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d.docs.live.net/dbf9d25ced4737be/Documents/Instrumen 2025/LKPS/"/>
    </mc:Choice>
  </mc:AlternateContent>
  <xr:revisionPtr revIDLastSave="474" documentId="8_{E8C54C72-23D3-41BD-AB06-F6007AAED458}" xr6:coauthVersionLast="47" xr6:coauthVersionMax="47" xr10:uidLastSave="{B7E44542-6720-4C37-88DE-9F1D592F7CE4}"/>
  <workbookProtection workbookAlgorithmName="SHA-512" workbookHashValue="SXMdNSBrT26C2tzPygtH5oT1H6oFyQ6t9XjqrAH5YRLIANndrKsq+wjiuT8AvQuAfUCthhN+IyFMg7XlHJ+MTw==" workbookSaltValue="ju1mcLcCrGlf/BoVRh9vMA==" workbookSpinCount="100000" lockStructure="1"/>
  <bookViews>
    <workbookView xWindow="-28920" yWindow="2625" windowWidth="29040" windowHeight="15720" xr2:uid="{00000000-000D-0000-FFFF-FFFF00000000}"/>
  </bookViews>
  <sheets>
    <sheet name="Menu" sheetId="1" r:id="rId1"/>
    <sheet name="Daftar Tabel" sheetId="2" r:id="rId2"/>
    <sheet name="PS" sheetId="3" r:id="rId3"/>
    <sheet name="PSPPI" sheetId="62" r:id="rId4"/>
    <sheet name="1" sheetId="11" r:id="rId5"/>
    <sheet name="2a1" sheetId="4" r:id="rId6"/>
    <sheet name="2a2" sheetId="5" r:id="rId7"/>
    <sheet name="2a3" sheetId="6" r:id="rId8"/>
    <sheet name="2b" sheetId="29" r:id="rId9"/>
    <sheet name="3a1" sheetId="32" r:id="rId10"/>
    <sheet name="3a2" sheetId="63" r:id="rId11"/>
    <sheet name="3a3" sheetId="39" r:id="rId12"/>
    <sheet name="3a4" sheetId="34" r:id="rId13"/>
    <sheet name="3a5" sheetId="35" r:id="rId14"/>
    <sheet name="3b" sheetId="18" r:id="rId15"/>
    <sheet name="3c" sheetId="19" r:id="rId16"/>
    <sheet name="4a" sheetId="12" r:id="rId17"/>
    <sheet name="4b" sheetId="28" r:id="rId18"/>
    <sheet name="4c" sheetId="14" r:id="rId19"/>
    <sheet name="4d" sheetId="20" r:id="rId20"/>
    <sheet name="4e" sheetId="21" r:id="rId21"/>
    <sheet name="4f-1" sheetId="24" r:id="rId22"/>
    <sheet name="4f-2" sheetId="25" r:id="rId23"/>
    <sheet name="4f-3" sheetId="26" r:id="rId24"/>
    <sheet name="4f-4" sheetId="27" r:id="rId25"/>
    <sheet name="4g" sheetId="23" r:id="rId26"/>
    <sheet name="4h" sheetId="36" r:id="rId27"/>
    <sheet name="4i" sheetId="22" r:id="rId28"/>
    <sheet name="4j" sheetId="17" r:id="rId29"/>
    <sheet name="4k" sheetId="64" r:id="rId30"/>
    <sheet name="5a" sheetId="30" r:id="rId31"/>
    <sheet name="5b" sheetId="37" r:id="rId32"/>
    <sheet name="5c" sheetId="65" r:id="rId33"/>
    <sheet name="6a" sheetId="67" r:id="rId34"/>
    <sheet name="6b" sheetId="44" r:id="rId35"/>
    <sheet name="6c1" sheetId="45" r:id="rId36"/>
    <sheet name="6c2" sheetId="46" r:id="rId37"/>
    <sheet name="6d" sheetId="47" r:id="rId38"/>
    <sheet name="6e1" sheetId="52" r:id="rId39"/>
    <sheet name="6e2" sheetId="53" r:id="rId40"/>
    <sheet name="6e3-1" sheetId="56" r:id="rId41"/>
    <sheet name="6e3-2" sheetId="57" r:id="rId42"/>
    <sheet name="6e3-3" sheetId="58" r:id="rId43"/>
    <sheet name="6e3-4" sheetId="59" r:id="rId44"/>
    <sheet name="6e4" sheetId="55" r:id="rId45"/>
    <sheet name="6f1" sheetId="48" r:id="rId46"/>
    <sheet name="6f2" sheetId="49" r:id="rId47"/>
    <sheet name="6g1" sheetId="50" r:id="rId48"/>
    <sheet name="6g2" sheetId="51" r:id="rId49"/>
    <sheet name="6h1" sheetId="41" r:id="rId50"/>
    <sheet name="6h2" sheetId="42" r:id="rId51"/>
    <sheet name="6i" sheetId="43" r:id="rId52"/>
    <sheet name="7a" sheetId="61" r:id="rId53"/>
    <sheet name="7b" sheetId="68" r:id="rId54"/>
  </sheets>
  <definedNames>
    <definedName name="_xlnm._FilterDatabase" localSheetId="18" hidden="1">'4c'!$B$11:$B$1000</definedName>
    <definedName name="diploma" localSheetId="11">#REF!</definedName>
    <definedName name="diploma" localSheetId="15">#REF!</definedName>
    <definedName name="diploma" localSheetId="21">#REF!</definedName>
    <definedName name="diploma" localSheetId="22">#REF!</definedName>
    <definedName name="diploma" localSheetId="23">#REF!</definedName>
    <definedName name="diploma" localSheetId="24">#REF!</definedName>
    <definedName name="diploma" localSheetId="25">#REF!</definedName>
    <definedName name="diploma" localSheetId="27">#REF!</definedName>
    <definedName name="diploma" localSheetId="36">#REF!</definedName>
    <definedName name="diploma" localSheetId="38">#REF!</definedName>
    <definedName name="diploma" localSheetId="39">#REF!</definedName>
    <definedName name="diploma" localSheetId="40">#REF!</definedName>
    <definedName name="diploma" localSheetId="41">#REF!</definedName>
    <definedName name="diploma" localSheetId="42">#REF!</definedName>
    <definedName name="diploma" localSheetId="43">#REF!</definedName>
    <definedName name="diploma" localSheetId="44">#REF!</definedName>
    <definedName name="diploma" localSheetId="46">#REF!</definedName>
    <definedName name="diploma" localSheetId="49">#REF!</definedName>
    <definedName name="diploma" localSheetId="50">#REF!</definedName>
    <definedName name="diploma" localSheetId="51">#REF!</definedName>
    <definedName name="diploma">#REF!</definedName>
    <definedName name="ValidDosen">'4a'!$B$14:INDEX('4a'!$B$14:$B$1000,MAX(( '4a'!$B$14:$B$1000&lt;&gt;"")*(ROW('4a'!$B$14:$B$1000)-ROW('4a'!$B$14)+1)))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4" i="67" l="1"/>
  <c r="L14" i="17" a="1"/>
  <c r="L14" i="17" s="1"/>
  <c r="Z18" i="12" l="1"/>
  <c r="O17" i="67"/>
  <c r="O30" i="67"/>
  <c r="G18" i="36"/>
  <c r="G19" i="36"/>
  <c r="G20" i="36"/>
  <c r="G21" i="36"/>
  <c r="G22" i="36"/>
  <c r="G23" i="36"/>
  <c r="G24" i="36"/>
  <c r="G25" i="36"/>
  <c r="G26" i="36"/>
  <c r="G27" i="36"/>
  <c r="G28" i="36"/>
  <c r="G29" i="36"/>
  <c r="G30" i="36"/>
  <c r="G31" i="36"/>
  <c r="G32" i="36"/>
  <c r="G33" i="36"/>
  <c r="G34" i="36"/>
  <c r="G35" i="36"/>
  <c r="G36" i="36"/>
  <c r="G37" i="36"/>
  <c r="G38" i="36"/>
  <c r="G39" i="36"/>
  <c r="G40" i="36"/>
  <c r="G41" i="36"/>
  <c r="G42" i="36"/>
  <c r="G43" i="36"/>
  <c r="G44" i="36"/>
  <c r="G45" i="36"/>
  <c r="G46" i="36"/>
  <c r="G47" i="36"/>
  <c r="G48" i="36"/>
  <c r="G49" i="36"/>
  <c r="G50" i="36"/>
  <c r="G51" i="36"/>
  <c r="G52" i="36"/>
  <c r="G53" i="36"/>
  <c r="G54" i="36"/>
  <c r="G55" i="36"/>
  <c r="G56" i="36"/>
  <c r="G57" i="36"/>
  <c r="G58" i="36"/>
  <c r="G59" i="36"/>
  <c r="G60" i="36"/>
  <c r="G61" i="36"/>
  <c r="G62" i="36"/>
  <c r="G63" i="36"/>
  <c r="G64" i="36"/>
  <c r="G65" i="36"/>
  <c r="G66" i="36"/>
  <c r="G67" i="36"/>
  <c r="G68" i="36"/>
  <c r="G69" i="36"/>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7" i="36"/>
  <c r="G98" i="36"/>
  <c r="G99" i="36"/>
  <c r="G100" i="36"/>
  <c r="G101" i="36"/>
  <c r="G102" i="36"/>
  <c r="G103" i="36"/>
  <c r="G104" i="36"/>
  <c r="G105" i="36"/>
  <c r="G106" i="36"/>
  <c r="G107" i="36"/>
  <c r="G108" i="36"/>
  <c r="G109" i="36"/>
  <c r="G110" i="36"/>
  <c r="G111" i="36"/>
  <c r="G112" i="36"/>
  <c r="G113" i="36"/>
  <c r="G114" i="36"/>
  <c r="G115" i="36"/>
  <c r="G17" i="36"/>
  <c r="G16" i="36"/>
  <c r="K16" i="36" s="1"/>
  <c r="J12" i="63"/>
  <c r="J11" i="63"/>
  <c r="Z17" i="12" a="1"/>
  <c r="Z17" i="12" s="1"/>
  <c r="K17" i="36" l="1" a="1"/>
  <c r="K17" i="36" s="1"/>
  <c r="J7" i="22"/>
  <c r="Z16" i="12"/>
  <c r="X19" i="12"/>
  <c r="N56" i="2"/>
  <c r="M12" i="41"/>
  <c r="G49" i="48"/>
  <c r="F49" i="48"/>
  <c r="E49" i="48"/>
  <c r="D49" i="48"/>
  <c r="C49" i="48"/>
  <c r="B49" i="48"/>
  <c r="J8" i="59"/>
  <c r="L19" i="58"/>
  <c r="K9" i="57"/>
  <c r="J13" i="56"/>
  <c r="O13" i="67" l="1"/>
  <c r="O12" i="67"/>
  <c r="O11" i="67"/>
  <c r="O10" i="67"/>
  <c r="O9" i="67"/>
  <c r="O8" i="67"/>
  <c r="O7" i="67"/>
  <c r="O6" i="67"/>
  <c r="O5" i="67"/>
  <c r="O16" i="67" l="1"/>
  <c r="O15" i="67"/>
  <c r="N7" i="64"/>
  <c r="N8" i="64"/>
  <c r="N10" i="64"/>
  <c r="N9" i="64"/>
  <c r="L13" i="17" l="1"/>
  <c r="K7" i="23"/>
  <c r="K8" i="27"/>
  <c r="L17" i="26"/>
  <c r="K8" i="25"/>
  <c r="J8" i="24"/>
  <c r="C14" i="20"/>
  <c r="X18" i="12"/>
  <c r="X17" i="12"/>
  <c r="X16" i="12"/>
  <c r="V19" i="12"/>
  <c r="V18" i="12"/>
  <c r="V17" i="12"/>
  <c r="V16" i="12"/>
  <c r="G10" i="34"/>
  <c r="S18" i="39" l="1"/>
  <c r="S17" i="39"/>
  <c r="R11" i="32" l="1"/>
  <c r="J11" i="29"/>
  <c r="J12" i="29"/>
  <c r="F11" i="29"/>
  <c r="F12" i="29"/>
  <c r="E17" i="29"/>
  <c r="D17" i="29"/>
  <c r="C17" i="29"/>
  <c r="G17" i="29"/>
  <c r="H17" i="29"/>
  <c r="I17" i="29"/>
  <c r="F15" i="29"/>
  <c r="E14" i="29"/>
  <c r="D14" i="29"/>
  <c r="C14" i="29"/>
  <c r="I14" i="29"/>
  <c r="H14" i="29"/>
  <c r="G14" i="29"/>
  <c r="J15" i="29"/>
  <c r="J12" i="14"/>
  <c r="K12" i="14" s="1"/>
  <c r="J13" i="14"/>
  <c r="K13" i="14" s="1"/>
  <c r="J14" i="14"/>
  <c r="K14" i="14" s="1"/>
  <c r="J15" i="14"/>
  <c r="K15" i="14" s="1"/>
  <c r="J16" i="14"/>
  <c r="K16" i="14" s="1"/>
  <c r="J17" i="14"/>
  <c r="K17" i="14" s="1"/>
  <c r="J18" i="14"/>
  <c r="K18" i="14" s="1"/>
  <c r="J19" i="14"/>
  <c r="K19" i="14" s="1"/>
  <c r="J20" i="14"/>
  <c r="K20" i="14" s="1"/>
  <c r="J21" i="14"/>
  <c r="K21" i="14" s="1"/>
  <c r="J22" i="14"/>
  <c r="K22" i="14" s="1"/>
  <c r="J23" i="14"/>
  <c r="K23" i="14" s="1"/>
  <c r="J24" i="14"/>
  <c r="K24" i="14" s="1"/>
  <c r="J25" i="14"/>
  <c r="K25" i="14" s="1"/>
  <c r="J26" i="14"/>
  <c r="K26" i="14" s="1"/>
  <c r="J27" i="14"/>
  <c r="K27" i="14" s="1"/>
  <c r="J28" i="14"/>
  <c r="K28" i="14" s="1"/>
  <c r="J29" i="14"/>
  <c r="K29" i="14" s="1"/>
  <c r="J30" i="14"/>
  <c r="K30" i="14" s="1"/>
  <c r="J31" i="14"/>
  <c r="K31" i="14" s="1"/>
  <c r="J32" i="14"/>
  <c r="K32" i="14" s="1"/>
  <c r="J33" i="14"/>
  <c r="K33" i="14" s="1"/>
  <c r="J34" i="14"/>
  <c r="K34" i="14" s="1"/>
  <c r="J35" i="14"/>
  <c r="K35" i="14" s="1"/>
  <c r="J36" i="14"/>
  <c r="K36" i="14" s="1"/>
  <c r="J37" i="14"/>
  <c r="K37" i="14" s="1"/>
  <c r="J38" i="14"/>
  <c r="K38" i="14" s="1"/>
  <c r="J39" i="14"/>
  <c r="K39" i="14" s="1"/>
  <c r="J40" i="14"/>
  <c r="K40" i="14" s="1"/>
  <c r="J41" i="14"/>
  <c r="K41" i="14" s="1"/>
  <c r="J42" i="14"/>
  <c r="K42" i="14" s="1"/>
  <c r="J43" i="14"/>
  <c r="K43" i="14" s="1"/>
  <c r="J44" i="14"/>
  <c r="K44" i="14" s="1"/>
  <c r="J45" i="14"/>
  <c r="K45" i="14" s="1"/>
  <c r="J46" i="14"/>
  <c r="K46" i="14" s="1"/>
  <c r="J47" i="14"/>
  <c r="K47" i="14" s="1"/>
  <c r="J48" i="14"/>
  <c r="K48" i="14" s="1"/>
  <c r="J49" i="14"/>
  <c r="K49" i="14" s="1"/>
  <c r="J50" i="14"/>
  <c r="K50" i="14" s="1"/>
  <c r="J51" i="14"/>
  <c r="K51" i="14" s="1"/>
  <c r="J52" i="14"/>
  <c r="K52" i="14" s="1"/>
  <c r="J53" i="14"/>
  <c r="K53" i="14" s="1"/>
  <c r="J54" i="14"/>
  <c r="K54" i="14" s="1"/>
  <c r="J55" i="14"/>
  <c r="K55" i="14" s="1"/>
  <c r="J56" i="14"/>
  <c r="K56" i="14" s="1"/>
  <c r="J57" i="14"/>
  <c r="K57" i="14" s="1"/>
  <c r="J58" i="14"/>
  <c r="K58" i="14" s="1"/>
  <c r="J59" i="14"/>
  <c r="K59" i="14" s="1"/>
  <c r="J60" i="14"/>
  <c r="K60" i="14" s="1"/>
  <c r="J61" i="14"/>
  <c r="K61" i="14" s="1"/>
  <c r="J62" i="14"/>
  <c r="K62" i="14" s="1"/>
  <c r="J63" i="14"/>
  <c r="K63" i="14" s="1"/>
  <c r="J64" i="14"/>
  <c r="K64" i="14" s="1"/>
  <c r="J65" i="14"/>
  <c r="K65" i="14" s="1"/>
  <c r="J66" i="14"/>
  <c r="K66" i="14" s="1"/>
  <c r="J67" i="14"/>
  <c r="K67" i="14" s="1"/>
  <c r="J68" i="14"/>
  <c r="K68" i="14" s="1"/>
  <c r="J69" i="14"/>
  <c r="K69" i="14" s="1"/>
  <c r="J70" i="14"/>
  <c r="K70" i="14" s="1"/>
  <c r="J71" i="14"/>
  <c r="K71" i="14" s="1"/>
  <c r="J72" i="14"/>
  <c r="K72" i="14" s="1"/>
  <c r="J73" i="14"/>
  <c r="K73" i="14" s="1"/>
  <c r="J74" i="14"/>
  <c r="K74" i="14" s="1"/>
  <c r="J75" i="14"/>
  <c r="K75" i="14" s="1"/>
  <c r="J76" i="14"/>
  <c r="K76" i="14" s="1"/>
  <c r="J77" i="14"/>
  <c r="K77" i="14" s="1"/>
  <c r="J78" i="14"/>
  <c r="K78" i="14" s="1"/>
  <c r="J79" i="14"/>
  <c r="K79" i="14" s="1"/>
  <c r="J80" i="14"/>
  <c r="K80" i="14" s="1"/>
  <c r="J81" i="14"/>
  <c r="K81" i="14" s="1"/>
  <c r="J82" i="14"/>
  <c r="K82" i="14" s="1"/>
  <c r="J83" i="14"/>
  <c r="K83" i="14" s="1"/>
  <c r="J84" i="14"/>
  <c r="K84" i="14" s="1"/>
  <c r="J85" i="14"/>
  <c r="K85" i="14" s="1"/>
  <c r="J86" i="14"/>
  <c r="K86" i="14" s="1"/>
  <c r="J87" i="14"/>
  <c r="K87" i="14" s="1"/>
  <c r="J88" i="14"/>
  <c r="K88" i="14" s="1"/>
  <c r="J89" i="14"/>
  <c r="K89" i="14" s="1"/>
  <c r="J90" i="14"/>
  <c r="K90" i="14" s="1"/>
  <c r="J91" i="14"/>
  <c r="K91" i="14" s="1"/>
  <c r="J92" i="14"/>
  <c r="K92" i="14" s="1"/>
  <c r="J93" i="14"/>
  <c r="K93" i="14" s="1"/>
  <c r="J94" i="14"/>
  <c r="K94" i="14" s="1"/>
  <c r="J95" i="14"/>
  <c r="K95" i="14" s="1"/>
  <c r="J96" i="14"/>
  <c r="K96" i="14" s="1"/>
  <c r="J97" i="14"/>
  <c r="K97" i="14" s="1"/>
  <c r="J98" i="14"/>
  <c r="K98" i="14" s="1"/>
  <c r="J99" i="14"/>
  <c r="K99" i="14" s="1"/>
  <c r="J100" i="14"/>
  <c r="K100" i="14" s="1"/>
  <c r="J101" i="14"/>
  <c r="K101" i="14" s="1"/>
  <c r="J102" i="14"/>
  <c r="K102" i="14" s="1"/>
  <c r="J103" i="14"/>
  <c r="K103" i="14" s="1"/>
  <c r="J104" i="14"/>
  <c r="K104" i="14" s="1"/>
  <c r="J105" i="14"/>
  <c r="K105" i="14" s="1"/>
  <c r="J106" i="14"/>
  <c r="K106" i="14" s="1"/>
  <c r="J107" i="14"/>
  <c r="K107" i="14" s="1"/>
  <c r="J108" i="14"/>
  <c r="K108" i="14" s="1"/>
  <c r="J109" i="14"/>
  <c r="K109" i="14" s="1"/>
  <c r="J110" i="14"/>
  <c r="K110" i="14" s="1"/>
  <c r="J11" i="14"/>
  <c r="K11" i="14" s="1"/>
  <c r="S16" i="39"/>
  <c r="S15" i="39"/>
  <c r="S14" i="39"/>
  <c r="R16" i="32"/>
  <c r="R15" i="32"/>
  <c r="R17" i="32" s="1"/>
  <c r="R14" i="32"/>
  <c r="R13" i="32"/>
  <c r="R12" i="32"/>
  <c r="Q23" i="6"/>
  <c r="Q20" i="6"/>
  <c r="Q17" i="6"/>
  <c r="Q23" i="5"/>
  <c r="Q20" i="5"/>
  <c r="Q17" i="5"/>
  <c r="Q23" i="4"/>
  <c r="Q20" i="4"/>
  <c r="Q17" i="4"/>
  <c r="J16" i="29"/>
  <c r="F16" i="29"/>
  <c r="J8" i="29"/>
  <c r="J9" i="29"/>
  <c r="J10" i="29"/>
  <c r="J13" i="29"/>
  <c r="J7" i="29"/>
  <c r="F8" i="29"/>
  <c r="F9" i="29"/>
  <c r="F10" i="29"/>
  <c r="F13" i="29"/>
  <c r="F7" i="29"/>
  <c r="L7" i="55"/>
  <c r="E17" i="53"/>
  <c r="D17" i="53"/>
  <c r="C17" i="53"/>
  <c r="F16" i="53"/>
  <c r="F15" i="53"/>
  <c r="F14" i="53"/>
  <c r="F13" i="53"/>
  <c r="F12" i="53"/>
  <c r="F11" i="53"/>
  <c r="F10" i="53"/>
  <c r="F9" i="53"/>
  <c r="F8" i="53"/>
  <c r="F7" i="53"/>
  <c r="E14" i="52"/>
  <c r="D14" i="52"/>
  <c r="C14" i="52"/>
  <c r="F13" i="52"/>
  <c r="F12" i="52"/>
  <c r="F11" i="52"/>
  <c r="F10" i="52"/>
  <c r="F9" i="52"/>
  <c r="F8" i="52"/>
  <c r="F7" i="52"/>
  <c r="G9" i="50"/>
  <c r="F9" i="50"/>
  <c r="E9" i="50"/>
  <c r="D9" i="50"/>
  <c r="C9" i="50"/>
  <c r="B9" i="50"/>
  <c r="F9" i="49"/>
  <c r="E9" i="49"/>
  <c r="D9" i="49"/>
  <c r="C9" i="49"/>
  <c r="B9" i="49"/>
  <c r="F41" i="48"/>
  <c r="E41" i="48"/>
  <c r="D41" i="48"/>
  <c r="C41" i="48"/>
  <c r="B41" i="48"/>
  <c r="F33" i="48"/>
  <c r="E33" i="48"/>
  <c r="D33" i="48"/>
  <c r="C33" i="48"/>
  <c r="B33" i="48"/>
  <c r="G25" i="48"/>
  <c r="F25" i="48"/>
  <c r="E25" i="48"/>
  <c r="D25" i="48"/>
  <c r="C25" i="48"/>
  <c r="B25" i="48"/>
  <c r="G17" i="48"/>
  <c r="F17" i="48"/>
  <c r="E17" i="48"/>
  <c r="D17" i="48"/>
  <c r="C17" i="48"/>
  <c r="B17" i="48"/>
  <c r="G9" i="48"/>
  <c r="F9" i="48"/>
  <c r="E9" i="48"/>
  <c r="D9" i="48"/>
  <c r="C9" i="48"/>
  <c r="B9" i="48"/>
  <c r="N14" i="46"/>
  <c r="N13" i="46"/>
  <c r="N12" i="46"/>
  <c r="N13" i="45"/>
  <c r="N12" i="45"/>
  <c r="N11" i="45"/>
  <c r="I7" i="43"/>
  <c r="I7" i="42"/>
  <c r="E17" i="21"/>
  <c r="D17" i="21"/>
  <c r="C17" i="21"/>
  <c r="F16" i="21"/>
  <c r="F15" i="21"/>
  <c r="F14" i="21"/>
  <c r="F13" i="21"/>
  <c r="F12" i="21"/>
  <c r="F11" i="21"/>
  <c r="F10" i="21"/>
  <c r="F9" i="21"/>
  <c r="F8" i="21"/>
  <c r="F7" i="21"/>
  <c r="E14" i="20"/>
  <c r="D14" i="20"/>
  <c r="F13" i="20"/>
  <c r="F12" i="20"/>
  <c r="F11" i="20"/>
  <c r="F10" i="20"/>
  <c r="F9" i="20"/>
  <c r="F8" i="20"/>
  <c r="F7" i="20"/>
  <c r="E13" i="19"/>
  <c r="D13" i="19"/>
  <c r="C13" i="19"/>
  <c r="F12" i="19"/>
  <c r="I11" i="19" s="1"/>
  <c r="F11" i="19"/>
  <c r="I12" i="19" s="1"/>
  <c r="F10" i="19"/>
  <c r="I13" i="19" s="1"/>
  <c r="E12" i="18"/>
  <c r="D12" i="18"/>
  <c r="C12" i="18"/>
  <c r="F11" i="18"/>
  <c r="I10" i="18" s="1"/>
  <c r="F10" i="18"/>
  <c r="I11" i="18" s="1"/>
  <c r="F9" i="18"/>
  <c r="I12" i="18" s="1"/>
  <c r="J1000" i="14"/>
  <c r="K1000" i="14" s="1"/>
  <c r="J999" i="14"/>
  <c r="K999" i="14" s="1"/>
  <c r="J998" i="14"/>
  <c r="K998" i="14" s="1"/>
  <c r="J997" i="14"/>
  <c r="K997" i="14" s="1"/>
  <c r="J996" i="14"/>
  <c r="K996" i="14" s="1"/>
  <c r="J995" i="14"/>
  <c r="K995" i="14" s="1"/>
  <c r="J994" i="14"/>
  <c r="K994" i="14" s="1"/>
  <c r="J993" i="14"/>
  <c r="K993" i="14" s="1"/>
  <c r="J992" i="14"/>
  <c r="K992" i="14" s="1"/>
  <c r="J991" i="14"/>
  <c r="K991" i="14" s="1"/>
  <c r="J990" i="14"/>
  <c r="K990" i="14" s="1"/>
  <c r="J989" i="14"/>
  <c r="K989" i="14" s="1"/>
  <c r="J988" i="14"/>
  <c r="K988" i="14" s="1"/>
  <c r="J987" i="14"/>
  <c r="K987" i="14" s="1"/>
  <c r="J986" i="14"/>
  <c r="K986" i="14" s="1"/>
  <c r="J985" i="14"/>
  <c r="K985" i="14" s="1"/>
  <c r="J984" i="14"/>
  <c r="K984" i="14" s="1"/>
  <c r="J983" i="14"/>
  <c r="K983" i="14" s="1"/>
  <c r="J982" i="14"/>
  <c r="K982" i="14" s="1"/>
  <c r="J981" i="14"/>
  <c r="K981" i="14" s="1"/>
  <c r="J980" i="14"/>
  <c r="K980" i="14" s="1"/>
  <c r="J979" i="14"/>
  <c r="K979" i="14" s="1"/>
  <c r="J978" i="14"/>
  <c r="K978" i="14" s="1"/>
  <c r="J977" i="14"/>
  <c r="K977" i="14" s="1"/>
  <c r="J976" i="14"/>
  <c r="K976" i="14" s="1"/>
  <c r="J975" i="14"/>
  <c r="K975" i="14" s="1"/>
  <c r="J974" i="14"/>
  <c r="K974" i="14" s="1"/>
  <c r="J973" i="14"/>
  <c r="K973" i="14" s="1"/>
  <c r="J972" i="14"/>
  <c r="K972" i="14" s="1"/>
  <c r="J971" i="14"/>
  <c r="K971" i="14" s="1"/>
  <c r="J970" i="14"/>
  <c r="K970" i="14" s="1"/>
  <c r="J969" i="14"/>
  <c r="K969" i="14" s="1"/>
  <c r="J968" i="14"/>
  <c r="K968" i="14" s="1"/>
  <c r="J967" i="14"/>
  <c r="K967" i="14" s="1"/>
  <c r="J966" i="14"/>
  <c r="K966" i="14" s="1"/>
  <c r="J965" i="14"/>
  <c r="K965" i="14" s="1"/>
  <c r="J964" i="14"/>
  <c r="K964" i="14" s="1"/>
  <c r="J963" i="14"/>
  <c r="K963" i="14" s="1"/>
  <c r="J962" i="14"/>
  <c r="K962" i="14" s="1"/>
  <c r="J961" i="14"/>
  <c r="K961" i="14" s="1"/>
  <c r="J960" i="14"/>
  <c r="K960" i="14" s="1"/>
  <c r="J959" i="14"/>
  <c r="K959" i="14" s="1"/>
  <c r="J958" i="14"/>
  <c r="K958" i="14" s="1"/>
  <c r="J957" i="14"/>
  <c r="K957" i="14" s="1"/>
  <c r="J956" i="14"/>
  <c r="K956" i="14" s="1"/>
  <c r="J955" i="14"/>
  <c r="K955" i="14" s="1"/>
  <c r="J954" i="14"/>
  <c r="K954" i="14" s="1"/>
  <c r="J953" i="14"/>
  <c r="K953" i="14" s="1"/>
  <c r="J952" i="14"/>
  <c r="K952" i="14" s="1"/>
  <c r="J951" i="14"/>
  <c r="K951" i="14" s="1"/>
  <c r="J950" i="14"/>
  <c r="K950" i="14" s="1"/>
  <c r="J949" i="14"/>
  <c r="K949" i="14" s="1"/>
  <c r="J948" i="14"/>
  <c r="K948" i="14" s="1"/>
  <c r="J947" i="14"/>
  <c r="K947" i="14" s="1"/>
  <c r="J946" i="14"/>
  <c r="K946" i="14" s="1"/>
  <c r="J945" i="14"/>
  <c r="K945" i="14" s="1"/>
  <c r="J944" i="14"/>
  <c r="K944" i="14" s="1"/>
  <c r="J943" i="14"/>
  <c r="K943" i="14" s="1"/>
  <c r="J942" i="14"/>
  <c r="K942" i="14" s="1"/>
  <c r="J941" i="14"/>
  <c r="K941" i="14" s="1"/>
  <c r="J940" i="14"/>
  <c r="K940" i="14" s="1"/>
  <c r="J939" i="14"/>
  <c r="K939" i="14" s="1"/>
  <c r="J938" i="14"/>
  <c r="K938" i="14" s="1"/>
  <c r="J937" i="14"/>
  <c r="K937" i="14" s="1"/>
  <c r="J936" i="14"/>
  <c r="K936" i="14" s="1"/>
  <c r="J935" i="14"/>
  <c r="K935" i="14" s="1"/>
  <c r="J934" i="14"/>
  <c r="K934" i="14" s="1"/>
  <c r="J933" i="14"/>
  <c r="K933" i="14" s="1"/>
  <c r="J932" i="14"/>
  <c r="K932" i="14" s="1"/>
  <c r="J931" i="14"/>
  <c r="K931" i="14" s="1"/>
  <c r="J930" i="14"/>
  <c r="K930" i="14" s="1"/>
  <c r="J929" i="14"/>
  <c r="K929" i="14" s="1"/>
  <c r="J928" i="14"/>
  <c r="K928" i="14" s="1"/>
  <c r="J927" i="14"/>
  <c r="K927" i="14" s="1"/>
  <c r="J926" i="14"/>
  <c r="K926" i="14" s="1"/>
  <c r="J925" i="14"/>
  <c r="K925" i="14" s="1"/>
  <c r="J924" i="14"/>
  <c r="K924" i="14" s="1"/>
  <c r="J923" i="14"/>
  <c r="K923" i="14" s="1"/>
  <c r="J922" i="14"/>
  <c r="K922" i="14" s="1"/>
  <c r="J921" i="14"/>
  <c r="K921" i="14" s="1"/>
  <c r="J920" i="14"/>
  <c r="K920" i="14" s="1"/>
  <c r="J919" i="14"/>
  <c r="K919" i="14" s="1"/>
  <c r="J918" i="14"/>
  <c r="K918" i="14" s="1"/>
  <c r="J917" i="14"/>
  <c r="K917" i="14" s="1"/>
  <c r="J916" i="14"/>
  <c r="K916" i="14" s="1"/>
  <c r="J915" i="14"/>
  <c r="K915" i="14" s="1"/>
  <c r="J914" i="14"/>
  <c r="K914" i="14" s="1"/>
  <c r="J913" i="14"/>
  <c r="K913" i="14" s="1"/>
  <c r="J912" i="14"/>
  <c r="K912" i="14" s="1"/>
  <c r="J911" i="14"/>
  <c r="K911" i="14" s="1"/>
  <c r="J910" i="14"/>
  <c r="K910" i="14" s="1"/>
  <c r="J909" i="14"/>
  <c r="K909" i="14" s="1"/>
  <c r="J908" i="14"/>
  <c r="K908" i="14" s="1"/>
  <c r="J907" i="14"/>
  <c r="K907" i="14" s="1"/>
  <c r="J906" i="14"/>
  <c r="K906" i="14" s="1"/>
  <c r="J905" i="14"/>
  <c r="K905" i="14" s="1"/>
  <c r="J904" i="14"/>
  <c r="K904" i="14" s="1"/>
  <c r="J903" i="14"/>
  <c r="K903" i="14" s="1"/>
  <c r="J902" i="14"/>
  <c r="K902" i="14" s="1"/>
  <c r="J901" i="14"/>
  <c r="K901" i="14" s="1"/>
  <c r="J900" i="14"/>
  <c r="K900" i="14" s="1"/>
  <c r="J899" i="14"/>
  <c r="K899" i="14" s="1"/>
  <c r="J898" i="14"/>
  <c r="K898" i="14" s="1"/>
  <c r="J897" i="14"/>
  <c r="K897" i="14" s="1"/>
  <c r="J896" i="14"/>
  <c r="K896" i="14" s="1"/>
  <c r="J895" i="14"/>
  <c r="K895" i="14" s="1"/>
  <c r="J894" i="14"/>
  <c r="K894" i="14" s="1"/>
  <c r="J893" i="14"/>
  <c r="K893" i="14" s="1"/>
  <c r="J892" i="14"/>
  <c r="K892" i="14" s="1"/>
  <c r="J891" i="14"/>
  <c r="K891" i="14" s="1"/>
  <c r="J890" i="14"/>
  <c r="K890" i="14" s="1"/>
  <c r="J889" i="14"/>
  <c r="K889" i="14" s="1"/>
  <c r="J888" i="14"/>
  <c r="K888" i="14" s="1"/>
  <c r="J887" i="14"/>
  <c r="K887" i="14" s="1"/>
  <c r="J886" i="14"/>
  <c r="K886" i="14" s="1"/>
  <c r="J885" i="14"/>
  <c r="K885" i="14" s="1"/>
  <c r="J884" i="14"/>
  <c r="K884" i="14" s="1"/>
  <c r="J883" i="14"/>
  <c r="K883" i="14" s="1"/>
  <c r="J882" i="14"/>
  <c r="K882" i="14" s="1"/>
  <c r="J881" i="14"/>
  <c r="K881" i="14" s="1"/>
  <c r="J880" i="14"/>
  <c r="K880" i="14" s="1"/>
  <c r="J879" i="14"/>
  <c r="K879" i="14" s="1"/>
  <c r="J878" i="14"/>
  <c r="K878" i="14" s="1"/>
  <c r="J877" i="14"/>
  <c r="K877" i="14" s="1"/>
  <c r="J876" i="14"/>
  <c r="K876" i="14" s="1"/>
  <c r="J875" i="14"/>
  <c r="K875" i="14" s="1"/>
  <c r="J874" i="14"/>
  <c r="K874" i="14" s="1"/>
  <c r="J873" i="14"/>
  <c r="K873" i="14" s="1"/>
  <c r="J872" i="14"/>
  <c r="K872" i="14" s="1"/>
  <c r="J871" i="14"/>
  <c r="K871" i="14" s="1"/>
  <c r="J870" i="14"/>
  <c r="K870" i="14" s="1"/>
  <c r="J869" i="14"/>
  <c r="K869" i="14" s="1"/>
  <c r="J868" i="14"/>
  <c r="K868" i="14" s="1"/>
  <c r="J867" i="14"/>
  <c r="K867" i="14" s="1"/>
  <c r="J866" i="14"/>
  <c r="K866" i="14" s="1"/>
  <c r="J865" i="14"/>
  <c r="K865" i="14" s="1"/>
  <c r="J864" i="14"/>
  <c r="K864" i="14" s="1"/>
  <c r="J863" i="14"/>
  <c r="K863" i="14" s="1"/>
  <c r="J862" i="14"/>
  <c r="K862" i="14" s="1"/>
  <c r="J861" i="14"/>
  <c r="K861" i="14" s="1"/>
  <c r="J860" i="14"/>
  <c r="K860" i="14" s="1"/>
  <c r="J859" i="14"/>
  <c r="K859" i="14" s="1"/>
  <c r="J858" i="14"/>
  <c r="K858" i="14" s="1"/>
  <c r="J857" i="14"/>
  <c r="K857" i="14" s="1"/>
  <c r="J856" i="14"/>
  <c r="K856" i="14" s="1"/>
  <c r="J855" i="14"/>
  <c r="K855" i="14" s="1"/>
  <c r="J854" i="14"/>
  <c r="K854" i="14" s="1"/>
  <c r="J853" i="14"/>
  <c r="K853" i="14" s="1"/>
  <c r="J852" i="14"/>
  <c r="K852" i="14" s="1"/>
  <c r="J851" i="14"/>
  <c r="K851" i="14" s="1"/>
  <c r="J850" i="14"/>
  <c r="K850" i="14" s="1"/>
  <c r="J849" i="14"/>
  <c r="K849" i="14" s="1"/>
  <c r="J848" i="14"/>
  <c r="K848" i="14" s="1"/>
  <c r="J847" i="14"/>
  <c r="K847" i="14" s="1"/>
  <c r="J846" i="14"/>
  <c r="K846" i="14" s="1"/>
  <c r="J845" i="14"/>
  <c r="K845" i="14" s="1"/>
  <c r="J844" i="14"/>
  <c r="K844" i="14" s="1"/>
  <c r="J843" i="14"/>
  <c r="K843" i="14" s="1"/>
  <c r="J842" i="14"/>
  <c r="K842" i="14" s="1"/>
  <c r="J841" i="14"/>
  <c r="K841" i="14" s="1"/>
  <c r="J840" i="14"/>
  <c r="K840" i="14" s="1"/>
  <c r="J839" i="14"/>
  <c r="K839" i="14" s="1"/>
  <c r="J838" i="14"/>
  <c r="K838" i="14" s="1"/>
  <c r="J837" i="14"/>
  <c r="K837" i="14" s="1"/>
  <c r="J836" i="14"/>
  <c r="K836" i="14" s="1"/>
  <c r="J835" i="14"/>
  <c r="K835" i="14" s="1"/>
  <c r="J834" i="14"/>
  <c r="K834" i="14" s="1"/>
  <c r="J833" i="14"/>
  <c r="K833" i="14" s="1"/>
  <c r="J832" i="14"/>
  <c r="K832" i="14" s="1"/>
  <c r="J831" i="14"/>
  <c r="K831" i="14" s="1"/>
  <c r="J830" i="14"/>
  <c r="K830" i="14" s="1"/>
  <c r="J829" i="14"/>
  <c r="K829" i="14" s="1"/>
  <c r="J828" i="14"/>
  <c r="K828" i="14" s="1"/>
  <c r="J827" i="14"/>
  <c r="K827" i="14" s="1"/>
  <c r="J826" i="14"/>
  <c r="K826" i="14" s="1"/>
  <c r="J825" i="14"/>
  <c r="K825" i="14" s="1"/>
  <c r="J824" i="14"/>
  <c r="K824" i="14" s="1"/>
  <c r="J823" i="14"/>
  <c r="K823" i="14" s="1"/>
  <c r="J822" i="14"/>
  <c r="K822" i="14" s="1"/>
  <c r="J821" i="14"/>
  <c r="K821" i="14" s="1"/>
  <c r="J820" i="14"/>
  <c r="K820" i="14" s="1"/>
  <c r="J819" i="14"/>
  <c r="K819" i="14" s="1"/>
  <c r="J818" i="14"/>
  <c r="K818" i="14" s="1"/>
  <c r="J817" i="14"/>
  <c r="K817" i="14" s="1"/>
  <c r="J816" i="14"/>
  <c r="K816" i="14" s="1"/>
  <c r="J815" i="14"/>
  <c r="K815" i="14" s="1"/>
  <c r="J814" i="14"/>
  <c r="K814" i="14" s="1"/>
  <c r="J813" i="14"/>
  <c r="K813" i="14" s="1"/>
  <c r="J812" i="14"/>
  <c r="K812" i="14" s="1"/>
  <c r="J811" i="14"/>
  <c r="K811" i="14" s="1"/>
  <c r="J810" i="14"/>
  <c r="K810" i="14" s="1"/>
  <c r="J809" i="14"/>
  <c r="K809" i="14" s="1"/>
  <c r="J808" i="14"/>
  <c r="K808" i="14" s="1"/>
  <c r="J807" i="14"/>
  <c r="K807" i="14" s="1"/>
  <c r="J806" i="14"/>
  <c r="K806" i="14" s="1"/>
  <c r="J805" i="14"/>
  <c r="K805" i="14" s="1"/>
  <c r="J804" i="14"/>
  <c r="K804" i="14" s="1"/>
  <c r="J803" i="14"/>
  <c r="K803" i="14" s="1"/>
  <c r="J802" i="14"/>
  <c r="K802" i="14" s="1"/>
  <c r="J801" i="14"/>
  <c r="K801" i="14" s="1"/>
  <c r="J800" i="14"/>
  <c r="K800" i="14" s="1"/>
  <c r="J799" i="14"/>
  <c r="K799" i="14" s="1"/>
  <c r="J798" i="14"/>
  <c r="K798" i="14" s="1"/>
  <c r="J797" i="14"/>
  <c r="K797" i="14" s="1"/>
  <c r="J796" i="14"/>
  <c r="K796" i="14" s="1"/>
  <c r="J795" i="14"/>
  <c r="K795" i="14" s="1"/>
  <c r="J794" i="14"/>
  <c r="K794" i="14" s="1"/>
  <c r="J793" i="14"/>
  <c r="K793" i="14" s="1"/>
  <c r="J792" i="14"/>
  <c r="K792" i="14" s="1"/>
  <c r="J791" i="14"/>
  <c r="K791" i="14" s="1"/>
  <c r="J790" i="14"/>
  <c r="K790" i="14" s="1"/>
  <c r="J789" i="14"/>
  <c r="K789" i="14" s="1"/>
  <c r="J788" i="14"/>
  <c r="K788" i="14" s="1"/>
  <c r="J787" i="14"/>
  <c r="K787" i="14" s="1"/>
  <c r="J786" i="14"/>
  <c r="K786" i="14" s="1"/>
  <c r="J785" i="14"/>
  <c r="K785" i="14" s="1"/>
  <c r="J784" i="14"/>
  <c r="K784" i="14" s="1"/>
  <c r="J783" i="14"/>
  <c r="K783" i="14" s="1"/>
  <c r="J782" i="14"/>
  <c r="K782" i="14" s="1"/>
  <c r="J781" i="14"/>
  <c r="K781" i="14" s="1"/>
  <c r="J780" i="14"/>
  <c r="K780" i="14" s="1"/>
  <c r="J779" i="14"/>
  <c r="K779" i="14" s="1"/>
  <c r="J778" i="14"/>
  <c r="K778" i="14" s="1"/>
  <c r="J777" i="14"/>
  <c r="K777" i="14" s="1"/>
  <c r="J776" i="14"/>
  <c r="K776" i="14" s="1"/>
  <c r="J775" i="14"/>
  <c r="K775" i="14" s="1"/>
  <c r="J774" i="14"/>
  <c r="K774" i="14" s="1"/>
  <c r="J773" i="14"/>
  <c r="K773" i="14" s="1"/>
  <c r="J772" i="14"/>
  <c r="K772" i="14" s="1"/>
  <c r="J771" i="14"/>
  <c r="K771" i="14" s="1"/>
  <c r="J770" i="14"/>
  <c r="K770" i="14" s="1"/>
  <c r="J769" i="14"/>
  <c r="K769" i="14" s="1"/>
  <c r="J768" i="14"/>
  <c r="K768" i="14" s="1"/>
  <c r="J767" i="14"/>
  <c r="K767" i="14" s="1"/>
  <c r="J766" i="14"/>
  <c r="K766" i="14" s="1"/>
  <c r="J765" i="14"/>
  <c r="K765" i="14" s="1"/>
  <c r="J764" i="14"/>
  <c r="K764" i="14" s="1"/>
  <c r="J763" i="14"/>
  <c r="K763" i="14" s="1"/>
  <c r="J762" i="14"/>
  <c r="K762" i="14" s="1"/>
  <c r="J761" i="14"/>
  <c r="K761" i="14" s="1"/>
  <c r="J760" i="14"/>
  <c r="K760" i="14" s="1"/>
  <c r="J759" i="14"/>
  <c r="K759" i="14" s="1"/>
  <c r="J758" i="14"/>
  <c r="K758" i="14" s="1"/>
  <c r="J757" i="14"/>
  <c r="K757" i="14" s="1"/>
  <c r="J756" i="14"/>
  <c r="K756" i="14" s="1"/>
  <c r="J755" i="14"/>
  <c r="K755" i="14" s="1"/>
  <c r="J754" i="14"/>
  <c r="K754" i="14" s="1"/>
  <c r="J753" i="14"/>
  <c r="K753" i="14" s="1"/>
  <c r="J752" i="14"/>
  <c r="K752" i="14" s="1"/>
  <c r="J751" i="14"/>
  <c r="K751" i="14" s="1"/>
  <c r="J750" i="14"/>
  <c r="K750" i="14" s="1"/>
  <c r="J749" i="14"/>
  <c r="K749" i="14" s="1"/>
  <c r="J748" i="14"/>
  <c r="K748" i="14" s="1"/>
  <c r="J747" i="14"/>
  <c r="K747" i="14" s="1"/>
  <c r="J746" i="14"/>
  <c r="K746" i="14" s="1"/>
  <c r="J745" i="14"/>
  <c r="K745" i="14" s="1"/>
  <c r="J744" i="14"/>
  <c r="K744" i="14" s="1"/>
  <c r="J743" i="14"/>
  <c r="K743" i="14" s="1"/>
  <c r="J742" i="14"/>
  <c r="K742" i="14" s="1"/>
  <c r="J741" i="14"/>
  <c r="K741" i="14" s="1"/>
  <c r="J740" i="14"/>
  <c r="K740" i="14" s="1"/>
  <c r="J739" i="14"/>
  <c r="K739" i="14" s="1"/>
  <c r="J738" i="14"/>
  <c r="K738" i="14" s="1"/>
  <c r="J737" i="14"/>
  <c r="K737" i="14" s="1"/>
  <c r="J736" i="14"/>
  <c r="K736" i="14" s="1"/>
  <c r="J735" i="14"/>
  <c r="K735" i="14" s="1"/>
  <c r="J734" i="14"/>
  <c r="K734" i="14" s="1"/>
  <c r="J733" i="14"/>
  <c r="K733" i="14" s="1"/>
  <c r="J732" i="14"/>
  <c r="K732" i="14" s="1"/>
  <c r="J731" i="14"/>
  <c r="K731" i="14" s="1"/>
  <c r="J730" i="14"/>
  <c r="K730" i="14" s="1"/>
  <c r="J729" i="14"/>
  <c r="K729" i="14" s="1"/>
  <c r="J728" i="14"/>
  <c r="K728" i="14" s="1"/>
  <c r="J727" i="14"/>
  <c r="K727" i="14" s="1"/>
  <c r="J726" i="14"/>
  <c r="K726" i="14" s="1"/>
  <c r="J725" i="14"/>
  <c r="K725" i="14" s="1"/>
  <c r="J724" i="14"/>
  <c r="K724" i="14" s="1"/>
  <c r="J723" i="14"/>
  <c r="K723" i="14" s="1"/>
  <c r="J722" i="14"/>
  <c r="K722" i="14" s="1"/>
  <c r="J721" i="14"/>
  <c r="K721" i="14" s="1"/>
  <c r="J720" i="14"/>
  <c r="K720" i="14" s="1"/>
  <c r="J719" i="14"/>
  <c r="K719" i="14" s="1"/>
  <c r="J718" i="14"/>
  <c r="K718" i="14" s="1"/>
  <c r="J717" i="14"/>
  <c r="K717" i="14" s="1"/>
  <c r="J716" i="14"/>
  <c r="K716" i="14" s="1"/>
  <c r="J715" i="14"/>
  <c r="K715" i="14" s="1"/>
  <c r="J714" i="14"/>
  <c r="K714" i="14" s="1"/>
  <c r="J713" i="14"/>
  <c r="K713" i="14" s="1"/>
  <c r="J712" i="14"/>
  <c r="K712" i="14" s="1"/>
  <c r="J711" i="14"/>
  <c r="K711" i="14" s="1"/>
  <c r="J710" i="14"/>
  <c r="K710" i="14" s="1"/>
  <c r="J709" i="14"/>
  <c r="K709" i="14" s="1"/>
  <c r="J708" i="14"/>
  <c r="K708" i="14" s="1"/>
  <c r="J707" i="14"/>
  <c r="K707" i="14" s="1"/>
  <c r="J706" i="14"/>
  <c r="K706" i="14" s="1"/>
  <c r="J705" i="14"/>
  <c r="K705" i="14" s="1"/>
  <c r="J704" i="14"/>
  <c r="K704" i="14" s="1"/>
  <c r="J703" i="14"/>
  <c r="K703" i="14" s="1"/>
  <c r="J702" i="14"/>
  <c r="K702" i="14" s="1"/>
  <c r="J701" i="14"/>
  <c r="K701" i="14" s="1"/>
  <c r="J700" i="14"/>
  <c r="K700" i="14" s="1"/>
  <c r="J699" i="14"/>
  <c r="K699" i="14" s="1"/>
  <c r="J698" i="14"/>
  <c r="K698" i="14" s="1"/>
  <c r="J697" i="14"/>
  <c r="K697" i="14" s="1"/>
  <c r="J696" i="14"/>
  <c r="K696" i="14" s="1"/>
  <c r="J695" i="14"/>
  <c r="K695" i="14" s="1"/>
  <c r="J694" i="14"/>
  <c r="K694" i="14" s="1"/>
  <c r="J693" i="14"/>
  <c r="K693" i="14" s="1"/>
  <c r="J692" i="14"/>
  <c r="K692" i="14" s="1"/>
  <c r="J691" i="14"/>
  <c r="K691" i="14" s="1"/>
  <c r="J690" i="14"/>
  <c r="K690" i="14" s="1"/>
  <c r="J689" i="14"/>
  <c r="K689" i="14" s="1"/>
  <c r="J688" i="14"/>
  <c r="K688" i="14" s="1"/>
  <c r="J687" i="14"/>
  <c r="K687" i="14" s="1"/>
  <c r="J686" i="14"/>
  <c r="K686" i="14" s="1"/>
  <c r="J685" i="14"/>
  <c r="K685" i="14" s="1"/>
  <c r="J684" i="14"/>
  <c r="K684" i="14" s="1"/>
  <c r="J683" i="14"/>
  <c r="K683" i="14" s="1"/>
  <c r="J682" i="14"/>
  <c r="K682" i="14" s="1"/>
  <c r="J681" i="14"/>
  <c r="K681" i="14" s="1"/>
  <c r="J680" i="14"/>
  <c r="K680" i="14" s="1"/>
  <c r="J679" i="14"/>
  <c r="K679" i="14" s="1"/>
  <c r="J678" i="14"/>
  <c r="K678" i="14" s="1"/>
  <c r="J677" i="14"/>
  <c r="K677" i="14" s="1"/>
  <c r="J676" i="14"/>
  <c r="K676" i="14" s="1"/>
  <c r="J675" i="14"/>
  <c r="K675" i="14" s="1"/>
  <c r="J674" i="14"/>
  <c r="K674" i="14" s="1"/>
  <c r="J673" i="14"/>
  <c r="K673" i="14" s="1"/>
  <c r="J672" i="14"/>
  <c r="K672" i="14" s="1"/>
  <c r="J671" i="14"/>
  <c r="K671" i="14" s="1"/>
  <c r="J670" i="14"/>
  <c r="K670" i="14" s="1"/>
  <c r="J669" i="14"/>
  <c r="K669" i="14" s="1"/>
  <c r="J668" i="14"/>
  <c r="K668" i="14" s="1"/>
  <c r="J667" i="14"/>
  <c r="K667" i="14" s="1"/>
  <c r="J666" i="14"/>
  <c r="K666" i="14" s="1"/>
  <c r="J665" i="14"/>
  <c r="K665" i="14" s="1"/>
  <c r="J664" i="14"/>
  <c r="K664" i="14" s="1"/>
  <c r="J663" i="14"/>
  <c r="K663" i="14" s="1"/>
  <c r="J662" i="14"/>
  <c r="K662" i="14" s="1"/>
  <c r="J661" i="14"/>
  <c r="K661" i="14" s="1"/>
  <c r="J660" i="14"/>
  <c r="K660" i="14" s="1"/>
  <c r="J659" i="14"/>
  <c r="K659" i="14" s="1"/>
  <c r="J658" i="14"/>
  <c r="K658" i="14" s="1"/>
  <c r="J657" i="14"/>
  <c r="K657" i="14" s="1"/>
  <c r="J656" i="14"/>
  <c r="K656" i="14" s="1"/>
  <c r="J655" i="14"/>
  <c r="K655" i="14" s="1"/>
  <c r="J654" i="14"/>
  <c r="K654" i="14" s="1"/>
  <c r="J653" i="14"/>
  <c r="K653" i="14" s="1"/>
  <c r="J652" i="14"/>
  <c r="K652" i="14" s="1"/>
  <c r="J651" i="14"/>
  <c r="K651" i="14" s="1"/>
  <c r="J650" i="14"/>
  <c r="K650" i="14" s="1"/>
  <c r="J649" i="14"/>
  <c r="K649" i="14" s="1"/>
  <c r="J648" i="14"/>
  <c r="K648" i="14" s="1"/>
  <c r="J647" i="14"/>
  <c r="K647" i="14" s="1"/>
  <c r="J646" i="14"/>
  <c r="K646" i="14" s="1"/>
  <c r="J645" i="14"/>
  <c r="K645" i="14" s="1"/>
  <c r="J644" i="14"/>
  <c r="K644" i="14" s="1"/>
  <c r="J643" i="14"/>
  <c r="K643" i="14" s="1"/>
  <c r="J642" i="14"/>
  <c r="K642" i="14" s="1"/>
  <c r="J641" i="14"/>
  <c r="K641" i="14" s="1"/>
  <c r="J640" i="14"/>
  <c r="K640" i="14" s="1"/>
  <c r="J639" i="14"/>
  <c r="K639" i="14" s="1"/>
  <c r="J638" i="14"/>
  <c r="K638" i="14" s="1"/>
  <c r="J637" i="14"/>
  <c r="K637" i="14" s="1"/>
  <c r="J636" i="14"/>
  <c r="K636" i="14" s="1"/>
  <c r="J635" i="14"/>
  <c r="K635" i="14" s="1"/>
  <c r="J634" i="14"/>
  <c r="K634" i="14" s="1"/>
  <c r="J633" i="14"/>
  <c r="K633" i="14" s="1"/>
  <c r="J632" i="14"/>
  <c r="K632" i="14" s="1"/>
  <c r="J631" i="14"/>
  <c r="K631" i="14" s="1"/>
  <c r="J630" i="14"/>
  <c r="K630" i="14" s="1"/>
  <c r="J629" i="14"/>
  <c r="K629" i="14" s="1"/>
  <c r="J628" i="14"/>
  <c r="K628" i="14" s="1"/>
  <c r="J627" i="14"/>
  <c r="K627" i="14" s="1"/>
  <c r="J626" i="14"/>
  <c r="K626" i="14" s="1"/>
  <c r="J625" i="14"/>
  <c r="K625" i="14" s="1"/>
  <c r="J624" i="14"/>
  <c r="K624" i="14" s="1"/>
  <c r="J623" i="14"/>
  <c r="K623" i="14" s="1"/>
  <c r="J622" i="14"/>
  <c r="K622" i="14" s="1"/>
  <c r="J621" i="14"/>
  <c r="K621" i="14" s="1"/>
  <c r="J620" i="14"/>
  <c r="K620" i="14" s="1"/>
  <c r="J619" i="14"/>
  <c r="K619" i="14" s="1"/>
  <c r="J618" i="14"/>
  <c r="K618" i="14" s="1"/>
  <c r="J617" i="14"/>
  <c r="K617" i="14" s="1"/>
  <c r="J616" i="14"/>
  <c r="K616" i="14" s="1"/>
  <c r="J615" i="14"/>
  <c r="K615" i="14" s="1"/>
  <c r="J614" i="14"/>
  <c r="K614" i="14" s="1"/>
  <c r="J613" i="14"/>
  <c r="K613" i="14" s="1"/>
  <c r="J612" i="14"/>
  <c r="K612" i="14" s="1"/>
  <c r="J611" i="14"/>
  <c r="K611" i="14" s="1"/>
  <c r="J610" i="14"/>
  <c r="K610" i="14" s="1"/>
  <c r="J609" i="14"/>
  <c r="K609" i="14" s="1"/>
  <c r="J608" i="14"/>
  <c r="K608" i="14" s="1"/>
  <c r="J607" i="14"/>
  <c r="K607" i="14" s="1"/>
  <c r="J606" i="14"/>
  <c r="K606" i="14" s="1"/>
  <c r="J605" i="14"/>
  <c r="K605" i="14" s="1"/>
  <c r="J604" i="14"/>
  <c r="K604" i="14" s="1"/>
  <c r="J603" i="14"/>
  <c r="K603" i="14" s="1"/>
  <c r="J602" i="14"/>
  <c r="K602" i="14" s="1"/>
  <c r="J601" i="14"/>
  <c r="K601" i="14" s="1"/>
  <c r="J600" i="14"/>
  <c r="K600" i="14" s="1"/>
  <c r="J599" i="14"/>
  <c r="K599" i="14" s="1"/>
  <c r="J598" i="14"/>
  <c r="K598" i="14" s="1"/>
  <c r="J597" i="14"/>
  <c r="K597" i="14" s="1"/>
  <c r="J596" i="14"/>
  <c r="K596" i="14" s="1"/>
  <c r="J595" i="14"/>
  <c r="K595" i="14" s="1"/>
  <c r="J594" i="14"/>
  <c r="K594" i="14" s="1"/>
  <c r="J593" i="14"/>
  <c r="K593" i="14" s="1"/>
  <c r="J592" i="14"/>
  <c r="K592" i="14" s="1"/>
  <c r="J591" i="14"/>
  <c r="K591" i="14" s="1"/>
  <c r="J590" i="14"/>
  <c r="K590" i="14" s="1"/>
  <c r="J589" i="14"/>
  <c r="K589" i="14" s="1"/>
  <c r="J588" i="14"/>
  <c r="K588" i="14" s="1"/>
  <c r="J587" i="14"/>
  <c r="K587" i="14" s="1"/>
  <c r="J586" i="14"/>
  <c r="K586" i="14" s="1"/>
  <c r="J585" i="14"/>
  <c r="K585" i="14" s="1"/>
  <c r="J584" i="14"/>
  <c r="K584" i="14" s="1"/>
  <c r="J583" i="14"/>
  <c r="K583" i="14" s="1"/>
  <c r="J582" i="14"/>
  <c r="K582" i="14" s="1"/>
  <c r="J581" i="14"/>
  <c r="K581" i="14" s="1"/>
  <c r="J580" i="14"/>
  <c r="K580" i="14" s="1"/>
  <c r="J579" i="14"/>
  <c r="K579" i="14" s="1"/>
  <c r="J578" i="14"/>
  <c r="K578" i="14" s="1"/>
  <c r="J577" i="14"/>
  <c r="K577" i="14" s="1"/>
  <c r="J576" i="14"/>
  <c r="K576" i="14" s="1"/>
  <c r="J575" i="14"/>
  <c r="K575" i="14" s="1"/>
  <c r="J574" i="14"/>
  <c r="K574" i="14" s="1"/>
  <c r="J573" i="14"/>
  <c r="K573" i="14" s="1"/>
  <c r="J572" i="14"/>
  <c r="K572" i="14" s="1"/>
  <c r="J571" i="14"/>
  <c r="K571" i="14" s="1"/>
  <c r="J570" i="14"/>
  <c r="K570" i="14" s="1"/>
  <c r="J569" i="14"/>
  <c r="K569" i="14" s="1"/>
  <c r="J568" i="14"/>
  <c r="K568" i="14" s="1"/>
  <c r="J567" i="14"/>
  <c r="K567" i="14" s="1"/>
  <c r="J566" i="14"/>
  <c r="K566" i="14" s="1"/>
  <c r="J565" i="14"/>
  <c r="K565" i="14" s="1"/>
  <c r="J564" i="14"/>
  <c r="K564" i="14" s="1"/>
  <c r="J563" i="14"/>
  <c r="K563" i="14" s="1"/>
  <c r="J562" i="14"/>
  <c r="K562" i="14" s="1"/>
  <c r="J561" i="14"/>
  <c r="K561" i="14" s="1"/>
  <c r="J560" i="14"/>
  <c r="K560" i="14" s="1"/>
  <c r="J559" i="14"/>
  <c r="K559" i="14" s="1"/>
  <c r="J558" i="14"/>
  <c r="K558" i="14" s="1"/>
  <c r="J557" i="14"/>
  <c r="K557" i="14" s="1"/>
  <c r="J556" i="14"/>
  <c r="K556" i="14" s="1"/>
  <c r="J555" i="14"/>
  <c r="K555" i="14" s="1"/>
  <c r="J554" i="14"/>
  <c r="K554" i="14" s="1"/>
  <c r="J553" i="14"/>
  <c r="K553" i="14" s="1"/>
  <c r="J552" i="14"/>
  <c r="K552" i="14" s="1"/>
  <c r="J551" i="14"/>
  <c r="K551" i="14" s="1"/>
  <c r="J550" i="14"/>
  <c r="K550" i="14" s="1"/>
  <c r="J549" i="14"/>
  <c r="K549" i="14" s="1"/>
  <c r="J548" i="14"/>
  <c r="K548" i="14" s="1"/>
  <c r="J547" i="14"/>
  <c r="K547" i="14" s="1"/>
  <c r="J546" i="14"/>
  <c r="K546" i="14" s="1"/>
  <c r="J545" i="14"/>
  <c r="K545" i="14" s="1"/>
  <c r="J544" i="14"/>
  <c r="K544" i="14" s="1"/>
  <c r="J543" i="14"/>
  <c r="K543" i="14" s="1"/>
  <c r="J542" i="14"/>
  <c r="K542" i="14" s="1"/>
  <c r="J541" i="14"/>
  <c r="K541" i="14" s="1"/>
  <c r="J540" i="14"/>
  <c r="K540" i="14" s="1"/>
  <c r="J539" i="14"/>
  <c r="K539" i="14" s="1"/>
  <c r="J538" i="14"/>
  <c r="K538" i="14" s="1"/>
  <c r="J537" i="14"/>
  <c r="K537" i="14" s="1"/>
  <c r="J536" i="14"/>
  <c r="K536" i="14" s="1"/>
  <c r="J535" i="14"/>
  <c r="K535" i="14" s="1"/>
  <c r="J534" i="14"/>
  <c r="K534" i="14" s="1"/>
  <c r="J533" i="14"/>
  <c r="K533" i="14" s="1"/>
  <c r="J532" i="14"/>
  <c r="K532" i="14" s="1"/>
  <c r="J531" i="14"/>
  <c r="K531" i="14" s="1"/>
  <c r="J530" i="14"/>
  <c r="K530" i="14" s="1"/>
  <c r="J529" i="14"/>
  <c r="K529" i="14" s="1"/>
  <c r="J528" i="14"/>
  <c r="K528" i="14" s="1"/>
  <c r="J527" i="14"/>
  <c r="K527" i="14" s="1"/>
  <c r="J526" i="14"/>
  <c r="K526" i="14" s="1"/>
  <c r="J525" i="14"/>
  <c r="K525" i="14" s="1"/>
  <c r="J524" i="14"/>
  <c r="K524" i="14" s="1"/>
  <c r="J523" i="14"/>
  <c r="K523" i="14" s="1"/>
  <c r="J522" i="14"/>
  <c r="K522" i="14" s="1"/>
  <c r="J521" i="14"/>
  <c r="K521" i="14" s="1"/>
  <c r="J520" i="14"/>
  <c r="K520" i="14" s="1"/>
  <c r="J519" i="14"/>
  <c r="K519" i="14" s="1"/>
  <c r="J518" i="14"/>
  <c r="K518" i="14" s="1"/>
  <c r="J517" i="14"/>
  <c r="K517" i="14" s="1"/>
  <c r="J516" i="14"/>
  <c r="K516" i="14" s="1"/>
  <c r="J515" i="14"/>
  <c r="K515" i="14" s="1"/>
  <c r="J514" i="14"/>
  <c r="K514" i="14" s="1"/>
  <c r="J513" i="14"/>
  <c r="K513" i="14" s="1"/>
  <c r="J512" i="14"/>
  <c r="K512" i="14" s="1"/>
  <c r="J511" i="14"/>
  <c r="K511" i="14" s="1"/>
  <c r="J510" i="14"/>
  <c r="K510" i="14" s="1"/>
  <c r="J509" i="14"/>
  <c r="K509" i="14" s="1"/>
  <c r="J508" i="14"/>
  <c r="K508" i="14" s="1"/>
  <c r="J507" i="14"/>
  <c r="K507" i="14" s="1"/>
  <c r="J506" i="14"/>
  <c r="K506" i="14" s="1"/>
  <c r="J505" i="14"/>
  <c r="K505" i="14" s="1"/>
  <c r="J504" i="14"/>
  <c r="K504" i="14" s="1"/>
  <c r="J503" i="14"/>
  <c r="K503" i="14" s="1"/>
  <c r="J502" i="14"/>
  <c r="K502" i="14" s="1"/>
  <c r="J501" i="14"/>
  <c r="K501" i="14" s="1"/>
  <c r="J500" i="14"/>
  <c r="K500" i="14" s="1"/>
  <c r="J499" i="14"/>
  <c r="K499" i="14" s="1"/>
  <c r="J498" i="14"/>
  <c r="K498" i="14" s="1"/>
  <c r="J497" i="14"/>
  <c r="K497" i="14" s="1"/>
  <c r="J496" i="14"/>
  <c r="K496" i="14" s="1"/>
  <c r="J495" i="14"/>
  <c r="K495" i="14" s="1"/>
  <c r="J494" i="14"/>
  <c r="K494" i="14" s="1"/>
  <c r="J493" i="14"/>
  <c r="K493" i="14" s="1"/>
  <c r="J492" i="14"/>
  <c r="K492" i="14" s="1"/>
  <c r="J491" i="14"/>
  <c r="K491" i="14" s="1"/>
  <c r="J490" i="14"/>
  <c r="K490" i="14" s="1"/>
  <c r="J489" i="14"/>
  <c r="K489" i="14" s="1"/>
  <c r="J488" i="14"/>
  <c r="K488" i="14" s="1"/>
  <c r="J487" i="14"/>
  <c r="K487" i="14" s="1"/>
  <c r="J486" i="14"/>
  <c r="K486" i="14" s="1"/>
  <c r="J485" i="14"/>
  <c r="K485" i="14" s="1"/>
  <c r="J484" i="14"/>
  <c r="K484" i="14" s="1"/>
  <c r="J483" i="14"/>
  <c r="K483" i="14" s="1"/>
  <c r="J482" i="14"/>
  <c r="K482" i="14" s="1"/>
  <c r="J481" i="14"/>
  <c r="K481" i="14" s="1"/>
  <c r="J480" i="14"/>
  <c r="K480" i="14" s="1"/>
  <c r="J479" i="14"/>
  <c r="K479" i="14" s="1"/>
  <c r="J478" i="14"/>
  <c r="K478" i="14" s="1"/>
  <c r="J477" i="14"/>
  <c r="K477" i="14" s="1"/>
  <c r="J476" i="14"/>
  <c r="K476" i="14" s="1"/>
  <c r="J475" i="14"/>
  <c r="K475" i="14" s="1"/>
  <c r="J474" i="14"/>
  <c r="K474" i="14" s="1"/>
  <c r="J473" i="14"/>
  <c r="K473" i="14" s="1"/>
  <c r="J472" i="14"/>
  <c r="K472" i="14" s="1"/>
  <c r="J471" i="14"/>
  <c r="K471" i="14" s="1"/>
  <c r="J470" i="14"/>
  <c r="K470" i="14" s="1"/>
  <c r="J469" i="14"/>
  <c r="K469" i="14" s="1"/>
  <c r="J468" i="14"/>
  <c r="K468" i="14" s="1"/>
  <c r="J467" i="14"/>
  <c r="K467" i="14" s="1"/>
  <c r="J466" i="14"/>
  <c r="K466" i="14" s="1"/>
  <c r="J465" i="14"/>
  <c r="K465" i="14" s="1"/>
  <c r="J464" i="14"/>
  <c r="K464" i="14" s="1"/>
  <c r="J463" i="14"/>
  <c r="K463" i="14" s="1"/>
  <c r="J462" i="14"/>
  <c r="K462" i="14" s="1"/>
  <c r="J461" i="14"/>
  <c r="K461" i="14" s="1"/>
  <c r="J460" i="14"/>
  <c r="K460" i="14" s="1"/>
  <c r="J459" i="14"/>
  <c r="K459" i="14" s="1"/>
  <c r="J458" i="14"/>
  <c r="K458" i="14" s="1"/>
  <c r="J457" i="14"/>
  <c r="K457" i="14" s="1"/>
  <c r="J456" i="14"/>
  <c r="K456" i="14" s="1"/>
  <c r="J455" i="14"/>
  <c r="K455" i="14" s="1"/>
  <c r="J454" i="14"/>
  <c r="K454" i="14" s="1"/>
  <c r="J453" i="14"/>
  <c r="K453" i="14" s="1"/>
  <c r="J452" i="14"/>
  <c r="K452" i="14" s="1"/>
  <c r="J451" i="14"/>
  <c r="K451" i="14" s="1"/>
  <c r="J450" i="14"/>
  <c r="K450" i="14" s="1"/>
  <c r="J449" i="14"/>
  <c r="K449" i="14" s="1"/>
  <c r="J448" i="14"/>
  <c r="K448" i="14" s="1"/>
  <c r="J447" i="14"/>
  <c r="K447" i="14" s="1"/>
  <c r="J446" i="14"/>
  <c r="K446" i="14" s="1"/>
  <c r="J445" i="14"/>
  <c r="K445" i="14" s="1"/>
  <c r="J444" i="14"/>
  <c r="K444" i="14" s="1"/>
  <c r="J443" i="14"/>
  <c r="K443" i="14" s="1"/>
  <c r="J442" i="14"/>
  <c r="K442" i="14" s="1"/>
  <c r="J441" i="14"/>
  <c r="K441" i="14" s="1"/>
  <c r="J440" i="14"/>
  <c r="K440" i="14" s="1"/>
  <c r="J439" i="14"/>
  <c r="K439" i="14" s="1"/>
  <c r="J438" i="14"/>
  <c r="K438" i="14" s="1"/>
  <c r="J437" i="14"/>
  <c r="K437" i="14" s="1"/>
  <c r="J436" i="14"/>
  <c r="K436" i="14" s="1"/>
  <c r="J435" i="14"/>
  <c r="K435" i="14" s="1"/>
  <c r="J434" i="14"/>
  <c r="K434" i="14" s="1"/>
  <c r="J433" i="14"/>
  <c r="K433" i="14" s="1"/>
  <c r="J432" i="14"/>
  <c r="K432" i="14" s="1"/>
  <c r="J431" i="14"/>
  <c r="K431" i="14" s="1"/>
  <c r="J430" i="14"/>
  <c r="K430" i="14" s="1"/>
  <c r="J429" i="14"/>
  <c r="K429" i="14" s="1"/>
  <c r="J428" i="14"/>
  <c r="K428" i="14" s="1"/>
  <c r="J427" i="14"/>
  <c r="K427" i="14" s="1"/>
  <c r="J426" i="14"/>
  <c r="K426" i="14" s="1"/>
  <c r="J425" i="14"/>
  <c r="K425" i="14" s="1"/>
  <c r="J424" i="14"/>
  <c r="K424" i="14" s="1"/>
  <c r="J423" i="14"/>
  <c r="K423" i="14" s="1"/>
  <c r="J422" i="14"/>
  <c r="K422" i="14" s="1"/>
  <c r="J421" i="14"/>
  <c r="K421" i="14" s="1"/>
  <c r="J420" i="14"/>
  <c r="K420" i="14" s="1"/>
  <c r="J419" i="14"/>
  <c r="K419" i="14" s="1"/>
  <c r="J418" i="14"/>
  <c r="K418" i="14" s="1"/>
  <c r="J417" i="14"/>
  <c r="K417" i="14" s="1"/>
  <c r="J416" i="14"/>
  <c r="K416" i="14" s="1"/>
  <c r="J415" i="14"/>
  <c r="K415" i="14" s="1"/>
  <c r="J414" i="14"/>
  <c r="K414" i="14" s="1"/>
  <c r="J413" i="14"/>
  <c r="K413" i="14" s="1"/>
  <c r="J412" i="14"/>
  <c r="K412" i="14" s="1"/>
  <c r="J411" i="14"/>
  <c r="K411" i="14" s="1"/>
  <c r="J410" i="14"/>
  <c r="K410" i="14" s="1"/>
  <c r="J409" i="14"/>
  <c r="K409" i="14" s="1"/>
  <c r="J408" i="14"/>
  <c r="K408" i="14" s="1"/>
  <c r="J407" i="14"/>
  <c r="K407" i="14" s="1"/>
  <c r="J406" i="14"/>
  <c r="K406" i="14" s="1"/>
  <c r="J405" i="14"/>
  <c r="K405" i="14" s="1"/>
  <c r="J404" i="14"/>
  <c r="K404" i="14" s="1"/>
  <c r="J403" i="14"/>
  <c r="K403" i="14" s="1"/>
  <c r="J402" i="14"/>
  <c r="K402" i="14" s="1"/>
  <c r="J401" i="14"/>
  <c r="K401" i="14" s="1"/>
  <c r="J400" i="14"/>
  <c r="K400" i="14" s="1"/>
  <c r="J399" i="14"/>
  <c r="K399" i="14" s="1"/>
  <c r="J398" i="14"/>
  <c r="K398" i="14" s="1"/>
  <c r="J397" i="14"/>
  <c r="K397" i="14" s="1"/>
  <c r="J396" i="14"/>
  <c r="K396" i="14" s="1"/>
  <c r="J395" i="14"/>
  <c r="K395" i="14" s="1"/>
  <c r="J394" i="14"/>
  <c r="K394" i="14" s="1"/>
  <c r="J393" i="14"/>
  <c r="K393" i="14" s="1"/>
  <c r="J392" i="14"/>
  <c r="K392" i="14" s="1"/>
  <c r="J391" i="14"/>
  <c r="K391" i="14" s="1"/>
  <c r="J390" i="14"/>
  <c r="K390" i="14" s="1"/>
  <c r="J389" i="14"/>
  <c r="K389" i="14" s="1"/>
  <c r="J388" i="14"/>
  <c r="K388" i="14" s="1"/>
  <c r="J387" i="14"/>
  <c r="K387" i="14" s="1"/>
  <c r="J386" i="14"/>
  <c r="K386" i="14" s="1"/>
  <c r="J385" i="14"/>
  <c r="K385" i="14" s="1"/>
  <c r="J384" i="14"/>
  <c r="K384" i="14" s="1"/>
  <c r="J383" i="14"/>
  <c r="K383" i="14" s="1"/>
  <c r="J382" i="14"/>
  <c r="K382" i="14" s="1"/>
  <c r="J381" i="14"/>
  <c r="K381" i="14" s="1"/>
  <c r="J380" i="14"/>
  <c r="K380" i="14" s="1"/>
  <c r="J379" i="14"/>
  <c r="K379" i="14" s="1"/>
  <c r="J378" i="14"/>
  <c r="K378" i="14" s="1"/>
  <c r="J377" i="14"/>
  <c r="K377" i="14" s="1"/>
  <c r="J376" i="14"/>
  <c r="K376" i="14" s="1"/>
  <c r="J375" i="14"/>
  <c r="K375" i="14" s="1"/>
  <c r="J374" i="14"/>
  <c r="K374" i="14" s="1"/>
  <c r="J373" i="14"/>
  <c r="K373" i="14" s="1"/>
  <c r="J372" i="14"/>
  <c r="K372" i="14" s="1"/>
  <c r="J371" i="14"/>
  <c r="K371" i="14" s="1"/>
  <c r="J370" i="14"/>
  <c r="K370" i="14" s="1"/>
  <c r="J369" i="14"/>
  <c r="K369" i="14" s="1"/>
  <c r="J368" i="14"/>
  <c r="K368" i="14" s="1"/>
  <c r="J367" i="14"/>
  <c r="K367" i="14" s="1"/>
  <c r="J366" i="14"/>
  <c r="K366" i="14" s="1"/>
  <c r="J365" i="14"/>
  <c r="K365" i="14" s="1"/>
  <c r="J364" i="14"/>
  <c r="K364" i="14" s="1"/>
  <c r="J363" i="14"/>
  <c r="K363" i="14" s="1"/>
  <c r="J362" i="14"/>
  <c r="K362" i="14" s="1"/>
  <c r="J361" i="14"/>
  <c r="K361" i="14" s="1"/>
  <c r="J360" i="14"/>
  <c r="K360" i="14" s="1"/>
  <c r="J359" i="14"/>
  <c r="K359" i="14" s="1"/>
  <c r="J358" i="14"/>
  <c r="K358" i="14" s="1"/>
  <c r="J357" i="14"/>
  <c r="K357" i="14" s="1"/>
  <c r="J356" i="14"/>
  <c r="K356" i="14" s="1"/>
  <c r="J355" i="14"/>
  <c r="K355" i="14" s="1"/>
  <c r="J354" i="14"/>
  <c r="K354" i="14" s="1"/>
  <c r="J353" i="14"/>
  <c r="K353" i="14" s="1"/>
  <c r="J352" i="14"/>
  <c r="K352" i="14" s="1"/>
  <c r="J351" i="14"/>
  <c r="K351" i="14" s="1"/>
  <c r="J350" i="14"/>
  <c r="K350" i="14" s="1"/>
  <c r="J349" i="14"/>
  <c r="K349" i="14" s="1"/>
  <c r="J348" i="14"/>
  <c r="K348" i="14" s="1"/>
  <c r="J347" i="14"/>
  <c r="K347" i="14" s="1"/>
  <c r="J346" i="14"/>
  <c r="K346" i="14" s="1"/>
  <c r="J345" i="14"/>
  <c r="K345" i="14" s="1"/>
  <c r="J344" i="14"/>
  <c r="K344" i="14" s="1"/>
  <c r="J343" i="14"/>
  <c r="K343" i="14" s="1"/>
  <c r="J342" i="14"/>
  <c r="K342" i="14" s="1"/>
  <c r="J341" i="14"/>
  <c r="K341" i="14" s="1"/>
  <c r="J340" i="14"/>
  <c r="K340" i="14" s="1"/>
  <c r="J339" i="14"/>
  <c r="K339" i="14" s="1"/>
  <c r="J338" i="14"/>
  <c r="K338" i="14" s="1"/>
  <c r="J337" i="14"/>
  <c r="K337" i="14" s="1"/>
  <c r="J336" i="14"/>
  <c r="K336" i="14" s="1"/>
  <c r="J335" i="14"/>
  <c r="K335" i="14" s="1"/>
  <c r="J334" i="14"/>
  <c r="K334" i="14" s="1"/>
  <c r="J333" i="14"/>
  <c r="K333" i="14" s="1"/>
  <c r="J332" i="14"/>
  <c r="K332" i="14" s="1"/>
  <c r="J331" i="14"/>
  <c r="K331" i="14" s="1"/>
  <c r="J330" i="14"/>
  <c r="K330" i="14" s="1"/>
  <c r="J329" i="14"/>
  <c r="K329" i="14" s="1"/>
  <c r="J328" i="14"/>
  <c r="K328" i="14" s="1"/>
  <c r="J327" i="14"/>
  <c r="K327" i="14" s="1"/>
  <c r="J326" i="14"/>
  <c r="K326" i="14" s="1"/>
  <c r="J325" i="14"/>
  <c r="K325" i="14" s="1"/>
  <c r="J324" i="14"/>
  <c r="K324" i="14" s="1"/>
  <c r="J323" i="14"/>
  <c r="K323" i="14" s="1"/>
  <c r="J322" i="14"/>
  <c r="K322" i="14" s="1"/>
  <c r="J321" i="14"/>
  <c r="K321" i="14" s="1"/>
  <c r="J320" i="14"/>
  <c r="K320" i="14" s="1"/>
  <c r="J319" i="14"/>
  <c r="K319" i="14" s="1"/>
  <c r="J318" i="14"/>
  <c r="K318" i="14" s="1"/>
  <c r="J317" i="14"/>
  <c r="K317" i="14" s="1"/>
  <c r="J316" i="14"/>
  <c r="K316" i="14" s="1"/>
  <c r="J315" i="14"/>
  <c r="K315" i="14" s="1"/>
  <c r="J314" i="14"/>
  <c r="K314" i="14" s="1"/>
  <c r="J313" i="14"/>
  <c r="K313" i="14" s="1"/>
  <c r="J312" i="14"/>
  <c r="K312" i="14" s="1"/>
  <c r="J311" i="14"/>
  <c r="K311" i="14" s="1"/>
  <c r="J310" i="14"/>
  <c r="K310" i="14" s="1"/>
  <c r="J309" i="14"/>
  <c r="K309" i="14" s="1"/>
  <c r="J308" i="14"/>
  <c r="K308" i="14" s="1"/>
  <c r="J307" i="14"/>
  <c r="K307" i="14" s="1"/>
  <c r="J306" i="14"/>
  <c r="K306" i="14" s="1"/>
  <c r="J305" i="14"/>
  <c r="K305" i="14" s="1"/>
  <c r="J304" i="14"/>
  <c r="K304" i="14" s="1"/>
  <c r="J303" i="14"/>
  <c r="K303" i="14" s="1"/>
  <c r="J302" i="14"/>
  <c r="K302" i="14" s="1"/>
  <c r="J301" i="14"/>
  <c r="K301" i="14" s="1"/>
  <c r="J300" i="14"/>
  <c r="K300" i="14" s="1"/>
  <c r="J299" i="14"/>
  <c r="K299" i="14" s="1"/>
  <c r="J298" i="14"/>
  <c r="K298" i="14" s="1"/>
  <c r="J297" i="14"/>
  <c r="K297" i="14" s="1"/>
  <c r="J296" i="14"/>
  <c r="K296" i="14" s="1"/>
  <c r="J295" i="14"/>
  <c r="K295" i="14" s="1"/>
  <c r="J294" i="14"/>
  <c r="K294" i="14" s="1"/>
  <c r="J293" i="14"/>
  <c r="K293" i="14" s="1"/>
  <c r="J292" i="14"/>
  <c r="K292" i="14" s="1"/>
  <c r="J291" i="14"/>
  <c r="K291" i="14" s="1"/>
  <c r="J290" i="14"/>
  <c r="K290" i="14" s="1"/>
  <c r="J289" i="14"/>
  <c r="K289" i="14" s="1"/>
  <c r="J288" i="14"/>
  <c r="K288" i="14" s="1"/>
  <c r="J287" i="14"/>
  <c r="K287" i="14" s="1"/>
  <c r="J286" i="14"/>
  <c r="K286" i="14" s="1"/>
  <c r="J285" i="14"/>
  <c r="K285" i="14" s="1"/>
  <c r="J284" i="14"/>
  <c r="K284" i="14" s="1"/>
  <c r="J283" i="14"/>
  <c r="K283" i="14" s="1"/>
  <c r="J282" i="14"/>
  <c r="K282" i="14" s="1"/>
  <c r="J281" i="14"/>
  <c r="K281" i="14" s="1"/>
  <c r="J280" i="14"/>
  <c r="K280" i="14" s="1"/>
  <c r="J279" i="14"/>
  <c r="K279" i="14" s="1"/>
  <c r="J278" i="14"/>
  <c r="K278" i="14" s="1"/>
  <c r="J277" i="14"/>
  <c r="K277" i="14" s="1"/>
  <c r="J276" i="14"/>
  <c r="K276" i="14" s="1"/>
  <c r="J275" i="14"/>
  <c r="K275" i="14" s="1"/>
  <c r="J274" i="14"/>
  <c r="K274" i="14" s="1"/>
  <c r="J273" i="14"/>
  <c r="K273" i="14" s="1"/>
  <c r="J272" i="14"/>
  <c r="K272" i="14" s="1"/>
  <c r="J271" i="14"/>
  <c r="K271" i="14" s="1"/>
  <c r="J270" i="14"/>
  <c r="K270" i="14" s="1"/>
  <c r="J269" i="14"/>
  <c r="K269" i="14" s="1"/>
  <c r="J268" i="14"/>
  <c r="K268" i="14" s="1"/>
  <c r="J267" i="14"/>
  <c r="K267" i="14" s="1"/>
  <c r="J266" i="14"/>
  <c r="K266" i="14" s="1"/>
  <c r="J265" i="14"/>
  <c r="K265" i="14" s="1"/>
  <c r="J264" i="14"/>
  <c r="K264" i="14" s="1"/>
  <c r="J263" i="14"/>
  <c r="K263" i="14" s="1"/>
  <c r="J262" i="14"/>
  <c r="K262" i="14" s="1"/>
  <c r="J261" i="14"/>
  <c r="K261" i="14" s="1"/>
  <c r="J260" i="14"/>
  <c r="K260" i="14" s="1"/>
  <c r="J259" i="14"/>
  <c r="K259" i="14" s="1"/>
  <c r="J258" i="14"/>
  <c r="K258" i="14" s="1"/>
  <c r="J257" i="14"/>
  <c r="K257" i="14" s="1"/>
  <c r="J256" i="14"/>
  <c r="K256" i="14" s="1"/>
  <c r="J255" i="14"/>
  <c r="K255" i="14" s="1"/>
  <c r="J254" i="14"/>
  <c r="K254" i="14" s="1"/>
  <c r="J253" i="14"/>
  <c r="K253" i="14" s="1"/>
  <c r="J252" i="14"/>
  <c r="K252" i="14" s="1"/>
  <c r="J251" i="14"/>
  <c r="K251" i="14" s="1"/>
  <c r="J250" i="14"/>
  <c r="K250" i="14" s="1"/>
  <c r="J249" i="14"/>
  <c r="K249" i="14" s="1"/>
  <c r="J248" i="14"/>
  <c r="K248" i="14" s="1"/>
  <c r="J247" i="14"/>
  <c r="K247" i="14" s="1"/>
  <c r="J246" i="14"/>
  <c r="K246" i="14" s="1"/>
  <c r="J245" i="14"/>
  <c r="K245" i="14" s="1"/>
  <c r="J244" i="14"/>
  <c r="K244" i="14" s="1"/>
  <c r="J243" i="14"/>
  <c r="K243" i="14" s="1"/>
  <c r="J242" i="14"/>
  <c r="K242" i="14" s="1"/>
  <c r="J241" i="14"/>
  <c r="K241" i="14" s="1"/>
  <c r="J240" i="14"/>
  <c r="K240" i="14" s="1"/>
  <c r="J239" i="14"/>
  <c r="K239" i="14" s="1"/>
  <c r="J238" i="14"/>
  <c r="K238" i="14" s="1"/>
  <c r="J237" i="14"/>
  <c r="K237" i="14" s="1"/>
  <c r="J236" i="14"/>
  <c r="K236" i="14" s="1"/>
  <c r="J235" i="14"/>
  <c r="K235" i="14" s="1"/>
  <c r="J234" i="14"/>
  <c r="K234" i="14" s="1"/>
  <c r="J233" i="14"/>
  <c r="K233" i="14" s="1"/>
  <c r="J232" i="14"/>
  <c r="K232" i="14" s="1"/>
  <c r="J231" i="14"/>
  <c r="K231" i="14" s="1"/>
  <c r="J230" i="14"/>
  <c r="K230" i="14" s="1"/>
  <c r="J229" i="14"/>
  <c r="K229" i="14" s="1"/>
  <c r="J228" i="14"/>
  <c r="K228" i="14" s="1"/>
  <c r="J227" i="14"/>
  <c r="K227" i="14" s="1"/>
  <c r="J226" i="14"/>
  <c r="K226" i="14" s="1"/>
  <c r="J225" i="14"/>
  <c r="K225" i="14" s="1"/>
  <c r="J224" i="14"/>
  <c r="K224" i="14" s="1"/>
  <c r="J223" i="14"/>
  <c r="K223" i="14" s="1"/>
  <c r="J222" i="14"/>
  <c r="K222" i="14" s="1"/>
  <c r="J221" i="14"/>
  <c r="K221" i="14" s="1"/>
  <c r="J220" i="14"/>
  <c r="K220" i="14" s="1"/>
  <c r="J219" i="14"/>
  <c r="K219" i="14" s="1"/>
  <c r="J218" i="14"/>
  <c r="K218" i="14" s="1"/>
  <c r="J217" i="14"/>
  <c r="K217" i="14" s="1"/>
  <c r="J216" i="14"/>
  <c r="K216" i="14" s="1"/>
  <c r="J215" i="14"/>
  <c r="K215" i="14" s="1"/>
  <c r="J214" i="14"/>
  <c r="K214" i="14" s="1"/>
  <c r="J213" i="14"/>
  <c r="K213" i="14" s="1"/>
  <c r="J212" i="14"/>
  <c r="K212" i="14" s="1"/>
  <c r="J211" i="14"/>
  <c r="K211" i="14" s="1"/>
  <c r="J210" i="14"/>
  <c r="K210" i="14" s="1"/>
  <c r="J209" i="14"/>
  <c r="K209" i="14" s="1"/>
  <c r="J208" i="14"/>
  <c r="K208" i="14" s="1"/>
  <c r="J207" i="14"/>
  <c r="K207" i="14" s="1"/>
  <c r="J206" i="14"/>
  <c r="K206" i="14" s="1"/>
  <c r="J205" i="14"/>
  <c r="K205" i="14" s="1"/>
  <c r="J204" i="14"/>
  <c r="K204" i="14" s="1"/>
  <c r="J203" i="14"/>
  <c r="K203" i="14" s="1"/>
  <c r="J202" i="14"/>
  <c r="K202" i="14" s="1"/>
  <c r="J201" i="14"/>
  <c r="K201" i="14" s="1"/>
  <c r="J200" i="14"/>
  <c r="K200" i="14" s="1"/>
  <c r="J199" i="14"/>
  <c r="K199" i="14" s="1"/>
  <c r="J198" i="14"/>
  <c r="K198" i="14" s="1"/>
  <c r="J197" i="14"/>
  <c r="K197" i="14" s="1"/>
  <c r="J196" i="14"/>
  <c r="K196" i="14" s="1"/>
  <c r="J195" i="14"/>
  <c r="K195" i="14" s="1"/>
  <c r="J194" i="14"/>
  <c r="K194" i="14" s="1"/>
  <c r="J193" i="14"/>
  <c r="K193" i="14" s="1"/>
  <c r="J192" i="14"/>
  <c r="K192" i="14" s="1"/>
  <c r="J191" i="14"/>
  <c r="K191" i="14" s="1"/>
  <c r="J190" i="14"/>
  <c r="K190" i="14" s="1"/>
  <c r="J189" i="14"/>
  <c r="K189" i="14" s="1"/>
  <c r="J188" i="14"/>
  <c r="K188" i="14" s="1"/>
  <c r="J187" i="14"/>
  <c r="K187" i="14" s="1"/>
  <c r="J186" i="14"/>
  <c r="K186" i="14" s="1"/>
  <c r="J185" i="14"/>
  <c r="K185" i="14" s="1"/>
  <c r="J184" i="14"/>
  <c r="K184" i="14" s="1"/>
  <c r="J183" i="14"/>
  <c r="K183" i="14" s="1"/>
  <c r="J182" i="14"/>
  <c r="K182" i="14" s="1"/>
  <c r="J181" i="14"/>
  <c r="K181" i="14" s="1"/>
  <c r="J180" i="14"/>
  <c r="K180" i="14" s="1"/>
  <c r="J179" i="14"/>
  <c r="K179" i="14" s="1"/>
  <c r="J178" i="14"/>
  <c r="K178" i="14" s="1"/>
  <c r="J177" i="14"/>
  <c r="K177" i="14" s="1"/>
  <c r="J176" i="14"/>
  <c r="K176" i="14" s="1"/>
  <c r="J175" i="14"/>
  <c r="K175" i="14" s="1"/>
  <c r="J174" i="14"/>
  <c r="K174" i="14" s="1"/>
  <c r="J173" i="14"/>
  <c r="K173" i="14" s="1"/>
  <c r="J172" i="14"/>
  <c r="K172" i="14" s="1"/>
  <c r="J171" i="14"/>
  <c r="K171" i="14" s="1"/>
  <c r="J170" i="14"/>
  <c r="K170" i="14" s="1"/>
  <c r="J169" i="14"/>
  <c r="K169" i="14" s="1"/>
  <c r="J168" i="14"/>
  <c r="K168" i="14" s="1"/>
  <c r="J167" i="14"/>
  <c r="K167" i="14" s="1"/>
  <c r="J166" i="14"/>
  <c r="K166" i="14" s="1"/>
  <c r="J165" i="14"/>
  <c r="K165" i="14" s="1"/>
  <c r="J164" i="14"/>
  <c r="K164" i="14" s="1"/>
  <c r="J163" i="14"/>
  <c r="K163" i="14" s="1"/>
  <c r="J162" i="14"/>
  <c r="K162" i="14" s="1"/>
  <c r="J161" i="14"/>
  <c r="K161" i="14" s="1"/>
  <c r="J160" i="14"/>
  <c r="K160" i="14" s="1"/>
  <c r="J159" i="14"/>
  <c r="K159" i="14" s="1"/>
  <c r="J158" i="14"/>
  <c r="K158" i="14" s="1"/>
  <c r="J157" i="14"/>
  <c r="K157" i="14" s="1"/>
  <c r="J156" i="14"/>
  <c r="K156" i="14" s="1"/>
  <c r="J155" i="14"/>
  <c r="K155" i="14" s="1"/>
  <c r="J154" i="14"/>
  <c r="K154" i="14" s="1"/>
  <c r="J153" i="14"/>
  <c r="K153" i="14" s="1"/>
  <c r="J152" i="14"/>
  <c r="K152" i="14" s="1"/>
  <c r="J151" i="14"/>
  <c r="K151" i="14" s="1"/>
  <c r="J150" i="14"/>
  <c r="K150" i="14" s="1"/>
  <c r="J149" i="14"/>
  <c r="K149" i="14" s="1"/>
  <c r="J148" i="14"/>
  <c r="K148" i="14" s="1"/>
  <c r="J147" i="14"/>
  <c r="K147" i="14" s="1"/>
  <c r="J146" i="14"/>
  <c r="K146" i="14" s="1"/>
  <c r="J145" i="14"/>
  <c r="K145" i="14" s="1"/>
  <c r="J144" i="14"/>
  <c r="K144" i="14" s="1"/>
  <c r="J143" i="14"/>
  <c r="K143" i="14" s="1"/>
  <c r="J142" i="14"/>
  <c r="K142" i="14" s="1"/>
  <c r="J141" i="14"/>
  <c r="K141" i="14" s="1"/>
  <c r="J140" i="14"/>
  <c r="K140" i="14" s="1"/>
  <c r="J139" i="14"/>
  <c r="K139" i="14" s="1"/>
  <c r="J138" i="14"/>
  <c r="K138" i="14" s="1"/>
  <c r="J137" i="14"/>
  <c r="K137" i="14" s="1"/>
  <c r="J136" i="14"/>
  <c r="K136" i="14" s="1"/>
  <c r="J135" i="14"/>
  <c r="K135" i="14" s="1"/>
  <c r="J134" i="14"/>
  <c r="K134" i="14" s="1"/>
  <c r="J133" i="14"/>
  <c r="K133" i="14" s="1"/>
  <c r="J132" i="14"/>
  <c r="K132" i="14" s="1"/>
  <c r="J131" i="14"/>
  <c r="K131" i="14" s="1"/>
  <c r="J130" i="14"/>
  <c r="K130" i="14" s="1"/>
  <c r="J129" i="14"/>
  <c r="K129" i="14" s="1"/>
  <c r="J128" i="14"/>
  <c r="K128" i="14" s="1"/>
  <c r="J127" i="14"/>
  <c r="K127" i="14" s="1"/>
  <c r="J126" i="14"/>
  <c r="K126" i="14" s="1"/>
  <c r="J125" i="14"/>
  <c r="K125" i="14" s="1"/>
  <c r="J124" i="14"/>
  <c r="K124" i="14" s="1"/>
  <c r="J123" i="14"/>
  <c r="K123" i="14" s="1"/>
  <c r="J122" i="14"/>
  <c r="K122" i="14" s="1"/>
  <c r="J121" i="14"/>
  <c r="K121" i="14" s="1"/>
  <c r="J120" i="14"/>
  <c r="K120" i="14" s="1"/>
  <c r="J119" i="14"/>
  <c r="K119" i="14" s="1"/>
  <c r="J118" i="14"/>
  <c r="K118" i="14" s="1"/>
  <c r="J117" i="14"/>
  <c r="K117" i="14" s="1"/>
  <c r="J116" i="14"/>
  <c r="K116" i="14" s="1"/>
  <c r="J115" i="14"/>
  <c r="K115" i="14" s="1"/>
  <c r="J114" i="14"/>
  <c r="K114" i="14" s="1"/>
  <c r="J113" i="14"/>
  <c r="K113" i="14" s="1"/>
  <c r="J112" i="14"/>
  <c r="K112" i="14" s="1"/>
  <c r="J111" i="14"/>
  <c r="K111" i="14" s="1"/>
  <c r="J161" i="6"/>
  <c r="J160" i="6"/>
  <c r="J159" i="6"/>
  <c r="J158" i="6"/>
  <c r="J157" i="6"/>
  <c r="J156" i="6"/>
  <c r="J155" i="6"/>
  <c r="J154" i="6"/>
  <c r="J153" i="6"/>
  <c r="J152" i="6"/>
  <c r="J151" i="6"/>
  <c r="J150" i="6"/>
  <c r="J149" i="6"/>
  <c r="J148" i="6"/>
  <c r="J147" i="6"/>
  <c r="J146" i="6"/>
  <c r="J145" i="6"/>
  <c r="J144" i="6"/>
  <c r="J143" i="6"/>
  <c r="J142" i="6"/>
  <c r="J141" i="6"/>
  <c r="J140" i="6"/>
  <c r="J139" i="6"/>
  <c r="J138" i="6"/>
  <c r="J137" i="6"/>
  <c r="J136" i="6"/>
  <c r="J135" i="6"/>
  <c r="J134" i="6"/>
  <c r="J133" i="6"/>
  <c r="J132" i="6"/>
  <c r="J131" i="6"/>
  <c r="J130" i="6"/>
  <c r="J129" i="6"/>
  <c r="J128" i="6"/>
  <c r="J127" i="6"/>
  <c r="J126" i="6"/>
  <c r="J125" i="6"/>
  <c r="J124" i="6"/>
  <c r="J123" i="6"/>
  <c r="J122" i="6"/>
  <c r="J121" i="6"/>
  <c r="J120" i="6"/>
  <c r="J119" i="6"/>
  <c r="J118" i="6"/>
  <c r="J117" i="6"/>
  <c r="J116" i="6"/>
  <c r="J115" i="6"/>
  <c r="J114" i="6"/>
  <c r="J113" i="6"/>
  <c r="J112" i="6"/>
  <c r="J111" i="6"/>
  <c r="J110" i="6"/>
  <c r="J109" i="6"/>
  <c r="J108" i="6"/>
  <c r="J107" i="6"/>
  <c r="J106" i="6"/>
  <c r="J105" i="6"/>
  <c r="J104" i="6"/>
  <c r="J103" i="6"/>
  <c r="J102" i="6"/>
  <c r="J101" i="6"/>
  <c r="J100" i="6"/>
  <c r="J99" i="6"/>
  <c r="J98" i="6"/>
  <c r="J97" i="6"/>
  <c r="J96" i="6"/>
  <c r="J95" i="6"/>
  <c r="J94" i="6"/>
  <c r="J93" i="6"/>
  <c r="J92" i="6"/>
  <c r="J91" i="6"/>
  <c r="J90" i="6"/>
  <c r="J89" i="6"/>
  <c r="J88" i="6"/>
  <c r="J87" i="6"/>
  <c r="J86" i="6"/>
  <c r="J85" i="6"/>
  <c r="J84" i="6"/>
  <c r="J83" i="6"/>
  <c r="J82" i="6"/>
  <c r="J81" i="6"/>
  <c r="J80" i="6"/>
  <c r="J79" i="6"/>
  <c r="J78" i="6"/>
  <c r="J77" i="6"/>
  <c r="J76" i="6"/>
  <c r="J75" i="6"/>
  <c r="J74" i="6"/>
  <c r="J73" i="6"/>
  <c r="J72" i="6"/>
  <c r="J71" i="6"/>
  <c r="J70" i="6"/>
  <c r="J69" i="6"/>
  <c r="J68" i="6"/>
  <c r="J67" i="6"/>
  <c r="J66" i="6"/>
  <c r="J65" i="6"/>
  <c r="J64" i="6"/>
  <c r="J63" i="6"/>
  <c r="J62" i="6"/>
  <c r="J61" i="6"/>
  <c r="J60" i="6"/>
  <c r="J59" i="6"/>
  <c r="J58" i="6"/>
  <c r="J57" i="6"/>
  <c r="J56" i="6"/>
  <c r="J55" i="6"/>
  <c r="J54" i="6"/>
  <c r="J53" i="6"/>
  <c r="J52" i="6"/>
  <c r="J51" i="6"/>
  <c r="J50" i="6"/>
  <c r="J49" i="6"/>
  <c r="J48" i="6"/>
  <c r="J47" i="6"/>
  <c r="J46" i="6"/>
  <c r="J45" i="6"/>
  <c r="J44" i="6"/>
  <c r="J43" i="6"/>
  <c r="J42" i="6"/>
  <c r="J41" i="6"/>
  <c r="J40" i="6"/>
  <c r="J39" i="6"/>
  <c r="J38" i="6"/>
  <c r="J37" i="6"/>
  <c r="J36" i="6"/>
  <c r="J35" i="6"/>
  <c r="J34" i="6"/>
  <c r="J33" i="6"/>
  <c r="J32" i="6"/>
  <c r="J31" i="6"/>
  <c r="J30" i="6"/>
  <c r="J29" i="6"/>
  <c r="J28" i="6"/>
  <c r="J27" i="6"/>
  <c r="J26" i="6"/>
  <c r="J25" i="6"/>
  <c r="J24" i="6"/>
  <c r="J23" i="6"/>
  <c r="J22" i="6"/>
  <c r="J21" i="6"/>
  <c r="J20" i="6"/>
  <c r="J19" i="6"/>
  <c r="J18" i="6"/>
  <c r="J17" i="6"/>
  <c r="J16" i="6"/>
  <c r="J15" i="6"/>
  <c r="J14" i="6"/>
  <c r="J13" i="6"/>
  <c r="J12" i="6"/>
  <c r="J161" i="5"/>
  <c r="J160" i="5"/>
  <c r="J159" i="5"/>
  <c r="J158" i="5"/>
  <c r="J157" i="5"/>
  <c r="J156" i="5"/>
  <c r="J155" i="5"/>
  <c r="J154" i="5"/>
  <c r="J153" i="5"/>
  <c r="J152" i="5"/>
  <c r="J151" i="5"/>
  <c r="J150" i="5"/>
  <c r="J149" i="5"/>
  <c r="J148" i="5"/>
  <c r="J147" i="5"/>
  <c r="J146" i="5"/>
  <c r="J145" i="5"/>
  <c r="J144" i="5"/>
  <c r="J143" i="5"/>
  <c r="J142" i="5"/>
  <c r="J141" i="5"/>
  <c r="J140" i="5"/>
  <c r="J139" i="5"/>
  <c r="J138" i="5"/>
  <c r="J137" i="5"/>
  <c r="J136" i="5"/>
  <c r="J135" i="5"/>
  <c r="J134" i="5"/>
  <c r="J133" i="5"/>
  <c r="J132" i="5"/>
  <c r="J131" i="5"/>
  <c r="J130" i="5"/>
  <c r="J129" i="5"/>
  <c r="J128" i="5"/>
  <c r="J127" i="5"/>
  <c r="J126" i="5"/>
  <c r="J125" i="5"/>
  <c r="J124" i="5"/>
  <c r="J123" i="5"/>
  <c r="J122" i="5"/>
  <c r="J121" i="5"/>
  <c r="J120" i="5"/>
  <c r="J119" i="5"/>
  <c r="J118" i="5"/>
  <c r="J117" i="5"/>
  <c r="J116" i="5"/>
  <c r="J115" i="5"/>
  <c r="J114" i="5"/>
  <c r="J113" i="5"/>
  <c r="J112" i="5"/>
  <c r="J111" i="5"/>
  <c r="J110" i="5"/>
  <c r="J109" i="5"/>
  <c r="J108" i="5"/>
  <c r="J107" i="5"/>
  <c r="J106" i="5"/>
  <c r="J105" i="5"/>
  <c r="J104" i="5"/>
  <c r="J103" i="5"/>
  <c r="J102" i="5"/>
  <c r="J101" i="5"/>
  <c r="J100" i="5"/>
  <c r="J99" i="5"/>
  <c r="J98" i="5"/>
  <c r="J97" i="5"/>
  <c r="J96" i="5"/>
  <c r="J95" i="5"/>
  <c r="J94" i="5"/>
  <c r="J93" i="5"/>
  <c r="J92" i="5"/>
  <c r="J91" i="5"/>
  <c r="J90" i="5"/>
  <c r="J89" i="5"/>
  <c r="J88" i="5"/>
  <c r="J87" i="5"/>
  <c r="J86" i="5"/>
  <c r="J85" i="5"/>
  <c r="J84" i="5"/>
  <c r="J83" i="5"/>
  <c r="J82" i="5"/>
  <c r="J81" i="5"/>
  <c r="J80" i="5"/>
  <c r="J79" i="5"/>
  <c r="J78" i="5"/>
  <c r="J77" i="5"/>
  <c r="J76" i="5"/>
  <c r="J75" i="5"/>
  <c r="J74" i="5"/>
  <c r="J73" i="5"/>
  <c r="J72" i="5"/>
  <c r="J71" i="5"/>
  <c r="J70" i="5"/>
  <c r="J69" i="5"/>
  <c r="J68" i="5"/>
  <c r="J67" i="5"/>
  <c r="J66" i="5"/>
  <c r="J65" i="5"/>
  <c r="J64" i="5"/>
  <c r="J63" i="5"/>
  <c r="J62" i="5"/>
  <c r="J61" i="5"/>
  <c r="J60" i="5"/>
  <c r="J59" i="5"/>
  <c r="J58" i="5"/>
  <c r="J57" i="5"/>
  <c r="J56" i="5"/>
  <c r="J55" i="5"/>
  <c r="J54" i="5"/>
  <c r="J53" i="5"/>
  <c r="J52" i="5"/>
  <c r="J51" i="5"/>
  <c r="J50" i="5"/>
  <c r="J49" i="5"/>
  <c r="J48" i="5"/>
  <c r="J47" i="5"/>
  <c r="J46" i="5"/>
  <c r="J45" i="5"/>
  <c r="J44" i="5"/>
  <c r="J43" i="5"/>
  <c r="J42" i="5"/>
  <c r="J41" i="5"/>
  <c r="J40" i="5"/>
  <c r="J39" i="5"/>
  <c r="J38" i="5"/>
  <c r="J37" i="5"/>
  <c r="J36" i="5"/>
  <c r="J35" i="5"/>
  <c r="J34" i="5"/>
  <c r="J33" i="5"/>
  <c r="J32" i="5"/>
  <c r="J31" i="5"/>
  <c r="J30" i="5"/>
  <c r="J29" i="5"/>
  <c r="J28" i="5"/>
  <c r="J27" i="5"/>
  <c r="J26" i="5"/>
  <c r="J25" i="5"/>
  <c r="J24" i="5"/>
  <c r="J23" i="5"/>
  <c r="J22" i="5"/>
  <c r="J21" i="5"/>
  <c r="J20" i="5"/>
  <c r="J19" i="5"/>
  <c r="J18" i="5"/>
  <c r="J17" i="5"/>
  <c r="J16" i="5"/>
  <c r="J15" i="5"/>
  <c r="J14" i="5"/>
  <c r="J13" i="5"/>
  <c r="J12" i="5"/>
  <c r="J162" i="4"/>
  <c r="J161" i="4"/>
  <c r="J160" i="4"/>
  <c r="J159" i="4"/>
  <c r="J158" i="4"/>
  <c r="J157" i="4"/>
  <c r="J156" i="4"/>
  <c r="J155" i="4"/>
  <c r="J154" i="4"/>
  <c r="J153" i="4"/>
  <c r="J152" i="4"/>
  <c r="J151" i="4"/>
  <c r="J150" i="4"/>
  <c r="J149" i="4"/>
  <c r="J148" i="4"/>
  <c r="J147" i="4"/>
  <c r="J146" i="4"/>
  <c r="J145" i="4"/>
  <c r="J144" i="4"/>
  <c r="J143" i="4"/>
  <c r="J142" i="4"/>
  <c r="J141" i="4"/>
  <c r="J140" i="4"/>
  <c r="J139" i="4"/>
  <c r="J138" i="4"/>
  <c r="J137" i="4"/>
  <c r="J136" i="4"/>
  <c r="J135" i="4"/>
  <c r="J134" i="4"/>
  <c r="J133" i="4"/>
  <c r="J132" i="4"/>
  <c r="J131" i="4"/>
  <c r="J130" i="4"/>
  <c r="J129" i="4"/>
  <c r="J128" i="4"/>
  <c r="J127" i="4"/>
  <c r="J126" i="4"/>
  <c r="J125" i="4"/>
  <c r="J124" i="4"/>
  <c r="J123" i="4"/>
  <c r="J122" i="4"/>
  <c r="J121" i="4"/>
  <c r="J120" i="4"/>
  <c r="J119" i="4"/>
  <c r="J118" i="4"/>
  <c r="J117" i="4"/>
  <c r="J116" i="4"/>
  <c r="J115" i="4"/>
  <c r="J114" i="4"/>
  <c r="J113" i="4"/>
  <c r="J112" i="4"/>
  <c r="J111" i="4"/>
  <c r="J110" i="4"/>
  <c r="J109" i="4"/>
  <c r="J108" i="4"/>
  <c r="J107" i="4"/>
  <c r="J106" i="4"/>
  <c r="J105" i="4"/>
  <c r="J104" i="4"/>
  <c r="J103" i="4"/>
  <c r="J102" i="4"/>
  <c r="J101" i="4"/>
  <c r="J100" i="4"/>
  <c r="J99" i="4"/>
  <c r="J98" i="4"/>
  <c r="J97" i="4"/>
  <c r="J96" i="4"/>
  <c r="J95" i="4"/>
  <c r="J94" i="4"/>
  <c r="J93" i="4"/>
  <c r="J92" i="4"/>
  <c r="J91" i="4"/>
  <c r="J90" i="4"/>
  <c r="J89" i="4"/>
  <c r="J88" i="4"/>
  <c r="J87" i="4"/>
  <c r="J86" i="4"/>
  <c r="J85" i="4"/>
  <c r="J84" i="4"/>
  <c r="J83" i="4"/>
  <c r="J82" i="4"/>
  <c r="J81" i="4"/>
  <c r="J80" i="4"/>
  <c r="J79" i="4"/>
  <c r="J78" i="4"/>
  <c r="J77" i="4"/>
  <c r="J76" i="4"/>
  <c r="J75" i="4"/>
  <c r="J74" i="4"/>
  <c r="J73" i="4"/>
  <c r="J72" i="4"/>
  <c r="J71" i="4"/>
  <c r="J70" i="4"/>
  <c r="J69" i="4"/>
  <c r="J68" i="4"/>
  <c r="J67" i="4"/>
  <c r="J66" i="4"/>
  <c r="J65" i="4"/>
  <c r="J64" i="4"/>
  <c r="J63" i="4"/>
  <c r="J62" i="4"/>
  <c r="J61" i="4"/>
  <c r="J60" i="4"/>
  <c r="J59" i="4"/>
  <c r="J58" i="4"/>
  <c r="J57" i="4"/>
  <c r="J56" i="4"/>
  <c r="J55" i="4"/>
  <c r="J54" i="4"/>
  <c r="J53" i="4"/>
  <c r="J52" i="4"/>
  <c r="J51" i="4"/>
  <c r="J50" i="4"/>
  <c r="J49" i="4"/>
  <c r="J48" i="4"/>
  <c r="J47" i="4"/>
  <c r="J46" i="4"/>
  <c r="J45" i="4"/>
  <c r="J44" i="4"/>
  <c r="J43" i="4"/>
  <c r="J42" i="4"/>
  <c r="J41" i="4"/>
  <c r="J40" i="4"/>
  <c r="J39" i="4"/>
  <c r="J38" i="4"/>
  <c r="J37" i="4"/>
  <c r="J36" i="4"/>
  <c r="J35" i="4"/>
  <c r="J34" i="4"/>
  <c r="J33" i="4"/>
  <c r="J32" i="4"/>
  <c r="J31" i="4"/>
  <c r="J30" i="4"/>
  <c r="J29" i="4"/>
  <c r="J28" i="4"/>
  <c r="J27" i="4"/>
  <c r="J26" i="4"/>
  <c r="J25" i="4"/>
  <c r="J24" i="4"/>
  <c r="J23" i="4"/>
  <c r="J22" i="4"/>
  <c r="J21" i="4"/>
  <c r="J20" i="4"/>
  <c r="J19" i="4"/>
  <c r="J18" i="4"/>
  <c r="J17" i="4"/>
  <c r="J16" i="4"/>
  <c r="J15" i="4"/>
  <c r="J14" i="4"/>
  <c r="J13" i="4"/>
  <c r="H5" i="4"/>
  <c r="K144" i="6" s="1"/>
  <c r="M56" i="2"/>
  <c r="L56" i="2"/>
  <c r="K56" i="2"/>
  <c r="J56" i="2"/>
  <c r="I56" i="2"/>
  <c r="H56" i="2"/>
  <c r="G56" i="2"/>
  <c r="F56" i="2"/>
  <c r="E56" i="2"/>
  <c r="K65" i="1"/>
  <c r="J17" i="29" l="1"/>
  <c r="H18" i="29"/>
  <c r="I18" i="29"/>
  <c r="E18" i="29"/>
  <c r="G18" i="29"/>
  <c r="D18" i="29"/>
  <c r="N12" i="14"/>
  <c r="C18" i="29"/>
  <c r="F17" i="29"/>
  <c r="F14" i="29"/>
  <c r="J14" i="29"/>
  <c r="F14" i="52"/>
  <c r="R18" i="32"/>
  <c r="F17" i="53"/>
  <c r="F17" i="21"/>
  <c r="F14" i="20"/>
  <c r="F13" i="19"/>
  <c r="F12" i="18"/>
  <c r="K53" i="4"/>
  <c r="K33" i="4"/>
  <c r="K24" i="4"/>
  <c r="K66" i="4"/>
  <c r="K89" i="4"/>
  <c r="K17" i="4"/>
  <c r="K57" i="4"/>
  <c r="K149" i="4"/>
  <c r="K27" i="4"/>
  <c r="K59" i="4"/>
  <c r="K139" i="4"/>
  <c r="K93" i="4"/>
  <c r="K75" i="4"/>
  <c r="K85" i="4"/>
  <c r="K127" i="4"/>
  <c r="K138" i="4"/>
  <c r="K67" i="4"/>
  <c r="K77" i="4"/>
  <c r="K119" i="4"/>
  <c r="K115" i="5"/>
  <c r="K49" i="4"/>
  <c r="K109" i="4"/>
  <c r="K94" i="5"/>
  <c r="K13" i="6"/>
  <c r="K30" i="4"/>
  <c r="K117" i="5"/>
  <c r="K23" i="4"/>
  <c r="K41" i="4"/>
  <c r="K102" i="4"/>
  <c r="K13" i="4"/>
  <c r="Q14" i="4" s="1"/>
  <c r="K35" i="4"/>
  <c r="K114" i="4"/>
  <c r="K12" i="5"/>
  <c r="K54" i="5"/>
  <c r="K45" i="5"/>
  <c r="K158" i="5"/>
  <c r="K14" i="4"/>
  <c r="K45" i="4"/>
  <c r="K107" i="4"/>
  <c r="K115" i="4"/>
  <c r="K143" i="4"/>
  <c r="K37" i="4"/>
  <c r="K73" i="4"/>
  <c r="K81" i="4"/>
  <c r="K99" i="4"/>
  <c r="K56" i="5"/>
  <c r="K15" i="4"/>
  <c r="K22" i="4"/>
  <c r="K91" i="4"/>
  <c r="K126" i="4"/>
  <c r="K103" i="5"/>
  <c r="K42" i="4"/>
  <c r="K51" i="4"/>
  <c r="K69" i="4"/>
  <c r="K113" i="4"/>
  <c r="K121" i="4"/>
  <c r="K30" i="5"/>
  <c r="K19" i="4"/>
  <c r="K78" i="4"/>
  <c r="K96" i="4"/>
  <c r="K105" i="4"/>
  <c r="K131" i="4"/>
  <c r="K69" i="5"/>
  <c r="K31" i="4"/>
  <c r="K39" i="4"/>
  <c r="K55" i="4"/>
  <c r="K63" i="4"/>
  <c r="K71" i="4"/>
  <c r="K87" i="4"/>
  <c r="K95" i="4"/>
  <c r="K103" i="4"/>
  <c r="K137" i="4"/>
  <c r="K145" i="4"/>
  <c r="K42" i="5"/>
  <c r="K159" i="5"/>
  <c r="K18" i="4"/>
  <c r="K48" i="4"/>
  <c r="K155" i="4"/>
  <c r="K23" i="5"/>
  <c r="K32" i="5"/>
  <c r="K150" i="5"/>
  <c r="K21" i="4"/>
  <c r="K84" i="4"/>
  <c r="K125" i="4"/>
  <c r="K133" i="4"/>
  <c r="K133" i="5"/>
  <c r="K16" i="4"/>
  <c r="K60" i="4"/>
  <c r="K151" i="4"/>
  <c r="K161" i="4"/>
  <c r="K48" i="5"/>
  <c r="K57" i="5"/>
  <c r="K102" i="5"/>
  <c r="K39" i="5"/>
  <c r="K61" i="5"/>
  <c r="K85" i="5"/>
  <c r="K100" i="5"/>
  <c r="K140" i="5"/>
  <c r="K38" i="6"/>
  <c r="K113" i="6"/>
  <c r="K148" i="6"/>
  <c r="K20" i="4"/>
  <c r="K25" i="4"/>
  <c r="K47" i="4"/>
  <c r="K54" i="4"/>
  <c r="K61" i="4"/>
  <c r="K83" i="4"/>
  <c r="K90" i="4"/>
  <c r="K97" i="4"/>
  <c r="K120" i="4"/>
  <c r="K144" i="4"/>
  <c r="K17" i="5"/>
  <c r="K31" i="5"/>
  <c r="K55" i="5"/>
  <c r="K70" i="5"/>
  <c r="K78" i="5"/>
  <c r="K93" i="5"/>
  <c r="K116" i="5"/>
  <c r="K132" i="5"/>
  <c r="K59" i="6"/>
  <c r="K67" i="6"/>
  <c r="K122" i="6"/>
  <c r="K140" i="6"/>
  <c r="K40" i="5"/>
  <c r="K86" i="5"/>
  <c r="K126" i="5"/>
  <c r="K141" i="5"/>
  <c r="K15" i="6"/>
  <c r="K31" i="6"/>
  <c r="K86" i="6"/>
  <c r="K114" i="6"/>
  <c r="K60" i="6"/>
  <c r="K68" i="6"/>
  <c r="K106" i="6"/>
  <c r="K133" i="6"/>
  <c r="K162" i="4"/>
  <c r="K26" i="5"/>
  <c r="K72" i="5"/>
  <c r="K80" i="5"/>
  <c r="K87" i="5"/>
  <c r="K111" i="5"/>
  <c r="K127" i="5"/>
  <c r="K142" i="5"/>
  <c r="K32" i="6"/>
  <c r="K41" i="6"/>
  <c r="K142" i="6"/>
  <c r="K161" i="6"/>
  <c r="K52" i="6"/>
  <c r="K61" i="6"/>
  <c r="K107" i="6"/>
  <c r="K134" i="6"/>
  <c r="K27" i="5"/>
  <c r="K34" i="5"/>
  <c r="K73" i="5"/>
  <c r="K81" i="5"/>
  <c r="K112" i="5"/>
  <c r="K128" i="5"/>
  <c r="K152" i="5"/>
  <c r="K25" i="6"/>
  <c r="K80" i="6"/>
  <c r="K100" i="6"/>
  <c r="K143" i="6"/>
  <c r="K29" i="4"/>
  <c r="K36" i="4"/>
  <c r="K43" i="4"/>
  <c r="K65" i="4"/>
  <c r="K72" i="4"/>
  <c r="K79" i="4"/>
  <c r="K101" i="4"/>
  <c r="K108" i="4"/>
  <c r="K132" i="4"/>
  <c r="K156" i="4"/>
  <c r="K43" i="5"/>
  <c r="K58" i="5"/>
  <c r="K67" i="5"/>
  <c r="K104" i="5"/>
  <c r="K120" i="5"/>
  <c r="K18" i="6"/>
  <c r="K34" i="6"/>
  <c r="K127" i="6"/>
  <c r="K154" i="6"/>
  <c r="K28" i="5"/>
  <c r="K52" i="5"/>
  <c r="K74" i="5"/>
  <c r="K82" i="5"/>
  <c r="K90" i="5"/>
  <c r="K98" i="5"/>
  <c r="K129" i="5"/>
  <c r="K145" i="5"/>
  <c r="K153" i="5"/>
  <c r="K26" i="6"/>
  <c r="K72" i="6"/>
  <c r="K101" i="6"/>
  <c r="K136" i="6"/>
  <c r="K157" i="4"/>
  <c r="K22" i="5"/>
  <c r="K44" i="5"/>
  <c r="K68" i="5"/>
  <c r="K114" i="5"/>
  <c r="K12" i="6"/>
  <c r="K82" i="6"/>
  <c r="K120" i="6"/>
  <c r="K128" i="6"/>
  <c r="K155" i="6"/>
  <c r="K150" i="4"/>
  <c r="K15" i="5"/>
  <c r="K60" i="5"/>
  <c r="K91" i="5"/>
  <c r="K99" i="5"/>
  <c r="K106" i="5"/>
  <c r="K130" i="5"/>
  <c r="K139" i="5"/>
  <c r="K146" i="5"/>
  <c r="K154" i="5"/>
  <c r="K20" i="6"/>
  <c r="K46" i="6"/>
  <c r="K65" i="6"/>
  <c r="K73" i="6"/>
  <c r="K102" i="6"/>
  <c r="K94" i="6"/>
  <c r="K121" i="6"/>
  <c r="K26" i="4"/>
  <c r="K32" i="4"/>
  <c r="K38" i="4"/>
  <c r="K44" i="4"/>
  <c r="K50" i="4"/>
  <c r="K56" i="4"/>
  <c r="K62" i="4"/>
  <c r="K68" i="4"/>
  <c r="K74" i="4"/>
  <c r="K80" i="4"/>
  <c r="K86" i="4"/>
  <c r="K92" i="4"/>
  <c r="K98" i="4"/>
  <c r="K104" i="4"/>
  <c r="K110" i="4"/>
  <c r="K116" i="4"/>
  <c r="K122" i="4"/>
  <c r="K128" i="4"/>
  <c r="K134" i="4"/>
  <c r="K140" i="4"/>
  <c r="K146" i="4"/>
  <c r="K152" i="4"/>
  <c r="K158" i="4"/>
  <c r="K13" i="5"/>
  <c r="K18" i="5"/>
  <c r="K36" i="5"/>
  <c r="K49" i="5"/>
  <c r="K62" i="5"/>
  <c r="K75" i="5"/>
  <c r="K88" i="5"/>
  <c r="K108" i="5"/>
  <c r="K121" i="5"/>
  <c r="K134" i="5"/>
  <c r="K147" i="5"/>
  <c r="K160" i="5"/>
  <c r="K16" i="6"/>
  <c r="K21" i="6"/>
  <c r="K47" i="6"/>
  <c r="K54" i="6"/>
  <c r="K74" i="6"/>
  <c r="K88" i="6"/>
  <c r="K95" i="6"/>
  <c r="K108" i="6"/>
  <c r="K115" i="6"/>
  <c r="K149" i="6"/>
  <c r="K156" i="6"/>
  <c r="K111" i="4"/>
  <c r="K117" i="4"/>
  <c r="K123" i="4"/>
  <c r="K129" i="4"/>
  <c r="K135" i="4"/>
  <c r="K141" i="4"/>
  <c r="K147" i="4"/>
  <c r="K153" i="4"/>
  <c r="K159" i="4"/>
  <c r="K14" i="5"/>
  <c r="K19" i="5"/>
  <c r="K24" i="5"/>
  <c r="K37" i="5"/>
  <c r="K50" i="5"/>
  <c r="K63" i="5"/>
  <c r="K76" i="5"/>
  <c r="K96" i="5"/>
  <c r="K109" i="5"/>
  <c r="K122" i="5"/>
  <c r="K135" i="5"/>
  <c r="K148" i="5"/>
  <c r="K17" i="6"/>
  <c r="K22" i="6"/>
  <c r="K28" i="6"/>
  <c r="K48" i="6"/>
  <c r="K55" i="6"/>
  <c r="K89" i="6"/>
  <c r="K96" i="6"/>
  <c r="K109" i="6"/>
  <c r="K116" i="6"/>
  <c r="K130" i="6"/>
  <c r="K150" i="6"/>
  <c r="K157" i="6"/>
  <c r="K35" i="6"/>
  <c r="K42" i="6"/>
  <c r="K62" i="6"/>
  <c r="K76" i="6"/>
  <c r="K83" i="6"/>
  <c r="K103" i="6"/>
  <c r="K137" i="6"/>
  <c r="K159" i="6"/>
  <c r="K153" i="6"/>
  <c r="K147" i="6"/>
  <c r="K141" i="6"/>
  <c r="K135" i="6"/>
  <c r="K129" i="6"/>
  <c r="K123" i="6"/>
  <c r="K117" i="6"/>
  <c r="K111" i="6"/>
  <c r="K105" i="6"/>
  <c r="K99" i="6"/>
  <c r="K93" i="6"/>
  <c r="K87" i="6"/>
  <c r="K81" i="6"/>
  <c r="K75" i="6"/>
  <c r="K69" i="6"/>
  <c r="K63" i="6"/>
  <c r="K57" i="6"/>
  <c r="K51" i="6"/>
  <c r="K45" i="6"/>
  <c r="K39" i="6"/>
  <c r="K33" i="6"/>
  <c r="K27" i="6"/>
  <c r="K161" i="5"/>
  <c r="K155" i="5"/>
  <c r="K149" i="5"/>
  <c r="K143" i="5"/>
  <c r="K137" i="5"/>
  <c r="K131" i="5"/>
  <c r="K125" i="5"/>
  <c r="K119" i="5"/>
  <c r="K113" i="5"/>
  <c r="K107" i="5"/>
  <c r="K101" i="5"/>
  <c r="K95" i="5"/>
  <c r="K89" i="5"/>
  <c r="K83" i="5"/>
  <c r="K77" i="5"/>
  <c r="K71" i="5"/>
  <c r="K65" i="5"/>
  <c r="K59" i="5"/>
  <c r="K53" i="5"/>
  <c r="K47" i="5"/>
  <c r="K41" i="5"/>
  <c r="K35" i="5"/>
  <c r="K29" i="5"/>
  <c r="K151" i="6"/>
  <c r="K138" i="6"/>
  <c r="K125" i="6"/>
  <c r="K112" i="6"/>
  <c r="K92" i="6"/>
  <c r="K79" i="6"/>
  <c r="K66" i="6"/>
  <c r="K53" i="6"/>
  <c r="K40" i="6"/>
  <c r="K28" i="4"/>
  <c r="K34" i="4"/>
  <c r="K40" i="4"/>
  <c r="K46" i="4"/>
  <c r="K52" i="4"/>
  <c r="K58" i="4"/>
  <c r="K64" i="4"/>
  <c r="K70" i="4"/>
  <c r="K76" i="4"/>
  <c r="K82" i="4"/>
  <c r="K88" i="4"/>
  <c r="K94" i="4"/>
  <c r="K100" i="4"/>
  <c r="K106" i="4"/>
  <c r="K112" i="4"/>
  <c r="K118" i="4"/>
  <c r="K124" i="4"/>
  <c r="K130" i="4"/>
  <c r="K136" i="4"/>
  <c r="K142" i="4"/>
  <c r="K148" i="4"/>
  <c r="K154" i="4"/>
  <c r="K160" i="4"/>
  <c r="K20" i="5"/>
  <c r="K25" i="5"/>
  <c r="K38" i="5"/>
  <c r="K51" i="5"/>
  <c r="K64" i="5"/>
  <c r="K84" i="5"/>
  <c r="K97" i="5"/>
  <c r="K110" i="5"/>
  <c r="K123" i="5"/>
  <c r="K136" i="5"/>
  <c r="K156" i="5"/>
  <c r="K23" i="6"/>
  <c r="K29" i="6"/>
  <c r="K49" i="6"/>
  <c r="K56" i="6"/>
  <c r="K70" i="6"/>
  <c r="K90" i="6"/>
  <c r="K97" i="6"/>
  <c r="K110" i="6"/>
  <c r="K124" i="6"/>
  <c r="K131" i="6"/>
  <c r="K158" i="6"/>
  <c r="K36" i="6"/>
  <c r="K43" i="6"/>
  <c r="K77" i="6"/>
  <c r="K84" i="6"/>
  <c r="K104" i="6"/>
  <c r="K118" i="6"/>
  <c r="K145" i="6"/>
  <c r="K152" i="6"/>
  <c r="K124" i="5"/>
  <c r="K144" i="5"/>
  <c r="K157" i="5"/>
  <c r="K30" i="6"/>
  <c r="K50" i="6"/>
  <c r="K64" i="6"/>
  <c r="K71" i="6"/>
  <c r="K91" i="6"/>
  <c r="K98" i="6"/>
  <c r="K132" i="6"/>
  <c r="K139" i="6"/>
  <c r="K16" i="5"/>
  <c r="K21" i="5"/>
  <c r="K33" i="5"/>
  <c r="K46" i="5"/>
  <c r="K66" i="5"/>
  <c r="K79" i="5"/>
  <c r="K92" i="5"/>
  <c r="K105" i="5"/>
  <c r="K118" i="5"/>
  <c r="K138" i="5"/>
  <c r="K151" i="5"/>
  <c r="K14" i="6"/>
  <c r="K19" i="6"/>
  <c r="K24" i="6"/>
  <c r="K37" i="6"/>
  <c r="K44" i="6"/>
  <c r="K58" i="6"/>
  <c r="K78" i="6"/>
  <c r="K85" i="6"/>
  <c r="K119" i="6"/>
  <c r="K126" i="6"/>
  <c r="K146" i="6"/>
  <c r="K160" i="6"/>
  <c r="J18" i="29" l="1"/>
  <c r="F18" i="29"/>
  <c r="Q14" i="6"/>
  <c r="Q1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14" authorId="0" shapeId="0" xr:uid="{00000000-0006-0000-0200-000001000000}">
      <text>
        <r>
          <rPr>
            <sz val="11"/>
            <color theme="1"/>
            <rFont val="Arial"/>
            <family val="2"/>
          </rPr>
          <t xml:space="preserve">
Diisi dengan jumlah mahasiswa aktif di masing-masing PS saat TS.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1200-000002000000}">
      <text>
        <r>
          <rPr>
            <sz val="11"/>
            <color theme="1"/>
            <rFont val="Arial"/>
            <family val="2"/>
          </rPr>
          <t>Kegiatan PkM tercatat di unit/lembaga yang mengelola kegiatan PkM di tingkat Perguruan Tinggi/UPPS.</t>
        </r>
      </text>
    </comment>
    <comment ref="B10" authorId="0" shapeId="0" xr:uid="{00000000-0006-0000-1200-000001000000}">
      <text>
        <r>
          <rPr>
            <sz val="11"/>
            <color theme="1"/>
            <rFont val="Arial"/>
            <family val="2"/>
          </rPr>
          <t>PT: Kegiatan PkM tercatat di unit / lembaga yang mengelola kegiatan PkM di tingkat Perguruan Tinggi/UPPS.
Mandiri: PkM dengan sumber pembiayaan dari DTPS.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IT LAM Teknik</author>
    <author/>
  </authors>
  <commentList>
    <comment ref="C11" authorId="0" shapeId="0" xr:uid="{537E5C10-2396-4705-9F83-FBBE693878DC}">
      <text>
        <r>
          <rPr>
            <sz val="9"/>
            <color indexed="81"/>
            <rFont val="Tahoma"/>
            <family val="2"/>
          </rPr>
          <t xml:space="preserve">Diisi dengan NIDN / NIDK / NUPTK. Bila tidak memiliki NIDN / NIDK / NUPTK, </t>
        </r>
        <r>
          <rPr>
            <b/>
            <sz val="9"/>
            <color indexed="81"/>
            <rFont val="Tahoma"/>
            <family val="2"/>
          </rPr>
          <t>harap dikosongkan</t>
        </r>
      </text>
    </comment>
    <comment ref="D11" authorId="0" shapeId="0" xr:uid="{25FA1161-C96C-4C92-B3F2-FE3E91EE5EE2}">
      <text>
        <r>
          <rPr>
            <sz val="9"/>
            <color indexed="81"/>
            <rFont val="Tahoma"/>
            <family val="2"/>
          </rPr>
          <t>Pilih salah satu opsi
- Dosen Tetap: Dosen Tetap Perguruan Tinggi yang ditugaskan sebagai pengampu mata kuliah di Program Studi yang diakreditasi.
- Dosen Tidak Tetap
- Dosen Industri</t>
        </r>
      </text>
    </comment>
    <comment ref="H11" authorId="1" shapeId="0" xr:uid="{00000000-0006-0000-0B00-000002000000}">
      <text>
        <r>
          <rPr>
            <sz val="11"/>
            <color theme="1"/>
            <rFont val="Arial"/>
            <family val="2"/>
          </rPr>
          <t xml:space="preserve">
Diisi dengan bidang keahlian sesuai pendidikan pasca sarjana yang relevan dengan mata kuliah yang diampu.</t>
        </r>
      </text>
    </comment>
    <comment ref="I11" authorId="0" shapeId="0" xr:uid="{F778F53D-F03D-49F7-8074-6BB98D260F90}">
      <text>
        <r>
          <rPr>
            <sz val="11"/>
            <color indexed="81"/>
            <rFont val="Tahoma"/>
            <family val="2"/>
          </rPr>
          <t>Diisi dengan nama perusahaan atau industri (untuk program vokasi dan profesi insinyur).</t>
        </r>
        <r>
          <rPr>
            <sz val="9"/>
            <color indexed="81"/>
            <rFont val="Tahoma"/>
            <family val="2"/>
          </rPr>
          <t xml:space="preserve">
</t>
        </r>
      </text>
    </comment>
    <comment ref="J11" authorId="1" shapeId="0" xr:uid="{00000000-0006-0000-0B00-000004000000}">
      <text>
        <r>
          <rPr>
            <sz val="11"/>
            <color theme="1"/>
            <rFont val="Arial"/>
            <family val="2"/>
          </rPr>
          <t xml:space="preserve">
Diisi dengan tanda centang V jika bidang keahlian sesuai dengan kompetensi inti Program Studi yang diakreditasi.</t>
        </r>
      </text>
    </comment>
    <comment ref="L11" authorId="1" shapeId="0" xr:uid="{00000000-0006-0000-0B00-000005000000}">
      <text>
        <r>
          <rPr>
            <sz val="11"/>
            <color theme="1"/>
            <rFont val="Arial"/>
            <family val="2"/>
          </rPr>
          <t>Diisi dengan nomor Sertifikat Pendidik Profesional</t>
        </r>
      </text>
    </comment>
    <comment ref="O11" authorId="0" shapeId="0" xr:uid="{28A06338-D8C7-42B0-9681-4F2FD9066B93}">
      <text>
        <r>
          <rPr>
            <sz val="9"/>
            <color indexed="81"/>
            <rFont val="Tahoma"/>
            <family val="2"/>
          </rPr>
          <t>Diisi dengan tanggal terakhir berlakunya sertifikasi kompetensi insinyur profesional dan surat tanda registrasi insinyur.</t>
        </r>
      </text>
    </comment>
    <comment ref="Q11" authorId="1" shapeId="0" xr:uid="{00000000-0006-0000-0B00-000006000000}">
      <text>
        <r>
          <rPr>
            <sz val="11"/>
            <color theme="1"/>
            <rFont val="Arial"/>
            <family val="2"/>
          </rPr>
          <t>Diisi dengan nama mata kuliah yang diampu pada Program Studi yang diakreditasi pada saat TS-2 s.d. TS.</t>
        </r>
      </text>
    </comment>
    <comment ref="R11" authorId="1" shapeId="0" xr:uid="{00000000-0006-0000-0B00-000001000000}">
      <text>
        <r>
          <rPr>
            <sz val="11"/>
            <color theme="1"/>
            <rFont val="Arial"/>
            <family val="2"/>
          </rPr>
          <t>Diisi dengan tanda centang V jika bidang keahlian sesuai dengan mata kuliah yang diampu.</t>
        </r>
      </text>
    </comment>
    <comment ref="S11" authorId="1" shapeId="0" xr:uid="{00000000-0006-0000-0B00-000003000000}">
      <text>
        <r>
          <rPr>
            <sz val="11"/>
            <color theme="1"/>
            <rFont val="Arial"/>
            <family val="2"/>
          </rPr>
          <t>Diisi dengan nama mata kuliah yang diampu pada Program Studi lain pada saat TS-2 s.d. TS.</t>
        </r>
      </text>
    </comment>
    <comment ref="Y17" authorId="1" shapeId="0" xr:uid="{DBE47261-A350-489B-862C-F0D5B6B7A67D}">
      <text>
        <r>
          <rPr>
            <sz val="11"/>
            <color theme="1"/>
            <rFont val="Arial"/>
            <family val="2"/>
          </rPr>
          <t>diambil dari Jumlah Mata Kuliah yang diampu (data unik)</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C7" authorId="0" shapeId="0" xr:uid="{00000000-0006-0000-0D00-000001000000}">
      <text>
        <r>
          <rPr>
            <sz val="11"/>
            <color theme="1"/>
            <rFont val="Arial"/>
            <family val="2"/>
          </rPr>
          <t>======
ID#AAAASk0MSbI
nabiel    (2021-12-27 10:33:35)
Diisi dengan tanda centang V untuk Dosen Tetap Perguruan Tinggi yang ditugaskan sebagai pengampu mata kuliah
dengan bidang keahlian yang sesuai dengan kompetensi inti Program Studi yang diakreditasi.</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4" authorId="0" shapeId="0" xr:uid="{A0300780-F7E5-4657-8977-A7841BAA7DDA}">
      <text>
        <r>
          <rPr>
            <sz val="11"/>
            <color indexed="81"/>
            <rFont val="Tahoma"/>
            <family val="2"/>
          </rPr>
          <t>Tanggal ditulis dengan tanggal perolehan paten (granted) sampai dengan akhir masa berlaku paten</t>
        </r>
      </text>
    </comment>
    <comment ref="D4" authorId="0" shapeId="0" xr:uid="{F7EA0232-41FC-48EB-AF9F-2F8A602AD69F}">
      <text>
        <r>
          <rPr>
            <sz val="11"/>
            <color indexed="81"/>
            <rFont val="Tahoma"/>
            <family val="2"/>
          </rPr>
          <t>Luaran penelitian/PkM yang mendapat pengakuan Hak Kekayaan Intelektual (HKI) dibuktikan dengan penerbitan paten oleh Kementerian Hukum.</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4" authorId="0" shapeId="0" xr:uid="{A07587E5-FFC2-4938-A3EA-BC3ABB383E5D}">
      <text>
        <r>
          <rPr>
            <sz val="11"/>
            <color indexed="81"/>
            <rFont val="Tahoma"/>
            <family val="2"/>
          </rPr>
          <t>Tanggal ditulis dengan tanggal perolehan HKI pada saat TS-*. Contoh: 20/04/2020</t>
        </r>
      </text>
    </comment>
    <comment ref="D4" authorId="0" shapeId="0" xr:uid="{BD43DB8E-89D7-4075-B9BA-0E79654D4CA0}">
      <text>
        <r>
          <rPr>
            <sz val="11"/>
            <color indexed="81"/>
            <rFont val="Tahoma"/>
            <family val="2"/>
          </rPr>
          <t>Luaran penelitian/PkM yang mendapat pengakuan Hak Kekayaan Intelektual (HKI) dibuktikan dengan penerbitan sertifikat oleh Kementerian Hukum atau kementerian lain yang berwenang.</t>
        </r>
        <r>
          <rPr>
            <sz val="9"/>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13" authorId="0" shapeId="0" xr:uid="{86117E87-C822-470B-92B1-E765DF262945}">
      <text>
        <r>
          <rPr>
            <sz val="11"/>
            <color indexed="81"/>
            <rFont val="Tahoma"/>
            <family val="2"/>
          </rPr>
          <t>Tanggal ditulis dengan tanggal perolehan Teknologi Tepat Guna dan Produk pada saat TS-*. Contoh: 20/04/2020</t>
        </r>
        <r>
          <rPr>
            <sz val="9"/>
            <color indexed="81"/>
            <rFont val="Tahoma"/>
            <family val="2"/>
          </rPr>
          <t xml:space="preserve">
</t>
        </r>
      </text>
    </comment>
    <comment ref="E13" authorId="0" shapeId="0" xr:uid="{B4C730F2-0A9C-413F-B82D-C3F613F258C0}">
      <text>
        <r>
          <rPr>
            <sz val="11"/>
            <color indexed="81"/>
            <rFont val="Tahoma"/>
            <family val="2"/>
          </rPr>
          <t>Luaran penelitian/PkM yang mendapat sertifikat TKT dari Kemendiktisaintek atau kementerian/lembaga lain yang berwenang.</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4" authorId="0" shapeId="0" xr:uid="{9353443F-5AE5-4505-B06F-B1E5CC46F35B}">
      <text>
        <r>
          <rPr>
            <sz val="11"/>
            <color indexed="81"/>
            <rFont val="Tahoma"/>
            <family val="2"/>
          </rPr>
          <t>Masukan tanggal penerbitan buku pada saat TS-*. Contoh: 20/05/2020</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
  </authors>
  <commentList>
    <comment ref="F9" authorId="0" shapeId="0" xr:uid="{00000000-0006-0000-1000-000001000000}">
      <text>
        <r>
          <rPr>
            <sz val="11"/>
            <color theme="1"/>
            <rFont val="Arial"/>
            <family val="2"/>
          </rPr>
          <t xml:space="preserve">
Diisi dengan tanda centang V pada kolom yang sesuai.</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9A348721-EDE8-4499-98A8-878C2F01041F}">
      <text>
        <r>
          <rPr>
            <sz val="11"/>
            <color theme="1"/>
            <rFont val="Arial"/>
            <family val="2"/>
          </rPr>
          <t>Diisi dengan nama/identitas industri asal dari PL.</t>
        </r>
      </text>
    </comment>
    <comment ref="D3" authorId="0" shapeId="0" xr:uid="{49EE8538-3528-4337-BCEE-541FC6F6D8AC}">
      <text>
        <r>
          <rPr>
            <sz val="11"/>
            <color theme="1"/>
            <rFont val="Arial"/>
            <family val="2"/>
          </rPr>
          <t>Diisi dengan bidang keinsinyuran PL.</t>
        </r>
      </text>
    </comment>
    <comment ref="E3" authorId="0" shapeId="0" xr:uid="{5D02F71F-1705-4E1E-A0BB-79D1DD80EA80}">
      <text>
        <r>
          <rPr>
            <sz val="11"/>
            <color theme="1"/>
            <rFont val="Arial"/>
            <family val="2"/>
          </rPr>
          <t>Diisi dengan durasi kerja PL pada sub-bidang keinsinyuran yang diisi pada kolom (4), ditulis dalam tahun.</t>
        </r>
      </text>
    </comment>
    <comment ref="F3" authorId="0" shapeId="0" xr:uid="{30A4E765-86CA-4214-A1D8-16D5A779DFFE}">
      <text>
        <r>
          <rPr>
            <sz val="11"/>
            <color theme="1"/>
            <rFont val="Arial"/>
            <family val="2"/>
          </rPr>
          <t>Diisi dengan data pendidikan tinggi yang pernah diikuti, dimulai dari program sarjana, profesi, magister, dan doktor, nama PT, nama PS, dan bidang studi/keahlian.</t>
        </r>
      </text>
    </comment>
    <comment ref="I3" authorId="0" shapeId="0" xr:uid="{F69E4F05-CF78-4A33-B250-E41EDBCC0DD3}">
      <text>
        <r>
          <rPr>
            <sz val="11"/>
            <color theme="1"/>
            <rFont val="Arial"/>
            <family val="2"/>
          </rPr>
          <t>Diisi dengan Nomor SIP yang dimiliki</t>
        </r>
      </text>
    </comment>
    <comment ref="K3" authorId="0" shapeId="0" xr:uid="{8711350D-A5F3-4570-BCC6-DD2832644F36}">
      <text>
        <r>
          <rPr>
            <sz val="11"/>
            <color theme="1"/>
            <rFont val="Arial"/>
            <family val="2"/>
          </rPr>
          <t>Diisi dengan jumlah mahasiswa moda pembelajaran reguler yang dibimbing di lapangan dalam 3 tahun terakhir
(mulai TS-2 sd TS).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IT LAM Teknik</author>
    <author/>
  </authors>
  <commentList>
    <comment ref="B7" authorId="0" shapeId="0" xr:uid="{631F0F91-67BC-4C4E-ADF2-B74CD9B1959A}">
      <text>
        <r>
          <rPr>
            <sz val="9"/>
            <color indexed="81"/>
            <rFont val="Tahoma"/>
            <charset val="1"/>
          </rPr>
          <t xml:space="preserve">ruang kelas, ruang diskusi, laboratorium sesuai dengan panduan asosiasi penyelenggara program studi, pusat kesehatan, konseling, pusat layanan karir, ibadah, dan perpustakaan;
</t>
        </r>
      </text>
    </comment>
    <comment ref="D7" authorId="0" shapeId="0" xr:uid="{891127C1-CC08-49FC-A7E0-3285DB5DF2BF}">
      <text>
        <r>
          <rPr>
            <sz val="9"/>
            <color indexed="81"/>
            <rFont val="Tahoma"/>
            <charset val="1"/>
          </rPr>
          <t xml:space="preserve">media pembelajaran, perangkat elektronik, alat praktik laboratorium; 
</t>
        </r>
      </text>
    </comment>
    <comment ref="K7" authorId="1" shapeId="0" xr:uid="{00000000-0006-0000-1D00-000001000000}">
      <text>
        <r>
          <rPr>
            <sz val="11"/>
            <color theme="1"/>
            <rFont val="Arial"/>
            <family val="2"/>
          </rPr>
          <t>Diisi oleh pengusul dari program studi pada program Diploma Satu/Diploma Dua/Diploma Tiga/Sarjana Terapan/Magister
Terapan/Doktor Terapan.</t>
        </r>
      </text>
    </comment>
    <comment ref="M7" authorId="1" shapeId="0" xr:uid="{00000000-0006-0000-1D00-000002000000}">
      <text>
        <r>
          <rPr>
            <sz val="11"/>
            <color theme="1"/>
            <rFont val="Arial"/>
            <family val="2"/>
          </rPr>
          <t>Diisi oleh pengusul dari program studi pada program Diploma Satu/Diploma Dua/Diploma Tiga/Sarjana Terapan/Magister
Terapan/Doktor Terapan.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4" authorId="0" shapeId="0" xr:uid="{C0D90444-9A95-470D-8F0B-63F7858917E3}">
      <text>
        <r>
          <rPr>
            <sz val="11"/>
            <color theme="1"/>
            <rFont val="Arial"/>
            <family val="2"/>
          </rPr>
          <t xml:space="preserve">
Beri tanda centang pada sel yang sesuai untuk tiap disiplin teknik yang diselenggarakan pada program profesi keinsinyuran di perguruan tinggi.</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E14" authorId="0" shapeId="0" xr:uid="{BC55864A-031F-4F08-B650-B767B5C8B83A}">
      <text>
        <r>
          <rPr>
            <sz val="11"/>
            <color indexed="81"/>
            <rFont val="Tahoma"/>
            <family val="2"/>
          </rPr>
          <t>Beri tanda centang (V) pada kolom yang sesuai</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4" authorId="0" shapeId="0" xr:uid="{CA414D52-5F99-45BF-A7EB-7EDC9E504587}">
      <text>
        <r>
          <rPr>
            <sz val="9"/>
            <color indexed="81"/>
            <rFont val="Tahoma"/>
            <family val="2"/>
          </rPr>
          <t>Isi tanda centang (V) pada prodi yang diakreditasi. Selain yang diakreditasi, agar dikosongkan</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9" authorId="0" shapeId="0" xr:uid="{4B16E4CD-5E88-4F86-B9E8-9B73F190ED36}">
      <text>
        <r>
          <rPr>
            <sz val="9"/>
            <color indexed="81"/>
            <rFont val="Tahoma"/>
            <family val="2"/>
          </rPr>
          <t xml:space="preserve">
</t>
        </r>
        <r>
          <rPr>
            <sz val="11"/>
            <color indexed="81"/>
            <rFont val="Tahoma"/>
            <family val="2"/>
          </rPr>
          <t>Tanggal ditulis dengan tanggal perolehan paten sampai dengan akhir masa berlaku paten</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5" authorId="0" shapeId="0" xr:uid="{9650F1B2-99C9-4221-9E30-5E9DFCFB9DC7}">
      <text>
        <r>
          <rPr>
            <sz val="11"/>
            <color indexed="81"/>
            <rFont val="Tahoma"/>
            <family val="2"/>
          </rPr>
          <t>Tanggal ditulis dengan tanggal perolehan HKI pada saat TS-*. Contoh: 20/04/2020</t>
        </r>
        <r>
          <rPr>
            <sz val="9"/>
            <color indexed="81"/>
            <rFont val="Tahoma"/>
            <family val="2"/>
          </rPr>
          <t xml:space="preserve">
</t>
        </r>
      </text>
    </comment>
    <comment ref="D5" authorId="0" shapeId="0" xr:uid="{D02DBFDE-DAD2-48E9-B0E4-C101FD835139}">
      <text>
        <r>
          <rPr>
            <sz val="11"/>
            <color indexed="81"/>
            <rFont val="Tahoma"/>
            <family val="2"/>
          </rPr>
          <t>Luaran penelitian/PkM yang mendapat pengakuan Hak Kekayaan Intelektual (HKI) dibuktikan dengan penerbitan sertifikat oleh Kementerian Hukum atau kementerian lain yang berwenang.</t>
        </r>
        <r>
          <rPr>
            <sz val="9"/>
            <color indexed="81"/>
            <rFont val="Tahoma"/>
            <family val="2"/>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15" authorId="0" shapeId="0" xr:uid="{85FCC3DE-C941-4C2A-8152-357EE1735997}">
      <text>
        <r>
          <rPr>
            <sz val="11"/>
            <color indexed="81"/>
            <rFont val="Tahoma"/>
            <family val="2"/>
          </rPr>
          <t>Tanggal ditulis dengan tanggal perolehan Teknologi Tepat Guna dan Produk pada saat TS-*. Contoh: 20/04/2020</t>
        </r>
        <r>
          <rPr>
            <sz val="9"/>
            <color indexed="81"/>
            <rFont val="Tahoma"/>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C5" authorId="0" shapeId="0" xr:uid="{9649D761-762C-44C8-AF87-E188615D0A7C}">
      <text>
        <r>
          <rPr>
            <sz val="11"/>
            <color indexed="81"/>
            <rFont val="Tahoma"/>
            <family val="2"/>
          </rPr>
          <t>Masukan tanggal penerbitan buku pada saat TS-*. Contoh: 20/05/2020</t>
        </r>
        <r>
          <rPr>
            <sz val="9"/>
            <color indexed="81"/>
            <rFont val="Tahoma"/>
            <family val="2"/>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3000-000001000000}">
      <text>
        <r>
          <rPr>
            <sz val="11"/>
            <color theme="1"/>
            <rFont val="Arial"/>
            <family val="2"/>
          </rPr>
          <t>Jenis pekerjaan/posisi jabatan dalam pekerjaan tidak sesuai atau kurang sesuai dengan profil lulusan yang direncanakan dalam dokumen kurikulum.</t>
        </r>
      </text>
    </comment>
    <comment ref="E5" authorId="0" shapeId="0" xr:uid="{00000000-0006-0000-3000-000003000000}">
      <text>
        <r>
          <rPr>
            <sz val="11"/>
            <color theme="1"/>
            <rFont val="Arial"/>
            <family val="2"/>
          </rPr>
          <t>Jenis pekerjaan/posisi jabatan dalam pekerjaan cukup sesuai dengan profil lulusan yang direncanakan dalam dokumen kurikulum.</t>
        </r>
      </text>
    </comment>
    <comment ref="F5" authorId="0" shapeId="0" xr:uid="{00000000-0006-0000-3000-000002000000}">
      <text>
        <r>
          <rPr>
            <sz val="11"/>
            <color theme="1"/>
            <rFont val="Arial"/>
            <family val="2"/>
          </rPr>
          <t>Jenis pekerjaan/posisi jabatan dalam pekerjaan sesuai atau sangat sesuai dengan profil lulusan yang direncanakan dalam dokumen kurikulum</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
  </authors>
  <commentList>
    <comment ref="E9" authorId="0" shapeId="0" xr:uid="{00000000-0006-0000-2800-000001000000}">
      <text>
        <r>
          <rPr>
            <sz val="11"/>
            <color theme="1"/>
            <rFont val="Arial"/>
            <family val="2"/>
          </rPr>
          <t>Judul kegiatan yang melibatkan mahasiswa dalam penelitian dosen dapat berupa Tugas
Akhir, Perancangan, Pengembangan Produk/Jasa, atau kegiatan lain yang relevan.
Untuk Program PPI, kegiatan penelitian dosen yang dalam pelaksanaannya melibatkan mahasiswa, kegiatan studi kasus dianggap sebagai bagian dari penelitian</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
  </authors>
  <commentList>
    <comment ref="E4" authorId="0" shapeId="0" xr:uid="{00000000-0006-0000-2900-000001000000}">
      <text>
        <r>
          <rPr>
            <sz val="11"/>
            <color theme="1"/>
            <rFont val="Arial"/>
            <family val="2"/>
          </rPr>
          <t>Tesis/Disertasi mahasiswa yang merupakan bagian dari agenda penelitian dosen.</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
  </authors>
  <commentList>
    <comment ref="E4" authorId="0" shapeId="0" xr:uid="{00000000-0006-0000-2A00-000001000000}">
      <text>
        <r>
          <rPr>
            <sz val="11"/>
            <color theme="1"/>
            <rFont val="Arial"/>
            <family val="2"/>
          </rPr>
          <t xml:space="preserve">Untuk </t>
        </r>
        <r>
          <rPr>
            <b/>
            <sz val="11"/>
            <color theme="1"/>
            <rFont val="Arial"/>
            <family val="2"/>
          </rPr>
          <t>Program Akademik</t>
        </r>
        <r>
          <rPr>
            <sz val="11"/>
            <color theme="1"/>
            <rFont val="Arial"/>
            <family val="2"/>
          </rPr>
          <t xml:space="preserve">, kegiatan PkM dosen yang dalam pelaksanaannya melibatkan mahasiswa, tidak termasuk kegiatan KKN atau kegiatan lainnya yang merupakan bagian dari kegiatan kurikuler.
Untuk </t>
        </r>
        <r>
          <rPr>
            <b/>
            <sz val="11"/>
            <color theme="1"/>
            <rFont val="Arial"/>
            <family val="2"/>
          </rPr>
          <t>Program Vokasi</t>
        </r>
        <r>
          <rPr>
            <sz val="11"/>
            <color theme="1"/>
            <rFont val="Arial"/>
            <family val="2"/>
          </rPr>
          <t xml:space="preserve">, kegiatan PkM dosen yang dalam pelaksanaannya melibatkan mahasiswa.
Untuk </t>
        </r>
        <r>
          <rPr>
            <b/>
            <sz val="11"/>
            <color theme="1"/>
            <rFont val="Arial"/>
            <family val="2"/>
          </rPr>
          <t>Program PPI</t>
        </r>
        <r>
          <rPr>
            <sz val="11"/>
            <color theme="1"/>
            <rFont val="Arial"/>
            <family val="2"/>
          </rPr>
          <t>, kegiatan PkM dosen yang dalam pelaksanaannya melibatkan mahasiswa, kegiatan praktik keinsinyuran dianggap sebagai bagian dari PkM.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10" authorId="0" shapeId="0" xr:uid="{00000000-0006-0000-0300-000001000000}">
      <text>
        <r>
          <rPr>
            <sz val="11"/>
            <color theme="1"/>
            <rFont val="Arial"/>
            <family val="2"/>
          </rPr>
          <t xml:space="preserve">
Beri tanda V pada kolom yang sesuai.</t>
        </r>
      </text>
    </comment>
    <comment ref="F10" authorId="0" shapeId="0" xr:uid="{00000000-0006-0000-0300-000002000000}">
      <text>
        <r>
          <rPr>
            <sz val="11"/>
            <color theme="1"/>
            <rFont val="Arial"/>
            <family val="2"/>
          </rPr>
          <t xml:space="preserve">
Diisi dengan judul kegiatan kerjasama yang sudah terimplementasikan, melibatkan
sumber daya dan memberikan manfaat bagi Program Studi yang diakreditasi.</t>
        </r>
      </text>
    </comment>
    <comment ref="L10" authorId="0" shapeId="0" xr:uid="{00000000-0006-0000-0300-000003000000}">
      <text>
        <r>
          <rPr>
            <sz val="11"/>
            <color theme="1"/>
            <rFont val="Arial"/>
            <family val="2"/>
          </rPr>
          <t xml:space="preserve">
Bukti kerjasama dapat berupa Surat Penugasan, Surat Perjanjian Kerjasama (SPK), bukti-bukti pelaksanaan (laporan, hasil kerjasama, luaran kerjasama), atau bukti lain yang relevan. Dokumen Memorandum of Understanding (MoU), Memorandum of Agreement (MoA), atau dokumen sejenis yang memayungi pelaksanaan kerjasama, tidak dapat dijadikan bukti realisasi kerjasama.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9" authorId="0" shapeId="0" xr:uid="{00000000-0006-0000-0400-000001000000}">
      <text>
        <r>
          <rPr>
            <sz val="11"/>
            <color theme="1"/>
            <rFont val="Arial"/>
            <family val="2"/>
          </rPr>
          <t xml:space="preserve">
Beri tanda V pada kolom yang sesuai.</t>
        </r>
      </text>
    </comment>
    <comment ref="L9" authorId="0" shapeId="0" xr:uid="{00000000-0006-0000-0400-000002000000}">
      <text>
        <r>
          <rPr>
            <sz val="11"/>
            <color theme="1"/>
            <rFont val="Arial"/>
            <family val="2"/>
          </rPr>
          <t>Bukti kerjasama dapat berupa Surat Penugasan, Surat Perjanjian Kerjasama (SPK), bukti-bukti pelaksanaan (laporan, hasil kerjasama, luaran kerjasama), atau bukti lain yang relevan. Dokumen Memorandum of Understanding (MoU), Memorandum of Agreement (MoA), atau dokumen sejenis yang memayungi pelaksanaan kerjasama, tidak dapat dijadikan bukti realisasi kerjasama.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C9" authorId="0" shapeId="0" xr:uid="{00000000-0006-0000-0500-000002000000}">
      <text>
        <r>
          <rPr>
            <sz val="11"/>
            <color theme="1"/>
            <rFont val="Arial"/>
            <family val="2"/>
          </rPr>
          <t xml:space="preserve">
Beri tanda V pada kolom yang sesuai.</t>
        </r>
      </text>
    </comment>
    <comment ref="L9" authorId="0" shapeId="0" xr:uid="{00000000-0006-0000-0500-000001000000}">
      <text>
        <r>
          <rPr>
            <sz val="11"/>
            <color theme="1"/>
            <rFont val="Arial"/>
            <family val="2"/>
          </rPr>
          <t>Bukti kerjasama dapat berupa Surat Penugasan, Surat Perjanjian Kerjasama (SPK), bukti-bukti pelaksanaan (laporan, hasil kerjasama, luaran kerjasama), atau bukti lain yang relevan. Dokumen Memorandum of Understanding (MoU), Memorandum of Agreement (MoA), atau dokumen sejenis yang memayungi pelaksanaan kerjasama, tidak dapat dijadikan bukti realisasi kerjasama.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E7" authorId="0" shapeId="0" xr:uid="{00000000-0006-0000-1F00-000003000000}">
      <text>
        <r>
          <rPr>
            <sz val="11"/>
            <color theme="1"/>
            <rFont val="Arial"/>
            <family val="2"/>
          </rPr>
          <t>Diisi dengan tanda centang V jika mata kuliah termasuk dalam mata kuliah kompetensi program studi.</t>
        </r>
      </text>
    </comment>
    <comment ref="I7" authorId="0" shapeId="0" xr:uid="{00000000-0006-0000-1F00-000002000000}">
      <text>
        <r>
          <rPr>
            <sz val="11"/>
            <color theme="1"/>
            <rFont val="Arial"/>
            <family val="2"/>
          </rPr>
          <t xml:space="preserve">
Diisi dengan konversi bobot kredit ke jam pelaksanaan pembelajaran. Data ini diisi oleh pengusul dari program studi pada program Diploma Satu/Diploma Dua/Diploma Tiga/Sarjana Terapan.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IT LAM Teknik</author>
  </authors>
  <commentList>
    <comment ref="B7" authorId="0" shapeId="0" xr:uid="{EDF69C05-3321-4E3C-9642-F534783B6409}">
      <text>
        <r>
          <rPr>
            <sz val="9"/>
            <color indexed="81"/>
            <rFont val="Tahoma"/>
            <family val="2"/>
          </rPr>
          <t xml:space="preserve">
Sesuai dengan ketentuan Forkom PSPPI</t>
        </r>
      </text>
    </comment>
    <comment ref="D7" authorId="0" shapeId="0" xr:uid="{B0208734-6D06-46F1-8336-78EA4E1BBB59}">
      <text>
        <r>
          <rPr>
            <sz val="9"/>
            <color indexed="81"/>
            <rFont val="Tahoma"/>
            <family val="2"/>
          </rPr>
          <t>Jam pembelajaran teori dan praktik diisi dengan jumlah jam riil pelaksanaannya dalam 1 semester</t>
        </r>
      </text>
    </comment>
    <comment ref="F7" authorId="0" shapeId="0" xr:uid="{24FD43D5-0E6D-492D-AA9B-4F7AEE80C300}">
      <text>
        <r>
          <rPr>
            <sz val="9"/>
            <color indexed="81"/>
            <rFont val="Tahoma"/>
            <family val="2"/>
          </rPr>
          <t>Kelengkapan diisi dengan tanda centang (√) sel yang sesuai jika mata kuliah dilengkapi dengan Rencana Pembelajaran Semester (RPS).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IT LAM Teknik</author>
  </authors>
  <commentList>
    <comment ref="C10" authorId="0" shapeId="0" xr:uid="{00000000-0006-0000-2600-000002000000}">
      <text>
        <r>
          <rPr>
            <sz val="11"/>
            <color theme="1"/>
            <rFont val="Arial"/>
            <family val="2"/>
          </rPr>
          <t xml:space="preserve">
Judul Penelitian dan PkM tercatat di unit/lembaga yang mengelola kegiatan Penelitian/PkM di tingkat Perguruan Tinggi/UPPS.</t>
        </r>
      </text>
    </comment>
    <comment ref="D10" authorId="1" shapeId="0" xr:uid="{A9167084-A5BD-4B7F-94D3-ABA802D6D5F2}">
      <text>
        <r>
          <rPr>
            <sz val="11"/>
            <color indexed="81"/>
            <rFont val="Tahoma"/>
            <family val="2"/>
          </rPr>
          <t>Mata kuliah inti Program Studi.</t>
        </r>
      </text>
    </comment>
    <comment ref="E10" authorId="0" shapeId="0" xr:uid="{00000000-0006-0000-2600-000001000000}">
      <text>
        <r>
          <rPr>
            <sz val="11"/>
            <color theme="1"/>
            <rFont val="Arial"/>
            <family val="2"/>
          </rPr>
          <t xml:space="preserve">
Bentuk integrasi dapat berupa tambahan materi perkuliahan, studi kasus, Bab/ Subbab dalam buku ajar, bahan ajar, atau bentuk lain yang relevan.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B9" authorId="0" shapeId="0" xr:uid="{00000000-0006-0000-1100-000001000000}">
      <text>
        <r>
          <rPr>
            <sz val="11"/>
            <color theme="1"/>
            <rFont val="Arial"/>
            <family val="2"/>
          </rPr>
          <t>PT: Kegiatan penelitian tercatat di unit/lembaga yang mengelola kegiatan penelitian di tingkat Perguruan Tinggi/UPPS.
Mandiri: Penelitian dengan sumber pembiayaan dari DTPS.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<sst xmlns="http://schemas.openxmlformats.org/spreadsheetml/2006/main" count="1832" uniqueCount="753">
  <si>
    <t>AKREDITASI PROGRAM STUDI</t>
  </si>
  <si>
    <t>LEMBAGA AKREDITASI MANDIRI - PROGRAM STUDI KETEKNIKAN</t>
  </si>
  <si>
    <t>Perguruan Tinggi</t>
  </si>
  <si>
    <t xml:space="preserve">:   </t>
  </si>
  <si>
    <t>Unit Pengelola Program Studi</t>
  </si>
  <si>
    <t>Jenis Program</t>
  </si>
  <si>
    <t>Diploma Satu</t>
  </si>
  <si>
    <t>Diploma Dua</t>
  </si>
  <si>
    <t>Diploma Tiga</t>
  </si>
  <si>
    <t>Sarjana</t>
  </si>
  <si>
    <t>Sarjana Terapan</t>
  </si>
  <si>
    <t>Magister</t>
  </si>
  <si>
    <t>Magister Terapan</t>
  </si>
  <si>
    <t>Doktor</t>
  </si>
  <si>
    <t>Doktor Terapan</t>
  </si>
  <si>
    <t>Nama Program Studi</t>
  </si>
  <si>
    <t>Unggul</t>
  </si>
  <si>
    <t>A</t>
  </si>
  <si>
    <t>Baik Sekali</t>
  </si>
  <si>
    <t>B</t>
  </si>
  <si>
    <t>Baik</t>
  </si>
  <si>
    <t>C</t>
  </si>
  <si>
    <t>Minimum</t>
  </si>
  <si>
    <t>Perguruan Tinggi Negeri - Satker</t>
  </si>
  <si>
    <t>Perguruan Tinggi Negeri - Badan Layanan Umum</t>
  </si>
  <si>
    <t>Perguruan Tinggi Negeri - Badan Hukum</t>
  </si>
  <si>
    <t>Perguruan Tinggi Swasta</t>
  </si>
  <si>
    <t xml:space="preserve">Alamat </t>
  </si>
  <si>
    <t xml:space="preserve">Kota/Kabupaten :  </t>
  </si>
  <si>
    <t xml:space="preserve">Kode Pos :  </t>
  </si>
  <si>
    <t>Nomor Telepon</t>
  </si>
  <si>
    <t>E-mail</t>
  </si>
  <si>
    <t>Website</t>
  </si>
  <si>
    <t>Nomor SK Pendirian PT (1)</t>
  </si>
  <si>
    <t>Tanggal SK Pendirian PT</t>
  </si>
  <si>
    <t>Pejabat Penandatangan SK Pendirian PT</t>
  </si>
  <si>
    <t>Nomor SK Pembukaan PS (2)</t>
  </si>
  <si>
    <t>Tanggal SK Pembukaan PS</t>
  </si>
  <si>
    <t>Pejabat Penandatangan SK Pembukaan PS</t>
  </si>
  <si>
    <t>Tahun Pertama Kali Menerima Mahasiswa</t>
  </si>
  <si>
    <t>Peringkat Terbaru Akreditasi PS (3)</t>
  </si>
  <si>
    <t>Nomor SK BAN-PT</t>
  </si>
  <si>
    <t>Nama Pengusul</t>
  </si>
  <si>
    <t>Tanggal (HH/BB/TTTT)</t>
  </si>
  <si>
    <t>:</t>
  </si>
  <si>
    <t>(1) Lampirkan salinan Surat Keputusan Pendirian Perguruan Tinggi.</t>
  </si>
  <si>
    <t>(2) Lampirkan salinan Surat Keputusan Pembukaan Program Studi</t>
  </si>
  <si>
    <t>(3) Lampirkan salinan Surat Keputusan Akreditasi Program Studi terbaru</t>
  </si>
  <si>
    <t>lam-tek</t>
  </si>
  <si>
    <t>UID</t>
  </si>
  <si>
    <t>No</t>
  </si>
  <si>
    <t>Nomor dan Judul Tabel</t>
  </si>
  <si>
    <t>Nama Sheet</t>
  </si>
  <si>
    <t>D1</t>
  </si>
  <si>
    <t>D2</t>
  </si>
  <si>
    <t>D3</t>
  </si>
  <si>
    <t>S</t>
  </si>
  <si>
    <t>STr</t>
  </si>
  <si>
    <t>M</t>
  </si>
  <si>
    <t>MTr</t>
  </si>
  <si>
    <t>D</t>
  </si>
  <si>
    <t>DTr</t>
  </si>
  <si>
    <t>Ket.</t>
  </si>
  <si>
    <t>Tabel Daftar Program Studi di Unit Pengelola Program Studi</t>
  </si>
  <si>
    <t>PS</t>
  </si>
  <si>
    <t>√</t>
  </si>
  <si>
    <t>: Diisi</t>
  </si>
  <si>
    <t>Tabel 1 Kerjasama Tridharma Perguruan Tinggi - Pendidikan</t>
  </si>
  <si>
    <t>: Tidak diisi</t>
  </si>
  <si>
    <t>Tabel 1 Kerjasama Tridharma Perguruan Tinggi - Penelitian</t>
  </si>
  <si>
    <t>Tabel 1 Kerjasama Tridharma Perguruan Tinggi - Pengabdian kepada Masyarakat</t>
  </si>
  <si>
    <t>2a1</t>
  </si>
  <si>
    <t>2a2</t>
  </si>
  <si>
    <t>2a3</t>
  </si>
  <si>
    <t>2b</t>
  </si>
  <si>
    <t>3a1</t>
  </si>
  <si>
    <t>3a2</t>
  </si>
  <si>
    <t>3a3</t>
  </si>
  <si>
    <t>3a4</t>
  </si>
  <si>
    <t>3a5</t>
  </si>
  <si>
    <t>3c</t>
  </si>
  <si>
    <t>4b</t>
  </si>
  <si>
    <t>4c</t>
  </si>
  <si>
    <t>5c</t>
  </si>
  <si>
    <t>6a</t>
  </si>
  <si>
    <t>6b</t>
  </si>
  <si>
    <t>Tabel Daftar Program Studi di Unit Pengelola Program Studi (UPPS)</t>
  </si>
  <si>
    <t>&lt;&lt;&lt; Daftar Tabel</t>
  </si>
  <si>
    <t>Status/Peringkat</t>
  </si>
  <si>
    <t>Terakreditasi Unggul</t>
  </si>
  <si>
    <t>Terakreditasi A</t>
  </si>
  <si>
    <t>Terakreditasi Baik Sekali</t>
  </si>
  <si>
    <t>Terakreditasi B</t>
  </si>
  <si>
    <t>Terakreditasi Baik</t>
  </si>
  <si>
    <t>Terakreditasi C</t>
  </si>
  <si>
    <t>Terakreditasi Minimum</t>
  </si>
  <si>
    <t>Tidak Terakreditasi</t>
  </si>
  <si>
    <t>Nama 
Program Studi</t>
  </si>
  <si>
    <t>Akreditasi Program Studi</t>
  </si>
  <si>
    <t>Jumlah Mahasiswa saat TS</t>
  </si>
  <si>
    <t>Status/ Peringkat</t>
  </si>
  <si>
    <t>No. dan Tgl. SK</t>
  </si>
  <si>
    <t>Tgl. Kadaluarsa (HH/BB/TTTT)</t>
  </si>
  <si>
    <t>Validitas Kerjasama</t>
  </si>
  <si>
    <t>Surat Penugasan</t>
  </si>
  <si>
    <t>TS-3</t>
  </si>
  <si>
    <t>Surat Perjanjian Kerjasama (SPK)</t>
  </si>
  <si>
    <t>Check</t>
  </si>
  <si>
    <t>Bukti-bukti Pelaksanaan (Laporan, Hasil Kerjasama, Luaran Kerjasama)</t>
  </si>
  <si>
    <t>Bukti lain yang relevan</t>
  </si>
  <si>
    <t>V</t>
  </si>
  <si>
    <t>No.</t>
  </si>
  <si>
    <t>Lembaga Mitra</t>
  </si>
  <si>
    <t>Tingkat</t>
  </si>
  <si>
    <t>Judul Kegiatan Kerjasama</t>
  </si>
  <si>
    <t>Manfaat bagi PS yang Diakreditasi</t>
  </si>
  <si>
    <t>Tanggal Awal Kerjasama (HH/BB/TTTT)</t>
  </si>
  <si>
    <t>Tanggal Akhir Kerjasama (HH/BB/TTTT)</t>
  </si>
  <si>
    <t>Durasi (dalam tahun)</t>
  </si>
  <si>
    <t>Status Kerjasama</t>
  </si>
  <si>
    <t>Bukti Kerjasama</t>
  </si>
  <si>
    <t>Interna-sional</t>
  </si>
  <si>
    <t>Nasional</t>
  </si>
  <si>
    <t xml:space="preserve">Lokal/Wilayah </t>
  </si>
  <si>
    <t>Info:</t>
  </si>
  <si>
    <t>Jumlah Kerjasama Pendidikan</t>
  </si>
  <si>
    <t>Jumlah Kerjasama Tingkat Internasional</t>
  </si>
  <si>
    <t>Jumlah Kerjasama Tingkat Nasional</t>
  </si>
  <si>
    <t>Jumlah Kerjasama Tingkat Lokal/Wilayah</t>
  </si>
  <si>
    <t>Lokal/Wilayah</t>
  </si>
  <si>
    <t>INFO</t>
  </si>
  <si>
    <t>Jumlah Kerjasama Penelitian</t>
  </si>
  <si>
    <t xml:space="preserve"> Durasi (dalam tahun)</t>
  </si>
  <si>
    <t>Jumlah Kerjasama PkM</t>
  </si>
  <si>
    <t>TS-4</t>
  </si>
  <si>
    <t>TS-2</t>
  </si>
  <si>
    <t>TS-1</t>
  </si>
  <si>
    <t>TS</t>
  </si>
  <si>
    <t>Jumlah</t>
  </si>
  <si>
    <t>Keterangan</t>
  </si>
  <si>
    <t>Program Studi</t>
  </si>
  <si>
    <t>JA</t>
  </si>
  <si>
    <t>Tenaga Pengajar</t>
  </si>
  <si>
    <t>Asisten Ahli</t>
  </si>
  <si>
    <t>Lektor</t>
  </si>
  <si>
    <t>Lektor Kepala</t>
  </si>
  <si>
    <t>Guru Besar</t>
  </si>
  <si>
    <t>Nama Dosen</t>
  </si>
  <si>
    <t>Jabatan Akademik</t>
  </si>
  <si>
    <t>Magister / Magister Terapan</t>
  </si>
  <si>
    <t>Doktor/ Doktor Terapan</t>
  </si>
  <si>
    <t>Bidang Sertifikasi</t>
  </si>
  <si>
    <t>Lembaga Penerbit</t>
  </si>
  <si>
    <t>Info</t>
  </si>
  <si>
    <t>NDT</t>
  </si>
  <si>
    <t>NDGB</t>
  </si>
  <si>
    <t>NDTPS</t>
  </si>
  <si>
    <t>NDLK</t>
  </si>
  <si>
    <t>NDS3</t>
  </si>
  <si>
    <t>NDL</t>
  </si>
  <si>
    <r>
      <rPr>
        <b/>
        <sz val="11"/>
        <color theme="1"/>
        <rFont val="Calibri"/>
        <family val="2"/>
      </rPr>
      <t>NDT</t>
    </r>
    <r>
      <rPr>
        <sz val="11"/>
        <color theme="1"/>
        <rFont val="Calibri"/>
        <family val="2"/>
      </rPr>
      <t xml:space="preserve"> = Jumlah Dosen Tetap Perguruan Tinggi yang ditugaskan sebagai pengampu mata kuliah di Program Studi yang diakreditasi.</t>
    </r>
  </si>
  <si>
    <t>Rata-rata</t>
  </si>
  <si>
    <t>Nama Dosen (DT)</t>
  </si>
  <si>
    <t>DTPS</t>
  </si>
  <si>
    <t>Jumlah per Tahun (sks)</t>
  </si>
  <si>
    <t>Jumlah per Semester (sks)</t>
  </si>
  <si>
    <t>Pendidikan: Pembelajaran dan Pembimbingan</t>
  </si>
  <si>
    <t>Penelitian</t>
  </si>
  <si>
    <t>PkM</t>
  </si>
  <si>
    <t>Tugas Tambahan dan/atau Penunjang</t>
  </si>
  <si>
    <t>PS yang Diakreditasi</t>
  </si>
  <si>
    <t>PS Lain di dalam PT</t>
  </si>
  <si>
    <t>PS Lain di luar PT</t>
  </si>
  <si>
    <t>check</t>
  </si>
  <si>
    <t>Bidang Keahlian</t>
  </si>
  <si>
    <t>Nomor Sertifikat Pendidik Profesional</t>
  </si>
  <si>
    <t>Sertifikat  Kompetensi/ Profesi/  Industri</t>
  </si>
  <si>
    <t>Kesesuaian Bidang Keahlian dengan Mata Kuliah yang Diampu</t>
  </si>
  <si>
    <t>visiting lecturer atau visiting scholar</t>
  </si>
  <si>
    <t>keynote speaker/invited speaker</t>
  </si>
  <si>
    <t>editor atau mitra bestari</t>
  </si>
  <si>
    <t xml:space="preserve">staf ahli/narasumber </t>
  </si>
  <si>
    <t>penghargaan atas prestasi dan kinerja</t>
  </si>
  <si>
    <t>Rekognisi dan Bukti Pendukung</t>
  </si>
  <si>
    <t>Tahun (YYYY)</t>
  </si>
  <si>
    <t>Rekognisi</t>
  </si>
  <si>
    <t>Bukti Pendukung</t>
  </si>
  <si>
    <t>Wilayah</t>
  </si>
  <si>
    <t>Sumber Pembiayaan</t>
  </si>
  <si>
    <t>Jumlah Judul Penelitian</t>
  </si>
  <si>
    <t>a) Perguruan tinggi
b) Mandiri</t>
  </si>
  <si>
    <t>Lembaga dalam negeri (diluar PT)</t>
  </si>
  <si>
    <t>NI</t>
  </si>
  <si>
    <t>Lembaga luar negeri</t>
  </si>
  <si>
    <t>NN</t>
  </si>
  <si>
    <t>NL</t>
  </si>
  <si>
    <r>
      <rPr>
        <b/>
        <sz val="11"/>
        <color theme="1"/>
        <rFont val="Calibri"/>
        <family val="2"/>
      </rPr>
      <t>NI</t>
    </r>
    <r>
      <rPr>
        <sz val="11"/>
        <color theme="1"/>
        <rFont val="Calibri"/>
        <family val="2"/>
      </rPr>
      <t xml:space="preserve"> = Jumlah penelitian dengan sumber pembiayaan luar negeri dalam 3 tahun terakhir.</t>
    </r>
  </si>
  <si>
    <r>
      <rPr>
        <b/>
        <sz val="11"/>
        <color theme="1"/>
        <rFont val="Calibri"/>
        <family val="2"/>
      </rPr>
      <t xml:space="preserve">NN = </t>
    </r>
    <r>
      <rPr>
        <sz val="11"/>
        <color theme="1"/>
        <rFont val="Calibri"/>
        <family val="2"/>
      </rPr>
      <t>Jumlah penelitian dengan sumber pembiayaan dalam negeri dalam 3 tahun terakhir.</t>
    </r>
  </si>
  <si>
    <r>
      <rPr>
        <b/>
        <sz val="11"/>
        <color theme="1"/>
        <rFont val="Calibri"/>
        <family val="2"/>
      </rPr>
      <t xml:space="preserve">NL = </t>
    </r>
    <r>
      <rPr>
        <sz val="11"/>
        <color theme="1"/>
        <rFont val="Calibri"/>
        <family val="2"/>
      </rPr>
      <t>Jumlah penelitian dengan sumber pembiayaan PT/ mandiri dalam 3 tahun terakhir.</t>
    </r>
  </si>
  <si>
    <t>Jumlah Judul PkM</t>
  </si>
  <si>
    <t>Diisi oleh pengusul dari Program Studi pada program Sarjana/Magister/Doktor.</t>
  </si>
  <si>
    <t>Jenis Publikasi</t>
  </si>
  <si>
    <t xml:space="preserve">Jumlah Judul </t>
  </si>
  <si>
    <t>Pagelaran/pameran/presentasi dalam forum di tingkat wilayah</t>
  </si>
  <si>
    <t>Pagelaran/pameran/presentasi dalam forum di tingkat nasional</t>
  </si>
  <si>
    <t>Pagelaran/pameran/presentasi dalam forum di tingkat internasional</t>
  </si>
  <si>
    <t>Diisi oleh pengusul dari program studi pada program Sarjana/Sarjana Terapan/Magister/Magister Terapan/Doktor/Doktor Terapan</t>
  </si>
  <si>
    <t>Jumlah Sitasi</t>
  </si>
  <si>
    <t>Diisi oleh pengusul dari program studi pada program Diploma Satu/Diploma Dua/Diploma Tiga/Sarjana Terapan/Magister Terapan/Doktor Terapan</t>
  </si>
  <si>
    <t>Nama Produk/Jasa</t>
  </si>
  <si>
    <t>Deskripsi Produk/Jasa</t>
  </si>
  <si>
    <t>Bukti</t>
  </si>
  <si>
    <r>
      <rPr>
        <b/>
        <sz val="11"/>
        <color theme="1"/>
        <rFont val="Calibri"/>
        <family val="2"/>
      </rPr>
      <t>NAPJ</t>
    </r>
    <r>
      <rPr>
        <sz val="11"/>
        <color theme="1"/>
        <rFont val="Calibri"/>
        <family val="2"/>
      </rPr>
      <t xml:space="preserve"> = Jumlah produk/jasa yang diadopsi oleh industri/masyarakat dalam 3 tahun terakhir.</t>
    </r>
  </si>
  <si>
    <t>Judul Luaran Penelitian dan PkM</t>
  </si>
  <si>
    <t>Nomor Paten (Granted)</t>
  </si>
  <si>
    <t>I</t>
  </si>
  <si>
    <t>HKI: a) Paten, b) Paten Sederhana</t>
  </si>
  <si>
    <t>Keterangan (Nomor Sertifikat)</t>
  </si>
  <si>
    <t>II</t>
  </si>
  <si>
    <t>HKI: a) Hak Cipta, b) Desain Produk Industri,  c) Desain Tata Letak Sirkuit Terpadu, d) dll.)</t>
  </si>
  <si>
    <t>TKT 1</t>
  </si>
  <si>
    <t>TKT 2</t>
  </si>
  <si>
    <t>TKT 3</t>
  </si>
  <si>
    <t>TKT 4</t>
  </si>
  <si>
    <t>TKT 5</t>
  </si>
  <si>
    <t>TKT 6</t>
  </si>
  <si>
    <t>TKT 7</t>
  </si>
  <si>
    <t>TKT 8</t>
  </si>
  <si>
    <t>TKT 9</t>
  </si>
  <si>
    <t>Luaran Penelitian dan PkM</t>
  </si>
  <si>
    <t>Status (Tingkat Kesiapan Teknologi)</t>
  </si>
  <si>
    <t>Nomor Sertifikat TKT</t>
  </si>
  <si>
    <t>III</t>
  </si>
  <si>
    <t>Teknologi Tepat Guna, Produk (Produk Terstandarisasi, Produk Tersertifikasi)</t>
  </si>
  <si>
    <t>Keterangan (Nomor ISBN)</t>
  </si>
  <si>
    <t>IV</t>
  </si>
  <si>
    <r>
      <rPr>
        <b/>
        <sz val="10"/>
        <color theme="1"/>
        <rFont val="Calibri"/>
        <family val="2"/>
      </rPr>
      <t xml:space="preserve">Buku ber-ISBN, </t>
    </r>
    <r>
      <rPr>
        <b/>
        <i/>
        <sz val="10"/>
        <color theme="1"/>
        <rFont val="Calibri"/>
        <family val="2"/>
      </rPr>
      <t>Book Chapter</t>
    </r>
  </si>
  <si>
    <t>UPPS</t>
  </si>
  <si>
    <t>Institusi</t>
  </si>
  <si>
    <t>Unit Kerja</t>
  </si>
  <si>
    <t>S3</t>
  </si>
  <si>
    <t>S2</t>
  </si>
  <si>
    <t>S1</t>
  </si>
  <si>
    <t>D4</t>
  </si>
  <si>
    <t>SMA/SMK</t>
  </si>
  <si>
    <t>Total</t>
  </si>
  <si>
    <t>Jenis Penggunaan</t>
  </si>
  <si>
    <t>Unit Pengelola Program Studi 
(Rupiah)</t>
  </si>
  <si>
    <t>Program Studi 
(Rupiah)</t>
  </si>
  <si>
    <t>Biaya Operasional Pendidikan</t>
  </si>
  <si>
    <t>a. Biaya Dosen (Gaji, Honor)</t>
  </si>
  <si>
    <t>b. Biaya Tenaga Kependidikan (Gaji, Honor)</t>
  </si>
  <si>
    <t>c. Biaya Operasional Pembelajaran (Bahan dan Peralatan Habis Pakai)</t>
  </si>
  <si>
    <t>d. Biaya Operasional Tidak Langsung (Listrik, Gas, Air, Pemeliharaan Gedung, Pemeliharaan Sarana, Uang Lembur, Telekomunikasi, Konsumsi, Transport Lokal, Pajak, Asuransi, dll.)</t>
  </si>
  <si>
    <t>Biaya operasional kemahasiswaan (penalaran, minat, bakat, dan kesejahteraan).</t>
  </si>
  <si>
    <t>Biaya Penelitian</t>
  </si>
  <si>
    <t>Biaya PkM</t>
  </si>
  <si>
    <t>Jumlah Alat</t>
  </si>
  <si>
    <t>Kepemilikan</t>
  </si>
  <si>
    <t>Kondisi</t>
  </si>
  <si>
    <t>Logbook (Diisi oleh Pengusul Vokasi)</t>
  </si>
  <si>
    <t>Rata-rata Waktu Penggunaan (Jam/Minggu, Diisi oleh Pengusul Vokasi)</t>
  </si>
  <si>
    <t>Standar Minimal</t>
  </si>
  <si>
    <t>Yang Dimiliki UPPS</t>
  </si>
  <si>
    <t>Sendiri</t>
  </si>
  <si>
    <t>Sewa</t>
  </si>
  <si>
    <t>Terawat</t>
  </si>
  <si>
    <t>Tidak Terawat</t>
  </si>
  <si>
    <t>Ada</t>
  </si>
  <si>
    <t>Tidak Ada</t>
  </si>
  <si>
    <t>Fungsi</t>
  </si>
  <si>
    <t>Jumlah Unit</t>
  </si>
  <si>
    <t>Universitas</t>
  </si>
  <si>
    <t>Fakultas</t>
  </si>
  <si>
    <t>Prodi</t>
  </si>
  <si>
    <t>Semester</t>
  </si>
  <si>
    <t>Kode Mata Kuliah</t>
  </si>
  <si>
    <t>Nama Mata Kuliah</t>
  </si>
  <si>
    <t>Mata Kuliah Kom-petensi</t>
  </si>
  <si>
    <t>Bobot Kredit  (sks)</t>
  </si>
  <si>
    <t>Konversi Kredit ke Jam (diisi oleh Pengusul Vokasi)</t>
  </si>
  <si>
    <t>Kuliah/ Responsi/ Tutorial</t>
  </si>
  <si>
    <t>Seminar</t>
  </si>
  <si>
    <t>Jumlah Mata Kuliah</t>
  </si>
  <si>
    <t>Jumlah SKS Kuliah/Responsi/Tutorial</t>
  </si>
  <si>
    <t>Jumlah SKS Seminar</t>
  </si>
  <si>
    <t>Jumlah SKS Praktikum/Praktik/Praktik Lapangan</t>
  </si>
  <si>
    <t>Jumlah Konversi Kredit ke Jam</t>
  </si>
  <si>
    <t>Diisi oleh pengusul dari program studi pada program Sarjana/Sarjana Terapan</t>
  </si>
  <si>
    <t>Nama Mata Kuliah Basic Science dan Matematika</t>
  </si>
  <si>
    <t>Jumlah SKS</t>
  </si>
  <si>
    <t>Total SKS</t>
  </si>
  <si>
    <t>Nama Mata Kuliah Capstone Design</t>
  </si>
  <si>
    <t>Cakupan Bahasan</t>
  </si>
  <si>
    <t>Pertukaran Mahasiswa</t>
  </si>
  <si>
    <t>Magang</t>
  </si>
  <si>
    <t>KKN Tematik/Mengembangkan Desa</t>
  </si>
  <si>
    <t>Proyek Mandiri</t>
  </si>
  <si>
    <t>Asistensi mengajar di Unit Pendidikan</t>
  </si>
  <si>
    <t>Proyek Kemanusiaaan</t>
  </si>
  <si>
    <t>Kewirausahaan</t>
  </si>
  <si>
    <t>Nama Kegiatan</t>
  </si>
  <si>
    <t>Tambahan Materi Perkuliahan</t>
  </si>
  <si>
    <t>Studi Kasus</t>
  </si>
  <si>
    <t>Bab/ Subbab dalam buku ajar</t>
  </si>
  <si>
    <t>Bahan Ajar</t>
  </si>
  <si>
    <t>Bentuk Lain yang Relevan</t>
  </si>
  <si>
    <t>Judul Penelitian/PkM</t>
  </si>
  <si>
    <t>Mata Kuliah</t>
  </si>
  <si>
    <t>Bentuk Integrasi</t>
  </si>
  <si>
    <t>Tahun Penelitian/PkM</t>
  </si>
  <si>
    <t>Sesuai</t>
  </si>
  <si>
    <t>Tidak Sesuai</t>
  </si>
  <si>
    <t>Jumlah Dosen</t>
  </si>
  <si>
    <t>Jumlah Judul Penelitian/PkM</t>
  </si>
  <si>
    <t>Jumlah Penelitian dengan roadmap yang sesuai</t>
  </si>
  <si>
    <t>Jumlah Penelitian dengan roadmap yang tidak sesuai</t>
  </si>
  <si>
    <t>Rencana Tindak Lanjut oleh UPPS/PS</t>
  </si>
  <si>
    <t>Sangat Baik</t>
  </si>
  <si>
    <t>Cukup</t>
  </si>
  <si>
    <t>Kurang</t>
  </si>
  <si>
    <t>Tugas Akhir</t>
  </si>
  <si>
    <t>Perancangan</t>
  </si>
  <si>
    <t>Pengembangan Produk/Jasa</t>
  </si>
  <si>
    <t>Kegiatan Lain yang Relevan</t>
  </si>
  <si>
    <t>Tema Penelitian sesuai Roadmap</t>
  </si>
  <si>
    <t>Nama Mahasiswa</t>
  </si>
  <si>
    <t>Judul Kegiatan</t>
  </si>
  <si>
    <t>Tahun
(YYYY)</t>
  </si>
  <si>
    <t>Jumlah Penelitian yang melibatkan mahasiswa</t>
  </si>
  <si>
    <t>Diisi oleh pengusul dari Program Studi pada program Magister/Magister Terapan/ Doktor/ Doktor Terapan</t>
  </si>
  <si>
    <t>Judul Tesis/Disertasi</t>
  </si>
  <si>
    <t>NTM</t>
  </si>
  <si>
    <t>NPkMM</t>
  </si>
  <si>
    <t>Tahun Lulus</t>
  </si>
  <si>
    <t>Jumlah Lulusan</t>
  </si>
  <si>
    <t>Indeks Prestasi Kumulatif</t>
  </si>
  <si>
    <t>Min.</t>
  </si>
  <si>
    <t>Maks</t>
  </si>
  <si>
    <t>Waktu Perolehan (HH/BB/TTTT)</t>
  </si>
  <si>
    <t>Prestasi yang Dicapai</t>
  </si>
  <si>
    <t>Lokal/ Wilayah</t>
  </si>
  <si>
    <t>Nasio-nal</t>
  </si>
  <si>
    <t>NN = Jumlah prestasi akademik nasional.</t>
  </si>
  <si>
    <t>NW = Jumlah prestasi akademik wilayah/lokal.</t>
  </si>
  <si>
    <t>Diisi oleh pengusul dari Program Studi pada program Diploma Satu/Diploma Dua/Diploma Tiga/Sarjana/Sarjana Terapan</t>
  </si>
  <si>
    <t>NI = Jumlah Prestasi nonakademik Internasional</t>
  </si>
  <si>
    <t>NN = Jumlah prestasi nonakademik nasional.</t>
  </si>
  <si>
    <t>NW = Jumlah prestasi nonakademik wilayah/lokal.</t>
  </si>
  <si>
    <t>Diisi oleh pengusul dari Program Studi pada Program Diploma Satu</t>
  </si>
  <si>
    <t>Tahun Masuk</t>
  </si>
  <si>
    <t>Diisi oleh pengusul dari Program Studi pada Program Diploma Dua</t>
  </si>
  <si>
    <t>Diisi oleh pengusul dari Program Studi pada Program Diploma Tiga</t>
  </si>
  <si>
    <t>Diisi oleh pengusul dari Program Studi pada Program Sarjana/Sarjana Terapan</t>
  </si>
  <si>
    <t>TS-6</t>
  </si>
  <si>
    <t>TS-5</t>
  </si>
  <si>
    <t>Diisi oleh pengusul dari Program Studi pada Program Magister/Magister Terapan</t>
  </si>
  <si>
    <t>Diisi oleh pengusul dari Program Studi pada Program Doktor/Doktor Terapan</t>
  </si>
  <si>
    <t>Jumlah Lulusan yang Terlacak</t>
  </si>
  <si>
    <t>Jumlah Lulusan yang Dipesan Sebelum Lulus</t>
  </si>
  <si>
    <t xml:space="preserve">Jumlah Lulusan Terlacak dengan Waktu Tunggu Mendapatkan Pekerjaan </t>
  </si>
  <si>
    <t>WT &lt; 3 bulan</t>
  </si>
  <si>
    <r>
      <rPr>
        <b/>
        <sz val="10"/>
        <color theme="1"/>
        <rFont val="Calibri"/>
        <family val="2"/>
      </rPr>
      <t xml:space="preserve">3 </t>
    </r>
    <r>
      <rPr>
        <b/>
        <sz val="10"/>
        <color theme="1"/>
        <rFont val="Calibri"/>
        <family val="2"/>
      </rPr>
      <t>≤ WT ≤ 6 bulan</t>
    </r>
  </si>
  <si>
    <t>WT &gt; 6 bulan</t>
  </si>
  <si>
    <r>
      <rPr>
        <b/>
        <sz val="10"/>
        <color theme="1"/>
        <rFont val="Calibri"/>
        <family val="2"/>
      </rPr>
      <t xml:space="preserve">3 </t>
    </r>
    <r>
      <rPr>
        <b/>
        <sz val="10"/>
        <color theme="1"/>
        <rFont val="Calibri"/>
        <family val="2"/>
      </rPr>
      <t>≤ WT ≤ 6 bulan</t>
    </r>
  </si>
  <si>
    <t>Diisi oleh pengusul dari Program Studi pada Program Sarjana</t>
  </si>
  <si>
    <t>WT &gt; 18 bulan</t>
  </si>
  <si>
    <t>Diisi oleh pengusul dari Program Studi pada Program Sarjana Terapan</t>
  </si>
  <si>
    <t>Rendah</t>
  </si>
  <si>
    <t>Sedang</t>
  </si>
  <si>
    <t>Tinggi</t>
  </si>
  <si>
    <t>Jumlah Pengguna Lulusan yang Memberi Tanggapan</t>
  </si>
  <si>
    <t>Jumlah Lulusan Terlacak yang Bekerja Berdasarkan Tingkat/Ukuran Tempat Kerja/Berwirausaha</t>
  </si>
  <si>
    <t>Lokal/ Wilayah/ Berwirausaha tidak Berizin</t>
  </si>
  <si>
    <t>Nasional/ Berwirausaha Berizin</t>
  </si>
  <si>
    <t>Multinasional/ Internasional</t>
  </si>
  <si>
    <t>Jenis Kemampuan</t>
  </si>
  <si>
    <t>Tingkat Kepuasan Pengguna
(%)</t>
  </si>
  <si>
    <t>Etika</t>
  </si>
  <si>
    <t>Keahlian pada bidang ilmu (kompetensi utama)</t>
  </si>
  <si>
    <t>Kemampuan berbahasa asing</t>
  </si>
  <si>
    <t>Penggunaan teknologi informasi</t>
  </si>
  <si>
    <t>Kemampuan berkomunikasi</t>
  </si>
  <si>
    <t>Kerjasama tim</t>
  </si>
  <si>
    <t>Pengembangan diri</t>
  </si>
  <si>
    <t>Media Publikasi</t>
  </si>
  <si>
    <t>Jurnal nasional tidak terakreditasi</t>
  </si>
  <si>
    <t>Jurnal nasional terakreditasi</t>
  </si>
  <si>
    <t>Jurnal internasional</t>
  </si>
  <si>
    <t>Jurnal internasional bereputasi</t>
  </si>
  <si>
    <t>Diisi oleh pengusul dari Program Studi pada program Sarjana Terapan/Magister Terapan/Doktor Terapan.</t>
  </si>
  <si>
    <t>Publikasi di jurnal nasional tidak terakreditasi</t>
  </si>
  <si>
    <t>Publikasi di jurnal nasional terakreditasi</t>
  </si>
  <si>
    <t>Publikasi di jurnal internasional</t>
  </si>
  <si>
    <t>Publikasi di jurnal internasional bereputasi</t>
  </si>
  <si>
    <t>Diisi oleh pengusul dari Program Studi pada program Diploma Satu/Diploma Dua/Diploma Tiga/Sarjana Terapan/Magister Terapan/Doktor Terapan</t>
  </si>
  <si>
    <t>NAPJ = Jumlah produk/jasa karya mahasiswa</t>
  </si>
  <si>
    <t>Registered</t>
  </si>
  <si>
    <t>Granted</t>
  </si>
  <si>
    <t>Komersial</t>
  </si>
  <si>
    <t>Diisi oleh pengusul dari Program Studi pada program Sarjana/Sarjana Terapan/Magister/Magister Terapan/Doktor/Doktor Terapan</t>
  </si>
  <si>
    <t>Status (Registered/Granted/Komersial)</t>
  </si>
  <si>
    <t>Nomor Registrasi/Paten</t>
  </si>
  <si>
    <t>Nomor HKI</t>
  </si>
  <si>
    <t xml:space="preserve"> </t>
  </si>
  <si>
    <t>Nomor ISBN</t>
  </si>
  <si>
    <r>
      <rPr>
        <b/>
        <sz val="10"/>
        <color theme="1"/>
        <rFont val="Calibri"/>
        <family val="2"/>
      </rPr>
      <t xml:space="preserve">Buku ber-ISBN, </t>
    </r>
    <r>
      <rPr>
        <b/>
        <i/>
        <sz val="10"/>
        <color theme="1"/>
        <rFont val="Calibri"/>
        <family val="2"/>
      </rPr>
      <t>Book Chapter</t>
    </r>
  </si>
  <si>
    <t>Jenis Dokumen Penjaminan Mutu</t>
  </si>
  <si>
    <t>No Dokumen</t>
  </si>
  <si>
    <t>Tanggal Dokumen</t>
  </si>
  <si>
    <t>Diisi oleh pengusul dari Program Studi pada program Diploma Satu/Diploma Dua/Diploma Tiga/Sarjana Terapan/Magister Terapan/Doktor Terapan.</t>
  </si>
  <si>
    <t>NDSK</t>
  </si>
  <si>
    <r>
      <rPr>
        <b/>
        <sz val="11"/>
        <color theme="1"/>
        <rFont val="Calibri"/>
        <family val="2"/>
      </rPr>
      <t>NI</t>
    </r>
    <r>
      <rPr>
        <sz val="11"/>
        <color theme="1"/>
        <rFont val="Calibri"/>
        <family val="2"/>
      </rPr>
      <t xml:space="preserve"> = Jumlah PkM dengan sumber pembiayaan luar negeri dalam 3 tahun terakhir.</t>
    </r>
  </si>
  <si>
    <r>
      <rPr>
        <b/>
        <sz val="11"/>
        <color theme="1"/>
        <rFont val="Calibri"/>
        <family val="2"/>
      </rPr>
      <t xml:space="preserve">NN = </t>
    </r>
    <r>
      <rPr>
        <sz val="11"/>
        <color theme="1"/>
        <rFont val="Calibri"/>
        <family val="2"/>
      </rPr>
      <t>Jumlah PkM dengan sumber pembiayaan dalam negeri dalam 3 tahun terakhir.</t>
    </r>
  </si>
  <si>
    <r>
      <rPr>
        <b/>
        <sz val="11"/>
        <color theme="1"/>
        <rFont val="Calibri"/>
        <family val="2"/>
      </rPr>
      <t xml:space="preserve">NL = </t>
    </r>
    <r>
      <rPr>
        <sz val="11"/>
        <color theme="1"/>
        <rFont val="Calibri"/>
        <family val="2"/>
      </rPr>
      <t>Jumlah PkM dengan sumber pembiayaan PT/ mandiri dalam 3 tahun terakhir.</t>
    </r>
  </si>
  <si>
    <t>JP (untuk akademik S1)</t>
  </si>
  <si>
    <t>JB (untuk akademik S1)</t>
  </si>
  <si>
    <t>PROGRAM AKADEMIK - VOKASI - PROGRAM PROFESI INSINYUR</t>
  </si>
  <si>
    <t>Tabel Disiplin Teknik Keinsinyuran yang Diselenggarakan pada Program Studi Program Profesi Insinyur</t>
  </si>
  <si>
    <t>Disiplin Teknik Keinsinyuran</t>
  </si>
  <si>
    <t>Penyelenggaraan pada Program Profesi</t>
  </si>
  <si>
    <t>Ya</t>
  </si>
  <si>
    <t>Tidak</t>
  </si>
  <si>
    <t>Kebumian dan Energi</t>
  </si>
  <si>
    <t>Rekayasa Sipil dan Lingkungan Terbangun</t>
  </si>
  <si>
    <t>Industri</t>
  </si>
  <si>
    <t>Konservasi dan Pengelolaan Sumber Daya Alam</t>
  </si>
  <si>
    <t>Pertanian dan Hasil Pertanian</t>
  </si>
  <si>
    <t>Teknologi Kelautan dan Perkapalan</t>
  </si>
  <si>
    <t>Aeronotika dan Astronotika</t>
  </si>
  <si>
    <t>Diisi oleh Program Studi Profesi Insinyur</t>
  </si>
  <si>
    <t>PSPPI</t>
  </si>
  <si>
    <t xml:space="preserve">Diisi oleh Program Studi Sarjana, Magister, Doktor, Diploma 1, Diploma 2,  Diploma 3, Sarjana Terapan, Magister Terapan, Doktor Terapan  </t>
  </si>
  <si>
    <t>DAFTAR TABEL - LAPORAN KINERJA PROGRAM STUDI - AKADEMIK VOKASI PROGRAM PROFESI INSINYUR</t>
  </si>
  <si>
    <t>Tabel 1 Visi Misi Tujuan Strategi PT dan UPPS serta Visi Keilmuan Program Studi</t>
  </si>
  <si>
    <t>Tabel 1 Visi Misi Tujuan Strategi Perguruan Tinggi dan UPPS serta Visi Keilmuan Program Studi</t>
  </si>
  <si>
    <t>Jenis VMTS</t>
  </si>
  <si>
    <t>VMTS PT</t>
  </si>
  <si>
    <t>VMTS UPPS</t>
  </si>
  <si>
    <t>Diisi oleh pengusul dari Program Studi untuk semua program</t>
  </si>
  <si>
    <t>Pernyataan</t>
  </si>
  <si>
    <t>No. Surat keputusan (SK)</t>
  </si>
  <si>
    <t>Link Dokumen</t>
  </si>
  <si>
    <t>Tabel 2 Kerjasama Tridharma Perguruan Tinggi</t>
  </si>
  <si>
    <t>Tabel 2 Bagian-1 Kerjasama Pendidikan</t>
  </si>
  <si>
    <t>Tabel 2 Bagian-2 Kerjasama Penelitian</t>
  </si>
  <si>
    <t>Tabel 2 Bagian-3 Kerjasama Pengabdian kepada Masyarakat</t>
  </si>
  <si>
    <t>Tabel 2.b Penggunaan Dana</t>
  </si>
  <si>
    <t>f. Biaya Investasi (SDM, Sarana dan Prasarana)</t>
  </si>
  <si>
    <t>e. Biaya Operasional Pendidikan diluar Perguruan Tinggi (Praktik Keinsinyuran, dll)*</t>
  </si>
  <si>
    <t>Tabel 3.a.1) Kurikulum dan Rencana Pembelajaran</t>
  </si>
  <si>
    <t>Poin 1. e) diisi oleh pengusul dari Program Studi pada Program Profesi Insinyur.</t>
  </si>
  <si>
    <t>Unit Penyelenggara</t>
  </si>
  <si>
    <t>Dokumen Rencana Pembelajaran</t>
  </si>
  <si>
    <t>Bobot (sks)</t>
  </si>
  <si>
    <t>Teori</t>
  </si>
  <si>
    <t>Praktik</t>
  </si>
  <si>
    <t>Konversi Kredit ke Jam</t>
  </si>
  <si>
    <t>Kelengkapan Dokumen RPS</t>
  </si>
  <si>
    <t>Diisi oleh pengusul dari Program Studi pada Program Profesi Insinyur.</t>
  </si>
  <si>
    <t>Tabel 3.a.2) Mata Kuliah dan Dokumen Pembelajaran</t>
  </si>
  <si>
    <t>Tabel 2.b) Penggunaan Dana</t>
  </si>
  <si>
    <t>Bukti Sahih</t>
  </si>
  <si>
    <t>Kesesuaian Penelitian dengan Peta Jalan (Sesuai / Tidak Sesuai)</t>
  </si>
  <si>
    <t>Naskah Hibah</t>
  </si>
  <si>
    <t>Laporan Akhir</t>
  </si>
  <si>
    <t>Publikasi</t>
  </si>
  <si>
    <t>Bukti Sahih Lainnya</t>
  </si>
  <si>
    <t>Tabel 3.a.3 Integrasi Kegiatan Penelitian/PkM dalam Pembelajaran</t>
  </si>
  <si>
    <t>Tabel 3.a.3) Integrasi Kegiatan Penelitian/PkM dalam Pembelajaran</t>
  </si>
  <si>
    <t>Tabel 3.a.4) Mata Kuliah Basic Science dan Matematika dalam Proses Pembelajaran</t>
  </si>
  <si>
    <t>Tabel 3.a.5) Capstone Design dalam Proses Pembelajaran</t>
  </si>
  <si>
    <t>Nama Mata Kuliah Pendukung Capstone Design</t>
  </si>
  <si>
    <t>Tabel 3.b) Penelitian DTPS</t>
  </si>
  <si>
    <t>Judul Penelitian Kolaboratif Industri</t>
  </si>
  <si>
    <t>Tuliskan jumlah judul penelitian yang dilaksanakan oleh DTPS berdasarkan sumber pembiayaan, yang relevan dengan bidang Program Studi pada TS-2 sampai dengan TS dengan mengikuti format Tabel 3.b) berikut ini.</t>
  </si>
  <si>
    <t>3b</t>
  </si>
  <si>
    <t>Tabel 3.c) Pengabdian kepada Masyarakat DTPS</t>
  </si>
  <si>
    <t>Tuliskan jumlah judul Pengabdian kepada Masyarakat (PkM) yang dilaksanakan oleh DTPS berdasarkan sumber pembiayaan, yang relevan dengan bidang Program Studi pada TS-2 sampai dengan TS, dengan mengikuti format Tabel 3.c) berikut ini.</t>
  </si>
  <si>
    <t>Tabel 4) Profil Dosen</t>
  </si>
  <si>
    <t>Kategori Dosen</t>
  </si>
  <si>
    <t>Dosen Tetap</t>
  </si>
  <si>
    <t>Dosen Tidak Tetap</t>
  </si>
  <si>
    <t>Dosen Industri</t>
  </si>
  <si>
    <t>Sertifikat  Keinsinyuran</t>
  </si>
  <si>
    <t>SKIP (Sertifikat Kompetensi Insinyur Profesional)</t>
  </si>
  <si>
    <t>STRI (Surat Tanda Registrasi Insinyur)</t>
  </si>
  <si>
    <t xml:space="preserve">Bidang Keahlian </t>
  </si>
  <si>
    <t>Kesesuaian dengan Kompetensi Inti PS</t>
  </si>
  <si>
    <t xml:space="preserve">Mata Kuliah yang Diampu pada PS yang Diakreditasi </t>
  </si>
  <si>
    <t>Mata Kuliah yang Diampu pada PS Lain</t>
  </si>
  <si>
    <t>4a</t>
  </si>
  <si>
    <t>Tabel 4.a) Profil Dosen</t>
  </si>
  <si>
    <r>
      <rPr>
        <b/>
        <sz val="11"/>
        <color theme="1"/>
        <rFont val="Calibri"/>
        <family val="2"/>
      </rPr>
      <t>NDTPS</t>
    </r>
    <r>
      <rPr>
        <sz val="11"/>
        <color theme="1"/>
        <rFont val="Calibri"/>
        <family val="2"/>
      </rPr>
      <t xml:space="preserve"> = Jumlah Dosen Tetap Perguruan Tinggi yang ditugaskan sebagai pengampu mata kuliah dengan bidang keahlian yang sesuai dengan kompetensi inti program studi yang diakreditasi. DTPS yang diakui berasal dari kelompok eksakta yang ditunjukkan dengan bukti kompetensi dosen yang mengajar Body of Knowledge (BoK) dan terlibat dalam tridharma. BoK dapat merujuk pada dokumen panduan yang dikeluarkan asosiasi Prodi atau profesi</t>
    </r>
  </si>
  <si>
    <t>Tabel 4.b) Data Tenaga Kependidikan Laboran / Teknisi / Administrator Sistem</t>
  </si>
  <si>
    <t>Nama Laboran / Teknisi / Administrator Sistem</t>
  </si>
  <si>
    <t>Pendidikan Terakhir</t>
  </si>
  <si>
    <t>Sertifikat Kompetensi</t>
  </si>
  <si>
    <t>Tabel 4.c) Beban Kerja (BK) Dosen Tetap Perguruan Tinggi</t>
  </si>
  <si>
    <t>Beban Kerja (BK) pada saat TS dalam satuan kredit semester (sks)</t>
  </si>
  <si>
    <t>Tabel 4.d) Publikasi Ilmiah DTPS</t>
  </si>
  <si>
    <t>Diisi oleh pengusul dari Program Studi pada program Sarjana/Magister/Doktor/Profesi Insinyur.</t>
  </si>
  <si>
    <t>Konfirmasi data publikasi ilmiah DTPS sesuai data di SINTA</t>
  </si>
  <si>
    <t>Jurnal nasional terakreditasi / majalah profesi nasional*</t>
  </si>
  <si>
    <t>Jurnal internasional bereputasi / majalah profesi internasional*</t>
  </si>
  <si>
    <t>*) Majalah dan pertemuan himpunan profesi diisi oleh Program Profesi Insinyur.</t>
  </si>
  <si>
    <t>4d</t>
  </si>
  <si>
    <t>Tabel 4.e) Pagelaran/Pameran/Presentasi/Publikasi Ilmiah DTPS</t>
  </si>
  <si>
    <t>NA1</t>
  </si>
  <si>
    <t>NA2</t>
  </si>
  <si>
    <t>NA3</t>
  </si>
  <si>
    <t>NA4</t>
  </si>
  <si>
    <t>NB1</t>
  </si>
  <si>
    <t>NB2</t>
  </si>
  <si>
    <t>NB3</t>
  </si>
  <si>
    <t>NC1</t>
  </si>
  <si>
    <t>NC2</t>
  </si>
  <si>
    <t>NC3</t>
  </si>
  <si>
    <t>4e</t>
  </si>
  <si>
    <t>Tabel 4.f) Luaran Penelitian dan PkM oleh DTPS / DTPSPPI - HKI (Paten, Paten Sederhana)</t>
  </si>
  <si>
    <t>Tabel 4.f) Luaran Penelitian dan PkM oleh DTPS / DTPSPPI - HKI (Hak Cipta, Desain Produk Industri, dll.)</t>
  </si>
  <si>
    <r>
      <t xml:space="preserve">Tabel 4.f) Luaran Penelitian dan PkM oleh DTPS / DTPSPPI - Buku ber-ISBN, </t>
    </r>
    <r>
      <rPr>
        <i/>
        <sz val="11"/>
        <color theme="1"/>
        <rFont val="Calibri"/>
        <family val="2"/>
      </rPr>
      <t>Book Chapter</t>
    </r>
  </si>
  <si>
    <t>Tabel 4.f) Luaran Penelitian dan PkM oleh DTPS / DTPSPPI</t>
  </si>
  <si>
    <t>Tabel 4.f) Bagian-1 HKI (Paten, Paten Sederhana)</t>
  </si>
  <si>
    <t>Tabel 4.f) Bagian-2 HKI (Hak Cipta, Desain Produk Industri, dll.)</t>
  </si>
  <si>
    <t>4f-2</t>
  </si>
  <si>
    <t>4f-1</t>
  </si>
  <si>
    <t>Tabel 4.f) Luaran Penelitian dan PkM oleh DTPS / DTPSPPI - Teknologi Tepat Guna, Produk Terstandarisasi, Produk Tersertifikasi)</t>
  </si>
  <si>
    <t>Tabel 4.f) Bagian-3 Teknologi Tepat Guna, Produk</t>
  </si>
  <si>
    <t>4f-3</t>
  </si>
  <si>
    <t>*) Konfirmasi data luaran penelitian dan PkM sesuai data di SINTA.</t>
  </si>
  <si>
    <r>
      <t xml:space="preserve">Tabel 4.f) Bagian-4 Buku Ber-ISBN, </t>
    </r>
    <r>
      <rPr>
        <i/>
        <sz val="11"/>
        <color theme="1"/>
        <rFont val="Calibri"/>
        <family val="2"/>
      </rPr>
      <t>Book Chapter</t>
    </r>
  </si>
  <si>
    <t>4f-4</t>
  </si>
  <si>
    <t>Tabel 4.g) Produk/Jasa DTPS yang Diadopsi oleh Industri/Masyarakat</t>
  </si>
  <si>
    <t>Nama DTPS</t>
  </si>
  <si>
    <t>4g</t>
  </si>
  <si>
    <t>Tabel 4.h) Kinerja DTPS dalam mendukung keunggulan kompetitif</t>
  </si>
  <si>
    <t>Diisi oleh pengusul dari program studi pada program Sarjana/Sarjana Terapan/Magister/Magister Terapan/ Doktor/Doktor Terapan</t>
  </si>
  <si>
    <t>Jurnal internasional bereputasi / prosiding internasional ber-ISSN/ISBN terindeks Scopus/IEEE Explore/SPIE / paten</t>
  </si>
  <si>
    <t>Jumlah Karya Ilmiah</t>
  </si>
  <si>
    <t>Tabel 4.h) Kinerja DTPS Dalam Mendukung Keunggulan Kompetitif</t>
  </si>
  <si>
    <t>4h</t>
  </si>
  <si>
    <t>*) Konfirmasi karya ilmiah sesuai data di SINTA.</t>
  </si>
  <si>
    <t>Tabel 4.i) Karya Ilmiah DTPS yang Disitasi</t>
  </si>
  <si>
    <t>Tabel 4.i) Karya Ilmiah DTPS yang Disitasi dalam 3 tahun terakhir</t>
  </si>
  <si>
    <t xml:space="preserve">Judul Artikel yang Disitasi (Jurnal/Buku/Prosiding, Volume, Tahun, Nomor, Halaman) </t>
  </si>
  <si>
    <t>4i</t>
  </si>
  <si>
    <t>Tabel 4.j) Pengakuan/Rekognisi Dosen</t>
  </si>
  <si>
    <t xml:space="preserve">Pengakuan / rekognisi atas kepakaran/prestasi/kinerja dapat berupa:
- menjadi visiting lecturer atau visiting scholar di Program Studi/Perguruan Tinggi terakreditasi A/Unggul atau Program Studi/Perguruan Tinggi Internasional bereputasi.
- menjadi keynote speaker/invited speaker pada pertemuan ilmiah tingkat nasional/ internasional
- menjadi editor atau mitra bestari pada jurnal nasional terakreditasi/jurnal internasional bereputasi di bidang yang sesuai dengan bidang Program Studi.
- menjadi staf ahli/narasumber di lembaga tingkat wilayah/nasional/internasional pada bidang yang sesuai dengan bidang Program Studi (untuk pengusul dari Program Studi pada program Sarjana/Magister/Doktor), atau menjadi tenaga ahli/konsultan di lembaga/industri tingkat wilayah/nasional/ internasional pada bidang yang sesuai dengan bidang Program Studi (untuk pengusul dari Program Studi pada program Diploma Satu/Diploma Dua/Diploma Tiga/Sarjana Terapan/Magister Terapan/Doktor Terapan).
- mendapat penghargaan atas prestasi dan kinerja di tingkat
wilayah/nasional/internasional.
</t>
  </si>
  <si>
    <t>Tabel 4j) Pengakuan/Rekognisi DTPS</t>
  </si>
  <si>
    <t>4j</t>
  </si>
  <si>
    <t>Nama</t>
  </si>
  <si>
    <t>Bidang Keinsinyuran</t>
  </si>
  <si>
    <t>Pengalaman Kerja (tahun)</t>
  </si>
  <si>
    <t>Pendidikan Tinggi</t>
  </si>
  <si>
    <t>Kategori SIP</t>
  </si>
  <si>
    <t>Nomor SIP</t>
  </si>
  <si>
    <t>Tanggal Berakhir SIP (HH/BB/TTTT)</t>
  </si>
  <si>
    <t>Jumlah Bimbingan dalam 3 tahun</t>
  </si>
  <si>
    <t>IPM</t>
  </si>
  <si>
    <t>IPU</t>
  </si>
  <si>
    <t>NPL</t>
  </si>
  <si>
    <t>NMPL</t>
  </si>
  <si>
    <t>NPLIPM</t>
  </si>
  <si>
    <t>NPLIPU</t>
  </si>
  <si>
    <t>Tabel 4.k) Pembimbing Lapangan</t>
  </si>
  <si>
    <t>4k</t>
  </si>
  <si>
    <t>Tabel 5.a) Prasarana dan Peralatan Utama Ruang Kelas/Ruang Diskusi / Laboratorium di UPPS yang digunakan oleh PS yang Diakreditasi</t>
  </si>
  <si>
    <t>5a</t>
  </si>
  <si>
    <t>Tabel 5.b) Dokumen K3L di UPPS</t>
  </si>
  <si>
    <t>Jenis Dokumen</t>
  </si>
  <si>
    <t>Riwayat Pengesahan</t>
  </si>
  <si>
    <t>5b</t>
  </si>
  <si>
    <t>Tabel 5.c) Fasilitas K3L di UPPS</t>
  </si>
  <si>
    <t>Nama Sarana</t>
  </si>
  <si>
    <t>Jumlah Mahasiswa Aktif</t>
  </si>
  <si>
    <r>
      <rPr>
        <b/>
        <sz val="10"/>
        <color rgb="FF000000"/>
        <rFont val="Calibri"/>
        <family val="2"/>
      </rPr>
      <t>Jumlah Mahasiswa Asing Penuh Waktu (</t>
    </r>
    <r>
      <rPr>
        <b/>
        <i/>
        <sz val="10"/>
        <color rgb="FF000000"/>
        <rFont val="Calibri"/>
        <family val="2"/>
      </rPr>
      <t>Full-time</t>
    </r>
    <r>
      <rPr>
        <b/>
        <sz val="10"/>
        <color rgb="FF000000"/>
        <rFont val="Calibri"/>
        <family val="2"/>
      </rPr>
      <t>)</t>
    </r>
  </si>
  <si>
    <r>
      <rPr>
        <b/>
        <sz val="10"/>
        <color rgb="FF000000"/>
        <rFont val="Calibri"/>
        <family val="2"/>
      </rPr>
      <t>Jumlah Mahasiswa Asing Paruh Waktu (</t>
    </r>
    <r>
      <rPr>
        <b/>
        <i/>
        <sz val="10"/>
        <color rgb="FF000000"/>
        <rFont val="Calibri"/>
        <family val="2"/>
      </rPr>
      <t>Part-time</t>
    </r>
    <r>
      <rPr>
        <b/>
        <sz val="10"/>
        <color rgb="FF000000"/>
        <rFont val="Calibri"/>
        <family val="2"/>
      </rPr>
      <t>)</t>
    </r>
  </si>
  <si>
    <t>JM Aktif TS-2</t>
  </si>
  <si>
    <t>JM Aktif TS-1</t>
  </si>
  <si>
    <t>JM Aktif TS</t>
  </si>
  <si>
    <t>JM Asing FT TS-2</t>
  </si>
  <si>
    <t>JM Asing FT TS-1</t>
  </si>
  <si>
    <t>JM Asing FT TS</t>
  </si>
  <si>
    <t>JM Asing PT TS-2</t>
  </si>
  <si>
    <t>JM Asing PT TS-1</t>
  </si>
  <si>
    <t>JM Asing PT TS</t>
  </si>
  <si>
    <t>NMUPPS</t>
  </si>
  <si>
    <t>NMAFT</t>
  </si>
  <si>
    <t>NMAPT</t>
  </si>
  <si>
    <t>Mahasiswa asing dapat terdaftar untuk mengikuti program pendidikan secara penuh waktu (full-time) atau paruh waktu (part-time).
Mahasiswa asing paruh waktu adalah mahasiswa yang terdaftar di Program Studi untuk mengikuti kegiatan pertukaran studi (student
exchange), credit earning, atau kegiatan sejenis yang relevan.</t>
  </si>
  <si>
    <t>Tabel 6.b) IPK Lulusan</t>
  </si>
  <si>
    <t>Tabel 6.c.1) Prestasi Akademik Mahasiswa</t>
  </si>
  <si>
    <t>Tabel 6.c.2) Prestasi Non-akademik Mahasiswa</t>
  </si>
  <si>
    <t>NI = Jumlah prestasi akademik internasional</t>
  </si>
  <si>
    <t xml:space="preserve">Diisi oleh Program Studi Diploma 1/ Diploma 2/  Diploma 3/ Sarjana/ Sarjana Terapan/ Magister/ Magister Terapan/ Doktor/ Doktor Terapan  </t>
  </si>
  <si>
    <t>6c1</t>
  </si>
  <si>
    <t>6c2</t>
  </si>
  <si>
    <t>Tabel 6.d) Masa Studi Lulusan Program Studi</t>
  </si>
  <si>
    <t>Jumlah Mahasiswa Masuk</t>
  </si>
  <si>
    <t>Jumlah Mahasiswa Lulus</t>
  </si>
  <si>
    <r>
      <t xml:space="preserve">3,5 &lt; MS </t>
    </r>
    <r>
      <rPr>
        <b/>
        <sz val="10"/>
        <color theme="1"/>
        <rFont val="Calibri"/>
        <family val="2"/>
      </rPr>
      <t>≤</t>
    </r>
    <r>
      <rPr>
        <b/>
        <sz val="10"/>
        <color theme="1"/>
        <rFont val="Calibri"/>
        <family val="2"/>
      </rPr>
      <t xml:space="preserve"> 6</t>
    </r>
  </si>
  <si>
    <r>
      <t xml:space="preserve"> MS </t>
    </r>
    <r>
      <rPr>
        <b/>
        <sz val="10"/>
        <color theme="1"/>
        <rFont val="Calibri"/>
        <family val="2"/>
      </rPr>
      <t>≤</t>
    </r>
    <r>
      <rPr>
        <b/>
        <sz val="10"/>
        <color theme="1"/>
        <rFont val="Calibri"/>
        <family val="2"/>
      </rPr>
      <t xml:space="preserve"> 1,5</t>
    </r>
  </si>
  <si>
    <r>
      <t xml:space="preserve"> MS ≤</t>
    </r>
    <r>
      <rPr>
        <b/>
        <sz val="10"/>
        <color theme="1"/>
        <rFont val="Calibri"/>
        <family val="2"/>
      </rPr>
      <t xml:space="preserve"> 2,5</t>
    </r>
  </si>
  <si>
    <t>TS-7</t>
  </si>
  <si>
    <t>3,5 &lt; MS ≤ 4,5</t>
  </si>
  <si>
    <t>4,5 &lt; MS ≤ 5,5</t>
  </si>
  <si>
    <t>5,5 &lt; MS ≤ 6,5</t>
  </si>
  <si>
    <t>6,5 &lt; MS ≤ 8</t>
  </si>
  <si>
    <r>
      <t xml:space="preserve">2,5 &lt; MS </t>
    </r>
    <r>
      <rPr>
        <b/>
        <sz val="10"/>
        <color theme="1"/>
        <rFont val="Calibri"/>
        <family val="2"/>
      </rPr>
      <t>≤</t>
    </r>
    <r>
      <rPr>
        <b/>
        <sz val="10"/>
        <color theme="1"/>
        <rFont val="Calibri"/>
        <family val="2"/>
      </rPr>
      <t xml:space="preserve"> 3,5</t>
    </r>
  </si>
  <si>
    <r>
      <t xml:space="preserve">1,5 &lt; MS </t>
    </r>
    <r>
      <rPr>
        <b/>
        <sz val="10"/>
        <color theme="1"/>
        <rFont val="Calibri"/>
        <family val="2"/>
      </rPr>
      <t>≤</t>
    </r>
    <r>
      <rPr>
        <b/>
        <sz val="10"/>
        <color theme="1"/>
        <rFont val="Calibri"/>
        <family val="2"/>
      </rPr>
      <t xml:space="preserve"> 2,5</t>
    </r>
  </si>
  <si>
    <r>
      <t xml:space="preserve">2,5 &lt; MS </t>
    </r>
    <r>
      <rPr>
        <b/>
        <sz val="10"/>
        <color theme="1"/>
        <rFont val="Calibri"/>
        <family val="2"/>
      </rPr>
      <t>≤</t>
    </r>
    <r>
      <rPr>
        <b/>
        <sz val="10"/>
        <color theme="1"/>
        <rFont val="Calibri"/>
        <family val="2"/>
      </rPr>
      <t xml:space="preserve"> 4</t>
    </r>
  </si>
  <si>
    <r>
      <t xml:space="preserve">0,5 &lt; MS </t>
    </r>
    <r>
      <rPr>
        <b/>
        <sz val="10"/>
        <color theme="1"/>
        <rFont val="Calibri"/>
        <family val="2"/>
      </rPr>
      <t>≤</t>
    </r>
    <r>
      <rPr>
        <b/>
        <sz val="10"/>
        <color theme="1"/>
        <rFont val="Calibri"/>
        <family val="2"/>
      </rPr>
      <t xml:space="preserve"> 1,5</t>
    </r>
  </si>
  <si>
    <r>
      <t xml:space="preserve">1,5 &lt; MS </t>
    </r>
    <r>
      <rPr>
        <b/>
        <sz val="10"/>
        <color theme="1"/>
        <rFont val="Calibri"/>
        <family val="2"/>
      </rPr>
      <t>≤</t>
    </r>
    <r>
      <rPr>
        <b/>
        <sz val="10"/>
        <color theme="1"/>
        <rFont val="Calibri"/>
        <family val="2"/>
      </rPr>
      <t xml:space="preserve"> 2</t>
    </r>
  </si>
  <si>
    <r>
      <t xml:space="preserve"> MS </t>
    </r>
    <r>
      <rPr>
        <b/>
        <sz val="10"/>
        <color theme="1"/>
        <rFont val="Calibri"/>
        <family val="2"/>
      </rPr>
      <t>≤</t>
    </r>
    <r>
      <rPr>
        <b/>
        <sz val="10"/>
        <color theme="1"/>
        <rFont val="Calibri"/>
        <family val="2"/>
      </rPr>
      <t xml:space="preserve"> 0,5</t>
    </r>
  </si>
  <si>
    <t>1,5 &lt; MS ≤ 2,5</t>
  </si>
  <si>
    <t>2,5 &lt; MS ≤ 3,5</t>
  </si>
  <si>
    <t>3,5 &lt; MS ≤ 4</t>
  </si>
  <si>
    <t>4 &lt; MS ≤ 6</t>
  </si>
  <si>
    <t>Diisi oleh pengusul dari Program Profesi Insinyur Moda Pembelajaran RPL</t>
  </si>
  <si>
    <t>2 ≤ MS ≤ 3</t>
  </si>
  <si>
    <t>3 &lt; MS ≤ 6</t>
  </si>
  <si>
    <t>MS &gt; 6</t>
  </si>
  <si>
    <t>Diisi oleh pengusul dari Program Profesi Insinyur Moda Pembelajaran Reguler</t>
  </si>
  <si>
    <t>1 ≤ MS ≤ 2</t>
  </si>
  <si>
    <t>2 &lt; MS ≤ 3</t>
  </si>
  <si>
    <t>MS &gt; 3</t>
  </si>
  <si>
    <t>* MS = Masa studi lulusan</t>
  </si>
  <si>
    <t xml:space="preserve">Tabel 6.d) Masa Studi Lulusan </t>
  </si>
  <si>
    <t>6d</t>
  </si>
  <si>
    <t>Tabel 6.e.1) Publikasi Ilmiah Mahasiswa</t>
  </si>
  <si>
    <t>6e1</t>
  </si>
  <si>
    <t>Tabel 6.e1) Publikasi Ilmiah Mahasiswa</t>
  </si>
  <si>
    <t>Tabel 6.e.2) Pagelaran/Pameran/Presentasi/Publikasi Ilmiah Mahasiswa</t>
  </si>
  <si>
    <t>6e2</t>
  </si>
  <si>
    <t>Tabel 6.e.3) Luaran Penelitian/PkM yang Dihasilkan Mahasiswa</t>
  </si>
  <si>
    <t>Tabel 6.e.3) Bagian-1 HKI (Paten, Paten Sederhana)</t>
  </si>
  <si>
    <t>6e3-1</t>
  </si>
  <si>
    <t>Tabel 6.e.3) Luaran Penelitian yang Dihasilkan Mahasiswa - HKI (Paten, Paten Sederhana)</t>
  </si>
  <si>
    <t>Tabel 6.e.3) Luaran Penelitian yang Dihasilkan Mahasiswa - HKI (Hak Cipta, Desain Produk Industri, dll.)</t>
  </si>
  <si>
    <t>Tabel 6.e.3) Bagian-2 HKI (Hak Cipta, Desain Produk Industri, dll.)</t>
  </si>
  <si>
    <t>6e3-2</t>
  </si>
  <si>
    <t>Tabel 6.e.3) Bagian-3 Teknologi Tepat Guna, Produk</t>
  </si>
  <si>
    <t>6e3-3</t>
  </si>
  <si>
    <t>Tabel 6.e.3) Luaran Penelitian yang Dihasilkan Mahasiswa -Teknologi Tepat Guna, Produk</t>
  </si>
  <si>
    <r>
      <t xml:space="preserve">Tabel 6.e.3) Bagian-4 Buku Ber-ISBN, </t>
    </r>
    <r>
      <rPr>
        <i/>
        <sz val="11"/>
        <color theme="1"/>
        <rFont val="Calibri"/>
        <family val="2"/>
      </rPr>
      <t>Book Chapter</t>
    </r>
  </si>
  <si>
    <t>6e3-4</t>
  </si>
  <si>
    <r>
      <t xml:space="preserve">Tabel 6.e.3) Luaran Penelitian yang Dihasilkan Mahasiswa - Buku ber-ISBN, </t>
    </r>
    <r>
      <rPr>
        <i/>
        <sz val="11"/>
        <color theme="1"/>
        <rFont val="Calibri"/>
        <family val="2"/>
      </rPr>
      <t>Book Chapter</t>
    </r>
  </si>
  <si>
    <t>Tabel 6.e.4) Produk/Jasa yang Dihasilkan Mahasiswa yang Diadopsi oleh Industri/Masyarakat</t>
  </si>
  <si>
    <t>6e4</t>
  </si>
  <si>
    <t>Tabel 6.f.1) Waktu Tunggu Lulusan</t>
  </si>
  <si>
    <t>6f1</t>
  </si>
  <si>
    <t>Diisi oleh pengusul dari Program Studi pada Program Profesi Insinyur Moda Pembelajaran Reguler</t>
  </si>
  <si>
    <t>Jumlah lulusan Terlacak dengan Tingkat Kesesuaian Bidang Kerja</t>
  </si>
  <si>
    <t>Tabel 6.f.2) Kesesuaian Bidang Kerja Lulusan</t>
  </si>
  <si>
    <t>6f2</t>
  </si>
  <si>
    <t>Tabel 6.g.1) Tempat Kerja Lulusan</t>
  </si>
  <si>
    <t>6g1</t>
  </si>
  <si>
    <t>Tabel 6.g.2) Kepuasan Pengguna Lulusan</t>
  </si>
  <si>
    <t>Diisi oleh pengusul dari Program Studi pada program Diploma Satu/ Diploma Dua/ Diploma Tiga/Sarjana/Sarjana Terapan/Magister/Magister Terapan/Program Profesi Insinyur (Reguler)</t>
  </si>
  <si>
    <t>6g2</t>
  </si>
  <si>
    <t>Tabel 6.h.1) Penelitian DTPS yang Melibatkan Mahasiswa</t>
  </si>
  <si>
    <t>6h1</t>
  </si>
  <si>
    <t>Tema Penelitian sesuai Peta Jalan</t>
  </si>
  <si>
    <t>Tabel 6.h.1 Penelitian DTPS yang Melibatkan Mahasiswa</t>
  </si>
  <si>
    <t>Tabel 6.h.2 Penelitian DTPS yang Menjadi Rujukan Tema Tesis/Disertasi</t>
  </si>
  <si>
    <t>6h2</t>
  </si>
  <si>
    <t>Tabel 6.h.2) Penelitian DTPS yang Menjadi Rujukan Tema Tesis/Disertasi</t>
  </si>
  <si>
    <t>Tabel 6.i PkM DTPS yang Melibatkan Mahasiswa</t>
  </si>
  <si>
    <t>Tema PkM sesuai Peta Jalan</t>
  </si>
  <si>
    <t>Judul Kegiatan PkM</t>
  </si>
  <si>
    <t>6i</t>
  </si>
  <si>
    <t>Tabel 7.a) Ketersediaan Dokumen/Buku Sistem Penjaminan Mutu Internal</t>
  </si>
  <si>
    <t>7a</t>
  </si>
  <si>
    <t>Dokumen</t>
  </si>
  <si>
    <t>Penetapan</t>
  </si>
  <si>
    <t>Pelaksanaan</t>
  </si>
  <si>
    <t>Evaluasi</t>
  </si>
  <si>
    <t>Pengendalian</t>
  </si>
  <si>
    <t>Peningkatan</t>
  </si>
  <si>
    <t xml:space="preserve">Link Laporan Hasil Audit </t>
  </si>
  <si>
    <t>Link Laporan RTM</t>
  </si>
  <si>
    <t>Link Dokumen Peningkatan</t>
  </si>
  <si>
    <t>Tabel 7.b) Ketersediaan Dokumen Pelaksanaan Sistem Penjaminan Mutu Internal</t>
  </si>
  <si>
    <t>7b</t>
  </si>
  <si>
    <t>NDTT</t>
  </si>
  <si>
    <t>NDI</t>
  </si>
  <si>
    <t>RBK</t>
  </si>
  <si>
    <t>Jumlah Dosen yang memiliki karya ilmiah</t>
  </si>
  <si>
    <t>KIB = Jumlah artikel yang disitasi.</t>
  </si>
  <si>
    <t>Praktikum/ Praktik/ Praktik Lapangan / Penugasan</t>
  </si>
  <si>
    <t>JP</t>
  </si>
  <si>
    <t>JB</t>
  </si>
  <si>
    <t>JP = jam pembelajaran praktik di industri</t>
  </si>
  <si>
    <t>JB = Jam pembelajaran total selama masa pendidikan.</t>
  </si>
  <si>
    <t>Kesesuaian Rencana Pembelajaran Semester (RPS)</t>
  </si>
  <si>
    <r>
      <t xml:space="preserve">Khusus untuk </t>
    </r>
    <r>
      <rPr>
        <b/>
        <sz val="11"/>
        <color theme="1"/>
        <rFont val="Calibri"/>
        <family val="2"/>
      </rPr>
      <t>Program Profesi Insinyur, tuliskan judul penelitian kolaboratif industri</t>
    </r>
  </si>
  <si>
    <t>Mandiri</t>
  </si>
  <si>
    <r>
      <t xml:space="preserve">Khusus untuk </t>
    </r>
    <r>
      <rPr>
        <b/>
        <sz val="11"/>
        <color theme="1"/>
        <rFont val="Calibri"/>
        <family val="2"/>
      </rPr>
      <t>Program Profesi Insinyur, tuliskan judul PkM kolaboratif industri</t>
    </r>
  </si>
  <si>
    <t>Informasi pada kolom Keterangan:</t>
  </si>
  <si>
    <t>Penulis Pertama</t>
  </si>
  <si>
    <t>Korespondensi</t>
  </si>
  <si>
    <t>3 ≤ WT ≤ 6 bulan</t>
  </si>
  <si>
    <t>MKKI</t>
  </si>
  <si>
    <t>Jumlah Mata Kuliah Kompetensi / MKK</t>
  </si>
  <si>
    <t>versi 2.0</t>
  </si>
  <si>
    <t>Diisi oleh pengusul dari Program Studi pada program Diploma Satu/Diploma Dua/Diploma Tiga/Sarjana/Sarjana Terapan/Magister/Magister Terapan/ Program Profesi Insinyur (Reguler)</t>
  </si>
  <si>
    <t>Diisi oleh pengusul dari Program Studi pada program Sarjana/Sarjana Terapan/Magister/Magister Terapan/ Doktor/ Doktor Terapan/Program Profesi Insinyur (Reguler)</t>
  </si>
  <si>
    <t>Perusahaan / Industri</t>
  </si>
  <si>
    <t>NIDN/NIDK/ NUPTK</t>
  </si>
  <si>
    <t>Jumlah SKS Nama Mata Kuliah Pendukung Capstone Design</t>
  </si>
  <si>
    <t>Jumlah SKS Nama Mata Kuliah Capstone Design</t>
  </si>
  <si>
    <t>Visi Keilmuan PS</t>
  </si>
  <si>
    <t>3 ≤ WT ≤ 18 bulan</t>
  </si>
  <si>
    <t>685e1c626438d</t>
  </si>
  <si>
    <t>Jumlah Publikasi</t>
  </si>
  <si>
    <t>Tabel 6.a) Jumlah Mahasiswa (Reguler &amp; Asing)</t>
  </si>
  <si>
    <t>Prodi yang Diakreditasi</t>
  </si>
  <si>
    <t>NM</t>
  </si>
  <si>
    <t>ticks_no</t>
  </si>
  <si>
    <r>
      <t>Tabel 6.a) Jumlah Mahasiswa (</t>
    </r>
    <r>
      <rPr>
        <i/>
        <sz val="11"/>
        <color theme="1"/>
        <rFont val="Calibri"/>
        <family val="2"/>
      </rPr>
      <t>Reguler dan Asing</t>
    </r>
    <r>
      <rPr>
        <sz val="11"/>
        <color theme="1"/>
        <rFont val="Calibri"/>
        <family val="2"/>
      </rPr>
      <t>)</t>
    </r>
  </si>
  <si>
    <t>Sarjana / Sarjana Terapan</t>
  </si>
  <si>
    <t>Nama Prodi Tempat Dosen Menyelesaikan Studi dan Bidang Ilmu</t>
  </si>
  <si>
    <t>NDIPU</t>
  </si>
  <si>
    <t>(b)</t>
  </si>
  <si>
    <t>(a)</t>
  </si>
  <si>
    <t>Prosiding di seminar nasional/wilayah</t>
  </si>
  <si>
    <t>Prosiding tidak terindeks di seminar internasional / pertemuan himpunan profesi nasional*</t>
  </si>
  <si>
    <t>Prosiding terindeks Scopus / WoS di seminar internasional / pertemuan himpunan profesi internasional*</t>
  </si>
  <si>
    <t>Prosiding tidak terindeks di seminar internasional</t>
  </si>
  <si>
    <t>Prosiding terindeks Scopus / WoS di seminar internasional</t>
  </si>
  <si>
    <t>Kebijakan SPMI</t>
  </si>
  <si>
    <t>Pedoman penerapan siklus PPEPP standar pendidikan tinggi dalam SPMI</t>
  </si>
  <si>
    <t>Standar dan/atau kriteria, norma, acuan mutu penyelenggaraan pendidikan dan pengelolaan perguruan tinggi</t>
  </si>
  <si>
    <t>Tata cara pendokumentasian implementasi SPMI</t>
  </si>
  <si>
    <t>Profesi (PSPPI)</t>
  </si>
  <si>
    <r>
      <rPr>
        <b/>
        <sz val="11"/>
        <color theme="1"/>
        <rFont val="Calibri"/>
        <family val="2"/>
      </rPr>
      <t>NPaten</t>
    </r>
    <r>
      <rPr>
        <sz val="11"/>
        <color theme="1"/>
        <rFont val="Calibri"/>
        <family val="2"/>
      </rPr>
      <t xml:space="preserve"> = Jumlah luaran penelitian dan PkM yang mendapat pengakuan HKI (Paten, Paten Sederhana)</t>
    </r>
  </si>
  <si>
    <r>
      <t xml:space="preserve">NHKI = </t>
    </r>
    <r>
      <rPr>
        <sz val="11"/>
        <color theme="1"/>
        <rFont val="Calibri"/>
        <family val="2"/>
      </rPr>
      <t>Jumlah luaran penelitian dan PkM yang mendapat pengakuan HKI (Hak Cipta, Desain Produk Industri, Desain Tata Letak Sirkuit Terpadu, dll.)</t>
    </r>
  </si>
  <si>
    <r>
      <t xml:space="preserve">NTTG = </t>
    </r>
    <r>
      <rPr>
        <sz val="11"/>
        <color theme="1"/>
        <rFont val="Calibri"/>
        <family val="2"/>
      </rPr>
      <t>Jumlah luaran penelitian dan PkM dalam bentuk Teknologi Tepat Guna, Produk (Produk Terstandarisasi, Produk Tersertifikasi)</t>
    </r>
  </si>
  <si>
    <r>
      <t xml:space="preserve">NBC = </t>
    </r>
    <r>
      <rPr>
        <sz val="11"/>
        <color theme="1"/>
        <rFont val="Calibri"/>
        <family val="2"/>
      </rPr>
      <t>Jumlah luaran penelitian dan PkM yang diterbitkan dalam bentuk Buku ber-ISBN, Book Chapter.</t>
    </r>
  </si>
  <si>
    <t>NPaten (Paten, Paten Sederhana)</t>
  </si>
  <si>
    <t>NHKI (Hak Cipta, Desain Produk Industri, dll)</t>
  </si>
  <si>
    <t>NTTG (Teknologi Tepat Guna, Produk (terstandarisasi, tersertifikasi))</t>
  </si>
  <si>
    <r>
      <t xml:space="preserve">NBC (Buku ber-ISBN, </t>
    </r>
    <r>
      <rPr>
        <b/>
        <i/>
        <sz val="11"/>
        <color theme="1"/>
        <rFont val="Calibri"/>
        <family val="2"/>
      </rPr>
      <t>Book Chapter</t>
    </r>
    <r>
      <rPr>
        <b/>
        <sz val="11"/>
        <color theme="1"/>
        <rFont val="Calibri"/>
        <family val="2"/>
      </rPr>
      <t>)</t>
    </r>
  </si>
  <si>
    <t>NRDTPS</t>
  </si>
  <si>
    <t>NR</t>
  </si>
  <si>
    <t>Jumlah Mahasiswa Lulus (Dalam Semester)</t>
  </si>
  <si>
    <t>TS (31/08/TTTT)</t>
  </si>
  <si>
    <t>Nama Prasarana</t>
  </si>
  <si>
    <t>Jumlah Prasarana</t>
  </si>
  <si>
    <t>Tuliskan prasarana dan peralatan utama ruang kelas/ ruang diskusi / laboratorium / pusat kesehatan / konseling, pusat layanan karir / ibadah / sarana / alat / peraga di UPPS dan perguruan tinggi yang digunakan oleh PS yang diakreditasi.</t>
  </si>
  <si>
    <t>Nama Sarana / Alat / Peraga</t>
  </si>
  <si>
    <t>Diisi oleh pengusul dari Program Studi pada program Diploma Satu/Diploma Dua/Diploma Tiga/Sarjana/Sarjana Terapan/Magister/Magister Terapan/Program Profesi Insinyur (Reguler)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</si>
</sst>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_(* #,##0.00_);_(* \(#,##0.00\);_(* &quot;-&quot;??_);_(@_)"/>
    <numFmt numFmtId="166" formatCode="[$Rp]#,##0"/>
  </numFmts>
  <fonts count="78">
    <font>
      <sz val="11"/>
      <color theme="1"/>
      <name val="Arial"/>
    </font>
    <font>
      <b/>
      <sz val="16"/>
      <color theme="0"/>
      <name val="Calibri"/>
      <family val="2"/>
    </font>
    <font>
      <sz val="11"/>
      <color theme="1"/>
      <name val="Calibri"/>
      <family val="2"/>
    </font>
    <font>
      <b/>
      <sz val="22"/>
      <color theme="1"/>
      <name val="Calibri"/>
      <family val="2"/>
    </font>
    <font>
      <sz val="11"/>
      <name val="Arial"/>
      <family val="2"/>
    </font>
    <font>
      <b/>
      <sz val="26"/>
      <color rgb="FFFFFFFF"/>
      <name val="Calibri"/>
      <family val="2"/>
    </font>
    <font>
      <b/>
      <sz val="21"/>
      <color theme="1"/>
      <name val="Calibri"/>
      <family val="2"/>
    </font>
    <font>
      <sz val="18"/>
      <color theme="1"/>
      <name val="Calibri"/>
      <family val="2"/>
    </font>
    <font>
      <b/>
      <sz val="18"/>
      <color theme="1"/>
      <name val="Calibri"/>
      <family val="2"/>
    </font>
    <font>
      <b/>
      <sz val="18"/>
      <color rgb="FFFFFFFF"/>
      <name val="Calibri"/>
      <family val="2"/>
    </font>
    <font>
      <sz val="18"/>
      <color theme="1"/>
      <name val="Arial"/>
      <family val="2"/>
    </font>
    <font>
      <u/>
      <sz val="11"/>
      <color theme="10"/>
      <name val="Calibri"/>
      <family val="2"/>
    </font>
    <font>
      <u/>
      <sz val="11"/>
      <color theme="10"/>
      <name val="Arial"/>
      <family val="2"/>
    </font>
    <font>
      <sz val="14"/>
      <color rgb="FF92D050"/>
      <name val="Calibri"/>
      <family val="2"/>
    </font>
    <font>
      <b/>
      <sz val="11"/>
      <color theme="1"/>
      <name val="Arial"/>
      <family val="2"/>
    </font>
    <font>
      <b/>
      <sz val="11"/>
      <color theme="1"/>
      <name val="Calibri"/>
      <family val="2"/>
    </font>
    <font>
      <u/>
      <sz val="11"/>
      <color theme="10"/>
      <name val="Arial"/>
      <family val="2"/>
    </font>
    <font>
      <sz val="12"/>
      <color rgb="FF00B050"/>
      <name val="Calibri"/>
      <family val="2"/>
    </font>
    <font>
      <b/>
      <sz val="12"/>
      <color rgb="FF00B050"/>
      <name val="Calibri"/>
      <family val="2"/>
    </font>
    <font>
      <sz val="11"/>
      <color rgb="FF00B050"/>
      <name val="Calibri"/>
      <family val="2"/>
    </font>
    <font>
      <u/>
      <sz val="11"/>
      <color theme="10"/>
      <name val="Arial"/>
      <family val="2"/>
    </font>
    <font>
      <b/>
      <sz val="10"/>
      <color theme="1"/>
      <name val="Calibri"/>
      <family val="2"/>
    </font>
    <font>
      <sz val="9"/>
      <color theme="1"/>
      <name val="Calibri"/>
      <family val="2"/>
    </font>
    <font>
      <sz val="10"/>
      <color theme="1"/>
      <name val="Calibri"/>
      <family val="2"/>
    </font>
    <font>
      <b/>
      <sz val="11"/>
      <color theme="0"/>
      <name val="Arial"/>
      <family val="2"/>
    </font>
    <font>
      <sz val="10"/>
      <color theme="1"/>
      <name val="Arimo"/>
    </font>
    <font>
      <b/>
      <sz val="11"/>
      <color theme="0"/>
      <name val="Calibri"/>
      <family val="2"/>
    </font>
    <font>
      <u/>
      <sz val="11"/>
      <color theme="10"/>
      <name val="Arial"/>
      <family val="2"/>
    </font>
    <font>
      <b/>
      <u/>
      <sz val="11"/>
      <color rgb="FFFF0000"/>
      <name val="Calibri"/>
      <family val="2"/>
    </font>
    <font>
      <b/>
      <sz val="10"/>
      <color rgb="FF000000"/>
      <name val="Calibri"/>
      <family val="2"/>
    </font>
    <font>
      <sz val="8"/>
      <color rgb="FF000000"/>
      <name val="Calibri"/>
      <family val="2"/>
    </font>
    <font>
      <sz val="11"/>
      <color theme="0"/>
      <name val="Calibri"/>
      <family val="2"/>
    </font>
    <font>
      <u/>
      <sz val="11"/>
      <color theme="10"/>
      <name val="Calibri"/>
      <family val="2"/>
    </font>
    <font>
      <b/>
      <u/>
      <sz val="11"/>
      <color rgb="FFFF0000"/>
      <name val="Calibri"/>
      <family val="2"/>
    </font>
    <font>
      <u/>
      <sz val="11"/>
      <color theme="10"/>
      <name val="Calibri"/>
      <family val="2"/>
    </font>
    <font>
      <sz val="9"/>
      <color rgb="FF000000"/>
      <name val="Arial"/>
      <family val="2"/>
    </font>
    <font>
      <sz val="10"/>
      <color rgb="FF000000"/>
      <name val="Calibri"/>
      <family val="2"/>
    </font>
    <font>
      <sz val="11"/>
      <color rgb="FF000000"/>
      <name val="Calibri"/>
      <family val="2"/>
    </font>
    <font>
      <sz val="10"/>
      <color rgb="FF000000"/>
      <name val="Arial"/>
      <family val="2"/>
    </font>
    <font>
      <i/>
      <sz val="11"/>
      <color theme="1"/>
      <name val="Calibri"/>
      <family val="2"/>
    </font>
    <font>
      <b/>
      <i/>
      <sz val="10"/>
      <color theme="1"/>
      <name val="Calibri"/>
      <family val="2"/>
    </font>
    <font>
      <b/>
      <i/>
      <sz val="11"/>
      <color theme="1"/>
      <name val="Calibri"/>
      <family val="2"/>
    </font>
    <font>
      <sz val="11"/>
      <color theme="1"/>
      <name val="Calibri"/>
      <family val="2"/>
    </font>
    <font>
      <sz val="11"/>
      <color theme="1"/>
      <name val="Arial"/>
      <family val="2"/>
      <charset val="1"/>
    </font>
    <font>
      <sz val="10"/>
      <color theme="1"/>
      <name val="Calibri"/>
      <family val="2"/>
      <charset val="1"/>
    </font>
    <font>
      <sz val="8"/>
      <color theme="1"/>
      <name val="Calibri"/>
      <family val="2"/>
      <charset val="1"/>
    </font>
    <font>
      <sz val="11"/>
      <color theme="1"/>
      <name val="Calibri"/>
      <family val="2"/>
      <charset val="1"/>
    </font>
    <font>
      <vertAlign val="superscript"/>
      <sz val="16"/>
      <color theme="1"/>
      <name val="Calibri"/>
      <family val="2"/>
      <charset val="1"/>
    </font>
    <font>
      <sz val="11"/>
      <color theme="1"/>
      <name val="Arial"/>
      <family val="2"/>
    </font>
    <font>
      <b/>
      <sz val="10"/>
      <color theme="1"/>
      <name val="Calibri"/>
      <family val="2"/>
    </font>
    <font>
      <sz val="11"/>
      <name val="Arial"/>
      <family val="2"/>
    </font>
    <font>
      <sz val="9"/>
      <color theme="1"/>
      <name val="Calibri"/>
      <family val="2"/>
    </font>
    <font>
      <sz val="10"/>
      <color theme="1"/>
      <name val="Calibri"/>
      <family val="2"/>
    </font>
    <font>
      <b/>
      <sz val="11"/>
      <color theme="1"/>
      <name val="Calibri"/>
      <family val="2"/>
    </font>
    <font>
      <b/>
      <sz val="11"/>
      <color rgb="FFFF0000"/>
      <name val="Calibri"/>
      <family val="2"/>
    </font>
    <font>
      <b/>
      <sz val="11"/>
      <color theme="1"/>
      <name val="Arial"/>
      <family val="2"/>
    </font>
    <font>
      <sz val="10"/>
      <color rgb="FFFF0000"/>
      <name val="Calibri"/>
      <family val="2"/>
    </font>
    <font>
      <sz val="9"/>
      <color indexed="81"/>
      <name val="Tahoma"/>
      <family val="2"/>
    </font>
    <font>
      <u/>
      <sz val="11"/>
      <color theme="10"/>
      <name val="Calibri"/>
      <family val="2"/>
    </font>
    <font>
      <sz val="9"/>
      <color rgb="FF000000"/>
      <name val="Arial"/>
      <family val="2"/>
    </font>
    <font>
      <sz val="10"/>
      <color rgb="FF000000"/>
      <name val="Calibri"/>
      <family val="2"/>
    </font>
    <font>
      <b/>
      <u/>
      <sz val="11"/>
      <color rgb="FFFF0000"/>
      <name val="Calibri"/>
      <family val="2"/>
    </font>
    <font>
      <sz val="11"/>
      <color indexed="81"/>
      <name val="Tahoma"/>
      <family val="2"/>
    </font>
    <font>
      <b/>
      <sz val="10"/>
      <color rgb="FF000000"/>
      <name val="Calibri"/>
      <family val="2"/>
    </font>
    <font>
      <b/>
      <sz val="9"/>
      <color indexed="81"/>
      <name val="Tahoma"/>
      <family val="2"/>
    </font>
    <font>
      <sz val="8"/>
      <name val="Arial"/>
      <family val="2"/>
    </font>
    <font>
      <b/>
      <sz val="11"/>
      <color theme="1"/>
      <name val="Calibri"/>
      <family val="2"/>
      <scheme val="minor"/>
    </font>
    <font>
      <u/>
      <sz val="11"/>
      <color theme="10"/>
      <name val="Arial"/>
      <family val="2"/>
    </font>
    <font>
      <b/>
      <sz val="11"/>
      <color theme="0"/>
      <name val="Calibri"/>
      <family val="2"/>
    </font>
    <font>
      <b/>
      <i/>
      <sz val="10"/>
      <color rgb="FF000000"/>
      <name val="Calibri"/>
      <family val="2"/>
    </font>
    <font>
      <b/>
      <sz val="9"/>
      <color rgb="FF000000"/>
      <name val="Calibri"/>
      <family val="2"/>
    </font>
    <font>
      <sz val="8"/>
      <color rgb="FF000000"/>
      <name val="Calibri"/>
      <family val="2"/>
    </font>
    <font>
      <b/>
      <sz val="11"/>
      <name val="Arial"/>
      <family val="2"/>
    </font>
    <font>
      <sz val="11"/>
      <color rgb="FF00B050"/>
      <name val="Calibri"/>
      <family val="2"/>
    </font>
    <font>
      <sz val="11"/>
      <color rgb="FFFFFF00"/>
      <name val="Arial"/>
      <family val="2"/>
    </font>
    <font>
      <sz val="14"/>
      <color rgb="FFFFFF00"/>
      <name val="Calibri"/>
      <family val="2"/>
    </font>
    <font>
      <sz val="11"/>
      <color rgb="FFFFFF00"/>
      <name val="Calibri"/>
      <family val="2"/>
    </font>
    <font>
      <sz val="9"/>
      <color indexed="81"/>
      <name val="Tahoma"/>
      <charset val="1"/>
    </font>
  </fonts>
  <fills count="27">
    <fill>
      <patternFill patternType="none"/>
    </fill>
    <fill>
      <patternFill patternType="gray125"/>
    </fill>
    <fill>
      <patternFill patternType="solid">
        <fgColor rgb="FF008080"/>
        <bgColor rgb="FF008080"/>
      </patternFill>
    </fill>
    <fill>
      <patternFill patternType="solid">
        <fgColor theme="9"/>
        <bgColor theme="9"/>
      </patternFill>
    </fill>
    <fill>
      <patternFill patternType="solid">
        <fgColor rgb="FFFBD4B4"/>
        <bgColor rgb="FFFBD4B4"/>
      </patternFill>
    </fill>
    <fill>
      <patternFill patternType="solid">
        <fgColor theme="0"/>
        <bgColor theme="0"/>
      </patternFill>
    </fill>
    <fill>
      <patternFill patternType="solid">
        <fgColor rgb="FF8DB3E2"/>
        <bgColor rgb="FF8DB3E2"/>
      </patternFill>
    </fill>
    <fill>
      <patternFill patternType="solid">
        <fgColor rgb="FFFF0000"/>
        <bgColor rgb="FFFF0000"/>
      </patternFill>
    </fill>
    <fill>
      <patternFill patternType="solid">
        <fgColor rgb="FF66FF33"/>
        <bgColor rgb="FF66FF33"/>
      </patternFill>
    </fill>
    <fill>
      <patternFill patternType="solid">
        <fgColor rgb="FFD9D9D9"/>
        <bgColor rgb="FFD9D9D9"/>
      </patternFill>
    </fill>
    <fill>
      <patternFill patternType="solid">
        <fgColor rgb="FFFFFF00"/>
        <bgColor rgb="FFFFFF00"/>
      </patternFill>
    </fill>
    <fill>
      <patternFill patternType="solid">
        <fgColor rgb="FFCCCCCC"/>
        <bgColor rgb="FFCCCCCC"/>
      </patternFill>
    </fill>
    <fill>
      <patternFill patternType="solid">
        <fgColor rgb="FFC2D69B"/>
        <bgColor rgb="FFC2D69B"/>
      </patternFill>
    </fill>
    <fill>
      <patternFill patternType="solid">
        <fgColor rgb="FF00B050"/>
        <bgColor rgb="FF00B050"/>
      </patternFill>
    </fill>
    <fill>
      <patternFill patternType="solid">
        <fgColor rgb="FFA5A5A5"/>
        <bgColor rgb="FFA5A5A5"/>
      </patternFill>
    </fill>
    <fill>
      <patternFill patternType="solid">
        <fgColor rgb="FFBFBFBF"/>
        <bgColor rgb="FFBFBFBF"/>
      </patternFill>
    </fill>
    <fill>
      <patternFill patternType="solid">
        <fgColor rgb="FFFFFFFF"/>
        <bgColor rgb="FFFFFFFF"/>
      </patternFill>
    </fill>
    <fill>
      <patternFill patternType="solid">
        <fgColor theme="0"/>
        <bgColor rgb="FF00B050"/>
      </patternFill>
    </fill>
    <fill>
      <patternFill patternType="solid">
        <fgColor theme="0"/>
        <bgColor indexed="64"/>
      </patternFill>
    </fill>
    <fill>
      <patternFill patternType="solid">
        <fgColor rgb="FFFFFF00"/>
        <bgColor indexed="64"/>
      </patternFill>
    </fill>
    <fill>
      <patternFill patternType="solid">
        <fgColor rgb="FFFFFF00"/>
        <bgColor rgb="FFA5A5A5"/>
      </patternFill>
    </fill>
    <fill>
      <patternFill patternType="solid">
        <fgColor rgb="FFFFFF00"/>
        <bgColor theme="0"/>
      </patternFill>
    </fill>
    <fill>
      <patternFill patternType="solid">
        <fgColor theme="2" tint="-0.34998626667073579"/>
        <bgColor rgb="FFFFFF00"/>
      </patternFill>
    </fill>
    <fill>
      <patternFill patternType="solid">
        <fgColor rgb="FF00B050"/>
        <bgColor indexed="64"/>
      </patternFill>
    </fill>
    <fill>
      <patternFill patternType="solid">
        <fgColor rgb="FF0099CC"/>
        <bgColor rgb="FF008080"/>
      </patternFill>
    </fill>
    <fill>
      <patternFill patternType="solid">
        <fgColor rgb="FF0099CC"/>
        <bgColor indexed="64"/>
      </patternFill>
    </fill>
    <fill>
      <patternFill patternType="solid">
        <fgColor theme="6" tint="0.39997558519241921"/>
        <bgColor indexed="64"/>
      </patternFill>
    </fill>
  </fills>
  <borders count="47">
    <border>
      <left/>
      <right/>
      <top/>
      <bottom/>
      <diagonal/>
    </border>
    <border>
      <left/>
      <right/>
      <top/>
      <bottom/>
      <diagonal/>
    </border>
    <border>
      <left/>
      <right/>
      <top/>
      <bottom/>
      <diagonal/>
    </border>
    <border>
      <left/>
      <right/>
      <top/>
      <bottom/>
      <diagonal/>
    </border>
    <border>
      <left/>
      <right/>
      <top/>
      <bottom/>
      <diagonal/>
    </border>
    <border>
      <left/>
      <right style="double">
        <color rgb="FFFFFF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s>
  <cellStyleXfs count="2">
    <xf numFmtId="0" fontId="0" fillId="0" borderId="0"/>
    <xf numFmtId="0" fontId="12" fillId="0" borderId="0" applyNumberFormat="0" applyFill="0" applyBorder="0" applyAlignment="0" applyProtection="0"/>
  </cellStyleXfs>
  <cellXfs count="500">
    <xf numFmtId="0" fontId="0" fillId="0" borderId="0" xfId="0"/>
    <xf numFmtId="0" fontId="2" fillId="0" borderId="0" xfId="0" applyFont="1" applyAlignment="1">
      <alignment vertical="center"/>
    </xf>
    <xf numFmtId="0" fontId="7" fillId="2" borderId="1" xfId="0" applyFont="1" applyFill="1" applyBorder="1" applyAlignment="1">
      <alignment vertical="center"/>
    </xf>
    <xf numFmtId="0" fontId="8" fillId="2" borderId="1" xfId="0" applyFont="1" applyFill="1" applyBorder="1" applyAlignment="1">
      <alignment vertical="center"/>
    </xf>
    <xf numFmtId="0" fontId="7" fillId="2" borderId="1" xfId="0" applyFont="1" applyFill="1" applyBorder="1" applyAlignment="1">
      <alignment horizontal="right" vertical="center"/>
    </xf>
    <xf numFmtId="0" fontId="7" fillId="0" borderId="0" xfId="0" applyFont="1" applyAlignment="1">
      <alignment vertical="center"/>
    </xf>
    <xf numFmtId="0" fontId="7" fillId="2" borderId="1" xfId="0" applyFont="1" applyFill="1" applyBorder="1" applyAlignment="1">
      <alignment horizontal="left" vertical="center"/>
    </xf>
    <xf numFmtId="0" fontId="9" fillId="2" borderId="1" xfId="0" applyFont="1" applyFill="1" applyBorder="1" applyAlignment="1">
      <alignment vertical="center" wrapText="1"/>
    </xf>
    <xf numFmtId="0" fontId="10" fillId="2" borderId="1" xfId="0" applyFont="1" applyFill="1" applyBorder="1" applyAlignment="1">
      <alignment horizontal="left" vertical="center"/>
    </xf>
    <xf numFmtId="0" fontId="14" fillId="0" borderId="0" xfId="0" applyFont="1"/>
    <xf numFmtId="0" fontId="15" fillId="6" borderId="6"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0" borderId="0" xfId="0" applyFont="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vertical="center" wrapText="1"/>
    </xf>
    <xf numFmtId="0" fontId="16" fillId="0" borderId="6" xfId="0" applyFont="1" applyBorder="1" applyAlignment="1">
      <alignment horizontal="center"/>
    </xf>
    <xf numFmtId="0" fontId="17" fillId="0" borderId="0" xfId="0" applyFont="1" applyAlignment="1">
      <alignment horizontal="center" vertical="center"/>
    </xf>
    <xf numFmtId="0" fontId="18" fillId="7" borderId="1" xfId="0" applyFont="1" applyFill="1" applyBorder="1" applyAlignment="1">
      <alignment horizontal="center" vertical="center"/>
    </xf>
    <xf numFmtId="0" fontId="2" fillId="7" borderId="1" xfId="0" applyFont="1" applyFill="1" applyBorder="1" applyAlignment="1">
      <alignment vertical="center"/>
    </xf>
    <xf numFmtId="0" fontId="17" fillId="7" borderId="1" xfId="0" applyFont="1" applyFill="1" applyBorder="1" applyAlignment="1">
      <alignment horizontal="center" vertical="center"/>
    </xf>
    <xf numFmtId="0" fontId="19" fillId="0" borderId="0" xfId="0" applyFont="1" applyAlignment="1">
      <alignment horizontal="center"/>
    </xf>
    <xf numFmtId="0" fontId="20" fillId="8" borderId="1" xfId="0" applyFont="1" applyFill="1" applyBorder="1" applyAlignment="1">
      <alignment vertical="center"/>
    </xf>
    <xf numFmtId="0" fontId="21" fillId="6" borderId="6" xfId="0" applyFont="1" applyFill="1" applyBorder="1" applyAlignment="1">
      <alignment horizontal="center" vertical="center" wrapText="1"/>
    </xf>
    <xf numFmtId="0" fontId="22" fillId="9" borderId="6" xfId="0" applyFont="1" applyFill="1" applyBorder="1" applyAlignment="1">
      <alignment horizontal="center" vertical="center" wrapText="1"/>
    </xf>
    <xf numFmtId="0" fontId="23" fillId="0" borderId="6" xfId="0" applyFont="1" applyBorder="1" applyAlignment="1">
      <alignment horizontal="center" vertical="center" wrapText="1"/>
    </xf>
    <xf numFmtId="0" fontId="23" fillId="10" borderId="13" xfId="0" applyFont="1" applyFill="1" applyBorder="1" applyAlignment="1">
      <alignment horizontal="left" vertical="center" wrapText="1"/>
    </xf>
    <xf numFmtId="0" fontId="23" fillId="10" borderId="6" xfId="0" applyFont="1" applyFill="1" applyBorder="1" applyAlignment="1">
      <alignment horizontal="left" vertical="center" wrapText="1"/>
    </xf>
    <xf numFmtId="164" fontId="23" fillId="10" borderId="6" xfId="0" applyNumberFormat="1" applyFont="1" applyFill="1" applyBorder="1" applyAlignment="1">
      <alignment horizontal="left" vertical="center" wrapText="1"/>
    </xf>
    <xf numFmtId="0" fontId="0" fillId="0" borderId="0" xfId="0" applyAlignment="1">
      <alignment vertical="center"/>
    </xf>
    <xf numFmtId="0" fontId="22" fillId="11" borderId="6" xfId="0" applyFont="1" applyFill="1" applyBorder="1" applyAlignment="1">
      <alignment horizontal="center" vertical="center" wrapText="1"/>
    </xf>
    <xf numFmtId="0" fontId="2" fillId="0" borderId="6" xfId="0" applyFont="1" applyBorder="1" applyAlignment="1">
      <alignment horizontal="center" vertical="top" wrapText="1"/>
    </xf>
    <xf numFmtId="0" fontId="2" fillId="10" borderId="6" xfId="0" applyFont="1" applyFill="1" applyBorder="1" applyAlignment="1">
      <alignment vertical="top" wrapText="1"/>
    </xf>
    <xf numFmtId="0" fontId="23" fillId="10" borderId="6" xfId="0" applyFont="1" applyFill="1" applyBorder="1" applyAlignment="1">
      <alignment horizontal="center" vertical="top" wrapText="1"/>
    </xf>
    <xf numFmtId="164" fontId="2" fillId="10" borderId="6" xfId="0" applyNumberFormat="1" applyFont="1" applyFill="1" applyBorder="1" applyAlignment="1">
      <alignment vertical="top" wrapText="1"/>
    </xf>
    <xf numFmtId="0" fontId="2" fillId="12" borderId="6" xfId="0" applyFont="1" applyFill="1" applyBorder="1" applyAlignment="1">
      <alignment horizontal="center" vertical="top" wrapText="1"/>
    </xf>
    <xf numFmtId="0" fontId="2" fillId="0" borderId="14" xfId="0" applyFont="1" applyBorder="1" applyAlignment="1">
      <alignment vertical="center"/>
    </xf>
    <xf numFmtId="0" fontId="2" fillId="0" borderId="0" xfId="0" applyFont="1" applyAlignment="1">
      <alignment horizontal="center" vertical="center"/>
    </xf>
    <xf numFmtId="0" fontId="2" fillId="5" borderId="1" xfId="0" applyFont="1" applyFill="1" applyBorder="1" applyAlignment="1">
      <alignment horizontal="center" vertical="top" wrapText="1"/>
    </xf>
    <xf numFmtId="0" fontId="2" fillId="5" borderId="1" xfId="0" applyFont="1" applyFill="1" applyBorder="1" applyAlignment="1">
      <alignment vertical="top" wrapText="1"/>
    </xf>
    <xf numFmtId="0" fontId="23" fillId="5" borderId="1" xfId="0" applyFont="1" applyFill="1" applyBorder="1" applyAlignment="1">
      <alignment horizontal="center" vertical="top" wrapText="1"/>
    </xf>
    <xf numFmtId="164" fontId="2" fillId="5" borderId="1" xfId="0" applyNumberFormat="1" applyFont="1" applyFill="1" applyBorder="1" applyAlignment="1">
      <alignment vertical="top" wrapText="1"/>
    </xf>
    <xf numFmtId="0" fontId="2" fillId="0" borderId="6" xfId="0" applyFont="1" applyBorder="1" applyAlignment="1">
      <alignment horizontal="center" vertical="center" wrapText="1"/>
    </xf>
    <xf numFmtId="0" fontId="27" fillId="0" borderId="0" xfId="0" applyFont="1" applyAlignment="1">
      <alignment vertical="center"/>
    </xf>
    <xf numFmtId="0" fontId="21" fillId="6" borderId="13"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23" fillId="10" borderId="13" xfId="0" applyFont="1" applyFill="1" applyBorder="1" applyAlignment="1">
      <alignment horizontal="center" vertical="center" wrapText="1"/>
    </xf>
    <xf numFmtId="0" fontId="21" fillId="0" borderId="6" xfId="0" applyFont="1" applyBorder="1" applyAlignment="1">
      <alignment horizontal="center" vertical="center" wrapText="1"/>
    </xf>
    <xf numFmtId="0" fontId="15" fillId="0" borderId="0" xfId="0" applyFont="1" applyAlignment="1">
      <alignment vertical="center"/>
    </xf>
    <xf numFmtId="0" fontId="2" fillId="0" borderId="0" xfId="0" applyFont="1"/>
    <xf numFmtId="0" fontId="28" fillId="0" borderId="0" xfId="0" applyFont="1"/>
    <xf numFmtId="0" fontId="15" fillId="0" borderId="0" xfId="0" applyFont="1"/>
    <xf numFmtId="0" fontId="2" fillId="0" borderId="0" xfId="0" applyFont="1" applyAlignment="1">
      <alignment horizontal="center"/>
    </xf>
    <xf numFmtId="0" fontId="30" fillId="9" borderId="6" xfId="0" applyFont="1" applyFill="1" applyBorder="1" applyAlignment="1">
      <alignment horizontal="center" vertical="center" wrapText="1"/>
    </xf>
    <xf numFmtId="0" fontId="23" fillId="10" borderId="6" xfId="0" applyFont="1" applyFill="1" applyBorder="1" applyAlignment="1">
      <alignment vertical="center" wrapText="1"/>
    </xf>
    <xf numFmtId="0" fontId="2" fillId="10" borderId="6" xfId="0" applyFont="1" applyFill="1" applyBorder="1"/>
    <xf numFmtId="0" fontId="2" fillId="0" borderId="0" xfId="0" applyFont="1" applyAlignment="1">
      <alignment horizontal="left" vertical="center" wrapText="1"/>
    </xf>
    <xf numFmtId="0" fontId="29" fillId="6" borderId="6" xfId="0" applyFont="1" applyFill="1" applyBorder="1" applyAlignment="1">
      <alignment horizontal="center" vertical="center" wrapText="1"/>
    </xf>
    <xf numFmtId="0" fontId="29" fillId="6" borderId="15" xfId="0" applyFont="1" applyFill="1" applyBorder="1" applyAlignment="1">
      <alignment horizontal="center" vertical="center" wrapText="1"/>
    </xf>
    <xf numFmtId="0" fontId="23" fillId="10" borderId="6" xfId="0" applyFont="1" applyFill="1" applyBorder="1" applyAlignment="1">
      <alignment horizontal="left" vertical="top" wrapText="1"/>
    </xf>
    <xf numFmtId="0" fontId="23" fillId="10" borderId="6" xfId="0" applyFont="1" applyFill="1" applyBorder="1" applyAlignment="1">
      <alignment vertical="top" wrapText="1"/>
    </xf>
    <xf numFmtId="0" fontId="2" fillId="10" borderId="6" xfId="0" applyFont="1" applyFill="1" applyBorder="1" applyAlignment="1">
      <alignment vertical="center"/>
    </xf>
    <xf numFmtId="0" fontId="2" fillId="10" borderId="6" xfId="0" applyFont="1" applyFill="1" applyBorder="1" applyAlignment="1">
      <alignment vertical="center" wrapText="1"/>
    </xf>
    <xf numFmtId="0" fontId="2" fillId="0" borderId="0" xfId="0" applyFont="1" applyAlignment="1">
      <alignment horizontal="left" vertical="center"/>
    </xf>
    <xf numFmtId="0" fontId="22" fillId="9" borderId="21" xfId="0" applyFont="1" applyFill="1" applyBorder="1" applyAlignment="1">
      <alignment horizontal="center" vertical="center" wrapText="1"/>
    </xf>
    <xf numFmtId="0" fontId="0" fillId="10" borderId="6" xfId="0" applyFill="1" applyBorder="1"/>
    <xf numFmtId="2" fontId="2" fillId="0" borderId="0" xfId="0" applyNumberFormat="1" applyFont="1" applyAlignment="1">
      <alignment vertical="center"/>
    </xf>
    <xf numFmtId="0" fontId="23" fillId="12" borderId="6" xfId="0" applyFont="1" applyFill="1" applyBorder="1" applyAlignment="1">
      <alignment horizontal="center" vertical="center" wrapText="1"/>
    </xf>
    <xf numFmtId="165" fontId="23" fillId="12" borderId="6" xfId="0" applyNumberFormat="1" applyFont="1" applyFill="1" applyBorder="1" applyAlignment="1">
      <alignment horizontal="center" vertical="top" wrapText="1"/>
    </xf>
    <xf numFmtId="0" fontId="23" fillId="0" borderId="0" xfId="0" applyFont="1" applyAlignment="1">
      <alignment horizontal="center" vertical="center" wrapText="1"/>
    </xf>
    <xf numFmtId="0" fontId="2" fillId="0" borderId="0" xfId="0" applyFont="1" applyAlignment="1">
      <alignment horizontal="left"/>
    </xf>
    <xf numFmtId="0" fontId="32" fillId="8" borderId="1" xfId="0" applyFont="1" applyFill="1" applyBorder="1" applyAlignment="1">
      <alignment vertical="center"/>
    </xf>
    <xf numFmtId="0" fontId="0" fillId="0" borderId="0" xfId="0" applyAlignment="1">
      <alignment wrapText="1"/>
    </xf>
    <xf numFmtId="0" fontId="22" fillId="9" borderId="6" xfId="0" applyFont="1" applyFill="1" applyBorder="1" applyAlignment="1">
      <alignment horizontal="center" vertical="top" wrapText="1"/>
    </xf>
    <xf numFmtId="0" fontId="22" fillId="9" borderId="6" xfId="0" applyFont="1" applyFill="1" applyBorder="1" applyAlignment="1">
      <alignment horizontal="center" wrapText="1"/>
    </xf>
    <xf numFmtId="0" fontId="23" fillId="0" borderId="6" xfId="0" applyFont="1" applyBorder="1" applyAlignment="1">
      <alignment horizontal="center" vertical="top" wrapText="1"/>
    </xf>
    <xf numFmtId="0" fontId="23" fillId="10" borderId="6" xfId="0" applyFont="1" applyFill="1" applyBorder="1" applyAlignment="1">
      <alignment horizontal="left" wrapText="1"/>
    </xf>
    <xf numFmtId="0" fontId="2" fillId="10" borderId="6" xfId="0" applyFont="1" applyFill="1" applyBorder="1" applyAlignment="1">
      <alignment horizontal="center" vertical="center"/>
    </xf>
    <xf numFmtId="0" fontId="23" fillId="0" borderId="6" xfId="0" applyFont="1" applyBorder="1" applyAlignment="1">
      <alignment vertical="center" wrapText="1"/>
    </xf>
    <xf numFmtId="0" fontId="2" fillId="0" borderId="0" xfId="0" applyFont="1" applyAlignment="1">
      <alignment vertical="center" wrapText="1"/>
    </xf>
    <xf numFmtId="0" fontId="23" fillId="0" borderId="8" xfId="0" applyFont="1" applyBorder="1" applyAlignment="1">
      <alignment vertical="center" wrapText="1"/>
    </xf>
    <xf numFmtId="0" fontId="23" fillId="0" borderId="9" xfId="0" applyFont="1" applyBorder="1" applyAlignment="1">
      <alignment horizontal="center" vertical="center" wrapText="1"/>
    </xf>
    <xf numFmtId="0" fontId="23" fillId="10" borderId="15" xfId="0" applyFont="1" applyFill="1" applyBorder="1" applyAlignment="1">
      <alignment horizontal="center" vertical="center" wrapText="1"/>
    </xf>
    <xf numFmtId="0" fontId="33" fillId="0" borderId="0" xfId="0" applyFont="1" applyAlignment="1">
      <alignment horizontal="left" vertical="center"/>
    </xf>
    <xf numFmtId="0" fontId="21" fillId="0" borderId="0" xfId="0" applyFont="1" applyAlignment="1">
      <alignment horizontal="center" vertical="center" wrapText="1"/>
    </xf>
    <xf numFmtId="0" fontId="22" fillId="0" borderId="0" xfId="0" applyFont="1" applyAlignment="1">
      <alignment horizontal="center" vertical="center" wrapText="1"/>
    </xf>
    <xf numFmtId="0" fontId="34" fillId="0" borderId="0" xfId="0" applyFont="1" applyAlignment="1">
      <alignment vertical="center"/>
    </xf>
    <xf numFmtId="0" fontId="22" fillId="11" borderId="6" xfId="0" applyFont="1" applyFill="1" applyBorder="1" applyAlignment="1">
      <alignment horizontal="center" vertical="top" wrapText="1"/>
    </xf>
    <xf numFmtId="0" fontId="21" fillId="0" borderId="6" xfId="0" applyFont="1" applyBorder="1" applyAlignment="1">
      <alignment horizontal="center" vertical="top" wrapText="1"/>
    </xf>
    <xf numFmtId="164" fontId="23" fillId="10" borderId="6" xfId="0" applyNumberFormat="1" applyFont="1" applyFill="1" applyBorder="1" applyAlignment="1">
      <alignment horizontal="center" vertical="top" wrapText="1"/>
    </xf>
    <xf numFmtId="0" fontId="23" fillId="10" borderId="21" xfId="0" applyFont="1" applyFill="1" applyBorder="1" applyAlignment="1">
      <alignment horizontal="left" vertical="top" wrapText="1"/>
    </xf>
    <xf numFmtId="164" fontId="23" fillId="10" borderId="21" xfId="0" applyNumberFormat="1" applyFont="1" applyFill="1" applyBorder="1" applyAlignment="1">
      <alignment horizontal="center" vertical="top" wrapText="1"/>
    </xf>
    <xf numFmtId="0" fontId="23" fillId="10" borderId="21" xfId="0" applyFont="1" applyFill="1" applyBorder="1" applyAlignment="1">
      <alignment horizontal="center" vertical="top" wrapText="1"/>
    </xf>
    <xf numFmtId="0" fontId="23" fillId="10" borderId="21" xfId="0" applyFont="1" applyFill="1" applyBorder="1" applyAlignment="1">
      <alignment vertical="top" wrapText="1"/>
    </xf>
    <xf numFmtId="0" fontId="23" fillId="0" borderId="0" xfId="0" applyFont="1" applyAlignment="1">
      <alignment horizontal="center" vertical="top" wrapText="1"/>
    </xf>
    <xf numFmtId="0" fontId="23" fillId="0" borderId="0" xfId="0" applyFont="1" applyAlignment="1">
      <alignment horizontal="left" vertical="top" wrapText="1"/>
    </xf>
    <xf numFmtId="0" fontId="23" fillId="0" borderId="0" xfId="0" applyFont="1" applyAlignment="1">
      <alignment vertical="top" wrapText="1"/>
    </xf>
    <xf numFmtId="0" fontId="21"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1" fillId="0" borderId="0" xfId="0" applyFont="1" applyAlignment="1">
      <alignment vertical="center" wrapText="1"/>
    </xf>
    <xf numFmtId="0" fontId="21" fillId="6" borderId="21" xfId="0" applyFont="1" applyFill="1" applyBorder="1" applyAlignment="1">
      <alignment horizontal="center" vertical="center" wrapText="1"/>
    </xf>
    <xf numFmtId="0" fontId="23" fillId="15" borderId="6" xfId="0" applyFont="1" applyFill="1" applyBorder="1" applyAlignment="1">
      <alignment vertical="center" wrapText="1"/>
    </xf>
    <xf numFmtId="0" fontId="21" fillId="15" borderId="6" xfId="0" applyFont="1" applyFill="1" applyBorder="1" applyAlignment="1">
      <alignment vertical="center" wrapText="1"/>
    </xf>
    <xf numFmtId="166" fontId="23" fillId="10" borderId="6" xfId="0" applyNumberFormat="1" applyFont="1" applyFill="1" applyBorder="1" applyAlignment="1">
      <alignment vertical="center" wrapText="1"/>
    </xf>
    <xf numFmtId="166" fontId="2" fillId="5" borderId="6" xfId="0" applyNumberFormat="1" applyFont="1" applyFill="1" applyBorder="1" applyAlignment="1">
      <alignment vertical="center" wrapText="1"/>
    </xf>
    <xf numFmtId="166" fontId="15" fillId="5" borderId="6" xfId="0" applyNumberFormat="1" applyFont="1" applyFill="1" applyBorder="1" applyAlignment="1">
      <alignment vertical="center" wrapText="1"/>
    </xf>
    <xf numFmtId="166" fontId="15" fillId="0" borderId="11" xfId="0" applyNumberFormat="1" applyFont="1" applyBorder="1"/>
    <xf numFmtId="0" fontId="0" fillId="0" borderId="0" xfId="0" applyAlignment="1">
      <alignment horizontal="center"/>
    </xf>
    <xf numFmtId="0" fontId="21" fillId="6" borderId="26" xfId="0" applyFont="1" applyFill="1" applyBorder="1" applyAlignment="1">
      <alignment horizontal="center" vertical="center" wrapText="1"/>
    </xf>
    <xf numFmtId="0" fontId="21" fillId="6" borderId="27" xfId="0" applyFont="1" applyFill="1" applyBorder="1" applyAlignment="1">
      <alignment horizontal="center" vertical="center" wrapText="1"/>
    </xf>
    <xf numFmtId="0" fontId="21" fillId="6" borderId="28" xfId="0" applyFont="1" applyFill="1" applyBorder="1" applyAlignment="1">
      <alignment horizontal="center" vertical="center" wrapText="1"/>
    </xf>
    <xf numFmtId="0" fontId="22" fillId="11" borderId="27" xfId="0" applyFont="1" applyFill="1" applyBorder="1" applyAlignment="1">
      <alignment horizontal="center" vertical="top" wrapText="1"/>
    </xf>
    <xf numFmtId="0" fontId="22" fillId="11" borderId="21" xfId="0" applyFont="1" applyFill="1" applyBorder="1" applyAlignment="1">
      <alignment horizontal="center" vertical="top" wrapText="1"/>
    </xf>
    <xf numFmtId="0" fontId="23" fillId="10" borderId="13" xfId="0" applyFont="1" applyFill="1" applyBorder="1" applyAlignment="1">
      <alignment horizontal="center" vertical="top" wrapText="1"/>
    </xf>
    <xf numFmtId="0" fontId="23" fillId="10" borderId="15" xfId="0" applyFont="1" applyFill="1" applyBorder="1" applyAlignment="1">
      <alignment horizontal="center" vertical="top" wrapText="1"/>
    </xf>
    <xf numFmtId="0" fontId="22" fillId="0" borderId="0" xfId="0" applyFont="1" applyAlignment="1">
      <alignment horizontal="center" vertical="top" wrapText="1"/>
    </xf>
    <xf numFmtId="0" fontId="35" fillId="0" borderId="6" xfId="0" applyFont="1" applyBorder="1" applyAlignment="1">
      <alignment horizontal="left" vertical="center" wrapText="1"/>
    </xf>
    <xf numFmtId="0" fontId="36" fillId="10" borderId="6" xfId="0" applyFont="1" applyFill="1" applyBorder="1" applyAlignment="1">
      <alignment horizontal="left" vertical="center" wrapText="1"/>
    </xf>
    <xf numFmtId="0" fontId="36" fillId="10" borderId="6" xfId="0" applyFont="1" applyFill="1" applyBorder="1" applyAlignment="1">
      <alignment horizontal="left" vertical="center"/>
    </xf>
    <xf numFmtId="0" fontId="35" fillId="10" borderId="6" xfId="0" applyFont="1" applyFill="1" applyBorder="1" applyAlignment="1">
      <alignment horizontal="center" vertical="center"/>
    </xf>
    <xf numFmtId="0" fontId="36" fillId="10" borderId="6" xfId="0" applyFont="1" applyFill="1" applyBorder="1" applyAlignment="1">
      <alignment horizontal="center" vertical="center"/>
    </xf>
    <xf numFmtId="4" fontId="35" fillId="10" borderId="6" xfId="0" applyNumberFormat="1" applyFont="1" applyFill="1" applyBorder="1" applyAlignment="1">
      <alignment horizontal="center" vertical="center" wrapText="1"/>
    </xf>
    <xf numFmtId="0" fontId="36" fillId="10" borderId="6" xfId="0" applyFont="1" applyFill="1" applyBorder="1" applyAlignment="1">
      <alignment horizontal="center" vertical="center" wrapText="1"/>
    </xf>
    <xf numFmtId="0" fontId="35" fillId="10" borderId="6" xfId="0" applyFont="1" applyFill="1" applyBorder="1" applyAlignment="1">
      <alignment horizontal="left" vertical="center" wrapText="1"/>
    </xf>
    <xf numFmtId="0" fontId="23" fillId="10" borderId="6" xfId="0" applyFont="1" applyFill="1" applyBorder="1" applyAlignment="1">
      <alignment horizontal="center" vertical="center"/>
    </xf>
    <xf numFmtId="0" fontId="23" fillId="10" borderId="6" xfId="0" applyFont="1" applyFill="1" applyBorder="1" applyAlignment="1">
      <alignment horizontal="center"/>
    </xf>
    <xf numFmtId="0" fontId="35" fillId="10" borderId="6" xfId="0" applyFont="1" applyFill="1" applyBorder="1" applyAlignment="1">
      <alignment horizontal="left" vertical="center"/>
    </xf>
    <xf numFmtId="0" fontId="2" fillId="10" borderId="6" xfId="0" applyFont="1" applyFill="1" applyBorder="1" applyAlignment="1">
      <alignment horizontal="left"/>
    </xf>
    <xf numFmtId="0" fontId="36" fillId="10" borderId="6" xfId="0" applyFont="1" applyFill="1" applyBorder="1" applyAlignment="1">
      <alignment horizontal="center" vertical="top"/>
    </xf>
    <xf numFmtId="0" fontId="2" fillId="10" borderId="6" xfId="0" applyFont="1" applyFill="1" applyBorder="1" applyAlignment="1">
      <alignment horizontal="center" vertical="top"/>
    </xf>
    <xf numFmtId="0" fontId="23" fillId="10" borderId="6" xfId="0" applyFont="1" applyFill="1" applyBorder="1" applyAlignment="1">
      <alignment horizontal="center" vertical="top"/>
    </xf>
    <xf numFmtId="0" fontId="2" fillId="10" borderId="6" xfId="0" applyFont="1" applyFill="1" applyBorder="1" applyAlignment="1">
      <alignment horizontal="center"/>
    </xf>
    <xf numFmtId="0" fontId="23" fillId="10" borderId="6" xfId="0" applyFont="1" applyFill="1" applyBorder="1" applyAlignment="1">
      <alignment horizontal="left"/>
    </xf>
    <xf numFmtId="0" fontId="2" fillId="10" borderId="6" xfId="0" applyFont="1" applyFill="1" applyBorder="1" applyAlignment="1">
      <alignment horizontal="left" vertical="center"/>
    </xf>
    <xf numFmtId="0" fontId="23" fillId="10" borderId="6" xfId="0" applyFont="1" applyFill="1" applyBorder="1" applyAlignment="1">
      <alignment horizontal="left" vertical="center"/>
    </xf>
    <xf numFmtId="0" fontId="2" fillId="10" borderId="21" xfId="0" applyFont="1" applyFill="1" applyBorder="1" applyAlignment="1">
      <alignment horizontal="left" vertical="center"/>
    </xf>
    <xf numFmtId="0" fontId="23" fillId="10" borderId="21" xfId="0" applyFont="1" applyFill="1" applyBorder="1" applyAlignment="1">
      <alignment horizontal="left" vertical="center"/>
    </xf>
    <xf numFmtId="0" fontId="2" fillId="10" borderId="21" xfId="0" applyFont="1" applyFill="1" applyBorder="1" applyAlignment="1">
      <alignment horizontal="center" vertical="center"/>
    </xf>
    <xf numFmtId="0" fontId="36" fillId="10" borderId="13" xfId="0" applyFont="1" applyFill="1" applyBorder="1" applyAlignment="1">
      <alignment horizontal="center" vertical="top"/>
    </xf>
    <xf numFmtId="0" fontId="35" fillId="0" borderId="9" xfId="0" applyFont="1" applyBorder="1" applyAlignment="1">
      <alignment horizontal="left" vertical="center" wrapText="1"/>
    </xf>
    <xf numFmtId="0" fontId="23" fillId="10" borderId="32" xfId="0" applyFont="1" applyFill="1" applyBorder="1" applyAlignment="1">
      <alignment horizontal="center" vertical="top"/>
    </xf>
    <xf numFmtId="0" fontId="2" fillId="10" borderId="21" xfId="0" applyFont="1" applyFill="1" applyBorder="1" applyAlignment="1">
      <alignment horizontal="center" vertical="top"/>
    </xf>
    <xf numFmtId="0" fontId="36" fillId="10" borderId="33" xfId="0" applyFont="1" applyFill="1" applyBorder="1" applyAlignment="1">
      <alignment horizontal="center" vertical="top"/>
    </xf>
    <xf numFmtId="0" fontId="0" fillId="10" borderId="21" xfId="0" applyFill="1" applyBorder="1"/>
    <xf numFmtId="0" fontId="2" fillId="10" borderId="21" xfId="0" applyFont="1" applyFill="1" applyBorder="1" applyAlignment="1">
      <alignment horizontal="center"/>
    </xf>
    <xf numFmtId="0" fontId="2" fillId="5" borderId="1" xfId="0" applyFont="1" applyFill="1" applyBorder="1"/>
    <xf numFmtId="0" fontId="2" fillId="5" borderId="1" xfId="0" applyFont="1" applyFill="1" applyBorder="1" applyAlignment="1">
      <alignment horizontal="center" vertical="center"/>
    </xf>
    <xf numFmtId="0" fontId="2" fillId="5" borderId="1" xfId="0" applyFont="1" applyFill="1" applyBorder="1" applyAlignment="1">
      <alignment horizontal="center"/>
    </xf>
    <xf numFmtId="4" fontId="35" fillId="5" borderId="1" xfId="0" applyNumberFormat="1" applyFont="1" applyFill="1" applyBorder="1" applyAlignment="1">
      <alignment horizontal="center" vertical="center" wrapText="1"/>
    </xf>
    <xf numFmtId="0" fontId="15" fillId="0" borderId="0" xfId="0" applyFont="1" applyAlignment="1">
      <alignment vertical="top" wrapText="1"/>
    </xf>
    <xf numFmtId="0" fontId="2" fillId="0" borderId="0" xfId="0" applyFont="1" applyAlignment="1">
      <alignment horizontal="center" vertical="top" wrapText="1"/>
    </xf>
    <xf numFmtId="0" fontId="2" fillId="10" borderId="6" xfId="0" applyFont="1" applyFill="1" applyBorder="1" applyAlignment="1">
      <alignment horizontal="left" vertical="center" wrapText="1"/>
    </xf>
    <xf numFmtId="0" fontId="2" fillId="10" borderId="6" xfId="0" applyFont="1" applyFill="1" applyBorder="1" applyAlignment="1">
      <alignment wrapText="1"/>
    </xf>
    <xf numFmtId="0" fontId="36" fillId="10" borderId="6" xfId="0" applyFont="1" applyFill="1" applyBorder="1" applyAlignment="1">
      <alignment vertical="center" wrapText="1"/>
    </xf>
    <xf numFmtId="0" fontId="2" fillId="10" borderId="21" xfId="0" applyFont="1" applyFill="1" applyBorder="1" applyAlignment="1">
      <alignment vertical="center" wrapText="1"/>
    </xf>
    <xf numFmtId="0" fontId="23" fillId="10" borderId="21" xfId="0" applyFont="1" applyFill="1" applyBorder="1" applyAlignment="1">
      <alignment horizontal="left" vertical="center" wrapText="1"/>
    </xf>
    <xf numFmtId="0" fontId="2" fillId="10" borderId="21" xfId="0" applyFont="1" applyFill="1" applyBorder="1" applyAlignment="1">
      <alignment wrapText="1"/>
    </xf>
    <xf numFmtId="0" fontId="23" fillId="10" borderId="21" xfId="0" applyFont="1" applyFill="1" applyBorder="1" applyAlignment="1">
      <alignment horizontal="center" vertical="center" wrapText="1"/>
    </xf>
    <xf numFmtId="0" fontId="37" fillId="10" borderId="6" xfId="0" applyFont="1" applyFill="1" applyBorder="1" applyAlignment="1">
      <alignment vertical="center" wrapText="1"/>
    </xf>
    <xf numFmtId="0" fontId="37" fillId="10" borderId="6" xfId="0" applyFont="1" applyFill="1" applyBorder="1" applyAlignment="1">
      <alignment horizontal="center" vertical="center" wrapText="1"/>
    </xf>
    <xf numFmtId="0" fontId="23" fillId="0" borderId="8" xfId="0" applyFont="1" applyBorder="1" applyAlignment="1">
      <alignment horizontal="center" vertical="center" wrapText="1"/>
    </xf>
    <xf numFmtId="0" fontId="38" fillId="10" borderId="6" xfId="0" applyFont="1" applyFill="1" applyBorder="1" applyAlignment="1">
      <alignment vertical="center" wrapText="1"/>
    </xf>
    <xf numFmtId="0" fontId="36" fillId="10" borderId="21" xfId="0" applyFont="1" applyFill="1" applyBorder="1" applyAlignment="1">
      <alignment vertical="center" wrapText="1"/>
    </xf>
    <xf numFmtId="0" fontId="36" fillId="10" borderId="21" xfId="0" applyFont="1" applyFill="1" applyBorder="1" applyAlignment="1">
      <alignment horizontal="center" vertical="center" wrapText="1"/>
    </xf>
    <xf numFmtId="0" fontId="23" fillId="10" borderId="21" xfId="0" applyFont="1" applyFill="1" applyBorder="1" applyAlignment="1">
      <alignment vertical="center" wrapText="1"/>
    </xf>
    <xf numFmtId="0" fontId="38" fillId="10" borderId="21" xfId="0" applyFont="1" applyFill="1" applyBorder="1" applyAlignment="1">
      <alignment vertical="center" wrapText="1"/>
    </xf>
    <xf numFmtId="2" fontId="23" fillId="10" borderId="6" xfId="0" applyNumberFormat="1" applyFont="1" applyFill="1" applyBorder="1" applyAlignment="1">
      <alignment horizontal="center" vertical="center" wrapText="1"/>
    </xf>
    <xf numFmtId="0" fontId="31" fillId="0" borderId="0" xfId="0" applyFont="1" applyAlignment="1">
      <alignment vertical="center"/>
    </xf>
    <xf numFmtId="164" fontId="23" fillId="10" borderId="6" xfId="0" applyNumberFormat="1" applyFont="1" applyFill="1" applyBorder="1" applyAlignment="1">
      <alignment horizontal="center" vertical="center" wrapText="1"/>
    </xf>
    <xf numFmtId="164" fontId="2" fillId="10" borderId="6" xfId="0" applyNumberFormat="1" applyFont="1" applyFill="1" applyBorder="1" applyAlignment="1">
      <alignment horizontal="center" vertical="center"/>
    </xf>
    <xf numFmtId="164" fontId="2" fillId="0" borderId="0" xfId="0" applyNumberFormat="1" applyFont="1" applyAlignment="1">
      <alignment vertical="center"/>
    </xf>
    <xf numFmtId="0" fontId="22" fillId="9" borderId="27" xfId="0" applyFont="1" applyFill="1" applyBorder="1" applyAlignment="1">
      <alignment horizontal="center" vertical="center" wrapText="1"/>
    </xf>
    <xf numFmtId="0" fontId="23" fillId="15" borderId="6" xfId="0" applyFont="1" applyFill="1" applyBorder="1" applyAlignment="1">
      <alignment horizontal="center" vertical="center" wrapText="1"/>
    </xf>
    <xf numFmtId="0" fontId="21" fillId="16"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2" fillId="5" borderId="1" xfId="0" applyFont="1" applyFill="1" applyBorder="1" applyAlignment="1">
      <alignment vertical="center"/>
    </xf>
    <xf numFmtId="0" fontId="23" fillId="5" borderId="1" xfId="0" applyFont="1" applyFill="1" applyBorder="1" applyAlignment="1">
      <alignment vertical="center" wrapText="1"/>
    </xf>
    <xf numFmtId="0" fontId="23" fillId="0" borderId="0" xfId="0" applyFont="1" applyAlignment="1">
      <alignment vertical="center" wrapText="1"/>
    </xf>
    <xf numFmtId="164" fontId="2" fillId="0" borderId="0" xfId="0" applyNumberFormat="1" applyFont="1" applyAlignment="1">
      <alignment horizontal="center"/>
    </xf>
    <xf numFmtId="0" fontId="26" fillId="0" borderId="0" xfId="0" applyFont="1" applyAlignment="1">
      <alignment horizontal="center"/>
    </xf>
    <xf numFmtId="0" fontId="12" fillId="0" borderId="6" xfId="1" applyBorder="1" applyAlignment="1">
      <alignment horizontal="center" vertical="center"/>
    </xf>
    <xf numFmtId="0" fontId="12" fillId="8" borderId="1" xfId="1" applyFill="1" applyBorder="1" applyAlignment="1">
      <alignment vertical="center"/>
    </xf>
    <xf numFmtId="0" fontId="28" fillId="0" borderId="0" xfId="0" applyFont="1" applyAlignment="1">
      <alignment horizontal="left" vertical="center"/>
    </xf>
    <xf numFmtId="165" fontId="23" fillId="12" borderId="21" xfId="0" applyNumberFormat="1" applyFont="1" applyFill="1" applyBorder="1" applyAlignment="1">
      <alignment horizontal="center" vertical="top" wrapText="1"/>
    </xf>
    <xf numFmtId="165" fontId="23" fillId="0" borderId="37" xfId="0" applyNumberFormat="1" applyFont="1" applyBorder="1" applyAlignment="1">
      <alignment horizontal="center" vertical="top" wrapText="1"/>
    </xf>
    <xf numFmtId="165" fontId="23" fillId="12" borderId="41" xfId="0" applyNumberFormat="1" applyFont="1" applyFill="1" applyBorder="1" applyAlignment="1">
      <alignment horizontal="center" vertical="top" wrapText="1"/>
    </xf>
    <xf numFmtId="2" fontId="2" fillId="0" borderId="0" xfId="0" applyNumberFormat="1" applyFont="1" applyAlignment="1">
      <alignment horizontal="left"/>
    </xf>
    <xf numFmtId="0" fontId="42" fillId="0" borderId="0" xfId="0" applyFont="1" applyAlignment="1">
      <alignment vertical="center"/>
    </xf>
    <xf numFmtId="10" fontId="23" fillId="10" borderId="6" xfId="0" applyNumberFormat="1" applyFont="1" applyFill="1" applyBorder="1" applyAlignment="1">
      <alignment horizontal="center" vertical="center" wrapText="1"/>
    </xf>
    <xf numFmtId="0" fontId="44" fillId="10" borderId="6" xfId="0" applyFont="1" applyFill="1" applyBorder="1" applyAlignment="1">
      <alignment horizontal="left" vertical="center" wrapText="1"/>
    </xf>
    <xf numFmtId="0" fontId="44" fillId="10" borderId="6" xfId="0" applyFont="1" applyFill="1" applyBorder="1" applyAlignment="1">
      <alignment horizontal="left" vertical="top" wrapText="1"/>
    </xf>
    <xf numFmtId="0" fontId="45" fillId="10" borderId="6" xfId="0" applyFont="1" applyFill="1" applyBorder="1" applyAlignment="1">
      <alignment horizontal="left" vertical="center" wrapText="1"/>
    </xf>
    <xf numFmtId="0" fontId="44" fillId="10" borderId="6" xfId="0" applyFont="1" applyFill="1" applyBorder="1" applyAlignment="1">
      <alignment horizontal="center" vertical="center" wrapText="1"/>
    </xf>
    <xf numFmtId="0" fontId="44" fillId="10" borderId="21" xfId="0" applyFont="1" applyFill="1" applyBorder="1" applyAlignment="1">
      <alignment horizontal="left" vertical="center" wrapText="1"/>
    </xf>
    <xf numFmtId="0" fontId="44" fillId="10" borderId="13" xfId="0" applyFont="1" applyFill="1" applyBorder="1" applyAlignment="1">
      <alignment horizontal="center" vertical="center" wrapText="1"/>
    </xf>
    <xf numFmtId="0" fontId="44" fillId="10" borderId="41" xfId="0" applyFont="1" applyFill="1" applyBorder="1" applyAlignment="1">
      <alignment horizontal="left" vertical="center" wrapText="1"/>
    </xf>
    <xf numFmtId="0" fontId="46" fillId="0" borderId="0" xfId="0" applyFont="1" applyAlignment="1">
      <alignment vertical="center"/>
    </xf>
    <xf numFmtId="0" fontId="44" fillId="0" borderId="37" xfId="0" applyFont="1" applyBorder="1" applyAlignment="1">
      <alignment horizontal="left" vertical="center" wrapText="1"/>
    </xf>
    <xf numFmtId="0" fontId="44" fillId="0" borderId="37" xfId="0" applyFont="1" applyBorder="1" applyAlignment="1">
      <alignment horizontal="left" vertical="top" wrapText="1"/>
    </xf>
    <xf numFmtId="0" fontId="43" fillId="0" borderId="0" xfId="0" applyFont="1"/>
    <xf numFmtId="0" fontId="44" fillId="10" borderId="6" xfId="0" applyFont="1" applyFill="1" applyBorder="1" applyAlignment="1">
      <alignment vertical="center" wrapText="1"/>
    </xf>
    <xf numFmtId="0" fontId="44" fillId="10" borderId="6" xfId="0" applyFont="1" applyFill="1" applyBorder="1" applyAlignment="1">
      <alignment vertical="top" wrapText="1"/>
    </xf>
    <xf numFmtId="0" fontId="47" fillId="10" borderId="6" xfId="0" applyFont="1" applyFill="1" applyBorder="1" applyAlignment="1">
      <alignment horizontal="left" vertical="center" wrapText="1"/>
    </xf>
    <xf numFmtId="0" fontId="46" fillId="10" borderId="6" xfId="0" applyFont="1" applyFill="1" applyBorder="1" applyAlignment="1">
      <alignment vertical="center"/>
    </xf>
    <xf numFmtId="0" fontId="46" fillId="10" borderId="6" xfId="0" applyFont="1" applyFill="1" applyBorder="1" applyAlignment="1">
      <alignment vertical="center" wrapText="1"/>
    </xf>
    <xf numFmtId="0" fontId="44" fillId="10" borderId="15" xfId="0" applyFont="1" applyFill="1" applyBorder="1" applyAlignment="1">
      <alignment horizontal="left" vertical="center" wrapText="1"/>
    </xf>
    <xf numFmtId="0" fontId="12" fillId="8" borderId="37" xfId="1" applyFill="1" applyBorder="1" applyAlignment="1">
      <alignment vertical="center"/>
    </xf>
    <xf numFmtId="0" fontId="42" fillId="0" borderId="0" xfId="0" applyFont="1" applyAlignment="1">
      <alignment horizontal="center" vertical="center"/>
    </xf>
    <xf numFmtId="0" fontId="49" fillId="0" borderId="0" xfId="0" applyFont="1" applyAlignment="1">
      <alignment horizontal="center" vertical="center" wrapText="1"/>
    </xf>
    <xf numFmtId="0" fontId="49" fillId="6" borderId="6" xfId="0" applyFont="1" applyFill="1" applyBorder="1" applyAlignment="1">
      <alignment horizontal="center" vertical="center" wrapText="1"/>
    </xf>
    <xf numFmtId="0" fontId="51" fillId="9" borderId="6" xfId="0" applyFont="1" applyFill="1" applyBorder="1" applyAlignment="1">
      <alignment horizontal="center" vertical="center" wrapText="1"/>
    </xf>
    <xf numFmtId="0" fontId="51" fillId="0" borderId="0" xfId="0" applyFont="1" applyAlignment="1">
      <alignment horizontal="center" vertical="center" wrapText="1"/>
    </xf>
    <xf numFmtId="0" fontId="52" fillId="0" borderId="6" xfId="0" applyFont="1" applyBorder="1" applyAlignment="1">
      <alignment horizontal="center" vertical="center" wrapText="1"/>
    </xf>
    <xf numFmtId="0" fontId="52" fillId="0" borderId="13" xfId="0" applyFont="1" applyBorder="1" applyAlignment="1">
      <alignment horizontal="left" vertical="center" wrapText="1"/>
    </xf>
    <xf numFmtId="0" fontId="52" fillId="10" borderId="6" xfId="0" applyFont="1" applyFill="1" applyBorder="1" applyAlignment="1">
      <alignment horizontal="center" vertical="center" wrapText="1"/>
    </xf>
    <xf numFmtId="0" fontId="52" fillId="0" borderId="0" xfId="0" applyFont="1" applyAlignment="1">
      <alignment horizontal="left" vertical="center" wrapText="1"/>
    </xf>
    <xf numFmtId="15" fontId="52" fillId="0" borderId="0" xfId="0" applyNumberFormat="1" applyFont="1" applyAlignment="1">
      <alignment horizontal="left" vertical="center" wrapText="1"/>
    </xf>
    <xf numFmtId="0" fontId="53" fillId="0" borderId="0" xfId="0" applyFont="1" applyAlignment="1">
      <alignment vertical="center"/>
    </xf>
    <xf numFmtId="0" fontId="54" fillId="0" borderId="0" xfId="0" applyFont="1" applyAlignment="1">
      <alignment vertical="center"/>
    </xf>
    <xf numFmtId="0" fontId="42" fillId="0" borderId="6" xfId="0" applyFont="1" applyBorder="1" applyAlignment="1">
      <alignment vertical="center" wrapText="1"/>
    </xf>
    <xf numFmtId="0" fontId="53" fillId="6" borderId="7" xfId="0" applyFont="1" applyFill="1" applyBorder="1" applyAlignment="1">
      <alignment horizontal="center" vertical="center" wrapText="1"/>
    </xf>
    <xf numFmtId="0" fontId="12" fillId="0" borderId="6" xfId="1" applyBorder="1" applyAlignment="1">
      <alignment horizontal="center"/>
    </xf>
    <xf numFmtId="0" fontId="55" fillId="0" borderId="0" xfId="0" applyFont="1"/>
    <xf numFmtId="0" fontId="26" fillId="17" borderId="2" xfId="0" applyFont="1" applyFill="1" applyBorder="1" applyAlignment="1">
      <alignment vertical="center"/>
    </xf>
    <xf numFmtId="0" fontId="4" fillId="18" borderId="4" xfId="0" applyFont="1" applyFill="1" applyBorder="1"/>
    <xf numFmtId="0" fontId="18" fillId="0" borderId="37" xfId="0" applyFont="1" applyBorder="1" applyAlignment="1">
      <alignment horizontal="center" vertical="center"/>
    </xf>
    <xf numFmtId="0" fontId="52" fillId="0" borderId="6" xfId="0" applyFont="1" applyBorder="1" applyAlignment="1">
      <alignment vertical="center" wrapText="1"/>
    </xf>
    <xf numFmtId="0" fontId="15" fillId="0" borderId="0" xfId="0" applyFont="1" applyAlignment="1">
      <alignment vertical="center" wrapText="1"/>
    </xf>
    <xf numFmtId="2" fontId="0" fillId="0" borderId="0" xfId="0" applyNumberFormat="1" applyAlignment="1">
      <alignment vertical="center"/>
    </xf>
    <xf numFmtId="0" fontId="4" fillId="0" borderId="37" xfId="0" applyFont="1" applyBorder="1"/>
    <xf numFmtId="0" fontId="56" fillId="0" borderId="6" xfId="0" applyFont="1" applyBorder="1" applyAlignment="1">
      <alignment vertical="center" wrapText="1"/>
    </xf>
    <xf numFmtId="0" fontId="42" fillId="0" borderId="0" xfId="0" applyFont="1" applyAlignment="1">
      <alignment horizontal="left" vertical="center"/>
    </xf>
    <xf numFmtId="0" fontId="48" fillId="0" borderId="0" xfId="0" applyFont="1"/>
    <xf numFmtId="0" fontId="42" fillId="0" borderId="0" xfId="0" applyFont="1" applyAlignment="1">
      <alignment horizontal="center"/>
    </xf>
    <xf numFmtId="0" fontId="58" fillId="8" borderId="37" xfId="0" applyFont="1" applyFill="1" applyBorder="1" applyAlignment="1">
      <alignment vertical="center"/>
    </xf>
    <xf numFmtId="0" fontId="49" fillId="0" borderId="0" xfId="0" applyFont="1" applyAlignment="1">
      <alignment vertical="center" wrapText="1"/>
    </xf>
    <xf numFmtId="0" fontId="49" fillId="6" borderId="15" xfId="0" applyFont="1" applyFill="1" applyBorder="1" applyAlignment="1">
      <alignment horizontal="center" vertical="center" wrapText="1"/>
    </xf>
    <xf numFmtId="0" fontId="51" fillId="9" borderId="27" xfId="0" applyFont="1" applyFill="1" applyBorder="1" applyAlignment="1">
      <alignment horizontal="center" vertical="center" wrapText="1"/>
    </xf>
    <xf numFmtId="0" fontId="59" fillId="0" borderId="6" xfId="0" applyFont="1" applyBorder="1" applyAlignment="1">
      <alignment horizontal="center" vertical="center" wrapText="1"/>
    </xf>
    <xf numFmtId="0" fontId="60" fillId="10" borderId="6" xfId="0" applyFont="1" applyFill="1" applyBorder="1" applyAlignment="1">
      <alignment horizontal="left" vertical="center"/>
    </xf>
    <xf numFmtId="0" fontId="60" fillId="10" borderId="6" xfId="0" applyFont="1" applyFill="1" applyBorder="1" applyAlignment="1">
      <alignment horizontal="center" vertical="center"/>
    </xf>
    <xf numFmtId="0" fontId="60" fillId="0" borderId="0" xfId="0" applyFont="1" applyAlignment="1">
      <alignment horizontal="center" vertical="center" wrapText="1"/>
    </xf>
    <xf numFmtId="0" fontId="60" fillId="0" borderId="0" xfId="0" applyFont="1" applyAlignment="1">
      <alignment horizontal="left" vertical="center" wrapText="1"/>
    </xf>
    <xf numFmtId="0" fontId="42" fillId="0" borderId="0" xfId="0" applyFont="1" applyAlignment="1">
      <alignment horizontal="left"/>
    </xf>
    <xf numFmtId="0" fontId="49" fillId="6" borderId="38" xfId="0" applyFont="1" applyFill="1" applyBorder="1" applyAlignment="1">
      <alignment horizontal="center" vertical="center" wrapText="1"/>
    </xf>
    <xf numFmtId="0" fontId="61" fillId="0" borderId="0" xfId="0" applyFont="1"/>
    <xf numFmtId="0" fontId="23" fillId="0" borderId="37" xfId="0" applyFont="1" applyBorder="1" applyAlignment="1">
      <alignment horizontal="center" vertical="center" wrapText="1"/>
    </xf>
    <xf numFmtId="0" fontId="23" fillId="10" borderId="41" xfId="0" applyFont="1" applyFill="1" applyBorder="1" applyAlignment="1">
      <alignment horizontal="center" vertical="center" wrapText="1"/>
    </xf>
    <xf numFmtId="0" fontId="23" fillId="10" borderId="33" xfId="0" applyFont="1" applyFill="1" applyBorder="1" applyAlignment="1">
      <alignment horizontal="center" vertical="center" wrapText="1"/>
    </xf>
    <xf numFmtId="0" fontId="23" fillId="10" borderId="42" xfId="0" applyFont="1" applyFill="1" applyBorder="1" applyAlignment="1">
      <alignment horizontal="center" vertical="center" wrapText="1"/>
    </xf>
    <xf numFmtId="0" fontId="22" fillId="11" borderId="34" xfId="0" applyFont="1" applyFill="1" applyBorder="1" applyAlignment="1">
      <alignment horizontal="center" vertical="center" wrapText="1"/>
    </xf>
    <xf numFmtId="0" fontId="22" fillId="11" borderId="41" xfId="0" applyFont="1" applyFill="1" applyBorder="1" applyAlignment="1">
      <alignment horizontal="center" vertical="center" wrapText="1"/>
    </xf>
    <xf numFmtId="0" fontId="36" fillId="10" borderId="21" xfId="0" applyFont="1" applyFill="1" applyBorder="1" applyAlignment="1">
      <alignment horizontal="left" vertical="center" wrapText="1"/>
    </xf>
    <xf numFmtId="0" fontId="36" fillId="0" borderId="37" xfId="0" applyFont="1" applyBorder="1" applyAlignment="1">
      <alignment horizontal="left" vertical="center" wrapText="1"/>
    </xf>
    <xf numFmtId="0" fontId="36" fillId="10" borderId="13" xfId="0" applyFont="1" applyFill="1" applyBorder="1" applyAlignment="1">
      <alignment horizontal="center" vertical="center" wrapText="1"/>
    </xf>
    <xf numFmtId="0" fontId="36" fillId="10" borderId="41" xfId="0" applyFont="1" applyFill="1" applyBorder="1" applyAlignment="1">
      <alignment horizontal="left" vertical="center" wrapText="1"/>
    </xf>
    <xf numFmtId="0" fontId="12" fillId="0" borderId="37" xfId="1" applyFill="1" applyBorder="1" applyAlignment="1">
      <alignment vertical="center"/>
    </xf>
    <xf numFmtId="0" fontId="2" fillId="0" borderId="0" xfId="0" applyFont="1" applyAlignment="1">
      <alignment wrapText="1"/>
    </xf>
    <xf numFmtId="0" fontId="23" fillId="19" borderId="6" xfId="0" applyFont="1" applyFill="1" applyBorder="1" applyAlignment="1">
      <alignment horizontal="center" vertical="top" wrapText="1"/>
    </xf>
    <xf numFmtId="0" fontId="12" fillId="0" borderId="6" xfId="1" applyFill="1" applyBorder="1" applyAlignment="1">
      <alignment horizontal="center" vertical="center"/>
    </xf>
    <xf numFmtId="0" fontId="22" fillId="11" borderId="13" xfId="0" applyFont="1" applyFill="1" applyBorder="1" applyAlignment="1">
      <alignment horizontal="center" vertical="center" wrapText="1"/>
    </xf>
    <xf numFmtId="0" fontId="23" fillId="0" borderId="13" xfId="0" applyFont="1" applyBorder="1" applyAlignment="1">
      <alignment horizontal="center" vertical="center" wrapText="1"/>
    </xf>
    <xf numFmtId="0" fontId="21" fillId="0" borderId="13" xfId="0" applyFont="1" applyBorder="1" applyAlignment="1">
      <alignment horizontal="center" vertical="center" wrapText="1"/>
    </xf>
    <xf numFmtId="0" fontId="22" fillId="9" borderId="13" xfId="0" applyFont="1" applyFill="1" applyBorder="1" applyAlignment="1">
      <alignment horizontal="center" vertical="center" wrapText="1"/>
    </xf>
    <xf numFmtId="0" fontId="44" fillId="10" borderId="21" xfId="0" applyFont="1" applyFill="1" applyBorder="1" applyAlignment="1">
      <alignment vertical="center" wrapText="1"/>
    </xf>
    <xf numFmtId="0" fontId="44" fillId="0" borderId="37" xfId="0" applyFont="1" applyBorder="1" applyAlignment="1">
      <alignment vertical="center" wrapText="1"/>
    </xf>
    <xf numFmtId="0" fontId="44" fillId="10" borderId="13" xfId="0" applyFont="1" applyFill="1" applyBorder="1" applyAlignment="1">
      <alignment horizontal="left" vertical="center" wrapText="1"/>
    </xf>
    <xf numFmtId="0" fontId="44" fillId="10" borderId="15" xfId="0" applyFont="1" applyFill="1" applyBorder="1" applyAlignment="1">
      <alignment vertical="center" wrapText="1"/>
    </xf>
    <xf numFmtId="0" fontId="44" fillId="10" borderId="41" xfId="0" applyFont="1" applyFill="1" applyBorder="1" applyAlignment="1">
      <alignment vertical="center" wrapText="1"/>
    </xf>
    <xf numFmtId="0" fontId="63" fillId="6" borderId="35" xfId="0" applyFont="1" applyFill="1" applyBorder="1" applyAlignment="1">
      <alignment horizontal="center" vertical="center" wrapText="1"/>
    </xf>
    <xf numFmtId="0" fontId="44" fillId="10" borderId="33" xfId="0" applyFont="1" applyFill="1" applyBorder="1" applyAlignment="1">
      <alignment horizontal="left" vertical="top" wrapText="1"/>
    </xf>
    <xf numFmtId="0" fontId="44" fillId="10" borderId="42" xfId="0" applyFont="1" applyFill="1" applyBorder="1" applyAlignment="1">
      <alignment horizontal="left" vertical="top" wrapText="1"/>
    </xf>
    <xf numFmtId="164" fontId="44" fillId="10" borderId="6" xfId="0" applyNumberFormat="1" applyFont="1" applyFill="1" applyBorder="1" applyAlignment="1">
      <alignment horizontal="left" vertical="top" wrapText="1"/>
    </xf>
    <xf numFmtId="164" fontId="44" fillId="10" borderId="21" xfId="0" applyNumberFormat="1" applyFont="1" applyFill="1" applyBorder="1" applyAlignment="1">
      <alignment horizontal="left" vertical="top" wrapText="1"/>
    </xf>
    <xf numFmtId="164" fontId="44" fillId="10" borderId="41" xfId="0" applyNumberFormat="1" applyFont="1" applyFill="1" applyBorder="1" applyAlignment="1">
      <alignment horizontal="left" vertical="top" wrapText="1"/>
    </xf>
    <xf numFmtId="164" fontId="44" fillId="0" borderId="37" xfId="0" applyNumberFormat="1" applyFont="1" applyBorder="1" applyAlignment="1">
      <alignment horizontal="left" vertical="top" wrapText="1"/>
    </xf>
    <xf numFmtId="0" fontId="21" fillId="5" borderId="37" xfId="0" applyFont="1" applyFill="1" applyBorder="1" applyAlignment="1">
      <alignment horizontal="center" vertical="center" wrapText="1"/>
    </xf>
    <xf numFmtId="0" fontId="23" fillId="20" borderId="6" xfId="0" applyFont="1" applyFill="1" applyBorder="1" applyAlignment="1">
      <alignment vertical="top" wrapText="1"/>
    </xf>
    <xf numFmtId="0" fontId="23" fillId="21" borderId="6" xfId="0" applyFont="1" applyFill="1" applyBorder="1" applyAlignment="1">
      <alignment horizontal="left" vertical="top" wrapText="1"/>
    </xf>
    <xf numFmtId="0" fontId="60" fillId="19" borderId="6" xfId="0" applyFont="1" applyFill="1" applyBorder="1" applyAlignment="1">
      <alignment horizontal="left" vertical="center" wrapText="1"/>
    </xf>
    <xf numFmtId="0" fontId="60" fillId="19" borderId="6" xfId="0" applyFont="1" applyFill="1" applyBorder="1" applyAlignment="1">
      <alignment vertical="center" wrapText="1"/>
    </xf>
    <xf numFmtId="0" fontId="49" fillId="6" borderId="21" xfId="0" applyFont="1" applyFill="1" applyBorder="1" applyAlignment="1">
      <alignment horizontal="center" vertical="center" wrapText="1"/>
    </xf>
    <xf numFmtId="0" fontId="49" fillId="6" borderId="41" xfId="0" applyFont="1" applyFill="1" applyBorder="1" applyAlignment="1">
      <alignment horizontal="center" vertical="center" wrapText="1"/>
    </xf>
    <xf numFmtId="0" fontId="21" fillId="6" borderId="41" xfId="0" applyFont="1" applyFill="1" applyBorder="1" applyAlignment="1">
      <alignment horizontal="center" vertical="center" wrapText="1"/>
    </xf>
    <xf numFmtId="164" fontId="23" fillId="0" borderId="37" xfId="0" applyNumberFormat="1" applyFont="1" applyBorder="1" applyAlignment="1">
      <alignment horizontal="center" vertical="top" wrapText="1"/>
    </xf>
    <xf numFmtId="0" fontId="23" fillId="10" borderId="13" xfId="0" applyFont="1" applyFill="1" applyBorder="1" applyAlignment="1">
      <alignment horizontal="left" vertical="top" wrapText="1"/>
    </xf>
    <xf numFmtId="0" fontId="23" fillId="10" borderId="15" xfId="0" applyFont="1" applyFill="1" applyBorder="1" applyAlignment="1">
      <alignment vertical="top" wrapText="1"/>
    </xf>
    <xf numFmtId="164" fontId="23" fillId="10" borderId="41" xfId="0" applyNumberFormat="1" applyFont="1" applyFill="1" applyBorder="1" applyAlignment="1">
      <alignment horizontal="center" vertical="top" wrapText="1"/>
    </xf>
    <xf numFmtId="164" fontId="52" fillId="10" borderId="6" xfId="0" applyNumberFormat="1" applyFont="1" applyFill="1" applyBorder="1" applyAlignment="1">
      <alignment horizontal="center" vertical="top" wrapText="1"/>
    </xf>
    <xf numFmtId="0" fontId="52" fillId="0" borderId="0" xfId="0" applyFont="1" applyAlignment="1">
      <alignment horizontal="left" vertical="top" wrapText="1"/>
    </xf>
    <xf numFmtId="0" fontId="23" fillId="0" borderId="33" xfId="0" applyFont="1" applyBorder="1" applyAlignment="1">
      <alignment horizontal="center" vertical="top" wrapText="1"/>
    </xf>
    <xf numFmtId="0" fontId="23" fillId="10" borderId="41" xfId="0" applyFont="1" applyFill="1" applyBorder="1" applyAlignment="1">
      <alignment horizontal="left" vertical="top" wrapText="1"/>
    </xf>
    <xf numFmtId="0" fontId="23" fillId="10" borderId="41" xfId="0" applyFont="1" applyFill="1" applyBorder="1" applyAlignment="1">
      <alignment horizontal="center" vertical="top" wrapText="1"/>
    </xf>
    <xf numFmtId="0" fontId="23" fillId="10" borderId="41" xfId="0" applyFont="1" applyFill="1" applyBorder="1" applyAlignment="1">
      <alignment vertical="top" wrapText="1"/>
    </xf>
    <xf numFmtId="0" fontId="66" fillId="0" borderId="0" xfId="0" applyFont="1"/>
    <xf numFmtId="0" fontId="23" fillId="0" borderId="37" xfId="0" applyFont="1" applyBorder="1" applyAlignment="1">
      <alignment horizontal="left" vertical="top" wrapText="1"/>
    </xf>
    <xf numFmtId="0" fontId="23" fillId="10" borderId="15" xfId="0" applyFont="1" applyFill="1" applyBorder="1" applyAlignment="1">
      <alignment horizontal="left" vertical="top" wrapText="1"/>
    </xf>
    <xf numFmtId="0" fontId="61" fillId="0" borderId="0" xfId="0" applyFont="1" applyAlignment="1">
      <alignment horizontal="left" vertical="center"/>
    </xf>
    <xf numFmtId="0" fontId="53" fillId="0" borderId="0" xfId="0" applyFont="1" applyAlignment="1">
      <alignment vertical="top" wrapText="1"/>
    </xf>
    <xf numFmtId="0" fontId="67" fillId="0" borderId="0" xfId="0" applyFont="1" applyAlignment="1">
      <alignment vertical="center"/>
    </xf>
    <xf numFmtId="14" fontId="52" fillId="10" borderId="6" xfId="0" applyNumberFormat="1" applyFont="1" applyFill="1" applyBorder="1" applyAlignment="1">
      <alignment horizontal="center" vertical="center" wrapText="1"/>
    </xf>
    <xf numFmtId="14" fontId="42" fillId="0" borderId="0" xfId="0" applyNumberFormat="1" applyFont="1" applyAlignment="1">
      <alignment vertical="center"/>
    </xf>
    <xf numFmtId="0" fontId="42" fillId="0" borderId="0" xfId="0" applyFont="1"/>
    <xf numFmtId="14" fontId="42" fillId="0" borderId="0" xfId="0" applyNumberFormat="1" applyFont="1"/>
    <xf numFmtId="0" fontId="23" fillId="0" borderId="37" xfId="0" applyFont="1" applyBorder="1" applyAlignment="1">
      <alignment horizontal="center" vertical="top" wrapText="1"/>
    </xf>
    <xf numFmtId="0" fontId="49" fillId="0" borderId="37" xfId="0" applyFont="1" applyBorder="1" applyAlignment="1">
      <alignment vertical="center" wrapText="1"/>
    </xf>
    <xf numFmtId="0" fontId="21" fillId="0" borderId="37" xfId="0" applyFont="1" applyBorder="1" applyAlignment="1">
      <alignment vertical="center" wrapText="1"/>
    </xf>
    <xf numFmtId="0" fontId="70" fillId="6" borderId="6" xfId="0" applyFont="1" applyFill="1" applyBorder="1" applyAlignment="1">
      <alignment horizontal="center" vertical="center" wrapText="1"/>
    </xf>
    <xf numFmtId="0" fontId="53" fillId="0" borderId="0" xfId="0" applyFont="1"/>
    <xf numFmtId="0" fontId="71" fillId="9" borderId="6" xfId="0" applyFont="1" applyFill="1" applyBorder="1" applyAlignment="1">
      <alignment horizontal="center" vertical="center" wrapText="1"/>
    </xf>
    <xf numFmtId="0" fontId="52" fillId="10" borderId="6" xfId="0" applyFont="1" applyFill="1" applyBorder="1" applyAlignment="1">
      <alignment vertical="center" wrapText="1"/>
    </xf>
    <xf numFmtId="0" fontId="42" fillId="10" borderId="6" xfId="0" applyFont="1" applyFill="1" applyBorder="1"/>
    <xf numFmtId="0" fontId="4" fillId="0" borderId="3" xfId="0" applyFont="1" applyBorder="1"/>
    <xf numFmtId="0" fontId="4" fillId="0" borderId="4" xfId="0" applyFont="1" applyBorder="1"/>
    <xf numFmtId="0" fontId="22" fillId="9" borderId="34" xfId="0" applyFont="1" applyFill="1" applyBorder="1" applyAlignment="1">
      <alignment horizontal="center" vertical="center" wrapText="1"/>
    </xf>
    <xf numFmtId="0" fontId="22" fillId="9" borderId="41" xfId="0" applyFont="1" applyFill="1" applyBorder="1" applyAlignment="1">
      <alignment horizontal="center" vertical="center" wrapText="1"/>
    </xf>
    <xf numFmtId="0" fontId="23" fillId="10" borderId="41" xfId="0" applyFont="1" applyFill="1" applyBorder="1" applyAlignment="1">
      <alignment vertical="center" wrapText="1"/>
    </xf>
    <xf numFmtId="0" fontId="23" fillId="14" borderId="41" xfId="0" applyFont="1" applyFill="1" applyBorder="1" applyAlignment="1">
      <alignment horizontal="center" vertical="center" wrapText="1"/>
    </xf>
    <xf numFmtId="0" fontId="23" fillId="15" borderId="41" xfId="0" applyFont="1" applyFill="1" applyBorder="1" applyAlignment="1">
      <alignment horizontal="center" vertical="center" wrapText="1"/>
    </xf>
    <xf numFmtId="0" fontId="23" fillId="15" borderId="41" xfId="0" applyFont="1" applyFill="1" applyBorder="1" applyAlignment="1">
      <alignment vertical="center" wrapText="1"/>
    </xf>
    <xf numFmtId="0" fontId="22" fillId="9" borderId="33" xfId="0" applyFont="1" applyFill="1" applyBorder="1" applyAlignment="1">
      <alignment horizontal="center" vertical="center" wrapText="1"/>
    </xf>
    <xf numFmtId="0" fontId="22" fillId="9" borderId="43" xfId="0" applyFont="1" applyFill="1" applyBorder="1" applyAlignment="1">
      <alignment horizontal="center" vertical="center" wrapText="1"/>
    </xf>
    <xf numFmtId="0" fontId="23" fillId="5" borderId="37" xfId="0" applyFont="1" applyFill="1" applyBorder="1" applyAlignment="1">
      <alignment vertical="center" wrapText="1"/>
    </xf>
    <xf numFmtId="0" fontId="23" fillId="0" borderId="37" xfId="0" applyFont="1" applyBorder="1" applyAlignment="1">
      <alignment vertical="center" wrapText="1"/>
    </xf>
    <xf numFmtId="0" fontId="21" fillId="0" borderId="37" xfId="0" applyFont="1" applyBorder="1" applyAlignment="1">
      <alignment horizontal="center" vertical="center" wrapText="1"/>
    </xf>
    <xf numFmtId="0" fontId="22" fillId="0" borderId="37" xfId="0" applyFont="1" applyBorder="1" applyAlignment="1">
      <alignment horizontal="center" vertical="center" wrapText="1"/>
    </xf>
    <xf numFmtId="0" fontId="52" fillId="0" borderId="13" xfId="0" applyFont="1" applyBorder="1" applyAlignment="1">
      <alignment horizontal="center" vertical="center" wrapText="1"/>
    </xf>
    <xf numFmtId="0" fontId="52" fillId="0" borderId="33" xfId="0" applyFont="1" applyBorder="1" applyAlignment="1">
      <alignment horizontal="center" vertical="center" wrapText="1"/>
    </xf>
    <xf numFmtId="0" fontId="52" fillId="0" borderId="41" xfId="0" applyFont="1" applyBorder="1" applyAlignment="1">
      <alignment horizontal="center" vertical="center" wrapText="1"/>
    </xf>
    <xf numFmtId="0" fontId="23" fillId="0" borderId="41" xfId="0" applyFont="1" applyBorder="1" applyAlignment="1">
      <alignment horizontal="center" vertical="center" wrapText="1"/>
    </xf>
    <xf numFmtId="0" fontId="22" fillId="10" borderId="13" xfId="0" applyFont="1" applyFill="1" applyBorder="1" applyAlignment="1">
      <alignment horizontal="center" vertical="center" wrapText="1"/>
    </xf>
    <xf numFmtId="0" fontId="72" fillId="0" borderId="37" xfId="0" applyFont="1" applyBorder="1"/>
    <xf numFmtId="0" fontId="12" fillId="0" borderId="6" xfId="1" quotePrefix="1" applyBorder="1" applyAlignment="1">
      <alignment horizontal="center" vertical="center"/>
    </xf>
    <xf numFmtId="0" fontId="52" fillId="0" borderId="6" xfId="0" applyFont="1" applyBorder="1" applyAlignment="1">
      <alignment horizontal="left" vertical="center" wrapText="1"/>
    </xf>
    <xf numFmtId="0" fontId="23" fillId="22" borderId="6" xfId="0" applyFont="1" applyFill="1" applyBorder="1" applyAlignment="1">
      <alignment horizontal="center" vertical="center" wrapText="1"/>
    </xf>
    <xf numFmtId="164" fontId="23" fillId="22" borderId="6" xfId="0" applyNumberFormat="1" applyFont="1" applyFill="1" applyBorder="1" applyAlignment="1">
      <alignment horizontal="center" vertical="center" wrapText="1"/>
    </xf>
    <xf numFmtId="0" fontId="73" fillId="0" borderId="0" xfId="0" applyFont="1" applyAlignment="1">
      <alignment horizontal="center"/>
    </xf>
    <xf numFmtId="0" fontId="42" fillId="0" borderId="0" xfId="0" applyFont="1" applyAlignment="1">
      <alignment horizontal="center" vertical="top" wrapText="1"/>
    </xf>
    <xf numFmtId="0" fontId="42" fillId="0" borderId="0" xfId="0" applyFont="1" applyAlignment="1">
      <alignment horizontal="left" vertical="center" wrapText="1"/>
    </xf>
    <xf numFmtId="0" fontId="42" fillId="0" borderId="6" xfId="0" applyFont="1" applyBorder="1" applyAlignment="1">
      <alignment horizontal="left" vertical="center" wrapText="1"/>
    </xf>
    <xf numFmtId="0" fontId="2" fillId="0" borderId="6" xfId="0" applyFont="1" applyBorder="1" applyAlignment="1">
      <alignment horizontal="left" vertical="center" wrapText="1"/>
    </xf>
    <xf numFmtId="0" fontId="22" fillId="11" borderId="33" xfId="0" applyFont="1" applyFill="1" applyBorder="1" applyAlignment="1">
      <alignment horizontal="center" vertical="center" wrapText="1"/>
    </xf>
    <xf numFmtId="0" fontId="52" fillId="19" borderId="41" xfId="0" applyFont="1" applyFill="1" applyBorder="1" applyAlignment="1">
      <alignment vertical="center" wrapText="1"/>
    </xf>
    <xf numFmtId="0" fontId="53" fillId="0" borderId="0" xfId="0" applyFont="1" applyAlignment="1">
      <alignment horizontal="left"/>
    </xf>
    <xf numFmtId="0" fontId="7" fillId="0" borderId="1" xfId="0" applyFont="1" applyBorder="1" applyAlignment="1">
      <alignment vertical="center"/>
    </xf>
    <xf numFmtId="0" fontId="1" fillId="24" borderId="1" xfId="0" applyFont="1" applyFill="1" applyBorder="1" applyAlignment="1">
      <alignment vertical="center"/>
    </xf>
    <xf numFmtId="0" fontId="2" fillId="24" borderId="1" xfId="0" applyFont="1" applyFill="1" applyBorder="1" applyAlignment="1">
      <alignment vertical="center"/>
    </xf>
    <xf numFmtId="0" fontId="2" fillId="24" borderId="1" xfId="0" applyFont="1" applyFill="1" applyBorder="1" applyAlignment="1">
      <alignment horizontal="center" vertical="center"/>
    </xf>
    <xf numFmtId="0" fontId="5" fillId="24" borderId="1" xfId="0" applyFont="1" applyFill="1" applyBorder="1" applyAlignment="1">
      <alignment vertical="center"/>
    </xf>
    <xf numFmtId="0" fontId="7" fillId="24" borderId="1" xfId="0" applyFont="1" applyFill="1" applyBorder="1" applyAlignment="1">
      <alignment vertical="center"/>
    </xf>
    <xf numFmtId="0" fontId="8" fillId="24" borderId="1" xfId="0" applyFont="1" applyFill="1" applyBorder="1" applyAlignment="1">
      <alignment vertical="center"/>
    </xf>
    <xf numFmtId="0" fontId="7" fillId="24" borderId="1" xfId="0" applyFont="1" applyFill="1" applyBorder="1" applyAlignment="1">
      <alignment horizontal="right" vertical="center"/>
    </xf>
    <xf numFmtId="0" fontId="9" fillId="24" borderId="1" xfId="0" applyFont="1" applyFill="1" applyBorder="1" applyAlignment="1">
      <alignment vertical="center" wrapText="1"/>
    </xf>
    <xf numFmtId="0" fontId="8" fillId="24" borderId="1" xfId="0" applyFont="1" applyFill="1" applyBorder="1" applyAlignment="1">
      <alignment vertical="center" wrapText="1"/>
    </xf>
    <xf numFmtId="0" fontId="13" fillId="24" borderId="1" xfId="0" applyFont="1" applyFill="1" applyBorder="1" applyAlignment="1">
      <alignment vertical="center"/>
    </xf>
    <xf numFmtId="0" fontId="74" fillId="24" borderId="1" xfId="0" applyFont="1" applyFill="1" applyBorder="1" applyAlignment="1">
      <alignment vertical="center"/>
    </xf>
    <xf numFmtId="164" fontId="2" fillId="24" borderId="1" xfId="0" applyNumberFormat="1" applyFont="1" applyFill="1" applyBorder="1" applyAlignment="1">
      <alignment vertical="center"/>
    </xf>
    <xf numFmtId="0" fontId="75" fillId="24" borderId="1" xfId="0" applyFont="1" applyFill="1" applyBorder="1" applyAlignment="1">
      <alignment vertical="center"/>
    </xf>
    <xf numFmtId="164" fontId="76" fillId="24" borderId="1" xfId="0" applyNumberFormat="1" applyFont="1" applyFill="1" applyBorder="1" applyAlignment="1">
      <alignment vertical="center"/>
    </xf>
    <xf numFmtId="0" fontId="76" fillId="24" borderId="1" xfId="0" applyFont="1" applyFill="1" applyBorder="1" applyAlignment="1">
      <alignment vertical="center"/>
    </xf>
    <xf numFmtId="0" fontId="2" fillId="24" borderId="5" xfId="0" applyFont="1" applyFill="1" applyBorder="1" applyAlignment="1">
      <alignment vertical="center"/>
    </xf>
    <xf numFmtId="0" fontId="7" fillId="24" borderId="1" xfId="0" applyFont="1" applyFill="1" applyBorder="1" applyAlignment="1">
      <alignment horizontal="center" vertical="center"/>
    </xf>
    <xf numFmtId="0" fontId="0" fillId="24" borderId="1" xfId="0" applyFill="1" applyBorder="1"/>
    <xf numFmtId="15" fontId="7" fillId="24" borderId="1" xfId="0" applyNumberFormat="1" applyFont="1" applyFill="1" applyBorder="1" applyAlignment="1">
      <alignment horizontal="left" vertical="center"/>
    </xf>
    <xf numFmtId="0" fontId="7" fillId="24" borderId="1" xfId="0" applyFont="1" applyFill="1" applyBorder="1" applyAlignment="1">
      <alignment horizontal="left" vertical="center"/>
    </xf>
    <xf numFmtId="0" fontId="7" fillId="24" borderId="1" xfId="0" applyFont="1" applyFill="1" applyBorder="1" applyAlignment="1">
      <alignment horizontal="left" vertical="center" wrapText="1"/>
    </xf>
    <xf numFmtId="0" fontId="23" fillId="10" borderId="13" xfId="0" applyFont="1" applyFill="1" applyBorder="1" applyAlignment="1">
      <alignment vertical="top" wrapText="1"/>
    </xf>
    <xf numFmtId="0" fontId="22" fillId="11" borderId="24" xfId="0" applyFont="1" applyFill="1" applyBorder="1" applyAlignment="1">
      <alignment horizontal="center" vertical="top" wrapText="1"/>
    </xf>
    <xf numFmtId="0" fontId="23" fillId="26" borderId="41" xfId="0" applyFont="1" applyFill="1" applyBorder="1" applyAlignment="1">
      <alignment horizontal="center" vertical="top" wrapText="1"/>
    </xf>
    <xf numFmtId="0" fontId="44" fillId="10" borderId="37" xfId="0" applyFont="1" applyFill="1" applyBorder="1" applyAlignment="1">
      <alignment vertical="center" wrapText="1"/>
    </xf>
    <xf numFmtId="0" fontId="23" fillId="0" borderId="6" xfId="0" applyFont="1" applyBorder="1" applyAlignment="1">
      <alignment horizontal="left" vertical="center" wrapText="1"/>
    </xf>
    <xf numFmtId="164" fontId="7" fillId="5" borderId="2" xfId="0" applyNumberFormat="1" applyFont="1" applyFill="1" applyBorder="1" applyAlignment="1">
      <alignment horizontal="left" vertical="center"/>
    </xf>
    <xf numFmtId="0" fontId="4" fillId="0" borderId="3" xfId="0" applyFont="1" applyBorder="1"/>
    <xf numFmtId="0" fontId="4" fillId="0" borderId="4" xfId="0" applyFont="1" applyBorder="1"/>
    <xf numFmtId="0" fontId="8" fillId="24" borderId="2" xfId="0" applyFont="1" applyFill="1" applyBorder="1" applyAlignment="1">
      <alignment vertical="center"/>
    </xf>
    <xf numFmtId="0" fontId="4" fillId="25" borderId="3" xfId="0" applyFont="1" applyFill="1" applyBorder="1"/>
    <xf numFmtId="0" fontId="4" fillId="25" borderId="4" xfId="0" applyFont="1" applyFill="1" applyBorder="1"/>
    <xf numFmtId="0" fontId="8" fillId="5" borderId="2" xfId="0" applyFont="1" applyFill="1" applyBorder="1" applyAlignment="1">
      <alignment horizontal="left" vertical="center" wrapText="1"/>
    </xf>
    <xf numFmtId="14" fontId="8" fillId="5" borderId="2" xfId="0" applyNumberFormat="1" applyFont="1" applyFill="1" applyBorder="1" applyAlignment="1">
      <alignment horizontal="left" vertical="center" wrapText="1"/>
    </xf>
    <xf numFmtId="0" fontId="7" fillId="5" borderId="2" xfId="0" applyFont="1" applyFill="1" applyBorder="1" applyAlignment="1">
      <alignment horizontal="center" vertical="center"/>
    </xf>
    <xf numFmtId="0" fontId="7" fillId="5" borderId="2" xfId="0" applyFont="1" applyFill="1" applyBorder="1" applyAlignment="1">
      <alignment horizontal="left" vertical="center"/>
    </xf>
    <xf numFmtId="0" fontId="8" fillId="24" borderId="2" xfId="0" applyFont="1" applyFill="1" applyBorder="1" applyAlignment="1">
      <alignment vertical="center" wrapText="1"/>
    </xf>
    <xf numFmtId="0" fontId="11" fillId="5" borderId="2" xfId="0" applyFont="1" applyFill="1" applyBorder="1" applyAlignment="1">
      <alignment vertical="center"/>
    </xf>
    <xf numFmtId="0" fontId="12" fillId="5" borderId="2" xfId="0" applyFont="1" applyFill="1" applyBorder="1" applyAlignment="1">
      <alignment horizontal="left" vertical="center"/>
    </xf>
    <xf numFmtId="0" fontId="8" fillId="24" borderId="2" xfId="0" applyFont="1" applyFill="1" applyBorder="1" applyAlignment="1">
      <alignment horizontal="left" vertical="center"/>
    </xf>
    <xf numFmtId="0" fontId="8" fillId="24" borderId="2"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2" xfId="0" applyFont="1" applyFill="1" applyBorder="1" applyAlignment="1">
      <alignment vertical="center"/>
    </xf>
    <xf numFmtId="0" fontId="8" fillId="24" borderId="2" xfId="0" applyFont="1" applyFill="1" applyBorder="1" applyAlignment="1">
      <alignment horizontal="right" vertical="center"/>
    </xf>
    <xf numFmtId="0" fontId="3" fillId="3" borderId="2" xfId="0" applyFont="1" applyFill="1" applyBorder="1" applyAlignment="1">
      <alignment horizontal="center" vertical="center"/>
    </xf>
    <xf numFmtId="0" fontId="3" fillId="4" borderId="2" xfId="0" applyFont="1" applyFill="1" applyBorder="1" applyAlignment="1">
      <alignment horizontal="center" vertical="center"/>
    </xf>
    <xf numFmtId="0" fontId="6" fillId="4" borderId="2" xfId="0" applyFont="1" applyFill="1" applyBorder="1" applyAlignment="1">
      <alignment horizontal="center" vertical="center"/>
    </xf>
    <xf numFmtId="0" fontId="21" fillId="6" borderId="8" xfId="0" applyFont="1" applyFill="1" applyBorder="1" applyAlignment="1">
      <alignment horizontal="center" vertical="center" wrapText="1"/>
    </xf>
    <xf numFmtId="0" fontId="4" fillId="0" borderId="12" xfId="0" applyFont="1" applyBorder="1"/>
    <xf numFmtId="0" fontId="21" fillId="6" borderId="9" xfId="0" applyFont="1" applyFill="1" applyBorder="1" applyAlignment="1">
      <alignment horizontal="center" vertical="center" wrapText="1"/>
    </xf>
    <xf numFmtId="0" fontId="4" fillId="0" borderId="10" xfId="0" applyFont="1" applyBorder="1"/>
    <xf numFmtId="0" fontId="4" fillId="0" borderId="11" xfId="0" applyFont="1" applyBorder="1"/>
    <xf numFmtId="0" fontId="49" fillId="6" borderId="21" xfId="0" applyFont="1" applyFill="1" applyBorder="1" applyAlignment="1">
      <alignment horizontal="center" vertical="center" wrapText="1"/>
    </xf>
    <xf numFmtId="0" fontId="50" fillId="0" borderId="27" xfId="0" applyFont="1" applyBorder="1"/>
    <xf numFmtId="0" fontId="49" fillId="6" borderId="13" xfId="0" applyFont="1" applyFill="1" applyBorder="1" applyAlignment="1">
      <alignment horizontal="center" vertical="center" wrapText="1"/>
    </xf>
    <xf numFmtId="0" fontId="50" fillId="0" borderId="15" xfId="0" applyFont="1" applyBorder="1"/>
    <xf numFmtId="0" fontId="49" fillId="0" borderId="0" xfId="0" applyFont="1" applyAlignment="1">
      <alignment horizontal="center" vertical="center" wrapText="1"/>
    </xf>
    <xf numFmtId="0" fontId="0" fillId="0" borderId="0" xfId="0"/>
    <xf numFmtId="0" fontId="29" fillId="6" borderId="8" xfId="0" applyFont="1" applyFill="1" applyBorder="1" applyAlignment="1">
      <alignment horizontal="center" vertical="center" wrapText="1"/>
    </xf>
    <xf numFmtId="0" fontId="29" fillId="6" borderId="33" xfId="0" applyFont="1" applyFill="1" applyBorder="1" applyAlignment="1">
      <alignment horizontal="center" vertical="center" wrapText="1"/>
    </xf>
    <xf numFmtId="0" fontId="29" fillId="6" borderId="34" xfId="0" applyFont="1" applyFill="1" applyBorder="1" applyAlignment="1">
      <alignment horizontal="center" vertical="center" wrapText="1"/>
    </xf>
    <xf numFmtId="0" fontId="15" fillId="0" borderId="0" xfId="0" applyFont="1" applyAlignment="1">
      <alignment horizontal="center" vertical="center" wrapText="1"/>
    </xf>
    <xf numFmtId="0" fontId="2" fillId="0" borderId="0" xfId="0" applyFont="1" applyAlignment="1">
      <alignment horizontal="center" vertical="center"/>
    </xf>
    <xf numFmtId="0" fontId="15" fillId="6" borderId="8" xfId="0" applyFont="1" applyFill="1" applyBorder="1" applyAlignment="1">
      <alignment horizontal="center" vertical="center" wrapText="1"/>
    </xf>
    <xf numFmtId="0" fontId="24" fillId="13" borderId="2" xfId="0" applyFont="1" applyFill="1" applyBorder="1" applyAlignment="1">
      <alignment horizontal="center"/>
    </xf>
    <xf numFmtId="0" fontId="25" fillId="0" borderId="0" xfId="0" applyFont="1" applyAlignment="1">
      <alignment horizontal="center" vertical="center"/>
    </xf>
    <xf numFmtId="0" fontId="15" fillId="6" borderId="9" xfId="0" applyFont="1" applyFill="1" applyBorder="1" applyAlignment="1">
      <alignment horizontal="center" vertical="center" wrapText="1"/>
    </xf>
    <xf numFmtId="0" fontId="26" fillId="13" borderId="2" xfId="0" applyFont="1" applyFill="1" applyBorder="1" applyAlignment="1">
      <alignment horizontal="center"/>
    </xf>
    <xf numFmtId="0" fontId="54" fillId="0" borderId="0" xfId="0" applyFont="1" applyAlignment="1">
      <alignment horizontal="left" vertical="center" wrapText="1"/>
    </xf>
    <xf numFmtId="0" fontId="15" fillId="0" borderId="9" xfId="0" applyFont="1" applyBorder="1" applyAlignment="1">
      <alignment horizontal="center" vertical="center" wrapText="1"/>
    </xf>
    <xf numFmtId="0" fontId="24" fillId="2" borderId="2" xfId="0" applyFont="1" applyFill="1" applyBorder="1" applyAlignment="1">
      <alignment horizontal="center"/>
    </xf>
    <xf numFmtId="0" fontId="15" fillId="0" borderId="0" xfId="0" applyFont="1" applyAlignment="1">
      <alignment horizontal="left"/>
    </xf>
    <xf numFmtId="0" fontId="15" fillId="5" borderId="2" xfId="0" applyFont="1" applyFill="1" applyBorder="1" applyAlignment="1">
      <alignment horizontal="center"/>
    </xf>
    <xf numFmtId="0" fontId="21" fillId="6" borderId="29" xfId="0" applyFont="1" applyFill="1" applyBorder="1" applyAlignment="1">
      <alignment horizontal="center" vertical="center" wrapText="1"/>
    </xf>
    <xf numFmtId="0" fontId="4" fillId="0" borderId="30" xfId="0" applyFont="1" applyBorder="1"/>
    <xf numFmtId="0" fontId="4" fillId="0" borderId="31" xfId="0" applyFont="1" applyBorder="1"/>
    <xf numFmtId="0" fontId="49" fillId="6" borderId="8" xfId="0" applyFont="1" applyFill="1" applyBorder="1" applyAlignment="1">
      <alignment horizontal="center" vertical="center" wrapText="1"/>
    </xf>
    <xf numFmtId="0" fontId="53" fillId="0" borderId="0" xfId="0" applyFont="1" applyAlignment="1">
      <alignment horizontal="left"/>
    </xf>
    <xf numFmtId="0" fontId="68" fillId="23" borderId="0" xfId="0" applyFont="1" applyFill="1" applyAlignment="1">
      <alignment horizontal="center"/>
    </xf>
    <xf numFmtId="0" fontId="49" fillId="6" borderId="33" xfId="0" applyFont="1" applyFill="1" applyBorder="1" applyAlignment="1">
      <alignment horizontal="center" vertical="center" wrapText="1"/>
    </xf>
    <xf numFmtId="0" fontId="50" fillId="0" borderId="34" xfId="0" applyFont="1" applyBorder="1"/>
    <xf numFmtId="0" fontId="49" fillId="6" borderId="38" xfId="0" applyFont="1" applyFill="1" applyBorder="1" applyAlignment="1">
      <alignment horizontal="center" vertical="center" wrapText="1"/>
    </xf>
    <xf numFmtId="0" fontId="49" fillId="6" borderId="41" xfId="0" applyFont="1" applyFill="1" applyBorder="1" applyAlignment="1">
      <alignment horizontal="center" vertical="center" wrapText="1"/>
    </xf>
    <xf numFmtId="0" fontId="4" fillId="0" borderId="38" xfId="0" applyFont="1" applyBorder="1"/>
    <xf numFmtId="0" fontId="15" fillId="0" borderId="0" xfId="0" applyFont="1" applyAlignment="1">
      <alignment vertical="center"/>
    </xf>
    <xf numFmtId="0" fontId="49" fillId="6" borderId="42" xfId="0" applyFont="1" applyFill="1" applyBorder="1" applyAlignment="1">
      <alignment horizontal="center" vertical="center" wrapText="1"/>
    </xf>
    <xf numFmtId="0" fontId="21" fillId="6" borderId="42" xfId="0" applyFont="1" applyFill="1" applyBorder="1" applyAlignment="1">
      <alignment horizontal="center" vertical="center" wrapText="1"/>
    </xf>
    <xf numFmtId="0" fontId="21" fillId="6" borderId="41" xfId="0" applyFont="1" applyFill="1" applyBorder="1" applyAlignment="1">
      <alignment horizontal="center" vertical="center" wrapText="1"/>
    </xf>
    <xf numFmtId="0" fontId="26" fillId="13" borderId="2" xfId="0" applyFont="1" applyFill="1" applyBorder="1" applyAlignment="1">
      <alignment horizontal="center" vertical="center"/>
    </xf>
    <xf numFmtId="0" fontId="26" fillId="13" borderId="2" xfId="0" applyFont="1" applyFill="1" applyBorder="1" applyAlignment="1">
      <alignment horizontal="center" vertical="top" wrapText="1"/>
    </xf>
    <xf numFmtId="0" fontId="21" fillId="0" borderId="0" xfId="0" applyFont="1" applyAlignment="1">
      <alignment horizontal="center" vertical="center" wrapText="1"/>
    </xf>
    <xf numFmtId="0" fontId="21" fillId="6" borderId="23" xfId="0" applyFont="1" applyFill="1" applyBorder="1" applyAlignment="1">
      <alignment horizontal="center" vertical="center" wrapText="1"/>
    </xf>
    <xf numFmtId="0" fontId="4" fillId="0" borderId="25" xfId="0" applyFont="1" applyBorder="1"/>
    <xf numFmtId="0" fontId="2" fillId="0" borderId="0" xfId="0" applyFont="1" applyAlignment="1">
      <alignment horizontal="left" wrapText="1"/>
    </xf>
    <xf numFmtId="0" fontId="49" fillId="6" borderId="23" xfId="0" applyFont="1" applyFill="1" applyBorder="1" applyAlignment="1">
      <alignment horizontal="center" vertical="center" wrapText="1"/>
    </xf>
    <xf numFmtId="0" fontId="49" fillId="6" borderId="27" xfId="0" applyFont="1" applyFill="1" applyBorder="1" applyAlignment="1">
      <alignment horizontal="center" vertical="center" wrapText="1"/>
    </xf>
    <xf numFmtId="0" fontId="42" fillId="0" borderId="0" xfId="0" applyFont="1" applyAlignment="1">
      <alignment horizontal="left" vertical="center" wrapText="1"/>
    </xf>
    <xf numFmtId="0" fontId="4" fillId="0" borderId="17" xfId="0" applyFont="1" applyBorder="1"/>
    <xf numFmtId="0" fontId="26" fillId="2" borderId="2" xfId="0" applyFont="1" applyFill="1" applyBorder="1" applyAlignment="1">
      <alignment horizontal="center" vertical="center"/>
    </xf>
    <xf numFmtId="0" fontId="21" fillId="0" borderId="9" xfId="0" applyFont="1" applyBorder="1" applyAlignment="1">
      <alignment horizontal="center" vertical="center" wrapText="1"/>
    </xf>
    <xf numFmtId="0" fontId="22" fillId="11" borderId="39" xfId="0" applyFont="1" applyFill="1" applyBorder="1" applyAlignment="1">
      <alignment horizontal="center" vertical="center" wrapText="1"/>
    </xf>
    <xf numFmtId="0" fontId="22" fillId="11" borderId="32" xfId="0" applyFont="1" applyFill="1" applyBorder="1" applyAlignment="1">
      <alignment horizontal="center" vertical="center" wrapText="1"/>
    </xf>
    <xf numFmtId="0" fontId="21" fillId="6" borderId="21" xfId="0" applyFont="1" applyFill="1" applyBorder="1" applyAlignment="1">
      <alignment horizontal="center" vertical="center" wrapText="1"/>
    </xf>
    <xf numFmtId="0" fontId="21" fillId="6" borderId="27" xfId="0" applyFont="1" applyFill="1" applyBorder="1" applyAlignment="1">
      <alignment horizontal="center" vertical="center" wrapText="1"/>
    </xf>
    <xf numFmtId="0" fontId="49" fillId="6" borderId="34" xfId="0" applyFont="1" applyFill="1" applyBorder="1" applyAlignment="1">
      <alignment horizontal="center" vertical="center" wrapText="1"/>
    </xf>
    <xf numFmtId="0" fontId="21" fillId="6" borderId="39" xfId="0" applyFont="1" applyFill="1" applyBorder="1" applyAlignment="1">
      <alignment horizontal="center" vertical="center" wrapText="1"/>
    </xf>
    <xf numFmtId="0" fontId="21" fillId="6" borderId="17" xfId="0" applyFont="1" applyFill="1" applyBorder="1" applyAlignment="1">
      <alignment horizontal="center" vertical="center" wrapText="1"/>
    </xf>
    <xf numFmtId="0" fontId="52" fillId="19" borderId="41" xfId="0" applyFont="1" applyFill="1" applyBorder="1" applyAlignment="1">
      <alignment horizontal="center" vertical="center" wrapText="1"/>
    </xf>
    <xf numFmtId="0" fontId="42" fillId="0" borderId="0" xfId="0" applyFont="1" applyAlignment="1">
      <alignment horizontal="left" wrapText="1"/>
    </xf>
    <xf numFmtId="0" fontId="2" fillId="0" borderId="0" xfId="0" applyFont="1" applyAlignment="1">
      <alignment horizontal="left" vertical="center" wrapText="1"/>
    </xf>
    <xf numFmtId="0" fontId="21" fillId="6" borderId="33" xfId="0" applyFont="1" applyFill="1" applyBorder="1" applyAlignment="1">
      <alignment horizontal="center" vertical="center" wrapText="1"/>
    </xf>
    <xf numFmtId="0" fontId="4" fillId="0" borderId="34" xfId="0" applyFont="1" applyBorder="1"/>
    <xf numFmtId="0" fontId="22" fillId="9" borderId="44" xfId="0" applyFont="1" applyFill="1" applyBorder="1" applyAlignment="1">
      <alignment horizontal="center" vertical="center" wrapText="1"/>
    </xf>
    <xf numFmtId="0" fontId="22" fillId="9" borderId="45" xfId="0" applyFont="1" applyFill="1" applyBorder="1" applyAlignment="1">
      <alignment horizontal="center" vertical="center" wrapText="1"/>
    </xf>
    <xf numFmtId="0" fontId="22" fillId="9" borderId="46" xfId="0" applyFont="1" applyFill="1" applyBorder="1" applyAlignment="1">
      <alignment horizontal="center" vertical="center" wrapText="1"/>
    </xf>
    <xf numFmtId="0" fontId="49" fillId="6" borderId="32" xfId="0" applyFont="1" applyFill="1" applyBorder="1" applyAlignment="1">
      <alignment horizontal="center" vertical="center" wrapText="1"/>
    </xf>
    <xf numFmtId="0" fontId="4" fillId="0" borderId="35" xfId="0" applyFont="1" applyBorder="1"/>
    <xf numFmtId="0" fontId="26" fillId="13" borderId="16" xfId="0" applyFont="1" applyFill="1" applyBorder="1" applyAlignment="1">
      <alignment horizontal="center" vertical="center"/>
    </xf>
    <xf numFmtId="0" fontId="49" fillId="6" borderId="9" xfId="0" applyFont="1" applyFill="1" applyBorder="1" applyAlignment="1">
      <alignment horizontal="center" vertical="center" wrapText="1"/>
    </xf>
    <xf numFmtId="0" fontId="4" fillId="0" borderId="22" xfId="0" applyFont="1" applyBorder="1"/>
    <xf numFmtId="0" fontId="31" fillId="2" borderId="2" xfId="0" applyFont="1" applyFill="1" applyBorder="1" applyAlignment="1">
      <alignment horizontal="center" vertical="center"/>
    </xf>
    <xf numFmtId="0" fontId="4" fillId="0" borderId="20" xfId="0" applyFont="1" applyBorder="1"/>
    <xf numFmtId="0" fontId="21" fillId="0" borderId="9" xfId="0" applyFont="1" applyBorder="1" applyAlignment="1">
      <alignment horizontal="left" vertical="top" wrapText="1"/>
    </xf>
    <xf numFmtId="0" fontId="0" fillId="0" borderId="0" xfId="0" applyAlignment="1">
      <alignment horizontal="center" vertical="center"/>
    </xf>
    <xf numFmtId="0" fontId="15" fillId="0" borderId="0" xfId="0" applyFont="1" applyAlignment="1">
      <alignment horizontal="left" vertical="center" wrapText="1"/>
    </xf>
    <xf numFmtId="0" fontId="49" fillId="6" borderId="39" xfId="0" applyFont="1" applyFill="1" applyBorder="1" applyAlignment="1">
      <alignment horizontal="center" vertical="center" wrapText="1"/>
    </xf>
    <xf numFmtId="0" fontId="53" fillId="0" borderId="0" xfId="0" applyFont="1" applyAlignment="1">
      <alignment horizontal="left" vertical="top" wrapText="1"/>
    </xf>
    <xf numFmtId="0" fontId="53" fillId="0" borderId="0" xfId="0" applyFont="1" applyAlignment="1">
      <alignment horizontal="left" vertical="center"/>
    </xf>
    <xf numFmtId="0" fontId="48" fillId="0" borderId="0" xfId="0" applyFont="1" applyAlignment="1">
      <alignment horizontal="left" vertical="top" wrapText="1"/>
    </xf>
    <xf numFmtId="0" fontId="0" fillId="0" borderId="0" xfId="0" applyAlignment="1">
      <alignment horizontal="left" vertical="top" wrapText="1"/>
    </xf>
    <xf numFmtId="0" fontId="68" fillId="13" borderId="0" xfId="0" applyFont="1" applyFill="1" applyAlignment="1">
      <alignment horizontal="center" vertical="center"/>
    </xf>
    <xf numFmtId="0" fontId="2" fillId="0" borderId="37" xfId="0" applyFont="1" applyBorder="1" applyAlignment="1">
      <alignment horizontal="left" wrapText="1"/>
    </xf>
    <xf numFmtId="0" fontId="21" fillId="6" borderId="24" xfId="0" applyFont="1" applyFill="1" applyBorder="1" applyAlignment="1">
      <alignment horizontal="center" vertical="center" wrapText="1"/>
    </xf>
    <xf numFmtId="0" fontId="49" fillId="6" borderId="15" xfId="0" applyFont="1" applyFill="1" applyBorder="1" applyAlignment="1">
      <alignment horizontal="center" vertical="center" wrapText="1"/>
    </xf>
    <xf numFmtId="0" fontId="63" fillId="6" borderId="21" xfId="0" applyFont="1" applyFill="1" applyBorder="1" applyAlignment="1">
      <alignment horizontal="center" vertical="center" wrapText="1"/>
    </xf>
    <xf numFmtId="0" fontId="29" fillId="6" borderId="13" xfId="0" applyFont="1" applyFill="1" applyBorder="1" applyAlignment="1">
      <alignment horizontal="center" vertical="center" wrapText="1"/>
    </xf>
    <xf numFmtId="0" fontId="50" fillId="0" borderId="38" xfId="0" applyFont="1" applyBorder="1"/>
    <xf numFmtId="0" fontId="63" fillId="6" borderId="13" xfId="0" applyFont="1" applyFill="1" applyBorder="1" applyAlignment="1">
      <alignment horizontal="center" vertical="center" wrapText="1"/>
    </xf>
    <xf numFmtId="0" fontId="68" fillId="13" borderId="37" xfId="0" applyFont="1" applyFill="1" applyBorder="1" applyAlignment="1">
      <alignment horizontal="center" vertical="center"/>
    </xf>
    <xf numFmtId="0" fontId="50" fillId="0" borderId="37" xfId="0" applyFont="1" applyBorder="1"/>
    <xf numFmtId="0" fontId="29" fillId="6" borderId="21" xfId="0" applyFont="1" applyFill="1" applyBorder="1" applyAlignment="1">
      <alignment horizontal="center" vertical="center" wrapText="1"/>
    </xf>
    <xf numFmtId="0" fontId="29" fillId="6" borderId="27" xfId="0" applyFont="1" applyFill="1" applyBorder="1" applyAlignment="1">
      <alignment horizontal="center" vertical="center" wrapText="1"/>
    </xf>
    <xf numFmtId="0" fontId="23" fillId="0" borderId="37" xfId="0" applyFont="1" applyBorder="1" applyAlignment="1">
      <alignment horizontal="center" vertical="center" wrapText="1"/>
    </xf>
    <xf numFmtId="0" fontId="4" fillId="0" borderId="37" xfId="0" applyFont="1" applyBorder="1"/>
    <xf numFmtId="0" fontId="22" fillId="0" borderId="37" xfId="0" applyFont="1" applyBorder="1" applyAlignment="1">
      <alignment horizontal="center" vertical="center" wrapText="1"/>
    </xf>
    <xf numFmtId="0" fontId="21" fillId="0" borderId="37" xfId="0" applyFont="1" applyBorder="1" applyAlignment="1">
      <alignment horizontal="center" vertical="center" wrapText="1"/>
    </xf>
    <xf numFmtId="0" fontId="4" fillId="0" borderId="41" xfId="0" applyFont="1" applyBorder="1"/>
    <xf numFmtId="0" fontId="21" fillId="5" borderId="36" xfId="0" applyFont="1" applyFill="1" applyBorder="1" applyAlignment="1">
      <alignment horizontal="center" vertical="center" wrapText="1"/>
    </xf>
    <xf numFmtId="0" fontId="2" fillId="0" borderId="0" xfId="0" applyFont="1" applyAlignment="1">
      <alignment vertical="center"/>
    </xf>
    <xf numFmtId="0" fontId="21" fillId="6" borderId="34" xfId="0" applyFont="1" applyFill="1" applyBorder="1" applyAlignment="1">
      <alignment horizontal="center" vertical="center" wrapText="1"/>
    </xf>
    <xf numFmtId="0" fontId="21" fillId="6" borderId="40" xfId="0" applyFont="1" applyFill="1" applyBorder="1" applyAlignment="1">
      <alignment horizontal="center" vertical="center" wrapText="1"/>
    </xf>
    <xf numFmtId="0" fontId="23" fillId="0" borderId="37" xfId="0" applyFont="1" applyBorder="1" applyAlignment="1">
      <alignment vertical="center" wrapText="1"/>
    </xf>
    <xf numFmtId="0" fontId="21" fillId="0" borderId="18" xfId="0" applyFont="1" applyBorder="1" applyAlignment="1">
      <alignment horizontal="left" vertical="top" wrapText="1"/>
    </xf>
    <xf numFmtId="0" fontId="4" fillId="0" borderId="19" xfId="0" applyFont="1" applyBorder="1"/>
    <xf numFmtId="0" fontId="15" fillId="0" borderId="0" xfId="0" applyFont="1" applyAlignment="1">
      <alignment horizontal="left" vertical="center"/>
    </xf>
    <xf numFmtId="0" fontId="21" fillId="0" borderId="9"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0099CC"/>
      <color rgb="FF0099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eetMetadata" Target="metadata.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microsoft.com/office/2017/10/relationships/person" Target="persons/perso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3.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9.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42.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43.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44.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47.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52.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17"/>
  <sheetViews>
    <sheetView tabSelected="1" zoomScale="70" zoomScaleNormal="70" workbookViewId="0">
      <selection activeCell="AA45" sqref="AA45"/>
    </sheetView>
  </sheetViews>
  <sheetFormatPr defaultColWidth="12.58203125" defaultRowHeight="15" customHeight="1"/>
  <cols>
    <col min="1" max="1" width="3.33203125" customWidth="1"/>
    <col min="2" max="5" width="7.58203125" customWidth="1"/>
    <col min="6" max="6" width="14" customWidth="1"/>
    <col min="7" max="8" width="7.58203125" customWidth="1"/>
    <col min="9" max="9" width="2.08203125" customWidth="1"/>
    <col min="10" max="12" width="7.58203125" customWidth="1"/>
    <col min="13" max="14" width="2.58203125" customWidth="1"/>
    <col min="15" max="16" width="7.58203125" customWidth="1"/>
    <col min="17" max="17" width="13.08203125" customWidth="1"/>
    <col min="18" max="24" width="7.58203125" customWidth="1"/>
    <col min="25" max="25" width="2.5" customWidth="1"/>
    <col min="26" max="26" width="7.58203125" customWidth="1"/>
  </cols>
  <sheetData>
    <row r="1" spans="1:26" ht="15" customHeight="1">
      <c r="A1" s="344"/>
      <c r="B1" s="344"/>
      <c r="C1" s="344"/>
      <c r="D1" s="345"/>
      <c r="E1" s="345"/>
      <c r="F1" s="345"/>
      <c r="G1" s="345"/>
      <c r="H1" s="346"/>
      <c r="I1" s="346"/>
      <c r="J1" s="345"/>
      <c r="K1" s="345"/>
      <c r="L1" s="345"/>
      <c r="M1" s="345"/>
      <c r="N1" s="345"/>
      <c r="O1" s="345"/>
      <c r="P1" s="345"/>
      <c r="Q1" s="345"/>
      <c r="R1" s="345"/>
      <c r="S1" s="345"/>
      <c r="T1" s="345"/>
      <c r="U1" s="345"/>
      <c r="V1" s="345"/>
      <c r="W1" s="345"/>
      <c r="X1" s="345"/>
      <c r="Y1" s="345"/>
      <c r="Z1" s="1"/>
    </row>
    <row r="2" spans="1:26" ht="27" customHeight="1">
      <c r="A2" s="388" t="s">
        <v>0</v>
      </c>
      <c r="B2" s="371"/>
      <c r="C2" s="371"/>
      <c r="D2" s="371"/>
      <c r="E2" s="371"/>
      <c r="F2" s="371"/>
      <c r="G2" s="371"/>
      <c r="H2" s="371"/>
      <c r="I2" s="371"/>
      <c r="J2" s="371"/>
      <c r="K2" s="371"/>
      <c r="L2" s="371"/>
      <c r="M2" s="371"/>
      <c r="N2" s="371"/>
      <c r="O2" s="371"/>
      <c r="P2" s="371"/>
      <c r="Q2" s="371"/>
      <c r="R2" s="371"/>
      <c r="S2" s="371"/>
      <c r="T2" s="371"/>
      <c r="U2" s="371"/>
      <c r="V2" s="371"/>
      <c r="W2" s="371"/>
      <c r="X2" s="371"/>
      <c r="Y2" s="372"/>
      <c r="Z2" s="1"/>
    </row>
    <row r="3" spans="1:26" ht="27" customHeight="1">
      <c r="A3" s="389" t="s">
        <v>1</v>
      </c>
      <c r="B3" s="371"/>
      <c r="C3" s="371"/>
      <c r="D3" s="371"/>
      <c r="E3" s="371"/>
      <c r="F3" s="371"/>
      <c r="G3" s="371"/>
      <c r="H3" s="371"/>
      <c r="I3" s="371"/>
      <c r="J3" s="371"/>
      <c r="K3" s="371"/>
      <c r="L3" s="371"/>
      <c r="M3" s="371"/>
      <c r="N3" s="371"/>
      <c r="O3" s="371"/>
      <c r="P3" s="371"/>
      <c r="Q3" s="371"/>
      <c r="R3" s="371"/>
      <c r="S3" s="371"/>
      <c r="T3" s="371"/>
      <c r="U3" s="371"/>
      <c r="V3" s="371"/>
      <c r="W3" s="371"/>
      <c r="X3" s="371"/>
      <c r="Y3" s="372"/>
      <c r="Z3" s="1"/>
    </row>
    <row r="4" spans="1:26" ht="15" customHeight="1">
      <c r="A4" s="345"/>
      <c r="B4" s="345"/>
      <c r="C4" s="345"/>
      <c r="D4" s="345"/>
      <c r="E4" s="345"/>
      <c r="F4" s="345"/>
      <c r="G4" s="347"/>
      <c r="H4" s="347"/>
      <c r="I4" s="347"/>
      <c r="J4" s="347"/>
      <c r="K4" s="347"/>
      <c r="L4" s="347"/>
      <c r="M4" s="347"/>
      <c r="N4" s="347"/>
      <c r="O4" s="347"/>
      <c r="P4" s="347"/>
      <c r="Q4" s="347"/>
      <c r="R4" s="347"/>
      <c r="S4" s="347"/>
      <c r="T4" s="345"/>
      <c r="U4" s="345"/>
      <c r="V4" s="345"/>
      <c r="W4" s="345"/>
      <c r="X4" s="345"/>
      <c r="Y4" s="345"/>
      <c r="Z4" s="1"/>
    </row>
    <row r="5" spans="1:26" ht="27">
      <c r="A5" s="390" t="s">
        <v>417</v>
      </c>
      <c r="B5" s="371"/>
      <c r="C5" s="371"/>
      <c r="D5" s="371"/>
      <c r="E5" s="371"/>
      <c r="F5" s="371"/>
      <c r="G5" s="371"/>
      <c r="H5" s="371"/>
      <c r="I5" s="371"/>
      <c r="J5" s="371"/>
      <c r="K5" s="371"/>
      <c r="L5" s="371"/>
      <c r="M5" s="371"/>
      <c r="N5" s="371"/>
      <c r="O5" s="371"/>
      <c r="P5" s="371"/>
      <c r="Q5" s="371"/>
      <c r="R5" s="371"/>
      <c r="S5" s="371"/>
      <c r="T5" s="371"/>
      <c r="U5" s="371"/>
      <c r="V5" s="371"/>
      <c r="W5" s="371"/>
      <c r="X5" s="371"/>
      <c r="Y5" s="372"/>
      <c r="Z5" s="1"/>
    </row>
    <row r="6" spans="1:26" ht="15" customHeight="1">
      <c r="A6" s="345"/>
      <c r="B6" s="345"/>
      <c r="C6" s="345"/>
      <c r="D6" s="345"/>
      <c r="E6" s="345"/>
      <c r="F6" s="345"/>
      <c r="G6" s="347"/>
      <c r="H6" s="347"/>
      <c r="I6" s="347"/>
      <c r="J6" s="347"/>
      <c r="K6" s="347"/>
      <c r="L6" s="347"/>
      <c r="M6" s="347"/>
      <c r="N6" s="347"/>
      <c r="O6" s="347"/>
      <c r="P6" s="347"/>
      <c r="Q6" s="347"/>
      <c r="R6" s="347"/>
      <c r="S6" s="347"/>
      <c r="T6" s="345"/>
      <c r="U6" s="345"/>
      <c r="V6" s="345"/>
      <c r="W6" s="345"/>
      <c r="X6" s="345"/>
      <c r="Y6" s="345"/>
      <c r="Z6" s="1"/>
    </row>
    <row r="7" spans="1:26" ht="23.5">
      <c r="A7" s="345"/>
      <c r="B7" s="348"/>
      <c r="C7" s="349" t="s">
        <v>2</v>
      </c>
      <c r="D7" s="350"/>
      <c r="E7" s="348"/>
      <c r="F7" s="350"/>
      <c r="G7" s="350" t="s">
        <v>3</v>
      </c>
      <c r="H7" s="379"/>
      <c r="I7" s="371"/>
      <c r="J7" s="371"/>
      <c r="K7" s="371"/>
      <c r="L7" s="371"/>
      <c r="M7" s="371"/>
      <c r="N7" s="371"/>
      <c r="O7" s="371"/>
      <c r="P7" s="371"/>
      <c r="Q7" s="371"/>
      <c r="R7" s="371"/>
      <c r="S7" s="371"/>
      <c r="T7" s="371"/>
      <c r="U7" s="371"/>
      <c r="V7" s="371"/>
      <c r="W7" s="371"/>
      <c r="X7" s="372"/>
      <c r="Y7" s="348"/>
      <c r="Z7" s="5"/>
    </row>
    <row r="8" spans="1:26" ht="5.25" customHeight="1">
      <c r="A8" s="345"/>
      <c r="B8" s="348"/>
      <c r="C8" s="349"/>
      <c r="D8" s="350"/>
      <c r="E8" s="348"/>
      <c r="F8" s="350"/>
      <c r="G8" s="350"/>
      <c r="H8" s="363"/>
      <c r="I8" s="361"/>
      <c r="J8" s="361"/>
      <c r="K8" s="361"/>
      <c r="L8" s="361"/>
      <c r="M8" s="361"/>
      <c r="N8" s="361"/>
      <c r="O8" s="361"/>
      <c r="P8" s="361"/>
      <c r="Q8" s="361"/>
      <c r="R8" s="361"/>
      <c r="S8" s="361"/>
      <c r="T8" s="361"/>
      <c r="U8" s="361"/>
      <c r="V8" s="361"/>
      <c r="W8" s="361"/>
      <c r="X8" s="361"/>
      <c r="Y8" s="348"/>
      <c r="Z8" s="343"/>
    </row>
    <row r="9" spans="1:26" ht="39.75" customHeight="1">
      <c r="A9" s="345"/>
      <c r="B9" s="348"/>
      <c r="C9" s="384" t="s">
        <v>4</v>
      </c>
      <c r="D9" s="374"/>
      <c r="E9" s="374"/>
      <c r="F9" s="375"/>
      <c r="G9" s="350" t="s">
        <v>3</v>
      </c>
      <c r="H9" s="385"/>
      <c r="I9" s="371"/>
      <c r="J9" s="371"/>
      <c r="K9" s="371"/>
      <c r="L9" s="371"/>
      <c r="M9" s="371"/>
      <c r="N9" s="371"/>
      <c r="O9" s="371"/>
      <c r="P9" s="371"/>
      <c r="Q9" s="371"/>
      <c r="R9" s="371"/>
      <c r="S9" s="371"/>
      <c r="T9" s="371"/>
      <c r="U9" s="371"/>
      <c r="V9" s="371"/>
      <c r="W9" s="371"/>
      <c r="X9" s="372"/>
      <c r="Y9" s="348"/>
      <c r="Z9" s="5"/>
    </row>
    <row r="10" spans="1:26" ht="5.25" customHeight="1">
      <c r="A10" s="345"/>
      <c r="B10" s="348"/>
      <c r="C10" s="349"/>
      <c r="D10" s="350"/>
      <c r="E10" s="348"/>
      <c r="F10" s="350"/>
      <c r="G10" s="350"/>
      <c r="H10" s="364"/>
      <c r="I10" s="361"/>
      <c r="J10" s="361"/>
      <c r="K10" s="361"/>
      <c r="L10" s="361"/>
      <c r="M10" s="361"/>
      <c r="N10" s="361"/>
      <c r="O10" s="361"/>
      <c r="P10" s="361"/>
      <c r="Q10" s="361"/>
      <c r="R10" s="361"/>
      <c r="S10" s="361"/>
      <c r="T10" s="361"/>
      <c r="U10" s="361"/>
      <c r="V10" s="361"/>
      <c r="W10" s="361"/>
      <c r="X10" s="361"/>
      <c r="Y10" s="348"/>
      <c r="Z10" s="5"/>
    </row>
    <row r="11" spans="1:26" ht="23.5">
      <c r="A11" s="345"/>
      <c r="B11" s="348"/>
      <c r="C11" s="349" t="s">
        <v>5</v>
      </c>
      <c r="D11" s="350"/>
      <c r="E11" s="348"/>
      <c r="F11" s="350"/>
      <c r="G11" s="350" t="s">
        <v>3</v>
      </c>
      <c r="H11" s="379"/>
      <c r="I11" s="371"/>
      <c r="J11" s="371"/>
      <c r="K11" s="371"/>
      <c r="L11" s="371"/>
      <c r="M11" s="371"/>
      <c r="N11" s="372"/>
      <c r="O11" s="351"/>
      <c r="P11" s="351"/>
      <c r="Q11" s="351"/>
      <c r="R11" s="351"/>
      <c r="S11" s="351"/>
      <c r="T11" s="351"/>
      <c r="U11" s="348"/>
      <c r="V11" s="348"/>
      <c r="W11" s="348"/>
      <c r="X11" s="348"/>
      <c r="Y11" s="348"/>
      <c r="Z11" s="5"/>
    </row>
    <row r="12" spans="1:26" ht="23.5" hidden="1">
      <c r="A12" s="345"/>
      <c r="B12" s="348"/>
      <c r="C12" s="349"/>
      <c r="D12" s="350"/>
      <c r="E12" s="348"/>
      <c r="F12" s="350"/>
      <c r="G12" s="351"/>
      <c r="H12" s="7"/>
      <c r="I12" s="7"/>
      <c r="J12" s="7"/>
      <c r="K12" s="7"/>
      <c r="L12" s="7"/>
      <c r="M12" s="7"/>
      <c r="N12" s="7"/>
      <c r="O12" s="7"/>
      <c r="P12" s="7"/>
      <c r="Q12" s="7"/>
      <c r="R12" s="7"/>
      <c r="S12" s="7"/>
      <c r="T12" s="7"/>
      <c r="U12" s="2"/>
      <c r="V12" s="2"/>
      <c r="W12" s="2"/>
      <c r="X12" s="2"/>
      <c r="Y12" s="348"/>
      <c r="Z12" s="5"/>
    </row>
    <row r="13" spans="1:26" ht="23.5" hidden="1">
      <c r="A13" s="345"/>
      <c r="B13" s="348"/>
      <c r="C13" s="348"/>
      <c r="D13" s="350"/>
      <c r="E13" s="348"/>
      <c r="F13" s="350"/>
      <c r="G13" s="350"/>
      <c r="H13" s="8" t="s">
        <v>6</v>
      </c>
      <c r="I13" s="6"/>
      <c r="J13" s="4"/>
      <c r="K13" s="4"/>
      <c r="L13" s="4"/>
      <c r="M13" s="4"/>
      <c r="N13" s="4"/>
      <c r="O13" s="4"/>
      <c r="P13" s="4"/>
      <c r="Q13" s="4"/>
      <c r="R13" s="4"/>
      <c r="S13" s="4"/>
      <c r="T13" s="4"/>
      <c r="U13" s="4"/>
      <c r="V13" s="4"/>
      <c r="W13" s="4"/>
      <c r="X13" s="4"/>
      <c r="Y13" s="348"/>
      <c r="Z13" s="5"/>
    </row>
    <row r="14" spans="1:26" ht="23.5" hidden="1">
      <c r="A14" s="345"/>
      <c r="B14" s="348"/>
      <c r="C14" s="348"/>
      <c r="D14" s="350"/>
      <c r="E14" s="348"/>
      <c r="F14" s="350"/>
      <c r="G14" s="350"/>
      <c r="H14" s="8" t="s">
        <v>7</v>
      </c>
      <c r="I14" s="6"/>
      <c r="J14" s="4"/>
      <c r="K14" s="4"/>
      <c r="L14" s="4"/>
      <c r="M14" s="4"/>
      <c r="N14" s="4"/>
      <c r="O14" s="4"/>
      <c r="P14" s="4"/>
      <c r="Q14" s="4"/>
      <c r="R14" s="4"/>
      <c r="S14" s="4"/>
      <c r="T14" s="4"/>
      <c r="U14" s="4"/>
      <c r="V14" s="4"/>
      <c r="W14" s="4"/>
      <c r="X14" s="4"/>
      <c r="Y14" s="348"/>
      <c r="Z14" s="5"/>
    </row>
    <row r="15" spans="1:26" ht="23.5" hidden="1">
      <c r="A15" s="345"/>
      <c r="B15" s="348"/>
      <c r="C15" s="348"/>
      <c r="D15" s="350"/>
      <c r="E15" s="348"/>
      <c r="F15" s="350"/>
      <c r="G15" s="350"/>
      <c r="H15" s="6" t="s">
        <v>8</v>
      </c>
      <c r="I15" s="6"/>
      <c r="J15" s="4"/>
      <c r="K15" s="4"/>
      <c r="L15" s="4"/>
      <c r="M15" s="4"/>
      <c r="N15" s="4"/>
      <c r="O15" s="4"/>
      <c r="P15" s="4"/>
      <c r="Q15" s="4"/>
      <c r="R15" s="4"/>
      <c r="S15" s="4"/>
      <c r="T15" s="4"/>
      <c r="U15" s="4"/>
      <c r="V15" s="4"/>
      <c r="W15" s="4"/>
      <c r="X15" s="4"/>
      <c r="Y15" s="348"/>
      <c r="Z15" s="5"/>
    </row>
    <row r="16" spans="1:26" ht="23.5" hidden="1">
      <c r="A16" s="345"/>
      <c r="B16" s="348"/>
      <c r="C16" s="348"/>
      <c r="D16" s="350"/>
      <c r="E16" s="348"/>
      <c r="F16" s="350"/>
      <c r="G16" s="350"/>
      <c r="H16" s="6" t="s">
        <v>9</v>
      </c>
      <c r="I16" s="6"/>
      <c r="J16" s="4"/>
      <c r="K16" s="4"/>
      <c r="L16" s="4"/>
      <c r="M16" s="4"/>
      <c r="N16" s="4"/>
      <c r="O16" s="4"/>
      <c r="P16" s="4"/>
      <c r="Q16" s="4"/>
      <c r="R16" s="4"/>
      <c r="S16" s="4"/>
      <c r="T16" s="4"/>
      <c r="U16" s="4"/>
      <c r="V16" s="4"/>
      <c r="W16" s="4"/>
      <c r="X16" s="4"/>
      <c r="Y16" s="348"/>
      <c r="Z16" s="5"/>
    </row>
    <row r="17" spans="1:26" ht="23.5" hidden="1">
      <c r="A17" s="345"/>
      <c r="B17" s="348"/>
      <c r="C17" s="348"/>
      <c r="D17" s="350"/>
      <c r="E17" s="348"/>
      <c r="F17" s="350"/>
      <c r="G17" s="350"/>
      <c r="H17" s="6" t="s">
        <v>10</v>
      </c>
      <c r="I17" s="6"/>
      <c r="J17" s="4"/>
      <c r="K17" s="4"/>
      <c r="L17" s="4"/>
      <c r="M17" s="4"/>
      <c r="N17" s="4"/>
      <c r="O17" s="4"/>
      <c r="P17" s="4"/>
      <c r="Q17" s="4"/>
      <c r="R17" s="4"/>
      <c r="S17" s="4"/>
      <c r="T17" s="4"/>
      <c r="U17" s="4"/>
      <c r="V17" s="4"/>
      <c r="W17" s="4"/>
      <c r="X17" s="4"/>
      <c r="Y17" s="348"/>
      <c r="Z17" s="5"/>
    </row>
    <row r="18" spans="1:26" ht="23.5" hidden="1">
      <c r="A18" s="345"/>
      <c r="B18" s="348"/>
      <c r="C18" s="348"/>
      <c r="D18" s="350"/>
      <c r="E18" s="348"/>
      <c r="F18" s="350"/>
      <c r="G18" s="350"/>
      <c r="H18" s="6" t="s">
        <v>11</v>
      </c>
      <c r="I18" s="6"/>
      <c r="J18" s="4"/>
      <c r="K18" s="4"/>
      <c r="L18" s="4"/>
      <c r="M18" s="4"/>
      <c r="N18" s="4"/>
      <c r="O18" s="4"/>
      <c r="P18" s="4"/>
      <c r="Q18" s="4"/>
      <c r="R18" s="4"/>
      <c r="S18" s="4"/>
      <c r="T18" s="4"/>
      <c r="U18" s="4"/>
      <c r="V18" s="4"/>
      <c r="W18" s="4"/>
      <c r="X18" s="4"/>
      <c r="Y18" s="348"/>
      <c r="Z18" s="5"/>
    </row>
    <row r="19" spans="1:26" ht="23.5" hidden="1">
      <c r="A19" s="345"/>
      <c r="B19" s="348"/>
      <c r="C19" s="348"/>
      <c r="D19" s="350"/>
      <c r="E19" s="348"/>
      <c r="F19" s="350"/>
      <c r="G19" s="350"/>
      <c r="H19" s="6" t="s">
        <v>12</v>
      </c>
      <c r="I19" s="6"/>
      <c r="J19" s="4"/>
      <c r="K19" s="4"/>
      <c r="L19" s="4"/>
      <c r="M19" s="4"/>
      <c r="N19" s="4"/>
      <c r="O19" s="4"/>
      <c r="P19" s="4"/>
      <c r="Q19" s="4"/>
      <c r="R19" s="4"/>
      <c r="S19" s="4"/>
      <c r="T19" s="4"/>
      <c r="U19" s="4"/>
      <c r="V19" s="4"/>
      <c r="W19" s="4"/>
      <c r="X19" s="4"/>
      <c r="Y19" s="348"/>
      <c r="Z19" s="5"/>
    </row>
    <row r="20" spans="1:26" ht="23.5" hidden="1">
      <c r="A20" s="345"/>
      <c r="B20" s="348"/>
      <c r="C20" s="348"/>
      <c r="D20" s="350"/>
      <c r="E20" s="348"/>
      <c r="F20" s="350"/>
      <c r="G20" s="350"/>
      <c r="H20" s="6" t="s">
        <v>13</v>
      </c>
      <c r="I20" s="6"/>
      <c r="J20" s="4"/>
      <c r="K20" s="4"/>
      <c r="L20" s="4"/>
      <c r="M20" s="4"/>
      <c r="N20" s="4"/>
      <c r="O20" s="4"/>
      <c r="P20" s="4"/>
      <c r="Q20" s="4"/>
      <c r="R20" s="4"/>
      <c r="S20" s="4"/>
      <c r="T20" s="4"/>
      <c r="U20" s="4"/>
      <c r="V20" s="4"/>
      <c r="W20" s="4"/>
      <c r="X20" s="4"/>
      <c r="Y20" s="348"/>
      <c r="Z20" s="5"/>
    </row>
    <row r="21" spans="1:26" ht="23.5" hidden="1">
      <c r="A21" s="345"/>
      <c r="B21" s="348"/>
      <c r="C21" s="348"/>
      <c r="D21" s="350"/>
      <c r="E21" s="348"/>
      <c r="F21" s="350"/>
      <c r="G21" s="350"/>
      <c r="H21" s="6" t="s">
        <v>14</v>
      </c>
      <c r="I21" s="6"/>
      <c r="J21" s="4"/>
      <c r="K21" s="4"/>
      <c r="L21" s="4"/>
      <c r="M21" s="4"/>
      <c r="N21" s="4"/>
      <c r="O21" s="4"/>
      <c r="P21" s="4"/>
      <c r="Q21" s="4"/>
      <c r="R21" s="4"/>
      <c r="S21" s="4"/>
      <c r="T21" s="4"/>
      <c r="U21" s="4"/>
      <c r="V21" s="4"/>
      <c r="W21" s="4"/>
      <c r="X21" s="4"/>
      <c r="Y21" s="348"/>
      <c r="Z21" s="5"/>
    </row>
    <row r="22" spans="1:26" ht="3.5" customHeight="1">
      <c r="A22" s="345"/>
      <c r="B22" s="348"/>
      <c r="C22" s="348"/>
      <c r="D22" s="350"/>
      <c r="E22" s="348"/>
      <c r="F22" s="350"/>
      <c r="G22" s="350"/>
      <c r="H22" s="350"/>
      <c r="I22" s="350"/>
      <c r="J22" s="350"/>
      <c r="K22" s="350"/>
      <c r="L22" s="350"/>
      <c r="M22" s="350"/>
      <c r="N22" s="350"/>
      <c r="O22" s="350"/>
      <c r="P22" s="350"/>
      <c r="Q22" s="350"/>
      <c r="R22" s="350"/>
      <c r="S22" s="350"/>
      <c r="T22" s="350"/>
      <c r="U22" s="350"/>
      <c r="V22" s="350"/>
      <c r="W22" s="350"/>
      <c r="X22" s="350"/>
      <c r="Y22" s="348"/>
      <c r="Z22" s="5"/>
    </row>
    <row r="23" spans="1:26" ht="23.5">
      <c r="A23" s="345"/>
      <c r="B23" s="348"/>
      <c r="C23" s="349" t="s">
        <v>15</v>
      </c>
      <c r="D23" s="350"/>
      <c r="E23" s="348"/>
      <c r="F23" s="350"/>
      <c r="G23" s="350" t="s">
        <v>3</v>
      </c>
      <c r="H23" s="385"/>
      <c r="I23" s="371"/>
      <c r="J23" s="371"/>
      <c r="K23" s="371"/>
      <c r="L23" s="371"/>
      <c r="M23" s="371"/>
      <c r="N23" s="371"/>
      <c r="O23" s="371"/>
      <c r="P23" s="371"/>
      <c r="Q23" s="371"/>
      <c r="R23" s="371"/>
      <c r="S23" s="371"/>
      <c r="T23" s="371"/>
      <c r="U23" s="371"/>
      <c r="V23" s="371"/>
      <c r="W23" s="371"/>
      <c r="X23" s="372"/>
      <c r="Y23" s="348"/>
      <c r="Z23" s="5"/>
    </row>
    <row r="24" spans="1:26" ht="23.5" hidden="1">
      <c r="A24" s="345"/>
      <c r="B24" s="348"/>
      <c r="C24" s="349"/>
      <c r="D24" s="350"/>
      <c r="E24" s="348"/>
      <c r="F24" s="350"/>
      <c r="G24" s="350"/>
      <c r="H24" s="7"/>
      <c r="I24" s="7"/>
      <c r="J24" s="7"/>
      <c r="K24" s="7"/>
      <c r="L24" s="3"/>
      <c r="M24" s="7"/>
      <c r="N24" s="7"/>
      <c r="O24" s="7"/>
      <c r="P24" s="7"/>
      <c r="Q24" s="7"/>
      <c r="R24" s="7"/>
      <c r="S24" s="7"/>
      <c r="T24" s="7"/>
      <c r="U24" s="2"/>
      <c r="V24" s="2"/>
      <c r="W24" s="2"/>
      <c r="X24" s="2"/>
      <c r="Y24" s="348"/>
      <c r="Z24" s="5"/>
    </row>
    <row r="25" spans="1:26" ht="23.5" hidden="1">
      <c r="A25" s="345"/>
      <c r="B25" s="348"/>
      <c r="C25" s="348"/>
      <c r="D25" s="350"/>
      <c r="E25" s="348"/>
      <c r="F25" s="350"/>
      <c r="G25" s="350"/>
      <c r="H25" s="6" t="s">
        <v>16</v>
      </c>
      <c r="I25" s="4"/>
      <c r="J25" s="4"/>
      <c r="K25" s="4"/>
      <c r="L25" s="4"/>
      <c r="M25" s="4"/>
      <c r="N25" s="4"/>
      <c r="O25" s="4"/>
      <c r="P25" s="4"/>
      <c r="Q25" s="4"/>
      <c r="R25" s="4"/>
      <c r="S25" s="4"/>
      <c r="T25" s="4"/>
      <c r="U25" s="4"/>
      <c r="V25" s="4"/>
      <c r="W25" s="4"/>
      <c r="X25" s="4"/>
      <c r="Y25" s="348"/>
      <c r="Z25" s="5"/>
    </row>
    <row r="26" spans="1:26" ht="23.5" hidden="1">
      <c r="A26" s="345"/>
      <c r="B26" s="348"/>
      <c r="C26" s="348"/>
      <c r="D26" s="350"/>
      <c r="E26" s="348"/>
      <c r="F26" s="350"/>
      <c r="G26" s="350"/>
      <c r="H26" s="6" t="s">
        <v>17</v>
      </c>
      <c r="I26" s="4"/>
      <c r="J26" s="4"/>
      <c r="K26" s="4"/>
      <c r="L26" s="4"/>
      <c r="M26" s="4"/>
      <c r="N26" s="4"/>
      <c r="O26" s="4"/>
      <c r="P26" s="4"/>
      <c r="Q26" s="4"/>
      <c r="R26" s="4"/>
      <c r="S26" s="4"/>
      <c r="T26" s="4"/>
      <c r="U26" s="4"/>
      <c r="V26" s="4"/>
      <c r="W26" s="4"/>
      <c r="X26" s="4"/>
      <c r="Y26" s="348"/>
      <c r="Z26" s="5"/>
    </row>
    <row r="27" spans="1:26" ht="15.75" hidden="1" customHeight="1">
      <c r="A27" s="345"/>
      <c r="B27" s="348"/>
      <c r="C27" s="348"/>
      <c r="D27" s="350"/>
      <c r="E27" s="348"/>
      <c r="F27" s="350"/>
      <c r="G27" s="350"/>
      <c r="H27" s="6" t="s">
        <v>18</v>
      </c>
      <c r="I27" s="4"/>
      <c r="J27" s="4"/>
      <c r="K27" s="4"/>
      <c r="L27" s="4"/>
      <c r="M27" s="4"/>
      <c r="N27" s="4"/>
      <c r="O27" s="4"/>
      <c r="P27" s="4"/>
      <c r="Q27" s="4"/>
      <c r="R27" s="4"/>
      <c r="S27" s="4"/>
      <c r="T27" s="4"/>
      <c r="U27" s="4"/>
      <c r="V27" s="4"/>
      <c r="W27" s="4"/>
      <c r="X27" s="4"/>
      <c r="Y27" s="348"/>
      <c r="Z27" s="5"/>
    </row>
    <row r="28" spans="1:26" ht="15.75" hidden="1" customHeight="1">
      <c r="A28" s="345"/>
      <c r="B28" s="348"/>
      <c r="C28" s="348"/>
      <c r="D28" s="350"/>
      <c r="E28" s="348"/>
      <c r="F28" s="350"/>
      <c r="G28" s="350"/>
      <c r="H28" s="6" t="s">
        <v>19</v>
      </c>
      <c r="I28" s="4"/>
      <c r="J28" s="4"/>
      <c r="K28" s="4"/>
      <c r="L28" s="4"/>
      <c r="M28" s="4"/>
      <c r="N28" s="4"/>
      <c r="O28" s="4"/>
      <c r="P28" s="4"/>
      <c r="Q28" s="4"/>
      <c r="R28" s="4"/>
      <c r="S28" s="4"/>
      <c r="T28" s="4"/>
      <c r="U28" s="4"/>
      <c r="V28" s="4"/>
      <c r="W28" s="4"/>
      <c r="X28" s="4"/>
      <c r="Y28" s="348"/>
      <c r="Z28" s="5"/>
    </row>
    <row r="29" spans="1:26" ht="15.75" hidden="1" customHeight="1">
      <c r="A29" s="345"/>
      <c r="B29" s="348"/>
      <c r="C29" s="348"/>
      <c r="D29" s="350"/>
      <c r="E29" s="348"/>
      <c r="F29" s="350"/>
      <c r="G29" s="350"/>
      <c r="H29" s="6" t="s">
        <v>20</v>
      </c>
      <c r="I29" s="4"/>
      <c r="J29" s="4"/>
      <c r="K29" s="4"/>
      <c r="L29" s="4"/>
      <c r="M29" s="4"/>
      <c r="N29" s="4"/>
      <c r="O29" s="4"/>
      <c r="P29" s="4"/>
      <c r="Q29" s="4"/>
      <c r="R29" s="4"/>
      <c r="S29" s="4"/>
      <c r="T29" s="4"/>
      <c r="U29" s="4"/>
      <c r="V29" s="4"/>
      <c r="W29" s="4"/>
      <c r="X29" s="4"/>
      <c r="Y29" s="348"/>
      <c r="Z29" s="5"/>
    </row>
    <row r="30" spans="1:26" ht="15.75" hidden="1" customHeight="1">
      <c r="A30" s="345"/>
      <c r="B30" s="348"/>
      <c r="C30" s="348"/>
      <c r="D30" s="350"/>
      <c r="E30" s="348"/>
      <c r="F30" s="350"/>
      <c r="G30" s="350"/>
      <c r="H30" s="6" t="s">
        <v>21</v>
      </c>
      <c r="I30" s="4"/>
      <c r="J30" s="4"/>
      <c r="K30" s="4"/>
      <c r="L30" s="4"/>
      <c r="M30" s="4"/>
      <c r="N30" s="4"/>
      <c r="O30" s="4"/>
      <c r="P30" s="4"/>
      <c r="Q30" s="4"/>
      <c r="R30" s="4"/>
      <c r="S30" s="4"/>
      <c r="T30" s="4"/>
      <c r="U30" s="4"/>
      <c r="V30" s="4"/>
      <c r="W30" s="4"/>
      <c r="X30" s="4"/>
      <c r="Y30" s="348"/>
      <c r="Z30" s="5"/>
    </row>
    <row r="31" spans="1:26" ht="15.75" hidden="1" customHeight="1">
      <c r="A31" s="345"/>
      <c r="B31" s="348"/>
      <c r="C31" s="348"/>
      <c r="D31" s="350"/>
      <c r="E31" s="348"/>
      <c r="F31" s="350"/>
      <c r="G31" s="350"/>
      <c r="H31" s="6" t="s">
        <v>22</v>
      </c>
      <c r="I31" s="4"/>
      <c r="J31" s="4"/>
      <c r="K31" s="4"/>
      <c r="L31" s="4"/>
      <c r="M31" s="4"/>
      <c r="N31" s="4"/>
      <c r="O31" s="4"/>
      <c r="P31" s="4"/>
      <c r="Q31" s="4"/>
      <c r="R31" s="4"/>
      <c r="S31" s="4"/>
      <c r="T31" s="4"/>
      <c r="U31" s="4"/>
      <c r="V31" s="4"/>
      <c r="W31" s="4"/>
      <c r="X31" s="4"/>
      <c r="Y31" s="348"/>
      <c r="Z31" s="5"/>
    </row>
    <row r="32" spans="1:26" ht="5.25" customHeight="1">
      <c r="A32" s="345"/>
      <c r="B32" s="348"/>
      <c r="C32" s="348"/>
      <c r="D32" s="350"/>
      <c r="E32" s="348"/>
      <c r="F32" s="350"/>
      <c r="G32" s="350"/>
      <c r="H32" s="350"/>
      <c r="I32" s="350"/>
      <c r="J32" s="350"/>
      <c r="K32" s="350"/>
      <c r="L32" s="350"/>
      <c r="M32" s="350"/>
      <c r="N32" s="350"/>
      <c r="O32" s="350"/>
      <c r="P32" s="350"/>
      <c r="Q32" s="350"/>
      <c r="R32" s="350"/>
      <c r="S32" s="350"/>
      <c r="T32" s="350"/>
      <c r="U32" s="350"/>
      <c r="V32" s="350"/>
      <c r="W32" s="350"/>
      <c r="X32" s="350"/>
      <c r="Y32" s="348"/>
      <c r="Z32" s="5"/>
    </row>
    <row r="33" spans="1:26" ht="24.75" hidden="1" customHeight="1">
      <c r="A33" s="345"/>
      <c r="B33" s="348"/>
      <c r="C33" s="348"/>
      <c r="D33" s="350"/>
      <c r="E33" s="348"/>
      <c r="F33" s="350"/>
      <c r="G33" s="350"/>
      <c r="H33" s="6"/>
      <c r="I33" s="6"/>
      <c r="J33" s="4"/>
      <c r="K33" s="4"/>
      <c r="L33" s="4"/>
      <c r="M33" s="4"/>
      <c r="N33" s="4"/>
      <c r="O33" s="4"/>
      <c r="P33" s="4"/>
      <c r="Q33" s="4"/>
      <c r="R33" s="4"/>
      <c r="S33" s="4"/>
      <c r="T33" s="4"/>
      <c r="U33" s="4"/>
      <c r="V33" s="4"/>
      <c r="W33" s="4"/>
      <c r="X33" s="4"/>
      <c r="Y33" s="348"/>
      <c r="Z33" s="5"/>
    </row>
    <row r="34" spans="1:26" ht="24.75" hidden="1" customHeight="1">
      <c r="A34" s="345"/>
      <c r="B34" s="348"/>
      <c r="C34" s="348"/>
      <c r="D34" s="350"/>
      <c r="E34" s="348"/>
      <c r="F34" s="350"/>
      <c r="G34" s="350"/>
      <c r="H34" s="6" t="s">
        <v>23</v>
      </c>
      <c r="I34" s="6"/>
      <c r="J34" s="4"/>
      <c r="K34" s="4"/>
      <c r="L34" s="4"/>
      <c r="M34" s="4"/>
      <c r="N34" s="4"/>
      <c r="O34" s="4"/>
      <c r="P34" s="4"/>
      <c r="Q34" s="4"/>
      <c r="R34" s="4"/>
      <c r="S34" s="4"/>
      <c r="T34" s="4"/>
      <c r="U34" s="4"/>
      <c r="V34" s="4"/>
      <c r="W34" s="4"/>
      <c r="X34" s="4"/>
      <c r="Y34" s="348"/>
      <c r="Z34" s="5"/>
    </row>
    <row r="35" spans="1:26" ht="24.75" hidden="1" customHeight="1">
      <c r="A35" s="345"/>
      <c r="B35" s="348"/>
      <c r="C35" s="348"/>
      <c r="D35" s="350"/>
      <c r="E35" s="348"/>
      <c r="F35" s="350"/>
      <c r="G35" s="350"/>
      <c r="H35" s="6" t="s">
        <v>24</v>
      </c>
      <c r="I35" s="6"/>
      <c r="J35" s="4"/>
      <c r="K35" s="4"/>
      <c r="L35" s="4"/>
      <c r="M35" s="4"/>
      <c r="N35" s="4"/>
      <c r="O35" s="4"/>
      <c r="P35" s="4"/>
      <c r="Q35" s="4"/>
      <c r="R35" s="4"/>
      <c r="S35" s="4"/>
      <c r="T35" s="4"/>
      <c r="U35" s="4"/>
      <c r="V35" s="4"/>
      <c r="W35" s="4"/>
      <c r="X35" s="4"/>
      <c r="Y35" s="348"/>
      <c r="Z35" s="5"/>
    </row>
    <row r="36" spans="1:26" ht="24.75" hidden="1" customHeight="1">
      <c r="A36" s="345"/>
      <c r="B36" s="348"/>
      <c r="C36" s="348"/>
      <c r="D36" s="350"/>
      <c r="E36" s="348"/>
      <c r="F36" s="350"/>
      <c r="G36" s="350"/>
      <c r="H36" s="6" t="s">
        <v>25</v>
      </c>
      <c r="I36" s="6"/>
      <c r="J36" s="4"/>
      <c r="K36" s="4"/>
      <c r="L36" s="4"/>
      <c r="M36" s="4"/>
      <c r="N36" s="4"/>
      <c r="O36" s="4"/>
      <c r="P36" s="4"/>
      <c r="Q36" s="4"/>
      <c r="R36" s="4"/>
      <c r="S36" s="4"/>
      <c r="T36" s="4"/>
      <c r="U36" s="4"/>
      <c r="V36" s="4"/>
      <c r="W36" s="4"/>
      <c r="X36" s="4"/>
      <c r="Y36" s="348"/>
      <c r="Z36" s="5"/>
    </row>
    <row r="37" spans="1:26" ht="24.75" hidden="1" customHeight="1">
      <c r="A37" s="345"/>
      <c r="B37" s="348"/>
      <c r="C37" s="348"/>
      <c r="D37" s="350"/>
      <c r="E37" s="348"/>
      <c r="F37" s="350"/>
      <c r="G37" s="350"/>
      <c r="H37" s="6" t="s">
        <v>26</v>
      </c>
      <c r="I37" s="6"/>
      <c r="J37" s="4"/>
      <c r="K37" s="4"/>
      <c r="L37" s="4"/>
      <c r="M37" s="4"/>
      <c r="N37" s="4"/>
      <c r="O37" s="4"/>
      <c r="P37" s="4"/>
      <c r="Q37" s="4"/>
      <c r="R37" s="4"/>
      <c r="S37" s="4"/>
      <c r="T37" s="4"/>
      <c r="U37" s="4"/>
      <c r="V37" s="4"/>
      <c r="W37" s="4"/>
      <c r="X37" s="4"/>
      <c r="Y37" s="348"/>
      <c r="Z37" s="5"/>
    </row>
    <row r="38" spans="1:26" ht="5.25" hidden="1" customHeight="1">
      <c r="A38" s="345"/>
      <c r="B38" s="348"/>
      <c r="C38" s="348"/>
      <c r="D38" s="350"/>
      <c r="E38" s="348"/>
      <c r="F38" s="350"/>
      <c r="G38" s="350"/>
      <c r="H38" s="4"/>
      <c r="I38" s="4"/>
      <c r="J38" s="4"/>
      <c r="K38" s="4"/>
      <c r="L38" s="4"/>
      <c r="M38" s="4"/>
      <c r="N38" s="4"/>
      <c r="O38" s="4"/>
      <c r="P38" s="4"/>
      <c r="Q38" s="4"/>
      <c r="R38" s="4"/>
      <c r="S38" s="4"/>
      <c r="T38" s="4"/>
      <c r="U38" s="4"/>
      <c r="V38" s="4"/>
      <c r="W38" s="4"/>
      <c r="X38" s="4"/>
      <c r="Y38" s="348"/>
      <c r="Z38" s="5"/>
    </row>
    <row r="39" spans="1:26" ht="24" customHeight="1">
      <c r="A39" s="345"/>
      <c r="B39" s="348"/>
      <c r="C39" s="349" t="s">
        <v>27</v>
      </c>
      <c r="D39" s="350"/>
      <c r="E39" s="348"/>
      <c r="F39" s="350"/>
      <c r="G39" s="350" t="s">
        <v>3</v>
      </c>
      <c r="H39" s="379"/>
      <c r="I39" s="371"/>
      <c r="J39" s="371"/>
      <c r="K39" s="371"/>
      <c r="L39" s="371"/>
      <c r="M39" s="371"/>
      <c r="N39" s="371"/>
      <c r="O39" s="371"/>
      <c r="P39" s="371"/>
      <c r="Q39" s="371"/>
      <c r="R39" s="371"/>
      <c r="S39" s="371"/>
      <c r="T39" s="371"/>
      <c r="U39" s="371"/>
      <c r="V39" s="371"/>
      <c r="W39" s="371"/>
      <c r="X39" s="372"/>
      <c r="Y39" s="348"/>
      <c r="Z39" s="5"/>
    </row>
    <row r="40" spans="1:26" ht="5.25" customHeight="1">
      <c r="A40" s="345"/>
      <c r="B40" s="348"/>
      <c r="C40" s="348"/>
      <c r="D40" s="350"/>
      <c r="E40" s="348"/>
      <c r="F40" s="350"/>
      <c r="G40" s="350"/>
      <c r="H40" s="350"/>
      <c r="I40" s="350"/>
      <c r="J40" s="350"/>
      <c r="K40" s="350"/>
      <c r="L40" s="350"/>
      <c r="M40" s="350"/>
      <c r="N40" s="350"/>
      <c r="O40" s="350"/>
      <c r="P40" s="350"/>
      <c r="Q40" s="350"/>
      <c r="R40" s="350"/>
      <c r="S40" s="350"/>
      <c r="T40" s="350"/>
      <c r="U40" s="350"/>
      <c r="V40" s="350"/>
      <c r="W40" s="350"/>
      <c r="X40" s="350"/>
      <c r="Y40" s="348"/>
      <c r="Z40" s="5"/>
    </row>
    <row r="41" spans="1:26" ht="24" customHeight="1">
      <c r="A41" s="345"/>
      <c r="B41" s="348"/>
      <c r="C41" s="349"/>
      <c r="D41" s="350"/>
      <c r="E41" s="348"/>
      <c r="F41" s="350"/>
      <c r="G41" s="350"/>
      <c r="H41" s="379"/>
      <c r="I41" s="371"/>
      <c r="J41" s="371"/>
      <c r="K41" s="371"/>
      <c r="L41" s="371"/>
      <c r="M41" s="371"/>
      <c r="N41" s="371"/>
      <c r="O41" s="371"/>
      <c r="P41" s="371"/>
      <c r="Q41" s="371"/>
      <c r="R41" s="371"/>
      <c r="S41" s="371"/>
      <c r="T41" s="371"/>
      <c r="U41" s="371"/>
      <c r="V41" s="371"/>
      <c r="W41" s="371"/>
      <c r="X41" s="372"/>
      <c r="Y41" s="348"/>
      <c r="Z41" s="5"/>
    </row>
    <row r="42" spans="1:26" ht="5.25" customHeight="1">
      <c r="A42" s="345"/>
      <c r="B42" s="348"/>
      <c r="C42" s="348"/>
      <c r="D42" s="350"/>
      <c r="E42" s="348"/>
      <c r="F42" s="350"/>
      <c r="G42" s="350"/>
      <c r="H42" s="350"/>
      <c r="I42" s="350"/>
      <c r="J42" s="350"/>
      <c r="K42" s="350"/>
      <c r="L42" s="350"/>
      <c r="M42" s="350"/>
      <c r="N42" s="350"/>
      <c r="O42" s="350"/>
      <c r="P42" s="350"/>
      <c r="Q42" s="350"/>
      <c r="R42" s="350"/>
      <c r="S42" s="350"/>
      <c r="T42" s="350"/>
      <c r="U42" s="350"/>
      <c r="V42" s="350"/>
      <c r="W42" s="350"/>
      <c r="X42" s="350"/>
      <c r="Y42" s="348"/>
      <c r="Z42" s="5"/>
    </row>
    <row r="43" spans="1:26" ht="24" customHeight="1">
      <c r="A43" s="345"/>
      <c r="B43" s="348"/>
      <c r="C43" s="349"/>
      <c r="D43" s="350"/>
      <c r="E43" s="348"/>
      <c r="F43" s="350"/>
      <c r="G43" s="350"/>
      <c r="H43" s="383" t="s">
        <v>28</v>
      </c>
      <c r="I43" s="374"/>
      <c r="J43" s="374"/>
      <c r="K43" s="375"/>
      <c r="L43" s="386"/>
      <c r="M43" s="371"/>
      <c r="N43" s="371"/>
      <c r="O43" s="371"/>
      <c r="P43" s="371"/>
      <c r="Q43" s="371"/>
      <c r="R43" s="371"/>
      <c r="S43" s="371"/>
      <c r="T43" s="372"/>
      <c r="U43" s="387" t="s">
        <v>29</v>
      </c>
      <c r="V43" s="375"/>
      <c r="W43" s="386"/>
      <c r="X43" s="372"/>
      <c r="Y43" s="348"/>
      <c r="Z43" s="5"/>
    </row>
    <row r="44" spans="1:26" ht="5.25" customHeight="1">
      <c r="A44" s="345"/>
      <c r="B44" s="348"/>
      <c r="C44" s="348"/>
      <c r="D44" s="350"/>
      <c r="E44" s="348"/>
      <c r="F44" s="350"/>
      <c r="G44" s="350"/>
      <c r="H44" s="350"/>
      <c r="I44" s="350"/>
      <c r="J44" s="350"/>
      <c r="K44" s="350"/>
      <c r="L44" s="350"/>
      <c r="M44" s="350"/>
      <c r="N44" s="350"/>
      <c r="O44" s="350"/>
      <c r="P44" s="350"/>
      <c r="Q44" s="350"/>
      <c r="R44" s="350"/>
      <c r="S44" s="350"/>
      <c r="T44" s="350"/>
      <c r="U44" s="348"/>
      <c r="V44" s="348"/>
      <c r="W44" s="350"/>
      <c r="X44" s="350"/>
      <c r="Y44" s="348"/>
      <c r="Z44" s="5"/>
    </row>
    <row r="45" spans="1:26" ht="24" customHeight="1">
      <c r="A45" s="345"/>
      <c r="B45" s="348"/>
      <c r="C45" s="349" t="s">
        <v>30</v>
      </c>
      <c r="D45" s="350"/>
      <c r="E45" s="348"/>
      <c r="F45" s="350"/>
      <c r="G45" s="350" t="s">
        <v>3</v>
      </c>
      <c r="H45" s="379"/>
      <c r="I45" s="371"/>
      <c r="J45" s="371"/>
      <c r="K45" s="371"/>
      <c r="L45" s="371"/>
      <c r="M45" s="371"/>
      <c r="N45" s="372"/>
      <c r="O45" s="351"/>
      <c r="P45" s="351"/>
      <c r="Q45" s="351"/>
      <c r="R45" s="351"/>
      <c r="S45" s="351"/>
      <c r="T45" s="351"/>
      <c r="U45" s="348"/>
      <c r="V45" s="348"/>
      <c r="W45" s="348"/>
      <c r="X45" s="348"/>
      <c r="Y45" s="348"/>
      <c r="Z45" s="5"/>
    </row>
    <row r="46" spans="1:26" ht="5.25" customHeight="1">
      <c r="A46" s="345"/>
      <c r="B46" s="348"/>
      <c r="C46" s="348"/>
      <c r="D46" s="350"/>
      <c r="E46" s="348"/>
      <c r="F46" s="350"/>
      <c r="G46" s="350"/>
      <c r="H46" s="350"/>
      <c r="I46" s="350"/>
      <c r="J46" s="350"/>
      <c r="K46" s="350"/>
      <c r="L46" s="350"/>
      <c r="M46" s="350"/>
      <c r="N46" s="350"/>
      <c r="O46" s="350"/>
      <c r="P46" s="350"/>
      <c r="Q46" s="350"/>
      <c r="R46" s="350"/>
      <c r="S46" s="350"/>
      <c r="T46" s="350"/>
      <c r="U46" s="350"/>
      <c r="V46" s="350"/>
      <c r="W46" s="350"/>
      <c r="X46" s="350"/>
      <c r="Y46" s="348"/>
      <c r="Z46" s="5"/>
    </row>
    <row r="47" spans="1:26" ht="24" customHeight="1">
      <c r="A47" s="345"/>
      <c r="B47" s="348"/>
      <c r="C47" s="349" t="s">
        <v>31</v>
      </c>
      <c r="D47" s="350"/>
      <c r="E47" s="348"/>
      <c r="F47" s="350"/>
      <c r="G47" s="350" t="s">
        <v>3</v>
      </c>
      <c r="H47" s="381"/>
      <c r="I47" s="371"/>
      <c r="J47" s="371"/>
      <c r="K47" s="371"/>
      <c r="L47" s="371"/>
      <c r="M47" s="371"/>
      <c r="N47" s="371"/>
      <c r="O47" s="371"/>
      <c r="P47" s="372"/>
      <c r="Q47" s="361"/>
      <c r="R47" s="351"/>
      <c r="S47" s="351"/>
      <c r="T47" s="351"/>
      <c r="U47" s="348"/>
      <c r="V47" s="348"/>
      <c r="W47" s="348"/>
      <c r="X47" s="348"/>
      <c r="Y47" s="348"/>
      <c r="Z47" s="5"/>
    </row>
    <row r="48" spans="1:26" ht="5.25" customHeight="1">
      <c r="A48" s="345"/>
      <c r="B48" s="348"/>
      <c r="C48" s="348"/>
      <c r="D48" s="350"/>
      <c r="E48" s="348"/>
      <c r="F48" s="350"/>
      <c r="G48" s="350"/>
      <c r="H48" s="350"/>
      <c r="I48" s="350"/>
      <c r="J48" s="350"/>
      <c r="K48" s="350"/>
      <c r="L48" s="350"/>
      <c r="M48" s="350"/>
      <c r="N48" s="350"/>
      <c r="O48" s="350"/>
      <c r="P48" s="350"/>
      <c r="Q48" s="350"/>
      <c r="R48" s="350"/>
      <c r="S48" s="350"/>
      <c r="T48" s="350"/>
      <c r="U48" s="350"/>
      <c r="V48" s="350"/>
      <c r="W48" s="350"/>
      <c r="X48" s="350"/>
      <c r="Y48" s="348"/>
      <c r="Z48" s="5"/>
    </row>
    <row r="49" spans="1:26" ht="24" customHeight="1">
      <c r="A49" s="345"/>
      <c r="B49" s="348"/>
      <c r="C49" s="349" t="s">
        <v>32</v>
      </c>
      <c r="D49" s="350"/>
      <c r="E49" s="348"/>
      <c r="F49" s="350"/>
      <c r="G49" s="350" t="s">
        <v>3</v>
      </c>
      <c r="H49" s="382"/>
      <c r="I49" s="371"/>
      <c r="J49" s="371"/>
      <c r="K49" s="371"/>
      <c r="L49" s="371"/>
      <c r="M49" s="371"/>
      <c r="N49" s="371"/>
      <c r="O49" s="371"/>
      <c r="P49" s="372"/>
      <c r="Q49" s="351"/>
      <c r="R49" s="351"/>
      <c r="S49" s="351"/>
      <c r="T49" s="351"/>
      <c r="U49" s="348"/>
      <c r="V49" s="348"/>
      <c r="W49" s="348"/>
      <c r="X49" s="348"/>
      <c r="Y49" s="348"/>
      <c r="Z49" s="5"/>
    </row>
    <row r="50" spans="1:26" ht="5.25" customHeight="1">
      <c r="A50" s="345"/>
      <c r="B50" s="348"/>
      <c r="C50" s="348"/>
      <c r="D50" s="350"/>
      <c r="E50" s="348"/>
      <c r="F50" s="350"/>
      <c r="G50" s="350"/>
      <c r="H50" s="350"/>
      <c r="I50" s="350"/>
      <c r="J50" s="350"/>
      <c r="K50" s="350"/>
      <c r="L50" s="350"/>
      <c r="M50" s="350"/>
      <c r="N50" s="350"/>
      <c r="O50" s="350"/>
      <c r="P50" s="350"/>
      <c r="Q50" s="350"/>
      <c r="R50" s="350"/>
      <c r="S50" s="350"/>
      <c r="T50" s="350"/>
      <c r="U50" s="350"/>
      <c r="V50" s="350"/>
      <c r="W50" s="350"/>
      <c r="X50" s="350"/>
      <c r="Y50" s="348"/>
      <c r="Z50" s="5"/>
    </row>
    <row r="51" spans="1:26" ht="23.5">
      <c r="A51" s="345"/>
      <c r="B51" s="348"/>
      <c r="C51" s="383" t="s">
        <v>33</v>
      </c>
      <c r="D51" s="374"/>
      <c r="E51" s="374"/>
      <c r="F51" s="375"/>
      <c r="G51" s="350" t="s">
        <v>3</v>
      </c>
      <c r="H51" s="376"/>
      <c r="I51" s="371"/>
      <c r="J51" s="371"/>
      <c r="K51" s="371"/>
      <c r="L51" s="371"/>
      <c r="M51" s="371"/>
      <c r="N51" s="371"/>
      <c r="O51" s="371"/>
      <c r="P51" s="372"/>
      <c r="Q51" s="351"/>
      <c r="R51" s="351"/>
      <c r="S51" s="351"/>
      <c r="T51" s="351"/>
      <c r="U51" s="348"/>
      <c r="V51" s="348"/>
      <c r="W51" s="348"/>
      <c r="X51" s="348"/>
      <c r="Y51" s="348"/>
      <c r="Z51" s="5"/>
    </row>
    <row r="52" spans="1:26" ht="5.25" customHeight="1">
      <c r="A52" s="345"/>
      <c r="B52" s="348"/>
      <c r="C52" s="348"/>
      <c r="D52" s="350"/>
      <c r="E52" s="348"/>
      <c r="F52" s="350"/>
      <c r="G52" s="350"/>
      <c r="H52" s="350"/>
      <c r="I52" s="350"/>
      <c r="J52" s="350"/>
      <c r="K52" s="350"/>
      <c r="L52" s="350"/>
      <c r="M52" s="350"/>
      <c r="N52" s="350"/>
      <c r="O52" s="350"/>
      <c r="P52" s="350"/>
      <c r="Q52" s="350"/>
      <c r="R52" s="350"/>
      <c r="S52" s="350"/>
      <c r="T52" s="350"/>
      <c r="U52" s="350"/>
      <c r="V52" s="350"/>
      <c r="W52" s="350"/>
      <c r="X52" s="350"/>
      <c r="Y52" s="348"/>
      <c r="Z52" s="5"/>
    </row>
    <row r="53" spans="1:26" ht="22.5" customHeight="1">
      <c r="A53" s="345"/>
      <c r="B53" s="348"/>
      <c r="C53" s="349" t="s">
        <v>34</v>
      </c>
      <c r="D53" s="350"/>
      <c r="E53" s="348"/>
      <c r="F53" s="350"/>
      <c r="G53" s="350" t="s">
        <v>3</v>
      </c>
      <c r="H53" s="377"/>
      <c r="I53" s="371"/>
      <c r="J53" s="371"/>
      <c r="K53" s="371"/>
      <c r="L53" s="371"/>
      <c r="M53" s="371"/>
      <c r="N53" s="371"/>
      <c r="O53" s="371"/>
      <c r="P53" s="372"/>
      <c r="Q53" s="351"/>
      <c r="R53" s="351"/>
      <c r="S53" s="351"/>
      <c r="T53" s="351"/>
      <c r="U53" s="348"/>
      <c r="V53" s="348"/>
      <c r="W53" s="348"/>
      <c r="X53" s="348"/>
      <c r="Y53" s="348"/>
      <c r="Z53" s="5"/>
    </row>
    <row r="54" spans="1:26" ht="5.25" customHeight="1">
      <c r="A54" s="345"/>
      <c r="B54" s="348"/>
      <c r="C54" s="348"/>
      <c r="D54" s="350"/>
      <c r="E54" s="348"/>
      <c r="F54" s="350"/>
      <c r="G54" s="350"/>
      <c r="H54" s="350"/>
      <c r="I54" s="350"/>
      <c r="J54" s="350"/>
      <c r="K54" s="350"/>
      <c r="L54" s="350"/>
      <c r="M54" s="350"/>
      <c r="N54" s="350"/>
      <c r="O54" s="350"/>
      <c r="P54" s="350"/>
      <c r="Q54" s="350"/>
      <c r="R54" s="350"/>
      <c r="S54" s="350"/>
      <c r="T54" s="350"/>
      <c r="U54" s="350"/>
      <c r="V54" s="350"/>
      <c r="W54" s="350"/>
      <c r="X54" s="350"/>
      <c r="Y54" s="348"/>
      <c r="Z54" s="5"/>
    </row>
    <row r="55" spans="1:26" ht="40.5" customHeight="1">
      <c r="A55" s="345"/>
      <c r="B55" s="348"/>
      <c r="C55" s="384" t="s">
        <v>35</v>
      </c>
      <c r="D55" s="374"/>
      <c r="E55" s="374"/>
      <c r="F55" s="375"/>
      <c r="G55" s="350" t="s">
        <v>3</v>
      </c>
      <c r="H55" s="376"/>
      <c r="I55" s="371"/>
      <c r="J55" s="371"/>
      <c r="K55" s="371"/>
      <c r="L55" s="371"/>
      <c r="M55" s="371"/>
      <c r="N55" s="371"/>
      <c r="O55" s="371"/>
      <c r="P55" s="372"/>
      <c r="Q55" s="351"/>
      <c r="R55" s="351"/>
      <c r="S55" s="351"/>
      <c r="T55" s="351"/>
      <c r="U55" s="348"/>
      <c r="V55" s="348"/>
      <c r="W55" s="348"/>
      <c r="X55" s="348"/>
      <c r="Y55" s="348"/>
      <c r="Z55" s="5"/>
    </row>
    <row r="56" spans="1:26" ht="5.25" customHeight="1">
      <c r="A56" s="345"/>
      <c r="B56" s="348"/>
      <c r="C56" s="348"/>
      <c r="D56" s="350"/>
      <c r="E56" s="348"/>
      <c r="F56" s="350"/>
      <c r="G56" s="350"/>
      <c r="H56" s="350"/>
      <c r="I56" s="350"/>
      <c r="J56" s="350"/>
      <c r="K56" s="350"/>
      <c r="L56" s="350"/>
      <c r="M56" s="350"/>
      <c r="N56" s="350"/>
      <c r="O56" s="350"/>
      <c r="P56" s="350"/>
      <c r="Q56" s="350"/>
      <c r="R56" s="350"/>
      <c r="S56" s="350"/>
      <c r="T56" s="350"/>
      <c r="U56" s="350"/>
      <c r="V56" s="350"/>
      <c r="W56" s="350"/>
      <c r="X56" s="350"/>
      <c r="Y56" s="348"/>
      <c r="Z56" s="5"/>
    </row>
    <row r="57" spans="1:26" ht="23.5">
      <c r="A57" s="345"/>
      <c r="B57" s="348"/>
      <c r="C57" s="383" t="s">
        <v>36</v>
      </c>
      <c r="D57" s="374"/>
      <c r="E57" s="374"/>
      <c r="F57" s="375"/>
      <c r="G57" s="350" t="s">
        <v>3</v>
      </c>
      <c r="H57" s="376"/>
      <c r="I57" s="371"/>
      <c r="J57" s="371"/>
      <c r="K57" s="371"/>
      <c r="L57" s="371"/>
      <c r="M57" s="371"/>
      <c r="N57" s="371"/>
      <c r="O57" s="371"/>
      <c r="P57" s="372"/>
      <c r="Q57" s="351"/>
      <c r="R57" s="351"/>
      <c r="S57" s="351"/>
      <c r="T57" s="351"/>
      <c r="U57" s="348"/>
      <c r="V57" s="348"/>
      <c r="W57" s="348"/>
      <c r="X57" s="348"/>
      <c r="Y57" s="348"/>
      <c r="Z57" s="5"/>
    </row>
    <row r="58" spans="1:26" ht="5.25" customHeight="1">
      <c r="A58" s="345"/>
      <c r="B58" s="348"/>
      <c r="C58" s="348"/>
      <c r="D58" s="350"/>
      <c r="E58" s="348"/>
      <c r="F58" s="350"/>
      <c r="G58" s="350"/>
      <c r="H58" s="350"/>
      <c r="I58" s="350"/>
      <c r="J58" s="350"/>
      <c r="K58" s="350"/>
      <c r="L58" s="350"/>
      <c r="M58" s="350"/>
      <c r="N58" s="350"/>
      <c r="O58" s="350"/>
      <c r="P58" s="350"/>
      <c r="Q58" s="350"/>
      <c r="R58" s="350"/>
      <c r="S58" s="350"/>
      <c r="T58" s="350"/>
      <c r="U58" s="350"/>
      <c r="V58" s="350"/>
      <c r="W58" s="350"/>
      <c r="X58" s="350"/>
      <c r="Y58" s="348"/>
      <c r="Z58" s="5"/>
    </row>
    <row r="59" spans="1:26" ht="23.5">
      <c r="A59" s="345"/>
      <c r="B59" s="348"/>
      <c r="C59" s="383" t="s">
        <v>37</v>
      </c>
      <c r="D59" s="374"/>
      <c r="E59" s="374"/>
      <c r="F59" s="375"/>
      <c r="G59" s="350" t="s">
        <v>3</v>
      </c>
      <c r="H59" s="377"/>
      <c r="I59" s="371"/>
      <c r="J59" s="371"/>
      <c r="K59" s="371"/>
      <c r="L59" s="371"/>
      <c r="M59" s="371"/>
      <c r="N59" s="371"/>
      <c r="O59" s="371"/>
      <c r="P59" s="372"/>
      <c r="Q59" s="351"/>
      <c r="R59" s="351"/>
      <c r="S59" s="351"/>
      <c r="T59" s="351"/>
      <c r="U59" s="348"/>
      <c r="V59" s="348"/>
      <c r="W59" s="348"/>
      <c r="X59" s="348"/>
      <c r="Y59" s="348"/>
      <c r="Z59" s="5"/>
    </row>
    <row r="60" spans="1:26" ht="5.25" customHeight="1">
      <c r="A60" s="345"/>
      <c r="B60" s="348"/>
      <c r="C60" s="348"/>
      <c r="D60" s="350"/>
      <c r="E60" s="348"/>
      <c r="F60" s="350"/>
      <c r="G60" s="350"/>
      <c r="H60" s="350"/>
      <c r="I60" s="350"/>
      <c r="J60" s="350"/>
      <c r="K60" s="350"/>
      <c r="L60" s="350"/>
      <c r="M60" s="350"/>
      <c r="N60" s="350"/>
      <c r="O60" s="350"/>
      <c r="P60" s="350"/>
      <c r="Q60" s="350"/>
      <c r="R60" s="350"/>
      <c r="S60" s="350"/>
      <c r="T60" s="350"/>
      <c r="U60" s="350"/>
      <c r="V60" s="350"/>
      <c r="W60" s="350"/>
      <c r="X60" s="350"/>
      <c r="Y60" s="348"/>
      <c r="Z60" s="5"/>
    </row>
    <row r="61" spans="1:26" ht="40.5" customHeight="1">
      <c r="A61" s="345"/>
      <c r="B61" s="348"/>
      <c r="C61" s="384" t="s">
        <v>38</v>
      </c>
      <c r="D61" s="374"/>
      <c r="E61" s="374"/>
      <c r="F61" s="375"/>
      <c r="G61" s="350" t="s">
        <v>3</v>
      </c>
      <c r="H61" s="376"/>
      <c r="I61" s="371"/>
      <c r="J61" s="371"/>
      <c r="K61" s="371"/>
      <c r="L61" s="371"/>
      <c r="M61" s="371"/>
      <c r="N61" s="371"/>
      <c r="O61" s="371"/>
      <c r="P61" s="372"/>
      <c r="Q61" s="351"/>
      <c r="R61" s="351"/>
      <c r="S61" s="351"/>
      <c r="T61" s="351"/>
      <c r="U61" s="348"/>
      <c r="V61" s="348"/>
      <c r="W61" s="348"/>
      <c r="X61" s="348"/>
      <c r="Y61" s="348"/>
      <c r="Z61" s="5"/>
    </row>
    <row r="62" spans="1:26" ht="9" customHeight="1">
      <c r="A62" s="345"/>
      <c r="B62" s="348"/>
      <c r="C62" s="348"/>
      <c r="D62" s="350"/>
      <c r="E62" s="348"/>
      <c r="F62" s="350"/>
      <c r="G62" s="350"/>
      <c r="H62" s="350"/>
      <c r="I62" s="350"/>
      <c r="J62" s="350"/>
      <c r="K62" s="350"/>
      <c r="L62" s="350"/>
      <c r="M62" s="350"/>
      <c r="N62" s="350"/>
      <c r="O62" s="350"/>
      <c r="P62" s="350"/>
      <c r="Q62" s="350"/>
      <c r="R62" s="350"/>
      <c r="S62" s="350"/>
      <c r="T62" s="350"/>
      <c r="U62" s="350"/>
      <c r="V62" s="350"/>
      <c r="W62" s="350"/>
      <c r="X62" s="350"/>
      <c r="Y62" s="348"/>
      <c r="Z62" s="5"/>
    </row>
    <row r="63" spans="1:26" ht="39.75" customHeight="1">
      <c r="A63" s="345"/>
      <c r="B63" s="348"/>
      <c r="C63" s="380" t="s">
        <v>39</v>
      </c>
      <c r="D63" s="374"/>
      <c r="E63" s="374"/>
      <c r="F63" s="375"/>
      <c r="G63" s="350" t="s">
        <v>3</v>
      </c>
      <c r="H63" s="378"/>
      <c r="I63" s="371"/>
      <c r="J63" s="372"/>
      <c r="K63" s="351"/>
      <c r="L63" s="351"/>
      <c r="M63" s="351"/>
      <c r="N63" s="351"/>
      <c r="O63" s="351"/>
      <c r="P63" s="351"/>
      <c r="Q63" s="351"/>
      <c r="R63" s="351"/>
      <c r="S63" s="351"/>
      <c r="T63" s="351"/>
      <c r="U63" s="348"/>
      <c r="V63" s="348"/>
      <c r="W63" s="348"/>
      <c r="X63" s="348"/>
      <c r="Y63" s="348"/>
      <c r="Z63" s="5"/>
    </row>
    <row r="64" spans="1:26" ht="7.5" customHeight="1">
      <c r="A64" s="345"/>
      <c r="B64" s="348"/>
      <c r="C64" s="348"/>
      <c r="D64" s="350"/>
      <c r="E64" s="348"/>
      <c r="F64" s="350"/>
      <c r="G64" s="350"/>
      <c r="H64" s="350"/>
      <c r="I64" s="350"/>
      <c r="J64" s="350"/>
      <c r="K64" s="350"/>
      <c r="L64" s="350"/>
      <c r="M64" s="350"/>
      <c r="N64" s="350"/>
      <c r="O64" s="350"/>
      <c r="P64" s="350"/>
      <c r="Q64" s="350"/>
      <c r="R64" s="350"/>
      <c r="S64" s="350"/>
      <c r="T64" s="350"/>
      <c r="U64" s="350"/>
      <c r="V64" s="350"/>
      <c r="W64" s="350"/>
      <c r="X64" s="350"/>
      <c r="Y64" s="348"/>
      <c r="Z64" s="5"/>
    </row>
    <row r="65" spans="1:26" ht="41.25" customHeight="1">
      <c r="A65" s="345"/>
      <c r="B65" s="348"/>
      <c r="C65" s="380" t="s">
        <v>40</v>
      </c>
      <c r="D65" s="374"/>
      <c r="E65" s="374"/>
      <c r="F65" s="375"/>
      <c r="G65" s="350" t="s">
        <v>3</v>
      </c>
      <c r="H65" s="379"/>
      <c r="I65" s="371"/>
      <c r="J65" s="372"/>
      <c r="K65" s="351" t="str">
        <f>IF(H65="Minimum","Studi telah mendapt ijin pembukaan program studi baru. Pengajuan usulan akreditasi pertama","")</f>
        <v/>
      </c>
      <c r="L65" s="349"/>
      <c r="M65" s="351"/>
      <c r="N65" s="351"/>
      <c r="O65" s="351"/>
      <c r="P65" s="351"/>
      <c r="Q65" s="351"/>
      <c r="R65" s="351"/>
      <c r="S65" s="351"/>
      <c r="T65" s="351"/>
      <c r="U65" s="348"/>
      <c r="V65" s="348"/>
      <c r="W65" s="348"/>
      <c r="X65" s="348"/>
      <c r="Y65" s="348"/>
      <c r="Z65" s="5"/>
    </row>
    <row r="66" spans="1:26" ht="6" customHeight="1">
      <c r="A66" s="345"/>
      <c r="B66" s="348"/>
      <c r="C66" s="352"/>
      <c r="D66" s="352"/>
      <c r="E66" s="352"/>
      <c r="F66" s="352"/>
      <c r="G66" s="350"/>
      <c r="H66" s="363"/>
      <c r="I66" s="361"/>
      <c r="J66" s="361"/>
      <c r="K66" s="351"/>
      <c r="L66" s="349"/>
      <c r="M66" s="351"/>
      <c r="N66" s="351"/>
      <c r="O66" s="351"/>
      <c r="P66" s="351"/>
      <c r="Q66" s="351"/>
      <c r="R66" s="351"/>
      <c r="S66" s="351"/>
      <c r="T66" s="351"/>
      <c r="U66" s="348"/>
      <c r="V66" s="348"/>
      <c r="W66" s="348"/>
      <c r="X66" s="348"/>
      <c r="Y66" s="348"/>
      <c r="Z66" s="5"/>
    </row>
    <row r="67" spans="1:26" ht="22.5" customHeight="1">
      <c r="A67" s="345"/>
      <c r="B67" s="348"/>
      <c r="C67" s="349" t="s">
        <v>41</v>
      </c>
      <c r="D67" s="350"/>
      <c r="E67" s="348"/>
      <c r="F67" s="350"/>
      <c r="G67" s="350" t="s">
        <v>3</v>
      </c>
      <c r="H67" s="379"/>
      <c r="I67" s="371"/>
      <c r="J67" s="371"/>
      <c r="K67" s="371"/>
      <c r="L67" s="371"/>
      <c r="M67" s="371"/>
      <c r="N67" s="372"/>
      <c r="O67" s="351"/>
      <c r="P67" s="351"/>
      <c r="Q67" s="351"/>
      <c r="R67" s="351"/>
      <c r="S67" s="351"/>
      <c r="T67" s="351"/>
      <c r="U67" s="348"/>
      <c r="V67" s="348"/>
      <c r="W67" s="348"/>
      <c r="X67" s="348"/>
      <c r="Y67" s="348"/>
      <c r="Z67" s="5"/>
    </row>
    <row r="68" spans="1:26" ht="9.75" customHeight="1">
      <c r="A68" s="345"/>
      <c r="B68" s="345"/>
      <c r="C68" s="345"/>
      <c r="D68" s="345"/>
      <c r="E68" s="345"/>
      <c r="F68" s="345"/>
      <c r="G68" s="345"/>
      <c r="H68" s="345"/>
      <c r="I68" s="345"/>
      <c r="J68" s="345"/>
      <c r="K68" s="345"/>
      <c r="L68" s="345"/>
      <c r="M68" s="359"/>
      <c r="N68" s="351"/>
      <c r="O68" s="348"/>
      <c r="P68" s="350"/>
      <c r="Q68" s="348"/>
      <c r="R68" s="350"/>
      <c r="S68" s="350"/>
      <c r="T68" s="350"/>
      <c r="U68" s="350"/>
      <c r="V68" s="350"/>
      <c r="W68" s="350"/>
      <c r="X68" s="345"/>
      <c r="Y68" s="348"/>
      <c r="Z68" s="1"/>
    </row>
    <row r="69" spans="1:26" ht="24" customHeight="1">
      <c r="A69" s="345"/>
      <c r="B69" s="353"/>
      <c r="C69" s="345"/>
      <c r="D69" s="345"/>
      <c r="E69" s="345"/>
      <c r="F69" s="345"/>
      <c r="G69" s="345"/>
      <c r="H69" s="345"/>
      <c r="I69" s="345"/>
      <c r="J69" s="345"/>
      <c r="K69" s="345"/>
      <c r="L69" s="345"/>
      <c r="M69" s="359"/>
      <c r="N69" s="351"/>
      <c r="O69" s="349" t="s">
        <v>42</v>
      </c>
      <c r="P69" s="350"/>
      <c r="Q69" s="348"/>
      <c r="R69" s="350" t="s">
        <v>3</v>
      </c>
      <c r="S69" s="379"/>
      <c r="T69" s="371"/>
      <c r="U69" s="371"/>
      <c r="V69" s="371"/>
      <c r="W69" s="371"/>
      <c r="X69" s="372"/>
      <c r="Y69" s="348"/>
      <c r="Z69" s="1"/>
    </row>
    <row r="70" spans="1:26" ht="2.25" customHeight="1">
      <c r="A70" s="345"/>
      <c r="B70" s="353"/>
      <c r="C70" s="345"/>
      <c r="D70" s="345"/>
      <c r="E70" s="345"/>
      <c r="F70" s="345"/>
      <c r="G70" s="345"/>
      <c r="H70" s="345"/>
      <c r="I70" s="345"/>
      <c r="J70" s="345"/>
      <c r="K70" s="345"/>
      <c r="L70" s="345"/>
      <c r="M70" s="359"/>
      <c r="N70" s="351"/>
      <c r="O70" s="349"/>
      <c r="P70" s="350"/>
      <c r="Q70" s="348"/>
      <c r="R70" s="350"/>
      <c r="S70" s="363"/>
      <c r="T70" s="361"/>
      <c r="U70" s="361"/>
      <c r="V70" s="361"/>
      <c r="W70" s="361"/>
      <c r="X70" s="361"/>
      <c r="Y70" s="348"/>
      <c r="Z70" s="1"/>
    </row>
    <row r="71" spans="1:26" ht="23.5">
      <c r="A71" s="345"/>
      <c r="B71" s="353"/>
      <c r="C71" s="345"/>
      <c r="D71" s="345"/>
      <c r="E71" s="345"/>
      <c r="F71" s="345"/>
      <c r="G71" s="345"/>
      <c r="H71" s="345"/>
      <c r="I71" s="345"/>
      <c r="J71" s="345"/>
      <c r="K71" s="345"/>
      <c r="L71" s="345"/>
      <c r="M71" s="359"/>
      <c r="N71" s="345"/>
      <c r="O71" s="349" t="s">
        <v>43</v>
      </c>
      <c r="P71" s="350"/>
      <c r="Q71" s="348"/>
      <c r="R71" s="350" t="s">
        <v>3</v>
      </c>
      <c r="S71" s="370"/>
      <c r="T71" s="371"/>
      <c r="U71" s="372"/>
      <c r="V71" s="345"/>
      <c r="W71" s="345"/>
      <c r="X71" s="345"/>
      <c r="Y71" s="345"/>
      <c r="Z71" s="1"/>
    </row>
    <row r="72" spans="1:26" ht="1.5" customHeight="1">
      <c r="A72" s="345"/>
      <c r="B72" s="353"/>
      <c r="C72" s="345"/>
      <c r="D72" s="345"/>
      <c r="E72" s="345"/>
      <c r="F72" s="345"/>
      <c r="G72" s="345"/>
      <c r="H72" s="345"/>
      <c r="I72" s="345"/>
      <c r="J72" s="345"/>
      <c r="K72" s="345"/>
      <c r="L72" s="345"/>
      <c r="M72" s="359"/>
      <c r="N72" s="345"/>
      <c r="O72" s="349"/>
      <c r="P72" s="350"/>
      <c r="Q72" s="348"/>
      <c r="R72" s="350"/>
      <c r="S72" s="362"/>
      <c r="T72" s="361"/>
      <c r="U72" s="361"/>
      <c r="V72" s="345"/>
      <c r="W72" s="345"/>
      <c r="X72" s="345"/>
      <c r="Y72" s="345"/>
      <c r="Z72" s="1"/>
    </row>
    <row r="73" spans="1:26" ht="23.5">
      <c r="A73" s="345"/>
      <c r="B73" s="353"/>
      <c r="C73" s="345"/>
      <c r="D73" s="345"/>
      <c r="E73" s="345"/>
      <c r="F73" s="345"/>
      <c r="G73" s="345"/>
      <c r="H73" s="345"/>
      <c r="I73" s="345"/>
      <c r="J73" s="345"/>
      <c r="K73" s="345"/>
      <c r="L73" s="345"/>
      <c r="M73" s="359"/>
      <c r="N73" s="345"/>
      <c r="O73" s="373" t="s">
        <v>747</v>
      </c>
      <c r="P73" s="374"/>
      <c r="Q73" s="375"/>
      <c r="R73" s="360" t="s">
        <v>44</v>
      </c>
      <c r="S73" s="370"/>
      <c r="T73" s="370"/>
      <c r="U73" s="370"/>
      <c r="V73" s="345"/>
      <c r="W73" s="345"/>
      <c r="X73" s="345"/>
      <c r="Y73" s="345"/>
      <c r="Z73" s="1"/>
    </row>
    <row r="74" spans="1:26" ht="24" customHeight="1">
      <c r="A74" s="345"/>
      <c r="B74" s="356" t="s">
        <v>45</v>
      </c>
      <c r="C74" s="357"/>
      <c r="D74" s="358"/>
      <c r="E74" s="358"/>
      <c r="F74" s="358"/>
      <c r="G74" s="358"/>
      <c r="H74" s="358"/>
      <c r="I74" s="358"/>
      <c r="J74" s="358"/>
      <c r="K74" s="345"/>
      <c r="L74" s="345"/>
      <c r="M74" s="359"/>
      <c r="N74" s="345"/>
      <c r="O74" s="361"/>
      <c r="P74" s="361"/>
      <c r="Q74" s="361"/>
      <c r="R74" s="361"/>
      <c r="S74" s="361"/>
      <c r="T74" s="361"/>
      <c r="U74" s="361"/>
      <c r="V74" s="345"/>
      <c r="W74" s="345"/>
      <c r="X74" s="345"/>
      <c r="Y74" s="345"/>
      <c r="Z74" s="1"/>
    </row>
    <row r="75" spans="1:26" ht="24" customHeight="1">
      <c r="A75" s="345"/>
      <c r="B75" s="356" t="s">
        <v>46</v>
      </c>
      <c r="C75" s="357"/>
      <c r="D75" s="358"/>
      <c r="E75" s="358"/>
      <c r="F75" s="358"/>
      <c r="G75" s="358"/>
      <c r="H75" s="358"/>
      <c r="I75" s="358"/>
      <c r="J75" s="358"/>
      <c r="K75" s="345"/>
      <c r="L75" s="345"/>
      <c r="M75" s="359"/>
      <c r="N75" s="345"/>
      <c r="O75" s="349"/>
      <c r="P75" s="350"/>
      <c r="Q75" s="348"/>
      <c r="R75" s="350"/>
      <c r="S75" s="362"/>
      <c r="T75" s="361"/>
      <c r="U75" s="361"/>
      <c r="V75" s="345"/>
      <c r="W75" s="345"/>
      <c r="X75" s="345"/>
      <c r="Y75" s="345"/>
      <c r="Z75" s="1"/>
    </row>
    <row r="76" spans="1:26" ht="24" customHeight="1">
      <c r="A76" s="345"/>
      <c r="B76" s="356" t="s">
        <v>47</v>
      </c>
      <c r="C76" s="357"/>
      <c r="D76" s="358"/>
      <c r="E76" s="358"/>
      <c r="F76" s="358"/>
      <c r="G76" s="358"/>
      <c r="H76" s="358"/>
      <c r="I76" s="358"/>
      <c r="J76" s="358"/>
      <c r="K76" s="345"/>
      <c r="L76" s="345"/>
      <c r="M76" s="359"/>
      <c r="N76" s="345"/>
      <c r="O76" s="349"/>
      <c r="P76" s="350"/>
      <c r="Q76" s="348"/>
      <c r="R76" s="350"/>
      <c r="S76" s="362"/>
      <c r="T76" s="361"/>
      <c r="U76" s="361"/>
      <c r="V76" s="345"/>
      <c r="W76" s="345"/>
      <c r="X76" s="345"/>
      <c r="Y76" s="345"/>
      <c r="Z76" s="1"/>
    </row>
    <row r="77" spans="1:26" ht="24" customHeight="1">
      <c r="A77" s="345"/>
      <c r="B77" s="354" t="s">
        <v>48</v>
      </c>
      <c r="C77" s="354" t="s">
        <v>705</v>
      </c>
      <c r="D77" s="358"/>
      <c r="E77" s="358"/>
      <c r="F77" s="358"/>
      <c r="G77" s="358"/>
      <c r="H77" s="358"/>
      <c r="I77" s="358"/>
      <c r="J77" s="358"/>
      <c r="K77" s="345"/>
      <c r="L77" s="345"/>
      <c r="M77" s="359"/>
      <c r="N77" s="345"/>
      <c r="O77" s="345"/>
      <c r="P77" s="345"/>
      <c r="Q77" s="345"/>
      <c r="R77" s="345"/>
      <c r="S77" s="345"/>
      <c r="T77" s="345"/>
      <c r="U77" s="345"/>
      <c r="V77" s="345"/>
      <c r="W77" s="345"/>
      <c r="X77" s="345"/>
      <c r="Y77" s="345"/>
      <c r="Z77" s="1"/>
    </row>
    <row r="78" spans="1:26" ht="15" customHeight="1">
      <c r="A78" s="345"/>
      <c r="B78" s="355"/>
      <c r="C78" s="354"/>
      <c r="D78" s="345"/>
      <c r="E78" s="345"/>
      <c r="F78" s="345"/>
      <c r="G78" s="345"/>
      <c r="H78" s="345"/>
      <c r="I78" s="345"/>
      <c r="J78" s="345"/>
      <c r="K78" s="345"/>
      <c r="L78" s="345"/>
      <c r="M78" s="345"/>
      <c r="N78" s="345"/>
      <c r="O78" s="345"/>
      <c r="P78" s="345"/>
      <c r="Q78" s="345"/>
      <c r="R78" s="345"/>
      <c r="S78" s="345"/>
      <c r="T78" s="345"/>
      <c r="U78" s="345"/>
      <c r="V78" s="345"/>
      <c r="W78" s="345"/>
      <c r="X78" s="345"/>
      <c r="Y78" s="345"/>
      <c r="Z78" s="1"/>
    </row>
    <row r="79" spans="1:26" ht="14.5" hidden="1">
      <c r="A79" s="1"/>
      <c r="B79" s="1" t="s">
        <v>49</v>
      </c>
      <c r="C79" s="1" t="s">
        <v>714</v>
      </c>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hidden="1" customHeight="1">
      <c r="A100" s="1"/>
      <c r="B100" s="1" t="s">
        <v>6</v>
      </c>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hidden="1" customHeight="1">
      <c r="A101" s="1"/>
      <c r="B101" s="1" t="s">
        <v>7</v>
      </c>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hidden="1" customHeight="1">
      <c r="A102" s="1"/>
      <c r="B102" s="1" t="s">
        <v>8</v>
      </c>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hidden="1" customHeight="1">
      <c r="A103" s="1"/>
      <c r="B103" s="1" t="s">
        <v>9</v>
      </c>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hidden="1" customHeight="1">
      <c r="A104" s="1"/>
      <c r="B104" s="1" t="s">
        <v>10</v>
      </c>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hidden="1" customHeight="1">
      <c r="A105" s="1"/>
      <c r="B105" s="1" t="s">
        <v>11</v>
      </c>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hidden="1" customHeight="1">
      <c r="A106" s="1"/>
      <c r="B106" s="1" t="s">
        <v>12</v>
      </c>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hidden="1" customHeight="1">
      <c r="A107" s="1"/>
      <c r="B107" s="1" t="s">
        <v>13</v>
      </c>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5" hidden="1">
      <c r="A108" s="1"/>
      <c r="B108" s="1" t="s">
        <v>14</v>
      </c>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5" hidden="1">
      <c r="A109" s="1"/>
      <c r="B109" s="1" t="s">
        <v>735</v>
      </c>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5.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5.7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5.7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5.7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5.7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5.7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5.7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5.7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5.7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sheetData>
  <sheetProtection algorithmName="SHA-512" hashValue="LZZhenmGFFRmDMUUo0M71sn6J0X2s+/XJNok8vgXxvAoatqwYaBwfZfaZcb9lbLt4spsIKrvzr9yvOKR/rkbsw==" saltValue="KurefGRg/IMXtI1CnFHgLg==" spinCount="100000" sheet="1" formatColumns="0" formatRows="0"/>
  <protectedRanges>
    <protectedRange sqref="H7 H9 H11 H23 H39 H41 L43 W43 H45 H47 H49 H51 H53 H55 H57 H59 H61 H63 H65 H67 S69 S71 S73" name="Sheet Menu"/>
  </protectedRanges>
  <mergeCells count="37">
    <mergeCell ref="A2:Y2"/>
    <mergeCell ref="A3:Y3"/>
    <mergeCell ref="A5:Y5"/>
    <mergeCell ref="H7:X7"/>
    <mergeCell ref="C9:F9"/>
    <mergeCell ref="H9:X9"/>
    <mergeCell ref="H11:N11"/>
    <mergeCell ref="H23:X23"/>
    <mergeCell ref="H39:X39"/>
    <mergeCell ref="H41:X41"/>
    <mergeCell ref="H43:K43"/>
    <mergeCell ref="L43:T43"/>
    <mergeCell ref="U43:V43"/>
    <mergeCell ref="W43:X43"/>
    <mergeCell ref="C65:F65"/>
    <mergeCell ref="H45:N45"/>
    <mergeCell ref="H47:P47"/>
    <mergeCell ref="H49:P49"/>
    <mergeCell ref="C51:F51"/>
    <mergeCell ref="H51:P51"/>
    <mergeCell ref="H53:P53"/>
    <mergeCell ref="H55:P55"/>
    <mergeCell ref="C55:F55"/>
    <mergeCell ref="C57:F57"/>
    <mergeCell ref="C59:F59"/>
    <mergeCell ref="C61:F61"/>
    <mergeCell ref="C63:F63"/>
    <mergeCell ref="S71:U71"/>
    <mergeCell ref="O73:Q73"/>
    <mergeCell ref="S73:U73"/>
    <mergeCell ref="H57:P57"/>
    <mergeCell ref="H59:P59"/>
    <mergeCell ref="H61:P61"/>
    <mergeCell ref="H63:J63"/>
    <mergeCell ref="H65:J65"/>
    <mergeCell ref="H67:N67"/>
    <mergeCell ref="S69:X69"/>
  </mergeCells>
  <dataValidations count="5">
    <dataValidation type="custom" allowBlank="1" showDropDown="1" showInputMessage="1" showErrorMessage="1" prompt="Masukan data yang valid. Contoh tanggal : 29 Desember 2021, maka input yang valid adalah 29/12/2021" sqref="H53 H59 S71" xr:uid="{00000000-0002-0000-0000-000000000000}">
      <formula1>OR(NOT(ISERROR(DATEVALUE(H53))), AND(ISNUMBER(H53), LEFT(CELL("format", H53))="D"))</formula1>
    </dataValidation>
    <dataValidation type="list" allowBlank="1" showErrorMessage="1" sqref="H65" xr:uid="{00000000-0002-0000-0000-000001000000}">
      <formula1>$H$24:$H$31</formula1>
    </dataValidation>
    <dataValidation type="list" allowBlank="1" showErrorMessage="1" sqref="I13:N21 H33:N37" xr:uid="{00000000-0002-0000-0000-000003000000}">
      <formula1>#REF!</formula1>
    </dataValidation>
    <dataValidation type="list" allowBlank="1" showErrorMessage="1" sqref="H11:N11" xr:uid="{ACC5A615-7D78-4830-A0F7-F5D887F59996}">
      <formula1>$B$100:$B$109</formula1>
    </dataValidation>
    <dataValidation type="custom" allowBlank="1" showDropDown="1" showInputMessage="1" showErrorMessage="1" prompt="Tahun TS selalu diawali pada 1 September dan berakhir pada tanggal 31 Agustus pada tahun berikutnya. Untuk pengisian, prodi hanya cukup menentukan tahun saja. Contoh tahun TS adalah 2024-2025, maka penulisan tanggal akhir TS yang benar adalah 31/08/2025" sqref="S73:U73" xr:uid="{2904D040-DDC4-48DB-B63A-1C89086FCB58}">
      <formula1>OR(NOT(ISERROR(DATEVALUE(S73))), AND(ISNUMBER(S73), LEFT(CELL("format", S73))="D"))</formula1>
    </dataValidation>
  </dataValidations>
  <pageMargins left="0.7" right="0.7" top="0.75" bottom="0.75" header="0" footer="0"/>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Z1001"/>
  <sheetViews>
    <sheetView zoomScaleNormal="100" workbookViewId="0">
      <pane xSplit="1" ySplit="9" topLeftCell="B22" activePane="bottomRight" state="frozen"/>
      <selection pane="topRight" activeCell="B1" sqref="B1"/>
      <selection pane="bottomLeft" activeCell="A10" sqref="A10"/>
      <selection pane="bottomRight" activeCell="I24" sqref="I24"/>
    </sheetView>
  </sheetViews>
  <sheetFormatPr defaultColWidth="12.58203125" defaultRowHeight="15" customHeight="1"/>
  <cols>
    <col min="1" max="1" width="5.58203125" customWidth="1"/>
    <col min="2" max="2" width="7.6640625" customWidth="1"/>
    <col min="3" max="3" width="7.33203125" customWidth="1"/>
    <col min="4" max="5" width="7.58203125" customWidth="1"/>
    <col min="6" max="6" width="8.08203125" customWidth="1"/>
    <col min="7" max="7" width="7.58203125" customWidth="1"/>
    <col min="8" max="8" width="8.08203125" customWidth="1"/>
    <col min="9" max="9" width="10.75" customWidth="1"/>
    <col min="10" max="10" width="16" customWidth="1"/>
    <col min="11" max="11" width="16.5" customWidth="1"/>
    <col min="13" max="26" width="7.58203125" customWidth="1"/>
  </cols>
  <sheetData>
    <row r="1" spans="1:26" ht="13.5" customHeight="1">
      <c r="A1" s="230" t="s">
        <v>450</v>
      </c>
      <c r="B1" s="1"/>
      <c r="C1" s="1"/>
      <c r="D1" s="1"/>
      <c r="E1" s="36"/>
      <c r="F1" s="36"/>
      <c r="G1" s="36"/>
      <c r="H1" s="36"/>
      <c r="I1" s="36"/>
      <c r="J1" s="51"/>
      <c r="L1" s="180" t="s">
        <v>87</v>
      </c>
    </row>
    <row r="2" spans="1:26" ht="14.5" hidden="1">
      <c r="A2" s="62"/>
      <c r="B2" s="1"/>
      <c r="C2" s="1"/>
      <c r="D2" s="1"/>
      <c r="E2" s="36"/>
      <c r="F2" s="36"/>
      <c r="G2" s="36"/>
      <c r="H2" s="36"/>
      <c r="I2" s="36"/>
      <c r="J2" s="51"/>
      <c r="L2" s="70"/>
    </row>
    <row r="3" spans="1:26" ht="14.5" hidden="1">
      <c r="A3" s="62" t="s">
        <v>107</v>
      </c>
      <c r="B3" s="1"/>
      <c r="C3" s="1"/>
      <c r="D3" s="1"/>
      <c r="E3" s="36"/>
      <c r="F3" s="36"/>
      <c r="G3" s="36"/>
      <c r="H3" s="36"/>
      <c r="I3" s="36"/>
      <c r="J3" s="51"/>
      <c r="K3" s="231" t="s">
        <v>272</v>
      </c>
      <c r="L3" s="70"/>
    </row>
    <row r="4" spans="1:26" ht="14.5" hidden="1">
      <c r="A4" s="62"/>
      <c r="B4" s="1"/>
      <c r="C4" s="1"/>
      <c r="D4" s="1"/>
      <c r="E4" s="36"/>
      <c r="F4" s="36"/>
      <c r="G4" s="36" t="s">
        <v>268</v>
      </c>
      <c r="H4" s="36"/>
      <c r="I4" s="36"/>
      <c r="J4" s="51"/>
      <c r="K4" s="231" t="s">
        <v>273</v>
      </c>
      <c r="L4" s="70"/>
    </row>
    <row r="5" spans="1:26" ht="14.5" hidden="1">
      <c r="A5" s="62" t="s">
        <v>110</v>
      </c>
      <c r="B5" s="1"/>
      <c r="C5" s="1"/>
      <c r="D5" s="1"/>
      <c r="E5" s="36"/>
      <c r="F5" s="36"/>
      <c r="G5" s="36" t="s">
        <v>269</v>
      </c>
      <c r="H5" s="36"/>
      <c r="I5" s="36"/>
      <c r="J5" s="51"/>
      <c r="K5" s="231" t="s">
        <v>274</v>
      </c>
      <c r="L5" s="70"/>
    </row>
    <row r="6" spans="1:26" ht="14.25" customHeight="1">
      <c r="A6" s="49" t="s">
        <v>439</v>
      </c>
      <c r="E6" s="51"/>
      <c r="F6" s="51"/>
      <c r="G6" s="51"/>
      <c r="H6" s="51"/>
      <c r="I6" s="51"/>
      <c r="J6" s="51"/>
    </row>
    <row r="7" spans="1:26" ht="14.25" customHeight="1">
      <c r="A7" s="391" t="s">
        <v>111</v>
      </c>
      <c r="B7" s="391" t="s">
        <v>275</v>
      </c>
      <c r="C7" s="391" t="s">
        <v>276</v>
      </c>
      <c r="D7" s="391" t="s">
        <v>277</v>
      </c>
      <c r="E7" s="391" t="s">
        <v>278</v>
      </c>
      <c r="F7" s="417" t="s">
        <v>279</v>
      </c>
      <c r="G7" s="418"/>
      <c r="H7" s="419"/>
      <c r="I7" s="391" t="s">
        <v>280</v>
      </c>
      <c r="J7" s="420" t="s">
        <v>453</v>
      </c>
      <c r="K7" s="420" t="s">
        <v>452</v>
      </c>
    </row>
    <row r="8" spans="1:26" ht="75" customHeight="1">
      <c r="A8" s="392"/>
      <c r="B8" s="392"/>
      <c r="C8" s="392"/>
      <c r="D8" s="392"/>
      <c r="E8" s="392"/>
      <c r="F8" s="22" t="s">
        <v>281</v>
      </c>
      <c r="G8" s="22" t="s">
        <v>282</v>
      </c>
      <c r="H8" s="22" t="s">
        <v>690</v>
      </c>
      <c r="I8" s="392"/>
      <c r="J8" s="392"/>
      <c r="K8" s="392"/>
    </row>
    <row r="9" spans="1:26" ht="14.25" customHeight="1">
      <c r="A9" s="23">
        <v>1</v>
      </c>
      <c r="B9" s="23">
        <v>2</v>
      </c>
      <c r="C9" s="23">
        <v>3</v>
      </c>
      <c r="D9" s="23">
        <v>4</v>
      </c>
      <c r="E9" s="23">
        <v>5</v>
      </c>
      <c r="F9" s="23">
        <v>6</v>
      </c>
      <c r="G9" s="23">
        <v>7</v>
      </c>
      <c r="H9" s="23">
        <v>8</v>
      </c>
      <c r="I9" s="23">
        <v>9</v>
      </c>
      <c r="J9" s="23">
        <v>10</v>
      </c>
      <c r="K9" s="23">
        <v>11</v>
      </c>
    </row>
    <row r="10" spans="1:26" ht="14.25" customHeight="1">
      <c r="A10" s="115">
        <v>1</v>
      </c>
      <c r="B10" s="116"/>
      <c r="C10" s="117"/>
      <c r="D10" s="117"/>
      <c r="E10" s="118"/>
      <c r="F10" s="119"/>
      <c r="G10" s="119"/>
      <c r="H10" s="119"/>
      <c r="I10" s="120"/>
      <c r="J10" s="121"/>
      <c r="K10" s="116"/>
      <c r="L10" s="69"/>
      <c r="M10" s="411" t="s">
        <v>130</v>
      </c>
      <c r="N10" s="371"/>
      <c r="O10" s="371"/>
      <c r="P10" s="371"/>
      <c r="Q10" s="371"/>
      <c r="R10" s="372"/>
      <c r="S10" s="69"/>
      <c r="T10" s="69"/>
      <c r="U10" s="69"/>
      <c r="V10" s="69"/>
      <c r="W10" s="69"/>
      <c r="X10" s="69"/>
      <c r="Y10" s="69"/>
      <c r="Z10" s="69"/>
    </row>
    <row r="11" spans="1:26" ht="14.25" customHeight="1">
      <c r="A11" s="115">
        <v>2</v>
      </c>
      <c r="B11" s="116"/>
      <c r="C11" s="117"/>
      <c r="D11" s="116"/>
      <c r="E11" s="118"/>
      <c r="F11" s="119"/>
      <c r="G11" s="119"/>
      <c r="H11" s="119"/>
      <c r="I11" s="120"/>
      <c r="J11" s="121"/>
      <c r="K11" s="116"/>
      <c r="L11" s="69"/>
      <c r="M11" s="415" t="s">
        <v>283</v>
      </c>
      <c r="N11" s="401"/>
      <c r="O11" s="401"/>
      <c r="P11" s="401"/>
      <c r="Q11" s="401"/>
      <c r="R11" s="185">
        <f>COUNTIFS(B10:B1000,"&lt;&gt;",C10:C1000,"&lt;&gt;",D10:D1000,"&lt;&gt;")</f>
        <v>0</v>
      </c>
      <c r="S11" s="69"/>
      <c r="T11" s="69"/>
      <c r="U11" s="69"/>
      <c r="V11" s="69"/>
      <c r="W11" s="69"/>
      <c r="X11" s="69"/>
      <c r="Y11" s="69"/>
      <c r="Z11" s="69"/>
    </row>
    <row r="12" spans="1:26" ht="14.25" customHeight="1">
      <c r="A12" s="115">
        <v>3</v>
      </c>
      <c r="B12" s="116"/>
      <c r="C12" s="117"/>
      <c r="D12" s="116"/>
      <c r="E12" s="118"/>
      <c r="F12" s="119"/>
      <c r="G12" s="119"/>
      <c r="H12" s="119"/>
      <c r="I12" s="120"/>
      <c r="J12" s="121"/>
      <c r="K12" s="116"/>
      <c r="L12" s="69"/>
      <c r="M12" s="421" t="s">
        <v>704</v>
      </c>
      <c r="N12" s="401"/>
      <c r="O12" s="401"/>
      <c r="P12" s="401"/>
      <c r="Q12" s="401"/>
      <c r="R12" s="185">
        <f>COUNTIFS(B10:B1000,"&lt;&gt;",C10:C1000,"&lt;&gt;",D10:D1000,"&lt;&gt;",E10:E1000,"V")</f>
        <v>0</v>
      </c>
      <c r="S12" s="69"/>
      <c r="T12" s="69"/>
      <c r="U12" s="69"/>
      <c r="V12" s="69"/>
      <c r="W12" s="69"/>
      <c r="X12" s="69"/>
      <c r="Y12" s="69"/>
      <c r="Z12" s="69"/>
    </row>
    <row r="13" spans="1:26" ht="14.25" customHeight="1">
      <c r="A13" s="115">
        <v>4</v>
      </c>
      <c r="B13" s="116"/>
      <c r="C13" s="117"/>
      <c r="D13" s="116"/>
      <c r="E13" s="118"/>
      <c r="F13" s="119"/>
      <c r="G13" s="119"/>
      <c r="H13" s="119"/>
      <c r="I13" s="120"/>
      <c r="J13" s="121"/>
      <c r="K13" s="116"/>
      <c r="L13" s="69"/>
      <c r="M13" s="415" t="s">
        <v>284</v>
      </c>
      <c r="N13" s="401"/>
      <c r="O13" s="401"/>
      <c r="P13" s="401"/>
      <c r="Q13" s="401"/>
      <c r="R13" s="185">
        <f>SUMIFS(F10:F1000,B10:B1000,"&lt;&gt;",C10:C1000,"&lt;&gt;",D10:D1000,"&lt;&gt;")</f>
        <v>0</v>
      </c>
      <c r="S13" s="69"/>
      <c r="T13" s="69"/>
      <c r="U13" s="69"/>
      <c r="V13" s="69"/>
      <c r="W13" s="69"/>
      <c r="X13" s="69"/>
      <c r="Y13" s="69"/>
      <c r="Z13" s="69"/>
    </row>
    <row r="14" spans="1:26" ht="14.25" customHeight="1">
      <c r="A14" s="115">
        <v>5</v>
      </c>
      <c r="B14" s="116"/>
      <c r="C14" s="117"/>
      <c r="D14" s="116"/>
      <c r="E14" s="118"/>
      <c r="F14" s="119"/>
      <c r="G14" s="119"/>
      <c r="H14" s="119"/>
      <c r="I14" s="120"/>
      <c r="J14" s="121"/>
      <c r="K14" s="116"/>
      <c r="L14" s="69"/>
      <c r="M14" s="415" t="s">
        <v>285</v>
      </c>
      <c r="N14" s="401"/>
      <c r="O14" s="401"/>
      <c r="P14" s="401"/>
      <c r="Q14" s="401"/>
      <c r="R14" s="185">
        <f>SUMIFS(G10:G1000,B10:B1000,"&lt;&gt;",C10:C1000,"&lt;&gt;",D10:D1000,"&lt;&gt;")</f>
        <v>0</v>
      </c>
      <c r="S14" s="69"/>
      <c r="T14" s="69"/>
      <c r="U14" s="69"/>
      <c r="V14" s="69"/>
      <c r="W14" s="69"/>
      <c r="X14" s="69"/>
      <c r="Y14" s="69"/>
      <c r="Z14" s="69"/>
    </row>
    <row r="15" spans="1:26" ht="14.25" customHeight="1">
      <c r="A15" s="115">
        <v>6</v>
      </c>
      <c r="B15" s="116"/>
      <c r="C15" s="117"/>
      <c r="D15" s="116"/>
      <c r="E15" s="118"/>
      <c r="F15" s="119"/>
      <c r="G15" s="119"/>
      <c r="H15" s="119"/>
      <c r="I15" s="120"/>
      <c r="J15" s="121"/>
      <c r="K15" s="116"/>
      <c r="L15" s="69"/>
      <c r="M15" s="415" t="s">
        <v>286</v>
      </c>
      <c r="N15" s="401"/>
      <c r="O15" s="401"/>
      <c r="P15" s="401"/>
      <c r="Q15" s="401"/>
      <c r="R15" s="185">
        <f>SUMIFS(H10:H1000,B10:B1000,"&lt;&gt;",C10:C1000,"&lt;&gt;",D10:D1000,"&lt;&gt;")</f>
        <v>0</v>
      </c>
      <c r="S15" s="69"/>
      <c r="T15" s="69"/>
      <c r="U15" s="69"/>
      <c r="V15" s="69"/>
      <c r="W15" s="69"/>
      <c r="X15" s="69"/>
      <c r="Y15" s="69"/>
      <c r="Z15" s="69"/>
    </row>
    <row r="16" spans="1:26" ht="14.25" customHeight="1">
      <c r="A16" s="115">
        <v>7</v>
      </c>
      <c r="B16" s="116"/>
      <c r="C16" s="117"/>
      <c r="D16" s="117"/>
      <c r="E16" s="118"/>
      <c r="F16" s="119"/>
      <c r="G16" s="119"/>
      <c r="H16" s="119"/>
      <c r="I16" s="120"/>
      <c r="J16" s="121"/>
      <c r="K16" s="116"/>
      <c r="L16" s="69"/>
      <c r="M16" s="415" t="s">
        <v>287</v>
      </c>
      <c r="N16" s="401"/>
      <c r="O16" s="401"/>
      <c r="P16" s="401"/>
      <c r="Q16" s="401"/>
      <c r="R16" s="185">
        <f>SUMIFS(I10:I1000,B10:B1000,"&lt;&gt;",C10:C1000,"&lt;&gt;",D10:D1000,"&lt;&gt;")</f>
        <v>0</v>
      </c>
      <c r="S16" s="69"/>
      <c r="T16" s="69"/>
      <c r="U16" s="69"/>
      <c r="V16" s="69"/>
      <c r="W16" s="69"/>
      <c r="X16" s="69"/>
      <c r="Y16" s="69"/>
      <c r="Z16" s="69"/>
    </row>
    <row r="17" spans="1:26" ht="14.25" customHeight="1">
      <c r="A17" s="115">
        <v>8</v>
      </c>
      <c r="B17" s="116"/>
      <c r="C17" s="117"/>
      <c r="D17" s="116"/>
      <c r="E17" s="118"/>
      <c r="F17" s="119"/>
      <c r="G17" s="119"/>
      <c r="H17" s="119"/>
      <c r="I17" s="120"/>
      <c r="J17" s="121"/>
      <c r="K17" s="116"/>
      <c r="L17" s="69"/>
      <c r="M17" s="415" t="s">
        <v>415</v>
      </c>
      <c r="N17" s="401"/>
      <c r="O17" s="401"/>
      <c r="P17" s="401"/>
      <c r="Q17" s="401"/>
      <c r="R17" s="185">
        <f>R15*50</f>
        <v>0</v>
      </c>
      <c r="S17" s="69"/>
      <c r="T17" s="69"/>
      <c r="U17" s="69"/>
      <c r="V17" s="69"/>
      <c r="W17" s="69"/>
      <c r="X17" s="69"/>
      <c r="Y17" s="69"/>
      <c r="Z17" s="69"/>
    </row>
    <row r="18" spans="1:26" ht="14.25" customHeight="1">
      <c r="A18" s="115">
        <v>9</v>
      </c>
      <c r="B18" s="116"/>
      <c r="C18" s="117"/>
      <c r="D18" s="116"/>
      <c r="E18" s="118"/>
      <c r="F18" s="119"/>
      <c r="G18" s="119"/>
      <c r="H18" s="119"/>
      <c r="I18" s="120"/>
      <c r="J18" s="121"/>
      <c r="K18" s="116"/>
      <c r="L18" s="69"/>
      <c r="M18" s="415" t="s">
        <v>416</v>
      </c>
      <c r="N18" s="401"/>
      <c r="O18" s="401"/>
      <c r="P18" s="401"/>
      <c r="Q18" s="401"/>
      <c r="R18" s="185">
        <f>(R13+R14+R15)*50</f>
        <v>0</v>
      </c>
      <c r="S18" s="69"/>
      <c r="T18" s="69"/>
      <c r="U18" s="69"/>
      <c r="V18" s="69"/>
      <c r="W18" s="69"/>
      <c r="X18" s="69"/>
      <c r="Y18" s="69"/>
      <c r="Z18" s="69"/>
    </row>
    <row r="19" spans="1:26" ht="14.25" customHeight="1">
      <c r="A19" s="115">
        <v>10</v>
      </c>
      <c r="B19" s="116"/>
      <c r="C19" s="117"/>
      <c r="D19" s="116"/>
      <c r="E19" s="118"/>
      <c r="F19" s="119"/>
      <c r="G19" s="119"/>
      <c r="H19" s="119"/>
      <c r="I19" s="120"/>
      <c r="J19" s="121"/>
      <c r="K19" s="116"/>
      <c r="L19" s="69"/>
      <c r="M19" s="415"/>
      <c r="N19" s="401"/>
      <c r="O19" s="401"/>
      <c r="P19" s="401"/>
      <c r="Q19" s="401"/>
      <c r="R19" s="69"/>
      <c r="S19" s="69"/>
      <c r="T19" s="69"/>
      <c r="U19" s="69"/>
      <c r="V19" s="69"/>
      <c r="W19" s="69"/>
      <c r="X19" s="69"/>
      <c r="Y19" s="69"/>
      <c r="Z19" s="69"/>
    </row>
    <row r="20" spans="1:26" ht="14.25" customHeight="1">
      <c r="A20" s="115">
        <v>11</v>
      </c>
      <c r="B20" s="122"/>
      <c r="C20" s="117"/>
      <c r="D20" s="116"/>
      <c r="E20" s="118"/>
      <c r="F20" s="119"/>
      <c r="G20" s="119"/>
      <c r="H20" s="119"/>
      <c r="I20" s="120"/>
      <c r="J20" s="121"/>
      <c r="K20" s="116"/>
      <c r="L20" s="69"/>
      <c r="M20" s="415"/>
      <c r="N20" s="401"/>
      <c r="O20" s="401"/>
      <c r="P20" s="401"/>
      <c r="Q20" s="401"/>
      <c r="R20" s="69"/>
      <c r="S20" s="69"/>
      <c r="T20" s="69"/>
      <c r="U20" s="69"/>
      <c r="V20" s="69"/>
      <c r="W20" s="69"/>
      <c r="X20" s="69"/>
      <c r="Y20" s="69"/>
      <c r="Z20" s="69"/>
    </row>
    <row r="21" spans="1:26" ht="14.25" customHeight="1">
      <c r="A21" s="115">
        <v>12</v>
      </c>
      <c r="B21" s="122"/>
      <c r="C21" s="117"/>
      <c r="D21" s="116"/>
      <c r="E21" s="118"/>
      <c r="F21" s="119"/>
      <c r="G21" s="119"/>
      <c r="H21" s="119"/>
      <c r="I21" s="120"/>
      <c r="J21" s="121"/>
      <c r="K21" s="116"/>
      <c r="L21" s="69"/>
      <c r="M21" s="69"/>
      <c r="N21" s="69"/>
      <c r="O21" s="69"/>
      <c r="P21" s="69"/>
      <c r="Q21" s="69"/>
      <c r="R21" s="69"/>
      <c r="S21" s="69"/>
      <c r="T21" s="69"/>
      <c r="U21" s="69"/>
      <c r="V21" s="69"/>
      <c r="W21" s="69"/>
      <c r="X21" s="69"/>
      <c r="Y21" s="69"/>
      <c r="Z21" s="69"/>
    </row>
    <row r="22" spans="1:26" ht="14.25" customHeight="1">
      <c r="A22" s="115">
        <v>13</v>
      </c>
      <c r="B22" s="122"/>
      <c r="C22" s="117"/>
      <c r="D22" s="116"/>
      <c r="E22" s="118"/>
      <c r="F22" s="119"/>
      <c r="G22" s="119"/>
      <c r="H22" s="123"/>
      <c r="I22" s="120"/>
      <c r="J22" s="121"/>
      <c r="K22" s="116"/>
      <c r="L22" s="69"/>
      <c r="M22" s="69"/>
      <c r="N22" s="69"/>
      <c r="O22" s="69"/>
      <c r="P22" s="69"/>
      <c r="Q22" s="69"/>
      <c r="R22" s="69"/>
      <c r="S22" s="69"/>
      <c r="T22" s="69"/>
      <c r="U22" s="69"/>
      <c r="V22" s="69"/>
      <c r="W22" s="69"/>
      <c r="X22" s="69"/>
      <c r="Y22" s="69"/>
      <c r="Z22" s="69"/>
    </row>
    <row r="23" spans="1:26" ht="14.25" customHeight="1">
      <c r="A23" s="115">
        <v>14</v>
      </c>
      <c r="B23" s="122"/>
      <c r="C23" s="117"/>
      <c r="D23" s="116"/>
      <c r="E23" s="118"/>
      <c r="F23" s="119"/>
      <c r="G23" s="119"/>
      <c r="H23" s="124"/>
      <c r="I23" s="120"/>
      <c r="J23" s="121"/>
      <c r="K23" s="116"/>
      <c r="L23" s="69"/>
      <c r="M23" s="69"/>
      <c r="N23" s="69"/>
      <c r="O23" s="69"/>
      <c r="P23" s="69"/>
      <c r="Q23" s="69"/>
      <c r="R23" s="69"/>
      <c r="S23" s="69"/>
      <c r="T23" s="69"/>
      <c r="U23" s="69"/>
      <c r="V23" s="69"/>
      <c r="W23" s="69"/>
      <c r="X23" s="69"/>
      <c r="Y23" s="69"/>
      <c r="Z23" s="69"/>
    </row>
    <row r="24" spans="1:26" ht="14.25" customHeight="1">
      <c r="A24" s="115">
        <v>15</v>
      </c>
      <c r="B24" s="122"/>
      <c r="C24" s="117"/>
      <c r="D24" s="116"/>
      <c r="E24" s="118"/>
      <c r="F24" s="119"/>
      <c r="G24" s="119"/>
      <c r="H24" s="123"/>
      <c r="I24" s="120"/>
      <c r="J24" s="121"/>
      <c r="K24" s="116"/>
      <c r="L24" s="69"/>
      <c r="M24" s="69"/>
      <c r="N24" s="69"/>
      <c r="O24" s="69"/>
      <c r="P24" s="69"/>
      <c r="Q24" s="69"/>
      <c r="R24" s="69"/>
      <c r="S24" s="69"/>
      <c r="T24" s="69"/>
      <c r="U24" s="69"/>
      <c r="V24" s="69"/>
      <c r="W24" s="69"/>
      <c r="X24" s="69"/>
      <c r="Y24" s="69"/>
      <c r="Z24" s="69"/>
    </row>
    <row r="25" spans="1:26" ht="14.25" customHeight="1">
      <c r="A25" s="115">
        <v>16</v>
      </c>
      <c r="B25" s="122"/>
      <c r="C25" s="117"/>
      <c r="D25" s="116"/>
      <c r="E25" s="118"/>
      <c r="F25" s="119"/>
      <c r="G25" s="119"/>
      <c r="H25" s="124"/>
      <c r="I25" s="120"/>
      <c r="J25" s="121"/>
      <c r="K25" s="116"/>
      <c r="L25" s="69"/>
      <c r="M25" s="69"/>
      <c r="N25" s="69"/>
      <c r="O25" s="69"/>
      <c r="P25" s="69"/>
      <c r="Q25" s="69"/>
      <c r="R25" s="69"/>
      <c r="S25" s="69"/>
      <c r="T25" s="69"/>
      <c r="U25" s="69"/>
      <c r="V25" s="69"/>
      <c r="W25" s="69"/>
      <c r="X25" s="69"/>
      <c r="Y25" s="69"/>
      <c r="Z25" s="69"/>
    </row>
    <row r="26" spans="1:26" ht="14.25" customHeight="1">
      <c r="A26" s="115">
        <v>17</v>
      </c>
      <c r="B26" s="122"/>
      <c r="C26" s="117"/>
      <c r="D26" s="116"/>
      <c r="E26" s="118"/>
      <c r="F26" s="123"/>
      <c r="G26" s="119"/>
      <c r="H26" s="124"/>
      <c r="I26" s="120"/>
      <c r="J26" s="121"/>
      <c r="K26" s="116"/>
      <c r="L26" s="69"/>
      <c r="M26" s="69"/>
      <c r="N26" s="69"/>
      <c r="O26" s="69"/>
      <c r="P26" s="69"/>
      <c r="Q26" s="69"/>
      <c r="R26" s="69"/>
      <c r="S26" s="69"/>
      <c r="T26" s="69"/>
      <c r="U26" s="69"/>
      <c r="V26" s="69"/>
      <c r="W26" s="69"/>
      <c r="X26" s="69"/>
      <c r="Y26" s="69"/>
      <c r="Z26" s="69"/>
    </row>
    <row r="27" spans="1:26" ht="14.25" customHeight="1">
      <c r="A27" s="115">
        <v>18</v>
      </c>
      <c r="B27" s="122"/>
      <c r="C27" s="125"/>
      <c r="D27" s="122"/>
      <c r="E27" s="118"/>
      <c r="F27" s="118"/>
      <c r="G27" s="119"/>
      <c r="H27" s="124"/>
      <c r="I27" s="120"/>
      <c r="J27" s="121"/>
      <c r="K27" s="116"/>
      <c r="L27" s="69"/>
      <c r="M27" s="69"/>
      <c r="N27" s="69"/>
      <c r="O27" s="69"/>
      <c r="P27" s="69"/>
      <c r="Q27" s="69"/>
      <c r="R27" s="69"/>
      <c r="S27" s="69"/>
      <c r="T27" s="69"/>
      <c r="U27" s="69"/>
      <c r="V27" s="69"/>
      <c r="W27" s="69"/>
      <c r="X27" s="69"/>
      <c r="Y27" s="69"/>
      <c r="Z27" s="69"/>
    </row>
    <row r="28" spans="1:26" ht="14.25" customHeight="1">
      <c r="A28" s="115">
        <v>19</v>
      </c>
      <c r="B28" s="126"/>
      <c r="C28" s="117"/>
      <c r="D28" s="116"/>
      <c r="E28" s="118"/>
      <c r="F28" s="119"/>
      <c r="G28" s="119"/>
      <c r="H28" s="119"/>
      <c r="I28" s="120"/>
      <c r="J28" s="121"/>
      <c r="K28" s="116"/>
      <c r="L28" s="69"/>
      <c r="M28" s="69"/>
      <c r="N28" s="69"/>
      <c r="O28" s="69"/>
      <c r="P28" s="69"/>
      <c r="Q28" s="69"/>
      <c r="R28" s="69"/>
      <c r="S28" s="69"/>
      <c r="T28" s="69"/>
      <c r="U28" s="69"/>
      <c r="V28" s="69"/>
      <c r="W28" s="69"/>
      <c r="X28" s="69"/>
      <c r="Y28" s="69"/>
      <c r="Z28" s="69"/>
    </row>
    <row r="29" spans="1:26" ht="14.25" customHeight="1">
      <c r="A29" s="115">
        <v>20</v>
      </c>
      <c r="B29" s="126"/>
      <c r="C29" s="117"/>
      <c r="D29" s="116"/>
      <c r="E29" s="118"/>
      <c r="F29" s="123"/>
      <c r="G29" s="119"/>
      <c r="H29" s="119"/>
      <c r="I29" s="120"/>
      <c r="J29" s="121"/>
      <c r="K29" s="116"/>
      <c r="L29" s="69"/>
      <c r="M29" s="69"/>
      <c r="N29" s="69"/>
      <c r="O29" s="69"/>
      <c r="P29" s="69"/>
      <c r="Q29" s="69"/>
      <c r="R29" s="69"/>
      <c r="S29" s="69"/>
      <c r="T29" s="69"/>
      <c r="U29" s="69"/>
      <c r="V29" s="69"/>
      <c r="W29" s="69"/>
      <c r="X29" s="69"/>
      <c r="Y29" s="69"/>
      <c r="Z29" s="69"/>
    </row>
    <row r="30" spans="1:26" ht="14.25" customHeight="1">
      <c r="A30" s="115">
        <v>21</v>
      </c>
      <c r="B30" s="126"/>
      <c r="C30" s="117"/>
      <c r="D30" s="116"/>
      <c r="E30" s="118"/>
      <c r="F30" s="119"/>
      <c r="G30" s="119"/>
      <c r="H30" s="76"/>
      <c r="I30" s="120"/>
      <c r="J30" s="121"/>
      <c r="K30" s="116"/>
      <c r="L30" s="69"/>
      <c r="M30" s="69"/>
      <c r="N30" s="69"/>
      <c r="O30" s="69"/>
      <c r="P30" s="69"/>
      <c r="Q30" s="69"/>
      <c r="R30" s="69"/>
      <c r="S30" s="69"/>
      <c r="T30" s="69"/>
      <c r="U30" s="69"/>
      <c r="V30" s="69"/>
      <c r="W30" s="69"/>
      <c r="X30" s="69"/>
      <c r="Y30" s="69"/>
      <c r="Z30" s="69"/>
    </row>
    <row r="31" spans="1:26" ht="14.25" customHeight="1">
      <c r="A31" s="115">
        <v>22</v>
      </c>
      <c r="B31" s="126"/>
      <c r="C31" s="117"/>
      <c r="D31" s="116"/>
      <c r="E31" s="118"/>
      <c r="F31" s="123"/>
      <c r="G31" s="119"/>
      <c r="H31" s="119"/>
      <c r="I31" s="120"/>
      <c r="J31" s="121"/>
      <c r="K31" s="116"/>
      <c r="L31" s="69"/>
      <c r="M31" s="69"/>
      <c r="N31" s="69"/>
      <c r="O31" s="69"/>
      <c r="P31" s="69"/>
      <c r="Q31" s="69"/>
      <c r="R31" s="69"/>
      <c r="S31" s="69"/>
      <c r="T31" s="69"/>
      <c r="U31" s="69"/>
      <c r="V31" s="69"/>
      <c r="W31" s="69"/>
      <c r="X31" s="69"/>
      <c r="Y31" s="69"/>
      <c r="Z31" s="69"/>
    </row>
    <row r="32" spans="1:26" ht="14.25" customHeight="1">
      <c r="A32" s="115">
        <v>23</v>
      </c>
      <c r="B32" s="126"/>
      <c r="C32" s="117"/>
      <c r="D32" s="116"/>
      <c r="E32" s="118"/>
      <c r="F32" s="123"/>
      <c r="G32" s="119"/>
      <c r="H32" s="119"/>
      <c r="I32" s="120"/>
      <c r="J32" s="121"/>
      <c r="K32" s="116"/>
      <c r="L32" s="69"/>
      <c r="M32" s="69"/>
      <c r="N32" s="69"/>
      <c r="O32" s="69"/>
      <c r="P32" s="69"/>
      <c r="Q32" s="69"/>
      <c r="R32" s="69"/>
      <c r="S32" s="69"/>
      <c r="T32" s="69"/>
      <c r="U32" s="69"/>
      <c r="V32" s="69"/>
      <c r="W32" s="69"/>
      <c r="X32" s="69"/>
      <c r="Y32" s="69"/>
      <c r="Z32" s="69"/>
    </row>
    <row r="33" spans="1:26" ht="14.25" customHeight="1">
      <c r="A33" s="115">
        <v>24</v>
      </c>
      <c r="B33" s="126"/>
      <c r="C33" s="117"/>
      <c r="D33" s="116"/>
      <c r="E33" s="118"/>
      <c r="F33" s="127"/>
      <c r="G33" s="127"/>
      <c r="H33" s="128"/>
      <c r="I33" s="120"/>
      <c r="J33" s="121"/>
      <c r="K33" s="116"/>
      <c r="L33" s="69"/>
      <c r="M33" s="69"/>
      <c r="N33" s="69"/>
      <c r="O33" s="69"/>
      <c r="P33" s="69"/>
      <c r="Q33" s="69"/>
      <c r="R33" s="69"/>
      <c r="S33" s="69"/>
      <c r="T33" s="69"/>
      <c r="U33" s="69"/>
      <c r="V33" s="69"/>
      <c r="W33" s="69"/>
      <c r="X33" s="69"/>
      <c r="Y33" s="69"/>
      <c r="Z33" s="69"/>
    </row>
    <row r="34" spans="1:26" ht="14.25" customHeight="1">
      <c r="A34" s="115">
        <v>25</v>
      </c>
      <c r="B34" s="126"/>
      <c r="C34" s="117"/>
      <c r="D34" s="116"/>
      <c r="E34" s="118"/>
      <c r="F34" s="129"/>
      <c r="G34" s="127"/>
      <c r="H34" s="127"/>
      <c r="I34" s="120"/>
      <c r="J34" s="121"/>
      <c r="K34" s="116"/>
      <c r="L34" s="69"/>
      <c r="M34" s="69"/>
      <c r="N34" s="69"/>
      <c r="O34" s="69"/>
      <c r="P34" s="69"/>
      <c r="Q34" s="69"/>
      <c r="R34" s="69"/>
      <c r="S34" s="69"/>
      <c r="T34" s="69"/>
      <c r="U34" s="69"/>
      <c r="V34" s="69"/>
      <c r="W34" s="69"/>
      <c r="X34" s="69"/>
      <c r="Y34" s="69"/>
      <c r="Z34" s="69"/>
    </row>
    <row r="35" spans="1:26" ht="14.25" customHeight="1">
      <c r="A35" s="115">
        <v>26</v>
      </c>
      <c r="B35" s="126"/>
      <c r="C35" s="117"/>
      <c r="D35" s="116"/>
      <c r="E35" s="118"/>
      <c r="F35" s="129"/>
      <c r="G35" s="127"/>
      <c r="H35" s="127"/>
      <c r="I35" s="120"/>
      <c r="J35" s="121"/>
      <c r="K35" s="116"/>
      <c r="L35" s="69"/>
      <c r="M35" s="69"/>
      <c r="N35" s="69"/>
      <c r="O35" s="69"/>
      <c r="P35" s="69"/>
      <c r="Q35" s="69"/>
      <c r="R35" s="69"/>
      <c r="S35" s="69"/>
      <c r="T35" s="69"/>
      <c r="U35" s="69"/>
      <c r="V35" s="69"/>
      <c r="W35" s="69"/>
      <c r="X35" s="69"/>
      <c r="Y35" s="69"/>
      <c r="Z35" s="69"/>
    </row>
    <row r="36" spans="1:26" ht="14.25" customHeight="1">
      <c r="A36" s="115">
        <v>27</v>
      </c>
      <c r="B36" s="126"/>
      <c r="C36" s="117"/>
      <c r="D36" s="116"/>
      <c r="E36" s="118"/>
      <c r="F36" s="129"/>
      <c r="G36" s="127"/>
      <c r="H36" s="127"/>
      <c r="I36" s="120"/>
      <c r="J36" s="121"/>
      <c r="K36" s="116"/>
      <c r="L36" s="69"/>
      <c r="M36" s="69"/>
      <c r="N36" s="69"/>
      <c r="O36" s="69"/>
      <c r="P36" s="69"/>
      <c r="Q36" s="69"/>
      <c r="R36" s="69"/>
      <c r="S36" s="69"/>
      <c r="T36" s="69"/>
      <c r="U36" s="69"/>
      <c r="V36" s="69"/>
      <c r="W36" s="69"/>
      <c r="X36" s="69"/>
      <c r="Y36" s="69"/>
      <c r="Z36" s="69"/>
    </row>
    <row r="37" spans="1:26" ht="14.25" customHeight="1">
      <c r="A37" s="115">
        <v>28</v>
      </c>
      <c r="B37" s="126"/>
      <c r="C37" s="117"/>
      <c r="D37" s="116"/>
      <c r="E37" s="118"/>
      <c r="F37" s="129"/>
      <c r="G37" s="127"/>
      <c r="H37" s="128"/>
      <c r="I37" s="120"/>
      <c r="J37" s="121"/>
      <c r="K37" s="116"/>
      <c r="L37" s="69"/>
      <c r="M37" s="69"/>
      <c r="N37" s="69"/>
      <c r="O37" s="69"/>
      <c r="P37" s="69"/>
      <c r="Q37" s="69"/>
      <c r="R37" s="69"/>
      <c r="S37" s="69"/>
      <c r="T37" s="69"/>
      <c r="U37" s="69"/>
      <c r="V37" s="69"/>
      <c r="W37" s="69"/>
      <c r="X37" s="69"/>
      <c r="Y37" s="69"/>
      <c r="Z37" s="69"/>
    </row>
    <row r="38" spans="1:26" ht="14.25" customHeight="1">
      <c r="A38" s="115">
        <v>29</v>
      </c>
      <c r="B38" s="126"/>
      <c r="C38" s="117"/>
      <c r="D38" s="116"/>
      <c r="E38" s="118"/>
      <c r="F38" s="129"/>
      <c r="G38" s="127"/>
      <c r="H38" s="127"/>
      <c r="I38" s="120"/>
      <c r="J38" s="121"/>
      <c r="K38" s="116"/>
      <c r="L38" s="69"/>
      <c r="M38" s="69"/>
      <c r="N38" s="69"/>
      <c r="O38" s="69"/>
      <c r="P38" s="69"/>
      <c r="Q38" s="69"/>
      <c r="R38" s="69"/>
      <c r="S38" s="69"/>
      <c r="T38" s="69"/>
      <c r="U38" s="69"/>
      <c r="V38" s="69"/>
      <c r="W38" s="69"/>
      <c r="X38" s="69"/>
      <c r="Y38" s="69"/>
      <c r="Z38" s="69"/>
    </row>
    <row r="39" spans="1:26" ht="14.25" customHeight="1">
      <c r="A39" s="115">
        <v>30</v>
      </c>
      <c r="B39" s="126"/>
      <c r="C39" s="117"/>
      <c r="D39" s="116"/>
      <c r="E39" s="118"/>
      <c r="F39" s="129"/>
      <c r="G39" s="127"/>
      <c r="H39" s="128"/>
      <c r="I39" s="120"/>
      <c r="J39" s="121"/>
      <c r="K39" s="116"/>
      <c r="L39" s="69"/>
      <c r="M39" s="69"/>
      <c r="N39" s="69"/>
      <c r="O39" s="69"/>
      <c r="P39" s="69"/>
      <c r="Q39" s="69"/>
      <c r="R39" s="69"/>
      <c r="S39" s="69"/>
      <c r="T39" s="69"/>
      <c r="U39" s="69"/>
      <c r="V39" s="69"/>
      <c r="W39" s="69"/>
      <c r="X39" s="69"/>
      <c r="Y39" s="69"/>
      <c r="Z39" s="69"/>
    </row>
    <row r="40" spans="1:26" ht="14.25" customHeight="1">
      <c r="A40" s="115">
        <v>31</v>
      </c>
      <c r="B40" s="126"/>
      <c r="C40" s="117"/>
      <c r="D40" s="116"/>
      <c r="E40" s="118"/>
      <c r="F40" s="124"/>
      <c r="G40" s="119"/>
      <c r="H40" s="119"/>
      <c r="I40" s="120"/>
      <c r="J40" s="121"/>
      <c r="K40" s="116"/>
      <c r="L40" s="69"/>
      <c r="M40" s="69"/>
      <c r="N40" s="69"/>
      <c r="O40" s="69"/>
      <c r="P40" s="69"/>
      <c r="Q40" s="69"/>
      <c r="R40" s="69"/>
      <c r="S40" s="69"/>
      <c r="T40" s="69"/>
      <c r="U40" s="69"/>
      <c r="V40" s="69"/>
      <c r="W40" s="69"/>
      <c r="X40" s="69"/>
      <c r="Y40" s="69"/>
      <c r="Z40" s="69"/>
    </row>
    <row r="41" spans="1:26" ht="14.25" customHeight="1">
      <c r="A41" s="115">
        <v>32</v>
      </c>
      <c r="B41" s="126"/>
      <c r="C41" s="117"/>
      <c r="D41" s="116"/>
      <c r="E41" s="118"/>
      <c r="F41" s="124"/>
      <c r="G41" s="119"/>
      <c r="H41" s="119"/>
      <c r="I41" s="120"/>
      <c r="J41" s="121"/>
      <c r="K41" s="116"/>
      <c r="L41" s="69"/>
      <c r="M41" s="69"/>
      <c r="N41" s="69"/>
      <c r="O41" s="69"/>
      <c r="P41" s="69"/>
      <c r="Q41" s="69"/>
      <c r="R41" s="69"/>
      <c r="S41" s="69"/>
      <c r="T41" s="69"/>
      <c r="U41" s="69"/>
      <c r="V41" s="69"/>
      <c r="W41" s="69"/>
      <c r="X41" s="69"/>
      <c r="Y41" s="69"/>
      <c r="Z41" s="69"/>
    </row>
    <row r="42" spans="1:26" ht="14.25" customHeight="1">
      <c r="A42" s="115">
        <v>33</v>
      </c>
      <c r="B42" s="126"/>
      <c r="C42" s="117"/>
      <c r="D42" s="116"/>
      <c r="E42" s="118"/>
      <c r="F42" s="124"/>
      <c r="G42" s="119"/>
      <c r="H42" s="130"/>
      <c r="I42" s="120"/>
      <c r="J42" s="121"/>
      <c r="K42" s="116"/>
      <c r="L42" s="69"/>
      <c r="M42" s="69"/>
      <c r="N42" s="69"/>
      <c r="O42" s="69"/>
      <c r="P42" s="69"/>
      <c r="Q42" s="69"/>
      <c r="R42" s="69"/>
      <c r="S42" s="69"/>
      <c r="T42" s="69"/>
      <c r="U42" s="69"/>
      <c r="V42" s="69"/>
      <c r="W42" s="69"/>
      <c r="X42" s="69"/>
      <c r="Y42" s="69"/>
      <c r="Z42" s="69"/>
    </row>
    <row r="43" spans="1:26" ht="14.25" customHeight="1">
      <c r="A43" s="115">
        <v>34</v>
      </c>
      <c r="B43" s="126"/>
      <c r="C43" s="117"/>
      <c r="D43" s="116"/>
      <c r="E43" s="118"/>
      <c r="F43" s="124"/>
      <c r="G43" s="119"/>
      <c r="H43" s="119"/>
      <c r="I43" s="120"/>
      <c r="J43" s="121"/>
      <c r="K43" s="116"/>
      <c r="L43" s="69"/>
      <c r="M43" s="69"/>
      <c r="N43" s="69"/>
      <c r="O43" s="69"/>
      <c r="P43" s="69"/>
      <c r="Q43" s="69"/>
      <c r="R43" s="69"/>
      <c r="S43" s="69"/>
      <c r="T43" s="69"/>
      <c r="U43" s="69"/>
      <c r="V43" s="69"/>
      <c r="W43" s="69"/>
      <c r="X43" s="69"/>
      <c r="Y43" s="69"/>
      <c r="Z43" s="69"/>
    </row>
    <row r="44" spans="1:26" ht="14.25" customHeight="1">
      <c r="A44" s="115">
        <v>35</v>
      </c>
      <c r="B44" s="126"/>
      <c r="C44" s="117"/>
      <c r="D44" s="116"/>
      <c r="E44" s="118"/>
      <c r="F44" s="124"/>
      <c r="G44" s="119"/>
      <c r="H44" s="119"/>
      <c r="I44" s="120"/>
      <c r="J44" s="121"/>
      <c r="K44" s="116"/>
      <c r="L44" s="69"/>
      <c r="M44" s="69"/>
      <c r="N44" s="69"/>
      <c r="O44" s="69"/>
      <c r="P44" s="69"/>
      <c r="Q44" s="69"/>
      <c r="R44" s="69"/>
      <c r="S44" s="69"/>
      <c r="T44" s="69"/>
      <c r="U44" s="69"/>
      <c r="V44" s="69"/>
      <c r="W44" s="69"/>
      <c r="X44" s="69"/>
      <c r="Y44" s="69"/>
      <c r="Z44" s="69"/>
    </row>
    <row r="45" spans="1:26" ht="14.25" customHeight="1">
      <c r="A45" s="115">
        <v>36</v>
      </c>
      <c r="B45" s="126"/>
      <c r="C45" s="117"/>
      <c r="D45" s="116"/>
      <c r="E45" s="118"/>
      <c r="F45" s="129"/>
      <c r="G45" s="127"/>
      <c r="H45" s="127"/>
      <c r="I45" s="120"/>
      <c r="J45" s="121"/>
      <c r="K45" s="116"/>
      <c r="L45" s="69"/>
      <c r="M45" s="69"/>
      <c r="N45" s="69"/>
      <c r="O45" s="69"/>
      <c r="P45" s="69"/>
      <c r="Q45" s="69"/>
      <c r="R45" s="69"/>
      <c r="S45" s="69"/>
      <c r="T45" s="69"/>
      <c r="U45" s="69"/>
      <c r="V45" s="69"/>
      <c r="W45" s="69"/>
      <c r="X45" s="69"/>
      <c r="Y45" s="69"/>
      <c r="Z45" s="69"/>
    </row>
    <row r="46" spans="1:26" ht="14.25" customHeight="1">
      <c r="A46" s="115">
        <v>37</v>
      </c>
      <c r="B46" s="126"/>
      <c r="C46" s="117"/>
      <c r="D46" s="116"/>
      <c r="E46" s="118"/>
      <c r="F46" s="127"/>
      <c r="G46" s="127"/>
      <c r="H46" s="128"/>
      <c r="I46" s="120"/>
      <c r="J46" s="121"/>
      <c r="K46" s="116"/>
      <c r="L46" s="69"/>
      <c r="M46" s="69"/>
      <c r="N46" s="69"/>
      <c r="O46" s="69"/>
      <c r="P46" s="69"/>
      <c r="Q46" s="69"/>
      <c r="R46" s="69"/>
      <c r="S46" s="69"/>
      <c r="T46" s="69"/>
      <c r="U46" s="69"/>
      <c r="V46" s="69"/>
      <c r="W46" s="69"/>
      <c r="X46" s="69"/>
      <c r="Y46" s="69"/>
      <c r="Z46" s="69"/>
    </row>
    <row r="47" spans="1:26" ht="14.25" customHeight="1">
      <c r="A47" s="115">
        <v>38</v>
      </c>
      <c r="B47" s="126"/>
      <c r="C47" s="117"/>
      <c r="D47" s="116"/>
      <c r="E47" s="118"/>
      <c r="F47" s="129"/>
      <c r="G47" s="127"/>
      <c r="H47" s="127"/>
      <c r="I47" s="120"/>
      <c r="J47" s="121"/>
      <c r="K47" s="116"/>
      <c r="L47" s="69"/>
      <c r="M47" s="69"/>
      <c r="N47" s="69"/>
      <c r="O47" s="69"/>
      <c r="P47" s="69"/>
      <c r="Q47" s="69"/>
      <c r="R47" s="69"/>
      <c r="S47" s="69"/>
      <c r="T47" s="69"/>
      <c r="U47" s="69"/>
      <c r="V47" s="69"/>
      <c r="W47" s="69"/>
      <c r="X47" s="69"/>
      <c r="Y47" s="69"/>
      <c r="Z47" s="69"/>
    </row>
    <row r="48" spans="1:26" ht="14.25" customHeight="1">
      <c r="A48" s="115">
        <v>39</v>
      </c>
      <c r="B48" s="126"/>
      <c r="C48" s="117"/>
      <c r="D48" s="116"/>
      <c r="E48" s="118"/>
      <c r="F48" s="129"/>
      <c r="G48" s="127"/>
      <c r="H48" s="127"/>
      <c r="I48" s="120"/>
      <c r="J48" s="121"/>
      <c r="K48" s="116"/>
      <c r="L48" s="69"/>
      <c r="M48" s="69"/>
      <c r="N48" s="69"/>
      <c r="O48" s="69"/>
      <c r="P48" s="69"/>
      <c r="Q48" s="69"/>
      <c r="R48" s="69"/>
      <c r="S48" s="69"/>
      <c r="T48" s="69"/>
      <c r="U48" s="69"/>
      <c r="V48" s="69"/>
      <c r="W48" s="69"/>
      <c r="X48" s="69"/>
      <c r="Y48" s="69"/>
      <c r="Z48" s="69"/>
    </row>
    <row r="49" spans="1:26" ht="14.25" customHeight="1">
      <c r="A49" s="115">
        <v>40</v>
      </c>
      <c r="B49" s="126"/>
      <c r="C49" s="117"/>
      <c r="D49" s="116"/>
      <c r="E49" s="118"/>
      <c r="F49" s="129"/>
      <c r="G49" s="127"/>
      <c r="H49" s="127"/>
      <c r="I49" s="120"/>
      <c r="J49" s="121"/>
      <c r="K49" s="116"/>
      <c r="L49" s="69"/>
      <c r="M49" s="69"/>
      <c r="N49" s="69"/>
      <c r="O49" s="69"/>
      <c r="P49" s="69"/>
      <c r="Q49" s="69"/>
      <c r="R49" s="69"/>
      <c r="S49" s="69"/>
      <c r="T49" s="69"/>
      <c r="U49" s="69"/>
      <c r="V49" s="69"/>
      <c r="W49" s="69"/>
      <c r="X49" s="69"/>
      <c r="Y49" s="69"/>
      <c r="Z49" s="69"/>
    </row>
    <row r="50" spans="1:26" ht="14.25" customHeight="1">
      <c r="A50" s="115">
        <v>41</v>
      </c>
      <c r="B50" s="126"/>
      <c r="C50" s="117"/>
      <c r="D50" s="116"/>
      <c r="E50" s="118"/>
      <c r="F50" s="129"/>
      <c r="G50" s="127"/>
      <c r="H50" s="127"/>
      <c r="I50" s="120"/>
      <c r="J50" s="121"/>
      <c r="K50" s="116"/>
      <c r="L50" s="69"/>
      <c r="M50" s="69"/>
      <c r="N50" s="69"/>
      <c r="O50" s="69"/>
      <c r="P50" s="69"/>
      <c r="Q50" s="69"/>
      <c r="R50" s="69"/>
      <c r="S50" s="69"/>
      <c r="T50" s="69"/>
      <c r="U50" s="69"/>
      <c r="V50" s="69"/>
      <c r="W50" s="69"/>
      <c r="X50" s="69"/>
      <c r="Y50" s="69"/>
      <c r="Z50" s="69"/>
    </row>
    <row r="51" spans="1:26" ht="14.25" customHeight="1">
      <c r="A51" s="115">
        <v>42</v>
      </c>
      <c r="B51" s="126"/>
      <c r="C51" s="117"/>
      <c r="D51" s="116"/>
      <c r="E51" s="118"/>
      <c r="F51" s="127"/>
      <c r="G51" s="127"/>
      <c r="H51" s="128"/>
      <c r="I51" s="120"/>
      <c r="J51" s="121"/>
      <c r="K51" s="116"/>
      <c r="L51" s="69"/>
      <c r="M51" s="69"/>
      <c r="N51" s="69"/>
      <c r="O51" s="69"/>
      <c r="P51" s="69"/>
      <c r="Q51" s="69"/>
      <c r="R51" s="69"/>
      <c r="S51" s="69"/>
      <c r="T51" s="69"/>
      <c r="U51" s="69"/>
      <c r="V51" s="69"/>
      <c r="W51" s="69"/>
      <c r="X51" s="69"/>
      <c r="Y51" s="69"/>
      <c r="Z51" s="69"/>
    </row>
    <row r="52" spans="1:26" ht="14.25" customHeight="1">
      <c r="A52" s="115">
        <v>43</v>
      </c>
      <c r="B52" s="126"/>
      <c r="C52" s="117"/>
      <c r="D52" s="116"/>
      <c r="E52" s="118"/>
      <c r="F52" s="129"/>
      <c r="G52" s="127"/>
      <c r="H52" s="127"/>
      <c r="I52" s="120"/>
      <c r="J52" s="121"/>
      <c r="K52" s="116"/>
      <c r="L52" s="69"/>
      <c r="M52" s="69"/>
      <c r="N52" s="69"/>
      <c r="O52" s="69"/>
      <c r="P52" s="69"/>
      <c r="Q52" s="69"/>
      <c r="R52" s="69"/>
      <c r="S52" s="69"/>
      <c r="T52" s="69"/>
      <c r="U52" s="69"/>
      <c r="V52" s="69"/>
      <c r="W52" s="69"/>
      <c r="X52" s="69"/>
      <c r="Y52" s="69"/>
      <c r="Z52" s="69"/>
    </row>
    <row r="53" spans="1:26" ht="14.25" customHeight="1">
      <c r="A53" s="115">
        <v>44</v>
      </c>
      <c r="B53" s="126"/>
      <c r="C53" s="117"/>
      <c r="D53" s="116"/>
      <c r="E53" s="118"/>
      <c r="F53" s="129"/>
      <c r="G53" s="127"/>
      <c r="H53" s="128"/>
      <c r="I53" s="120"/>
      <c r="J53" s="121"/>
      <c r="K53" s="116"/>
      <c r="L53" s="69"/>
      <c r="M53" s="69"/>
      <c r="N53" s="69"/>
      <c r="O53" s="69"/>
      <c r="P53" s="69"/>
      <c r="Q53" s="69"/>
      <c r="R53" s="69"/>
      <c r="S53" s="69"/>
      <c r="T53" s="69"/>
      <c r="U53" s="69"/>
      <c r="V53" s="69"/>
      <c r="W53" s="69"/>
      <c r="X53" s="69"/>
      <c r="Y53" s="69"/>
      <c r="Z53" s="69"/>
    </row>
    <row r="54" spans="1:26" ht="14.25" customHeight="1">
      <c r="A54" s="115">
        <v>45</v>
      </c>
      <c r="B54" s="126"/>
      <c r="C54" s="117"/>
      <c r="D54" s="116"/>
      <c r="E54" s="118"/>
      <c r="F54" s="129"/>
      <c r="G54" s="127"/>
      <c r="H54" s="127"/>
      <c r="I54" s="120"/>
      <c r="J54" s="121"/>
      <c r="K54" s="116"/>
      <c r="L54" s="69"/>
      <c r="M54" s="69"/>
      <c r="N54" s="69"/>
      <c r="O54" s="69"/>
      <c r="P54" s="69"/>
      <c r="Q54" s="69"/>
      <c r="R54" s="69"/>
      <c r="S54" s="69"/>
      <c r="T54" s="69"/>
      <c r="U54" s="69"/>
      <c r="V54" s="69"/>
      <c r="W54" s="69"/>
      <c r="X54" s="69"/>
      <c r="Y54" s="69"/>
      <c r="Z54" s="69"/>
    </row>
    <row r="55" spans="1:26" ht="14.25" customHeight="1">
      <c r="A55" s="115">
        <v>46</v>
      </c>
      <c r="B55" s="126"/>
      <c r="C55" s="117"/>
      <c r="D55" s="116"/>
      <c r="E55" s="118"/>
      <c r="F55" s="129"/>
      <c r="G55" s="127"/>
      <c r="H55" s="127"/>
      <c r="I55" s="120"/>
      <c r="J55" s="121"/>
      <c r="K55" s="116"/>
      <c r="L55" s="69"/>
      <c r="M55" s="69"/>
      <c r="N55" s="69"/>
      <c r="O55" s="69"/>
      <c r="P55" s="69"/>
      <c r="Q55" s="69"/>
      <c r="R55" s="69"/>
      <c r="S55" s="69"/>
      <c r="T55" s="69"/>
      <c r="U55" s="69"/>
      <c r="V55" s="69"/>
      <c r="W55" s="69"/>
      <c r="X55" s="69"/>
      <c r="Y55" s="69"/>
      <c r="Z55" s="69"/>
    </row>
    <row r="56" spans="1:26" ht="14.25" customHeight="1">
      <c r="A56" s="115">
        <v>47</v>
      </c>
      <c r="B56" s="126"/>
      <c r="C56" s="117"/>
      <c r="D56" s="116"/>
      <c r="E56" s="118"/>
      <c r="F56" s="129"/>
      <c r="G56" s="127"/>
      <c r="H56" s="128"/>
      <c r="I56" s="120"/>
      <c r="J56" s="121"/>
      <c r="K56" s="116"/>
      <c r="L56" s="69"/>
      <c r="M56" s="69"/>
      <c r="N56" s="69"/>
      <c r="O56" s="69"/>
      <c r="P56" s="69"/>
      <c r="Q56" s="69"/>
      <c r="R56" s="69"/>
      <c r="S56" s="69"/>
      <c r="T56" s="69"/>
      <c r="U56" s="69"/>
      <c r="V56" s="69"/>
      <c r="W56" s="69"/>
      <c r="X56" s="69"/>
      <c r="Y56" s="69"/>
      <c r="Z56" s="69"/>
    </row>
    <row r="57" spans="1:26" ht="14.25" customHeight="1">
      <c r="A57" s="115">
        <v>48</v>
      </c>
      <c r="B57" s="126"/>
      <c r="C57" s="117"/>
      <c r="D57" s="116"/>
      <c r="E57" s="118"/>
      <c r="F57" s="129"/>
      <c r="G57" s="127"/>
      <c r="H57" s="128"/>
      <c r="I57" s="120"/>
      <c r="J57" s="121"/>
      <c r="K57" s="116"/>
      <c r="L57" s="69"/>
      <c r="M57" s="69"/>
      <c r="N57" s="69"/>
      <c r="O57" s="69"/>
      <c r="P57" s="69"/>
      <c r="Q57" s="69"/>
      <c r="R57" s="69"/>
      <c r="S57" s="69"/>
      <c r="T57" s="69"/>
      <c r="U57" s="69"/>
      <c r="V57" s="69"/>
      <c r="W57" s="69"/>
      <c r="X57" s="69"/>
      <c r="Y57" s="69"/>
      <c r="Z57" s="69"/>
    </row>
    <row r="58" spans="1:26" ht="14.25" customHeight="1">
      <c r="A58" s="115">
        <v>49</v>
      </c>
      <c r="B58" s="126"/>
      <c r="C58" s="117"/>
      <c r="D58" s="116"/>
      <c r="E58" s="118"/>
      <c r="F58" s="129"/>
      <c r="G58" s="127"/>
      <c r="H58" s="128"/>
      <c r="I58" s="120"/>
      <c r="J58" s="121"/>
      <c r="K58" s="116"/>
      <c r="L58" s="69"/>
      <c r="M58" s="69"/>
      <c r="N58" s="69"/>
      <c r="O58" s="69"/>
      <c r="P58" s="69"/>
      <c r="Q58" s="69"/>
      <c r="R58" s="69"/>
      <c r="S58" s="69"/>
      <c r="T58" s="69"/>
      <c r="U58" s="69"/>
      <c r="V58" s="69"/>
      <c r="W58" s="69"/>
      <c r="X58" s="69"/>
      <c r="Y58" s="69"/>
      <c r="Z58" s="69"/>
    </row>
    <row r="59" spans="1:26" ht="14.25" customHeight="1">
      <c r="A59" s="115">
        <v>50</v>
      </c>
      <c r="B59" s="126"/>
      <c r="C59" s="117"/>
      <c r="D59" s="116"/>
      <c r="E59" s="130"/>
      <c r="F59" s="129"/>
      <c r="G59" s="127"/>
      <c r="H59" s="128"/>
      <c r="I59" s="120"/>
      <c r="J59" s="121"/>
      <c r="K59" s="116"/>
      <c r="L59" s="69"/>
      <c r="M59" s="69"/>
      <c r="N59" s="69"/>
      <c r="O59" s="69"/>
      <c r="P59" s="69"/>
      <c r="Q59" s="69"/>
      <c r="R59" s="69"/>
      <c r="S59" s="69"/>
      <c r="T59" s="69"/>
      <c r="U59" s="69"/>
      <c r="V59" s="69"/>
      <c r="W59" s="69"/>
      <c r="X59" s="69"/>
      <c r="Y59" s="69"/>
      <c r="Z59" s="69"/>
    </row>
    <row r="60" spans="1:26" ht="14.25" customHeight="1">
      <c r="A60" s="115">
        <v>51</v>
      </c>
      <c r="B60" s="126"/>
      <c r="C60" s="117"/>
      <c r="D60" s="116"/>
      <c r="E60" s="118"/>
      <c r="F60" s="129"/>
      <c r="G60" s="127"/>
      <c r="H60" s="128"/>
      <c r="I60" s="120"/>
      <c r="J60" s="121"/>
      <c r="K60" s="116"/>
      <c r="L60" s="69"/>
      <c r="M60" s="69"/>
      <c r="N60" s="69"/>
      <c r="O60" s="69"/>
      <c r="P60" s="69"/>
      <c r="Q60" s="69"/>
      <c r="R60" s="69"/>
      <c r="S60" s="69"/>
      <c r="T60" s="69"/>
      <c r="U60" s="69"/>
      <c r="V60" s="69"/>
      <c r="W60" s="69"/>
      <c r="X60" s="69"/>
      <c r="Y60" s="69"/>
      <c r="Z60" s="69"/>
    </row>
    <row r="61" spans="1:26" ht="14.25" customHeight="1">
      <c r="A61" s="115">
        <v>52</v>
      </c>
      <c r="B61" s="126"/>
      <c r="C61" s="131"/>
      <c r="D61" s="75"/>
      <c r="E61" s="118"/>
      <c r="F61" s="129"/>
      <c r="G61" s="127"/>
      <c r="H61" s="128"/>
      <c r="I61" s="120"/>
      <c r="J61" s="121"/>
      <c r="K61" s="116"/>
      <c r="L61" s="69"/>
      <c r="M61" s="69"/>
      <c r="N61" s="69"/>
      <c r="O61" s="69"/>
      <c r="P61" s="69"/>
      <c r="Q61" s="69"/>
      <c r="R61" s="69"/>
      <c r="S61" s="69"/>
      <c r="T61" s="69"/>
      <c r="U61" s="69"/>
      <c r="V61" s="69"/>
      <c r="W61" s="69"/>
      <c r="X61" s="69"/>
      <c r="Y61" s="69"/>
      <c r="Z61" s="69"/>
    </row>
    <row r="62" spans="1:26" ht="14.25" customHeight="1">
      <c r="A62" s="115">
        <v>53</v>
      </c>
      <c r="B62" s="126"/>
      <c r="C62" s="131"/>
      <c r="D62" s="75"/>
      <c r="E62" s="118"/>
      <c r="F62" s="129"/>
      <c r="G62" s="127"/>
      <c r="H62" s="127"/>
      <c r="I62" s="120"/>
      <c r="J62" s="121"/>
      <c r="K62" s="116"/>
      <c r="L62" s="69"/>
      <c r="M62" s="69"/>
      <c r="N62" s="69"/>
      <c r="O62" s="69"/>
      <c r="P62" s="69"/>
      <c r="Q62" s="69"/>
      <c r="R62" s="69"/>
      <c r="S62" s="69"/>
      <c r="T62" s="69"/>
      <c r="U62" s="69"/>
      <c r="V62" s="69"/>
      <c r="W62" s="69"/>
      <c r="X62" s="69"/>
      <c r="Y62" s="69"/>
      <c r="Z62" s="69"/>
    </row>
    <row r="63" spans="1:26" ht="14.25" customHeight="1">
      <c r="A63" s="115">
        <v>54</v>
      </c>
      <c r="B63" s="126"/>
      <c r="C63" s="131"/>
      <c r="D63" s="75"/>
      <c r="E63" s="118"/>
      <c r="F63" s="129"/>
      <c r="G63" s="127"/>
      <c r="H63" s="127"/>
      <c r="I63" s="120"/>
      <c r="J63" s="121"/>
      <c r="K63" s="116"/>
      <c r="L63" s="69"/>
      <c r="M63" s="69"/>
      <c r="N63" s="69"/>
      <c r="O63" s="69"/>
      <c r="P63" s="69"/>
      <c r="Q63" s="69"/>
      <c r="R63" s="69"/>
      <c r="S63" s="69"/>
      <c r="T63" s="69"/>
      <c r="U63" s="69"/>
      <c r="V63" s="69"/>
      <c r="W63" s="69"/>
      <c r="X63" s="69"/>
      <c r="Y63" s="69"/>
      <c r="Z63" s="69"/>
    </row>
    <row r="64" spans="1:26" ht="14.25" customHeight="1">
      <c r="A64" s="115">
        <v>55</v>
      </c>
      <c r="B64" s="126"/>
      <c r="C64" s="131"/>
      <c r="D64" s="75"/>
      <c r="E64" s="118"/>
      <c r="F64" s="129"/>
      <c r="G64" s="127"/>
      <c r="H64" s="127"/>
      <c r="I64" s="120"/>
      <c r="J64" s="121"/>
      <c r="K64" s="116"/>
      <c r="L64" s="69"/>
      <c r="M64" s="69"/>
      <c r="N64" s="69"/>
      <c r="O64" s="69"/>
      <c r="P64" s="69"/>
      <c r="Q64" s="69"/>
      <c r="R64" s="69"/>
      <c r="S64" s="69"/>
      <c r="T64" s="69"/>
      <c r="U64" s="69"/>
      <c r="V64" s="69"/>
      <c r="W64" s="69"/>
      <c r="X64" s="69"/>
      <c r="Y64" s="69"/>
      <c r="Z64" s="69"/>
    </row>
    <row r="65" spans="1:26" ht="14.25" customHeight="1">
      <c r="A65" s="115">
        <v>56</v>
      </c>
      <c r="B65" s="132"/>
      <c r="C65" s="133"/>
      <c r="D65" s="26"/>
      <c r="E65" s="118"/>
      <c r="F65" s="127"/>
      <c r="G65" s="127"/>
      <c r="H65" s="127"/>
      <c r="I65" s="120"/>
      <c r="J65" s="121"/>
      <c r="K65" s="116"/>
      <c r="L65" s="69"/>
      <c r="M65" s="69"/>
      <c r="N65" s="69"/>
      <c r="O65" s="69"/>
      <c r="P65" s="69"/>
      <c r="Q65" s="69"/>
      <c r="R65" s="69"/>
      <c r="S65" s="69"/>
      <c r="T65" s="69"/>
      <c r="U65" s="69"/>
      <c r="V65" s="69"/>
      <c r="W65" s="69"/>
      <c r="X65" s="69"/>
      <c r="Y65" s="69"/>
      <c r="Z65" s="69"/>
    </row>
    <row r="66" spans="1:26" ht="14.25" customHeight="1">
      <c r="A66" s="115">
        <v>57</v>
      </c>
      <c r="B66" s="126"/>
      <c r="C66" s="131"/>
      <c r="D66" s="75"/>
      <c r="E66" s="130"/>
      <c r="F66" s="127"/>
      <c r="G66" s="128"/>
      <c r="H66" s="127"/>
      <c r="I66" s="120"/>
      <c r="J66" s="121"/>
      <c r="K66" s="116"/>
      <c r="L66" s="69"/>
      <c r="M66" s="69"/>
      <c r="N66" s="69"/>
      <c r="O66" s="69"/>
      <c r="P66" s="69"/>
      <c r="Q66" s="69"/>
      <c r="R66" s="69"/>
      <c r="S66" s="69"/>
      <c r="T66" s="69"/>
      <c r="U66" s="69"/>
      <c r="V66" s="69"/>
      <c r="W66" s="69"/>
      <c r="X66" s="69"/>
      <c r="Y66" s="69"/>
      <c r="Z66" s="69"/>
    </row>
    <row r="67" spans="1:26" ht="14.25" customHeight="1">
      <c r="A67" s="115">
        <v>58</v>
      </c>
      <c r="B67" s="126"/>
      <c r="C67" s="131"/>
      <c r="D67" s="75"/>
      <c r="E67" s="118"/>
      <c r="F67" s="129"/>
      <c r="G67" s="127"/>
      <c r="H67" s="127"/>
      <c r="I67" s="120"/>
      <c r="J67" s="121"/>
      <c r="K67" s="116"/>
      <c r="L67" s="69"/>
      <c r="M67" s="69"/>
      <c r="N67" s="69"/>
      <c r="O67" s="69"/>
      <c r="P67" s="69"/>
      <c r="Q67" s="69"/>
      <c r="R67" s="69"/>
      <c r="S67" s="69"/>
      <c r="T67" s="69"/>
      <c r="U67" s="69"/>
      <c r="V67" s="69"/>
      <c r="W67" s="69"/>
      <c r="X67" s="69"/>
      <c r="Y67" s="69"/>
      <c r="Z67" s="69"/>
    </row>
    <row r="68" spans="1:26" ht="14.25" customHeight="1">
      <c r="A68" s="115">
        <v>59</v>
      </c>
      <c r="B68" s="134"/>
      <c r="C68" s="135"/>
      <c r="D68" s="135"/>
      <c r="E68" s="136"/>
      <c r="F68" s="129"/>
      <c r="G68" s="128"/>
      <c r="H68" s="137"/>
      <c r="I68" s="120"/>
      <c r="J68" s="121"/>
      <c r="K68" s="116"/>
      <c r="L68" s="69"/>
      <c r="M68" s="69"/>
      <c r="N68" s="69"/>
      <c r="O68" s="69"/>
      <c r="P68" s="69"/>
      <c r="Q68" s="69"/>
      <c r="R68" s="69"/>
      <c r="S68" s="69"/>
      <c r="T68" s="69"/>
      <c r="U68" s="69"/>
      <c r="V68" s="69"/>
      <c r="W68" s="69"/>
      <c r="X68" s="69"/>
      <c r="Y68" s="69"/>
      <c r="Z68" s="69"/>
    </row>
    <row r="69" spans="1:26" ht="14.25" customHeight="1">
      <c r="A69" s="138">
        <v>60</v>
      </c>
      <c r="B69" s="132"/>
      <c r="C69" s="133"/>
      <c r="D69" s="133"/>
      <c r="E69" s="76"/>
      <c r="F69" s="139"/>
      <c r="G69" s="140"/>
      <c r="H69" s="141"/>
      <c r="I69" s="120"/>
      <c r="J69" s="121"/>
      <c r="K69" s="116"/>
      <c r="L69" s="69"/>
      <c r="M69" s="69"/>
      <c r="N69" s="69"/>
      <c r="O69" s="69"/>
      <c r="P69" s="69"/>
      <c r="Q69" s="69"/>
      <c r="R69" s="69"/>
      <c r="S69" s="69"/>
      <c r="T69" s="69"/>
      <c r="U69" s="69"/>
      <c r="V69" s="69"/>
      <c r="W69" s="69"/>
      <c r="X69" s="69"/>
      <c r="Y69" s="69"/>
      <c r="Z69" s="69"/>
    </row>
    <row r="70" spans="1:26" ht="15" customHeight="1">
      <c r="A70" s="138">
        <v>61</v>
      </c>
      <c r="B70" s="64"/>
      <c r="C70" s="64"/>
      <c r="D70" s="64"/>
      <c r="E70" s="64"/>
      <c r="F70" s="64"/>
      <c r="G70" s="64"/>
      <c r="H70" s="64"/>
      <c r="I70" s="120"/>
      <c r="J70" s="121"/>
      <c r="K70" s="116"/>
    </row>
    <row r="71" spans="1:26" ht="14.25" customHeight="1">
      <c r="A71" s="138">
        <v>62</v>
      </c>
      <c r="B71" s="64"/>
      <c r="C71" s="64"/>
      <c r="D71" s="64"/>
      <c r="E71" s="130"/>
      <c r="F71" s="130"/>
      <c r="G71" s="130"/>
      <c r="H71" s="130"/>
      <c r="I71" s="120"/>
      <c r="J71" s="121"/>
      <c r="K71" s="116"/>
    </row>
    <row r="72" spans="1:26" ht="14.25" customHeight="1">
      <c r="A72" s="138">
        <v>63</v>
      </c>
      <c r="B72" s="64"/>
      <c r="C72" s="64"/>
      <c r="D72" s="64"/>
      <c r="E72" s="130"/>
      <c r="F72" s="130"/>
      <c r="G72" s="130"/>
      <c r="H72" s="130"/>
      <c r="I72" s="120"/>
      <c r="J72" s="121"/>
      <c r="K72" s="116"/>
    </row>
    <row r="73" spans="1:26" ht="14.25" customHeight="1">
      <c r="A73" s="138">
        <v>64</v>
      </c>
      <c r="B73" s="64"/>
      <c r="C73" s="64"/>
      <c r="D73" s="64"/>
      <c r="E73" s="130"/>
      <c r="F73" s="130"/>
      <c r="G73" s="130"/>
      <c r="H73" s="130"/>
      <c r="I73" s="120"/>
      <c r="J73" s="121"/>
      <c r="K73" s="116"/>
    </row>
    <row r="74" spans="1:26" ht="14.25" customHeight="1">
      <c r="A74" s="138">
        <v>65</v>
      </c>
      <c r="B74" s="64"/>
      <c r="C74" s="64"/>
      <c r="D74" s="64"/>
      <c r="E74" s="130"/>
      <c r="F74" s="130"/>
      <c r="G74" s="130"/>
      <c r="H74" s="130"/>
      <c r="I74" s="120"/>
      <c r="J74" s="121"/>
      <c r="K74" s="116"/>
    </row>
    <row r="75" spans="1:26" ht="14.25" customHeight="1">
      <c r="A75" s="138">
        <v>66</v>
      </c>
      <c r="B75" s="64"/>
      <c r="C75" s="64"/>
      <c r="D75" s="64"/>
      <c r="E75" s="130"/>
      <c r="F75" s="130"/>
      <c r="G75" s="130"/>
      <c r="H75" s="130"/>
      <c r="I75" s="120"/>
      <c r="J75" s="121"/>
      <c r="K75" s="116"/>
    </row>
    <row r="76" spans="1:26" ht="14.25" customHeight="1">
      <c r="A76" s="138">
        <v>67</v>
      </c>
      <c r="B76" s="64"/>
      <c r="C76" s="64"/>
      <c r="D76" s="64"/>
      <c r="E76" s="130"/>
      <c r="F76" s="130"/>
      <c r="G76" s="130"/>
      <c r="H76" s="130"/>
      <c r="I76" s="120"/>
      <c r="J76" s="121"/>
      <c r="K76" s="116"/>
    </row>
    <row r="77" spans="1:26" ht="14.25" customHeight="1">
      <c r="A77" s="138">
        <v>68</v>
      </c>
      <c r="B77" s="64"/>
      <c r="C77" s="64"/>
      <c r="D77" s="64"/>
      <c r="E77" s="130"/>
      <c r="F77" s="130"/>
      <c r="G77" s="130"/>
      <c r="H77" s="130"/>
      <c r="I77" s="120"/>
      <c r="J77" s="121"/>
      <c r="K77" s="116"/>
    </row>
    <row r="78" spans="1:26" ht="14.25" customHeight="1">
      <c r="A78" s="138">
        <v>69</v>
      </c>
      <c r="B78" s="64"/>
      <c r="C78" s="64"/>
      <c r="D78" s="64"/>
      <c r="E78" s="130"/>
      <c r="F78" s="130"/>
      <c r="G78" s="130"/>
      <c r="H78" s="130"/>
      <c r="I78" s="120"/>
      <c r="J78" s="121"/>
      <c r="K78" s="116"/>
    </row>
    <row r="79" spans="1:26" ht="15" customHeight="1">
      <c r="A79" s="138">
        <v>70</v>
      </c>
      <c r="B79" s="64"/>
      <c r="C79" s="64"/>
      <c r="D79" s="64"/>
      <c r="E79" s="64"/>
      <c r="F79" s="64"/>
      <c r="G79" s="64"/>
      <c r="H79" s="64"/>
      <c r="I79" s="120"/>
      <c r="J79" s="121"/>
      <c r="K79" s="116"/>
    </row>
    <row r="80" spans="1:26" ht="14.25" customHeight="1">
      <c r="A80" s="138">
        <v>71</v>
      </c>
      <c r="B80" s="64"/>
      <c r="C80" s="64"/>
      <c r="D80" s="64"/>
      <c r="E80" s="130"/>
      <c r="F80" s="130"/>
      <c r="G80" s="130"/>
      <c r="H80" s="130"/>
      <c r="I80" s="120"/>
      <c r="J80" s="121"/>
      <c r="K80" s="116"/>
    </row>
    <row r="81" spans="1:11" ht="14.25" customHeight="1">
      <c r="A81" s="138">
        <v>72</v>
      </c>
      <c r="B81" s="64"/>
      <c r="C81" s="64"/>
      <c r="D81" s="64"/>
      <c r="E81" s="130"/>
      <c r="F81" s="130"/>
      <c r="G81" s="130"/>
      <c r="H81" s="130"/>
      <c r="I81" s="120"/>
      <c r="J81" s="121"/>
      <c r="K81" s="116"/>
    </row>
    <row r="82" spans="1:11" ht="14.25" customHeight="1">
      <c r="A82" s="138">
        <v>73</v>
      </c>
      <c r="B82" s="64"/>
      <c r="C82" s="64"/>
      <c r="D82" s="64"/>
      <c r="E82" s="130"/>
      <c r="F82" s="130"/>
      <c r="G82" s="130"/>
      <c r="H82" s="130"/>
      <c r="I82" s="120"/>
      <c r="J82" s="121"/>
      <c r="K82" s="116"/>
    </row>
    <row r="83" spans="1:11" ht="14.25" customHeight="1">
      <c r="A83" s="138">
        <v>74</v>
      </c>
      <c r="B83" s="64"/>
      <c r="C83" s="64"/>
      <c r="D83" s="64"/>
      <c r="E83" s="130"/>
      <c r="F83" s="130"/>
      <c r="G83" s="130"/>
      <c r="H83" s="130"/>
      <c r="I83" s="120"/>
      <c r="J83" s="121"/>
      <c r="K83" s="116"/>
    </row>
    <row r="84" spans="1:11" ht="14.25" customHeight="1">
      <c r="A84" s="138">
        <v>75</v>
      </c>
      <c r="B84" s="64"/>
      <c r="C84" s="64"/>
      <c r="D84" s="64"/>
      <c r="E84" s="130"/>
      <c r="F84" s="130"/>
      <c r="G84" s="130"/>
      <c r="H84" s="130"/>
      <c r="I84" s="120"/>
      <c r="J84" s="121"/>
      <c r="K84" s="116"/>
    </row>
    <row r="85" spans="1:11" ht="14.25" customHeight="1">
      <c r="A85" s="138">
        <v>76</v>
      </c>
      <c r="B85" s="64"/>
      <c r="C85" s="64"/>
      <c r="D85" s="64"/>
      <c r="E85" s="130"/>
      <c r="F85" s="130"/>
      <c r="G85" s="130"/>
      <c r="H85" s="130"/>
      <c r="I85" s="120"/>
      <c r="J85" s="121"/>
      <c r="K85" s="116"/>
    </row>
    <row r="86" spans="1:11" ht="14.25" customHeight="1">
      <c r="A86" s="138">
        <v>77</v>
      </c>
      <c r="B86" s="64"/>
      <c r="C86" s="64"/>
      <c r="D86" s="64"/>
      <c r="E86" s="130"/>
      <c r="F86" s="130"/>
      <c r="G86" s="130"/>
      <c r="H86" s="130"/>
      <c r="I86" s="120"/>
      <c r="J86" s="121"/>
      <c r="K86" s="116"/>
    </row>
    <row r="87" spans="1:11" ht="14.25" customHeight="1">
      <c r="A87" s="138">
        <v>78</v>
      </c>
      <c r="B87" s="64"/>
      <c r="C87" s="64"/>
      <c r="D87" s="64"/>
      <c r="E87" s="130"/>
      <c r="F87" s="130"/>
      <c r="G87" s="130"/>
      <c r="H87" s="130"/>
      <c r="I87" s="120"/>
      <c r="J87" s="121"/>
      <c r="K87" s="116"/>
    </row>
    <row r="88" spans="1:11" ht="14.25" customHeight="1">
      <c r="A88" s="138">
        <v>79</v>
      </c>
      <c r="B88" s="64"/>
      <c r="C88" s="64"/>
      <c r="D88" s="64"/>
      <c r="E88" s="130"/>
      <c r="F88" s="130"/>
      <c r="G88" s="130"/>
      <c r="H88" s="130"/>
      <c r="I88" s="120"/>
      <c r="J88" s="121"/>
      <c r="K88" s="116"/>
    </row>
    <row r="89" spans="1:11" ht="14.25" customHeight="1">
      <c r="A89" s="138">
        <v>80</v>
      </c>
      <c r="B89" s="64"/>
      <c r="C89" s="64"/>
      <c r="D89" s="64"/>
      <c r="E89" s="130"/>
      <c r="F89" s="130"/>
      <c r="G89" s="130"/>
      <c r="H89" s="130"/>
      <c r="I89" s="120"/>
      <c r="J89" s="121"/>
      <c r="K89" s="116"/>
    </row>
    <row r="90" spans="1:11" ht="14.25" customHeight="1">
      <c r="A90" s="138">
        <v>81</v>
      </c>
      <c r="B90" s="64"/>
      <c r="C90" s="64"/>
      <c r="D90" s="64"/>
      <c r="E90" s="130"/>
      <c r="F90" s="130"/>
      <c r="G90" s="130"/>
      <c r="H90" s="130"/>
      <c r="I90" s="120"/>
      <c r="J90" s="121"/>
      <c r="K90" s="116"/>
    </row>
    <row r="91" spans="1:11" ht="14.25" customHeight="1">
      <c r="A91" s="138">
        <v>82</v>
      </c>
      <c r="B91" s="64"/>
      <c r="C91" s="64"/>
      <c r="D91" s="64"/>
      <c r="E91" s="130"/>
      <c r="F91" s="130"/>
      <c r="G91" s="130"/>
      <c r="H91" s="130"/>
      <c r="I91" s="120"/>
      <c r="J91" s="121"/>
      <c r="K91" s="116"/>
    </row>
    <row r="92" spans="1:11" ht="14.25" customHeight="1">
      <c r="A92" s="138">
        <v>83</v>
      </c>
      <c r="B92" s="64"/>
      <c r="C92" s="64"/>
      <c r="D92" s="64"/>
      <c r="E92" s="130"/>
      <c r="F92" s="130"/>
      <c r="G92" s="130"/>
      <c r="H92" s="130"/>
      <c r="I92" s="120"/>
      <c r="J92" s="121"/>
      <c r="K92" s="116"/>
    </row>
    <row r="93" spans="1:11" ht="14.25" customHeight="1">
      <c r="A93" s="138">
        <v>84</v>
      </c>
      <c r="B93" s="64"/>
      <c r="C93" s="64"/>
      <c r="D93" s="64"/>
      <c r="E93" s="130"/>
      <c r="F93" s="130"/>
      <c r="G93" s="130"/>
      <c r="H93" s="130"/>
      <c r="I93" s="120"/>
      <c r="J93" s="121"/>
      <c r="K93" s="116"/>
    </row>
    <row r="94" spans="1:11" ht="14.25" customHeight="1">
      <c r="A94" s="138">
        <v>85</v>
      </c>
      <c r="B94" s="64"/>
      <c r="C94" s="64"/>
      <c r="D94" s="64"/>
      <c r="E94" s="130"/>
      <c r="F94" s="130"/>
      <c r="G94" s="130"/>
      <c r="H94" s="130"/>
      <c r="I94" s="120"/>
      <c r="J94" s="121"/>
      <c r="K94" s="116"/>
    </row>
    <row r="95" spans="1:11" ht="15" customHeight="1">
      <c r="A95" s="138">
        <v>86</v>
      </c>
      <c r="B95" s="64"/>
      <c r="C95" s="64"/>
      <c r="D95" s="64"/>
      <c r="E95" s="64"/>
      <c r="F95" s="64"/>
      <c r="G95" s="64"/>
      <c r="H95" s="64"/>
      <c r="I95" s="120"/>
      <c r="J95" s="121"/>
      <c r="K95" s="116"/>
    </row>
    <row r="96" spans="1:11" ht="14.25" customHeight="1">
      <c r="A96" s="138">
        <v>87</v>
      </c>
      <c r="B96" s="64"/>
      <c r="C96" s="64"/>
      <c r="D96" s="64"/>
      <c r="E96" s="130"/>
      <c r="F96" s="130"/>
      <c r="G96" s="130"/>
      <c r="H96" s="130"/>
      <c r="I96" s="120"/>
      <c r="J96" s="121"/>
      <c r="K96" s="116"/>
    </row>
    <row r="97" spans="1:26" ht="14.25" customHeight="1">
      <c r="A97" s="138">
        <v>88</v>
      </c>
      <c r="B97" s="64"/>
      <c r="C97" s="64"/>
      <c r="D97" s="64"/>
      <c r="E97" s="130"/>
      <c r="F97" s="130"/>
      <c r="G97" s="130"/>
      <c r="H97" s="130"/>
      <c r="I97" s="120"/>
      <c r="J97" s="121"/>
      <c r="K97" s="116"/>
    </row>
    <row r="98" spans="1:26" ht="14.25" customHeight="1">
      <c r="A98" s="138">
        <v>89</v>
      </c>
      <c r="B98" s="64"/>
      <c r="C98" s="64"/>
      <c r="D98" s="64"/>
      <c r="E98" s="130"/>
      <c r="F98" s="130"/>
      <c r="G98" s="130"/>
      <c r="H98" s="130"/>
      <c r="I98" s="120"/>
      <c r="J98" s="121"/>
      <c r="K98" s="116"/>
    </row>
    <row r="99" spans="1:26" ht="14.25" customHeight="1">
      <c r="A99" s="138">
        <v>90</v>
      </c>
      <c r="B99" s="64"/>
      <c r="C99" s="64"/>
      <c r="D99" s="64"/>
      <c r="E99" s="130"/>
      <c r="F99" s="130"/>
      <c r="G99" s="130"/>
      <c r="H99" s="130"/>
      <c r="I99" s="120"/>
      <c r="J99" s="121"/>
      <c r="K99" s="116"/>
    </row>
    <row r="100" spans="1:26" ht="14.25" customHeight="1">
      <c r="A100" s="138">
        <v>91</v>
      </c>
      <c r="B100" s="64"/>
      <c r="C100" s="64"/>
      <c r="D100" s="64"/>
      <c r="E100" s="130"/>
      <c r="F100" s="130"/>
      <c r="G100" s="130"/>
      <c r="H100" s="130"/>
      <c r="I100" s="120"/>
      <c r="J100" s="121"/>
      <c r="K100" s="116"/>
    </row>
    <row r="101" spans="1:26" ht="14.25" customHeight="1">
      <c r="A101" s="138">
        <v>92</v>
      </c>
      <c r="B101" s="64"/>
      <c r="C101" s="64"/>
      <c r="D101" s="64"/>
      <c r="E101" s="130"/>
      <c r="F101" s="130"/>
      <c r="G101" s="130"/>
      <c r="H101" s="130"/>
      <c r="I101" s="120"/>
      <c r="J101" s="121"/>
      <c r="K101" s="116"/>
    </row>
    <row r="102" spans="1:26" ht="14.25" customHeight="1">
      <c r="A102" s="138">
        <v>93</v>
      </c>
      <c r="B102" s="64"/>
      <c r="C102" s="64"/>
      <c r="D102" s="64"/>
      <c r="E102" s="130"/>
      <c r="F102" s="130"/>
      <c r="G102" s="130"/>
      <c r="H102" s="130"/>
      <c r="I102" s="120"/>
      <c r="J102" s="121"/>
      <c r="K102" s="116"/>
    </row>
    <row r="103" spans="1:26" ht="14.25" customHeight="1">
      <c r="A103" s="138">
        <v>94</v>
      </c>
      <c r="B103" s="64"/>
      <c r="C103" s="64"/>
      <c r="D103" s="64"/>
      <c r="E103" s="130"/>
      <c r="F103" s="130"/>
      <c r="G103" s="130"/>
      <c r="H103" s="130"/>
      <c r="I103" s="120"/>
      <c r="J103" s="121"/>
      <c r="K103" s="116"/>
    </row>
    <row r="104" spans="1:26" ht="14.25" customHeight="1">
      <c r="A104" s="138">
        <v>95</v>
      </c>
      <c r="B104" s="64"/>
      <c r="C104" s="64"/>
      <c r="D104" s="64"/>
      <c r="E104" s="130"/>
      <c r="F104" s="130"/>
      <c r="G104" s="130"/>
      <c r="H104" s="130"/>
      <c r="I104" s="120"/>
      <c r="J104" s="121"/>
      <c r="K104" s="116"/>
    </row>
    <row r="105" spans="1:26" ht="14.25" customHeight="1">
      <c r="A105" s="138">
        <v>96</v>
      </c>
      <c r="B105" s="64"/>
      <c r="C105" s="64"/>
      <c r="D105" s="64"/>
      <c r="E105" s="130"/>
      <c r="F105" s="130"/>
      <c r="G105" s="130"/>
      <c r="H105" s="130"/>
      <c r="I105" s="120"/>
      <c r="J105" s="121"/>
      <c r="K105" s="116"/>
    </row>
    <row r="106" spans="1:26" ht="14.25" customHeight="1">
      <c r="A106" s="138">
        <v>97</v>
      </c>
      <c r="B106" s="64"/>
      <c r="C106" s="64"/>
      <c r="D106" s="64"/>
      <c r="E106" s="130"/>
      <c r="F106" s="130"/>
      <c r="G106" s="130"/>
      <c r="H106" s="130"/>
      <c r="I106" s="120"/>
      <c r="J106" s="121"/>
      <c r="K106" s="116"/>
    </row>
    <row r="107" spans="1:26" ht="14.25" customHeight="1">
      <c r="A107" s="138">
        <v>98</v>
      </c>
      <c r="B107" s="64"/>
      <c r="C107" s="64"/>
      <c r="D107" s="64"/>
      <c r="E107" s="130"/>
      <c r="F107" s="130"/>
      <c r="G107" s="130"/>
      <c r="H107" s="130"/>
      <c r="I107" s="120"/>
      <c r="J107" s="121"/>
      <c r="K107" s="116"/>
    </row>
    <row r="108" spans="1:26" ht="14.25" customHeight="1">
      <c r="A108" s="138">
        <v>99</v>
      </c>
      <c r="B108" s="64"/>
      <c r="C108" s="64"/>
      <c r="D108" s="64"/>
      <c r="E108" s="130"/>
      <c r="F108" s="130"/>
      <c r="G108" s="130"/>
      <c r="H108" s="130"/>
      <c r="I108" s="120"/>
      <c r="J108" s="121"/>
      <c r="K108" s="116"/>
    </row>
    <row r="109" spans="1:26" ht="14.25" customHeight="1">
      <c r="A109" s="138">
        <v>100</v>
      </c>
      <c r="B109" s="142"/>
      <c r="C109" s="142"/>
      <c r="D109" s="142"/>
      <c r="E109" s="143"/>
      <c r="F109" s="130"/>
      <c r="G109" s="130"/>
      <c r="H109" s="130"/>
      <c r="I109" s="120"/>
      <c r="J109" s="121"/>
      <c r="K109" s="116"/>
    </row>
    <row r="110" spans="1:26" ht="14.25" customHeight="1">
      <c r="A110" s="138">
        <v>101</v>
      </c>
      <c r="B110" s="64"/>
      <c r="C110" s="64"/>
      <c r="D110" s="64"/>
      <c r="E110" s="130"/>
      <c r="F110" s="130"/>
      <c r="G110" s="130"/>
      <c r="H110" s="130"/>
      <c r="I110" s="120"/>
      <c r="J110" s="121"/>
      <c r="K110" s="116"/>
      <c r="L110" s="144"/>
      <c r="M110" s="416"/>
      <c r="N110" s="371"/>
      <c r="O110" s="371"/>
      <c r="P110" s="372"/>
      <c r="Q110" s="145"/>
      <c r="R110" s="146"/>
      <c r="S110" s="146"/>
      <c r="T110" s="146"/>
      <c r="U110" s="146"/>
      <c r="V110" s="146"/>
      <c r="W110" s="146"/>
      <c r="X110" s="146"/>
      <c r="Y110" s="146"/>
      <c r="Z110" s="144"/>
    </row>
    <row r="111" spans="1:26" ht="14.25" customHeight="1">
      <c r="A111" s="138">
        <v>102</v>
      </c>
      <c r="B111" s="64"/>
      <c r="C111" s="64"/>
      <c r="D111" s="64"/>
      <c r="E111" s="130"/>
      <c r="F111" s="130"/>
      <c r="G111" s="130"/>
      <c r="H111" s="130"/>
      <c r="I111" s="120"/>
      <c r="J111" s="121"/>
      <c r="K111" s="116"/>
    </row>
    <row r="112" spans="1:26" ht="14.25" customHeight="1">
      <c r="A112" s="138">
        <v>103</v>
      </c>
      <c r="B112" s="64"/>
      <c r="C112" s="64"/>
      <c r="D112" s="64"/>
      <c r="E112" s="130"/>
      <c r="F112" s="130"/>
      <c r="G112" s="130"/>
      <c r="H112" s="130"/>
      <c r="I112" s="120"/>
      <c r="J112" s="121"/>
      <c r="K112" s="116"/>
    </row>
    <row r="113" spans="1:11" ht="14.25" customHeight="1">
      <c r="A113" s="138">
        <v>104</v>
      </c>
      <c r="B113" s="64"/>
      <c r="C113" s="64"/>
      <c r="D113" s="64"/>
      <c r="E113" s="130"/>
      <c r="F113" s="130"/>
      <c r="G113" s="130"/>
      <c r="H113" s="130"/>
      <c r="I113" s="120"/>
      <c r="J113" s="121"/>
      <c r="K113" s="116"/>
    </row>
    <row r="114" spans="1:11" ht="14.25" customHeight="1">
      <c r="A114" s="138">
        <v>105</v>
      </c>
      <c r="B114" s="142"/>
      <c r="C114" s="142"/>
      <c r="D114" s="142"/>
      <c r="E114" s="143"/>
      <c r="F114" s="130"/>
      <c r="G114" s="130"/>
      <c r="H114" s="130"/>
      <c r="I114" s="120"/>
      <c r="J114" s="121"/>
      <c r="K114" s="116"/>
    </row>
    <row r="115" spans="1:11" ht="14.25" customHeight="1">
      <c r="A115" s="138">
        <v>106</v>
      </c>
      <c r="B115" s="64"/>
      <c r="C115" s="64"/>
      <c r="D115" s="64"/>
      <c r="E115" s="130"/>
      <c r="F115" s="130"/>
      <c r="G115" s="130"/>
      <c r="H115" s="130"/>
      <c r="I115" s="120"/>
      <c r="J115" s="121"/>
      <c r="K115" s="116"/>
    </row>
    <row r="116" spans="1:11" ht="14.25" customHeight="1">
      <c r="A116" s="138">
        <v>107</v>
      </c>
      <c r="B116" s="64"/>
      <c r="C116" s="64"/>
      <c r="D116" s="64"/>
      <c r="E116" s="130"/>
      <c r="F116" s="130"/>
      <c r="G116" s="130"/>
      <c r="H116" s="130"/>
      <c r="I116" s="120"/>
      <c r="J116" s="121"/>
      <c r="K116" s="116"/>
    </row>
    <row r="117" spans="1:11" ht="14.25" customHeight="1">
      <c r="A117" s="138">
        <v>108</v>
      </c>
      <c r="B117" s="64"/>
      <c r="C117" s="64"/>
      <c r="D117" s="64"/>
      <c r="E117" s="130"/>
      <c r="F117" s="130"/>
      <c r="G117" s="130"/>
      <c r="H117" s="130"/>
      <c r="I117" s="120"/>
      <c r="J117" s="121"/>
      <c r="K117" s="116"/>
    </row>
    <row r="118" spans="1:11" ht="14.25" customHeight="1">
      <c r="A118" s="138">
        <v>109</v>
      </c>
      <c r="B118" s="64"/>
      <c r="C118" s="64"/>
      <c r="D118" s="64"/>
      <c r="E118" s="130"/>
      <c r="F118" s="130"/>
      <c r="G118" s="130"/>
      <c r="H118" s="130"/>
      <c r="I118" s="120"/>
      <c r="J118" s="121"/>
      <c r="K118" s="116"/>
    </row>
    <row r="119" spans="1:11" ht="14.25" customHeight="1">
      <c r="A119" s="138">
        <v>110</v>
      </c>
      <c r="B119" s="64"/>
      <c r="C119" s="64"/>
      <c r="D119" s="64"/>
      <c r="E119" s="130"/>
      <c r="F119" s="130"/>
      <c r="G119" s="130"/>
      <c r="H119" s="130"/>
      <c r="I119" s="120"/>
      <c r="J119" s="121"/>
      <c r="K119" s="116"/>
    </row>
    <row r="120" spans="1:11" ht="14.25" customHeight="1">
      <c r="A120" s="138">
        <v>111</v>
      </c>
      <c r="B120" s="64"/>
      <c r="C120" s="64"/>
      <c r="D120" s="64"/>
      <c r="E120" s="130"/>
      <c r="F120" s="130"/>
      <c r="G120" s="130"/>
      <c r="H120" s="130"/>
      <c r="I120" s="120"/>
      <c r="J120" s="121"/>
      <c r="K120" s="116"/>
    </row>
    <row r="121" spans="1:11" ht="14.25" customHeight="1">
      <c r="A121" s="138">
        <v>112</v>
      </c>
      <c r="B121" s="64"/>
      <c r="C121" s="64"/>
      <c r="D121" s="64"/>
      <c r="E121" s="130"/>
      <c r="F121" s="130"/>
      <c r="G121" s="130"/>
      <c r="H121" s="130"/>
      <c r="I121" s="120"/>
      <c r="J121" s="121"/>
      <c r="K121" s="116"/>
    </row>
    <row r="122" spans="1:11" ht="14.25" customHeight="1">
      <c r="A122" s="138">
        <v>113</v>
      </c>
      <c r="B122" s="142"/>
      <c r="C122" s="142"/>
      <c r="D122" s="142"/>
      <c r="E122" s="143"/>
      <c r="F122" s="130"/>
      <c r="G122" s="130"/>
      <c r="H122" s="130"/>
      <c r="I122" s="120"/>
      <c r="J122" s="121"/>
      <c r="K122" s="116"/>
    </row>
    <row r="123" spans="1:11" ht="14.25" customHeight="1">
      <c r="A123" s="138">
        <v>114</v>
      </c>
      <c r="B123" s="64"/>
      <c r="C123" s="64"/>
      <c r="D123" s="64"/>
      <c r="E123" s="130"/>
      <c r="F123" s="130"/>
      <c r="G123" s="130"/>
      <c r="H123" s="130"/>
      <c r="I123" s="120"/>
      <c r="J123" s="121"/>
      <c r="K123" s="116"/>
    </row>
    <row r="124" spans="1:11" ht="14.25" customHeight="1">
      <c r="A124" s="138">
        <v>115</v>
      </c>
      <c r="B124" s="64"/>
      <c r="C124" s="64"/>
      <c r="D124" s="64"/>
      <c r="E124" s="130"/>
      <c r="F124" s="130"/>
      <c r="G124" s="130"/>
      <c r="H124" s="130"/>
      <c r="I124" s="120"/>
      <c r="J124" s="121"/>
      <c r="K124" s="116"/>
    </row>
    <row r="125" spans="1:11" ht="14.25" customHeight="1">
      <c r="A125" s="138">
        <v>116</v>
      </c>
      <c r="B125" s="64"/>
      <c r="C125" s="64"/>
      <c r="D125" s="64"/>
      <c r="E125" s="130"/>
      <c r="F125" s="130"/>
      <c r="G125" s="130"/>
      <c r="H125" s="130"/>
      <c r="I125" s="120"/>
      <c r="J125" s="121"/>
      <c r="K125" s="116"/>
    </row>
    <row r="126" spans="1:11" ht="14.25" customHeight="1">
      <c r="A126" s="138">
        <v>117</v>
      </c>
      <c r="B126" s="64"/>
      <c r="C126" s="64"/>
      <c r="D126" s="64"/>
      <c r="E126" s="130"/>
      <c r="F126" s="130"/>
      <c r="G126" s="130"/>
      <c r="H126" s="130"/>
      <c r="I126" s="120"/>
      <c r="J126" s="121"/>
      <c r="K126" s="116"/>
    </row>
    <row r="127" spans="1:11" ht="14.25" customHeight="1">
      <c r="A127" s="138">
        <v>118</v>
      </c>
      <c r="B127" s="142"/>
      <c r="C127" s="142"/>
      <c r="D127" s="142"/>
      <c r="E127" s="143"/>
      <c r="F127" s="130"/>
      <c r="G127" s="130"/>
      <c r="H127" s="130"/>
      <c r="I127" s="120"/>
      <c r="J127" s="121"/>
      <c r="K127" s="116"/>
    </row>
    <row r="128" spans="1:11" ht="14.25" customHeight="1">
      <c r="A128" s="138">
        <v>119</v>
      </c>
      <c r="B128" s="64"/>
      <c r="C128" s="64"/>
      <c r="D128" s="64"/>
      <c r="E128" s="130"/>
      <c r="F128" s="130"/>
      <c r="G128" s="130"/>
      <c r="H128" s="130"/>
      <c r="I128" s="120"/>
      <c r="J128" s="121"/>
      <c r="K128" s="116"/>
    </row>
    <row r="129" spans="1:11" ht="14.25" customHeight="1">
      <c r="A129" s="138">
        <v>120</v>
      </c>
      <c r="B129" s="64"/>
      <c r="C129" s="64"/>
      <c r="D129" s="64"/>
      <c r="E129" s="130"/>
      <c r="F129" s="130"/>
      <c r="G129" s="130"/>
      <c r="H129" s="130"/>
      <c r="I129" s="120"/>
      <c r="J129" s="121"/>
      <c r="K129" s="116"/>
    </row>
    <row r="130" spans="1:11" ht="14.25" customHeight="1">
      <c r="A130" s="138">
        <v>121</v>
      </c>
      <c r="B130" s="64"/>
      <c r="C130" s="64"/>
      <c r="D130" s="64"/>
      <c r="E130" s="130"/>
      <c r="F130" s="130"/>
      <c r="G130" s="130"/>
      <c r="H130" s="130"/>
      <c r="I130" s="120"/>
      <c r="J130" s="121"/>
      <c r="K130" s="116"/>
    </row>
    <row r="131" spans="1:11" ht="14.25" customHeight="1">
      <c r="A131" s="138">
        <v>122</v>
      </c>
      <c r="B131" s="64"/>
      <c r="C131" s="64"/>
      <c r="D131" s="64"/>
      <c r="E131" s="130"/>
      <c r="F131" s="130"/>
      <c r="G131" s="130"/>
      <c r="H131" s="130"/>
      <c r="I131" s="120"/>
      <c r="J131" s="121"/>
      <c r="K131" s="116"/>
    </row>
    <row r="132" spans="1:11" ht="14.25" customHeight="1">
      <c r="A132" s="138">
        <v>123</v>
      </c>
      <c r="B132" s="64"/>
      <c r="C132" s="64"/>
      <c r="D132" s="64"/>
      <c r="E132" s="130"/>
      <c r="F132" s="130"/>
      <c r="G132" s="130"/>
      <c r="H132" s="130"/>
      <c r="I132" s="120"/>
      <c r="J132" s="121"/>
      <c r="K132" s="116"/>
    </row>
    <row r="133" spans="1:11" ht="14.25" customHeight="1">
      <c r="A133" s="138">
        <v>124</v>
      </c>
      <c r="B133" s="64"/>
      <c r="C133" s="64"/>
      <c r="D133" s="64"/>
      <c r="E133" s="130"/>
      <c r="F133" s="130"/>
      <c r="G133" s="130"/>
      <c r="H133" s="130"/>
      <c r="I133" s="120"/>
      <c r="J133" s="121"/>
      <c r="K133" s="116"/>
    </row>
    <row r="134" spans="1:11" ht="14.25" customHeight="1">
      <c r="A134" s="138">
        <v>125</v>
      </c>
      <c r="B134" s="64"/>
      <c r="C134" s="64"/>
      <c r="D134" s="64"/>
      <c r="E134" s="130"/>
      <c r="F134" s="130"/>
      <c r="G134" s="130"/>
      <c r="H134" s="130"/>
      <c r="I134" s="120"/>
      <c r="J134" s="121"/>
      <c r="K134" s="116"/>
    </row>
    <row r="135" spans="1:11" ht="14.25" customHeight="1">
      <c r="A135" s="138">
        <v>126</v>
      </c>
      <c r="B135" s="142"/>
      <c r="C135" s="142"/>
      <c r="D135" s="142"/>
      <c r="E135" s="143"/>
      <c r="F135" s="130"/>
      <c r="G135" s="130"/>
      <c r="H135" s="130"/>
      <c r="I135" s="120"/>
      <c r="J135" s="121"/>
      <c r="K135" s="116"/>
    </row>
    <row r="136" spans="1:11" ht="14.25" customHeight="1">
      <c r="A136" s="138">
        <v>127</v>
      </c>
      <c r="B136" s="64"/>
      <c r="C136" s="64"/>
      <c r="D136" s="64"/>
      <c r="E136" s="130"/>
      <c r="F136" s="130"/>
      <c r="G136" s="130"/>
      <c r="H136" s="130"/>
      <c r="I136" s="120"/>
      <c r="J136" s="121"/>
      <c r="K136" s="116"/>
    </row>
    <row r="137" spans="1:11" ht="14.25" customHeight="1">
      <c r="A137" s="138">
        <v>128</v>
      </c>
      <c r="B137" s="64"/>
      <c r="C137" s="64"/>
      <c r="D137" s="64"/>
      <c r="E137" s="130"/>
      <c r="F137" s="130"/>
      <c r="G137" s="130"/>
      <c r="H137" s="130"/>
      <c r="I137" s="120"/>
      <c r="J137" s="121"/>
      <c r="K137" s="116"/>
    </row>
    <row r="138" spans="1:11" ht="14.25" customHeight="1">
      <c r="A138" s="138">
        <v>129</v>
      </c>
      <c r="B138" s="64"/>
      <c r="C138" s="64"/>
      <c r="D138" s="64"/>
      <c r="E138" s="130"/>
      <c r="F138" s="130"/>
      <c r="G138" s="130"/>
      <c r="H138" s="130"/>
      <c r="I138" s="120"/>
      <c r="J138" s="121"/>
      <c r="K138" s="116"/>
    </row>
    <row r="139" spans="1:11" ht="14.25" customHeight="1">
      <c r="A139" s="138">
        <v>130</v>
      </c>
      <c r="B139" s="64"/>
      <c r="C139" s="64"/>
      <c r="D139" s="64"/>
      <c r="E139" s="130"/>
      <c r="F139" s="130"/>
      <c r="G139" s="130"/>
      <c r="H139" s="130"/>
      <c r="I139" s="120"/>
      <c r="J139" s="121"/>
      <c r="K139" s="116"/>
    </row>
    <row r="140" spans="1:11" ht="14.25" customHeight="1">
      <c r="A140" s="138">
        <v>131</v>
      </c>
      <c r="B140" s="142"/>
      <c r="C140" s="142"/>
      <c r="D140" s="142"/>
      <c r="E140" s="143"/>
      <c r="F140" s="130"/>
      <c r="G140" s="130"/>
      <c r="H140" s="130"/>
      <c r="I140" s="120"/>
      <c r="J140" s="121"/>
      <c r="K140" s="116"/>
    </row>
    <row r="141" spans="1:11" ht="14.25" customHeight="1">
      <c r="A141" s="138">
        <v>132</v>
      </c>
      <c r="B141" s="64"/>
      <c r="C141" s="64"/>
      <c r="D141" s="64"/>
      <c r="E141" s="130"/>
      <c r="F141" s="130"/>
      <c r="G141" s="130"/>
      <c r="H141" s="130"/>
      <c r="I141" s="120"/>
      <c r="J141" s="121"/>
      <c r="K141" s="116"/>
    </row>
    <row r="142" spans="1:11" ht="14.25" customHeight="1">
      <c r="A142" s="138">
        <v>133</v>
      </c>
      <c r="B142" s="64"/>
      <c r="C142" s="64"/>
      <c r="D142" s="64"/>
      <c r="E142" s="130"/>
      <c r="F142" s="130"/>
      <c r="G142" s="130"/>
      <c r="H142" s="130"/>
      <c r="I142" s="120"/>
      <c r="J142" s="121"/>
      <c r="K142" s="116"/>
    </row>
    <row r="143" spans="1:11" ht="14.25" customHeight="1">
      <c r="A143" s="138">
        <v>134</v>
      </c>
      <c r="B143" s="64"/>
      <c r="C143" s="64"/>
      <c r="D143" s="64"/>
      <c r="E143" s="130"/>
      <c r="F143" s="130"/>
      <c r="G143" s="130"/>
      <c r="H143" s="130"/>
      <c r="I143" s="120"/>
      <c r="J143" s="121"/>
      <c r="K143" s="116"/>
    </row>
    <row r="144" spans="1:11" ht="14.25" customHeight="1">
      <c r="A144" s="138">
        <v>135</v>
      </c>
      <c r="B144" s="64"/>
      <c r="C144" s="64"/>
      <c r="D144" s="64"/>
      <c r="E144" s="130"/>
      <c r="F144" s="130"/>
      <c r="G144" s="130"/>
      <c r="H144" s="130"/>
      <c r="I144" s="120"/>
      <c r="J144" s="121"/>
      <c r="K144" s="116"/>
    </row>
    <row r="145" spans="1:11" ht="14.25" customHeight="1">
      <c r="A145" s="138">
        <v>136</v>
      </c>
      <c r="B145" s="142"/>
      <c r="C145" s="142"/>
      <c r="D145" s="142"/>
      <c r="E145" s="143"/>
      <c r="F145" s="130"/>
      <c r="G145" s="130"/>
      <c r="H145" s="130"/>
      <c r="I145" s="120"/>
      <c r="J145" s="121"/>
      <c r="K145" s="116"/>
    </row>
    <row r="146" spans="1:11" ht="14.25" customHeight="1">
      <c r="A146" s="138">
        <v>137</v>
      </c>
      <c r="B146" s="64"/>
      <c r="C146" s="64"/>
      <c r="D146" s="64"/>
      <c r="E146" s="130"/>
      <c r="F146" s="130"/>
      <c r="G146" s="130"/>
      <c r="H146" s="130"/>
      <c r="I146" s="120"/>
      <c r="J146" s="121"/>
      <c r="K146" s="116"/>
    </row>
    <row r="147" spans="1:11" ht="14.25" customHeight="1">
      <c r="A147" s="138">
        <v>138</v>
      </c>
      <c r="B147" s="64"/>
      <c r="C147" s="64"/>
      <c r="D147" s="64"/>
      <c r="E147" s="130"/>
      <c r="F147" s="130"/>
      <c r="G147" s="130"/>
      <c r="H147" s="130"/>
      <c r="I147" s="120"/>
      <c r="J147" s="121"/>
      <c r="K147" s="116"/>
    </row>
    <row r="148" spans="1:11" ht="14.25" customHeight="1">
      <c r="A148" s="138">
        <v>139</v>
      </c>
      <c r="B148" s="64"/>
      <c r="C148" s="64"/>
      <c r="D148" s="64"/>
      <c r="E148" s="130"/>
      <c r="F148" s="130"/>
      <c r="G148" s="130"/>
      <c r="H148" s="130"/>
      <c r="I148" s="120"/>
      <c r="J148" s="121"/>
      <c r="K148" s="116"/>
    </row>
    <row r="149" spans="1:11" ht="14.25" customHeight="1">
      <c r="A149" s="138">
        <v>140</v>
      </c>
      <c r="B149" s="64"/>
      <c r="C149" s="64"/>
      <c r="D149" s="64"/>
      <c r="E149" s="130"/>
      <c r="F149" s="130"/>
      <c r="G149" s="130"/>
      <c r="H149" s="130"/>
      <c r="I149" s="120"/>
      <c r="J149" s="121"/>
      <c r="K149" s="116"/>
    </row>
    <row r="150" spans="1:11" ht="14.25" customHeight="1">
      <c r="A150" s="138">
        <v>141</v>
      </c>
      <c r="B150" s="142"/>
      <c r="C150" s="142"/>
      <c r="D150" s="142"/>
      <c r="E150" s="143"/>
      <c r="F150" s="130"/>
      <c r="G150" s="130"/>
      <c r="H150" s="130"/>
      <c r="I150" s="120"/>
      <c r="J150" s="121"/>
      <c r="K150" s="116"/>
    </row>
    <row r="151" spans="1:11" ht="14.25" customHeight="1">
      <c r="A151" s="138">
        <v>142</v>
      </c>
      <c r="B151" s="64"/>
      <c r="C151" s="64"/>
      <c r="D151" s="64"/>
      <c r="E151" s="130"/>
      <c r="F151" s="130"/>
      <c r="G151" s="130"/>
      <c r="H151" s="130"/>
      <c r="I151" s="120"/>
      <c r="J151" s="121"/>
      <c r="K151" s="116"/>
    </row>
    <row r="152" spans="1:11" ht="14.25" customHeight="1">
      <c r="A152" s="138">
        <v>143</v>
      </c>
      <c r="B152" s="64"/>
      <c r="C152" s="64"/>
      <c r="D152" s="64"/>
      <c r="E152" s="130"/>
      <c r="F152" s="130"/>
      <c r="G152" s="130"/>
      <c r="H152" s="130"/>
      <c r="I152" s="120"/>
      <c r="J152" s="121"/>
      <c r="K152" s="116"/>
    </row>
    <row r="153" spans="1:11" ht="14.25" customHeight="1">
      <c r="A153" s="138">
        <v>144</v>
      </c>
      <c r="B153" s="64"/>
      <c r="C153" s="64"/>
      <c r="D153" s="64"/>
      <c r="E153" s="130"/>
      <c r="F153" s="130"/>
      <c r="G153" s="130"/>
      <c r="H153" s="130"/>
      <c r="I153" s="120"/>
      <c r="J153" s="121"/>
      <c r="K153" s="116"/>
    </row>
    <row r="154" spans="1:11" ht="14.25" customHeight="1">
      <c r="A154" s="138">
        <v>145</v>
      </c>
      <c r="B154" s="64"/>
      <c r="C154" s="64"/>
      <c r="D154" s="64"/>
      <c r="E154" s="130"/>
      <c r="F154" s="130"/>
      <c r="G154" s="130"/>
      <c r="H154" s="130"/>
      <c r="I154" s="120"/>
      <c r="J154" s="121"/>
      <c r="K154" s="116"/>
    </row>
    <row r="155" spans="1:11" ht="14.25" customHeight="1">
      <c r="A155" s="138">
        <v>146</v>
      </c>
      <c r="B155" s="64"/>
      <c r="C155" s="64"/>
      <c r="D155" s="64"/>
      <c r="E155" s="130"/>
      <c r="F155" s="130"/>
      <c r="G155" s="130"/>
      <c r="H155" s="130"/>
      <c r="I155" s="120"/>
      <c r="J155" s="121"/>
      <c r="K155" s="116"/>
    </row>
    <row r="156" spans="1:11" ht="14.25" customHeight="1">
      <c r="A156" s="138">
        <v>147</v>
      </c>
      <c r="B156" s="64"/>
      <c r="C156" s="64"/>
      <c r="D156" s="64"/>
      <c r="E156" s="130"/>
      <c r="F156" s="130"/>
      <c r="G156" s="130"/>
      <c r="H156" s="130"/>
      <c r="I156" s="120"/>
      <c r="J156" s="121"/>
      <c r="K156" s="116"/>
    </row>
    <row r="157" spans="1:11" ht="14.25" customHeight="1">
      <c r="A157" s="138">
        <v>148</v>
      </c>
      <c r="B157" s="64"/>
      <c r="C157" s="64"/>
      <c r="D157" s="64"/>
      <c r="E157" s="130"/>
      <c r="F157" s="130"/>
      <c r="G157" s="130"/>
      <c r="H157" s="130"/>
      <c r="I157" s="120"/>
      <c r="J157" s="121"/>
      <c r="K157" s="116"/>
    </row>
    <row r="158" spans="1:11" ht="14.25" customHeight="1">
      <c r="A158" s="138">
        <v>149</v>
      </c>
      <c r="B158" s="142"/>
      <c r="C158" s="142"/>
      <c r="D158" s="142"/>
      <c r="E158" s="143"/>
      <c r="F158" s="130"/>
      <c r="G158" s="130"/>
      <c r="H158" s="130"/>
      <c r="I158" s="120"/>
      <c r="J158" s="121"/>
      <c r="K158" s="116"/>
    </row>
    <row r="159" spans="1:11" ht="14.25" customHeight="1">
      <c r="A159" s="138">
        <v>150</v>
      </c>
      <c r="B159" s="64"/>
      <c r="C159" s="64"/>
      <c r="D159" s="64"/>
      <c r="E159" s="130"/>
      <c r="F159" s="130"/>
      <c r="G159" s="130"/>
      <c r="H159" s="130"/>
      <c r="I159" s="120"/>
      <c r="J159" s="121"/>
      <c r="K159" s="116"/>
    </row>
    <row r="160" spans="1:11" ht="14.25" customHeight="1">
      <c r="A160" s="138">
        <v>151</v>
      </c>
      <c r="B160" s="64"/>
      <c r="C160" s="64"/>
      <c r="D160" s="64"/>
      <c r="E160" s="130"/>
      <c r="F160" s="130"/>
      <c r="G160" s="130"/>
      <c r="H160" s="130"/>
      <c r="I160" s="120"/>
      <c r="J160" s="121"/>
      <c r="K160" s="116"/>
    </row>
    <row r="161" spans="1:11" ht="14.25" customHeight="1">
      <c r="A161" s="138">
        <v>152</v>
      </c>
      <c r="B161" s="64"/>
      <c r="C161" s="64"/>
      <c r="D161" s="64"/>
      <c r="E161" s="130"/>
      <c r="F161" s="130"/>
      <c r="G161" s="130"/>
      <c r="H161" s="130"/>
      <c r="I161" s="120"/>
      <c r="J161" s="121"/>
      <c r="K161" s="116"/>
    </row>
    <row r="162" spans="1:11" ht="14.25" customHeight="1">
      <c r="A162" s="138">
        <v>153</v>
      </c>
      <c r="B162" s="64"/>
      <c r="C162" s="64"/>
      <c r="D162" s="64"/>
      <c r="E162" s="130"/>
      <c r="F162" s="130"/>
      <c r="G162" s="130"/>
      <c r="H162" s="130"/>
      <c r="I162" s="120"/>
      <c r="J162" s="121"/>
      <c r="K162" s="116"/>
    </row>
    <row r="163" spans="1:11" ht="14.25" customHeight="1">
      <c r="A163" s="138">
        <v>154</v>
      </c>
      <c r="B163" s="142"/>
      <c r="C163" s="142"/>
      <c r="D163" s="142"/>
      <c r="E163" s="143"/>
      <c r="F163" s="130"/>
      <c r="G163" s="130"/>
      <c r="H163" s="130"/>
      <c r="I163" s="120"/>
      <c r="J163" s="121"/>
      <c r="K163" s="116"/>
    </row>
    <row r="164" spans="1:11" ht="14.25" customHeight="1">
      <c r="A164" s="138">
        <v>155</v>
      </c>
      <c r="B164" s="64"/>
      <c r="C164" s="64"/>
      <c r="D164" s="64"/>
      <c r="E164" s="130"/>
      <c r="F164" s="130"/>
      <c r="G164" s="130"/>
      <c r="H164" s="130"/>
      <c r="I164" s="120"/>
      <c r="J164" s="121"/>
      <c r="K164" s="116"/>
    </row>
    <row r="165" spans="1:11" ht="14.25" customHeight="1">
      <c r="A165" s="138">
        <v>156</v>
      </c>
      <c r="B165" s="64"/>
      <c r="C165" s="64"/>
      <c r="D165" s="64"/>
      <c r="E165" s="130"/>
      <c r="F165" s="130"/>
      <c r="G165" s="130"/>
      <c r="H165" s="130"/>
      <c r="I165" s="120"/>
      <c r="J165" s="121"/>
      <c r="K165" s="116"/>
    </row>
    <row r="166" spans="1:11" ht="14.25" customHeight="1">
      <c r="A166" s="138">
        <v>157</v>
      </c>
      <c r="B166" s="64"/>
      <c r="C166" s="64"/>
      <c r="D166" s="64"/>
      <c r="E166" s="130"/>
      <c r="F166" s="130"/>
      <c r="G166" s="130"/>
      <c r="H166" s="130"/>
      <c r="I166" s="120"/>
      <c r="J166" s="121"/>
      <c r="K166" s="116"/>
    </row>
    <row r="167" spans="1:11" ht="14.25" customHeight="1">
      <c r="A167" s="138">
        <v>158</v>
      </c>
      <c r="B167" s="64"/>
      <c r="C167" s="64"/>
      <c r="D167" s="64"/>
      <c r="E167" s="130"/>
      <c r="F167" s="130"/>
      <c r="G167" s="130"/>
      <c r="H167" s="130"/>
      <c r="I167" s="120"/>
      <c r="J167" s="121"/>
      <c r="K167" s="116"/>
    </row>
    <row r="168" spans="1:11" ht="14.25" customHeight="1">
      <c r="A168" s="138">
        <v>159</v>
      </c>
      <c r="B168" s="64"/>
      <c r="C168" s="64"/>
      <c r="D168" s="64"/>
      <c r="E168" s="130"/>
      <c r="F168" s="130"/>
      <c r="G168" s="130"/>
      <c r="H168" s="130"/>
      <c r="I168" s="120"/>
      <c r="J168" s="121"/>
      <c r="K168" s="116"/>
    </row>
    <row r="169" spans="1:11" ht="14.25" customHeight="1">
      <c r="A169" s="138">
        <v>160</v>
      </c>
      <c r="B169" s="64"/>
      <c r="C169" s="64"/>
      <c r="D169" s="64"/>
      <c r="E169" s="130"/>
      <c r="F169" s="130"/>
      <c r="G169" s="130"/>
      <c r="H169" s="130"/>
      <c r="I169" s="120"/>
      <c r="J169" s="121"/>
      <c r="K169" s="116"/>
    </row>
    <row r="170" spans="1:11" ht="14.25" customHeight="1">
      <c r="A170" s="138">
        <v>161</v>
      </c>
      <c r="B170" s="64"/>
      <c r="C170" s="64"/>
      <c r="D170" s="64"/>
      <c r="E170" s="130"/>
      <c r="F170" s="130"/>
      <c r="G170" s="130"/>
      <c r="H170" s="130"/>
      <c r="I170" s="120"/>
      <c r="J170" s="121"/>
      <c r="K170" s="116"/>
    </row>
    <row r="171" spans="1:11" ht="14.25" customHeight="1">
      <c r="A171" s="138">
        <v>162</v>
      </c>
      <c r="B171" s="142"/>
      <c r="C171" s="142"/>
      <c r="D171" s="142"/>
      <c r="E171" s="143"/>
      <c r="F171" s="130"/>
      <c r="G171" s="130"/>
      <c r="H171" s="130"/>
      <c r="I171" s="120"/>
      <c r="J171" s="121"/>
      <c r="K171" s="116"/>
    </row>
    <row r="172" spans="1:11" ht="14.25" customHeight="1">
      <c r="A172" s="138">
        <v>163</v>
      </c>
      <c r="B172" s="64"/>
      <c r="C172" s="64"/>
      <c r="D172" s="64"/>
      <c r="E172" s="130"/>
      <c r="F172" s="130"/>
      <c r="G172" s="130"/>
      <c r="H172" s="130"/>
      <c r="I172" s="120"/>
      <c r="J172" s="121"/>
      <c r="K172" s="116"/>
    </row>
    <row r="173" spans="1:11" ht="14.25" customHeight="1">
      <c r="A173" s="138">
        <v>164</v>
      </c>
      <c r="B173" s="64"/>
      <c r="C173" s="64"/>
      <c r="D173" s="64"/>
      <c r="E173" s="130"/>
      <c r="F173" s="130"/>
      <c r="G173" s="130"/>
      <c r="H173" s="130"/>
      <c r="I173" s="120"/>
      <c r="J173" s="121"/>
      <c r="K173" s="116"/>
    </row>
    <row r="174" spans="1:11" ht="14.25" customHeight="1">
      <c r="A174" s="138">
        <v>165</v>
      </c>
      <c r="B174" s="64"/>
      <c r="C174" s="64"/>
      <c r="D174" s="64"/>
      <c r="E174" s="130"/>
      <c r="F174" s="130"/>
      <c r="G174" s="130"/>
      <c r="H174" s="130"/>
      <c r="I174" s="120"/>
      <c r="J174" s="121"/>
      <c r="K174" s="116"/>
    </row>
    <row r="175" spans="1:11" ht="14.25" customHeight="1">
      <c r="A175" s="138">
        <v>166</v>
      </c>
      <c r="B175" s="64"/>
      <c r="C175" s="64"/>
      <c r="D175" s="64"/>
      <c r="E175" s="130"/>
      <c r="F175" s="130"/>
      <c r="G175" s="130"/>
      <c r="H175" s="130"/>
      <c r="I175" s="120"/>
      <c r="J175" s="121"/>
      <c r="K175" s="116"/>
    </row>
    <row r="176" spans="1:11" ht="14.25" customHeight="1">
      <c r="A176" s="138">
        <v>167</v>
      </c>
      <c r="B176" s="142"/>
      <c r="C176" s="142"/>
      <c r="D176" s="142"/>
      <c r="E176" s="143"/>
      <c r="F176" s="130"/>
      <c r="G176" s="130"/>
      <c r="H176" s="130"/>
      <c r="I176" s="120"/>
      <c r="J176" s="121"/>
      <c r="K176" s="116"/>
    </row>
    <row r="177" spans="1:11" ht="14.25" customHeight="1">
      <c r="A177" s="138">
        <v>168</v>
      </c>
      <c r="B177" s="64"/>
      <c r="C177" s="64"/>
      <c r="D177" s="64"/>
      <c r="E177" s="130"/>
      <c r="F177" s="130"/>
      <c r="G177" s="130"/>
      <c r="H177" s="130"/>
      <c r="I177" s="120"/>
      <c r="J177" s="121"/>
      <c r="K177" s="116"/>
    </row>
    <row r="178" spans="1:11" ht="14.25" customHeight="1">
      <c r="A178" s="138">
        <v>169</v>
      </c>
      <c r="B178" s="64"/>
      <c r="C178" s="64"/>
      <c r="D178" s="64"/>
      <c r="E178" s="130"/>
      <c r="F178" s="130"/>
      <c r="G178" s="130"/>
      <c r="H178" s="130"/>
      <c r="I178" s="120"/>
      <c r="J178" s="121"/>
      <c r="K178" s="116"/>
    </row>
    <row r="179" spans="1:11" ht="14.25" customHeight="1">
      <c r="A179" s="138">
        <v>170</v>
      </c>
      <c r="B179" s="64"/>
      <c r="C179" s="64"/>
      <c r="D179" s="64"/>
      <c r="E179" s="130"/>
      <c r="F179" s="130"/>
      <c r="G179" s="130"/>
      <c r="H179" s="130"/>
      <c r="I179" s="120"/>
      <c r="J179" s="121"/>
      <c r="K179" s="116"/>
    </row>
    <row r="180" spans="1:11" ht="14.25" customHeight="1">
      <c r="A180" s="138">
        <v>171</v>
      </c>
      <c r="B180" s="64"/>
      <c r="C180" s="64"/>
      <c r="D180" s="64"/>
      <c r="E180" s="130"/>
      <c r="F180" s="130"/>
      <c r="G180" s="130"/>
      <c r="H180" s="130"/>
      <c r="I180" s="120"/>
      <c r="J180" s="121"/>
      <c r="K180" s="116"/>
    </row>
    <row r="181" spans="1:11" ht="14.25" customHeight="1">
      <c r="A181" s="138">
        <v>172</v>
      </c>
      <c r="B181" s="64"/>
      <c r="C181" s="64"/>
      <c r="D181" s="64"/>
      <c r="E181" s="130"/>
      <c r="F181" s="130"/>
      <c r="G181" s="130"/>
      <c r="H181" s="130"/>
      <c r="I181" s="120"/>
      <c r="J181" s="121"/>
      <c r="K181" s="116"/>
    </row>
    <row r="182" spans="1:11" ht="14.25" customHeight="1">
      <c r="A182" s="138">
        <v>173</v>
      </c>
      <c r="B182" s="64"/>
      <c r="C182" s="64"/>
      <c r="D182" s="64"/>
      <c r="E182" s="130"/>
      <c r="F182" s="130"/>
      <c r="G182" s="130"/>
      <c r="H182" s="130"/>
      <c r="I182" s="120"/>
      <c r="J182" s="121"/>
      <c r="K182" s="116"/>
    </row>
    <row r="183" spans="1:11" ht="14.25" customHeight="1">
      <c r="A183" s="138">
        <v>174</v>
      </c>
      <c r="B183" s="64"/>
      <c r="C183" s="64"/>
      <c r="D183" s="64"/>
      <c r="E183" s="130"/>
      <c r="F183" s="130"/>
      <c r="G183" s="130"/>
      <c r="H183" s="130"/>
      <c r="I183" s="120"/>
      <c r="J183" s="121"/>
      <c r="K183" s="116"/>
    </row>
    <row r="184" spans="1:11" ht="14.25" customHeight="1">
      <c r="A184" s="138">
        <v>175</v>
      </c>
      <c r="B184" s="142"/>
      <c r="C184" s="142"/>
      <c r="D184" s="142"/>
      <c r="E184" s="143"/>
      <c r="F184" s="130"/>
      <c r="G184" s="130"/>
      <c r="H184" s="130"/>
      <c r="I184" s="120"/>
      <c r="J184" s="121"/>
      <c r="K184" s="116"/>
    </row>
    <row r="185" spans="1:11" ht="14.25" customHeight="1">
      <c r="A185" s="138">
        <v>176</v>
      </c>
      <c r="B185" s="64"/>
      <c r="C185" s="64"/>
      <c r="D185" s="64"/>
      <c r="E185" s="130"/>
      <c r="F185" s="130"/>
      <c r="G185" s="130"/>
      <c r="H185" s="130"/>
      <c r="I185" s="120"/>
      <c r="J185" s="121"/>
      <c r="K185" s="116"/>
    </row>
    <row r="186" spans="1:11" ht="14.25" customHeight="1">
      <c r="A186" s="138">
        <v>177</v>
      </c>
      <c r="B186" s="64"/>
      <c r="C186" s="64"/>
      <c r="D186" s="64"/>
      <c r="E186" s="130"/>
      <c r="F186" s="130"/>
      <c r="G186" s="130"/>
      <c r="H186" s="130"/>
      <c r="I186" s="120"/>
      <c r="J186" s="121"/>
      <c r="K186" s="116"/>
    </row>
    <row r="187" spans="1:11" ht="14.25" customHeight="1">
      <c r="A187" s="138">
        <v>178</v>
      </c>
      <c r="B187" s="64"/>
      <c r="C187" s="64"/>
      <c r="D187" s="64"/>
      <c r="E187" s="130"/>
      <c r="F187" s="130"/>
      <c r="G187" s="130"/>
      <c r="H187" s="130"/>
      <c r="I187" s="120"/>
      <c r="J187" s="121"/>
      <c r="K187" s="116"/>
    </row>
    <row r="188" spans="1:11" ht="14.25" customHeight="1">
      <c r="A188" s="138">
        <v>179</v>
      </c>
      <c r="B188" s="64"/>
      <c r="C188" s="64"/>
      <c r="D188" s="64"/>
      <c r="E188" s="130"/>
      <c r="F188" s="130"/>
      <c r="G188" s="130"/>
      <c r="H188" s="130"/>
      <c r="I188" s="120"/>
      <c r="J188" s="121"/>
      <c r="K188" s="116"/>
    </row>
    <row r="189" spans="1:11" ht="14.25" customHeight="1">
      <c r="A189" s="138">
        <v>180</v>
      </c>
      <c r="B189" s="142"/>
      <c r="C189" s="142"/>
      <c r="D189" s="142"/>
      <c r="E189" s="143"/>
      <c r="F189" s="130"/>
      <c r="G189" s="130"/>
      <c r="H189" s="130"/>
      <c r="I189" s="120"/>
      <c r="J189" s="121"/>
      <c r="K189" s="116"/>
    </row>
    <row r="190" spans="1:11" ht="14.25" customHeight="1">
      <c r="A190" s="138">
        <v>181</v>
      </c>
      <c r="B190" s="64"/>
      <c r="C190" s="64"/>
      <c r="D190" s="64"/>
      <c r="E190" s="130"/>
      <c r="F190" s="130"/>
      <c r="G190" s="130"/>
      <c r="H190" s="130"/>
      <c r="I190" s="120"/>
      <c r="J190" s="121"/>
      <c r="K190" s="116"/>
    </row>
    <row r="191" spans="1:11" ht="14.25" customHeight="1">
      <c r="A191" s="138">
        <v>182</v>
      </c>
      <c r="B191" s="64"/>
      <c r="C191" s="64"/>
      <c r="D191" s="64"/>
      <c r="E191" s="130"/>
      <c r="F191" s="130"/>
      <c r="G191" s="130"/>
      <c r="H191" s="130"/>
      <c r="I191" s="120"/>
      <c r="J191" s="121"/>
      <c r="K191" s="116"/>
    </row>
    <row r="192" spans="1:11" ht="14.25" customHeight="1">
      <c r="A192" s="138">
        <v>183</v>
      </c>
      <c r="B192" s="64"/>
      <c r="C192" s="64"/>
      <c r="D192" s="64"/>
      <c r="E192" s="130"/>
      <c r="F192" s="130"/>
      <c r="G192" s="130"/>
      <c r="H192" s="130"/>
      <c r="I192" s="120"/>
      <c r="J192" s="121"/>
      <c r="K192" s="116"/>
    </row>
    <row r="193" spans="1:11" ht="14.25" customHeight="1">
      <c r="A193" s="138">
        <v>184</v>
      </c>
      <c r="B193" s="64"/>
      <c r="C193" s="64"/>
      <c r="D193" s="64"/>
      <c r="E193" s="130"/>
      <c r="F193" s="130"/>
      <c r="G193" s="130"/>
      <c r="H193" s="130"/>
      <c r="I193" s="120"/>
      <c r="J193" s="121"/>
      <c r="K193" s="116"/>
    </row>
    <row r="194" spans="1:11" ht="14.25" customHeight="1">
      <c r="A194" s="138">
        <v>185</v>
      </c>
      <c r="B194" s="64"/>
      <c r="C194" s="64"/>
      <c r="D194" s="64"/>
      <c r="E194" s="130"/>
      <c r="F194" s="130"/>
      <c r="G194" s="130"/>
      <c r="H194" s="130"/>
      <c r="I194" s="120"/>
      <c r="J194" s="121"/>
      <c r="K194" s="116"/>
    </row>
    <row r="195" spans="1:11" ht="14.25" customHeight="1">
      <c r="A195" s="138">
        <v>186</v>
      </c>
      <c r="B195" s="64"/>
      <c r="C195" s="64"/>
      <c r="D195" s="64"/>
      <c r="E195" s="130"/>
      <c r="F195" s="130"/>
      <c r="G195" s="130"/>
      <c r="H195" s="130"/>
      <c r="I195" s="120"/>
      <c r="J195" s="121"/>
      <c r="K195" s="116"/>
    </row>
    <row r="196" spans="1:11" ht="14.25" customHeight="1">
      <c r="A196" s="138">
        <v>187</v>
      </c>
      <c r="B196" s="64"/>
      <c r="C196" s="64"/>
      <c r="D196" s="64"/>
      <c r="E196" s="130"/>
      <c r="F196" s="130"/>
      <c r="G196" s="130"/>
      <c r="H196" s="130"/>
      <c r="I196" s="120"/>
      <c r="J196" s="121"/>
      <c r="K196" s="116"/>
    </row>
    <row r="197" spans="1:11" ht="14.25" customHeight="1">
      <c r="A197" s="138">
        <v>188</v>
      </c>
      <c r="B197" s="142"/>
      <c r="C197" s="142"/>
      <c r="D197" s="142"/>
      <c r="E197" s="143"/>
      <c r="F197" s="130"/>
      <c r="G197" s="130"/>
      <c r="H197" s="130"/>
      <c r="I197" s="120"/>
      <c r="J197" s="121"/>
      <c r="K197" s="116"/>
    </row>
    <row r="198" spans="1:11" ht="14.25" customHeight="1">
      <c r="A198" s="138">
        <v>189</v>
      </c>
      <c r="B198" s="64"/>
      <c r="C198" s="64"/>
      <c r="D198" s="64"/>
      <c r="E198" s="130"/>
      <c r="F198" s="130"/>
      <c r="G198" s="130"/>
      <c r="H198" s="130"/>
      <c r="I198" s="120"/>
      <c r="J198" s="121"/>
      <c r="K198" s="116"/>
    </row>
    <row r="199" spans="1:11" ht="14.25" customHeight="1">
      <c r="A199" s="138">
        <v>190</v>
      </c>
      <c r="B199" s="64"/>
      <c r="C199" s="64"/>
      <c r="D199" s="64"/>
      <c r="E199" s="130"/>
      <c r="F199" s="130"/>
      <c r="G199" s="130"/>
      <c r="H199" s="130"/>
      <c r="I199" s="120"/>
      <c r="J199" s="121"/>
      <c r="K199" s="116"/>
    </row>
    <row r="200" spans="1:11" ht="14.25" customHeight="1">
      <c r="A200" s="138">
        <v>191</v>
      </c>
      <c r="B200" s="64"/>
      <c r="C200" s="64"/>
      <c r="D200" s="64"/>
      <c r="E200" s="130"/>
      <c r="F200" s="130"/>
      <c r="G200" s="130"/>
      <c r="H200" s="130"/>
      <c r="I200" s="120"/>
      <c r="J200" s="121"/>
      <c r="K200" s="116"/>
    </row>
    <row r="201" spans="1:11" ht="14.25" customHeight="1">
      <c r="A201" s="138">
        <v>192</v>
      </c>
      <c r="B201" s="64"/>
      <c r="C201" s="64"/>
      <c r="D201" s="64"/>
      <c r="E201" s="130"/>
      <c r="F201" s="130"/>
      <c r="G201" s="130"/>
      <c r="H201" s="130"/>
      <c r="I201" s="120"/>
      <c r="J201" s="121"/>
      <c r="K201" s="116"/>
    </row>
    <row r="202" spans="1:11" ht="14.25" customHeight="1">
      <c r="A202" s="138">
        <v>193</v>
      </c>
      <c r="B202" s="64"/>
      <c r="C202" s="64"/>
      <c r="D202" s="64"/>
      <c r="E202" s="130"/>
      <c r="F202" s="130"/>
      <c r="G202" s="130"/>
      <c r="H202" s="130"/>
      <c r="I202" s="120"/>
      <c r="J202" s="121"/>
      <c r="K202" s="116"/>
    </row>
    <row r="203" spans="1:11" ht="14.25" customHeight="1">
      <c r="A203" s="138">
        <v>194</v>
      </c>
      <c r="B203" s="64"/>
      <c r="C203" s="64"/>
      <c r="D203" s="64"/>
      <c r="E203" s="130"/>
      <c r="F203" s="130"/>
      <c r="G203" s="130"/>
      <c r="H203" s="130"/>
      <c r="I203" s="120"/>
      <c r="J203" s="121"/>
      <c r="K203" s="116"/>
    </row>
    <row r="204" spans="1:11" ht="14.25" customHeight="1">
      <c r="A204" s="138">
        <v>195</v>
      </c>
      <c r="B204" s="142"/>
      <c r="C204" s="142"/>
      <c r="D204" s="142"/>
      <c r="E204" s="143"/>
      <c r="F204" s="130"/>
      <c r="G204" s="130"/>
      <c r="H204" s="130"/>
      <c r="I204" s="120"/>
      <c r="J204" s="121"/>
      <c r="K204" s="116"/>
    </row>
    <row r="205" spans="1:11" ht="14.25" customHeight="1">
      <c r="A205" s="138">
        <v>196</v>
      </c>
      <c r="B205" s="64"/>
      <c r="C205" s="64"/>
      <c r="D205" s="64"/>
      <c r="E205" s="130"/>
      <c r="F205" s="130"/>
      <c r="G205" s="130"/>
      <c r="H205" s="130"/>
      <c r="I205" s="120"/>
      <c r="J205" s="121"/>
      <c r="K205" s="116"/>
    </row>
    <row r="206" spans="1:11" ht="14.25" customHeight="1">
      <c r="A206" s="138">
        <v>197</v>
      </c>
      <c r="B206" s="64"/>
      <c r="C206" s="64"/>
      <c r="D206" s="64"/>
      <c r="E206" s="130"/>
      <c r="F206" s="130"/>
      <c r="G206" s="130"/>
      <c r="H206" s="130"/>
      <c r="I206" s="120"/>
      <c r="J206" s="121"/>
      <c r="K206" s="116"/>
    </row>
    <row r="207" spans="1:11" ht="14.25" customHeight="1">
      <c r="A207" s="138">
        <v>198</v>
      </c>
      <c r="B207" s="64"/>
      <c r="C207" s="64"/>
      <c r="D207" s="64"/>
      <c r="E207" s="130"/>
      <c r="F207" s="130"/>
      <c r="G207" s="130"/>
      <c r="H207" s="130"/>
      <c r="I207" s="120"/>
      <c r="J207" s="121"/>
      <c r="K207" s="116"/>
    </row>
    <row r="208" spans="1:11" ht="14.25" customHeight="1">
      <c r="A208" s="138">
        <v>199</v>
      </c>
      <c r="B208" s="64"/>
      <c r="C208" s="64"/>
      <c r="D208" s="64"/>
      <c r="E208" s="130"/>
      <c r="F208" s="130"/>
      <c r="G208" s="130"/>
      <c r="H208" s="130"/>
      <c r="I208" s="120"/>
      <c r="J208" s="121"/>
      <c r="K208" s="251"/>
    </row>
    <row r="209" spans="1:11" ht="14.25" customHeight="1">
      <c r="A209" s="138">
        <v>200</v>
      </c>
      <c r="B209" s="64"/>
      <c r="C209" s="64"/>
      <c r="D209" s="64"/>
      <c r="E209" s="130"/>
      <c r="F209" s="130"/>
      <c r="G209" s="130"/>
      <c r="H209" s="130"/>
      <c r="I209" s="120"/>
      <c r="J209" s="253"/>
      <c r="K209" s="254"/>
    </row>
    <row r="210" spans="1:11" ht="14.25" customHeight="1">
      <c r="E210" s="51"/>
      <c r="F210" s="51"/>
      <c r="G210" s="51"/>
      <c r="H210" s="51"/>
      <c r="I210" s="147"/>
      <c r="J210" s="51"/>
      <c r="K210" s="252"/>
    </row>
    <row r="211" spans="1:11" ht="14.25" customHeight="1">
      <c r="E211" s="51"/>
      <c r="F211" s="51"/>
      <c r="G211" s="51"/>
      <c r="H211" s="51"/>
      <c r="I211" s="147"/>
      <c r="J211" s="51"/>
      <c r="K211" s="252"/>
    </row>
    <row r="212" spans="1:11" ht="14.25" customHeight="1">
      <c r="E212" s="51"/>
      <c r="F212" s="51"/>
      <c r="G212" s="51"/>
      <c r="H212" s="51"/>
      <c r="I212" s="147"/>
      <c r="J212" s="51"/>
      <c r="K212" s="252"/>
    </row>
    <row r="213" spans="1:11" ht="14.25" customHeight="1">
      <c r="E213" s="51"/>
      <c r="F213" s="51"/>
      <c r="G213" s="51"/>
      <c r="H213" s="51"/>
      <c r="I213" s="147"/>
      <c r="J213" s="51"/>
      <c r="K213" s="252"/>
    </row>
    <row r="214" spans="1:11" ht="14.25" customHeight="1">
      <c r="E214" s="51"/>
      <c r="F214" s="51"/>
      <c r="G214" s="51"/>
      <c r="H214" s="51"/>
      <c r="I214" s="147"/>
      <c r="J214" s="51"/>
      <c r="K214" s="252"/>
    </row>
    <row r="215" spans="1:11" ht="14.25" customHeight="1">
      <c r="E215" s="51"/>
      <c r="F215" s="51"/>
      <c r="G215" s="51"/>
      <c r="H215" s="51"/>
      <c r="I215" s="147"/>
      <c r="J215" s="51"/>
      <c r="K215" s="252"/>
    </row>
    <row r="216" spans="1:11" ht="14.25" customHeight="1">
      <c r="E216" s="51"/>
      <c r="F216" s="51"/>
      <c r="G216" s="51"/>
      <c r="H216" s="51"/>
      <c r="I216" s="147"/>
      <c r="J216" s="51"/>
      <c r="K216" s="252"/>
    </row>
    <row r="217" spans="1:11" ht="14.25" customHeight="1">
      <c r="E217" s="51"/>
      <c r="F217" s="51"/>
      <c r="G217" s="51"/>
      <c r="H217" s="51"/>
      <c r="I217" s="147"/>
      <c r="J217" s="51"/>
      <c r="K217" s="252"/>
    </row>
    <row r="218" spans="1:11" ht="14.25" customHeight="1">
      <c r="E218" s="51"/>
      <c r="F218" s="51"/>
      <c r="G218" s="51"/>
      <c r="H218" s="51"/>
      <c r="I218" s="147"/>
      <c r="J218" s="51"/>
      <c r="K218" s="252"/>
    </row>
    <row r="219" spans="1:11" ht="14.25" customHeight="1">
      <c r="E219" s="51"/>
      <c r="F219" s="51"/>
      <c r="G219" s="51"/>
      <c r="H219" s="51"/>
      <c r="I219" s="147"/>
      <c r="J219" s="51"/>
      <c r="K219" s="252"/>
    </row>
    <row r="220" spans="1:11" ht="14.25" customHeight="1">
      <c r="E220" s="51"/>
      <c r="F220" s="51"/>
      <c r="G220" s="51"/>
      <c r="H220" s="51"/>
      <c r="I220" s="147"/>
      <c r="J220" s="51"/>
      <c r="K220" s="252"/>
    </row>
    <row r="221" spans="1:11" ht="14.25" customHeight="1">
      <c r="E221" s="51"/>
      <c r="F221" s="51"/>
      <c r="G221" s="51"/>
      <c r="H221" s="51"/>
      <c r="I221" s="147"/>
      <c r="J221" s="51"/>
      <c r="K221" s="252"/>
    </row>
    <row r="222" spans="1:11" ht="14.25" customHeight="1">
      <c r="E222" s="51"/>
      <c r="F222" s="51"/>
      <c r="G222" s="51"/>
      <c r="H222" s="51"/>
      <c r="I222" s="147"/>
      <c r="J222" s="51"/>
      <c r="K222" s="252"/>
    </row>
    <row r="223" spans="1:11" ht="14.25" customHeight="1">
      <c r="E223" s="51"/>
      <c r="F223" s="51"/>
      <c r="G223" s="51"/>
      <c r="H223" s="51"/>
      <c r="I223" s="147"/>
      <c r="J223" s="51"/>
      <c r="K223" s="252"/>
    </row>
    <row r="224" spans="1:11" ht="14.25" customHeight="1">
      <c r="E224" s="51"/>
      <c r="F224" s="51"/>
      <c r="G224" s="51"/>
      <c r="H224" s="51"/>
      <c r="I224" s="147"/>
      <c r="J224" s="51"/>
      <c r="K224" s="252"/>
    </row>
    <row r="225" spans="5:11" ht="14.25" customHeight="1">
      <c r="E225" s="51"/>
      <c r="F225" s="51"/>
      <c r="G225" s="51"/>
      <c r="H225" s="51"/>
      <c r="I225" s="147"/>
      <c r="J225" s="51"/>
      <c r="K225" s="252"/>
    </row>
    <row r="226" spans="5:11" ht="14.25" customHeight="1">
      <c r="E226" s="51"/>
      <c r="F226" s="51"/>
      <c r="G226" s="51"/>
      <c r="H226" s="51"/>
      <c r="I226" s="147"/>
      <c r="J226" s="51"/>
      <c r="K226" s="252"/>
    </row>
    <row r="227" spans="5:11" ht="14.25" customHeight="1">
      <c r="E227" s="51"/>
      <c r="F227" s="51"/>
      <c r="G227" s="51"/>
      <c r="H227" s="51"/>
      <c r="I227" s="147"/>
      <c r="J227" s="51"/>
      <c r="K227" s="252"/>
    </row>
    <row r="228" spans="5:11" ht="14.25" customHeight="1">
      <c r="E228" s="51"/>
      <c r="F228" s="51"/>
      <c r="G228" s="51"/>
      <c r="H228" s="51"/>
      <c r="I228" s="147"/>
      <c r="J228" s="51"/>
      <c r="K228" s="252"/>
    </row>
    <row r="229" spans="5:11" ht="14.25" customHeight="1">
      <c r="E229" s="51"/>
      <c r="F229" s="51"/>
      <c r="G229" s="51"/>
      <c r="H229" s="51"/>
      <c r="I229" s="147"/>
      <c r="J229" s="51"/>
      <c r="K229" s="252"/>
    </row>
    <row r="230" spans="5:11" ht="14.25" customHeight="1">
      <c r="E230" s="51"/>
      <c r="F230" s="51"/>
      <c r="G230" s="51"/>
      <c r="H230" s="51"/>
      <c r="I230" s="147"/>
      <c r="J230" s="51"/>
      <c r="K230" s="252"/>
    </row>
    <row r="231" spans="5:11" ht="14.25" customHeight="1">
      <c r="E231" s="51"/>
      <c r="F231" s="51"/>
      <c r="G231" s="51"/>
      <c r="H231" s="51"/>
      <c r="I231" s="147"/>
      <c r="J231" s="51"/>
      <c r="K231" s="252"/>
    </row>
    <row r="232" spans="5:11" ht="14.25" customHeight="1">
      <c r="E232" s="51"/>
      <c r="F232" s="51"/>
      <c r="G232" s="51"/>
      <c r="H232" s="51"/>
      <c r="I232" s="147"/>
      <c r="J232" s="51"/>
      <c r="K232" s="252"/>
    </row>
    <row r="233" spans="5:11" ht="14.25" customHeight="1">
      <c r="E233" s="51"/>
      <c r="F233" s="51"/>
      <c r="G233" s="51"/>
      <c r="H233" s="51"/>
      <c r="I233" s="147"/>
      <c r="J233" s="51"/>
      <c r="K233" s="252"/>
    </row>
    <row r="234" spans="5:11" ht="14.25" customHeight="1">
      <c r="E234" s="51"/>
      <c r="F234" s="51"/>
      <c r="G234" s="51"/>
      <c r="H234" s="51"/>
      <c r="I234" s="147"/>
      <c r="J234" s="51"/>
      <c r="K234" s="252"/>
    </row>
    <row r="235" spans="5:11" ht="14.25" customHeight="1">
      <c r="E235" s="51"/>
      <c r="F235" s="51"/>
      <c r="G235" s="51"/>
      <c r="H235" s="51"/>
      <c r="I235" s="147"/>
      <c r="J235" s="51"/>
      <c r="K235" s="252"/>
    </row>
    <row r="236" spans="5:11" ht="14.25" customHeight="1">
      <c r="E236" s="51"/>
      <c r="F236" s="51"/>
      <c r="G236" s="51"/>
      <c r="H236" s="51"/>
      <c r="I236" s="147"/>
      <c r="J236" s="51"/>
      <c r="K236" s="252"/>
    </row>
    <row r="237" spans="5:11" ht="14.25" customHeight="1">
      <c r="E237" s="51"/>
      <c r="F237" s="51"/>
      <c r="G237" s="51"/>
      <c r="H237" s="51"/>
      <c r="I237" s="147"/>
      <c r="J237" s="51"/>
      <c r="K237" s="252"/>
    </row>
    <row r="238" spans="5:11" ht="14.25" customHeight="1">
      <c r="E238" s="51"/>
      <c r="F238" s="51"/>
      <c r="G238" s="51"/>
      <c r="H238" s="51"/>
      <c r="I238" s="147"/>
      <c r="J238" s="51"/>
      <c r="K238" s="252"/>
    </row>
    <row r="239" spans="5:11" ht="14.25" customHeight="1">
      <c r="E239" s="51"/>
      <c r="F239" s="51"/>
      <c r="G239" s="51"/>
      <c r="H239" s="51"/>
      <c r="I239" s="147"/>
      <c r="J239" s="51"/>
      <c r="K239" s="252"/>
    </row>
    <row r="240" spans="5:11" ht="14.25" customHeight="1">
      <c r="E240" s="51"/>
      <c r="F240" s="51"/>
      <c r="G240" s="51"/>
      <c r="H240" s="51"/>
      <c r="I240" s="147"/>
      <c r="J240" s="51"/>
      <c r="K240" s="252"/>
    </row>
    <row r="241" spans="5:11" ht="14.25" customHeight="1">
      <c r="E241" s="51"/>
      <c r="F241" s="51"/>
      <c r="G241" s="51"/>
      <c r="H241" s="51"/>
      <c r="I241" s="147"/>
      <c r="J241" s="51"/>
      <c r="K241" s="252"/>
    </row>
    <row r="242" spans="5:11" ht="14.25" customHeight="1">
      <c r="E242" s="51"/>
      <c r="F242" s="51"/>
      <c r="G242" s="51"/>
      <c r="H242" s="51"/>
      <c r="I242" s="147"/>
      <c r="J242" s="51"/>
      <c r="K242" s="252"/>
    </row>
    <row r="243" spans="5:11" ht="14.25" customHeight="1">
      <c r="E243" s="51"/>
      <c r="F243" s="51"/>
      <c r="G243" s="51"/>
      <c r="H243" s="51"/>
      <c r="I243" s="147"/>
      <c r="J243" s="51"/>
      <c r="K243" s="252"/>
    </row>
    <row r="244" spans="5:11" ht="14.25" customHeight="1">
      <c r="E244" s="51"/>
      <c r="F244" s="51"/>
      <c r="G244" s="51"/>
      <c r="H244" s="51"/>
      <c r="I244" s="147"/>
      <c r="J244" s="51"/>
      <c r="K244" s="252"/>
    </row>
    <row r="245" spans="5:11" ht="14.25" customHeight="1">
      <c r="E245" s="51"/>
      <c r="F245" s="51"/>
      <c r="G245" s="51"/>
      <c r="H245" s="51"/>
      <c r="I245" s="147"/>
      <c r="J245" s="51"/>
      <c r="K245" s="252"/>
    </row>
    <row r="246" spans="5:11" ht="14.25" customHeight="1">
      <c r="E246" s="51"/>
      <c r="F246" s="51"/>
      <c r="G246" s="51"/>
      <c r="H246" s="51"/>
      <c r="I246" s="147"/>
      <c r="J246" s="51"/>
      <c r="K246" s="252"/>
    </row>
    <row r="247" spans="5:11" ht="14.25" customHeight="1">
      <c r="E247" s="51"/>
      <c r="F247" s="51"/>
      <c r="G247" s="51"/>
      <c r="H247" s="51"/>
      <c r="I247" s="147"/>
      <c r="J247" s="51"/>
      <c r="K247" s="252"/>
    </row>
    <row r="248" spans="5:11" ht="14.25" customHeight="1">
      <c r="E248" s="51"/>
      <c r="F248" s="51"/>
      <c r="G248" s="51"/>
      <c r="H248" s="51"/>
      <c r="I248" s="147"/>
      <c r="J248" s="51"/>
      <c r="K248" s="252"/>
    </row>
    <row r="249" spans="5:11" ht="14.25" customHeight="1">
      <c r="E249" s="51"/>
      <c r="F249" s="51"/>
      <c r="G249" s="51"/>
      <c r="H249" s="51"/>
      <c r="I249" s="147"/>
      <c r="J249" s="51"/>
      <c r="K249" s="252"/>
    </row>
    <row r="250" spans="5:11" ht="14.25" customHeight="1">
      <c r="E250" s="51"/>
      <c r="F250" s="51"/>
      <c r="G250" s="51"/>
      <c r="H250" s="51"/>
      <c r="I250" s="147"/>
      <c r="J250" s="51"/>
      <c r="K250" s="252"/>
    </row>
    <row r="251" spans="5:11" ht="14.25" customHeight="1">
      <c r="E251" s="51"/>
      <c r="F251" s="51"/>
      <c r="G251" s="51"/>
      <c r="H251" s="51"/>
      <c r="I251" s="147"/>
      <c r="J251" s="51"/>
      <c r="K251" s="252"/>
    </row>
    <row r="252" spans="5:11" ht="14.25" customHeight="1">
      <c r="E252" s="51"/>
      <c r="F252" s="51"/>
      <c r="G252" s="51"/>
      <c r="H252" s="51"/>
      <c r="I252" s="147"/>
      <c r="J252" s="51"/>
      <c r="K252" s="252"/>
    </row>
    <row r="253" spans="5:11" ht="14.25" customHeight="1">
      <c r="E253" s="51"/>
      <c r="F253" s="51"/>
      <c r="G253" s="51"/>
      <c r="H253" s="51"/>
      <c r="I253" s="147"/>
      <c r="J253" s="51"/>
      <c r="K253" s="252"/>
    </row>
    <row r="254" spans="5:11" ht="14.25" customHeight="1">
      <c r="E254" s="51"/>
      <c r="F254" s="51"/>
      <c r="G254" s="51"/>
      <c r="H254" s="51"/>
      <c r="I254" s="147"/>
      <c r="J254" s="51"/>
      <c r="K254" s="252"/>
    </row>
    <row r="255" spans="5:11" ht="14.25" customHeight="1">
      <c r="E255" s="51"/>
      <c r="F255" s="51"/>
      <c r="G255" s="51"/>
      <c r="H255" s="51"/>
      <c r="I255" s="147"/>
      <c r="J255" s="51"/>
      <c r="K255" s="252"/>
    </row>
    <row r="256" spans="5:11" ht="14.25" customHeight="1">
      <c r="E256" s="51"/>
      <c r="F256" s="51"/>
      <c r="G256" s="51"/>
      <c r="H256" s="51"/>
      <c r="I256" s="147"/>
      <c r="J256" s="51"/>
      <c r="K256" s="252"/>
    </row>
    <row r="257" spans="5:11" ht="14.25" customHeight="1">
      <c r="E257" s="51"/>
      <c r="F257" s="51"/>
      <c r="G257" s="51"/>
      <c r="H257" s="51"/>
      <c r="I257" s="147"/>
      <c r="J257" s="51"/>
      <c r="K257" s="252"/>
    </row>
    <row r="258" spans="5:11" ht="14.25" customHeight="1">
      <c r="E258" s="51"/>
      <c r="F258" s="51"/>
      <c r="G258" s="51"/>
      <c r="H258" s="51"/>
      <c r="I258" s="147"/>
      <c r="J258" s="51"/>
      <c r="K258" s="252"/>
    </row>
    <row r="259" spans="5:11" ht="14.25" customHeight="1">
      <c r="E259" s="51"/>
      <c r="F259" s="51"/>
      <c r="G259" s="51"/>
      <c r="H259" s="51"/>
      <c r="I259" s="147"/>
      <c r="J259" s="51"/>
      <c r="K259" s="252"/>
    </row>
    <row r="260" spans="5:11" ht="14.25" customHeight="1">
      <c r="E260" s="51"/>
      <c r="F260" s="51"/>
      <c r="G260" s="51"/>
      <c r="H260" s="51"/>
      <c r="I260" s="147"/>
      <c r="J260" s="51"/>
      <c r="K260" s="252"/>
    </row>
    <row r="261" spans="5:11" ht="14.25" customHeight="1">
      <c r="E261" s="51"/>
      <c r="F261" s="51"/>
      <c r="G261" s="51"/>
      <c r="H261" s="51"/>
      <c r="I261" s="147"/>
      <c r="J261" s="51"/>
      <c r="K261" s="252"/>
    </row>
    <row r="262" spans="5:11" ht="14.25" customHeight="1">
      <c r="E262" s="51"/>
      <c r="F262" s="51"/>
      <c r="G262" s="51"/>
      <c r="H262" s="51"/>
      <c r="I262" s="147"/>
      <c r="J262" s="51"/>
      <c r="K262" s="252"/>
    </row>
    <row r="263" spans="5:11" ht="14.25" customHeight="1">
      <c r="E263" s="51"/>
      <c r="F263" s="51"/>
      <c r="G263" s="51"/>
      <c r="H263" s="51"/>
      <c r="I263" s="147"/>
      <c r="J263" s="51"/>
      <c r="K263" s="252"/>
    </row>
    <row r="264" spans="5:11" ht="14.25" customHeight="1">
      <c r="E264" s="51"/>
      <c r="F264" s="51"/>
      <c r="G264" s="51"/>
      <c r="H264" s="51"/>
      <c r="I264" s="147"/>
      <c r="J264" s="51"/>
      <c r="K264" s="252"/>
    </row>
    <row r="265" spans="5:11" ht="14.25" customHeight="1">
      <c r="E265" s="51"/>
      <c r="F265" s="51"/>
      <c r="G265" s="51"/>
      <c r="H265" s="51"/>
      <c r="I265" s="147"/>
      <c r="J265" s="51"/>
      <c r="K265" s="252"/>
    </row>
    <row r="266" spans="5:11" ht="14.25" customHeight="1">
      <c r="E266" s="51"/>
      <c r="F266" s="51"/>
      <c r="G266" s="51"/>
      <c r="H266" s="51"/>
      <c r="I266" s="147"/>
      <c r="J266" s="51"/>
      <c r="K266" s="252"/>
    </row>
    <row r="267" spans="5:11" ht="14.25" customHeight="1">
      <c r="E267" s="51"/>
      <c r="F267" s="51"/>
      <c r="G267" s="51"/>
      <c r="H267" s="51"/>
      <c r="I267" s="147"/>
      <c r="J267" s="51"/>
      <c r="K267" s="252"/>
    </row>
    <row r="268" spans="5:11" ht="14.25" customHeight="1">
      <c r="E268" s="51"/>
      <c r="F268" s="51"/>
      <c r="G268" s="51"/>
      <c r="H268" s="51"/>
      <c r="I268" s="147"/>
      <c r="J268" s="51"/>
      <c r="K268" s="252"/>
    </row>
    <row r="269" spans="5:11" ht="14.25" customHeight="1">
      <c r="E269" s="51"/>
      <c r="F269" s="51"/>
      <c r="G269" s="51"/>
      <c r="H269" s="51"/>
      <c r="I269" s="147"/>
      <c r="J269" s="51"/>
      <c r="K269" s="252"/>
    </row>
    <row r="270" spans="5:11" ht="14.25" customHeight="1">
      <c r="E270" s="51"/>
      <c r="F270" s="51"/>
      <c r="G270" s="51"/>
      <c r="H270" s="51"/>
      <c r="I270" s="147"/>
      <c r="J270" s="51"/>
      <c r="K270" s="252"/>
    </row>
    <row r="271" spans="5:11" ht="14.25" customHeight="1">
      <c r="E271" s="51"/>
      <c r="F271" s="51"/>
      <c r="G271" s="51"/>
      <c r="H271" s="51"/>
      <c r="I271" s="147"/>
      <c r="J271" s="51"/>
      <c r="K271" s="252"/>
    </row>
    <row r="272" spans="5:11" ht="14.25" customHeight="1">
      <c r="E272" s="51"/>
      <c r="F272" s="51"/>
      <c r="G272" s="51"/>
      <c r="H272" s="51"/>
      <c r="I272" s="147"/>
      <c r="J272" s="51"/>
      <c r="K272" s="252"/>
    </row>
    <row r="273" spans="5:11" ht="14.25" customHeight="1">
      <c r="E273" s="51"/>
      <c r="F273" s="51"/>
      <c r="G273" s="51"/>
      <c r="H273" s="51"/>
      <c r="I273" s="147"/>
      <c r="J273" s="51"/>
      <c r="K273" s="252"/>
    </row>
    <row r="274" spans="5:11" ht="14.25" customHeight="1">
      <c r="E274" s="51"/>
      <c r="F274" s="51"/>
      <c r="G274" s="51"/>
      <c r="H274" s="51"/>
      <c r="I274" s="147"/>
      <c r="J274" s="51"/>
      <c r="K274" s="252"/>
    </row>
    <row r="275" spans="5:11" ht="14.25" customHeight="1">
      <c r="E275" s="51"/>
      <c r="F275" s="51"/>
      <c r="G275" s="51"/>
      <c r="H275" s="51"/>
      <c r="I275" s="147"/>
      <c r="J275" s="51"/>
      <c r="K275" s="252"/>
    </row>
    <row r="276" spans="5:11" ht="14.25" customHeight="1">
      <c r="E276" s="51"/>
      <c r="F276" s="51"/>
      <c r="G276" s="51"/>
      <c r="H276" s="51"/>
      <c r="I276" s="147"/>
      <c r="J276" s="51"/>
      <c r="K276" s="252"/>
    </row>
    <row r="277" spans="5:11" ht="14.25" customHeight="1">
      <c r="E277" s="51"/>
      <c r="F277" s="51"/>
      <c r="G277" s="51"/>
      <c r="H277" s="51"/>
      <c r="I277" s="147"/>
      <c r="J277" s="51"/>
      <c r="K277" s="252"/>
    </row>
    <row r="278" spans="5:11" ht="14.25" customHeight="1">
      <c r="E278" s="51"/>
      <c r="F278" s="51"/>
      <c r="G278" s="51"/>
      <c r="H278" s="51"/>
      <c r="I278" s="147"/>
      <c r="J278" s="51"/>
      <c r="K278" s="252"/>
    </row>
    <row r="279" spans="5:11" ht="14.25" customHeight="1">
      <c r="E279" s="51"/>
      <c r="F279" s="51"/>
      <c r="G279" s="51"/>
      <c r="H279" s="51"/>
      <c r="I279" s="147"/>
      <c r="J279" s="51"/>
      <c r="K279" s="252"/>
    </row>
    <row r="280" spans="5:11" ht="14.25" customHeight="1">
      <c r="E280" s="51"/>
      <c r="F280" s="51"/>
      <c r="G280" s="51"/>
      <c r="H280" s="51"/>
      <c r="I280" s="147"/>
      <c r="J280" s="51"/>
      <c r="K280" s="252"/>
    </row>
    <row r="281" spans="5:11" ht="14.25" customHeight="1">
      <c r="E281" s="51"/>
      <c r="F281" s="51"/>
      <c r="G281" s="51"/>
      <c r="H281" s="51"/>
      <c r="I281" s="147"/>
      <c r="J281" s="51"/>
      <c r="K281" s="252"/>
    </row>
    <row r="282" spans="5:11" ht="14.25" customHeight="1">
      <c r="E282" s="51"/>
      <c r="F282" s="51"/>
      <c r="G282" s="51"/>
      <c r="H282" s="51"/>
      <c r="I282" s="147"/>
      <c r="J282" s="51"/>
      <c r="K282" s="252"/>
    </row>
    <row r="283" spans="5:11" ht="14.25" customHeight="1">
      <c r="E283" s="51"/>
      <c r="F283" s="51"/>
      <c r="G283" s="51"/>
      <c r="H283" s="51"/>
      <c r="I283" s="147"/>
      <c r="J283" s="51"/>
      <c r="K283" s="252"/>
    </row>
    <row r="284" spans="5:11" ht="14.25" customHeight="1">
      <c r="E284" s="51"/>
      <c r="F284" s="51"/>
      <c r="G284" s="51"/>
      <c r="H284" s="51"/>
      <c r="I284" s="147"/>
      <c r="J284" s="51"/>
      <c r="K284" s="252"/>
    </row>
    <row r="285" spans="5:11" ht="14.25" customHeight="1">
      <c r="E285" s="51"/>
      <c r="F285" s="51"/>
      <c r="G285" s="51"/>
      <c r="H285" s="51"/>
      <c r="I285" s="147"/>
      <c r="J285" s="51"/>
      <c r="K285" s="252"/>
    </row>
    <row r="286" spans="5:11" ht="14.25" customHeight="1">
      <c r="E286" s="51"/>
      <c r="F286" s="51"/>
      <c r="G286" s="51"/>
      <c r="H286" s="51"/>
      <c r="I286" s="147"/>
      <c r="J286" s="51"/>
      <c r="K286" s="252"/>
    </row>
    <row r="287" spans="5:11" ht="14.25" customHeight="1">
      <c r="E287" s="51"/>
      <c r="F287" s="51"/>
      <c r="G287" s="51"/>
      <c r="H287" s="51"/>
      <c r="I287" s="147"/>
      <c r="J287" s="51"/>
      <c r="K287" s="252"/>
    </row>
    <row r="288" spans="5:11" ht="14.25" customHeight="1">
      <c r="E288" s="51"/>
      <c r="F288" s="51"/>
      <c r="G288" s="51"/>
      <c r="H288" s="51"/>
      <c r="I288" s="147"/>
      <c r="J288" s="51"/>
      <c r="K288" s="252"/>
    </row>
    <row r="289" spans="5:11" ht="14.25" customHeight="1">
      <c r="E289" s="51"/>
      <c r="F289" s="51"/>
      <c r="G289" s="51"/>
      <c r="H289" s="51"/>
      <c r="I289" s="147"/>
      <c r="J289" s="51"/>
      <c r="K289" s="252"/>
    </row>
    <row r="290" spans="5:11" ht="14.25" customHeight="1">
      <c r="E290" s="51"/>
      <c r="F290" s="51"/>
      <c r="G290" s="51"/>
      <c r="H290" s="51"/>
      <c r="I290" s="147"/>
      <c r="J290" s="51"/>
      <c r="K290" s="252"/>
    </row>
    <row r="291" spans="5:11" ht="14.25" customHeight="1">
      <c r="E291" s="51"/>
      <c r="F291" s="51"/>
      <c r="G291" s="51"/>
      <c r="H291" s="51"/>
      <c r="I291" s="147"/>
      <c r="J291" s="51"/>
      <c r="K291" s="252"/>
    </row>
    <row r="292" spans="5:11" ht="14.25" customHeight="1">
      <c r="E292" s="51"/>
      <c r="F292" s="51"/>
      <c r="G292" s="51"/>
      <c r="H292" s="51"/>
      <c r="I292" s="147"/>
      <c r="J292" s="51"/>
      <c r="K292" s="252"/>
    </row>
    <row r="293" spans="5:11" ht="14.25" customHeight="1">
      <c r="E293" s="51"/>
      <c r="F293" s="51"/>
      <c r="G293" s="51"/>
      <c r="H293" s="51"/>
      <c r="I293" s="147"/>
      <c r="J293" s="51"/>
      <c r="K293" s="252"/>
    </row>
    <row r="294" spans="5:11" ht="14.25" customHeight="1">
      <c r="E294" s="51"/>
      <c r="F294" s="51"/>
      <c r="G294" s="51"/>
      <c r="H294" s="51"/>
      <c r="I294" s="147"/>
      <c r="J294" s="51"/>
      <c r="K294" s="252"/>
    </row>
    <row r="295" spans="5:11" ht="14.25" customHeight="1">
      <c r="E295" s="51"/>
      <c r="F295" s="51"/>
      <c r="G295" s="51"/>
      <c r="H295" s="51"/>
      <c r="I295" s="147"/>
      <c r="J295" s="51"/>
      <c r="K295" s="252"/>
    </row>
    <row r="296" spans="5:11" ht="14.25" customHeight="1">
      <c r="E296" s="51"/>
      <c r="F296" s="51"/>
      <c r="G296" s="51"/>
      <c r="H296" s="51"/>
      <c r="I296" s="147"/>
      <c r="J296" s="51"/>
      <c r="K296" s="252"/>
    </row>
    <row r="297" spans="5:11" ht="14.25" customHeight="1">
      <c r="E297" s="51"/>
      <c r="F297" s="51"/>
      <c r="G297" s="51"/>
      <c r="H297" s="51"/>
      <c r="I297" s="147"/>
      <c r="J297" s="51"/>
      <c r="K297" s="252"/>
    </row>
    <row r="298" spans="5:11" ht="14.25" customHeight="1">
      <c r="E298" s="51"/>
      <c r="F298" s="51"/>
      <c r="G298" s="51"/>
      <c r="H298" s="51"/>
      <c r="I298" s="147"/>
      <c r="J298" s="51"/>
      <c r="K298" s="252"/>
    </row>
    <row r="299" spans="5:11" ht="14.25" customHeight="1">
      <c r="E299" s="51"/>
      <c r="F299" s="51"/>
      <c r="G299" s="51"/>
      <c r="H299" s="51"/>
      <c r="I299" s="147"/>
      <c r="J299" s="51"/>
      <c r="K299" s="252"/>
    </row>
    <row r="300" spans="5:11" ht="14.25" customHeight="1">
      <c r="E300" s="51"/>
      <c r="F300" s="51"/>
      <c r="G300" s="51"/>
      <c r="H300" s="51"/>
      <c r="I300" s="147"/>
      <c r="J300" s="51"/>
      <c r="K300" s="252"/>
    </row>
    <row r="301" spans="5:11" ht="14.25" customHeight="1">
      <c r="E301" s="51"/>
      <c r="F301" s="51"/>
      <c r="G301" s="51"/>
      <c r="H301" s="51"/>
      <c r="I301" s="147"/>
      <c r="J301" s="51"/>
      <c r="K301" s="252"/>
    </row>
    <row r="302" spans="5:11" ht="14.25" customHeight="1">
      <c r="E302" s="51"/>
      <c r="F302" s="51"/>
      <c r="G302" s="51"/>
      <c r="H302" s="51"/>
      <c r="I302" s="147"/>
      <c r="J302" s="51"/>
      <c r="K302" s="252"/>
    </row>
    <row r="303" spans="5:11" ht="14.25" customHeight="1">
      <c r="E303" s="51"/>
      <c r="F303" s="51"/>
      <c r="G303" s="51"/>
      <c r="H303" s="51"/>
      <c r="I303" s="147"/>
      <c r="J303" s="51"/>
      <c r="K303" s="252"/>
    </row>
    <row r="304" spans="5:11" ht="14.25" customHeight="1">
      <c r="E304" s="51"/>
      <c r="F304" s="51"/>
      <c r="G304" s="51"/>
      <c r="H304" s="51"/>
      <c r="I304" s="147"/>
      <c r="J304" s="51"/>
      <c r="K304" s="252"/>
    </row>
    <row r="305" spans="5:11" ht="14.25" customHeight="1">
      <c r="E305" s="51"/>
      <c r="F305" s="51"/>
      <c r="G305" s="51"/>
      <c r="H305" s="51"/>
      <c r="I305" s="147"/>
      <c r="J305" s="51"/>
      <c r="K305" s="252"/>
    </row>
    <row r="306" spans="5:11" ht="14.25" customHeight="1">
      <c r="E306" s="51"/>
      <c r="F306" s="51"/>
      <c r="G306" s="51"/>
      <c r="H306" s="51"/>
      <c r="I306" s="147"/>
      <c r="J306" s="51"/>
      <c r="K306" s="252"/>
    </row>
    <row r="307" spans="5:11" ht="14.25" customHeight="1">
      <c r="E307" s="51"/>
      <c r="F307" s="51"/>
      <c r="G307" s="51"/>
      <c r="H307" s="51"/>
      <c r="I307" s="147"/>
      <c r="J307" s="51"/>
      <c r="K307" s="252"/>
    </row>
    <row r="308" spans="5:11" ht="14.25" customHeight="1">
      <c r="E308" s="51"/>
      <c r="F308" s="51"/>
      <c r="G308" s="51"/>
      <c r="H308" s="51"/>
      <c r="I308" s="147"/>
      <c r="J308" s="51"/>
      <c r="K308" s="252"/>
    </row>
    <row r="309" spans="5:11" ht="14.25" customHeight="1">
      <c r="E309" s="51"/>
      <c r="F309" s="51"/>
      <c r="G309" s="51"/>
      <c r="H309" s="51"/>
      <c r="I309" s="147"/>
      <c r="J309" s="51"/>
      <c r="K309" s="252"/>
    </row>
    <row r="310" spans="5:11" ht="14.25" customHeight="1">
      <c r="E310" s="51"/>
      <c r="F310" s="51"/>
      <c r="G310" s="51"/>
      <c r="H310" s="51"/>
      <c r="I310" s="147"/>
      <c r="J310" s="51"/>
      <c r="K310" s="252"/>
    </row>
    <row r="311" spans="5:11" ht="14.25" customHeight="1">
      <c r="E311" s="51"/>
      <c r="F311" s="51"/>
      <c r="G311" s="51"/>
      <c r="H311" s="51"/>
      <c r="I311" s="147"/>
      <c r="J311" s="51"/>
      <c r="K311" s="252"/>
    </row>
    <row r="312" spans="5:11" ht="14.25" customHeight="1">
      <c r="E312" s="51"/>
      <c r="F312" s="51"/>
      <c r="G312" s="51"/>
      <c r="H312" s="51"/>
      <c r="I312" s="147"/>
      <c r="J312" s="51"/>
      <c r="K312" s="252"/>
    </row>
    <row r="313" spans="5:11" ht="14.25" customHeight="1">
      <c r="E313" s="51"/>
      <c r="F313" s="51"/>
      <c r="G313" s="51"/>
      <c r="H313" s="51"/>
      <c r="I313" s="147"/>
      <c r="J313" s="51"/>
      <c r="K313" s="252"/>
    </row>
    <row r="314" spans="5:11" ht="14.25" customHeight="1">
      <c r="E314" s="51"/>
      <c r="F314" s="51"/>
      <c r="G314" s="51"/>
      <c r="H314" s="51"/>
      <c r="I314" s="147"/>
      <c r="J314" s="51"/>
      <c r="K314" s="252"/>
    </row>
    <row r="315" spans="5:11" ht="14.25" customHeight="1">
      <c r="E315" s="51"/>
      <c r="F315" s="51"/>
      <c r="G315" s="51"/>
      <c r="H315" s="51"/>
      <c r="I315" s="147"/>
      <c r="J315" s="51"/>
      <c r="K315" s="252"/>
    </row>
    <row r="316" spans="5:11" ht="14.25" customHeight="1">
      <c r="E316" s="51"/>
      <c r="F316" s="51"/>
      <c r="G316" s="51"/>
      <c r="H316" s="51"/>
      <c r="I316" s="147"/>
      <c r="J316" s="51"/>
      <c r="K316" s="252"/>
    </row>
    <row r="317" spans="5:11" ht="14.25" customHeight="1">
      <c r="E317" s="51"/>
      <c r="F317" s="51"/>
      <c r="G317" s="51"/>
      <c r="H317" s="51"/>
      <c r="I317" s="147"/>
      <c r="J317" s="51"/>
      <c r="K317" s="252"/>
    </row>
    <row r="318" spans="5:11" ht="14.25" customHeight="1">
      <c r="E318" s="51"/>
      <c r="F318" s="51"/>
      <c r="G318" s="51"/>
      <c r="H318" s="51"/>
      <c r="I318" s="147"/>
      <c r="J318" s="51"/>
      <c r="K318" s="252"/>
    </row>
    <row r="319" spans="5:11" ht="14.25" customHeight="1">
      <c r="E319" s="51"/>
      <c r="F319" s="51"/>
      <c r="G319" s="51"/>
      <c r="H319" s="51"/>
      <c r="I319" s="147"/>
      <c r="J319" s="51"/>
      <c r="K319" s="252"/>
    </row>
    <row r="320" spans="5:11" ht="14.25" customHeight="1">
      <c r="E320" s="51"/>
      <c r="F320" s="51"/>
      <c r="G320" s="51"/>
      <c r="H320" s="51"/>
      <c r="I320" s="147"/>
      <c r="J320" s="51"/>
      <c r="K320" s="252"/>
    </row>
    <row r="321" spans="5:11" ht="14.25" customHeight="1">
      <c r="E321" s="51"/>
      <c r="F321" s="51"/>
      <c r="G321" s="51"/>
      <c r="H321" s="51"/>
      <c r="I321" s="147"/>
      <c r="J321" s="51"/>
      <c r="K321" s="252"/>
    </row>
    <row r="322" spans="5:11" ht="14.25" customHeight="1">
      <c r="E322" s="51"/>
      <c r="F322" s="51"/>
      <c r="G322" s="51"/>
      <c r="H322" s="51"/>
      <c r="I322" s="147"/>
      <c r="J322" s="51"/>
      <c r="K322" s="252"/>
    </row>
    <row r="323" spans="5:11" ht="14.25" customHeight="1">
      <c r="E323" s="51"/>
      <c r="F323" s="51"/>
      <c r="G323" s="51"/>
      <c r="H323" s="51"/>
      <c r="I323" s="147"/>
      <c r="J323" s="51"/>
      <c r="K323" s="252"/>
    </row>
    <row r="324" spans="5:11" ht="14.25" customHeight="1">
      <c r="E324" s="51"/>
      <c r="F324" s="51"/>
      <c r="G324" s="51"/>
      <c r="H324" s="51"/>
      <c r="I324" s="147"/>
      <c r="J324" s="51"/>
      <c r="K324" s="252"/>
    </row>
    <row r="325" spans="5:11" ht="14.25" customHeight="1">
      <c r="E325" s="51"/>
      <c r="F325" s="51"/>
      <c r="G325" s="51"/>
      <c r="H325" s="51"/>
      <c r="I325" s="147"/>
      <c r="J325" s="51"/>
      <c r="K325" s="252"/>
    </row>
    <row r="326" spans="5:11" ht="14.25" customHeight="1">
      <c r="E326" s="51"/>
      <c r="F326" s="51"/>
      <c r="G326" s="51"/>
      <c r="H326" s="51"/>
      <c r="I326" s="147"/>
      <c r="J326" s="51"/>
      <c r="K326" s="252"/>
    </row>
    <row r="327" spans="5:11" ht="14.25" customHeight="1">
      <c r="E327" s="51"/>
      <c r="F327" s="51"/>
      <c r="G327" s="51"/>
      <c r="H327" s="51"/>
      <c r="I327" s="147"/>
      <c r="J327" s="51"/>
      <c r="K327" s="252"/>
    </row>
    <row r="328" spans="5:11" ht="14.25" customHeight="1">
      <c r="E328" s="51"/>
      <c r="F328" s="51"/>
      <c r="G328" s="51"/>
      <c r="H328" s="51"/>
      <c r="I328" s="147"/>
      <c r="J328" s="51"/>
      <c r="K328" s="252"/>
    </row>
    <row r="329" spans="5:11" ht="14.25" customHeight="1">
      <c r="E329" s="51"/>
      <c r="F329" s="51"/>
      <c r="G329" s="51"/>
      <c r="H329" s="51"/>
      <c r="I329" s="147"/>
      <c r="J329" s="51"/>
      <c r="K329" s="252"/>
    </row>
    <row r="330" spans="5:11" ht="14.25" customHeight="1">
      <c r="E330" s="51"/>
      <c r="F330" s="51"/>
      <c r="G330" s="51"/>
      <c r="H330" s="51"/>
      <c r="I330" s="147"/>
      <c r="J330" s="51"/>
      <c r="K330" s="252"/>
    </row>
    <row r="331" spans="5:11" ht="14.25" customHeight="1">
      <c r="E331" s="51"/>
      <c r="F331" s="51"/>
      <c r="G331" s="51"/>
      <c r="H331" s="51"/>
      <c r="I331" s="147"/>
      <c r="J331" s="51"/>
      <c r="K331" s="252"/>
    </row>
    <row r="332" spans="5:11" ht="14.25" customHeight="1">
      <c r="E332" s="51"/>
      <c r="F332" s="51"/>
      <c r="G332" s="51"/>
      <c r="H332" s="51"/>
      <c r="I332" s="147"/>
      <c r="J332" s="51"/>
      <c r="K332" s="252"/>
    </row>
    <row r="333" spans="5:11" ht="14.25" customHeight="1">
      <c r="E333" s="51"/>
      <c r="F333" s="51"/>
      <c r="G333" s="51"/>
      <c r="H333" s="51"/>
      <c r="I333" s="147"/>
      <c r="J333" s="51"/>
      <c r="K333" s="252"/>
    </row>
    <row r="334" spans="5:11" ht="14.25" customHeight="1">
      <c r="E334" s="51"/>
      <c r="F334" s="51"/>
      <c r="G334" s="51"/>
      <c r="H334" s="51"/>
      <c r="I334" s="147"/>
      <c r="J334" s="51"/>
      <c r="K334" s="252"/>
    </row>
    <row r="335" spans="5:11" ht="14.25" customHeight="1">
      <c r="E335" s="51"/>
      <c r="F335" s="51"/>
      <c r="G335" s="51"/>
      <c r="H335" s="51"/>
      <c r="I335" s="147"/>
      <c r="J335" s="51"/>
      <c r="K335" s="252"/>
    </row>
    <row r="336" spans="5:11" ht="14.25" customHeight="1">
      <c r="E336" s="51"/>
      <c r="F336" s="51"/>
      <c r="G336" s="51"/>
      <c r="H336" s="51"/>
      <c r="I336" s="147"/>
      <c r="J336" s="51"/>
      <c r="K336" s="252"/>
    </row>
    <row r="337" spans="5:11" ht="14.25" customHeight="1">
      <c r="E337" s="51"/>
      <c r="F337" s="51"/>
      <c r="G337" s="51"/>
      <c r="H337" s="51"/>
      <c r="I337" s="147"/>
      <c r="J337" s="51"/>
      <c r="K337" s="252"/>
    </row>
    <row r="338" spans="5:11" ht="14.25" customHeight="1">
      <c r="E338" s="51"/>
      <c r="F338" s="51"/>
      <c r="G338" s="51"/>
      <c r="H338" s="51"/>
      <c r="I338" s="147"/>
      <c r="J338" s="51"/>
      <c r="K338" s="252"/>
    </row>
    <row r="339" spans="5:11" ht="14.25" customHeight="1">
      <c r="E339" s="51"/>
      <c r="F339" s="51"/>
      <c r="G339" s="51"/>
      <c r="H339" s="51"/>
      <c r="I339" s="147"/>
      <c r="J339" s="51"/>
      <c r="K339" s="252"/>
    </row>
    <row r="340" spans="5:11" ht="14.25" customHeight="1">
      <c r="E340" s="51"/>
      <c r="F340" s="51"/>
      <c r="G340" s="51"/>
      <c r="H340" s="51"/>
      <c r="I340" s="147"/>
      <c r="J340" s="51"/>
      <c r="K340" s="252"/>
    </row>
    <row r="341" spans="5:11" ht="14.25" customHeight="1">
      <c r="E341" s="51"/>
      <c r="F341" s="51"/>
      <c r="G341" s="51"/>
      <c r="H341" s="51"/>
      <c r="I341" s="147"/>
      <c r="J341" s="51"/>
      <c r="K341" s="252"/>
    </row>
    <row r="342" spans="5:11" ht="14.25" customHeight="1">
      <c r="E342" s="51"/>
      <c r="F342" s="51"/>
      <c r="G342" s="51"/>
      <c r="H342" s="51"/>
      <c r="I342" s="147"/>
      <c r="J342" s="51"/>
      <c r="K342" s="252"/>
    </row>
    <row r="343" spans="5:11" ht="14.25" customHeight="1">
      <c r="E343" s="51"/>
      <c r="F343" s="51"/>
      <c r="G343" s="51"/>
      <c r="H343" s="51"/>
      <c r="I343" s="147"/>
      <c r="J343" s="51"/>
      <c r="K343" s="252"/>
    </row>
    <row r="344" spans="5:11" ht="14.25" customHeight="1">
      <c r="E344" s="51"/>
      <c r="F344" s="51"/>
      <c r="G344" s="51"/>
      <c r="H344" s="51"/>
      <c r="I344" s="147"/>
      <c r="J344" s="51"/>
      <c r="K344" s="252"/>
    </row>
    <row r="345" spans="5:11" ht="14.25" customHeight="1">
      <c r="E345" s="51"/>
      <c r="F345" s="51"/>
      <c r="G345" s="51"/>
      <c r="H345" s="51"/>
      <c r="I345" s="147"/>
      <c r="J345" s="51"/>
      <c r="K345" s="252"/>
    </row>
    <row r="346" spans="5:11" ht="14.25" customHeight="1">
      <c r="E346" s="51"/>
      <c r="F346" s="51"/>
      <c r="G346" s="51"/>
      <c r="H346" s="51"/>
      <c r="I346" s="147"/>
      <c r="J346" s="51"/>
      <c r="K346" s="252"/>
    </row>
    <row r="347" spans="5:11" ht="14.25" customHeight="1">
      <c r="E347" s="51"/>
      <c r="F347" s="51"/>
      <c r="G347" s="51"/>
      <c r="H347" s="51"/>
      <c r="I347" s="147"/>
      <c r="J347" s="51"/>
      <c r="K347" s="252"/>
    </row>
    <row r="348" spans="5:11" ht="14.25" customHeight="1">
      <c r="E348" s="51"/>
      <c r="F348" s="51"/>
      <c r="G348" s="51"/>
      <c r="H348" s="51"/>
      <c r="I348" s="147"/>
      <c r="J348" s="51"/>
      <c r="K348" s="252"/>
    </row>
    <row r="349" spans="5:11" ht="14.25" customHeight="1">
      <c r="E349" s="51"/>
      <c r="F349" s="51"/>
      <c r="G349" s="51"/>
      <c r="H349" s="51"/>
      <c r="I349" s="147"/>
      <c r="J349" s="51"/>
      <c r="K349" s="252"/>
    </row>
    <row r="350" spans="5:11" ht="14.25" customHeight="1">
      <c r="E350" s="51"/>
      <c r="F350" s="51"/>
      <c r="G350" s="51"/>
      <c r="H350" s="51"/>
      <c r="I350" s="147"/>
      <c r="J350" s="51"/>
      <c r="K350" s="252"/>
    </row>
    <row r="351" spans="5:11" ht="14.25" customHeight="1">
      <c r="E351" s="51"/>
      <c r="F351" s="51"/>
      <c r="G351" s="51"/>
      <c r="H351" s="51"/>
      <c r="I351" s="147"/>
      <c r="J351" s="51"/>
      <c r="K351" s="252"/>
    </row>
    <row r="352" spans="5:11" ht="14.25" customHeight="1">
      <c r="E352" s="51"/>
      <c r="F352" s="51"/>
      <c r="G352" s="51"/>
      <c r="H352" s="51"/>
      <c r="I352" s="147"/>
      <c r="J352" s="51"/>
      <c r="K352" s="252"/>
    </row>
    <row r="353" spans="5:11" ht="14.25" customHeight="1">
      <c r="E353" s="51"/>
      <c r="F353" s="51"/>
      <c r="G353" s="51"/>
      <c r="H353" s="51"/>
      <c r="I353" s="147"/>
      <c r="J353" s="51"/>
      <c r="K353" s="252"/>
    </row>
    <row r="354" spans="5:11" ht="14.25" customHeight="1">
      <c r="E354" s="51"/>
      <c r="F354" s="51"/>
      <c r="G354" s="51"/>
      <c r="H354" s="51"/>
      <c r="I354" s="147"/>
      <c r="J354" s="51"/>
      <c r="K354" s="252"/>
    </row>
    <row r="355" spans="5:11" ht="14.25" customHeight="1">
      <c r="E355" s="51"/>
      <c r="F355" s="51"/>
      <c r="G355" s="51"/>
      <c r="H355" s="51"/>
      <c r="I355" s="147"/>
      <c r="J355" s="51"/>
      <c r="K355" s="252"/>
    </row>
    <row r="356" spans="5:11" ht="14.25" customHeight="1">
      <c r="E356" s="51"/>
      <c r="F356" s="51"/>
      <c r="G356" s="51"/>
      <c r="H356" s="51"/>
      <c r="I356" s="147"/>
      <c r="J356" s="51"/>
      <c r="K356" s="252"/>
    </row>
    <row r="357" spans="5:11" ht="14.25" customHeight="1">
      <c r="E357" s="51"/>
      <c r="F357" s="51"/>
      <c r="G357" s="51"/>
      <c r="H357" s="51"/>
      <c r="I357" s="147"/>
      <c r="J357" s="51"/>
      <c r="K357" s="252"/>
    </row>
    <row r="358" spans="5:11" ht="14.25" customHeight="1">
      <c r="E358" s="51"/>
      <c r="F358" s="51"/>
      <c r="G358" s="51"/>
      <c r="H358" s="51"/>
      <c r="I358" s="147"/>
      <c r="J358" s="51"/>
      <c r="K358" s="252"/>
    </row>
    <row r="359" spans="5:11" ht="14.25" customHeight="1">
      <c r="E359" s="51"/>
      <c r="F359" s="51"/>
      <c r="G359" s="51"/>
      <c r="H359" s="51"/>
      <c r="I359" s="147"/>
      <c r="J359" s="51"/>
      <c r="K359" s="252"/>
    </row>
    <row r="360" spans="5:11" ht="14.25" customHeight="1">
      <c r="E360" s="51"/>
      <c r="F360" s="51"/>
      <c r="G360" s="51"/>
      <c r="H360" s="51"/>
      <c r="I360" s="147"/>
      <c r="J360" s="51"/>
      <c r="K360" s="252"/>
    </row>
    <row r="361" spans="5:11" ht="14.25" customHeight="1">
      <c r="E361" s="51"/>
      <c r="F361" s="51"/>
      <c r="G361" s="51"/>
      <c r="H361" s="51"/>
      <c r="I361" s="147"/>
      <c r="J361" s="51"/>
      <c r="K361" s="252"/>
    </row>
    <row r="362" spans="5:11" ht="14.25" customHeight="1">
      <c r="E362" s="51"/>
      <c r="F362" s="51"/>
      <c r="G362" s="51"/>
      <c r="H362" s="51"/>
      <c r="I362" s="147"/>
      <c r="J362" s="51"/>
      <c r="K362" s="252"/>
    </row>
    <row r="363" spans="5:11" ht="14.25" customHeight="1">
      <c r="E363" s="51"/>
      <c r="F363" s="51"/>
      <c r="G363" s="51"/>
      <c r="H363" s="51"/>
      <c r="I363" s="147"/>
      <c r="J363" s="51"/>
      <c r="K363" s="252"/>
    </row>
    <row r="364" spans="5:11" ht="14.25" customHeight="1">
      <c r="E364" s="51"/>
      <c r="F364" s="51"/>
      <c r="G364" s="51"/>
      <c r="H364" s="51"/>
      <c r="I364" s="147"/>
      <c r="J364" s="51"/>
      <c r="K364" s="252"/>
    </row>
    <row r="365" spans="5:11" ht="14.25" customHeight="1">
      <c r="E365" s="51"/>
      <c r="F365" s="51"/>
      <c r="G365" s="51"/>
      <c r="H365" s="51"/>
      <c r="I365" s="147"/>
      <c r="J365" s="51"/>
      <c r="K365" s="252"/>
    </row>
    <row r="366" spans="5:11" ht="14.25" customHeight="1">
      <c r="E366" s="51"/>
      <c r="F366" s="51"/>
      <c r="G366" s="51"/>
      <c r="H366" s="51"/>
      <c r="I366" s="147"/>
      <c r="J366" s="51"/>
      <c r="K366" s="252"/>
    </row>
    <row r="367" spans="5:11" ht="14.25" customHeight="1">
      <c r="E367" s="51"/>
      <c r="F367" s="51"/>
      <c r="G367" s="51"/>
      <c r="H367" s="51"/>
      <c r="I367" s="147"/>
      <c r="J367" s="51"/>
      <c r="K367" s="252"/>
    </row>
    <row r="368" spans="5:11" ht="14.25" customHeight="1">
      <c r="E368" s="51"/>
      <c r="F368" s="51"/>
      <c r="G368" s="51"/>
      <c r="H368" s="51"/>
      <c r="I368" s="147"/>
      <c r="J368" s="51"/>
      <c r="K368" s="252"/>
    </row>
    <row r="369" spans="5:11" ht="14.25" customHeight="1">
      <c r="E369" s="51"/>
      <c r="F369" s="51"/>
      <c r="G369" s="51"/>
      <c r="H369" s="51"/>
      <c r="I369" s="147"/>
      <c r="J369" s="51"/>
      <c r="K369" s="252"/>
    </row>
    <row r="370" spans="5:11" ht="14.25" customHeight="1">
      <c r="E370" s="51"/>
      <c r="F370" s="51"/>
      <c r="G370" s="51"/>
      <c r="H370" s="51"/>
      <c r="I370" s="147"/>
      <c r="J370" s="51"/>
      <c r="K370" s="252"/>
    </row>
    <row r="371" spans="5:11" ht="14.25" customHeight="1">
      <c r="E371" s="51"/>
      <c r="F371" s="51"/>
      <c r="G371" s="51"/>
      <c r="H371" s="51"/>
      <c r="I371" s="147"/>
      <c r="J371" s="51"/>
      <c r="K371" s="252"/>
    </row>
    <row r="372" spans="5:11" ht="14.25" customHeight="1">
      <c r="E372" s="51"/>
      <c r="F372" s="51"/>
      <c r="G372" s="51"/>
      <c r="H372" s="51"/>
      <c r="I372" s="147"/>
      <c r="J372" s="51"/>
      <c r="K372" s="252"/>
    </row>
    <row r="373" spans="5:11" ht="14.25" customHeight="1">
      <c r="E373" s="51"/>
      <c r="F373" s="51"/>
      <c r="G373" s="51"/>
      <c r="H373" s="51"/>
      <c r="I373" s="147"/>
      <c r="J373" s="51"/>
      <c r="K373" s="252"/>
    </row>
    <row r="374" spans="5:11" ht="14.25" customHeight="1">
      <c r="E374" s="51"/>
      <c r="F374" s="51"/>
      <c r="G374" s="51"/>
      <c r="H374" s="51"/>
      <c r="I374" s="147"/>
      <c r="J374" s="51"/>
      <c r="K374" s="252"/>
    </row>
    <row r="375" spans="5:11" ht="14.25" customHeight="1">
      <c r="E375" s="51"/>
      <c r="F375" s="51"/>
      <c r="G375" s="51"/>
      <c r="H375" s="51"/>
      <c r="I375" s="147"/>
      <c r="J375" s="51"/>
      <c r="K375" s="252"/>
    </row>
    <row r="376" spans="5:11" ht="14.25" customHeight="1">
      <c r="E376" s="51"/>
      <c r="F376" s="51"/>
      <c r="G376" s="51"/>
      <c r="H376" s="51"/>
      <c r="I376" s="147"/>
      <c r="J376" s="51"/>
      <c r="K376" s="252"/>
    </row>
    <row r="377" spans="5:11" ht="14.25" customHeight="1">
      <c r="E377" s="51"/>
      <c r="F377" s="51"/>
      <c r="G377" s="51"/>
      <c r="H377" s="51"/>
      <c r="I377" s="147"/>
      <c r="J377" s="51"/>
      <c r="K377" s="252"/>
    </row>
    <row r="378" spans="5:11" ht="14.25" customHeight="1">
      <c r="E378" s="51"/>
      <c r="F378" s="51"/>
      <c r="G378" s="51"/>
      <c r="H378" s="51"/>
      <c r="I378" s="147"/>
      <c r="J378" s="51"/>
      <c r="K378" s="252"/>
    </row>
    <row r="379" spans="5:11" ht="14.25" customHeight="1">
      <c r="E379" s="51"/>
      <c r="F379" s="51"/>
      <c r="G379" s="51"/>
      <c r="H379" s="51"/>
      <c r="I379" s="147"/>
      <c r="J379" s="51"/>
      <c r="K379" s="252"/>
    </row>
    <row r="380" spans="5:11" ht="14.25" customHeight="1">
      <c r="E380" s="51"/>
      <c r="F380" s="51"/>
      <c r="G380" s="51"/>
      <c r="H380" s="51"/>
      <c r="I380" s="147"/>
      <c r="J380" s="51"/>
      <c r="K380" s="252"/>
    </row>
    <row r="381" spans="5:11" ht="14.25" customHeight="1">
      <c r="E381" s="51"/>
      <c r="F381" s="51"/>
      <c r="G381" s="51"/>
      <c r="H381" s="51"/>
      <c r="I381" s="147"/>
      <c r="J381" s="51"/>
      <c r="K381" s="252"/>
    </row>
    <row r="382" spans="5:11" ht="14.25" customHeight="1">
      <c r="E382" s="51"/>
      <c r="F382" s="51"/>
      <c r="G382" s="51"/>
      <c r="H382" s="51"/>
      <c r="I382" s="147"/>
      <c r="J382" s="51"/>
      <c r="K382" s="252"/>
    </row>
    <row r="383" spans="5:11" ht="14.25" customHeight="1">
      <c r="E383" s="51"/>
      <c r="F383" s="51"/>
      <c r="G383" s="51"/>
      <c r="H383" s="51"/>
      <c r="I383" s="147"/>
      <c r="J383" s="51"/>
      <c r="K383" s="252"/>
    </row>
    <row r="384" spans="5:11" ht="14.25" customHeight="1">
      <c r="E384" s="51"/>
      <c r="F384" s="51"/>
      <c r="G384" s="51"/>
      <c r="H384" s="51"/>
      <c r="I384" s="147"/>
      <c r="J384" s="51"/>
      <c r="K384" s="252"/>
    </row>
    <row r="385" spans="5:11" ht="14.25" customHeight="1">
      <c r="E385" s="51"/>
      <c r="F385" s="51"/>
      <c r="G385" s="51"/>
      <c r="H385" s="51"/>
      <c r="I385" s="147"/>
      <c r="J385" s="51"/>
      <c r="K385" s="252"/>
    </row>
    <row r="386" spans="5:11" ht="14.25" customHeight="1">
      <c r="E386" s="51"/>
      <c r="F386" s="51"/>
      <c r="G386" s="51"/>
      <c r="H386" s="51"/>
      <c r="I386" s="147"/>
      <c r="J386" s="51"/>
      <c r="K386" s="252"/>
    </row>
    <row r="387" spans="5:11" ht="14.25" customHeight="1">
      <c r="E387" s="51"/>
      <c r="F387" s="51"/>
      <c r="G387" s="51"/>
      <c r="H387" s="51"/>
      <c r="I387" s="147"/>
      <c r="J387" s="51"/>
      <c r="K387" s="252"/>
    </row>
    <row r="388" spans="5:11" ht="14.25" customHeight="1">
      <c r="E388" s="51"/>
      <c r="F388" s="51"/>
      <c r="G388" s="51"/>
      <c r="H388" s="51"/>
      <c r="I388" s="147"/>
      <c r="J388" s="51"/>
      <c r="K388" s="252"/>
    </row>
    <row r="389" spans="5:11" ht="14.25" customHeight="1">
      <c r="E389" s="51"/>
      <c r="F389" s="51"/>
      <c r="G389" s="51"/>
      <c r="H389" s="51"/>
      <c r="I389" s="147"/>
      <c r="J389" s="51"/>
      <c r="K389" s="252"/>
    </row>
    <row r="390" spans="5:11" ht="14.25" customHeight="1">
      <c r="E390" s="51"/>
      <c r="F390" s="51"/>
      <c r="G390" s="51"/>
      <c r="H390" s="51"/>
      <c r="I390" s="147"/>
      <c r="J390" s="51"/>
      <c r="K390" s="252"/>
    </row>
    <row r="391" spans="5:11" ht="14.25" customHeight="1">
      <c r="E391" s="51"/>
      <c r="F391" s="51"/>
      <c r="G391" s="51"/>
      <c r="H391" s="51"/>
      <c r="I391" s="147"/>
      <c r="J391" s="51"/>
      <c r="K391" s="252"/>
    </row>
    <row r="392" spans="5:11" ht="14.25" customHeight="1">
      <c r="E392" s="51"/>
      <c r="F392" s="51"/>
      <c r="G392" s="51"/>
      <c r="H392" s="51"/>
      <c r="I392" s="147"/>
      <c r="J392" s="51"/>
      <c r="K392" s="252"/>
    </row>
    <row r="393" spans="5:11" ht="14.25" customHeight="1">
      <c r="E393" s="51"/>
      <c r="F393" s="51"/>
      <c r="G393" s="51"/>
      <c r="H393" s="51"/>
      <c r="I393" s="147"/>
      <c r="J393" s="51"/>
      <c r="K393" s="252"/>
    </row>
    <row r="394" spans="5:11" ht="14.25" customHeight="1">
      <c r="E394" s="51"/>
      <c r="F394" s="51"/>
      <c r="G394" s="51"/>
      <c r="H394" s="51"/>
      <c r="I394" s="147"/>
      <c r="J394" s="51"/>
      <c r="K394" s="252"/>
    </row>
    <row r="395" spans="5:11" ht="14.25" customHeight="1">
      <c r="E395" s="51"/>
      <c r="F395" s="51"/>
      <c r="G395" s="51"/>
      <c r="H395" s="51"/>
      <c r="I395" s="147"/>
      <c r="J395" s="51"/>
      <c r="K395" s="252"/>
    </row>
    <row r="396" spans="5:11" ht="14.25" customHeight="1">
      <c r="E396" s="51"/>
      <c r="F396" s="51"/>
      <c r="G396" s="51"/>
      <c r="H396" s="51"/>
      <c r="I396" s="147"/>
      <c r="J396" s="51"/>
      <c r="K396" s="252"/>
    </row>
    <row r="397" spans="5:11" ht="14.25" customHeight="1">
      <c r="E397" s="51"/>
      <c r="F397" s="51"/>
      <c r="G397" s="51"/>
      <c r="H397" s="51"/>
      <c r="I397" s="147"/>
      <c r="J397" s="51"/>
      <c r="K397" s="252"/>
    </row>
    <row r="398" spans="5:11" ht="14.25" customHeight="1">
      <c r="E398" s="51"/>
      <c r="F398" s="51"/>
      <c r="G398" s="51"/>
      <c r="H398" s="51"/>
      <c r="I398" s="147"/>
      <c r="J398" s="51"/>
      <c r="K398" s="252"/>
    </row>
    <row r="399" spans="5:11" ht="14.25" customHeight="1">
      <c r="E399" s="51"/>
      <c r="F399" s="51"/>
      <c r="G399" s="51"/>
      <c r="H399" s="51"/>
      <c r="I399" s="147"/>
      <c r="J399" s="51"/>
      <c r="K399" s="252"/>
    </row>
    <row r="400" spans="5:11" ht="14.25" customHeight="1">
      <c r="E400" s="51"/>
      <c r="F400" s="51"/>
      <c r="G400" s="51"/>
      <c r="H400" s="51"/>
      <c r="I400" s="147"/>
      <c r="J400" s="51"/>
      <c r="K400" s="252"/>
    </row>
    <row r="401" spans="5:11" ht="14.25" customHeight="1">
      <c r="E401" s="51"/>
      <c r="F401" s="51"/>
      <c r="G401" s="51"/>
      <c r="H401" s="51"/>
      <c r="I401" s="147"/>
      <c r="J401" s="51"/>
      <c r="K401" s="252"/>
    </row>
    <row r="402" spans="5:11" ht="14.25" customHeight="1">
      <c r="E402" s="51"/>
      <c r="F402" s="51"/>
      <c r="G402" s="51"/>
      <c r="H402" s="51"/>
      <c r="I402" s="147"/>
      <c r="J402" s="51"/>
      <c r="K402" s="252"/>
    </row>
    <row r="403" spans="5:11" ht="14.25" customHeight="1">
      <c r="E403" s="51"/>
      <c r="F403" s="51"/>
      <c r="G403" s="51"/>
      <c r="H403" s="51"/>
      <c r="I403" s="147"/>
      <c r="J403" s="51"/>
      <c r="K403" s="252"/>
    </row>
    <row r="404" spans="5:11" ht="14.25" customHeight="1">
      <c r="E404" s="51"/>
      <c r="F404" s="51"/>
      <c r="G404" s="51"/>
      <c r="H404" s="51"/>
      <c r="I404" s="147"/>
      <c r="J404" s="51"/>
      <c r="K404" s="252"/>
    </row>
    <row r="405" spans="5:11" ht="14.25" customHeight="1">
      <c r="E405" s="51"/>
      <c r="F405" s="51"/>
      <c r="G405" s="51"/>
      <c r="H405" s="51"/>
      <c r="I405" s="147"/>
      <c r="J405" s="51"/>
      <c r="K405" s="252"/>
    </row>
    <row r="406" spans="5:11" ht="14.25" customHeight="1">
      <c r="E406" s="51"/>
      <c r="F406" s="51"/>
      <c r="G406" s="51"/>
      <c r="H406" s="51"/>
      <c r="I406" s="147"/>
      <c r="J406" s="51"/>
      <c r="K406" s="252"/>
    </row>
    <row r="407" spans="5:11" ht="14.25" customHeight="1">
      <c r="E407" s="51"/>
      <c r="F407" s="51"/>
      <c r="G407" s="51"/>
      <c r="H407" s="51"/>
      <c r="I407" s="147"/>
      <c r="J407" s="51"/>
      <c r="K407" s="252"/>
    </row>
    <row r="408" spans="5:11" ht="14.25" customHeight="1">
      <c r="E408" s="51"/>
      <c r="F408" s="51"/>
      <c r="G408" s="51"/>
      <c r="H408" s="51"/>
      <c r="I408" s="147"/>
      <c r="J408" s="51"/>
      <c r="K408" s="252"/>
    </row>
    <row r="409" spans="5:11" ht="14.25" customHeight="1">
      <c r="E409" s="51"/>
      <c r="F409" s="51"/>
      <c r="G409" s="51"/>
      <c r="H409" s="51"/>
      <c r="I409" s="147"/>
      <c r="J409" s="51"/>
      <c r="K409" s="252"/>
    </row>
    <row r="410" spans="5:11" ht="14.25" customHeight="1">
      <c r="E410" s="51"/>
      <c r="F410" s="51"/>
      <c r="G410" s="51"/>
      <c r="H410" s="51"/>
      <c r="I410" s="147"/>
      <c r="J410" s="51"/>
      <c r="K410" s="252"/>
    </row>
    <row r="411" spans="5:11" ht="14.25" customHeight="1">
      <c r="E411" s="51"/>
      <c r="F411" s="51"/>
      <c r="G411" s="51"/>
      <c r="H411" s="51"/>
      <c r="I411" s="147"/>
      <c r="J411" s="51"/>
      <c r="K411" s="252"/>
    </row>
    <row r="412" spans="5:11" ht="14.25" customHeight="1">
      <c r="E412" s="51"/>
      <c r="F412" s="51"/>
      <c r="G412" s="51"/>
      <c r="H412" s="51"/>
      <c r="I412" s="147"/>
      <c r="J412" s="51"/>
      <c r="K412" s="252"/>
    </row>
    <row r="413" spans="5:11" ht="14.25" customHeight="1">
      <c r="E413" s="51"/>
      <c r="F413" s="51"/>
      <c r="G413" s="51"/>
      <c r="H413" s="51"/>
      <c r="I413" s="147"/>
      <c r="J413" s="51"/>
      <c r="K413" s="252"/>
    </row>
    <row r="414" spans="5:11" ht="14.25" customHeight="1">
      <c r="E414" s="51"/>
      <c r="F414" s="51"/>
      <c r="G414" s="51"/>
      <c r="H414" s="51"/>
      <c r="I414" s="147"/>
      <c r="J414" s="51"/>
      <c r="K414" s="252"/>
    </row>
    <row r="415" spans="5:11" ht="14.25" customHeight="1">
      <c r="E415" s="51"/>
      <c r="F415" s="51"/>
      <c r="G415" s="51"/>
      <c r="H415" s="51"/>
      <c r="I415" s="147"/>
      <c r="J415" s="51"/>
      <c r="K415" s="252"/>
    </row>
    <row r="416" spans="5:11" ht="14.25" customHeight="1">
      <c r="E416" s="51"/>
      <c r="F416" s="51"/>
      <c r="G416" s="51"/>
      <c r="H416" s="51"/>
      <c r="I416" s="147"/>
      <c r="J416" s="51"/>
      <c r="K416" s="252"/>
    </row>
    <row r="417" spans="5:11" ht="14.25" customHeight="1">
      <c r="E417" s="51"/>
      <c r="F417" s="51"/>
      <c r="G417" s="51"/>
      <c r="H417" s="51"/>
      <c r="I417" s="147"/>
      <c r="J417" s="51"/>
      <c r="K417" s="252"/>
    </row>
    <row r="418" spans="5:11" ht="14.25" customHeight="1">
      <c r="E418" s="51"/>
      <c r="F418" s="51"/>
      <c r="G418" s="51"/>
      <c r="H418" s="51"/>
      <c r="I418" s="147"/>
      <c r="J418" s="51"/>
      <c r="K418" s="252"/>
    </row>
    <row r="419" spans="5:11" ht="14.25" customHeight="1">
      <c r="E419" s="51"/>
      <c r="F419" s="51"/>
      <c r="G419" s="51"/>
      <c r="H419" s="51"/>
      <c r="I419" s="147"/>
      <c r="J419" s="51"/>
      <c r="K419" s="252"/>
    </row>
    <row r="420" spans="5:11" ht="14.25" customHeight="1">
      <c r="E420" s="51"/>
      <c r="F420" s="51"/>
      <c r="G420" s="51"/>
      <c r="H420" s="51"/>
      <c r="I420" s="147"/>
      <c r="J420" s="51"/>
      <c r="K420" s="252"/>
    </row>
    <row r="421" spans="5:11" ht="14.25" customHeight="1">
      <c r="E421" s="51"/>
      <c r="F421" s="51"/>
      <c r="G421" s="51"/>
      <c r="H421" s="51"/>
      <c r="I421" s="147"/>
      <c r="J421" s="51"/>
      <c r="K421" s="252"/>
    </row>
    <row r="422" spans="5:11" ht="14.25" customHeight="1">
      <c r="E422" s="51"/>
      <c r="F422" s="51"/>
      <c r="G422" s="51"/>
      <c r="H422" s="51"/>
      <c r="I422" s="147"/>
      <c r="J422" s="51"/>
      <c r="K422" s="252"/>
    </row>
    <row r="423" spans="5:11" ht="14.25" customHeight="1">
      <c r="E423" s="51"/>
      <c r="F423" s="51"/>
      <c r="G423" s="51"/>
      <c r="H423" s="51"/>
      <c r="I423" s="147"/>
      <c r="J423" s="51"/>
      <c r="K423" s="252"/>
    </row>
    <row r="424" spans="5:11" ht="14.25" customHeight="1">
      <c r="E424" s="51"/>
      <c r="F424" s="51"/>
      <c r="G424" s="51"/>
      <c r="H424" s="51"/>
      <c r="I424" s="147"/>
      <c r="J424" s="51"/>
      <c r="K424" s="252"/>
    </row>
    <row r="425" spans="5:11" ht="14.25" customHeight="1">
      <c r="E425" s="51"/>
      <c r="F425" s="51"/>
      <c r="G425" s="51"/>
      <c r="H425" s="51"/>
      <c r="I425" s="147"/>
      <c r="J425" s="51"/>
      <c r="K425" s="252"/>
    </row>
    <row r="426" spans="5:11" ht="14.25" customHeight="1">
      <c r="E426" s="51"/>
      <c r="F426" s="51"/>
      <c r="G426" s="51"/>
      <c r="H426" s="51"/>
      <c r="I426" s="147"/>
      <c r="J426" s="51"/>
      <c r="K426" s="252"/>
    </row>
    <row r="427" spans="5:11" ht="14.25" customHeight="1">
      <c r="E427" s="51"/>
      <c r="F427" s="51"/>
      <c r="G427" s="51"/>
      <c r="H427" s="51"/>
      <c r="I427" s="147"/>
      <c r="J427" s="51"/>
      <c r="K427" s="252"/>
    </row>
    <row r="428" spans="5:11" ht="14.25" customHeight="1">
      <c r="E428" s="51"/>
      <c r="F428" s="51"/>
      <c r="G428" s="51"/>
      <c r="H428" s="51"/>
      <c r="I428" s="147"/>
      <c r="J428" s="51"/>
      <c r="K428" s="252"/>
    </row>
    <row r="429" spans="5:11" ht="14.25" customHeight="1">
      <c r="E429" s="51"/>
      <c r="F429" s="51"/>
      <c r="G429" s="51"/>
      <c r="H429" s="51"/>
      <c r="I429" s="147"/>
      <c r="J429" s="51"/>
      <c r="K429" s="252"/>
    </row>
    <row r="430" spans="5:11" ht="14.25" customHeight="1">
      <c r="E430" s="51"/>
      <c r="F430" s="51"/>
      <c r="G430" s="51"/>
      <c r="H430" s="51"/>
      <c r="I430" s="147"/>
      <c r="J430" s="51"/>
      <c r="K430" s="252"/>
    </row>
    <row r="431" spans="5:11" ht="14.25" customHeight="1">
      <c r="E431" s="51"/>
      <c r="F431" s="51"/>
      <c r="G431" s="51"/>
      <c r="H431" s="51"/>
      <c r="I431" s="147"/>
      <c r="J431" s="51"/>
      <c r="K431" s="252"/>
    </row>
    <row r="432" spans="5:11" ht="14.25" customHeight="1">
      <c r="E432" s="51"/>
      <c r="F432" s="51"/>
      <c r="G432" s="51"/>
      <c r="H432" s="51"/>
      <c r="I432" s="147"/>
      <c r="J432" s="51"/>
      <c r="K432" s="252"/>
    </row>
    <row r="433" spans="5:11" ht="14.25" customHeight="1">
      <c r="E433" s="51"/>
      <c r="F433" s="51"/>
      <c r="G433" s="51"/>
      <c r="H433" s="51"/>
      <c r="I433" s="147"/>
      <c r="J433" s="51"/>
      <c r="K433" s="252"/>
    </row>
    <row r="434" spans="5:11" ht="14.25" customHeight="1">
      <c r="E434" s="51"/>
      <c r="F434" s="51"/>
      <c r="G434" s="51"/>
      <c r="H434" s="51"/>
      <c r="I434" s="147"/>
      <c r="J434" s="51"/>
      <c r="K434" s="252"/>
    </row>
    <row r="435" spans="5:11" ht="14.25" customHeight="1">
      <c r="E435" s="51"/>
      <c r="F435" s="51"/>
      <c r="G435" s="51"/>
      <c r="H435" s="51"/>
      <c r="I435" s="147"/>
      <c r="J435" s="51"/>
      <c r="K435" s="252"/>
    </row>
    <row r="436" spans="5:11" ht="14.25" customHeight="1">
      <c r="E436" s="51"/>
      <c r="F436" s="51"/>
      <c r="G436" s="51"/>
      <c r="H436" s="51"/>
      <c r="I436" s="147"/>
      <c r="J436" s="51"/>
      <c r="K436" s="252"/>
    </row>
    <row r="437" spans="5:11" ht="14.25" customHeight="1">
      <c r="E437" s="51"/>
      <c r="F437" s="51"/>
      <c r="G437" s="51"/>
      <c r="H437" s="51"/>
      <c r="I437" s="147"/>
      <c r="J437" s="51"/>
      <c r="K437" s="252"/>
    </row>
    <row r="438" spans="5:11" ht="14.25" customHeight="1">
      <c r="E438" s="51"/>
      <c r="F438" s="51"/>
      <c r="G438" s="51"/>
      <c r="H438" s="51"/>
      <c r="I438" s="147"/>
      <c r="J438" s="51"/>
      <c r="K438" s="252"/>
    </row>
    <row r="439" spans="5:11" ht="14.25" customHeight="1">
      <c r="E439" s="51"/>
      <c r="F439" s="51"/>
      <c r="G439" s="51"/>
      <c r="H439" s="51"/>
      <c r="I439" s="147"/>
      <c r="J439" s="51"/>
      <c r="K439" s="252"/>
    </row>
    <row r="440" spans="5:11" ht="14.25" customHeight="1">
      <c r="E440" s="51"/>
      <c r="F440" s="51"/>
      <c r="G440" s="51"/>
      <c r="H440" s="51"/>
      <c r="I440" s="147"/>
      <c r="J440" s="51"/>
      <c r="K440" s="252"/>
    </row>
    <row r="441" spans="5:11" ht="14.25" customHeight="1">
      <c r="E441" s="51"/>
      <c r="F441" s="51"/>
      <c r="G441" s="51"/>
      <c r="H441" s="51"/>
      <c r="I441" s="147"/>
      <c r="J441" s="51"/>
      <c r="K441" s="252"/>
    </row>
    <row r="442" spans="5:11" ht="14.25" customHeight="1">
      <c r="E442" s="51"/>
      <c r="F442" s="51"/>
      <c r="G442" s="51"/>
      <c r="H442" s="51"/>
      <c r="I442" s="147"/>
      <c r="J442" s="51"/>
      <c r="K442" s="252"/>
    </row>
    <row r="443" spans="5:11" ht="14.25" customHeight="1">
      <c r="E443" s="51"/>
      <c r="F443" s="51"/>
      <c r="G443" s="51"/>
      <c r="H443" s="51"/>
      <c r="I443" s="147"/>
      <c r="J443" s="51"/>
      <c r="K443" s="252"/>
    </row>
    <row r="444" spans="5:11" ht="14.25" customHeight="1">
      <c r="E444" s="51"/>
      <c r="F444" s="51"/>
      <c r="G444" s="51"/>
      <c r="H444" s="51"/>
      <c r="I444" s="147"/>
      <c r="J444" s="51"/>
      <c r="K444" s="252"/>
    </row>
    <row r="445" spans="5:11" ht="14.25" customHeight="1">
      <c r="E445" s="51"/>
      <c r="F445" s="51"/>
      <c r="G445" s="51"/>
      <c r="H445" s="51"/>
      <c r="I445" s="147"/>
      <c r="J445" s="51"/>
      <c r="K445" s="252"/>
    </row>
    <row r="446" spans="5:11" ht="14.25" customHeight="1">
      <c r="E446" s="51"/>
      <c r="F446" s="51"/>
      <c r="G446" s="51"/>
      <c r="H446" s="51"/>
      <c r="I446" s="147"/>
      <c r="J446" s="51"/>
      <c r="K446" s="252"/>
    </row>
    <row r="447" spans="5:11" ht="14.25" customHeight="1">
      <c r="E447" s="51"/>
      <c r="F447" s="51"/>
      <c r="G447" s="51"/>
      <c r="H447" s="51"/>
      <c r="I447" s="147"/>
      <c r="J447" s="51"/>
      <c r="K447" s="252"/>
    </row>
    <row r="448" spans="5:11" ht="14.25" customHeight="1">
      <c r="E448" s="51"/>
      <c r="F448" s="51"/>
      <c r="G448" s="51"/>
      <c r="H448" s="51"/>
      <c r="I448" s="147"/>
      <c r="J448" s="51"/>
      <c r="K448" s="252"/>
    </row>
    <row r="449" spans="5:11" ht="14.25" customHeight="1">
      <c r="E449" s="51"/>
      <c r="F449" s="51"/>
      <c r="G449" s="51"/>
      <c r="H449" s="51"/>
      <c r="I449" s="147"/>
      <c r="J449" s="51"/>
      <c r="K449" s="252"/>
    </row>
    <row r="450" spans="5:11" ht="14.25" customHeight="1">
      <c r="E450" s="51"/>
      <c r="F450" s="51"/>
      <c r="G450" s="51"/>
      <c r="H450" s="51"/>
      <c r="I450" s="147"/>
      <c r="J450" s="51"/>
      <c r="K450" s="252"/>
    </row>
    <row r="451" spans="5:11" ht="14.25" customHeight="1">
      <c r="E451" s="51"/>
      <c r="F451" s="51"/>
      <c r="G451" s="51"/>
      <c r="H451" s="51"/>
      <c r="I451" s="147"/>
      <c r="J451" s="51"/>
      <c r="K451" s="252"/>
    </row>
    <row r="452" spans="5:11" ht="14.25" customHeight="1">
      <c r="E452" s="51"/>
      <c r="F452" s="51"/>
      <c r="G452" s="51"/>
      <c r="H452" s="51"/>
      <c r="I452" s="147"/>
      <c r="J452" s="51"/>
      <c r="K452" s="252"/>
    </row>
    <row r="453" spans="5:11" ht="14.25" customHeight="1">
      <c r="E453" s="51"/>
      <c r="F453" s="51"/>
      <c r="G453" s="51"/>
      <c r="H453" s="51"/>
      <c r="I453" s="147"/>
      <c r="J453" s="51"/>
      <c r="K453" s="252"/>
    </row>
    <row r="454" spans="5:11" ht="14.25" customHeight="1">
      <c r="E454" s="51"/>
      <c r="F454" s="51"/>
      <c r="G454" s="51"/>
      <c r="H454" s="51"/>
      <c r="I454" s="147"/>
      <c r="J454" s="51"/>
      <c r="K454" s="252"/>
    </row>
    <row r="455" spans="5:11" ht="14.25" customHeight="1">
      <c r="E455" s="51"/>
      <c r="F455" s="51"/>
      <c r="G455" s="51"/>
      <c r="H455" s="51"/>
      <c r="I455" s="147"/>
      <c r="J455" s="51"/>
      <c r="K455" s="252"/>
    </row>
    <row r="456" spans="5:11" ht="14.25" customHeight="1">
      <c r="E456" s="51"/>
      <c r="F456" s="51"/>
      <c r="G456" s="51"/>
      <c r="H456" s="51"/>
      <c r="I456" s="147"/>
      <c r="J456" s="51"/>
      <c r="K456" s="252"/>
    </row>
    <row r="457" spans="5:11" ht="14.25" customHeight="1">
      <c r="E457" s="51"/>
      <c r="F457" s="51"/>
      <c r="G457" s="51"/>
      <c r="H457" s="51"/>
      <c r="I457" s="147"/>
      <c r="J457" s="51"/>
      <c r="K457" s="252"/>
    </row>
    <row r="458" spans="5:11" ht="14.25" customHeight="1">
      <c r="E458" s="51"/>
      <c r="F458" s="51"/>
      <c r="G458" s="51"/>
      <c r="H458" s="51"/>
      <c r="I458" s="147"/>
      <c r="J458" s="51"/>
      <c r="K458" s="252"/>
    </row>
    <row r="459" spans="5:11" ht="14.25" customHeight="1">
      <c r="E459" s="51"/>
      <c r="F459" s="51"/>
      <c r="G459" s="51"/>
      <c r="H459" s="51"/>
      <c r="I459" s="147"/>
      <c r="J459" s="51"/>
      <c r="K459" s="252"/>
    </row>
    <row r="460" spans="5:11" ht="14.25" customHeight="1">
      <c r="E460" s="51"/>
      <c r="F460" s="51"/>
      <c r="G460" s="51"/>
      <c r="H460" s="51"/>
      <c r="I460" s="147"/>
      <c r="J460" s="51"/>
      <c r="K460" s="252"/>
    </row>
    <row r="461" spans="5:11" ht="14.25" customHeight="1">
      <c r="E461" s="51"/>
      <c r="F461" s="51"/>
      <c r="G461" s="51"/>
      <c r="H461" s="51"/>
      <c r="I461" s="147"/>
      <c r="J461" s="51"/>
      <c r="K461" s="252"/>
    </row>
    <row r="462" spans="5:11" ht="14.25" customHeight="1">
      <c r="E462" s="51"/>
      <c r="F462" s="51"/>
      <c r="G462" s="51"/>
      <c r="H462" s="51"/>
      <c r="I462" s="147"/>
      <c r="J462" s="51"/>
      <c r="K462" s="252"/>
    </row>
    <row r="463" spans="5:11" ht="14.25" customHeight="1">
      <c r="E463" s="51"/>
      <c r="F463" s="51"/>
      <c r="G463" s="51"/>
      <c r="H463" s="51"/>
      <c r="I463" s="147"/>
      <c r="J463" s="51"/>
      <c r="K463" s="252"/>
    </row>
    <row r="464" spans="5:11" ht="14.25" customHeight="1">
      <c r="E464" s="51"/>
      <c r="F464" s="51"/>
      <c r="G464" s="51"/>
      <c r="H464" s="51"/>
      <c r="I464" s="147"/>
      <c r="J464" s="51"/>
      <c r="K464" s="252"/>
    </row>
    <row r="465" spans="5:11" ht="14.25" customHeight="1">
      <c r="E465" s="51"/>
      <c r="F465" s="51"/>
      <c r="G465" s="51"/>
      <c r="H465" s="51"/>
      <c r="I465" s="147"/>
      <c r="J465" s="51"/>
      <c r="K465" s="252"/>
    </row>
    <row r="466" spans="5:11" ht="14.25" customHeight="1">
      <c r="E466" s="51"/>
      <c r="F466" s="51"/>
      <c r="G466" s="51"/>
      <c r="H466" s="51"/>
      <c r="I466" s="147"/>
      <c r="J466" s="51"/>
      <c r="K466" s="252"/>
    </row>
    <row r="467" spans="5:11" ht="14.25" customHeight="1">
      <c r="E467" s="51"/>
      <c r="F467" s="51"/>
      <c r="G467" s="51"/>
      <c r="H467" s="51"/>
      <c r="I467" s="147"/>
      <c r="J467" s="51"/>
      <c r="K467" s="252"/>
    </row>
    <row r="468" spans="5:11" ht="14.25" customHeight="1">
      <c r="E468" s="51"/>
      <c r="F468" s="51"/>
      <c r="G468" s="51"/>
      <c r="H468" s="51"/>
      <c r="I468" s="147"/>
      <c r="J468" s="51"/>
      <c r="K468" s="252"/>
    </row>
    <row r="469" spans="5:11" ht="14.25" customHeight="1">
      <c r="E469" s="51"/>
      <c r="F469" s="51"/>
      <c r="G469" s="51"/>
      <c r="H469" s="51"/>
      <c r="I469" s="147"/>
      <c r="J469" s="51"/>
      <c r="K469" s="252"/>
    </row>
    <row r="470" spans="5:11" ht="14.25" customHeight="1">
      <c r="E470" s="51"/>
      <c r="F470" s="51"/>
      <c r="G470" s="51"/>
      <c r="H470" s="51"/>
      <c r="I470" s="147"/>
      <c r="J470" s="51"/>
      <c r="K470" s="252"/>
    </row>
    <row r="471" spans="5:11" ht="14.25" customHeight="1">
      <c r="E471" s="51"/>
      <c r="F471" s="51"/>
      <c r="G471" s="51"/>
      <c r="H471" s="51"/>
      <c r="I471" s="147"/>
      <c r="J471" s="51"/>
      <c r="K471" s="252"/>
    </row>
    <row r="472" spans="5:11" ht="14.25" customHeight="1">
      <c r="E472" s="51"/>
      <c r="F472" s="51"/>
      <c r="G472" s="51"/>
      <c r="H472" s="51"/>
      <c r="I472" s="147"/>
      <c r="J472" s="51"/>
      <c r="K472" s="252"/>
    </row>
    <row r="473" spans="5:11" ht="14.25" customHeight="1">
      <c r="E473" s="51"/>
      <c r="F473" s="51"/>
      <c r="G473" s="51"/>
      <c r="H473" s="51"/>
      <c r="I473" s="147"/>
      <c r="J473" s="51"/>
      <c r="K473" s="252"/>
    </row>
    <row r="474" spans="5:11" ht="14.25" customHeight="1">
      <c r="E474" s="51"/>
      <c r="F474" s="51"/>
      <c r="G474" s="51"/>
      <c r="H474" s="51"/>
      <c r="I474" s="147"/>
      <c r="J474" s="51"/>
      <c r="K474" s="252"/>
    </row>
    <row r="475" spans="5:11" ht="14.25" customHeight="1">
      <c r="E475" s="51"/>
      <c r="F475" s="51"/>
      <c r="G475" s="51"/>
      <c r="H475" s="51"/>
      <c r="I475" s="147"/>
      <c r="J475" s="51"/>
      <c r="K475" s="252"/>
    </row>
    <row r="476" spans="5:11" ht="14.25" customHeight="1">
      <c r="E476" s="51"/>
      <c r="F476" s="51"/>
      <c r="G476" s="51"/>
      <c r="H476" s="51"/>
      <c r="I476" s="147"/>
      <c r="J476" s="51"/>
      <c r="K476" s="252"/>
    </row>
    <row r="477" spans="5:11" ht="14.25" customHeight="1">
      <c r="E477" s="51"/>
      <c r="F477" s="51"/>
      <c r="G477" s="51"/>
      <c r="H477" s="51"/>
      <c r="I477" s="147"/>
      <c r="J477" s="51"/>
      <c r="K477" s="252"/>
    </row>
    <row r="478" spans="5:11" ht="14.25" customHeight="1">
      <c r="E478" s="51"/>
      <c r="F478" s="51"/>
      <c r="G478" s="51"/>
      <c r="H478" s="51"/>
      <c r="I478" s="147"/>
      <c r="J478" s="51"/>
      <c r="K478" s="252"/>
    </row>
    <row r="479" spans="5:11" ht="14.25" customHeight="1">
      <c r="E479" s="51"/>
      <c r="F479" s="51"/>
      <c r="G479" s="51"/>
      <c r="H479" s="51"/>
      <c r="I479" s="147"/>
      <c r="J479" s="51"/>
      <c r="K479" s="252"/>
    </row>
    <row r="480" spans="5:11" ht="14.25" customHeight="1">
      <c r="E480" s="51"/>
      <c r="F480" s="51"/>
      <c r="G480" s="51"/>
      <c r="H480" s="51"/>
      <c r="I480" s="147"/>
      <c r="J480" s="51"/>
      <c r="K480" s="252"/>
    </row>
    <row r="481" spans="5:11" ht="14.25" customHeight="1">
      <c r="E481" s="51"/>
      <c r="F481" s="51"/>
      <c r="G481" s="51"/>
      <c r="H481" s="51"/>
      <c r="I481" s="147"/>
      <c r="J481" s="51"/>
      <c r="K481" s="252"/>
    </row>
    <row r="482" spans="5:11" ht="14.25" customHeight="1">
      <c r="E482" s="51"/>
      <c r="F482" s="51"/>
      <c r="G482" s="51"/>
      <c r="H482" s="51"/>
      <c r="I482" s="147"/>
      <c r="J482" s="51"/>
      <c r="K482" s="252"/>
    </row>
    <row r="483" spans="5:11" ht="14.25" customHeight="1">
      <c r="E483" s="51"/>
      <c r="F483" s="51"/>
      <c r="G483" s="51"/>
      <c r="H483" s="51"/>
      <c r="I483" s="147"/>
      <c r="J483" s="51"/>
      <c r="K483" s="252"/>
    </row>
    <row r="484" spans="5:11" ht="14.25" customHeight="1">
      <c r="E484" s="51"/>
      <c r="F484" s="51"/>
      <c r="G484" s="51"/>
      <c r="H484" s="51"/>
      <c r="I484" s="147"/>
      <c r="J484" s="51"/>
      <c r="K484" s="252"/>
    </row>
    <row r="485" spans="5:11" ht="14.25" customHeight="1">
      <c r="E485" s="51"/>
      <c r="F485" s="51"/>
      <c r="G485" s="51"/>
      <c r="H485" s="51"/>
      <c r="I485" s="147"/>
      <c r="J485" s="51"/>
      <c r="K485" s="252"/>
    </row>
    <row r="486" spans="5:11" ht="14.25" customHeight="1">
      <c r="E486" s="51"/>
      <c r="F486" s="51"/>
      <c r="G486" s="51"/>
      <c r="H486" s="51"/>
      <c r="I486" s="147"/>
      <c r="J486" s="51"/>
      <c r="K486" s="252"/>
    </row>
    <row r="487" spans="5:11" ht="14.25" customHeight="1">
      <c r="E487" s="51"/>
      <c r="F487" s="51"/>
      <c r="G487" s="51"/>
      <c r="H487" s="51"/>
      <c r="I487" s="147"/>
      <c r="J487" s="51"/>
      <c r="K487" s="252"/>
    </row>
    <row r="488" spans="5:11" ht="14.25" customHeight="1">
      <c r="E488" s="51"/>
      <c r="F488" s="51"/>
      <c r="G488" s="51"/>
      <c r="H488" s="51"/>
      <c r="I488" s="147"/>
      <c r="J488" s="51"/>
      <c r="K488" s="252"/>
    </row>
    <row r="489" spans="5:11" ht="14.25" customHeight="1">
      <c r="E489" s="51"/>
      <c r="F489" s="51"/>
      <c r="G489" s="51"/>
      <c r="H489" s="51"/>
      <c r="I489" s="147"/>
      <c r="J489" s="51"/>
      <c r="K489" s="252"/>
    </row>
    <row r="490" spans="5:11" ht="14.25" customHeight="1">
      <c r="E490" s="51"/>
      <c r="F490" s="51"/>
      <c r="G490" s="51"/>
      <c r="H490" s="51"/>
      <c r="I490" s="147"/>
      <c r="J490" s="51"/>
      <c r="K490" s="252"/>
    </row>
    <row r="491" spans="5:11" ht="14.25" customHeight="1">
      <c r="E491" s="51"/>
      <c r="F491" s="51"/>
      <c r="G491" s="51"/>
      <c r="H491" s="51"/>
      <c r="I491" s="147"/>
      <c r="J491" s="51"/>
      <c r="K491" s="252"/>
    </row>
    <row r="492" spans="5:11" ht="14.25" customHeight="1">
      <c r="E492" s="51"/>
      <c r="F492" s="51"/>
      <c r="G492" s="51"/>
      <c r="H492" s="51"/>
      <c r="I492" s="147"/>
      <c r="J492" s="51"/>
      <c r="K492" s="252"/>
    </row>
    <row r="493" spans="5:11" ht="14.25" customHeight="1">
      <c r="E493" s="51"/>
      <c r="F493" s="51"/>
      <c r="G493" s="51"/>
      <c r="H493" s="51"/>
      <c r="I493" s="147"/>
      <c r="J493" s="51"/>
      <c r="K493" s="252"/>
    </row>
    <row r="494" spans="5:11" ht="14.25" customHeight="1">
      <c r="E494" s="51"/>
      <c r="F494" s="51"/>
      <c r="G494" s="51"/>
      <c r="H494" s="51"/>
      <c r="I494" s="147"/>
      <c r="J494" s="51"/>
      <c r="K494" s="252"/>
    </row>
    <row r="495" spans="5:11" ht="14.25" customHeight="1">
      <c r="E495" s="51"/>
      <c r="F495" s="51"/>
      <c r="G495" s="51"/>
      <c r="H495" s="51"/>
      <c r="I495" s="147"/>
      <c r="J495" s="51"/>
      <c r="K495" s="252"/>
    </row>
    <row r="496" spans="5:11" ht="14.25" customHeight="1">
      <c r="E496" s="51"/>
      <c r="F496" s="51"/>
      <c r="G496" s="51"/>
      <c r="H496" s="51"/>
      <c r="I496" s="147"/>
      <c r="J496" s="51"/>
      <c r="K496" s="252"/>
    </row>
    <row r="497" spans="5:11" ht="14.25" customHeight="1">
      <c r="E497" s="51"/>
      <c r="F497" s="51"/>
      <c r="G497" s="51"/>
      <c r="H497" s="51"/>
      <c r="I497" s="147"/>
      <c r="J497" s="51"/>
      <c r="K497" s="252"/>
    </row>
    <row r="498" spans="5:11" ht="14.25" customHeight="1">
      <c r="E498" s="51"/>
      <c r="F498" s="51"/>
      <c r="G498" s="51"/>
      <c r="H498" s="51"/>
      <c r="I498" s="147"/>
      <c r="J498" s="51"/>
      <c r="K498" s="252"/>
    </row>
    <row r="499" spans="5:11" ht="14.25" customHeight="1">
      <c r="E499" s="51"/>
      <c r="F499" s="51"/>
      <c r="G499" s="51"/>
      <c r="H499" s="51"/>
      <c r="I499" s="147"/>
      <c r="J499" s="51"/>
      <c r="K499" s="252"/>
    </row>
    <row r="500" spans="5:11" ht="14.25" customHeight="1">
      <c r="E500" s="51"/>
      <c r="F500" s="51"/>
      <c r="G500" s="51"/>
      <c r="H500" s="51"/>
      <c r="I500" s="147"/>
      <c r="J500" s="51"/>
      <c r="K500" s="252"/>
    </row>
    <row r="501" spans="5:11" ht="14.25" customHeight="1">
      <c r="E501" s="51"/>
      <c r="F501" s="51"/>
      <c r="G501" s="51"/>
      <c r="H501" s="51"/>
      <c r="I501" s="147"/>
      <c r="J501" s="51"/>
      <c r="K501" s="252"/>
    </row>
    <row r="502" spans="5:11" ht="14.25" customHeight="1">
      <c r="E502" s="51"/>
      <c r="F502" s="51"/>
      <c r="G502" s="51"/>
      <c r="H502" s="51"/>
      <c r="I502" s="147"/>
      <c r="J502" s="51"/>
      <c r="K502" s="252"/>
    </row>
    <row r="503" spans="5:11" ht="14.25" customHeight="1">
      <c r="E503" s="51"/>
      <c r="F503" s="51"/>
      <c r="G503" s="51"/>
      <c r="H503" s="51"/>
      <c r="I503" s="147"/>
      <c r="J503" s="51"/>
      <c r="K503" s="252"/>
    </row>
    <row r="504" spans="5:11" ht="14.25" customHeight="1">
      <c r="E504" s="51"/>
      <c r="F504" s="51"/>
      <c r="G504" s="51"/>
      <c r="H504" s="51"/>
      <c r="I504" s="147"/>
      <c r="J504" s="51"/>
      <c r="K504" s="252"/>
    </row>
    <row r="505" spans="5:11" ht="14.25" customHeight="1">
      <c r="E505" s="51"/>
      <c r="F505" s="51"/>
      <c r="G505" s="51"/>
      <c r="H505" s="51"/>
      <c r="I505" s="147"/>
      <c r="J505" s="51"/>
      <c r="K505" s="252"/>
    </row>
    <row r="506" spans="5:11" ht="14.25" customHeight="1">
      <c r="E506" s="51"/>
      <c r="F506" s="51"/>
      <c r="G506" s="51"/>
      <c r="H506" s="51"/>
      <c r="I506" s="147"/>
      <c r="J506" s="51"/>
      <c r="K506" s="252"/>
    </row>
    <row r="507" spans="5:11" ht="14.25" customHeight="1">
      <c r="E507" s="51"/>
      <c r="F507" s="51"/>
      <c r="G507" s="51"/>
      <c r="H507" s="51"/>
      <c r="I507" s="147"/>
      <c r="J507" s="51"/>
      <c r="K507" s="252"/>
    </row>
    <row r="508" spans="5:11" ht="14.25" customHeight="1">
      <c r="E508" s="51"/>
      <c r="F508" s="51"/>
      <c r="G508" s="51"/>
      <c r="H508" s="51"/>
      <c r="I508" s="147"/>
      <c r="J508" s="51"/>
      <c r="K508" s="252"/>
    </row>
    <row r="509" spans="5:11" ht="14.25" customHeight="1">
      <c r="E509" s="51"/>
      <c r="F509" s="51"/>
      <c r="G509" s="51"/>
      <c r="H509" s="51"/>
      <c r="I509" s="147"/>
      <c r="J509" s="51"/>
      <c r="K509" s="252"/>
    </row>
    <row r="510" spans="5:11" ht="14.25" customHeight="1">
      <c r="E510" s="51"/>
      <c r="F510" s="51"/>
      <c r="G510" s="51"/>
      <c r="H510" s="51"/>
      <c r="I510" s="147"/>
      <c r="J510" s="51"/>
      <c r="K510" s="252"/>
    </row>
    <row r="511" spans="5:11" ht="14.25" customHeight="1">
      <c r="E511" s="51"/>
      <c r="F511" s="51"/>
      <c r="G511" s="51"/>
      <c r="H511" s="51"/>
      <c r="I511" s="147"/>
      <c r="J511" s="51"/>
      <c r="K511" s="252"/>
    </row>
    <row r="512" spans="5:11" ht="14.25" customHeight="1">
      <c r="E512" s="51"/>
      <c r="F512" s="51"/>
      <c r="G512" s="51"/>
      <c r="H512" s="51"/>
      <c r="I512" s="147"/>
      <c r="J512" s="51"/>
      <c r="K512" s="252"/>
    </row>
    <row r="513" spans="5:11" ht="14.25" customHeight="1">
      <c r="E513" s="51"/>
      <c r="F513" s="51"/>
      <c r="G513" s="51"/>
      <c r="H513" s="51"/>
      <c r="I513" s="147"/>
      <c r="J513" s="51"/>
      <c r="K513" s="252"/>
    </row>
    <row r="514" spans="5:11" ht="14.25" customHeight="1">
      <c r="E514" s="51"/>
      <c r="F514" s="51"/>
      <c r="G514" s="51"/>
      <c r="H514" s="51"/>
      <c r="I514" s="147"/>
      <c r="J514" s="51"/>
      <c r="K514" s="252"/>
    </row>
    <row r="515" spans="5:11" ht="14.25" customHeight="1">
      <c r="E515" s="51"/>
      <c r="F515" s="51"/>
      <c r="G515" s="51"/>
      <c r="H515" s="51"/>
      <c r="I515" s="147"/>
      <c r="J515" s="51"/>
      <c r="K515" s="252"/>
    </row>
    <row r="516" spans="5:11" ht="14.25" customHeight="1">
      <c r="E516" s="51"/>
      <c r="F516" s="51"/>
      <c r="G516" s="51"/>
      <c r="H516" s="51"/>
      <c r="I516" s="147"/>
      <c r="J516" s="51"/>
      <c r="K516" s="252"/>
    </row>
    <row r="517" spans="5:11" ht="14.25" customHeight="1">
      <c r="E517" s="51"/>
      <c r="F517" s="51"/>
      <c r="G517" s="51"/>
      <c r="H517" s="51"/>
      <c r="I517" s="147"/>
      <c r="J517" s="51"/>
      <c r="K517" s="252"/>
    </row>
    <row r="518" spans="5:11" ht="14.25" customHeight="1">
      <c r="E518" s="51"/>
      <c r="F518" s="51"/>
      <c r="G518" s="51"/>
      <c r="H518" s="51"/>
      <c r="I518" s="147"/>
      <c r="J518" s="51"/>
      <c r="K518" s="252"/>
    </row>
    <row r="519" spans="5:11" ht="14.25" customHeight="1">
      <c r="E519" s="51"/>
      <c r="F519" s="51"/>
      <c r="G519" s="51"/>
      <c r="H519" s="51"/>
      <c r="I519" s="147"/>
      <c r="J519" s="51"/>
      <c r="K519" s="252"/>
    </row>
    <row r="520" spans="5:11" ht="14.25" customHeight="1">
      <c r="E520" s="51"/>
      <c r="F520" s="51"/>
      <c r="G520" s="51"/>
      <c r="H520" s="51"/>
      <c r="I520" s="147"/>
      <c r="J520" s="51"/>
      <c r="K520" s="252"/>
    </row>
    <row r="521" spans="5:11" ht="14.25" customHeight="1">
      <c r="E521" s="51"/>
      <c r="F521" s="51"/>
      <c r="G521" s="51"/>
      <c r="H521" s="51"/>
      <c r="I521" s="147"/>
      <c r="J521" s="51"/>
      <c r="K521" s="252"/>
    </row>
    <row r="522" spans="5:11" ht="14.25" customHeight="1">
      <c r="E522" s="51"/>
      <c r="F522" s="51"/>
      <c r="G522" s="51"/>
      <c r="H522" s="51"/>
      <c r="I522" s="147"/>
      <c r="J522" s="51"/>
      <c r="K522" s="252"/>
    </row>
    <row r="523" spans="5:11" ht="14.25" customHeight="1">
      <c r="E523" s="51"/>
      <c r="F523" s="51"/>
      <c r="G523" s="51"/>
      <c r="H523" s="51"/>
      <c r="I523" s="147"/>
      <c r="J523" s="51"/>
      <c r="K523" s="252"/>
    </row>
    <row r="524" spans="5:11" ht="14.25" customHeight="1">
      <c r="E524" s="51"/>
      <c r="F524" s="51"/>
      <c r="G524" s="51"/>
      <c r="H524" s="51"/>
      <c r="I524" s="147"/>
      <c r="J524" s="51"/>
      <c r="K524" s="252"/>
    </row>
    <row r="525" spans="5:11" ht="14.25" customHeight="1">
      <c r="E525" s="51"/>
      <c r="F525" s="51"/>
      <c r="G525" s="51"/>
      <c r="H525" s="51"/>
      <c r="I525" s="147"/>
      <c r="J525" s="51"/>
      <c r="K525" s="252"/>
    </row>
    <row r="526" spans="5:11" ht="14.25" customHeight="1">
      <c r="E526" s="51"/>
      <c r="F526" s="51"/>
      <c r="G526" s="51"/>
      <c r="H526" s="51"/>
      <c r="I526" s="147"/>
      <c r="J526" s="51"/>
      <c r="K526" s="252"/>
    </row>
    <row r="527" spans="5:11" ht="14.25" customHeight="1">
      <c r="E527" s="51"/>
      <c r="F527" s="51"/>
      <c r="G527" s="51"/>
      <c r="H527" s="51"/>
      <c r="I527" s="147"/>
      <c r="J527" s="51"/>
      <c r="K527" s="252"/>
    </row>
    <row r="528" spans="5:11" ht="14.25" customHeight="1">
      <c r="E528" s="51"/>
      <c r="F528" s="51"/>
      <c r="G528" s="51"/>
      <c r="H528" s="51"/>
      <c r="I528" s="147"/>
      <c r="J528" s="51"/>
      <c r="K528" s="252"/>
    </row>
    <row r="529" spans="5:11" ht="14.25" customHeight="1">
      <c r="E529" s="51"/>
      <c r="F529" s="51"/>
      <c r="G529" s="51"/>
      <c r="H529" s="51"/>
      <c r="I529" s="147"/>
      <c r="J529" s="51"/>
      <c r="K529" s="252"/>
    </row>
    <row r="530" spans="5:11" ht="14.25" customHeight="1">
      <c r="E530" s="51"/>
      <c r="F530" s="51"/>
      <c r="G530" s="51"/>
      <c r="H530" s="51"/>
      <c r="I530" s="147"/>
      <c r="J530" s="51"/>
      <c r="K530" s="252"/>
    </row>
    <row r="531" spans="5:11" ht="14.25" customHeight="1">
      <c r="E531" s="51"/>
      <c r="F531" s="51"/>
      <c r="G531" s="51"/>
      <c r="H531" s="51"/>
      <c r="I531" s="147"/>
      <c r="J531" s="51"/>
      <c r="K531" s="252"/>
    </row>
    <row r="532" spans="5:11" ht="14.25" customHeight="1">
      <c r="E532" s="51"/>
      <c r="F532" s="51"/>
      <c r="G532" s="51"/>
      <c r="H532" s="51"/>
      <c r="I532" s="147"/>
      <c r="J532" s="51"/>
      <c r="K532" s="252"/>
    </row>
    <row r="533" spans="5:11" ht="14.25" customHeight="1">
      <c r="E533" s="51"/>
      <c r="F533" s="51"/>
      <c r="G533" s="51"/>
      <c r="H533" s="51"/>
      <c r="I533" s="147"/>
      <c r="J533" s="51"/>
      <c r="K533" s="252"/>
    </row>
    <row r="534" spans="5:11" ht="14.25" customHeight="1">
      <c r="E534" s="51"/>
      <c r="F534" s="51"/>
      <c r="G534" s="51"/>
      <c r="H534" s="51"/>
      <c r="I534" s="147"/>
      <c r="J534" s="51"/>
      <c r="K534" s="252"/>
    </row>
    <row r="535" spans="5:11" ht="14.25" customHeight="1">
      <c r="E535" s="51"/>
      <c r="F535" s="51"/>
      <c r="G535" s="51"/>
      <c r="H535" s="51"/>
      <c r="I535" s="147"/>
      <c r="J535" s="51"/>
      <c r="K535" s="252"/>
    </row>
    <row r="536" spans="5:11" ht="14.25" customHeight="1">
      <c r="E536" s="51"/>
      <c r="F536" s="51"/>
      <c r="G536" s="51"/>
      <c r="H536" s="51"/>
      <c r="I536" s="147"/>
      <c r="J536" s="51"/>
      <c r="K536" s="252"/>
    </row>
    <row r="537" spans="5:11" ht="14.25" customHeight="1">
      <c r="E537" s="51"/>
      <c r="F537" s="51"/>
      <c r="G537" s="51"/>
      <c r="H537" s="51"/>
      <c r="I537" s="147"/>
      <c r="J537" s="51"/>
      <c r="K537" s="252"/>
    </row>
    <row r="538" spans="5:11" ht="14.25" customHeight="1">
      <c r="E538" s="51"/>
      <c r="F538" s="51"/>
      <c r="G538" s="51"/>
      <c r="H538" s="51"/>
      <c r="I538" s="147"/>
      <c r="J538" s="51"/>
      <c r="K538" s="252"/>
    </row>
    <row r="539" spans="5:11" ht="14.25" customHeight="1">
      <c r="E539" s="51"/>
      <c r="F539" s="51"/>
      <c r="G539" s="51"/>
      <c r="H539" s="51"/>
      <c r="I539" s="147"/>
      <c r="J539" s="51"/>
      <c r="K539" s="252"/>
    </row>
    <row r="540" spans="5:11" ht="14.25" customHeight="1">
      <c r="E540" s="51"/>
      <c r="F540" s="51"/>
      <c r="G540" s="51"/>
      <c r="H540" s="51"/>
      <c r="I540" s="147"/>
      <c r="J540" s="51"/>
      <c r="K540" s="252"/>
    </row>
    <row r="541" spans="5:11" ht="14.25" customHeight="1">
      <c r="E541" s="51"/>
      <c r="F541" s="51"/>
      <c r="G541" s="51"/>
      <c r="H541" s="51"/>
      <c r="I541" s="147"/>
      <c r="J541" s="51"/>
      <c r="K541" s="252"/>
    </row>
    <row r="542" spans="5:11" ht="14.25" customHeight="1">
      <c r="E542" s="51"/>
      <c r="F542" s="51"/>
      <c r="G542" s="51"/>
      <c r="H542" s="51"/>
      <c r="I542" s="147"/>
      <c r="J542" s="51"/>
      <c r="K542" s="252"/>
    </row>
    <row r="543" spans="5:11" ht="14.25" customHeight="1">
      <c r="E543" s="51"/>
      <c r="F543" s="51"/>
      <c r="G543" s="51"/>
      <c r="H543" s="51"/>
      <c r="I543" s="147"/>
      <c r="J543" s="51"/>
      <c r="K543" s="252"/>
    </row>
    <row r="544" spans="5:11" ht="14.25" customHeight="1">
      <c r="E544" s="51"/>
      <c r="F544" s="51"/>
      <c r="G544" s="51"/>
      <c r="H544" s="51"/>
      <c r="I544" s="147"/>
      <c r="J544" s="51"/>
      <c r="K544" s="252"/>
    </row>
    <row r="545" spans="5:11" ht="14.25" customHeight="1">
      <c r="E545" s="51"/>
      <c r="F545" s="51"/>
      <c r="G545" s="51"/>
      <c r="H545" s="51"/>
      <c r="I545" s="147"/>
      <c r="J545" s="51"/>
      <c r="K545" s="252"/>
    </row>
    <row r="546" spans="5:11" ht="14.25" customHeight="1">
      <c r="E546" s="51"/>
      <c r="F546" s="51"/>
      <c r="G546" s="51"/>
      <c r="H546" s="51"/>
      <c r="I546" s="147"/>
      <c r="J546" s="51"/>
      <c r="K546" s="252"/>
    </row>
    <row r="547" spans="5:11" ht="14.25" customHeight="1">
      <c r="E547" s="51"/>
      <c r="F547" s="51"/>
      <c r="G547" s="51"/>
      <c r="H547" s="51"/>
      <c r="I547" s="147"/>
      <c r="J547" s="51"/>
      <c r="K547" s="252"/>
    </row>
    <row r="548" spans="5:11" ht="14.25" customHeight="1">
      <c r="E548" s="51"/>
      <c r="F548" s="51"/>
      <c r="G548" s="51"/>
      <c r="H548" s="51"/>
      <c r="I548" s="147"/>
      <c r="J548" s="51"/>
      <c r="K548" s="252"/>
    </row>
    <row r="549" spans="5:11" ht="14.25" customHeight="1">
      <c r="E549" s="51"/>
      <c r="F549" s="51"/>
      <c r="G549" s="51"/>
      <c r="H549" s="51"/>
      <c r="I549" s="147"/>
      <c r="J549" s="51"/>
      <c r="K549" s="252"/>
    </row>
    <row r="550" spans="5:11" ht="14.25" customHeight="1">
      <c r="E550" s="51"/>
      <c r="F550" s="51"/>
      <c r="G550" s="51"/>
      <c r="H550" s="51"/>
      <c r="I550" s="147"/>
      <c r="J550" s="51"/>
      <c r="K550" s="252"/>
    </row>
    <row r="551" spans="5:11" ht="14.25" customHeight="1">
      <c r="E551" s="51"/>
      <c r="F551" s="51"/>
      <c r="G551" s="51"/>
      <c r="H551" s="51"/>
      <c r="I551" s="147"/>
      <c r="J551" s="51"/>
      <c r="K551" s="252"/>
    </row>
    <row r="552" spans="5:11" ht="14.25" customHeight="1">
      <c r="E552" s="51"/>
      <c r="F552" s="51"/>
      <c r="G552" s="51"/>
      <c r="H552" s="51"/>
      <c r="I552" s="147"/>
      <c r="J552" s="51"/>
      <c r="K552" s="252"/>
    </row>
    <row r="553" spans="5:11" ht="14.25" customHeight="1">
      <c r="E553" s="51"/>
      <c r="F553" s="51"/>
      <c r="G553" s="51"/>
      <c r="H553" s="51"/>
      <c r="I553" s="147"/>
      <c r="J553" s="51"/>
      <c r="K553" s="252"/>
    </row>
    <row r="554" spans="5:11" ht="14.25" customHeight="1">
      <c r="E554" s="51"/>
      <c r="F554" s="51"/>
      <c r="G554" s="51"/>
      <c r="H554" s="51"/>
      <c r="I554" s="147"/>
      <c r="J554" s="51"/>
      <c r="K554" s="252"/>
    </row>
    <row r="555" spans="5:11" ht="14.25" customHeight="1">
      <c r="E555" s="51"/>
      <c r="F555" s="51"/>
      <c r="G555" s="51"/>
      <c r="H555" s="51"/>
      <c r="I555" s="147"/>
      <c r="J555" s="51"/>
      <c r="K555" s="252"/>
    </row>
    <row r="556" spans="5:11" ht="14.25" customHeight="1">
      <c r="E556" s="51"/>
      <c r="F556" s="51"/>
      <c r="G556" s="51"/>
      <c r="H556" s="51"/>
      <c r="I556" s="147"/>
      <c r="J556" s="51"/>
      <c r="K556" s="252"/>
    </row>
    <row r="557" spans="5:11" ht="14.25" customHeight="1">
      <c r="E557" s="51"/>
      <c r="F557" s="51"/>
      <c r="G557" s="51"/>
      <c r="H557" s="51"/>
      <c r="I557" s="147"/>
      <c r="J557" s="51"/>
      <c r="K557" s="252"/>
    </row>
    <row r="558" spans="5:11" ht="14.25" customHeight="1">
      <c r="E558" s="51"/>
      <c r="F558" s="51"/>
      <c r="G558" s="51"/>
      <c r="H558" s="51"/>
      <c r="I558" s="147"/>
      <c r="J558" s="51"/>
      <c r="K558" s="252"/>
    </row>
    <row r="559" spans="5:11" ht="14.25" customHeight="1">
      <c r="E559" s="51"/>
      <c r="F559" s="51"/>
      <c r="G559" s="51"/>
      <c r="H559" s="51"/>
      <c r="I559" s="147"/>
      <c r="J559" s="51"/>
      <c r="K559" s="252"/>
    </row>
    <row r="560" spans="5:11" ht="14.25" customHeight="1">
      <c r="E560" s="51"/>
      <c r="F560" s="51"/>
      <c r="G560" s="51"/>
      <c r="H560" s="51"/>
      <c r="I560" s="147"/>
      <c r="J560" s="51"/>
      <c r="K560" s="252"/>
    </row>
    <row r="561" spans="5:11" ht="14.25" customHeight="1">
      <c r="E561" s="51"/>
      <c r="F561" s="51"/>
      <c r="G561" s="51"/>
      <c r="H561" s="51"/>
      <c r="I561" s="147"/>
      <c r="J561" s="51"/>
      <c r="K561" s="252"/>
    </row>
    <row r="562" spans="5:11" ht="14.25" customHeight="1">
      <c r="E562" s="51"/>
      <c r="F562" s="51"/>
      <c r="G562" s="51"/>
      <c r="H562" s="51"/>
      <c r="I562" s="147"/>
      <c r="J562" s="51"/>
      <c r="K562" s="252"/>
    </row>
    <row r="563" spans="5:11" ht="14.25" customHeight="1">
      <c r="E563" s="51"/>
      <c r="F563" s="51"/>
      <c r="G563" s="51"/>
      <c r="H563" s="51"/>
      <c r="I563" s="147"/>
      <c r="J563" s="51"/>
      <c r="K563" s="252"/>
    </row>
    <row r="564" spans="5:11" ht="14.25" customHeight="1">
      <c r="E564" s="51"/>
      <c r="F564" s="51"/>
      <c r="G564" s="51"/>
      <c r="H564" s="51"/>
      <c r="I564" s="147"/>
      <c r="J564" s="51"/>
      <c r="K564" s="252"/>
    </row>
    <row r="565" spans="5:11" ht="14.25" customHeight="1">
      <c r="E565" s="51"/>
      <c r="F565" s="51"/>
      <c r="G565" s="51"/>
      <c r="H565" s="51"/>
      <c r="I565" s="147"/>
      <c r="J565" s="51"/>
      <c r="K565" s="252"/>
    </row>
    <row r="566" spans="5:11" ht="14.25" customHeight="1">
      <c r="E566" s="51"/>
      <c r="F566" s="51"/>
      <c r="G566" s="51"/>
      <c r="H566" s="51"/>
      <c r="I566" s="147"/>
      <c r="J566" s="51"/>
      <c r="K566" s="252"/>
    </row>
    <row r="567" spans="5:11" ht="14.25" customHeight="1">
      <c r="E567" s="51"/>
      <c r="F567" s="51"/>
      <c r="G567" s="51"/>
      <c r="H567" s="51"/>
      <c r="I567" s="147"/>
      <c r="J567" s="51"/>
      <c r="K567" s="252"/>
    </row>
    <row r="568" spans="5:11" ht="14.25" customHeight="1">
      <c r="E568" s="51"/>
      <c r="F568" s="51"/>
      <c r="G568" s="51"/>
      <c r="H568" s="51"/>
      <c r="I568" s="147"/>
      <c r="J568" s="51"/>
      <c r="K568" s="252"/>
    </row>
    <row r="569" spans="5:11" ht="14.25" customHeight="1">
      <c r="E569" s="51"/>
      <c r="F569" s="51"/>
      <c r="G569" s="51"/>
      <c r="H569" s="51"/>
      <c r="I569" s="147"/>
      <c r="J569" s="51"/>
      <c r="K569" s="252"/>
    </row>
    <row r="570" spans="5:11" ht="14.25" customHeight="1">
      <c r="E570" s="51"/>
      <c r="F570" s="51"/>
      <c r="G570" s="51"/>
      <c r="H570" s="51"/>
      <c r="I570" s="147"/>
      <c r="J570" s="51"/>
      <c r="K570" s="252"/>
    </row>
    <row r="571" spans="5:11" ht="14.25" customHeight="1">
      <c r="E571" s="51"/>
      <c r="F571" s="51"/>
      <c r="G571" s="51"/>
      <c r="H571" s="51"/>
      <c r="I571" s="147"/>
      <c r="J571" s="51"/>
      <c r="K571" s="252"/>
    </row>
    <row r="572" spans="5:11" ht="14.25" customHeight="1">
      <c r="E572" s="51"/>
      <c r="F572" s="51"/>
      <c r="G572" s="51"/>
      <c r="H572" s="51"/>
      <c r="I572" s="147"/>
      <c r="J572" s="51"/>
      <c r="K572" s="252"/>
    </row>
    <row r="573" spans="5:11" ht="14.25" customHeight="1">
      <c r="E573" s="51"/>
      <c r="F573" s="51"/>
      <c r="G573" s="51"/>
      <c r="H573" s="51"/>
      <c r="I573" s="147"/>
      <c r="J573" s="51"/>
      <c r="K573" s="252"/>
    </row>
    <row r="574" spans="5:11" ht="14.25" customHeight="1">
      <c r="E574" s="51"/>
      <c r="F574" s="51"/>
      <c r="G574" s="51"/>
      <c r="H574" s="51"/>
      <c r="I574" s="147"/>
      <c r="J574" s="51"/>
      <c r="K574" s="252"/>
    </row>
    <row r="575" spans="5:11" ht="14.25" customHeight="1">
      <c r="E575" s="51"/>
      <c r="F575" s="51"/>
      <c r="G575" s="51"/>
      <c r="H575" s="51"/>
      <c r="I575" s="147"/>
      <c r="J575" s="51"/>
      <c r="K575" s="252"/>
    </row>
    <row r="576" spans="5:11" ht="14.25" customHeight="1">
      <c r="E576" s="51"/>
      <c r="F576" s="51"/>
      <c r="G576" s="51"/>
      <c r="H576" s="51"/>
      <c r="I576" s="147"/>
      <c r="J576" s="51"/>
      <c r="K576" s="252"/>
    </row>
    <row r="577" spans="5:11" ht="14.25" customHeight="1">
      <c r="E577" s="51"/>
      <c r="F577" s="51"/>
      <c r="G577" s="51"/>
      <c r="H577" s="51"/>
      <c r="I577" s="147"/>
      <c r="J577" s="51"/>
      <c r="K577" s="252"/>
    </row>
    <row r="578" spans="5:11" ht="14.25" customHeight="1">
      <c r="E578" s="51"/>
      <c r="F578" s="51"/>
      <c r="G578" s="51"/>
      <c r="H578" s="51"/>
      <c r="I578" s="147"/>
      <c r="J578" s="51"/>
      <c r="K578" s="252"/>
    </row>
    <row r="579" spans="5:11" ht="14.25" customHeight="1">
      <c r="E579" s="51"/>
      <c r="F579" s="51"/>
      <c r="G579" s="51"/>
      <c r="H579" s="51"/>
      <c r="I579" s="147"/>
      <c r="J579" s="51"/>
      <c r="K579" s="252"/>
    </row>
    <row r="580" spans="5:11" ht="14.25" customHeight="1">
      <c r="E580" s="51"/>
      <c r="F580" s="51"/>
      <c r="G580" s="51"/>
      <c r="H580" s="51"/>
      <c r="I580" s="147"/>
      <c r="J580" s="51"/>
      <c r="K580" s="252"/>
    </row>
    <row r="581" spans="5:11" ht="14.25" customHeight="1">
      <c r="E581" s="51"/>
      <c r="F581" s="51"/>
      <c r="G581" s="51"/>
      <c r="H581" s="51"/>
      <c r="I581" s="147"/>
      <c r="J581" s="51"/>
      <c r="K581" s="252"/>
    </row>
    <row r="582" spans="5:11" ht="14.25" customHeight="1">
      <c r="E582" s="51"/>
      <c r="F582" s="51"/>
      <c r="G582" s="51"/>
      <c r="H582" s="51"/>
      <c r="I582" s="147"/>
      <c r="J582" s="51"/>
      <c r="K582" s="252"/>
    </row>
    <row r="583" spans="5:11" ht="14.25" customHeight="1">
      <c r="E583" s="51"/>
      <c r="F583" s="51"/>
      <c r="G583" s="51"/>
      <c r="H583" s="51"/>
      <c r="I583" s="147"/>
      <c r="J583" s="51"/>
      <c r="K583" s="252"/>
    </row>
    <row r="584" spans="5:11" ht="14.25" customHeight="1">
      <c r="E584" s="51"/>
      <c r="F584" s="51"/>
      <c r="G584" s="51"/>
      <c r="H584" s="51"/>
      <c r="I584" s="147"/>
      <c r="J584" s="51"/>
      <c r="K584" s="252"/>
    </row>
    <row r="585" spans="5:11" ht="14.25" customHeight="1">
      <c r="E585" s="51"/>
      <c r="F585" s="51"/>
      <c r="G585" s="51"/>
      <c r="H585" s="51"/>
      <c r="I585" s="147"/>
      <c r="J585" s="51"/>
      <c r="K585" s="252"/>
    </row>
    <row r="586" spans="5:11" ht="14.25" customHeight="1">
      <c r="E586" s="51"/>
      <c r="F586" s="51"/>
      <c r="G586" s="51"/>
      <c r="H586" s="51"/>
      <c r="I586" s="147"/>
      <c r="J586" s="51"/>
      <c r="K586" s="252"/>
    </row>
    <row r="587" spans="5:11" ht="14.25" customHeight="1">
      <c r="E587" s="51"/>
      <c r="F587" s="51"/>
      <c r="G587" s="51"/>
      <c r="H587" s="51"/>
      <c r="I587" s="147"/>
      <c r="J587" s="51"/>
      <c r="K587" s="252"/>
    </row>
    <row r="588" spans="5:11" ht="14.25" customHeight="1">
      <c r="E588" s="51"/>
      <c r="F588" s="51"/>
      <c r="G588" s="51"/>
      <c r="H588" s="51"/>
      <c r="I588" s="147"/>
      <c r="J588" s="51"/>
      <c r="K588" s="252"/>
    </row>
    <row r="589" spans="5:11" ht="14.25" customHeight="1">
      <c r="E589" s="51"/>
      <c r="F589" s="51"/>
      <c r="G589" s="51"/>
      <c r="H589" s="51"/>
      <c r="I589" s="147"/>
      <c r="J589" s="51"/>
      <c r="K589" s="252"/>
    </row>
    <row r="590" spans="5:11" ht="14.25" customHeight="1">
      <c r="E590" s="51"/>
      <c r="F590" s="51"/>
      <c r="G590" s="51"/>
      <c r="H590" s="51"/>
      <c r="I590" s="147"/>
      <c r="J590" s="51"/>
      <c r="K590" s="252"/>
    </row>
    <row r="591" spans="5:11" ht="14.25" customHeight="1">
      <c r="E591" s="51"/>
      <c r="F591" s="51"/>
      <c r="G591" s="51"/>
      <c r="H591" s="51"/>
      <c r="I591" s="147"/>
      <c r="J591" s="51"/>
      <c r="K591" s="252"/>
    </row>
    <row r="592" spans="5:11" ht="14.25" customHeight="1">
      <c r="E592" s="51"/>
      <c r="F592" s="51"/>
      <c r="G592" s="51"/>
      <c r="H592" s="51"/>
      <c r="I592" s="147"/>
      <c r="J592" s="51"/>
      <c r="K592" s="252"/>
    </row>
    <row r="593" spans="5:11" ht="14.25" customHeight="1">
      <c r="E593" s="51"/>
      <c r="F593" s="51"/>
      <c r="G593" s="51"/>
      <c r="H593" s="51"/>
      <c r="I593" s="147"/>
      <c r="J593" s="51"/>
      <c r="K593" s="252"/>
    </row>
    <row r="594" spans="5:11" ht="14.25" customHeight="1">
      <c r="E594" s="51"/>
      <c r="F594" s="51"/>
      <c r="G594" s="51"/>
      <c r="H594" s="51"/>
      <c r="I594" s="147"/>
      <c r="J594" s="51"/>
      <c r="K594" s="252"/>
    </row>
    <row r="595" spans="5:11" ht="14.25" customHeight="1">
      <c r="E595" s="51"/>
      <c r="F595" s="51"/>
      <c r="G595" s="51"/>
      <c r="H595" s="51"/>
      <c r="I595" s="147"/>
      <c r="J595" s="51"/>
      <c r="K595" s="252"/>
    </row>
    <row r="596" spans="5:11" ht="14.25" customHeight="1">
      <c r="E596" s="51"/>
      <c r="F596" s="51"/>
      <c r="G596" s="51"/>
      <c r="H596" s="51"/>
      <c r="I596" s="147"/>
      <c r="J596" s="51"/>
      <c r="K596" s="252"/>
    </row>
    <row r="597" spans="5:11" ht="14.25" customHeight="1">
      <c r="E597" s="51"/>
      <c r="F597" s="51"/>
      <c r="G597" s="51"/>
      <c r="H597" s="51"/>
      <c r="I597" s="147"/>
      <c r="J597" s="51"/>
      <c r="K597" s="252"/>
    </row>
    <row r="598" spans="5:11" ht="14.25" customHeight="1">
      <c r="E598" s="51"/>
      <c r="F598" s="51"/>
      <c r="G598" s="51"/>
      <c r="H598" s="51"/>
      <c r="I598" s="147"/>
      <c r="J598" s="51"/>
      <c r="K598" s="252"/>
    </row>
    <row r="599" spans="5:11" ht="14.25" customHeight="1">
      <c r="E599" s="51"/>
      <c r="F599" s="51"/>
      <c r="G599" s="51"/>
      <c r="H599" s="51"/>
      <c r="I599" s="147"/>
      <c r="J599" s="51"/>
      <c r="K599" s="252"/>
    </row>
    <row r="600" spans="5:11" ht="14.25" customHeight="1">
      <c r="E600" s="51"/>
      <c r="F600" s="51"/>
      <c r="G600" s="51"/>
      <c r="H600" s="51"/>
      <c r="I600" s="147"/>
      <c r="J600" s="51"/>
      <c r="K600" s="252"/>
    </row>
    <row r="601" spans="5:11" ht="14.25" customHeight="1">
      <c r="E601" s="51"/>
      <c r="F601" s="51"/>
      <c r="G601" s="51"/>
      <c r="H601" s="51"/>
      <c r="I601" s="147"/>
      <c r="J601" s="51"/>
      <c r="K601" s="252"/>
    </row>
    <row r="602" spans="5:11" ht="14.25" customHeight="1">
      <c r="E602" s="51"/>
      <c r="F602" s="51"/>
      <c r="G602" s="51"/>
      <c r="H602" s="51"/>
      <c r="I602" s="147"/>
      <c r="J602" s="51"/>
      <c r="K602" s="252"/>
    </row>
    <row r="603" spans="5:11" ht="14.25" customHeight="1">
      <c r="E603" s="51"/>
      <c r="F603" s="51"/>
      <c r="G603" s="51"/>
      <c r="H603" s="51"/>
      <c r="I603" s="147"/>
      <c r="J603" s="51"/>
      <c r="K603" s="252"/>
    </row>
    <row r="604" spans="5:11" ht="14.25" customHeight="1">
      <c r="E604" s="51"/>
      <c r="F604" s="51"/>
      <c r="G604" s="51"/>
      <c r="H604" s="51"/>
      <c r="I604" s="147"/>
      <c r="J604" s="51"/>
      <c r="K604" s="252"/>
    </row>
    <row r="605" spans="5:11" ht="14.25" customHeight="1">
      <c r="E605" s="51"/>
      <c r="F605" s="51"/>
      <c r="G605" s="51"/>
      <c r="H605" s="51"/>
      <c r="I605" s="147"/>
      <c r="J605" s="51"/>
      <c r="K605" s="252"/>
    </row>
    <row r="606" spans="5:11" ht="14.25" customHeight="1">
      <c r="E606" s="51"/>
      <c r="F606" s="51"/>
      <c r="G606" s="51"/>
      <c r="H606" s="51"/>
      <c r="I606" s="147"/>
      <c r="J606" s="51"/>
      <c r="K606" s="252"/>
    </row>
    <row r="607" spans="5:11" ht="14.25" customHeight="1">
      <c r="E607" s="51"/>
      <c r="F607" s="51"/>
      <c r="G607" s="51"/>
      <c r="H607" s="51"/>
      <c r="I607" s="147"/>
      <c r="J607" s="51"/>
      <c r="K607" s="252"/>
    </row>
    <row r="608" spans="5:11" ht="14.25" customHeight="1">
      <c r="E608" s="51"/>
      <c r="F608" s="51"/>
      <c r="G608" s="51"/>
      <c r="H608" s="51"/>
      <c r="I608" s="147"/>
      <c r="J608" s="51"/>
      <c r="K608" s="252"/>
    </row>
    <row r="609" spans="5:11" ht="14.25" customHeight="1">
      <c r="E609" s="51"/>
      <c r="F609" s="51"/>
      <c r="G609" s="51"/>
      <c r="H609" s="51"/>
      <c r="I609" s="147"/>
      <c r="J609" s="51"/>
      <c r="K609" s="252"/>
    </row>
    <row r="610" spans="5:11" ht="14.25" customHeight="1">
      <c r="E610" s="51"/>
      <c r="F610" s="51"/>
      <c r="G610" s="51"/>
      <c r="H610" s="51"/>
      <c r="I610" s="147"/>
      <c r="J610" s="51"/>
      <c r="K610" s="252"/>
    </row>
    <row r="611" spans="5:11" ht="14.25" customHeight="1">
      <c r="E611" s="51"/>
      <c r="F611" s="51"/>
      <c r="G611" s="51"/>
      <c r="H611" s="51"/>
      <c r="I611" s="147"/>
      <c r="J611" s="51"/>
      <c r="K611" s="252"/>
    </row>
    <row r="612" spans="5:11" ht="14.25" customHeight="1">
      <c r="E612" s="51"/>
      <c r="F612" s="51"/>
      <c r="G612" s="51"/>
      <c r="H612" s="51"/>
      <c r="I612" s="147"/>
      <c r="J612" s="51"/>
      <c r="K612" s="252"/>
    </row>
    <row r="613" spans="5:11" ht="14.25" customHeight="1">
      <c r="E613" s="51"/>
      <c r="F613" s="51"/>
      <c r="G613" s="51"/>
      <c r="H613" s="51"/>
      <c r="I613" s="147"/>
      <c r="J613" s="51"/>
      <c r="K613" s="252"/>
    </row>
    <row r="614" spans="5:11" ht="14.25" customHeight="1">
      <c r="E614" s="51"/>
      <c r="F614" s="51"/>
      <c r="G614" s="51"/>
      <c r="H614" s="51"/>
      <c r="I614" s="147"/>
      <c r="J614" s="51"/>
      <c r="K614" s="252"/>
    </row>
    <row r="615" spans="5:11" ht="14.25" customHeight="1">
      <c r="E615" s="51"/>
      <c r="F615" s="51"/>
      <c r="G615" s="51"/>
      <c r="H615" s="51"/>
      <c r="I615" s="147"/>
      <c r="J615" s="51"/>
      <c r="K615" s="252"/>
    </row>
    <row r="616" spans="5:11" ht="14.25" customHeight="1">
      <c r="E616" s="51"/>
      <c r="F616" s="51"/>
      <c r="G616" s="51"/>
      <c r="H616" s="51"/>
      <c r="I616" s="147"/>
      <c r="J616" s="51"/>
      <c r="K616" s="252"/>
    </row>
    <row r="617" spans="5:11" ht="14.25" customHeight="1">
      <c r="E617" s="51"/>
      <c r="F617" s="51"/>
      <c r="G617" s="51"/>
      <c r="H617" s="51"/>
      <c r="I617" s="147"/>
      <c r="J617" s="51"/>
      <c r="K617" s="252"/>
    </row>
    <row r="618" spans="5:11" ht="14.25" customHeight="1">
      <c r="E618" s="51"/>
      <c r="F618" s="51"/>
      <c r="G618" s="51"/>
      <c r="H618" s="51"/>
      <c r="I618" s="147"/>
      <c r="J618" s="51"/>
      <c r="K618" s="252"/>
    </row>
    <row r="619" spans="5:11" ht="14.25" customHeight="1">
      <c r="E619" s="51"/>
      <c r="F619" s="51"/>
      <c r="G619" s="51"/>
      <c r="H619" s="51"/>
      <c r="I619" s="147"/>
      <c r="J619" s="51"/>
      <c r="K619" s="252"/>
    </row>
    <row r="620" spans="5:11" ht="14.25" customHeight="1">
      <c r="E620" s="51"/>
      <c r="F620" s="51"/>
      <c r="G620" s="51"/>
      <c r="H620" s="51"/>
      <c r="I620" s="147"/>
      <c r="J620" s="51"/>
      <c r="K620" s="252"/>
    </row>
    <row r="621" spans="5:11" ht="14.25" customHeight="1">
      <c r="E621" s="51"/>
      <c r="F621" s="51"/>
      <c r="G621" s="51"/>
      <c r="H621" s="51"/>
      <c r="I621" s="147"/>
      <c r="J621" s="51"/>
      <c r="K621" s="252"/>
    </row>
    <row r="622" spans="5:11" ht="14.25" customHeight="1">
      <c r="E622" s="51"/>
      <c r="F622" s="51"/>
      <c r="G622" s="51"/>
      <c r="H622" s="51"/>
      <c r="I622" s="147"/>
      <c r="J622" s="51"/>
      <c r="K622" s="252"/>
    </row>
    <row r="623" spans="5:11" ht="14.25" customHeight="1">
      <c r="E623" s="51"/>
      <c r="F623" s="51"/>
      <c r="G623" s="51"/>
      <c r="H623" s="51"/>
      <c r="I623" s="147"/>
      <c r="J623" s="51"/>
      <c r="K623" s="252"/>
    </row>
    <row r="624" spans="5:11" ht="14.25" customHeight="1">
      <c r="E624" s="51"/>
      <c r="F624" s="51"/>
      <c r="G624" s="51"/>
      <c r="H624" s="51"/>
      <c r="I624" s="147"/>
      <c r="J624" s="51"/>
      <c r="K624" s="252"/>
    </row>
    <row r="625" spans="5:11" ht="14.25" customHeight="1">
      <c r="E625" s="51"/>
      <c r="F625" s="51"/>
      <c r="G625" s="51"/>
      <c r="H625" s="51"/>
      <c r="I625" s="147"/>
      <c r="J625" s="51"/>
      <c r="K625" s="252"/>
    </row>
    <row r="626" spans="5:11" ht="14.25" customHeight="1">
      <c r="E626" s="51"/>
      <c r="F626" s="51"/>
      <c r="G626" s="51"/>
      <c r="H626" s="51"/>
      <c r="I626" s="147"/>
      <c r="J626" s="51"/>
      <c r="K626" s="252"/>
    </row>
    <row r="627" spans="5:11" ht="14.25" customHeight="1">
      <c r="E627" s="51"/>
      <c r="F627" s="51"/>
      <c r="G627" s="51"/>
      <c r="H627" s="51"/>
      <c r="I627" s="147"/>
      <c r="J627" s="51"/>
      <c r="K627" s="252"/>
    </row>
    <row r="628" spans="5:11" ht="14.25" customHeight="1">
      <c r="E628" s="51"/>
      <c r="F628" s="51"/>
      <c r="G628" s="51"/>
      <c r="H628" s="51"/>
      <c r="I628" s="147"/>
      <c r="J628" s="51"/>
      <c r="K628" s="252"/>
    </row>
    <row r="629" spans="5:11" ht="14.25" customHeight="1">
      <c r="E629" s="51"/>
      <c r="F629" s="51"/>
      <c r="G629" s="51"/>
      <c r="H629" s="51"/>
      <c r="I629" s="147"/>
      <c r="J629" s="51"/>
      <c r="K629" s="252"/>
    </row>
    <row r="630" spans="5:11" ht="14.25" customHeight="1">
      <c r="E630" s="51"/>
      <c r="F630" s="51"/>
      <c r="G630" s="51"/>
      <c r="H630" s="51"/>
      <c r="I630" s="147"/>
      <c r="J630" s="51"/>
      <c r="K630" s="252"/>
    </row>
    <row r="631" spans="5:11" ht="14.25" customHeight="1">
      <c r="E631" s="51"/>
      <c r="F631" s="51"/>
      <c r="G631" s="51"/>
      <c r="H631" s="51"/>
      <c r="I631" s="147"/>
      <c r="J631" s="51"/>
      <c r="K631" s="252"/>
    </row>
    <row r="632" spans="5:11" ht="14.25" customHeight="1">
      <c r="E632" s="51"/>
      <c r="F632" s="51"/>
      <c r="G632" s="51"/>
      <c r="H632" s="51"/>
      <c r="I632" s="147"/>
      <c r="J632" s="51"/>
      <c r="K632" s="252"/>
    </row>
    <row r="633" spans="5:11" ht="14.25" customHeight="1">
      <c r="E633" s="51"/>
      <c r="F633" s="51"/>
      <c r="G633" s="51"/>
      <c r="H633" s="51"/>
      <c r="I633" s="147"/>
      <c r="J633" s="51"/>
      <c r="K633" s="252"/>
    </row>
    <row r="634" spans="5:11" ht="14.25" customHeight="1">
      <c r="E634" s="51"/>
      <c r="F634" s="51"/>
      <c r="G634" s="51"/>
      <c r="H634" s="51"/>
      <c r="I634" s="147"/>
      <c r="J634" s="51"/>
      <c r="K634" s="252"/>
    </row>
    <row r="635" spans="5:11" ht="14.25" customHeight="1">
      <c r="E635" s="51"/>
      <c r="F635" s="51"/>
      <c r="G635" s="51"/>
      <c r="H635" s="51"/>
      <c r="I635" s="147"/>
      <c r="J635" s="51"/>
      <c r="K635" s="252"/>
    </row>
    <row r="636" spans="5:11" ht="14.25" customHeight="1">
      <c r="E636" s="51"/>
      <c r="F636" s="51"/>
      <c r="G636" s="51"/>
      <c r="H636" s="51"/>
      <c r="I636" s="147"/>
      <c r="J636" s="51"/>
      <c r="K636" s="252"/>
    </row>
    <row r="637" spans="5:11" ht="14.25" customHeight="1">
      <c r="E637" s="51"/>
      <c r="F637" s="51"/>
      <c r="G637" s="51"/>
      <c r="H637" s="51"/>
      <c r="I637" s="147"/>
      <c r="J637" s="51"/>
      <c r="K637" s="252"/>
    </row>
    <row r="638" spans="5:11" ht="14.25" customHeight="1">
      <c r="E638" s="51"/>
      <c r="F638" s="51"/>
      <c r="G638" s="51"/>
      <c r="H638" s="51"/>
      <c r="I638" s="147"/>
      <c r="J638" s="51"/>
      <c r="K638" s="252"/>
    </row>
    <row r="639" spans="5:11" ht="14.25" customHeight="1">
      <c r="E639" s="51"/>
      <c r="F639" s="51"/>
      <c r="G639" s="51"/>
      <c r="H639" s="51"/>
      <c r="I639" s="147"/>
      <c r="J639" s="51"/>
      <c r="K639" s="252"/>
    </row>
    <row r="640" spans="5:11" ht="14.25" customHeight="1">
      <c r="E640" s="51"/>
      <c r="F640" s="51"/>
      <c r="G640" s="51"/>
      <c r="H640" s="51"/>
      <c r="I640" s="147"/>
      <c r="J640" s="51"/>
      <c r="K640" s="252"/>
    </row>
    <row r="641" spans="5:11" ht="14.25" customHeight="1">
      <c r="E641" s="51"/>
      <c r="F641" s="51"/>
      <c r="G641" s="51"/>
      <c r="H641" s="51"/>
      <c r="I641" s="147"/>
      <c r="J641" s="51"/>
      <c r="K641" s="252"/>
    </row>
    <row r="642" spans="5:11" ht="14.25" customHeight="1">
      <c r="E642" s="51"/>
      <c r="F642" s="51"/>
      <c r="G642" s="51"/>
      <c r="H642" s="51"/>
      <c r="I642" s="147"/>
      <c r="J642" s="51"/>
      <c r="K642" s="252"/>
    </row>
    <row r="643" spans="5:11" ht="14.25" customHeight="1">
      <c r="E643" s="51"/>
      <c r="F643" s="51"/>
      <c r="G643" s="51"/>
      <c r="H643" s="51"/>
      <c r="I643" s="147"/>
      <c r="J643" s="51"/>
      <c r="K643" s="252"/>
    </row>
    <row r="644" spans="5:11" ht="14.25" customHeight="1">
      <c r="E644" s="51"/>
      <c r="F644" s="51"/>
      <c r="G644" s="51"/>
      <c r="H644" s="51"/>
      <c r="I644" s="147"/>
      <c r="J644" s="51"/>
      <c r="K644" s="252"/>
    </row>
    <row r="645" spans="5:11" ht="14.25" customHeight="1">
      <c r="E645" s="51"/>
      <c r="F645" s="51"/>
      <c r="G645" s="51"/>
      <c r="H645" s="51"/>
      <c r="I645" s="147"/>
      <c r="J645" s="51"/>
      <c r="K645" s="252"/>
    </row>
    <row r="646" spans="5:11" ht="14.25" customHeight="1">
      <c r="E646" s="51"/>
      <c r="F646" s="51"/>
      <c r="G646" s="51"/>
      <c r="H646" s="51"/>
      <c r="I646" s="147"/>
      <c r="J646" s="51"/>
      <c r="K646" s="252"/>
    </row>
    <row r="647" spans="5:11" ht="14.25" customHeight="1">
      <c r="E647" s="51"/>
      <c r="F647" s="51"/>
      <c r="G647" s="51"/>
      <c r="H647" s="51"/>
      <c r="I647" s="147"/>
      <c r="J647" s="51"/>
      <c r="K647" s="252"/>
    </row>
    <row r="648" spans="5:11" ht="14.25" customHeight="1">
      <c r="E648" s="51"/>
      <c r="F648" s="51"/>
      <c r="G648" s="51"/>
      <c r="H648" s="51"/>
      <c r="I648" s="147"/>
      <c r="J648" s="51"/>
      <c r="K648" s="252"/>
    </row>
    <row r="649" spans="5:11" ht="14.25" customHeight="1">
      <c r="E649" s="51"/>
      <c r="F649" s="51"/>
      <c r="G649" s="51"/>
      <c r="H649" s="51"/>
      <c r="I649" s="147"/>
      <c r="J649" s="51"/>
      <c r="K649" s="252"/>
    </row>
    <row r="650" spans="5:11" ht="14.25" customHeight="1">
      <c r="E650" s="51"/>
      <c r="F650" s="51"/>
      <c r="G650" s="51"/>
      <c r="H650" s="51"/>
      <c r="I650" s="147"/>
      <c r="J650" s="51"/>
      <c r="K650" s="252"/>
    </row>
    <row r="651" spans="5:11" ht="14.25" customHeight="1">
      <c r="E651" s="51"/>
      <c r="F651" s="51"/>
      <c r="G651" s="51"/>
      <c r="H651" s="51"/>
      <c r="I651" s="147"/>
      <c r="J651" s="51"/>
      <c r="K651" s="252"/>
    </row>
    <row r="652" spans="5:11" ht="14.25" customHeight="1">
      <c r="E652" s="51"/>
      <c r="F652" s="51"/>
      <c r="G652" s="51"/>
      <c r="H652" s="51"/>
      <c r="I652" s="147"/>
      <c r="J652" s="51"/>
      <c r="K652" s="252"/>
    </row>
    <row r="653" spans="5:11" ht="14.25" customHeight="1">
      <c r="E653" s="51"/>
      <c r="F653" s="51"/>
      <c r="G653" s="51"/>
      <c r="H653" s="51"/>
      <c r="I653" s="147"/>
      <c r="J653" s="51"/>
      <c r="K653" s="252"/>
    </row>
    <row r="654" spans="5:11" ht="14.25" customHeight="1">
      <c r="E654" s="51"/>
      <c r="F654" s="51"/>
      <c r="G654" s="51"/>
      <c r="H654" s="51"/>
      <c r="I654" s="147"/>
      <c r="J654" s="51"/>
      <c r="K654" s="252"/>
    </row>
    <row r="655" spans="5:11" ht="14.25" customHeight="1">
      <c r="E655" s="51"/>
      <c r="F655" s="51"/>
      <c r="G655" s="51"/>
      <c r="H655" s="51"/>
      <c r="I655" s="147"/>
      <c r="J655" s="51"/>
      <c r="K655" s="252"/>
    </row>
    <row r="656" spans="5:11" ht="14.25" customHeight="1">
      <c r="E656" s="51"/>
      <c r="F656" s="51"/>
      <c r="G656" s="51"/>
      <c r="H656" s="51"/>
      <c r="I656" s="147"/>
      <c r="J656" s="51"/>
      <c r="K656" s="252"/>
    </row>
    <row r="657" spans="5:11" ht="14.25" customHeight="1">
      <c r="E657" s="51"/>
      <c r="F657" s="51"/>
      <c r="G657" s="51"/>
      <c r="H657" s="51"/>
      <c r="I657" s="147"/>
      <c r="J657" s="51"/>
      <c r="K657" s="252"/>
    </row>
    <row r="658" spans="5:11" ht="14.25" customHeight="1">
      <c r="E658" s="51"/>
      <c r="F658" s="51"/>
      <c r="G658" s="51"/>
      <c r="H658" s="51"/>
      <c r="I658" s="147"/>
      <c r="J658" s="51"/>
      <c r="K658" s="252"/>
    </row>
    <row r="659" spans="5:11" ht="14.25" customHeight="1">
      <c r="E659" s="51"/>
      <c r="F659" s="51"/>
      <c r="G659" s="51"/>
      <c r="H659" s="51"/>
      <c r="I659" s="147"/>
      <c r="J659" s="51"/>
      <c r="K659" s="252"/>
    </row>
    <row r="660" spans="5:11" ht="14.25" customHeight="1">
      <c r="E660" s="51"/>
      <c r="F660" s="51"/>
      <c r="G660" s="51"/>
      <c r="H660" s="51"/>
      <c r="I660" s="147"/>
      <c r="J660" s="51"/>
      <c r="K660" s="252"/>
    </row>
    <row r="661" spans="5:11" ht="14.25" customHeight="1">
      <c r="E661" s="51"/>
      <c r="F661" s="51"/>
      <c r="G661" s="51"/>
      <c r="H661" s="51"/>
      <c r="I661" s="147"/>
      <c r="J661" s="51"/>
      <c r="K661" s="252"/>
    </row>
    <row r="662" spans="5:11" ht="14.25" customHeight="1">
      <c r="E662" s="51"/>
      <c r="F662" s="51"/>
      <c r="G662" s="51"/>
      <c r="H662" s="51"/>
      <c r="I662" s="147"/>
      <c r="J662" s="51"/>
      <c r="K662" s="252"/>
    </row>
    <row r="663" spans="5:11" ht="14.25" customHeight="1">
      <c r="E663" s="51"/>
      <c r="F663" s="51"/>
      <c r="G663" s="51"/>
      <c r="H663" s="51"/>
      <c r="I663" s="147"/>
      <c r="J663" s="51"/>
      <c r="K663" s="252"/>
    </row>
    <row r="664" spans="5:11" ht="14.25" customHeight="1">
      <c r="E664" s="51"/>
      <c r="F664" s="51"/>
      <c r="G664" s="51"/>
      <c r="H664" s="51"/>
      <c r="I664" s="147"/>
      <c r="J664" s="51"/>
      <c r="K664" s="252"/>
    </row>
    <row r="665" spans="5:11" ht="14.25" customHeight="1">
      <c r="E665" s="51"/>
      <c r="F665" s="51"/>
      <c r="G665" s="51"/>
      <c r="H665" s="51"/>
      <c r="I665" s="147"/>
      <c r="J665" s="51"/>
      <c r="K665" s="252"/>
    </row>
    <row r="666" spans="5:11" ht="14.25" customHeight="1">
      <c r="E666" s="51"/>
      <c r="F666" s="51"/>
      <c r="G666" s="51"/>
      <c r="H666" s="51"/>
      <c r="I666" s="147"/>
      <c r="J666" s="51"/>
      <c r="K666" s="252"/>
    </row>
    <row r="667" spans="5:11" ht="14.25" customHeight="1">
      <c r="E667" s="51"/>
      <c r="F667" s="51"/>
      <c r="G667" s="51"/>
      <c r="H667" s="51"/>
      <c r="I667" s="147"/>
      <c r="J667" s="51"/>
      <c r="K667" s="252"/>
    </row>
    <row r="668" spans="5:11" ht="14.25" customHeight="1">
      <c r="E668" s="51"/>
      <c r="F668" s="51"/>
      <c r="G668" s="51"/>
      <c r="H668" s="51"/>
      <c r="I668" s="147"/>
      <c r="J668" s="51"/>
      <c r="K668" s="252"/>
    </row>
    <row r="669" spans="5:11" ht="14.25" customHeight="1">
      <c r="E669" s="51"/>
      <c r="F669" s="51"/>
      <c r="G669" s="51"/>
      <c r="H669" s="51"/>
      <c r="I669" s="147"/>
      <c r="J669" s="51"/>
      <c r="K669" s="252"/>
    </row>
    <row r="670" spans="5:11" ht="14.25" customHeight="1">
      <c r="E670" s="51"/>
      <c r="F670" s="51"/>
      <c r="G670" s="51"/>
      <c r="H670" s="51"/>
      <c r="I670" s="147"/>
      <c r="J670" s="51"/>
      <c r="K670" s="252"/>
    </row>
    <row r="671" spans="5:11" ht="14.25" customHeight="1">
      <c r="E671" s="51"/>
      <c r="F671" s="51"/>
      <c r="G671" s="51"/>
      <c r="H671" s="51"/>
      <c r="I671" s="147"/>
      <c r="J671" s="51"/>
      <c r="K671" s="252"/>
    </row>
    <row r="672" spans="5:11" ht="14.25" customHeight="1">
      <c r="E672" s="51"/>
      <c r="F672" s="51"/>
      <c r="G672" s="51"/>
      <c r="H672" s="51"/>
      <c r="I672" s="147"/>
      <c r="J672" s="51"/>
      <c r="K672" s="252"/>
    </row>
    <row r="673" spans="5:11" ht="14.25" customHeight="1">
      <c r="E673" s="51"/>
      <c r="F673" s="51"/>
      <c r="G673" s="51"/>
      <c r="H673" s="51"/>
      <c r="I673" s="147"/>
      <c r="J673" s="51"/>
      <c r="K673" s="252"/>
    </row>
    <row r="674" spans="5:11" ht="14.25" customHeight="1">
      <c r="E674" s="51"/>
      <c r="F674" s="51"/>
      <c r="G674" s="51"/>
      <c r="H674" s="51"/>
      <c r="I674" s="147"/>
      <c r="J674" s="51"/>
      <c r="K674" s="252"/>
    </row>
    <row r="675" spans="5:11" ht="14.25" customHeight="1">
      <c r="E675" s="51"/>
      <c r="F675" s="51"/>
      <c r="G675" s="51"/>
      <c r="H675" s="51"/>
      <c r="I675" s="147"/>
      <c r="J675" s="51"/>
      <c r="K675" s="252"/>
    </row>
    <row r="676" spans="5:11" ht="14.25" customHeight="1">
      <c r="E676" s="51"/>
      <c r="F676" s="51"/>
      <c r="G676" s="51"/>
      <c r="H676" s="51"/>
      <c r="I676" s="147"/>
      <c r="J676" s="51"/>
      <c r="K676" s="252"/>
    </row>
    <row r="677" spans="5:11" ht="14.25" customHeight="1">
      <c r="E677" s="51"/>
      <c r="F677" s="51"/>
      <c r="G677" s="51"/>
      <c r="H677" s="51"/>
      <c r="I677" s="147"/>
      <c r="J677" s="51"/>
      <c r="K677" s="252"/>
    </row>
    <row r="678" spans="5:11" ht="14.25" customHeight="1">
      <c r="E678" s="51"/>
      <c r="F678" s="51"/>
      <c r="G678" s="51"/>
      <c r="H678" s="51"/>
      <c r="I678" s="147"/>
      <c r="J678" s="51"/>
      <c r="K678" s="252"/>
    </row>
    <row r="679" spans="5:11" ht="14.25" customHeight="1">
      <c r="E679" s="51"/>
      <c r="F679" s="51"/>
      <c r="G679" s="51"/>
      <c r="H679" s="51"/>
      <c r="I679" s="147"/>
      <c r="J679" s="51"/>
      <c r="K679" s="252"/>
    </row>
    <row r="680" spans="5:11" ht="14.25" customHeight="1">
      <c r="E680" s="51"/>
      <c r="F680" s="51"/>
      <c r="G680" s="51"/>
      <c r="H680" s="51"/>
      <c r="I680" s="147"/>
      <c r="J680" s="51"/>
      <c r="K680" s="252"/>
    </row>
    <row r="681" spans="5:11" ht="14.25" customHeight="1">
      <c r="E681" s="51"/>
      <c r="F681" s="51"/>
      <c r="G681" s="51"/>
      <c r="H681" s="51"/>
      <c r="I681" s="147"/>
      <c r="J681" s="51"/>
      <c r="K681" s="252"/>
    </row>
    <row r="682" spans="5:11" ht="14.25" customHeight="1">
      <c r="E682" s="51"/>
      <c r="F682" s="51"/>
      <c r="G682" s="51"/>
      <c r="H682" s="51"/>
      <c r="I682" s="147"/>
      <c r="J682" s="51"/>
      <c r="K682" s="252"/>
    </row>
    <row r="683" spans="5:11" ht="14.25" customHeight="1">
      <c r="E683" s="51"/>
      <c r="F683" s="51"/>
      <c r="G683" s="51"/>
      <c r="H683" s="51"/>
      <c r="I683" s="147"/>
      <c r="J683" s="51"/>
      <c r="K683" s="252"/>
    </row>
    <row r="684" spans="5:11" ht="14.25" customHeight="1">
      <c r="E684" s="51"/>
      <c r="F684" s="51"/>
      <c r="G684" s="51"/>
      <c r="H684" s="51"/>
      <c r="I684" s="147"/>
      <c r="J684" s="51"/>
      <c r="K684" s="252"/>
    </row>
    <row r="685" spans="5:11" ht="14.25" customHeight="1">
      <c r="E685" s="51"/>
      <c r="F685" s="51"/>
      <c r="G685" s="51"/>
      <c r="H685" s="51"/>
      <c r="I685" s="147"/>
      <c r="J685" s="51"/>
      <c r="K685" s="252"/>
    </row>
    <row r="686" spans="5:11" ht="14.25" customHeight="1">
      <c r="E686" s="51"/>
      <c r="F686" s="51"/>
      <c r="G686" s="51"/>
      <c r="H686" s="51"/>
      <c r="I686" s="147"/>
      <c r="J686" s="51"/>
      <c r="K686" s="252"/>
    </row>
    <row r="687" spans="5:11" ht="14.25" customHeight="1">
      <c r="E687" s="51"/>
      <c r="F687" s="51"/>
      <c r="G687" s="51"/>
      <c r="H687" s="51"/>
      <c r="I687" s="147"/>
      <c r="J687" s="51"/>
      <c r="K687" s="252"/>
    </row>
    <row r="688" spans="5:11" ht="14.25" customHeight="1">
      <c r="E688" s="51"/>
      <c r="F688" s="51"/>
      <c r="G688" s="51"/>
      <c r="H688" s="51"/>
      <c r="I688" s="147"/>
      <c r="J688" s="51"/>
      <c r="K688" s="252"/>
    </row>
    <row r="689" spans="5:11" ht="14.25" customHeight="1">
      <c r="E689" s="51"/>
      <c r="F689" s="51"/>
      <c r="G689" s="51"/>
      <c r="H689" s="51"/>
      <c r="I689" s="147"/>
      <c r="J689" s="51"/>
      <c r="K689" s="252"/>
    </row>
    <row r="690" spans="5:11" ht="14.25" customHeight="1">
      <c r="E690" s="51"/>
      <c r="F690" s="51"/>
      <c r="G690" s="51"/>
      <c r="H690" s="51"/>
      <c r="I690" s="147"/>
      <c r="J690" s="51"/>
      <c r="K690" s="252"/>
    </row>
    <row r="691" spans="5:11" ht="14.25" customHeight="1">
      <c r="E691" s="51"/>
      <c r="F691" s="51"/>
      <c r="G691" s="51"/>
      <c r="H691" s="51"/>
      <c r="I691" s="147"/>
      <c r="J691" s="51"/>
      <c r="K691" s="252"/>
    </row>
    <row r="692" spans="5:11" ht="14.25" customHeight="1">
      <c r="E692" s="51"/>
      <c r="F692" s="51"/>
      <c r="G692" s="51"/>
      <c r="H692" s="51"/>
      <c r="I692" s="147"/>
      <c r="J692" s="51"/>
      <c r="K692" s="252"/>
    </row>
    <row r="693" spans="5:11" ht="14.25" customHeight="1">
      <c r="E693" s="51"/>
      <c r="F693" s="51"/>
      <c r="G693" s="51"/>
      <c r="H693" s="51"/>
      <c r="I693" s="147"/>
      <c r="J693" s="51"/>
      <c r="K693" s="252"/>
    </row>
    <row r="694" spans="5:11" ht="14.25" customHeight="1">
      <c r="E694" s="51"/>
      <c r="F694" s="51"/>
      <c r="G694" s="51"/>
      <c r="H694" s="51"/>
      <c r="I694" s="147"/>
      <c r="J694" s="51"/>
      <c r="K694" s="252"/>
    </row>
    <row r="695" spans="5:11" ht="14.25" customHeight="1">
      <c r="E695" s="51"/>
      <c r="F695" s="51"/>
      <c r="G695" s="51"/>
      <c r="H695" s="51"/>
      <c r="I695" s="147"/>
      <c r="J695" s="51"/>
      <c r="K695" s="252"/>
    </row>
    <row r="696" spans="5:11" ht="14.25" customHeight="1">
      <c r="E696" s="51"/>
      <c r="F696" s="51"/>
      <c r="G696" s="51"/>
      <c r="H696" s="51"/>
      <c r="I696" s="147"/>
      <c r="J696" s="51"/>
      <c r="K696" s="252"/>
    </row>
    <row r="697" spans="5:11" ht="14.25" customHeight="1">
      <c r="E697" s="51"/>
      <c r="F697" s="51"/>
      <c r="G697" s="51"/>
      <c r="H697" s="51"/>
      <c r="I697" s="147"/>
      <c r="J697" s="51"/>
      <c r="K697" s="252"/>
    </row>
    <row r="698" spans="5:11" ht="14.25" customHeight="1">
      <c r="E698" s="51"/>
      <c r="F698" s="51"/>
      <c r="G698" s="51"/>
      <c r="H698" s="51"/>
      <c r="I698" s="147"/>
      <c r="J698" s="51"/>
      <c r="K698" s="252"/>
    </row>
    <row r="699" spans="5:11" ht="14.25" customHeight="1">
      <c r="E699" s="51"/>
      <c r="F699" s="51"/>
      <c r="G699" s="51"/>
      <c r="H699" s="51"/>
      <c r="I699" s="147"/>
      <c r="J699" s="51"/>
      <c r="K699" s="252"/>
    </row>
    <row r="700" spans="5:11" ht="14.25" customHeight="1">
      <c r="E700" s="51"/>
      <c r="F700" s="51"/>
      <c r="G700" s="51"/>
      <c r="H700" s="51"/>
      <c r="I700" s="147"/>
      <c r="J700" s="51"/>
      <c r="K700" s="252"/>
    </row>
    <row r="701" spans="5:11" ht="14.25" customHeight="1">
      <c r="E701" s="51"/>
      <c r="F701" s="51"/>
      <c r="G701" s="51"/>
      <c r="H701" s="51"/>
      <c r="I701" s="147"/>
      <c r="J701" s="51"/>
      <c r="K701" s="252"/>
    </row>
    <row r="702" spans="5:11" ht="14.25" customHeight="1">
      <c r="E702" s="51"/>
      <c r="F702" s="51"/>
      <c r="G702" s="51"/>
      <c r="H702" s="51"/>
      <c r="I702" s="147"/>
      <c r="J702" s="51"/>
      <c r="K702" s="252"/>
    </row>
    <row r="703" spans="5:11" ht="14.25" customHeight="1">
      <c r="E703" s="51"/>
      <c r="F703" s="51"/>
      <c r="G703" s="51"/>
      <c r="H703" s="51"/>
      <c r="I703" s="147"/>
      <c r="J703" s="51"/>
      <c r="K703" s="252"/>
    </row>
    <row r="704" spans="5:11" ht="14.25" customHeight="1">
      <c r="E704" s="51"/>
      <c r="F704" s="51"/>
      <c r="G704" s="51"/>
      <c r="H704" s="51"/>
      <c r="I704" s="147"/>
      <c r="J704" s="51"/>
      <c r="K704" s="252"/>
    </row>
    <row r="705" spans="5:11" ht="14.25" customHeight="1">
      <c r="E705" s="51"/>
      <c r="F705" s="51"/>
      <c r="G705" s="51"/>
      <c r="H705" s="51"/>
      <c r="I705" s="147"/>
      <c r="J705" s="51"/>
      <c r="K705" s="252"/>
    </row>
    <row r="706" spans="5:11" ht="14.25" customHeight="1">
      <c r="E706" s="51"/>
      <c r="F706" s="51"/>
      <c r="G706" s="51"/>
      <c r="H706" s="51"/>
      <c r="I706" s="147"/>
      <c r="J706" s="51"/>
      <c r="K706" s="252"/>
    </row>
    <row r="707" spans="5:11" ht="14.25" customHeight="1">
      <c r="E707" s="51"/>
      <c r="F707" s="51"/>
      <c r="G707" s="51"/>
      <c r="H707" s="51"/>
      <c r="I707" s="147"/>
      <c r="J707" s="51"/>
      <c r="K707" s="252"/>
    </row>
    <row r="708" spans="5:11" ht="14.25" customHeight="1">
      <c r="E708" s="51"/>
      <c r="F708" s="51"/>
      <c r="G708" s="51"/>
      <c r="H708" s="51"/>
      <c r="I708" s="147"/>
      <c r="J708" s="51"/>
      <c r="K708" s="252"/>
    </row>
    <row r="709" spans="5:11" ht="14.25" customHeight="1">
      <c r="E709" s="51"/>
      <c r="F709" s="51"/>
      <c r="G709" s="51"/>
      <c r="H709" s="51"/>
      <c r="I709" s="147"/>
      <c r="J709" s="51"/>
      <c r="K709" s="252"/>
    </row>
    <row r="710" spans="5:11" ht="14.25" customHeight="1">
      <c r="E710" s="51"/>
      <c r="F710" s="51"/>
      <c r="G710" s="51"/>
      <c r="H710" s="51"/>
      <c r="I710" s="147"/>
      <c r="J710" s="51"/>
      <c r="K710" s="252"/>
    </row>
    <row r="711" spans="5:11" ht="14.25" customHeight="1">
      <c r="E711" s="51"/>
      <c r="F711" s="51"/>
      <c r="G711" s="51"/>
      <c r="H711" s="51"/>
      <c r="I711" s="147"/>
      <c r="J711" s="51"/>
      <c r="K711" s="252"/>
    </row>
    <row r="712" spans="5:11" ht="14.25" customHeight="1">
      <c r="E712" s="51"/>
      <c r="F712" s="51"/>
      <c r="G712" s="51"/>
      <c r="H712" s="51"/>
      <c r="I712" s="147"/>
      <c r="J712" s="51"/>
      <c r="K712" s="252"/>
    </row>
    <row r="713" spans="5:11" ht="14.25" customHeight="1">
      <c r="E713" s="51"/>
      <c r="F713" s="51"/>
      <c r="G713" s="51"/>
      <c r="H713" s="51"/>
      <c r="I713" s="147"/>
      <c r="J713" s="51"/>
      <c r="K713" s="252"/>
    </row>
    <row r="714" spans="5:11" ht="14.25" customHeight="1">
      <c r="E714" s="51"/>
      <c r="F714" s="51"/>
      <c r="G714" s="51"/>
      <c r="H714" s="51"/>
      <c r="I714" s="147"/>
      <c r="J714" s="51"/>
      <c r="K714" s="252"/>
    </row>
    <row r="715" spans="5:11" ht="14.25" customHeight="1">
      <c r="E715" s="51"/>
      <c r="F715" s="51"/>
      <c r="G715" s="51"/>
      <c r="H715" s="51"/>
      <c r="I715" s="147"/>
      <c r="J715" s="51"/>
      <c r="K715" s="252"/>
    </row>
    <row r="716" spans="5:11" ht="14.25" customHeight="1">
      <c r="E716" s="51"/>
      <c r="F716" s="51"/>
      <c r="G716" s="51"/>
      <c r="H716" s="51"/>
      <c r="I716" s="147"/>
      <c r="J716" s="51"/>
      <c r="K716" s="252"/>
    </row>
    <row r="717" spans="5:11" ht="14.25" customHeight="1">
      <c r="E717" s="51"/>
      <c r="F717" s="51"/>
      <c r="G717" s="51"/>
      <c r="H717" s="51"/>
      <c r="I717" s="147"/>
      <c r="J717" s="51"/>
      <c r="K717" s="252"/>
    </row>
    <row r="718" spans="5:11" ht="14.25" customHeight="1">
      <c r="E718" s="51"/>
      <c r="F718" s="51"/>
      <c r="G718" s="51"/>
      <c r="H718" s="51"/>
      <c r="I718" s="147"/>
      <c r="J718" s="51"/>
      <c r="K718" s="252"/>
    </row>
    <row r="719" spans="5:11" ht="14.25" customHeight="1">
      <c r="E719" s="51"/>
      <c r="F719" s="51"/>
      <c r="G719" s="51"/>
      <c r="H719" s="51"/>
      <c r="I719" s="147"/>
      <c r="J719" s="51"/>
      <c r="K719" s="252"/>
    </row>
    <row r="720" spans="5:11" ht="14.25" customHeight="1">
      <c r="E720" s="51"/>
      <c r="F720" s="51"/>
      <c r="G720" s="51"/>
      <c r="H720" s="51"/>
      <c r="I720" s="147"/>
      <c r="J720" s="51"/>
      <c r="K720" s="252"/>
    </row>
    <row r="721" spans="5:11" ht="14.25" customHeight="1">
      <c r="E721" s="51"/>
      <c r="F721" s="51"/>
      <c r="G721" s="51"/>
      <c r="H721" s="51"/>
      <c r="I721" s="147"/>
      <c r="J721" s="51"/>
      <c r="K721" s="252"/>
    </row>
    <row r="722" spans="5:11" ht="14.25" customHeight="1">
      <c r="E722" s="51"/>
      <c r="F722" s="51"/>
      <c r="G722" s="51"/>
      <c r="H722" s="51"/>
      <c r="I722" s="147"/>
      <c r="J722" s="51"/>
      <c r="K722" s="252"/>
    </row>
    <row r="723" spans="5:11" ht="14.25" customHeight="1">
      <c r="E723" s="51"/>
      <c r="F723" s="51"/>
      <c r="G723" s="51"/>
      <c r="H723" s="51"/>
      <c r="I723" s="147"/>
      <c r="J723" s="51"/>
      <c r="K723" s="252"/>
    </row>
    <row r="724" spans="5:11" ht="14.25" customHeight="1">
      <c r="E724" s="51"/>
      <c r="F724" s="51"/>
      <c r="G724" s="51"/>
      <c r="H724" s="51"/>
      <c r="I724" s="147"/>
      <c r="J724" s="51"/>
      <c r="K724" s="252"/>
    </row>
    <row r="725" spans="5:11" ht="14.25" customHeight="1">
      <c r="E725" s="51"/>
      <c r="F725" s="51"/>
      <c r="G725" s="51"/>
      <c r="H725" s="51"/>
      <c r="I725" s="147"/>
      <c r="J725" s="51"/>
      <c r="K725" s="252"/>
    </row>
    <row r="726" spans="5:11" ht="14.25" customHeight="1">
      <c r="E726" s="51"/>
      <c r="F726" s="51"/>
      <c r="G726" s="51"/>
      <c r="H726" s="51"/>
      <c r="I726" s="147"/>
      <c r="J726" s="51"/>
      <c r="K726" s="252"/>
    </row>
    <row r="727" spans="5:11" ht="14.25" customHeight="1">
      <c r="E727" s="51"/>
      <c r="F727" s="51"/>
      <c r="G727" s="51"/>
      <c r="H727" s="51"/>
      <c r="I727" s="147"/>
      <c r="J727" s="51"/>
      <c r="K727" s="252"/>
    </row>
    <row r="728" spans="5:11" ht="14.25" customHeight="1">
      <c r="E728" s="51"/>
      <c r="F728" s="51"/>
      <c r="G728" s="51"/>
      <c r="H728" s="51"/>
      <c r="I728" s="147"/>
      <c r="J728" s="51"/>
      <c r="K728" s="252"/>
    </row>
    <row r="729" spans="5:11" ht="14.25" customHeight="1">
      <c r="E729" s="51"/>
      <c r="F729" s="51"/>
      <c r="G729" s="51"/>
      <c r="H729" s="51"/>
      <c r="I729" s="147"/>
      <c r="J729" s="51"/>
      <c r="K729" s="252"/>
    </row>
    <row r="730" spans="5:11" ht="14.25" customHeight="1">
      <c r="E730" s="51"/>
      <c r="F730" s="51"/>
      <c r="G730" s="51"/>
      <c r="H730" s="51"/>
      <c r="I730" s="147"/>
      <c r="J730" s="51"/>
      <c r="K730" s="252"/>
    </row>
    <row r="731" spans="5:11" ht="14.25" customHeight="1">
      <c r="E731" s="51"/>
      <c r="F731" s="51"/>
      <c r="G731" s="51"/>
      <c r="H731" s="51"/>
      <c r="I731" s="147"/>
      <c r="J731" s="51"/>
      <c r="K731" s="252"/>
    </row>
    <row r="732" spans="5:11" ht="14.25" customHeight="1">
      <c r="E732" s="51"/>
      <c r="F732" s="51"/>
      <c r="G732" s="51"/>
      <c r="H732" s="51"/>
      <c r="I732" s="147"/>
      <c r="J732" s="51"/>
      <c r="K732" s="252"/>
    </row>
    <row r="733" spans="5:11" ht="14.25" customHeight="1">
      <c r="E733" s="51"/>
      <c r="F733" s="51"/>
      <c r="G733" s="51"/>
      <c r="H733" s="51"/>
      <c r="I733" s="147"/>
      <c r="J733" s="51"/>
      <c r="K733" s="252"/>
    </row>
    <row r="734" spans="5:11" ht="14.25" customHeight="1">
      <c r="E734" s="51"/>
      <c r="F734" s="51"/>
      <c r="G734" s="51"/>
      <c r="H734" s="51"/>
      <c r="I734" s="147"/>
      <c r="J734" s="51"/>
      <c r="K734" s="252"/>
    </row>
    <row r="735" spans="5:11" ht="14.25" customHeight="1">
      <c r="E735" s="51"/>
      <c r="F735" s="51"/>
      <c r="G735" s="51"/>
      <c r="H735" s="51"/>
      <c r="I735" s="147"/>
      <c r="J735" s="51"/>
      <c r="K735" s="252"/>
    </row>
    <row r="736" spans="5:11" ht="14.25" customHeight="1">
      <c r="E736" s="51"/>
      <c r="F736" s="51"/>
      <c r="G736" s="51"/>
      <c r="H736" s="51"/>
      <c r="I736" s="147"/>
      <c r="J736" s="51"/>
      <c r="K736" s="252"/>
    </row>
    <row r="737" spans="5:11" ht="14.25" customHeight="1">
      <c r="E737" s="51"/>
      <c r="F737" s="51"/>
      <c r="G737" s="51"/>
      <c r="H737" s="51"/>
      <c r="I737" s="147"/>
      <c r="J737" s="51"/>
      <c r="K737" s="252"/>
    </row>
    <row r="738" spans="5:11" ht="14.25" customHeight="1">
      <c r="E738" s="51"/>
      <c r="F738" s="51"/>
      <c r="G738" s="51"/>
      <c r="H738" s="51"/>
      <c r="I738" s="147"/>
      <c r="J738" s="51"/>
      <c r="K738" s="252"/>
    </row>
    <row r="739" spans="5:11" ht="14.25" customHeight="1">
      <c r="E739" s="51"/>
      <c r="F739" s="51"/>
      <c r="G739" s="51"/>
      <c r="H739" s="51"/>
      <c r="I739" s="147"/>
      <c r="J739" s="51"/>
      <c r="K739" s="252"/>
    </row>
    <row r="740" spans="5:11" ht="14.25" customHeight="1">
      <c r="E740" s="51"/>
      <c r="F740" s="51"/>
      <c r="G740" s="51"/>
      <c r="H740" s="51"/>
      <c r="I740" s="147"/>
      <c r="J740" s="51"/>
      <c r="K740" s="252"/>
    </row>
    <row r="741" spans="5:11" ht="14.25" customHeight="1">
      <c r="E741" s="51"/>
      <c r="F741" s="51"/>
      <c r="G741" s="51"/>
      <c r="H741" s="51"/>
      <c r="I741" s="147"/>
      <c r="J741" s="51"/>
      <c r="K741" s="252"/>
    </row>
    <row r="742" spans="5:11" ht="14.25" customHeight="1">
      <c r="E742" s="51"/>
      <c r="F742" s="51"/>
      <c r="G742" s="51"/>
      <c r="H742" s="51"/>
      <c r="I742" s="147"/>
      <c r="J742" s="51"/>
      <c r="K742" s="252"/>
    </row>
    <row r="743" spans="5:11" ht="14.25" customHeight="1">
      <c r="E743" s="51"/>
      <c r="F743" s="51"/>
      <c r="G743" s="51"/>
      <c r="H743" s="51"/>
      <c r="I743" s="147"/>
      <c r="J743" s="51"/>
      <c r="K743" s="252"/>
    </row>
    <row r="744" spans="5:11" ht="14.25" customHeight="1">
      <c r="E744" s="51"/>
      <c r="F744" s="51"/>
      <c r="G744" s="51"/>
      <c r="H744" s="51"/>
      <c r="I744" s="147"/>
      <c r="J744" s="51"/>
      <c r="K744" s="252"/>
    </row>
    <row r="745" spans="5:11" ht="14.25" customHeight="1">
      <c r="E745" s="51"/>
      <c r="F745" s="51"/>
      <c r="G745" s="51"/>
      <c r="H745" s="51"/>
      <c r="I745" s="147"/>
      <c r="J745" s="51"/>
      <c r="K745" s="252"/>
    </row>
    <row r="746" spans="5:11" ht="14.25" customHeight="1">
      <c r="E746" s="51"/>
      <c r="F746" s="51"/>
      <c r="G746" s="51"/>
      <c r="H746" s="51"/>
      <c r="I746" s="147"/>
      <c r="J746" s="51"/>
      <c r="K746" s="252"/>
    </row>
    <row r="747" spans="5:11" ht="14.25" customHeight="1">
      <c r="E747" s="51"/>
      <c r="F747" s="51"/>
      <c r="G747" s="51"/>
      <c r="H747" s="51"/>
      <c r="I747" s="147"/>
      <c r="J747" s="51"/>
      <c r="K747" s="252"/>
    </row>
    <row r="748" spans="5:11" ht="14.25" customHeight="1">
      <c r="E748" s="51"/>
      <c r="F748" s="51"/>
      <c r="G748" s="51"/>
      <c r="H748" s="51"/>
      <c r="I748" s="147"/>
      <c r="J748" s="51"/>
      <c r="K748" s="252"/>
    </row>
    <row r="749" spans="5:11" ht="14.25" customHeight="1">
      <c r="E749" s="51"/>
      <c r="F749" s="51"/>
      <c r="G749" s="51"/>
      <c r="H749" s="51"/>
      <c r="I749" s="147"/>
      <c r="J749" s="51"/>
      <c r="K749" s="252"/>
    </row>
    <row r="750" spans="5:11" ht="14.25" customHeight="1">
      <c r="E750" s="51"/>
      <c r="F750" s="51"/>
      <c r="G750" s="51"/>
      <c r="H750" s="51"/>
      <c r="I750" s="147"/>
      <c r="J750" s="51"/>
      <c r="K750" s="252"/>
    </row>
    <row r="751" spans="5:11" ht="14.25" customHeight="1">
      <c r="E751" s="51"/>
      <c r="F751" s="51"/>
      <c r="G751" s="51"/>
      <c r="H751" s="51"/>
      <c r="I751" s="147"/>
      <c r="J751" s="51"/>
      <c r="K751" s="252"/>
    </row>
    <row r="752" spans="5:11" ht="14.25" customHeight="1">
      <c r="E752" s="51"/>
      <c r="F752" s="51"/>
      <c r="G752" s="51"/>
      <c r="H752" s="51"/>
      <c r="I752" s="147"/>
      <c r="J752" s="51"/>
      <c r="K752" s="252"/>
    </row>
    <row r="753" spans="5:11" ht="14.25" customHeight="1">
      <c r="E753" s="51"/>
      <c r="F753" s="51"/>
      <c r="G753" s="51"/>
      <c r="H753" s="51"/>
      <c r="I753" s="147"/>
      <c r="J753" s="51"/>
      <c r="K753" s="252"/>
    </row>
    <row r="754" spans="5:11" ht="14.25" customHeight="1">
      <c r="E754" s="51"/>
      <c r="F754" s="51"/>
      <c r="G754" s="51"/>
      <c r="H754" s="51"/>
      <c r="I754" s="147"/>
      <c r="J754" s="51"/>
      <c r="K754" s="252"/>
    </row>
    <row r="755" spans="5:11" ht="14.25" customHeight="1">
      <c r="E755" s="51"/>
      <c r="F755" s="51"/>
      <c r="G755" s="51"/>
      <c r="H755" s="51"/>
      <c r="I755" s="147"/>
      <c r="J755" s="51"/>
      <c r="K755" s="252"/>
    </row>
    <row r="756" spans="5:11" ht="14.25" customHeight="1">
      <c r="E756" s="51"/>
      <c r="F756" s="51"/>
      <c r="G756" s="51"/>
      <c r="H756" s="51"/>
      <c r="I756" s="147"/>
      <c r="J756" s="51"/>
      <c r="K756" s="252"/>
    </row>
    <row r="757" spans="5:11" ht="14.25" customHeight="1">
      <c r="E757" s="51"/>
      <c r="F757" s="51"/>
      <c r="G757" s="51"/>
      <c r="H757" s="51"/>
      <c r="I757" s="147"/>
      <c r="J757" s="51"/>
      <c r="K757" s="252"/>
    </row>
    <row r="758" spans="5:11" ht="14.25" customHeight="1">
      <c r="E758" s="51"/>
      <c r="F758" s="51"/>
      <c r="G758" s="51"/>
      <c r="H758" s="51"/>
      <c r="I758" s="147"/>
      <c r="J758" s="51"/>
      <c r="K758" s="252"/>
    </row>
    <row r="759" spans="5:11" ht="14.25" customHeight="1">
      <c r="E759" s="51"/>
      <c r="F759" s="51"/>
      <c r="G759" s="51"/>
      <c r="H759" s="51"/>
      <c r="I759" s="147"/>
      <c r="J759" s="51"/>
      <c r="K759" s="252"/>
    </row>
    <row r="760" spans="5:11" ht="14.25" customHeight="1">
      <c r="E760" s="51"/>
      <c r="F760" s="51"/>
      <c r="G760" s="51"/>
      <c r="H760" s="51"/>
      <c r="I760" s="147"/>
      <c r="J760" s="51"/>
      <c r="K760" s="252"/>
    </row>
    <row r="761" spans="5:11" ht="14.25" customHeight="1">
      <c r="E761" s="51"/>
      <c r="F761" s="51"/>
      <c r="G761" s="51"/>
      <c r="H761" s="51"/>
      <c r="I761" s="147"/>
      <c r="J761" s="51"/>
      <c r="K761" s="252"/>
    </row>
    <row r="762" spans="5:11" ht="14.25" customHeight="1">
      <c r="E762" s="51"/>
      <c r="F762" s="51"/>
      <c r="G762" s="51"/>
      <c r="H762" s="51"/>
      <c r="I762" s="147"/>
      <c r="J762" s="51"/>
      <c r="K762" s="252"/>
    </row>
    <row r="763" spans="5:11" ht="14.25" customHeight="1">
      <c r="E763" s="51"/>
      <c r="F763" s="51"/>
      <c r="G763" s="51"/>
      <c r="H763" s="51"/>
      <c r="I763" s="147"/>
      <c r="J763" s="51"/>
      <c r="K763" s="252"/>
    </row>
    <row r="764" spans="5:11" ht="14.25" customHeight="1">
      <c r="E764" s="51"/>
      <c r="F764" s="51"/>
      <c r="G764" s="51"/>
      <c r="H764" s="51"/>
      <c r="I764" s="147"/>
      <c r="J764" s="51"/>
      <c r="K764" s="252"/>
    </row>
    <row r="765" spans="5:11" ht="14.25" customHeight="1">
      <c r="E765" s="51"/>
      <c r="F765" s="51"/>
      <c r="G765" s="51"/>
      <c r="H765" s="51"/>
      <c r="I765" s="147"/>
      <c r="J765" s="51"/>
      <c r="K765" s="252"/>
    </row>
    <row r="766" spans="5:11" ht="14.25" customHeight="1">
      <c r="E766" s="51"/>
      <c r="F766" s="51"/>
      <c r="G766" s="51"/>
      <c r="H766" s="51"/>
      <c r="I766" s="147"/>
      <c r="J766" s="51"/>
      <c r="K766" s="252"/>
    </row>
    <row r="767" spans="5:11" ht="14.25" customHeight="1">
      <c r="E767" s="51"/>
      <c r="F767" s="51"/>
      <c r="G767" s="51"/>
      <c r="H767" s="51"/>
      <c r="I767" s="147"/>
      <c r="J767" s="51"/>
      <c r="K767" s="252"/>
    </row>
    <row r="768" spans="5:11" ht="14.25" customHeight="1">
      <c r="E768" s="51"/>
      <c r="F768" s="51"/>
      <c r="G768" s="51"/>
      <c r="H768" s="51"/>
      <c r="I768" s="147"/>
      <c r="J768" s="51"/>
      <c r="K768" s="252"/>
    </row>
    <row r="769" spans="5:11" ht="14.25" customHeight="1">
      <c r="E769" s="51"/>
      <c r="F769" s="51"/>
      <c r="G769" s="51"/>
      <c r="H769" s="51"/>
      <c r="I769" s="147"/>
      <c r="J769" s="51"/>
      <c r="K769" s="252"/>
    </row>
    <row r="770" spans="5:11" ht="14.25" customHeight="1">
      <c r="E770" s="51"/>
      <c r="F770" s="51"/>
      <c r="G770" s="51"/>
      <c r="H770" s="51"/>
      <c r="I770" s="147"/>
      <c r="J770" s="51"/>
      <c r="K770" s="252"/>
    </row>
    <row r="771" spans="5:11" ht="14.25" customHeight="1">
      <c r="E771" s="51"/>
      <c r="F771" s="51"/>
      <c r="G771" s="51"/>
      <c r="H771" s="51"/>
      <c r="I771" s="147"/>
      <c r="J771" s="51"/>
      <c r="K771" s="252"/>
    </row>
    <row r="772" spans="5:11" ht="14.25" customHeight="1">
      <c r="E772" s="51"/>
      <c r="F772" s="51"/>
      <c r="G772" s="51"/>
      <c r="H772" s="51"/>
      <c r="I772" s="147"/>
      <c r="J772" s="51"/>
      <c r="K772" s="252"/>
    </row>
    <row r="773" spans="5:11" ht="14.25" customHeight="1">
      <c r="E773" s="51"/>
      <c r="F773" s="51"/>
      <c r="G773" s="51"/>
      <c r="H773" s="51"/>
      <c r="I773" s="147"/>
      <c r="J773" s="51"/>
      <c r="K773" s="252"/>
    </row>
    <row r="774" spans="5:11" ht="14.25" customHeight="1">
      <c r="E774" s="51"/>
      <c r="F774" s="51"/>
      <c r="G774" s="51"/>
      <c r="H774" s="51"/>
      <c r="I774" s="147"/>
      <c r="J774" s="51"/>
      <c r="K774" s="252"/>
    </row>
    <row r="775" spans="5:11" ht="14.25" customHeight="1">
      <c r="E775" s="51"/>
      <c r="F775" s="51"/>
      <c r="G775" s="51"/>
      <c r="H775" s="51"/>
      <c r="I775" s="147"/>
      <c r="J775" s="51"/>
      <c r="K775" s="252"/>
    </row>
    <row r="776" spans="5:11" ht="14.25" customHeight="1">
      <c r="E776" s="51"/>
      <c r="F776" s="51"/>
      <c r="G776" s="51"/>
      <c r="H776" s="51"/>
      <c r="I776" s="147"/>
      <c r="J776" s="51"/>
      <c r="K776" s="252"/>
    </row>
    <row r="777" spans="5:11" ht="14.25" customHeight="1">
      <c r="E777" s="51"/>
      <c r="F777" s="51"/>
      <c r="G777" s="51"/>
      <c r="H777" s="51"/>
      <c r="I777" s="147"/>
      <c r="J777" s="51"/>
      <c r="K777" s="252"/>
    </row>
    <row r="778" spans="5:11" ht="14.25" customHeight="1">
      <c r="E778" s="51"/>
      <c r="F778" s="51"/>
      <c r="G778" s="51"/>
      <c r="H778" s="51"/>
      <c r="I778" s="147"/>
      <c r="J778" s="51"/>
      <c r="K778" s="252"/>
    </row>
    <row r="779" spans="5:11" ht="14.25" customHeight="1">
      <c r="E779" s="51"/>
      <c r="F779" s="51"/>
      <c r="G779" s="51"/>
      <c r="H779" s="51"/>
      <c r="I779" s="147"/>
      <c r="J779" s="51"/>
      <c r="K779" s="252"/>
    </row>
    <row r="780" spans="5:11" ht="14.25" customHeight="1">
      <c r="E780" s="51"/>
      <c r="F780" s="51"/>
      <c r="G780" s="51"/>
      <c r="H780" s="51"/>
      <c r="I780" s="147"/>
      <c r="J780" s="51"/>
      <c r="K780" s="252"/>
    </row>
    <row r="781" spans="5:11" ht="14.25" customHeight="1">
      <c r="E781" s="51"/>
      <c r="F781" s="51"/>
      <c r="G781" s="51"/>
      <c r="H781" s="51"/>
      <c r="I781" s="147"/>
      <c r="J781" s="51"/>
      <c r="K781" s="252"/>
    </row>
    <row r="782" spans="5:11" ht="14.25" customHeight="1">
      <c r="E782" s="51"/>
      <c r="F782" s="51"/>
      <c r="G782" s="51"/>
      <c r="H782" s="51"/>
      <c r="I782" s="147"/>
      <c r="J782" s="51"/>
      <c r="K782" s="252"/>
    </row>
    <row r="783" spans="5:11" ht="14.25" customHeight="1">
      <c r="E783" s="51"/>
      <c r="F783" s="51"/>
      <c r="G783" s="51"/>
      <c r="H783" s="51"/>
      <c r="I783" s="147"/>
      <c r="J783" s="51"/>
      <c r="K783" s="252"/>
    </row>
    <row r="784" spans="5:11" ht="14.25" customHeight="1">
      <c r="E784" s="51"/>
      <c r="F784" s="51"/>
      <c r="G784" s="51"/>
      <c r="H784" s="51"/>
      <c r="I784" s="147"/>
      <c r="J784" s="51"/>
      <c r="K784" s="252"/>
    </row>
    <row r="785" spans="5:11" ht="14.25" customHeight="1">
      <c r="E785" s="51"/>
      <c r="F785" s="51"/>
      <c r="G785" s="51"/>
      <c r="H785" s="51"/>
      <c r="I785" s="147"/>
      <c r="J785" s="51"/>
      <c r="K785" s="252"/>
    </row>
    <row r="786" spans="5:11" ht="14.25" customHeight="1">
      <c r="E786" s="51"/>
      <c r="F786" s="51"/>
      <c r="G786" s="51"/>
      <c r="H786" s="51"/>
      <c r="I786" s="147"/>
      <c r="J786" s="51"/>
      <c r="K786" s="252"/>
    </row>
    <row r="787" spans="5:11" ht="14.25" customHeight="1">
      <c r="E787" s="51"/>
      <c r="F787" s="51"/>
      <c r="G787" s="51"/>
      <c r="H787" s="51"/>
      <c r="I787" s="147"/>
      <c r="J787" s="51"/>
      <c r="K787" s="252"/>
    </row>
    <row r="788" spans="5:11" ht="14.25" customHeight="1">
      <c r="E788" s="51"/>
      <c r="F788" s="51"/>
      <c r="G788" s="51"/>
      <c r="H788" s="51"/>
      <c r="I788" s="147"/>
      <c r="J788" s="51"/>
      <c r="K788" s="252"/>
    </row>
    <row r="789" spans="5:11" ht="14.25" customHeight="1">
      <c r="E789" s="51"/>
      <c r="F789" s="51"/>
      <c r="G789" s="51"/>
      <c r="H789" s="51"/>
      <c r="I789" s="147"/>
      <c r="J789" s="51"/>
      <c r="K789" s="252"/>
    </row>
    <row r="790" spans="5:11" ht="14.25" customHeight="1">
      <c r="E790" s="51"/>
      <c r="F790" s="51"/>
      <c r="G790" s="51"/>
      <c r="H790" s="51"/>
      <c r="I790" s="147"/>
      <c r="J790" s="51"/>
      <c r="K790" s="252"/>
    </row>
    <row r="791" spans="5:11" ht="14.25" customHeight="1">
      <c r="E791" s="51"/>
      <c r="F791" s="51"/>
      <c r="G791" s="51"/>
      <c r="H791" s="51"/>
      <c r="I791" s="147"/>
      <c r="J791" s="51"/>
      <c r="K791" s="252"/>
    </row>
    <row r="792" spans="5:11" ht="14.25" customHeight="1">
      <c r="E792" s="51"/>
      <c r="F792" s="51"/>
      <c r="G792" s="51"/>
      <c r="H792" s="51"/>
      <c r="I792" s="147"/>
      <c r="J792" s="51"/>
      <c r="K792" s="252"/>
    </row>
    <row r="793" spans="5:11" ht="14.25" customHeight="1">
      <c r="E793" s="51"/>
      <c r="F793" s="51"/>
      <c r="G793" s="51"/>
      <c r="H793" s="51"/>
      <c r="I793" s="147"/>
      <c r="J793" s="51"/>
      <c r="K793" s="252"/>
    </row>
    <row r="794" spans="5:11" ht="14.25" customHeight="1">
      <c r="E794" s="51"/>
      <c r="F794" s="51"/>
      <c r="G794" s="51"/>
      <c r="H794" s="51"/>
      <c r="I794" s="147"/>
      <c r="J794" s="51"/>
      <c r="K794" s="252"/>
    </row>
    <row r="795" spans="5:11" ht="14.25" customHeight="1">
      <c r="E795" s="51"/>
      <c r="F795" s="51"/>
      <c r="G795" s="51"/>
      <c r="H795" s="51"/>
      <c r="I795" s="147"/>
      <c r="J795" s="51"/>
      <c r="K795" s="252"/>
    </row>
    <row r="796" spans="5:11" ht="14.25" customHeight="1">
      <c r="E796" s="51"/>
      <c r="F796" s="51"/>
      <c r="G796" s="51"/>
      <c r="H796" s="51"/>
      <c r="I796" s="147"/>
      <c r="J796" s="51"/>
      <c r="K796" s="252"/>
    </row>
    <row r="797" spans="5:11" ht="14.25" customHeight="1">
      <c r="E797" s="51"/>
      <c r="F797" s="51"/>
      <c r="G797" s="51"/>
      <c r="H797" s="51"/>
      <c r="I797" s="147"/>
      <c r="J797" s="51"/>
      <c r="K797" s="252"/>
    </row>
    <row r="798" spans="5:11" ht="14.25" customHeight="1">
      <c r="E798" s="51"/>
      <c r="F798" s="51"/>
      <c r="G798" s="51"/>
      <c r="H798" s="51"/>
      <c r="I798" s="147"/>
      <c r="J798" s="51"/>
      <c r="K798" s="252"/>
    </row>
    <row r="799" spans="5:11" ht="14.25" customHeight="1">
      <c r="E799" s="51"/>
      <c r="F799" s="51"/>
      <c r="G799" s="51"/>
      <c r="H799" s="51"/>
      <c r="I799" s="147"/>
      <c r="J799" s="51"/>
      <c r="K799" s="252"/>
    </row>
    <row r="800" spans="5:11" ht="14.25" customHeight="1">
      <c r="E800" s="51"/>
      <c r="F800" s="51"/>
      <c r="G800" s="51"/>
      <c r="H800" s="51"/>
      <c r="I800" s="147"/>
      <c r="J800" s="51"/>
      <c r="K800" s="252"/>
    </row>
    <row r="801" spans="5:11" ht="14.25" customHeight="1">
      <c r="E801" s="51"/>
      <c r="F801" s="51"/>
      <c r="G801" s="51"/>
      <c r="H801" s="51"/>
      <c r="I801" s="147"/>
      <c r="J801" s="51"/>
      <c r="K801" s="252"/>
    </row>
    <row r="802" spans="5:11" ht="14.25" customHeight="1">
      <c r="E802" s="51"/>
      <c r="F802" s="51"/>
      <c r="G802" s="51"/>
      <c r="H802" s="51"/>
      <c r="I802" s="147"/>
      <c r="J802" s="51"/>
      <c r="K802" s="252"/>
    </row>
    <row r="803" spans="5:11" ht="14.25" customHeight="1">
      <c r="E803" s="51"/>
      <c r="F803" s="51"/>
      <c r="G803" s="51"/>
      <c r="H803" s="51"/>
      <c r="I803" s="147"/>
      <c r="J803" s="51"/>
      <c r="K803" s="252"/>
    </row>
    <row r="804" spans="5:11" ht="14.25" customHeight="1">
      <c r="E804" s="51"/>
      <c r="F804" s="51"/>
      <c r="G804" s="51"/>
      <c r="H804" s="51"/>
      <c r="I804" s="147"/>
      <c r="J804" s="51"/>
      <c r="K804" s="252"/>
    </row>
    <row r="805" spans="5:11" ht="14.25" customHeight="1">
      <c r="E805" s="51"/>
      <c r="F805" s="51"/>
      <c r="G805" s="51"/>
      <c r="H805" s="51"/>
      <c r="I805" s="147"/>
      <c r="J805" s="51"/>
      <c r="K805" s="252"/>
    </row>
    <row r="806" spans="5:11" ht="14.25" customHeight="1">
      <c r="E806" s="51"/>
      <c r="F806" s="51"/>
      <c r="G806" s="51"/>
      <c r="H806" s="51"/>
      <c r="I806" s="147"/>
      <c r="J806" s="51"/>
      <c r="K806" s="252"/>
    </row>
    <row r="807" spans="5:11" ht="14.25" customHeight="1">
      <c r="E807" s="51"/>
      <c r="F807" s="51"/>
      <c r="G807" s="51"/>
      <c r="H807" s="51"/>
      <c r="I807" s="147"/>
      <c r="J807" s="51"/>
      <c r="K807" s="252"/>
    </row>
    <row r="808" spans="5:11" ht="14.25" customHeight="1">
      <c r="E808" s="51"/>
      <c r="F808" s="51"/>
      <c r="G808" s="51"/>
      <c r="H808" s="51"/>
      <c r="I808" s="147"/>
      <c r="J808" s="51"/>
      <c r="K808" s="252"/>
    </row>
    <row r="809" spans="5:11" ht="14.25" customHeight="1">
      <c r="E809" s="51"/>
      <c r="F809" s="51"/>
      <c r="G809" s="51"/>
      <c r="H809" s="51"/>
      <c r="I809" s="147"/>
      <c r="J809" s="51"/>
      <c r="K809" s="252"/>
    </row>
    <row r="810" spans="5:11" ht="14.25" customHeight="1">
      <c r="E810" s="51"/>
      <c r="F810" s="51"/>
      <c r="G810" s="51"/>
      <c r="H810" s="51"/>
      <c r="I810" s="147"/>
      <c r="J810" s="51"/>
      <c r="K810" s="252"/>
    </row>
    <row r="811" spans="5:11" ht="14.25" customHeight="1">
      <c r="E811" s="51"/>
      <c r="F811" s="51"/>
      <c r="G811" s="51"/>
      <c r="H811" s="51"/>
      <c r="I811" s="147"/>
      <c r="J811" s="51"/>
      <c r="K811" s="252"/>
    </row>
    <row r="812" spans="5:11" ht="14.25" customHeight="1">
      <c r="E812" s="51"/>
      <c r="F812" s="51"/>
      <c r="G812" s="51"/>
      <c r="H812" s="51"/>
      <c r="I812" s="147"/>
      <c r="J812" s="51"/>
      <c r="K812" s="252"/>
    </row>
    <row r="813" spans="5:11" ht="14.25" customHeight="1">
      <c r="E813" s="51"/>
      <c r="F813" s="51"/>
      <c r="G813" s="51"/>
      <c r="H813" s="51"/>
      <c r="I813" s="147"/>
      <c r="J813" s="51"/>
      <c r="K813" s="252"/>
    </row>
    <row r="814" spans="5:11" ht="14.25" customHeight="1">
      <c r="E814" s="51"/>
      <c r="F814" s="51"/>
      <c r="G814" s="51"/>
      <c r="H814" s="51"/>
      <c r="I814" s="147"/>
      <c r="J814" s="51"/>
      <c r="K814" s="252"/>
    </row>
    <row r="815" spans="5:11" ht="14.25" customHeight="1">
      <c r="E815" s="51"/>
      <c r="F815" s="51"/>
      <c r="G815" s="51"/>
      <c r="H815" s="51"/>
      <c r="I815" s="147"/>
      <c r="J815" s="51"/>
      <c r="K815" s="252"/>
    </row>
    <row r="816" spans="5:11" ht="14.25" customHeight="1">
      <c r="E816" s="51"/>
      <c r="F816" s="51"/>
      <c r="G816" s="51"/>
      <c r="H816" s="51"/>
      <c r="I816" s="147"/>
      <c r="J816" s="51"/>
      <c r="K816" s="252"/>
    </row>
    <row r="817" spans="5:11" ht="14.25" customHeight="1">
      <c r="E817" s="51"/>
      <c r="F817" s="51"/>
      <c r="G817" s="51"/>
      <c r="H817" s="51"/>
      <c r="I817" s="147"/>
      <c r="J817" s="51"/>
      <c r="K817" s="252"/>
    </row>
    <row r="818" spans="5:11" ht="14.25" customHeight="1">
      <c r="E818" s="51"/>
      <c r="F818" s="51"/>
      <c r="G818" s="51"/>
      <c r="H818" s="51"/>
      <c r="I818" s="147"/>
      <c r="J818" s="51"/>
      <c r="K818" s="252"/>
    </row>
    <row r="819" spans="5:11" ht="14.25" customHeight="1">
      <c r="E819" s="51"/>
      <c r="F819" s="51"/>
      <c r="G819" s="51"/>
      <c r="H819" s="51"/>
      <c r="I819" s="147"/>
      <c r="J819" s="51"/>
      <c r="K819" s="252"/>
    </row>
    <row r="820" spans="5:11" ht="14.25" customHeight="1">
      <c r="E820" s="51"/>
      <c r="F820" s="51"/>
      <c r="G820" s="51"/>
      <c r="H820" s="51"/>
      <c r="I820" s="147"/>
      <c r="J820" s="51"/>
      <c r="K820" s="252"/>
    </row>
    <row r="821" spans="5:11" ht="14.25" customHeight="1">
      <c r="E821" s="51"/>
      <c r="F821" s="51"/>
      <c r="G821" s="51"/>
      <c r="H821" s="51"/>
      <c r="I821" s="147"/>
      <c r="J821" s="51"/>
      <c r="K821" s="252"/>
    </row>
    <row r="822" spans="5:11" ht="14.25" customHeight="1">
      <c r="E822" s="51"/>
      <c r="F822" s="51"/>
      <c r="G822" s="51"/>
      <c r="H822" s="51"/>
      <c r="I822" s="147"/>
      <c r="J822" s="51"/>
      <c r="K822" s="252"/>
    </row>
    <row r="823" spans="5:11" ht="14.25" customHeight="1">
      <c r="E823" s="51"/>
      <c r="F823" s="51"/>
      <c r="G823" s="51"/>
      <c r="H823" s="51"/>
      <c r="I823" s="147"/>
      <c r="J823" s="51"/>
      <c r="K823" s="252"/>
    </row>
    <row r="824" spans="5:11" ht="14.25" customHeight="1">
      <c r="E824" s="51"/>
      <c r="F824" s="51"/>
      <c r="G824" s="51"/>
      <c r="H824" s="51"/>
      <c r="I824" s="147"/>
      <c r="J824" s="51"/>
      <c r="K824" s="252"/>
    </row>
    <row r="825" spans="5:11" ht="14.25" customHeight="1">
      <c r="E825" s="51"/>
      <c r="F825" s="51"/>
      <c r="G825" s="51"/>
      <c r="H825" s="51"/>
      <c r="I825" s="147"/>
      <c r="J825" s="51"/>
      <c r="K825" s="252"/>
    </row>
    <row r="826" spans="5:11" ht="14.25" customHeight="1">
      <c r="E826" s="51"/>
      <c r="F826" s="51"/>
      <c r="G826" s="51"/>
      <c r="H826" s="51"/>
      <c r="I826" s="147"/>
      <c r="J826" s="51"/>
      <c r="K826" s="252"/>
    </row>
    <row r="827" spans="5:11" ht="14.25" customHeight="1">
      <c r="E827" s="51"/>
      <c r="F827" s="51"/>
      <c r="G827" s="51"/>
      <c r="H827" s="51"/>
      <c r="I827" s="147"/>
      <c r="J827" s="51"/>
      <c r="K827" s="252"/>
    </row>
    <row r="828" spans="5:11" ht="14.25" customHeight="1">
      <c r="E828" s="51"/>
      <c r="F828" s="51"/>
      <c r="G828" s="51"/>
      <c r="H828" s="51"/>
      <c r="I828" s="147"/>
      <c r="J828" s="51"/>
      <c r="K828" s="252"/>
    </row>
    <row r="829" spans="5:11" ht="14.25" customHeight="1">
      <c r="E829" s="51"/>
      <c r="F829" s="51"/>
      <c r="G829" s="51"/>
      <c r="H829" s="51"/>
      <c r="I829" s="147"/>
      <c r="J829" s="51"/>
      <c r="K829" s="252"/>
    </row>
    <row r="830" spans="5:11" ht="14.25" customHeight="1">
      <c r="E830" s="51"/>
      <c r="F830" s="51"/>
      <c r="G830" s="51"/>
      <c r="H830" s="51"/>
      <c r="I830" s="147"/>
      <c r="J830" s="51"/>
      <c r="K830" s="252"/>
    </row>
    <row r="831" spans="5:11" ht="14.25" customHeight="1">
      <c r="E831" s="51"/>
      <c r="F831" s="51"/>
      <c r="G831" s="51"/>
      <c r="H831" s="51"/>
      <c r="I831" s="147"/>
      <c r="J831" s="51"/>
      <c r="K831" s="252"/>
    </row>
    <row r="832" spans="5:11" ht="14.25" customHeight="1">
      <c r="E832" s="51"/>
      <c r="F832" s="51"/>
      <c r="G832" s="51"/>
      <c r="H832" s="51"/>
      <c r="I832" s="147"/>
      <c r="J832" s="51"/>
      <c r="K832" s="252"/>
    </row>
    <row r="833" spans="5:11" ht="14.25" customHeight="1">
      <c r="E833" s="51"/>
      <c r="F833" s="51"/>
      <c r="G833" s="51"/>
      <c r="H833" s="51"/>
      <c r="I833" s="147"/>
      <c r="J833" s="51"/>
      <c r="K833" s="252"/>
    </row>
    <row r="834" spans="5:11" ht="14.25" customHeight="1">
      <c r="E834" s="51"/>
      <c r="F834" s="51"/>
      <c r="G834" s="51"/>
      <c r="H834" s="51"/>
      <c r="I834" s="147"/>
      <c r="J834" s="51"/>
      <c r="K834" s="252"/>
    </row>
    <row r="835" spans="5:11" ht="14.25" customHeight="1">
      <c r="E835" s="51"/>
      <c r="F835" s="51"/>
      <c r="G835" s="51"/>
      <c r="H835" s="51"/>
      <c r="I835" s="147"/>
      <c r="J835" s="51"/>
      <c r="K835" s="252"/>
    </row>
    <row r="836" spans="5:11" ht="14.25" customHeight="1">
      <c r="E836" s="51"/>
      <c r="F836" s="51"/>
      <c r="G836" s="51"/>
      <c r="H836" s="51"/>
      <c r="I836" s="147"/>
      <c r="J836" s="51"/>
      <c r="K836" s="252"/>
    </row>
    <row r="837" spans="5:11" ht="14.25" customHeight="1">
      <c r="E837" s="51"/>
      <c r="F837" s="51"/>
      <c r="G837" s="51"/>
      <c r="H837" s="51"/>
      <c r="I837" s="147"/>
      <c r="J837" s="51"/>
      <c r="K837" s="252"/>
    </row>
    <row r="838" spans="5:11" ht="14.25" customHeight="1">
      <c r="E838" s="51"/>
      <c r="F838" s="51"/>
      <c r="G838" s="51"/>
      <c r="H838" s="51"/>
      <c r="I838" s="147"/>
      <c r="J838" s="51"/>
      <c r="K838" s="252"/>
    </row>
    <row r="839" spans="5:11" ht="14.25" customHeight="1">
      <c r="E839" s="51"/>
      <c r="F839" s="51"/>
      <c r="G839" s="51"/>
      <c r="H839" s="51"/>
      <c r="I839" s="147"/>
      <c r="J839" s="51"/>
      <c r="K839" s="252"/>
    </row>
    <row r="840" spans="5:11" ht="14.25" customHeight="1">
      <c r="E840" s="51"/>
      <c r="F840" s="51"/>
      <c r="G840" s="51"/>
      <c r="H840" s="51"/>
      <c r="I840" s="147"/>
      <c r="J840" s="51"/>
      <c r="K840" s="252"/>
    </row>
    <row r="841" spans="5:11" ht="14.25" customHeight="1">
      <c r="E841" s="51"/>
      <c r="F841" s="51"/>
      <c r="G841" s="51"/>
      <c r="H841" s="51"/>
      <c r="I841" s="147"/>
      <c r="J841" s="51"/>
      <c r="K841" s="252"/>
    </row>
    <row r="842" spans="5:11" ht="14.25" customHeight="1">
      <c r="E842" s="51"/>
      <c r="F842" s="51"/>
      <c r="G842" s="51"/>
      <c r="H842" s="51"/>
      <c r="I842" s="147"/>
      <c r="J842" s="51"/>
      <c r="K842" s="252"/>
    </row>
    <row r="843" spans="5:11" ht="14.25" customHeight="1">
      <c r="E843" s="51"/>
      <c r="F843" s="51"/>
      <c r="G843" s="51"/>
      <c r="H843" s="51"/>
      <c r="I843" s="147"/>
      <c r="J843" s="51"/>
      <c r="K843" s="252"/>
    </row>
    <row r="844" spans="5:11" ht="14.25" customHeight="1">
      <c r="E844" s="51"/>
      <c r="F844" s="51"/>
      <c r="G844" s="51"/>
      <c r="H844" s="51"/>
      <c r="I844" s="147"/>
      <c r="J844" s="51"/>
      <c r="K844" s="252"/>
    </row>
    <row r="845" spans="5:11" ht="14.25" customHeight="1">
      <c r="E845" s="51"/>
      <c r="F845" s="51"/>
      <c r="G845" s="51"/>
      <c r="H845" s="51"/>
      <c r="I845" s="147"/>
      <c r="J845" s="51"/>
      <c r="K845" s="252"/>
    </row>
    <row r="846" spans="5:11" ht="14.25" customHeight="1">
      <c r="E846" s="51"/>
      <c r="F846" s="51"/>
      <c r="G846" s="51"/>
      <c r="H846" s="51"/>
      <c r="I846" s="147"/>
      <c r="J846" s="51"/>
      <c r="K846" s="252"/>
    </row>
    <row r="847" spans="5:11" ht="14.25" customHeight="1">
      <c r="E847" s="51"/>
      <c r="F847" s="51"/>
      <c r="G847" s="51"/>
      <c r="H847" s="51"/>
      <c r="I847" s="147"/>
      <c r="J847" s="51"/>
      <c r="K847" s="252"/>
    </row>
    <row r="848" spans="5:11" ht="14.25" customHeight="1">
      <c r="E848" s="51"/>
      <c r="F848" s="51"/>
      <c r="G848" s="51"/>
      <c r="H848" s="51"/>
      <c r="I848" s="147"/>
      <c r="J848" s="51"/>
      <c r="K848" s="252"/>
    </row>
    <row r="849" spans="5:11" ht="14.25" customHeight="1">
      <c r="E849" s="51"/>
      <c r="F849" s="51"/>
      <c r="G849" s="51"/>
      <c r="H849" s="51"/>
      <c r="I849" s="147"/>
      <c r="J849" s="51"/>
      <c r="K849" s="252"/>
    </row>
    <row r="850" spans="5:11" ht="14.25" customHeight="1">
      <c r="E850" s="51"/>
      <c r="F850" s="51"/>
      <c r="G850" s="51"/>
      <c r="H850" s="51"/>
      <c r="I850" s="147"/>
      <c r="J850" s="51"/>
      <c r="K850" s="252"/>
    </row>
    <row r="851" spans="5:11" ht="14.25" customHeight="1">
      <c r="E851" s="51"/>
      <c r="F851" s="51"/>
      <c r="G851" s="51"/>
      <c r="H851" s="51"/>
      <c r="I851" s="147"/>
      <c r="J851" s="51"/>
      <c r="K851" s="252"/>
    </row>
    <row r="852" spans="5:11" ht="14.25" customHeight="1">
      <c r="E852" s="51"/>
      <c r="F852" s="51"/>
      <c r="G852" s="51"/>
      <c r="H852" s="51"/>
      <c r="I852" s="147"/>
      <c r="J852" s="51"/>
      <c r="K852" s="252"/>
    </row>
    <row r="853" spans="5:11" ht="14.25" customHeight="1">
      <c r="E853" s="51"/>
      <c r="F853" s="51"/>
      <c r="G853" s="51"/>
      <c r="H853" s="51"/>
      <c r="I853" s="147"/>
      <c r="J853" s="51"/>
      <c r="K853" s="252"/>
    </row>
    <row r="854" spans="5:11" ht="14.25" customHeight="1">
      <c r="E854" s="51"/>
      <c r="F854" s="51"/>
      <c r="G854" s="51"/>
      <c r="H854" s="51"/>
      <c r="I854" s="147"/>
      <c r="J854" s="51"/>
      <c r="K854" s="252"/>
    </row>
    <row r="855" spans="5:11" ht="14.25" customHeight="1">
      <c r="E855" s="51"/>
      <c r="F855" s="51"/>
      <c r="G855" s="51"/>
      <c r="H855" s="51"/>
      <c r="I855" s="147"/>
      <c r="J855" s="51"/>
      <c r="K855" s="252"/>
    </row>
    <row r="856" spans="5:11" ht="14.25" customHeight="1">
      <c r="E856" s="51"/>
      <c r="F856" s="51"/>
      <c r="G856" s="51"/>
      <c r="H856" s="51"/>
      <c r="I856" s="147"/>
      <c r="J856" s="51"/>
      <c r="K856" s="252"/>
    </row>
    <row r="857" spans="5:11" ht="14.25" customHeight="1">
      <c r="E857" s="51"/>
      <c r="F857" s="51"/>
      <c r="G857" s="51"/>
      <c r="H857" s="51"/>
      <c r="I857" s="147"/>
      <c r="J857" s="51"/>
      <c r="K857" s="252"/>
    </row>
    <row r="858" spans="5:11" ht="14.25" customHeight="1">
      <c r="E858" s="51"/>
      <c r="F858" s="51"/>
      <c r="G858" s="51"/>
      <c r="H858" s="51"/>
      <c r="I858" s="147"/>
      <c r="J858" s="51"/>
      <c r="K858" s="252"/>
    </row>
    <row r="859" spans="5:11" ht="14.25" customHeight="1">
      <c r="E859" s="51"/>
      <c r="F859" s="51"/>
      <c r="G859" s="51"/>
      <c r="H859" s="51"/>
      <c r="I859" s="147"/>
      <c r="J859" s="51"/>
      <c r="K859" s="252"/>
    </row>
    <row r="860" spans="5:11" ht="14.25" customHeight="1">
      <c r="E860" s="51"/>
      <c r="F860" s="51"/>
      <c r="G860" s="51"/>
      <c r="H860" s="51"/>
      <c r="I860" s="147"/>
      <c r="J860" s="51"/>
      <c r="K860" s="252"/>
    </row>
    <row r="861" spans="5:11" ht="14.25" customHeight="1">
      <c r="E861" s="51"/>
      <c r="F861" s="51"/>
      <c r="G861" s="51"/>
      <c r="H861" s="51"/>
      <c r="I861" s="147"/>
      <c r="J861" s="51"/>
      <c r="K861" s="252"/>
    </row>
    <row r="862" spans="5:11" ht="14.25" customHeight="1">
      <c r="E862" s="51"/>
      <c r="F862" s="51"/>
      <c r="G862" s="51"/>
      <c r="H862" s="51"/>
      <c r="I862" s="147"/>
      <c r="J862" s="51"/>
      <c r="K862" s="252"/>
    </row>
    <row r="863" spans="5:11" ht="14.25" customHeight="1">
      <c r="E863" s="51"/>
      <c r="F863" s="51"/>
      <c r="G863" s="51"/>
      <c r="H863" s="51"/>
      <c r="I863" s="147"/>
      <c r="J863" s="51"/>
      <c r="K863" s="252"/>
    </row>
    <row r="864" spans="5:11" ht="14.25" customHeight="1">
      <c r="E864" s="51"/>
      <c r="F864" s="51"/>
      <c r="G864" s="51"/>
      <c r="H864" s="51"/>
      <c r="I864" s="147"/>
      <c r="J864" s="51"/>
      <c r="K864" s="252"/>
    </row>
    <row r="865" spans="5:11" ht="14.25" customHeight="1">
      <c r="E865" s="51"/>
      <c r="F865" s="51"/>
      <c r="G865" s="51"/>
      <c r="H865" s="51"/>
      <c r="I865" s="147"/>
      <c r="J865" s="51"/>
      <c r="K865" s="252"/>
    </row>
    <row r="866" spans="5:11" ht="14.25" customHeight="1">
      <c r="E866" s="51"/>
      <c r="F866" s="51"/>
      <c r="G866" s="51"/>
      <c r="H866" s="51"/>
      <c r="I866" s="147"/>
      <c r="J866" s="51"/>
      <c r="K866" s="252"/>
    </row>
    <row r="867" spans="5:11" ht="14.25" customHeight="1">
      <c r="E867" s="51"/>
      <c r="F867" s="51"/>
      <c r="G867" s="51"/>
      <c r="H867" s="51"/>
      <c r="I867" s="147"/>
      <c r="J867" s="51"/>
      <c r="K867" s="252"/>
    </row>
    <row r="868" spans="5:11" ht="14.25" customHeight="1">
      <c r="E868" s="51"/>
      <c r="F868" s="51"/>
      <c r="G868" s="51"/>
      <c r="H868" s="51"/>
      <c r="I868" s="147"/>
      <c r="J868" s="51"/>
      <c r="K868" s="252"/>
    </row>
    <row r="869" spans="5:11" ht="14.25" customHeight="1">
      <c r="E869" s="51"/>
      <c r="F869" s="51"/>
      <c r="G869" s="51"/>
      <c r="H869" s="51"/>
      <c r="I869" s="147"/>
      <c r="J869" s="51"/>
      <c r="K869" s="252"/>
    </row>
    <row r="870" spans="5:11" ht="14.25" customHeight="1">
      <c r="E870" s="51"/>
      <c r="F870" s="51"/>
      <c r="G870" s="51"/>
      <c r="H870" s="51"/>
      <c r="I870" s="147"/>
      <c r="J870" s="51"/>
      <c r="K870" s="252"/>
    </row>
    <row r="871" spans="5:11" ht="14.25" customHeight="1">
      <c r="E871" s="51"/>
      <c r="F871" s="51"/>
      <c r="G871" s="51"/>
      <c r="H871" s="51"/>
      <c r="I871" s="147"/>
      <c r="J871" s="51"/>
      <c r="K871" s="252"/>
    </row>
    <row r="872" spans="5:11" ht="14.25" customHeight="1">
      <c r="E872" s="51"/>
      <c r="F872" s="51"/>
      <c r="G872" s="51"/>
      <c r="H872" s="51"/>
      <c r="I872" s="147"/>
      <c r="J872" s="51"/>
      <c r="K872" s="252"/>
    </row>
    <row r="873" spans="5:11" ht="14.25" customHeight="1">
      <c r="E873" s="51"/>
      <c r="F873" s="51"/>
      <c r="G873" s="51"/>
      <c r="H873" s="51"/>
      <c r="I873" s="147"/>
      <c r="J873" s="51"/>
      <c r="K873" s="252"/>
    </row>
    <row r="874" spans="5:11" ht="14.25" customHeight="1">
      <c r="E874" s="51"/>
      <c r="F874" s="51"/>
      <c r="G874" s="51"/>
      <c r="H874" s="51"/>
      <c r="I874" s="147"/>
      <c r="J874" s="51"/>
      <c r="K874" s="252"/>
    </row>
    <row r="875" spans="5:11" ht="14.25" customHeight="1">
      <c r="E875" s="51"/>
      <c r="F875" s="51"/>
      <c r="G875" s="51"/>
      <c r="H875" s="51"/>
      <c r="I875" s="147"/>
      <c r="J875" s="51"/>
      <c r="K875" s="252"/>
    </row>
    <row r="876" spans="5:11" ht="14.25" customHeight="1">
      <c r="E876" s="51"/>
      <c r="F876" s="51"/>
      <c r="G876" s="51"/>
      <c r="H876" s="51"/>
      <c r="I876" s="147"/>
      <c r="J876" s="51"/>
      <c r="K876" s="252"/>
    </row>
    <row r="877" spans="5:11" ht="14.25" customHeight="1">
      <c r="E877" s="51"/>
      <c r="F877" s="51"/>
      <c r="G877" s="51"/>
      <c r="H877" s="51"/>
      <c r="I877" s="147"/>
      <c r="J877" s="51"/>
      <c r="K877" s="252"/>
    </row>
    <row r="878" spans="5:11" ht="14.25" customHeight="1">
      <c r="E878" s="51"/>
      <c r="F878" s="51"/>
      <c r="G878" s="51"/>
      <c r="H878" s="51"/>
      <c r="I878" s="147"/>
      <c r="J878" s="51"/>
      <c r="K878" s="252"/>
    </row>
    <row r="879" spans="5:11" ht="14.25" customHeight="1">
      <c r="E879" s="51"/>
      <c r="F879" s="51"/>
      <c r="G879" s="51"/>
      <c r="H879" s="51"/>
      <c r="I879" s="147"/>
      <c r="J879" s="51"/>
      <c r="K879" s="252"/>
    </row>
    <row r="880" spans="5:11" ht="14.25" customHeight="1">
      <c r="E880" s="51"/>
      <c r="F880" s="51"/>
      <c r="G880" s="51"/>
      <c r="H880" s="51"/>
      <c r="I880" s="147"/>
      <c r="J880" s="51"/>
      <c r="K880" s="252"/>
    </row>
    <row r="881" spans="5:11" ht="14.25" customHeight="1">
      <c r="E881" s="51"/>
      <c r="F881" s="51"/>
      <c r="G881" s="51"/>
      <c r="H881" s="51"/>
      <c r="I881" s="147"/>
      <c r="J881" s="51"/>
      <c r="K881" s="252"/>
    </row>
    <row r="882" spans="5:11" ht="14.25" customHeight="1">
      <c r="E882" s="51"/>
      <c r="F882" s="51"/>
      <c r="G882" s="51"/>
      <c r="H882" s="51"/>
      <c r="I882" s="147"/>
      <c r="J882" s="51"/>
      <c r="K882" s="252"/>
    </row>
    <row r="883" spans="5:11" ht="14.25" customHeight="1">
      <c r="E883" s="51"/>
      <c r="F883" s="51"/>
      <c r="G883" s="51"/>
      <c r="H883" s="51"/>
      <c r="I883" s="147"/>
      <c r="J883" s="51"/>
      <c r="K883" s="252"/>
    </row>
    <row r="884" spans="5:11" ht="14.25" customHeight="1">
      <c r="E884" s="51"/>
      <c r="F884" s="51"/>
      <c r="G884" s="51"/>
      <c r="H884" s="51"/>
      <c r="I884" s="147"/>
      <c r="J884" s="51"/>
      <c r="K884" s="252"/>
    </row>
    <row r="885" spans="5:11" ht="14.25" customHeight="1">
      <c r="E885" s="51"/>
      <c r="F885" s="51"/>
      <c r="G885" s="51"/>
      <c r="H885" s="51"/>
      <c r="I885" s="147"/>
      <c r="J885" s="51"/>
      <c r="K885" s="252"/>
    </row>
    <row r="886" spans="5:11" ht="14.25" customHeight="1">
      <c r="E886" s="51"/>
      <c r="F886" s="51"/>
      <c r="G886" s="51"/>
      <c r="H886" s="51"/>
      <c r="I886" s="147"/>
      <c r="J886" s="51"/>
      <c r="K886" s="252"/>
    </row>
    <row r="887" spans="5:11" ht="14.25" customHeight="1">
      <c r="E887" s="51"/>
      <c r="F887" s="51"/>
      <c r="G887" s="51"/>
      <c r="H887" s="51"/>
      <c r="I887" s="147"/>
      <c r="J887" s="51"/>
      <c r="K887" s="252"/>
    </row>
    <row r="888" spans="5:11" ht="14.25" customHeight="1">
      <c r="E888" s="51"/>
      <c r="F888" s="51"/>
      <c r="G888" s="51"/>
      <c r="H888" s="51"/>
      <c r="I888" s="147"/>
      <c r="J888" s="51"/>
      <c r="K888" s="252"/>
    </row>
    <row r="889" spans="5:11" ht="14.25" customHeight="1">
      <c r="E889" s="51"/>
      <c r="F889" s="51"/>
      <c r="G889" s="51"/>
      <c r="H889" s="51"/>
      <c r="I889" s="147"/>
      <c r="J889" s="51"/>
      <c r="K889" s="252"/>
    </row>
    <row r="890" spans="5:11" ht="14.25" customHeight="1">
      <c r="E890" s="51"/>
      <c r="F890" s="51"/>
      <c r="G890" s="51"/>
      <c r="H890" s="51"/>
      <c r="I890" s="147"/>
      <c r="J890" s="51"/>
      <c r="K890" s="252"/>
    </row>
    <row r="891" spans="5:11" ht="14.25" customHeight="1">
      <c r="E891" s="51"/>
      <c r="F891" s="51"/>
      <c r="G891" s="51"/>
      <c r="H891" s="51"/>
      <c r="I891" s="147"/>
      <c r="J891" s="51"/>
      <c r="K891" s="252"/>
    </row>
    <row r="892" spans="5:11" ht="14.25" customHeight="1">
      <c r="E892" s="51"/>
      <c r="F892" s="51"/>
      <c r="G892" s="51"/>
      <c r="H892" s="51"/>
      <c r="I892" s="147"/>
      <c r="J892" s="51"/>
      <c r="K892" s="252"/>
    </row>
    <row r="893" spans="5:11" ht="14.25" customHeight="1">
      <c r="E893" s="51"/>
      <c r="F893" s="51"/>
      <c r="G893" s="51"/>
      <c r="H893" s="51"/>
      <c r="I893" s="147"/>
      <c r="J893" s="51"/>
      <c r="K893" s="252"/>
    </row>
    <row r="894" spans="5:11" ht="14.25" customHeight="1">
      <c r="E894" s="51"/>
      <c r="F894" s="51"/>
      <c r="G894" s="51"/>
      <c r="H894" s="51"/>
      <c r="I894" s="147"/>
      <c r="J894" s="51"/>
      <c r="K894" s="252"/>
    </row>
    <row r="895" spans="5:11" ht="14.25" customHeight="1">
      <c r="E895" s="51"/>
      <c r="F895" s="51"/>
      <c r="G895" s="51"/>
      <c r="H895" s="51"/>
      <c r="I895" s="147"/>
      <c r="J895" s="51"/>
      <c r="K895" s="252"/>
    </row>
    <row r="896" spans="5:11" ht="14.25" customHeight="1">
      <c r="E896" s="51"/>
      <c r="F896" s="51"/>
      <c r="G896" s="51"/>
      <c r="H896" s="51"/>
      <c r="I896" s="147"/>
      <c r="J896" s="51"/>
      <c r="K896" s="252"/>
    </row>
    <row r="897" spans="5:11" ht="14.25" customHeight="1">
      <c r="E897" s="51"/>
      <c r="F897" s="51"/>
      <c r="G897" s="51"/>
      <c r="H897" s="51"/>
      <c r="I897" s="147"/>
      <c r="J897" s="51"/>
      <c r="K897" s="252"/>
    </row>
    <row r="898" spans="5:11" ht="14.25" customHeight="1">
      <c r="E898" s="51"/>
      <c r="F898" s="51"/>
      <c r="G898" s="51"/>
      <c r="H898" s="51"/>
      <c r="I898" s="147"/>
      <c r="J898" s="51"/>
      <c r="K898" s="252"/>
    </row>
    <row r="899" spans="5:11" ht="14.25" customHeight="1">
      <c r="E899" s="51"/>
      <c r="F899" s="51"/>
      <c r="G899" s="51"/>
      <c r="H899" s="51"/>
      <c r="I899" s="147"/>
      <c r="J899" s="51"/>
      <c r="K899" s="252"/>
    </row>
    <row r="900" spans="5:11" ht="14.25" customHeight="1">
      <c r="E900" s="51"/>
      <c r="F900" s="51"/>
      <c r="G900" s="51"/>
      <c r="H900" s="51"/>
      <c r="I900" s="147"/>
      <c r="J900" s="51"/>
      <c r="K900" s="252"/>
    </row>
    <row r="901" spans="5:11" ht="14.25" customHeight="1">
      <c r="E901" s="51"/>
      <c r="F901" s="51"/>
      <c r="G901" s="51"/>
      <c r="H901" s="51"/>
      <c r="I901" s="147"/>
      <c r="J901" s="51"/>
      <c r="K901" s="252"/>
    </row>
    <row r="902" spans="5:11" ht="14.25" customHeight="1">
      <c r="E902" s="51"/>
      <c r="F902" s="51"/>
      <c r="G902" s="51"/>
      <c r="H902" s="51"/>
      <c r="I902" s="147"/>
      <c r="J902" s="51"/>
      <c r="K902" s="252"/>
    </row>
    <row r="903" spans="5:11" ht="14.25" customHeight="1">
      <c r="E903" s="51"/>
      <c r="F903" s="51"/>
      <c r="G903" s="51"/>
      <c r="H903" s="51"/>
      <c r="I903" s="147"/>
      <c r="J903" s="51"/>
      <c r="K903" s="252"/>
    </row>
    <row r="904" spans="5:11" ht="14.25" customHeight="1">
      <c r="E904" s="51"/>
      <c r="F904" s="51"/>
      <c r="G904" s="51"/>
      <c r="H904" s="51"/>
      <c r="I904" s="147"/>
      <c r="J904" s="51"/>
      <c r="K904" s="252"/>
    </row>
    <row r="905" spans="5:11" ht="14.25" customHeight="1">
      <c r="E905" s="51"/>
      <c r="F905" s="51"/>
      <c r="G905" s="51"/>
      <c r="H905" s="51"/>
      <c r="I905" s="147"/>
      <c r="J905" s="51"/>
      <c r="K905" s="252"/>
    </row>
    <row r="906" spans="5:11" ht="14.25" customHeight="1">
      <c r="E906" s="51"/>
      <c r="F906" s="51"/>
      <c r="G906" s="51"/>
      <c r="H906" s="51"/>
      <c r="I906" s="147"/>
      <c r="J906" s="51"/>
      <c r="K906" s="252"/>
    </row>
    <row r="907" spans="5:11" ht="14.25" customHeight="1">
      <c r="E907" s="51"/>
      <c r="F907" s="51"/>
      <c r="G907" s="51"/>
      <c r="H907" s="51"/>
      <c r="I907" s="147"/>
      <c r="J907" s="51"/>
      <c r="K907" s="252"/>
    </row>
    <row r="908" spans="5:11" ht="14.25" customHeight="1">
      <c r="E908" s="51"/>
      <c r="F908" s="51"/>
      <c r="G908" s="51"/>
      <c r="H908" s="51"/>
      <c r="I908" s="147"/>
      <c r="J908" s="51"/>
      <c r="K908" s="252"/>
    </row>
    <row r="909" spans="5:11" ht="14.25" customHeight="1">
      <c r="E909" s="51"/>
      <c r="F909" s="51"/>
      <c r="G909" s="51"/>
      <c r="H909" s="51"/>
      <c r="I909" s="147"/>
      <c r="J909" s="51"/>
      <c r="K909" s="252"/>
    </row>
    <row r="910" spans="5:11" ht="14.25" customHeight="1">
      <c r="E910" s="51"/>
      <c r="F910" s="51"/>
      <c r="G910" s="51"/>
      <c r="H910" s="51"/>
      <c r="I910" s="147"/>
      <c r="J910" s="51"/>
      <c r="K910" s="252"/>
    </row>
    <row r="911" spans="5:11" ht="14.25" customHeight="1">
      <c r="E911" s="51"/>
      <c r="F911" s="51"/>
      <c r="G911" s="51"/>
      <c r="H911" s="51"/>
      <c r="I911" s="147"/>
      <c r="J911" s="51"/>
      <c r="K911" s="252"/>
    </row>
    <row r="912" spans="5:11" ht="14.25" customHeight="1">
      <c r="E912" s="51"/>
      <c r="F912" s="51"/>
      <c r="G912" s="51"/>
      <c r="H912" s="51"/>
      <c r="I912" s="147"/>
      <c r="J912" s="51"/>
      <c r="K912" s="252"/>
    </row>
    <row r="913" spans="5:11" ht="14.25" customHeight="1">
      <c r="E913" s="51"/>
      <c r="F913" s="51"/>
      <c r="G913" s="51"/>
      <c r="H913" s="51"/>
      <c r="I913" s="147"/>
      <c r="J913" s="51"/>
      <c r="K913" s="252"/>
    </row>
    <row r="914" spans="5:11" ht="14.25" customHeight="1">
      <c r="E914" s="51"/>
      <c r="F914" s="51"/>
      <c r="G914" s="51"/>
      <c r="H914" s="51"/>
      <c r="I914" s="147"/>
      <c r="J914" s="51"/>
      <c r="K914" s="252"/>
    </row>
    <row r="915" spans="5:11" ht="14.25" customHeight="1">
      <c r="E915" s="51"/>
      <c r="F915" s="51"/>
      <c r="G915" s="51"/>
      <c r="H915" s="51"/>
      <c r="I915" s="147"/>
      <c r="J915" s="51"/>
      <c r="K915" s="252"/>
    </row>
    <row r="916" spans="5:11" ht="14.25" customHeight="1">
      <c r="E916" s="51"/>
      <c r="F916" s="51"/>
      <c r="G916" s="51"/>
      <c r="H916" s="51"/>
      <c r="I916" s="147"/>
      <c r="J916" s="51"/>
      <c r="K916" s="252"/>
    </row>
    <row r="917" spans="5:11" ht="14.25" customHeight="1">
      <c r="E917" s="51"/>
      <c r="F917" s="51"/>
      <c r="G917" s="51"/>
      <c r="H917" s="51"/>
      <c r="I917" s="147"/>
      <c r="J917" s="51"/>
      <c r="K917" s="252"/>
    </row>
    <row r="918" spans="5:11" ht="14.25" customHeight="1">
      <c r="E918" s="51"/>
      <c r="F918" s="51"/>
      <c r="G918" s="51"/>
      <c r="H918" s="51"/>
      <c r="I918" s="147"/>
      <c r="J918" s="51"/>
      <c r="K918" s="252"/>
    </row>
    <row r="919" spans="5:11" ht="14.25" customHeight="1">
      <c r="E919" s="51"/>
      <c r="F919" s="51"/>
      <c r="G919" s="51"/>
      <c r="H919" s="51"/>
      <c r="I919" s="147"/>
      <c r="J919" s="51"/>
      <c r="K919" s="252"/>
    </row>
    <row r="920" spans="5:11" ht="14.25" customHeight="1">
      <c r="E920" s="51"/>
      <c r="F920" s="51"/>
      <c r="G920" s="51"/>
      <c r="H920" s="51"/>
      <c r="I920" s="147"/>
      <c r="J920" s="51"/>
      <c r="K920" s="252"/>
    </row>
    <row r="921" spans="5:11" ht="14.25" customHeight="1">
      <c r="E921" s="51"/>
      <c r="F921" s="51"/>
      <c r="G921" s="51"/>
      <c r="H921" s="51"/>
      <c r="I921" s="147"/>
      <c r="J921" s="51"/>
      <c r="K921" s="252"/>
    </row>
    <row r="922" spans="5:11" ht="14.25" customHeight="1">
      <c r="E922" s="51"/>
      <c r="F922" s="51"/>
      <c r="G922" s="51"/>
      <c r="H922" s="51"/>
      <c r="I922" s="147"/>
      <c r="J922" s="51"/>
      <c r="K922" s="252"/>
    </row>
    <row r="923" spans="5:11" ht="14.25" customHeight="1">
      <c r="E923" s="51"/>
      <c r="F923" s="51"/>
      <c r="G923" s="51"/>
      <c r="H923" s="51"/>
      <c r="I923" s="147"/>
      <c r="J923" s="51"/>
      <c r="K923" s="252"/>
    </row>
    <row r="924" spans="5:11" ht="14.25" customHeight="1">
      <c r="E924" s="51"/>
      <c r="F924" s="51"/>
      <c r="G924" s="51"/>
      <c r="H924" s="51"/>
      <c r="I924" s="147"/>
      <c r="J924" s="51"/>
      <c r="K924" s="252"/>
    </row>
    <row r="925" spans="5:11" ht="14.25" customHeight="1">
      <c r="E925" s="51"/>
      <c r="F925" s="51"/>
      <c r="G925" s="51"/>
      <c r="H925" s="51"/>
      <c r="I925" s="147"/>
      <c r="J925" s="51"/>
      <c r="K925" s="252"/>
    </row>
    <row r="926" spans="5:11" ht="14.25" customHeight="1">
      <c r="E926" s="51"/>
      <c r="F926" s="51"/>
      <c r="G926" s="51"/>
      <c r="H926" s="51"/>
      <c r="I926" s="147"/>
      <c r="J926" s="51"/>
      <c r="K926" s="252"/>
    </row>
    <row r="927" spans="5:11" ht="14.25" customHeight="1">
      <c r="E927" s="51"/>
      <c r="F927" s="51"/>
      <c r="G927" s="51"/>
      <c r="H927" s="51"/>
      <c r="I927" s="147"/>
      <c r="J927" s="51"/>
      <c r="K927" s="252"/>
    </row>
    <row r="928" spans="5:11" ht="14.25" customHeight="1">
      <c r="E928" s="51"/>
      <c r="F928" s="51"/>
      <c r="G928" s="51"/>
      <c r="H928" s="51"/>
      <c r="I928" s="147"/>
      <c r="J928" s="51"/>
      <c r="K928" s="252"/>
    </row>
    <row r="929" spans="5:11" ht="14.25" customHeight="1">
      <c r="E929" s="51"/>
      <c r="F929" s="51"/>
      <c r="G929" s="51"/>
      <c r="H929" s="51"/>
      <c r="I929" s="147"/>
      <c r="J929" s="51"/>
      <c r="K929" s="252"/>
    </row>
    <row r="930" spans="5:11" ht="14.25" customHeight="1">
      <c r="E930" s="51"/>
      <c r="F930" s="51"/>
      <c r="G930" s="51"/>
      <c r="H930" s="51"/>
      <c r="I930" s="147"/>
      <c r="J930" s="51"/>
      <c r="K930" s="252"/>
    </row>
    <row r="931" spans="5:11" ht="14.25" customHeight="1">
      <c r="E931" s="51"/>
      <c r="F931" s="51"/>
      <c r="G931" s="51"/>
      <c r="H931" s="51"/>
      <c r="I931" s="147"/>
      <c r="J931" s="51"/>
      <c r="K931" s="252"/>
    </row>
    <row r="932" spans="5:11" ht="14.25" customHeight="1">
      <c r="E932" s="51"/>
      <c r="F932" s="51"/>
      <c r="G932" s="51"/>
      <c r="H932" s="51"/>
      <c r="I932" s="147"/>
      <c r="J932" s="51"/>
      <c r="K932" s="252"/>
    </row>
    <row r="933" spans="5:11" ht="14.25" customHeight="1">
      <c r="E933" s="51"/>
      <c r="F933" s="51"/>
      <c r="G933" s="51"/>
      <c r="H933" s="51"/>
      <c r="I933" s="147"/>
      <c r="J933" s="51"/>
      <c r="K933" s="252"/>
    </row>
    <row r="934" spans="5:11" ht="14.25" customHeight="1">
      <c r="E934" s="51"/>
      <c r="F934" s="51"/>
      <c r="G934" s="51"/>
      <c r="H934" s="51"/>
      <c r="I934" s="147"/>
      <c r="J934" s="51"/>
      <c r="K934" s="252"/>
    </row>
    <row r="935" spans="5:11" ht="14.25" customHeight="1">
      <c r="E935" s="51"/>
      <c r="F935" s="51"/>
      <c r="G935" s="51"/>
      <c r="H935" s="51"/>
      <c r="I935" s="147"/>
      <c r="J935" s="51"/>
      <c r="K935" s="252"/>
    </row>
    <row r="936" spans="5:11" ht="14.25" customHeight="1">
      <c r="E936" s="51"/>
      <c r="F936" s="51"/>
      <c r="G936" s="51"/>
      <c r="H936" s="51"/>
      <c r="I936" s="147"/>
      <c r="J936" s="51"/>
      <c r="K936" s="252"/>
    </row>
    <row r="937" spans="5:11" ht="14.25" customHeight="1">
      <c r="E937" s="51"/>
      <c r="F937" s="51"/>
      <c r="G937" s="51"/>
      <c r="H937" s="51"/>
      <c r="I937" s="147"/>
      <c r="J937" s="51"/>
      <c r="K937" s="252"/>
    </row>
    <row r="938" spans="5:11" ht="14.25" customHeight="1">
      <c r="E938" s="51"/>
      <c r="F938" s="51"/>
      <c r="G938" s="51"/>
      <c r="H938" s="51"/>
      <c r="I938" s="147"/>
      <c r="J938" s="51"/>
      <c r="K938" s="252"/>
    </row>
    <row r="939" spans="5:11" ht="14.25" customHeight="1">
      <c r="E939" s="51"/>
      <c r="F939" s="51"/>
      <c r="G939" s="51"/>
      <c r="H939" s="51"/>
      <c r="I939" s="147"/>
      <c r="J939" s="51"/>
      <c r="K939" s="252"/>
    </row>
    <row r="940" spans="5:11" ht="14.25" customHeight="1">
      <c r="E940" s="51"/>
      <c r="F940" s="51"/>
      <c r="G940" s="51"/>
      <c r="H940" s="51"/>
      <c r="I940" s="147"/>
      <c r="J940" s="51"/>
      <c r="K940" s="252"/>
    </row>
    <row r="941" spans="5:11" ht="14.25" customHeight="1">
      <c r="E941" s="51"/>
      <c r="F941" s="51"/>
      <c r="G941" s="51"/>
      <c r="H941" s="51"/>
      <c r="I941" s="147"/>
      <c r="J941" s="51"/>
      <c r="K941" s="252"/>
    </row>
    <row r="942" spans="5:11" ht="14.25" customHeight="1">
      <c r="E942" s="51"/>
      <c r="F942" s="51"/>
      <c r="G942" s="51"/>
      <c r="H942" s="51"/>
      <c r="I942" s="147"/>
      <c r="J942" s="51"/>
      <c r="K942" s="252"/>
    </row>
    <row r="943" spans="5:11" ht="14.25" customHeight="1">
      <c r="E943" s="51"/>
      <c r="F943" s="51"/>
      <c r="G943" s="51"/>
      <c r="H943" s="51"/>
      <c r="I943" s="147"/>
      <c r="J943" s="51"/>
      <c r="K943" s="252"/>
    </row>
    <row r="944" spans="5:11" ht="14.25" customHeight="1">
      <c r="E944" s="51"/>
      <c r="F944" s="51"/>
      <c r="G944" s="51"/>
      <c r="H944" s="51"/>
      <c r="I944" s="147"/>
      <c r="J944" s="51"/>
      <c r="K944" s="252"/>
    </row>
    <row r="945" spans="5:11" ht="14.25" customHeight="1">
      <c r="E945" s="51"/>
      <c r="F945" s="51"/>
      <c r="G945" s="51"/>
      <c r="H945" s="51"/>
      <c r="I945" s="147"/>
      <c r="J945" s="51"/>
      <c r="K945" s="252"/>
    </row>
    <row r="946" spans="5:11" ht="14.25" customHeight="1">
      <c r="E946" s="51"/>
      <c r="F946" s="51"/>
      <c r="G946" s="51"/>
      <c r="H946" s="51"/>
      <c r="I946" s="147"/>
      <c r="J946" s="51"/>
      <c r="K946" s="252"/>
    </row>
    <row r="947" spans="5:11" ht="14.25" customHeight="1">
      <c r="E947" s="51"/>
      <c r="F947" s="51"/>
      <c r="G947" s="51"/>
      <c r="H947" s="51"/>
      <c r="I947" s="147"/>
      <c r="J947" s="51"/>
      <c r="K947" s="252"/>
    </row>
    <row r="948" spans="5:11" ht="14.25" customHeight="1">
      <c r="E948" s="51"/>
      <c r="F948" s="51"/>
      <c r="G948" s="51"/>
      <c r="H948" s="51"/>
      <c r="I948" s="147"/>
      <c r="J948" s="51"/>
      <c r="K948" s="252"/>
    </row>
    <row r="949" spans="5:11" ht="14.25" customHeight="1">
      <c r="E949" s="51"/>
      <c r="F949" s="51"/>
      <c r="G949" s="51"/>
      <c r="H949" s="51"/>
      <c r="I949" s="147"/>
      <c r="J949" s="51"/>
      <c r="K949" s="252"/>
    </row>
    <row r="950" spans="5:11" ht="14.25" customHeight="1">
      <c r="E950" s="51"/>
      <c r="F950" s="51"/>
      <c r="G950" s="51"/>
      <c r="H950" s="51"/>
      <c r="I950" s="147"/>
      <c r="J950" s="51"/>
      <c r="K950" s="252"/>
    </row>
    <row r="951" spans="5:11" ht="14.25" customHeight="1">
      <c r="E951" s="51"/>
      <c r="F951" s="51"/>
      <c r="G951" s="51"/>
      <c r="H951" s="51"/>
      <c r="I951" s="147"/>
      <c r="J951" s="51"/>
      <c r="K951" s="252"/>
    </row>
    <row r="952" spans="5:11" ht="14.25" customHeight="1">
      <c r="E952" s="51"/>
      <c r="F952" s="51"/>
      <c r="G952" s="51"/>
      <c r="H952" s="51"/>
      <c r="I952" s="147"/>
      <c r="J952" s="51"/>
      <c r="K952" s="252"/>
    </row>
    <row r="953" spans="5:11" ht="14.25" customHeight="1">
      <c r="E953" s="51"/>
      <c r="F953" s="51"/>
      <c r="G953" s="51"/>
      <c r="H953" s="51"/>
      <c r="I953" s="147"/>
      <c r="J953" s="51"/>
      <c r="K953" s="252"/>
    </row>
    <row r="954" spans="5:11" ht="14.25" customHeight="1">
      <c r="E954" s="51"/>
      <c r="F954" s="51"/>
      <c r="G954" s="51"/>
      <c r="H954" s="51"/>
      <c r="I954" s="147"/>
      <c r="J954" s="51"/>
      <c r="K954" s="252"/>
    </row>
    <row r="955" spans="5:11" ht="14.25" customHeight="1">
      <c r="E955" s="51"/>
      <c r="F955" s="51"/>
      <c r="G955" s="51"/>
      <c r="H955" s="51"/>
      <c r="I955" s="147"/>
      <c r="J955" s="51"/>
      <c r="K955" s="252"/>
    </row>
    <row r="956" spans="5:11" ht="14.25" customHeight="1">
      <c r="E956" s="51"/>
      <c r="F956" s="51"/>
      <c r="G956" s="51"/>
      <c r="H956" s="51"/>
      <c r="I956" s="147"/>
      <c r="J956" s="51"/>
      <c r="K956" s="252"/>
    </row>
    <row r="957" spans="5:11" ht="14.25" customHeight="1">
      <c r="E957" s="51"/>
      <c r="F957" s="51"/>
      <c r="G957" s="51"/>
      <c r="H957" s="51"/>
      <c r="I957" s="147"/>
      <c r="J957" s="51"/>
      <c r="K957" s="252"/>
    </row>
    <row r="958" spans="5:11" ht="14.25" customHeight="1">
      <c r="E958" s="51"/>
      <c r="F958" s="51"/>
      <c r="G958" s="51"/>
      <c r="H958" s="51"/>
      <c r="I958" s="147"/>
      <c r="J958" s="51"/>
      <c r="K958" s="252"/>
    </row>
    <row r="959" spans="5:11" ht="14.25" customHeight="1">
      <c r="E959" s="51"/>
      <c r="F959" s="51"/>
      <c r="G959" s="51"/>
      <c r="H959" s="51"/>
      <c r="I959" s="147"/>
      <c r="J959" s="51"/>
      <c r="K959" s="252"/>
    </row>
    <row r="960" spans="5:11" ht="14.25" customHeight="1">
      <c r="E960" s="51"/>
      <c r="F960" s="51"/>
      <c r="G960" s="51"/>
      <c r="H960" s="51"/>
      <c r="I960" s="147"/>
      <c r="J960" s="51"/>
      <c r="K960" s="252"/>
    </row>
    <row r="961" spans="5:11" ht="14.25" customHeight="1">
      <c r="E961" s="51"/>
      <c r="F961" s="51"/>
      <c r="G961" s="51"/>
      <c r="H961" s="51"/>
      <c r="I961" s="147"/>
      <c r="J961" s="51"/>
      <c r="K961" s="252"/>
    </row>
    <row r="962" spans="5:11" ht="14.25" customHeight="1">
      <c r="E962" s="51"/>
      <c r="F962" s="51"/>
      <c r="G962" s="51"/>
      <c r="H962" s="51"/>
      <c r="I962" s="147"/>
      <c r="J962" s="51"/>
      <c r="K962" s="252"/>
    </row>
    <row r="963" spans="5:11" ht="14.25" customHeight="1">
      <c r="E963" s="51"/>
      <c r="F963" s="51"/>
      <c r="G963" s="51"/>
      <c r="H963" s="51"/>
      <c r="I963" s="147"/>
      <c r="J963" s="51"/>
      <c r="K963" s="252"/>
    </row>
    <row r="964" spans="5:11" ht="14.25" customHeight="1">
      <c r="E964" s="51"/>
      <c r="F964" s="51"/>
      <c r="G964" s="51"/>
      <c r="H964" s="51"/>
      <c r="I964" s="147"/>
      <c r="J964" s="51"/>
      <c r="K964" s="252"/>
    </row>
    <row r="965" spans="5:11" ht="14.25" customHeight="1">
      <c r="E965" s="51"/>
      <c r="F965" s="51"/>
      <c r="G965" s="51"/>
      <c r="H965" s="51"/>
      <c r="I965" s="147"/>
      <c r="J965" s="51"/>
      <c r="K965" s="252"/>
    </row>
    <row r="966" spans="5:11" ht="14.25" customHeight="1">
      <c r="E966" s="51"/>
      <c r="F966" s="51"/>
      <c r="G966" s="51"/>
      <c r="H966" s="51"/>
      <c r="I966" s="147"/>
      <c r="J966" s="51"/>
      <c r="K966" s="252"/>
    </row>
    <row r="967" spans="5:11" ht="14.25" customHeight="1">
      <c r="E967" s="51"/>
      <c r="F967" s="51"/>
      <c r="G967" s="51"/>
      <c r="H967" s="51"/>
      <c r="I967" s="147"/>
      <c r="J967" s="51"/>
      <c r="K967" s="252"/>
    </row>
    <row r="968" spans="5:11" ht="14.25" customHeight="1">
      <c r="E968" s="51"/>
      <c r="F968" s="51"/>
      <c r="G968" s="51"/>
      <c r="H968" s="51"/>
      <c r="I968" s="147"/>
      <c r="J968" s="51"/>
      <c r="K968" s="252"/>
    </row>
    <row r="969" spans="5:11" ht="14.25" customHeight="1">
      <c r="E969" s="51"/>
      <c r="F969" s="51"/>
      <c r="G969" s="51"/>
      <c r="H969" s="51"/>
      <c r="I969" s="147"/>
      <c r="J969" s="51"/>
      <c r="K969" s="252"/>
    </row>
    <row r="970" spans="5:11" ht="14.25" customHeight="1">
      <c r="E970" s="51"/>
      <c r="F970" s="51"/>
      <c r="G970" s="51"/>
      <c r="H970" s="51"/>
      <c r="I970" s="147"/>
      <c r="J970" s="51"/>
      <c r="K970" s="252"/>
    </row>
    <row r="971" spans="5:11" ht="14.25" customHeight="1">
      <c r="E971" s="51"/>
      <c r="F971" s="51"/>
      <c r="G971" s="51"/>
      <c r="H971" s="51"/>
      <c r="I971" s="147"/>
      <c r="J971" s="51"/>
      <c r="K971" s="252"/>
    </row>
    <row r="972" spans="5:11" ht="14.25" customHeight="1">
      <c r="E972" s="51"/>
      <c r="F972" s="51"/>
      <c r="G972" s="51"/>
      <c r="H972" s="51"/>
      <c r="I972" s="147"/>
      <c r="J972" s="51"/>
      <c r="K972" s="252"/>
    </row>
    <row r="973" spans="5:11" ht="14.25" customHeight="1">
      <c r="E973" s="51"/>
      <c r="F973" s="51"/>
      <c r="G973" s="51"/>
      <c r="H973" s="51"/>
      <c r="I973" s="147"/>
      <c r="J973" s="51"/>
      <c r="K973" s="252"/>
    </row>
    <row r="974" spans="5:11" ht="14.25" customHeight="1">
      <c r="E974" s="51"/>
      <c r="F974" s="51"/>
      <c r="G974" s="51"/>
      <c r="H974" s="51"/>
      <c r="I974" s="147"/>
      <c r="J974" s="51"/>
      <c r="K974" s="252"/>
    </row>
    <row r="975" spans="5:11" ht="14.25" customHeight="1">
      <c r="E975" s="51"/>
      <c r="F975" s="51"/>
      <c r="G975" s="51"/>
      <c r="H975" s="51"/>
      <c r="I975" s="147"/>
      <c r="J975" s="51"/>
      <c r="K975" s="252"/>
    </row>
    <row r="976" spans="5:11" ht="14.25" customHeight="1">
      <c r="E976" s="51"/>
      <c r="F976" s="51"/>
      <c r="G976" s="51"/>
      <c r="H976" s="51"/>
      <c r="I976" s="147"/>
      <c r="J976" s="51"/>
      <c r="K976" s="252"/>
    </row>
    <row r="977" spans="5:11" ht="14.25" customHeight="1">
      <c r="E977" s="51"/>
      <c r="F977" s="51"/>
      <c r="G977" s="51"/>
      <c r="H977" s="51"/>
      <c r="I977" s="147"/>
      <c r="J977" s="51"/>
      <c r="K977" s="252"/>
    </row>
    <row r="978" spans="5:11" ht="14.25" customHeight="1">
      <c r="E978" s="51"/>
      <c r="F978" s="51"/>
      <c r="G978" s="51"/>
      <c r="H978" s="51"/>
      <c r="I978" s="147"/>
      <c r="J978" s="51"/>
      <c r="K978" s="252"/>
    </row>
    <row r="979" spans="5:11" ht="14.25" customHeight="1">
      <c r="E979" s="51"/>
      <c r="F979" s="51"/>
      <c r="G979" s="51"/>
      <c r="H979" s="51"/>
      <c r="I979" s="147"/>
      <c r="J979" s="51"/>
      <c r="K979" s="252"/>
    </row>
    <row r="980" spans="5:11" ht="14.25" customHeight="1">
      <c r="E980" s="51"/>
      <c r="F980" s="51"/>
      <c r="G980" s="51"/>
      <c r="H980" s="51"/>
      <c r="I980" s="147"/>
      <c r="J980" s="51"/>
      <c r="K980" s="252"/>
    </row>
    <row r="981" spans="5:11" ht="14.25" customHeight="1">
      <c r="E981" s="51"/>
      <c r="F981" s="51"/>
      <c r="G981" s="51"/>
      <c r="H981" s="51"/>
      <c r="I981" s="147"/>
      <c r="J981" s="51"/>
      <c r="K981" s="252"/>
    </row>
    <row r="982" spans="5:11" ht="14.25" customHeight="1">
      <c r="E982" s="51"/>
      <c r="F982" s="51"/>
      <c r="G982" s="51"/>
      <c r="H982" s="51"/>
      <c r="I982" s="147"/>
      <c r="J982" s="51"/>
      <c r="K982" s="252"/>
    </row>
    <row r="983" spans="5:11" ht="14.25" customHeight="1">
      <c r="E983" s="51"/>
      <c r="F983" s="51"/>
      <c r="G983" s="51"/>
      <c r="H983" s="51"/>
      <c r="I983" s="147"/>
      <c r="J983" s="51"/>
      <c r="K983" s="252"/>
    </row>
    <row r="984" spans="5:11" ht="14.25" customHeight="1">
      <c r="E984" s="51"/>
      <c r="F984" s="51"/>
      <c r="G984" s="51"/>
      <c r="H984" s="51"/>
      <c r="I984" s="147"/>
      <c r="J984" s="51"/>
      <c r="K984" s="252"/>
    </row>
    <row r="985" spans="5:11" ht="14.25" customHeight="1">
      <c r="E985" s="51"/>
      <c r="F985" s="51"/>
      <c r="G985" s="51"/>
      <c r="H985" s="51"/>
      <c r="I985" s="147"/>
      <c r="J985" s="51"/>
      <c r="K985" s="252"/>
    </row>
    <row r="986" spans="5:11" ht="14.25" customHeight="1">
      <c r="E986" s="51"/>
      <c r="F986" s="51"/>
      <c r="G986" s="51"/>
      <c r="H986" s="51"/>
      <c r="I986" s="147"/>
      <c r="J986" s="51"/>
      <c r="K986" s="252"/>
    </row>
    <row r="987" spans="5:11" ht="14.25" customHeight="1">
      <c r="E987" s="51"/>
      <c r="F987" s="51"/>
      <c r="G987" s="51"/>
      <c r="H987" s="51"/>
      <c r="I987" s="147"/>
      <c r="J987" s="51"/>
      <c r="K987" s="252"/>
    </row>
    <row r="988" spans="5:11" ht="14.25" customHeight="1">
      <c r="E988" s="51"/>
      <c r="F988" s="51"/>
      <c r="G988" s="51"/>
      <c r="H988" s="51"/>
      <c r="I988" s="147"/>
      <c r="J988" s="51"/>
      <c r="K988" s="252"/>
    </row>
    <row r="989" spans="5:11" ht="14.25" customHeight="1">
      <c r="E989" s="51"/>
      <c r="F989" s="51"/>
      <c r="G989" s="51"/>
      <c r="H989" s="51"/>
      <c r="I989" s="147"/>
      <c r="J989" s="51"/>
      <c r="K989" s="252"/>
    </row>
    <row r="990" spans="5:11" ht="14.25" customHeight="1">
      <c r="E990" s="51"/>
      <c r="F990" s="51"/>
      <c r="G990" s="51"/>
      <c r="H990" s="51"/>
      <c r="I990" s="147"/>
      <c r="J990" s="51"/>
      <c r="K990" s="252"/>
    </row>
    <row r="991" spans="5:11" ht="14.25" customHeight="1">
      <c r="E991" s="51"/>
      <c r="F991" s="51"/>
      <c r="G991" s="51"/>
      <c r="H991" s="51"/>
      <c r="I991" s="147"/>
      <c r="J991" s="51"/>
      <c r="K991" s="252"/>
    </row>
    <row r="992" spans="5:11" ht="14.25" customHeight="1">
      <c r="E992" s="51"/>
      <c r="F992" s="51"/>
      <c r="G992" s="51"/>
      <c r="H992" s="51"/>
      <c r="I992" s="147"/>
      <c r="J992" s="51"/>
      <c r="K992" s="252"/>
    </row>
    <row r="993" spans="5:11" ht="14.25" customHeight="1">
      <c r="E993" s="51"/>
      <c r="F993" s="51"/>
      <c r="G993" s="51"/>
      <c r="H993" s="51"/>
      <c r="I993" s="147"/>
      <c r="J993" s="51"/>
      <c r="K993" s="252"/>
    </row>
    <row r="994" spans="5:11" ht="14.25" customHeight="1">
      <c r="E994" s="51"/>
      <c r="F994" s="51"/>
      <c r="G994" s="51"/>
      <c r="H994" s="51"/>
      <c r="I994" s="147"/>
      <c r="J994" s="51"/>
      <c r="K994" s="252"/>
    </row>
    <row r="995" spans="5:11" ht="14.25" customHeight="1">
      <c r="E995" s="51"/>
      <c r="F995" s="51"/>
      <c r="G995" s="51"/>
      <c r="H995" s="51"/>
      <c r="I995" s="147"/>
      <c r="J995" s="51"/>
      <c r="K995" s="252"/>
    </row>
    <row r="996" spans="5:11" ht="14.25" customHeight="1">
      <c r="E996" s="51"/>
      <c r="F996" s="51"/>
      <c r="G996" s="51"/>
      <c r="H996" s="51"/>
      <c r="I996" s="147"/>
      <c r="J996" s="51"/>
      <c r="K996" s="252"/>
    </row>
    <row r="997" spans="5:11" ht="14.25" customHeight="1">
      <c r="E997" s="51"/>
      <c r="F997" s="51"/>
      <c r="G997" s="51"/>
      <c r="H997" s="51"/>
      <c r="I997" s="147"/>
      <c r="J997" s="51"/>
      <c r="K997" s="252"/>
    </row>
    <row r="998" spans="5:11" ht="14.25" customHeight="1">
      <c r="E998" s="51"/>
      <c r="F998" s="51"/>
      <c r="G998" s="51"/>
      <c r="H998" s="51"/>
      <c r="I998" s="147"/>
      <c r="J998" s="51"/>
      <c r="K998" s="252"/>
    </row>
    <row r="999" spans="5:11" ht="14.25" customHeight="1">
      <c r="E999" s="51"/>
      <c r="F999" s="51"/>
      <c r="G999" s="51"/>
      <c r="H999" s="51"/>
      <c r="I999" s="147"/>
      <c r="J999" s="51"/>
      <c r="K999" s="252"/>
    </row>
    <row r="1000" spans="5:11" ht="14.25" customHeight="1">
      <c r="E1000" s="51"/>
      <c r="F1000" s="51"/>
      <c r="G1000" s="51"/>
      <c r="H1000" s="51"/>
      <c r="I1000" s="147"/>
      <c r="J1000" s="51"/>
      <c r="K1000" s="252"/>
    </row>
    <row r="1001" spans="5:11" ht="14.25" customHeight="1">
      <c r="E1001" s="51"/>
      <c r="F1001" s="51"/>
      <c r="G1001" s="51"/>
      <c r="H1001" s="51"/>
      <c r="I1001" s="147"/>
      <c r="J1001" s="51"/>
      <c r="K1001" s="48"/>
    </row>
  </sheetData>
  <sheetProtection algorithmName="SHA-512" hashValue="kQOGIsxC5UpE5yoVITR7ga7atjEH9svsbuiYHtwk6KIfozjTmq/K8lUuOKJD6rhp/xJtGri5YuDeB+UL6nY5og==" saltValue="3YwbCUBm/8p0PBX6JjMQtg==" spinCount="100000" sheet="1" objects="1" formatColumns="0" formatRows="0"/>
  <protectedRanges>
    <protectedRange sqref="B10:K10 B11:J209 K11:K1000" name="Tabel 3a1"/>
  </protectedRanges>
  <mergeCells count="21">
    <mergeCell ref="A7:A8"/>
    <mergeCell ref="B7:B8"/>
    <mergeCell ref="C7:C8"/>
    <mergeCell ref="D7:D8"/>
    <mergeCell ref="E7:E8"/>
    <mergeCell ref="F7:H7"/>
    <mergeCell ref="I7:I8"/>
    <mergeCell ref="M14:Q14"/>
    <mergeCell ref="M15:Q15"/>
    <mergeCell ref="M16:Q16"/>
    <mergeCell ref="J7:J8"/>
    <mergeCell ref="K7:K8"/>
    <mergeCell ref="M10:R10"/>
    <mergeCell ref="M11:Q11"/>
    <mergeCell ref="M12:Q12"/>
    <mergeCell ref="M13:Q13"/>
    <mergeCell ref="M17:Q17"/>
    <mergeCell ref="M18:Q18"/>
    <mergeCell ref="M19:Q19"/>
    <mergeCell ref="M20:Q20"/>
    <mergeCell ref="M110:P110"/>
  </mergeCells>
  <dataValidations xWindow="657" yWindow="336" count="6">
    <dataValidation type="decimal" operator="greaterThanOrEqual" allowBlank="1" showDropDown="1" showInputMessage="1" showErrorMessage="1" prompt="Masukan data yang valid. Data yang masukan harus dalam bentuk angka" sqref="F10:H1001" xr:uid="{00000000-0002-0000-1F00-000000000000}">
      <formula1>0</formula1>
    </dataValidation>
    <dataValidation type="decimal" operator="greaterThanOrEqual" allowBlank="1" showDropDown="1" showInputMessage="1" showErrorMessage="1" prompt="Data yang dimasukan harus dalam bentuk angka" sqref="I10:I1001" xr:uid="{00000000-0002-0000-1F00-000001000000}">
      <formula1>0</formula1>
    </dataValidation>
    <dataValidation type="list" allowBlank="1" showInputMessage="1" showErrorMessage="1" prompt="Cell hanya dapat diisi tanda centang (V) atau dikosongkan" sqref="E10:E1001 J1001" xr:uid="{00000000-0002-0000-1F00-000002000000}">
      <formula1>$A$4:$A$5</formula1>
    </dataValidation>
    <dataValidation type="list" allowBlank="1" showInputMessage="1" showErrorMessage="1" prompt="Pilih salah satu opsi pada menu dropdown" sqref="K1001" xr:uid="{00000000-0002-0000-1F00-000003000000}">
      <formula1>#REF!</formula1>
    </dataValidation>
    <dataValidation type="list" allowBlank="1" showInputMessage="1" showErrorMessage="1" prompt="Pilih salah satu opsi pada menu dropdown" sqref="K10:K1000" xr:uid="{38E5F994-A713-4D44-941F-8121641B63C0}">
      <formula1>$K$2:$K$5</formula1>
    </dataValidation>
    <dataValidation type="list" allowBlank="1" showInputMessage="1" showErrorMessage="1" prompt="Pilih salah satu opsi" sqref="J10:J1000" xr:uid="{19D03B2D-BCFE-4E1D-9CDB-564EC4484452}">
      <formula1>$G$4:$G$5</formula1>
    </dataValidation>
  </dataValidations>
  <hyperlinks>
    <hyperlink ref="L1" location="'Daftar Tabel'!A1" display="&lt;&lt;&lt; Daftar Tabel" xr:uid="{00000000-0004-0000-1F00-000000000000}"/>
  </hyperlinks>
  <pageMargins left="0.7" right="0.7" top="0.75" bottom="0.75" header="0" footer="0"/>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3FAC1-7F2D-437A-9387-9A4986828B0A}">
  <dimension ref="A1:S1000"/>
  <sheetViews>
    <sheetView workbookViewId="0">
      <selection activeCell="E16" sqref="E16"/>
    </sheetView>
  </sheetViews>
  <sheetFormatPr defaultColWidth="12.58203125" defaultRowHeight="14"/>
  <cols>
    <col min="1" max="1" width="5.58203125" customWidth="1"/>
    <col min="2" max="2" width="48.58203125" customWidth="1"/>
    <col min="3" max="5" width="12.5" customWidth="1"/>
    <col min="6" max="6" width="21.75" customWidth="1"/>
    <col min="7" max="7" width="8.75" customWidth="1"/>
    <col min="8" max="8" width="8.83203125" customWidth="1"/>
    <col min="9" max="9" width="10.33203125" customWidth="1"/>
    <col min="10" max="19" width="7.75" customWidth="1"/>
  </cols>
  <sheetData>
    <row r="1" spans="1:19" ht="14.25" customHeight="1">
      <c r="A1" s="230" t="s">
        <v>460</v>
      </c>
      <c r="B1" s="186"/>
      <c r="C1" s="186"/>
      <c r="D1" s="186"/>
      <c r="E1" s="186"/>
      <c r="F1" s="186"/>
      <c r="G1" s="232"/>
      <c r="I1" s="205" t="s">
        <v>87</v>
      </c>
    </row>
    <row r="2" spans="1:19" ht="15" hidden="1" customHeight="1">
      <c r="A2" s="230"/>
      <c r="B2" s="186"/>
      <c r="C2" s="186"/>
      <c r="D2" s="186"/>
      <c r="E2" s="186"/>
      <c r="F2" s="186"/>
      <c r="G2" s="232"/>
      <c r="I2" s="233"/>
    </row>
    <row r="3" spans="1:19" ht="15" hidden="1" customHeight="1">
      <c r="A3" s="230" t="s">
        <v>107</v>
      </c>
      <c r="B3" s="186"/>
      <c r="C3" s="186"/>
      <c r="D3" s="186"/>
      <c r="E3" s="186"/>
      <c r="F3" s="186"/>
      <c r="G3" s="232"/>
      <c r="I3" s="233"/>
    </row>
    <row r="4" spans="1:19" ht="14.5" hidden="1">
      <c r="A4" s="231" t="s">
        <v>404</v>
      </c>
      <c r="B4" s="186"/>
      <c r="C4" s="186"/>
      <c r="D4" s="186"/>
      <c r="E4" s="186"/>
      <c r="F4" s="186"/>
      <c r="G4" s="232"/>
      <c r="I4" s="233"/>
    </row>
    <row r="5" spans="1:19" ht="14.5" hidden="1">
      <c r="A5" s="230" t="s">
        <v>110</v>
      </c>
      <c r="B5" s="186"/>
      <c r="C5" s="186"/>
      <c r="D5" s="186"/>
      <c r="E5" s="186"/>
      <c r="F5" s="186"/>
      <c r="G5" s="232"/>
      <c r="I5" s="233"/>
    </row>
    <row r="6" spans="1:19" ht="14.25" customHeight="1">
      <c r="A6" s="244" t="s">
        <v>459</v>
      </c>
      <c r="G6" s="232"/>
    </row>
    <row r="7" spans="1:19" ht="28.5" customHeight="1">
      <c r="A7" s="396" t="s">
        <v>111</v>
      </c>
      <c r="B7" s="423" t="s">
        <v>308</v>
      </c>
      <c r="C7" s="396" t="s">
        <v>454</v>
      </c>
      <c r="D7" s="398" t="s">
        <v>457</v>
      </c>
      <c r="E7" s="425"/>
      <c r="F7" s="426" t="s">
        <v>458</v>
      </c>
      <c r="G7" s="234"/>
      <c r="H7" s="234"/>
    </row>
    <row r="8" spans="1:19" ht="14.25" customHeight="1">
      <c r="A8" s="397"/>
      <c r="B8" s="424"/>
      <c r="C8" s="397"/>
      <c r="D8" s="235" t="s">
        <v>455</v>
      </c>
      <c r="E8" s="243" t="s">
        <v>456</v>
      </c>
      <c r="F8" s="426"/>
    </row>
    <row r="9" spans="1:19" ht="14.25" customHeight="1">
      <c r="A9" s="209">
        <v>1</v>
      </c>
      <c r="B9" s="209">
        <v>2</v>
      </c>
      <c r="C9" s="236">
        <v>3</v>
      </c>
      <c r="D9" s="236">
        <v>4</v>
      </c>
      <c r="E9" s="236">
        <v>5</v>
      </c>
      <c r="F9" s="236">
        <v>6</v>
      </c>
      <c r="G9" s="210"/>
      <c r="H9" s="210"/>
    </row>
    <row r="10" spans="1:19" ht="14.25" customHeight="1">
      <c r="A10" s="237">
        <v>1</v>
      </c>
      <c r="B10" s="278"/>
      <c r="C10" s="238"/>
      <c r="D10" s="238"/>
      <c r="E10" s="238"/>
      <c r="F10" s="239" t="s">
        <v>404</v>
      </c>
      <c r="G10" s="240"/>
      <c r="H10" s="241"/>
      <c r="I10" s="422" t="s">
        <v>130</v>
      </c>
      <c r="J10" s="422"/>
      <c r="K10" s="242"/>
      <c r="L10" s="242"/>
      <c r="M10" s="242"/>
      <c r="N10" s="242"/>
      <c r="O10" s="242"/>
      <c r="P10" s="242"/>
      <c r="Q10" s="242"/>
      <c r="R10" s="242"/>
      <c r="S10" s="242"/>
    </row>
    <row r="11" spans="1:19" ht="14.25" customHeight="1">
      <c r="A11" s="237">
        <v>2</v>
      </c>
      <c r="B11" s="278"/>
      <c r="C11" s="238"/>
      <c r="D11" s="238"/>
      <c r="E11" s="238"/>
      <c r="F11" s="239" t="s">
        <v>404</v>
      </c>
      <c r="G11" s="240"/>
      <c r="H11" s="241"/>
      <c r="I11" s="342" t="s">
        <v>691</v>
      </c>
      <c r="J11" s="242">
        <f>SUMIFS(E10:E1000,B10:B1000,"&lt;&gt;",C10:C1000,"&lt;&gt;")</f>
        <v>0</v>
      </c>
      <c r="K11" s="242"/>
      <c r="L11" s="242"/>
      <c r="M11" s="242"/>
      <c r="N11" s="242"/>
      <c r="O11" s="242"/>
      <c r="P11" s="242"/>
      <c r="Q11" s="242"/>
      <c r="R11" s="242"/>
      <c r="S11" s="242"/>
    </row>
    <row r="12" spans="1:19" ht="14.25" customHeight="1">
      <c r="A12" s="237">
        <v>3</v>
      </c>
      <c r="B12" s="278"/>
      <c r="C12" s="238"/>
      <c r="D12" s="238"/>
      <c r="E12" s="238"/>
      <c r="F12" s="239" t="s">
        <v>404</v>
      </c>
      <c r="G12" s="240"/>
      <c r="H12" s="241"/>
      <c r="I12" s="342" t="s">
        <v>692</v>
      </c>
      <c r="J12" s="242">
        <f>SUMIFS(D10:D1000,B10:B1000,"&lt;&gt;",C10:C1000,"&lt;&gt;") + SUMIFS(E10:E1000,B10:B1000,"&lt;&gt;",C10:C1000,"&lt;&gt;")</f>
        <v>0</v>
      </c>
      <c r="K12" s="242"/>
      <c r="L12" s="242"/>
      <c r="M12" s="242"/>
      <c r="N12" s="242"/>
      <c r="O12" s="242"/>
      <c r="P12" s="242"/>
      <c r="Q12" s="242"/>
      <c r="R12" s="242"/>
      <c r="S12" s="242"/>
    </row>
    <row r="13" spans="1:19" ht="14.25" customHeight="1">
      <c r="A13" s="237">
        <v>4</v>
      </c>
      <c r="B13" s="279"/>
      <c r="C13" s="238"/>
      <c r="D13" s="238"/>
      <c r="E13" s="238"/>
      <c r="F13" s="239" t="s">
        <v>404</v>
      </c>
      <c r="G13" s="240"/>
      <c r="H13" s="241"/>
      <c r="I13" s="242"/>
      <c r="J13" s="242"/>
      <c r="K13" s="242"/>
      <c r="L13" s="242"/>
      <c r="M13" s="242"/>
      <c r="N13" s="242"/>
      <c r="O13" s="242"/>
      <c r="P13" s="242"/>
      <c r="Q13" s="242"/>
      <c r="R13" s="242"/>
      <c r="S13" s="242"/>
    </row>
    <row r="14" spans="1:19" ht="14.25" customHeight="1">
      <c r="A14" s="237">
        <v>5</v>
      </c>
      <c r="B14" s="278"/>
      <c r="C14" s="238"/>
      <c r="D14" s="238"/>
      <c r="E14" s="238"/>
      <c r="F14" s="239" t="s">
        <v>404</v>
      </c>
      <c r="G14" s="240"/>
      <c r="H14" s="241"/>
      <c r="I14" s="342" t="s">
        <v>693</v>
      </c>
      <c r="J14" s="242"/>
      <c r="K14" s="242"/>
      <c r="L14" s="242"/>
      <c r="M14" s="242"/>
      <c r="N14" s="242"/>
      <c r="O14" s="242"/>
      <c r="P14" s="242"/>
      <c r="Q14" s="242"/>
      <c r="R14" s="242"/>
      <c r="S14" s="242"/>
    </row>
    <row r="15" spans="1:19" ht="14.25" customHeight="1">
      <c r="A15" s="237">
        <v>6</v>
      </c>
      <c r="B15" s="278"/>
      <c r="C15" s="238"/>
      <c r="D15" s="238"/>
      <c r="E15" s="238"/>
      <c r="F15" s="239" t="s">
        <v>404</v>
      </c>
      <c r="G15" s="240"/>
      <c r="H15" s="241"/>
      <c r="I15" s="342" t="s">
        <v>694</v>
      </c>
      <c r="J15" s="242"/>
      <c r="K15" s="242"/>
      <c r="L15" s="242"/>
      <c r="M15" s="242"/>
      <c r="N15" s="242"/>
      <c r="O15" s="242"/>
      <c r="P15" s="242"/>
      <c r="Q15" s="242"/>
      <c r="R15" s="242"/>
      <c r="S15" s="242"/>
    </row>
    <row r="16" spans="1:19" ht="14.25" customHeight="1">
      <c r="A16" s="237">
        <v>7</v>
      </c>
      <c r="B16" s="278"/>
      <c r="C16" s="238"/>
      <c r="D16" s="238"/>
      <c r="E16" s="238"/>
      <c r="F16" s="239" t="s">
        <v>404</v>
      </c>
      <c r="G16" s="232"/>
    </row>
    <row r="17" spans="1:7" ht="14.25" customHeight="1">
      <c r="A17" s="237">
        <v>8</v>
      </c>
      <c r="B17" s="278"/>
      <c r="C17" s="238"/>
      <c r="D17" s="238"/>
      <c r="E17" s="238"/>
      <c r="F17" s="239" t="s">
        <v>404</v>
      </c>
      <c r="G17" s="232"/>
    </row>
    <row r="18" spans="1:7" ht="14.25" customHeight="1">
      <c r="A18" s="237">
        <v>9</v>
      </c>
      <c r="B18" s="278"/>
      <c r="C18" s="238"/>
      <c r="D18" s="238"/>
      <c r="E18" s="238"/>
      <c r="F18" s="239" t="s">
        <v>404</v>
      </c>
      <c r="G18" s="232"/>
    </row>
    <row r="19" spans="1:7" ht="14.25" customHeight="1">
      <c r="A19" s="237">
        <v>10</v>
      </c>
      <c r="B19" s="278"/>
      <c r="C19" s="238"/>
      <c r="D19" s="238"/>
      <c r="E19" s="238"/>
      <c r="F19" s="239" t="s">
        <v>404</v>
      </c>
      <c r="G19" s="232"/>
    </row>
    <row r="20" spans="1:7" ht="14.25" customHeight="1">
      <c r="A20" s="237">
        <v>11</v>
      </c>
      <c r="B20" s="278"/>
      <c r="C20" s="238"/>
      <c r="D20" s="238"/>
      <c r="E20" s="238"/>
      <c r="F20" s="239" t="s">
        <v>404</v>
      </c>
      <c r="G20" s="232"/>
    </row>
    <row r="21" spans="1:7" ht="14.25" customHeight="1">
      <c r="A21" s="237">
        <v>12</v>
      </c>
      <c r="B21" s="278"/>
      <c r="C21" s="238"/>
      <c r="D21" s="238"/>
      <c r="E21" s="238"/>
      <c r="F21" s="239" t="s">
        <v>404</v>
      </c>
      <c r="G21" s="232"/>
    </row>
    <row r="22" spans="1:7" ht="14.25" customHeight="1">
      <c r="A22" s="237">
        <v>13</v>
      </c>
      <c r="B22" s="278"/>
      <c r="C22" s="238"/>
      <c r="D22" s="238"/>
      <c r="E22" s="238"/>
      <c r="F22" s="239" t="s">
        <v>404</v>
      </c>
      <c r="G22" s="232"/>
    </row>
    <row r="23" spans="1:7" ht="14.25" customHeight="1">
      <c r="A23" s="237">
        <v>14</v>
      </c>
      <c r="B23" s="278"/>
      <c r="C23" s="238"/>
      <c r="D23" s="238"/>
      <c r="E23" s="238"/>
      <c r="F23" s="239" t="s">
        <v>404</v>
      </c>
      <c r="G23" s="232"/>
    </row>
    <row r="24" spans="1:7" ht="14.25" customHeight="1">
      <c r="A24" s="237">
        <v>15</v>
      </c>
      <c r="B24" s="278"/>
      <c r="C24" s="238"/>
      <c r="D24" s="238"/>
      <c r="E24" s="238"/>
      <c r="F24" s="239" t="s">
        <v>404</v>
      </c>
      <c r="G24" s="232"/>
    </row>
    <row r="25" spans="1:7" ht="14.25" customHeight="1">
      <c r="A25" s="237">
        <v>16</v>
      </c>
      <c r="B25" s="278"/>
      <c r="C25" s="238"/>
      <c r="D25" s="238"/>
      <c r="E25" s="238"/>
      <c r="F25" s="239" t="s">
        <v>404</v>
      </c>
      <c r="G25" s="232"/>
    </row>
    <row r="26" spans="1:7" ht="14.25" customHeight="1">
      <c r="A26" s="237">
        <v>17</v>
      </c>
      <c r="B26" s="278"/>
      <c r="C26" s="238"/>
      <c r="D26" s="238"/>
      <c r="E26" s="238"/>
      <c r="F26" s="239" t="s">
        <v>404</v>
      </c>
      <c r="G26" s="232"/>
    </row>
    <row r="27" spans="1:7" ht="14.25" customHeight="1">
      <c r="A27" s="237">
        <v>18</v>
      </c>
      <c r="B27" s="278"/>
      <c r="C27" s="238"/>
      <c r="D27" s="238"/>
      <c r="E27" s="238"/>
      <c r="F27" s="239" t="s">
        <v>404</v>
      </c>
      <c r="G27" s="232"/>
    </row>
    <row r="28" spans="1:7" ht="14.25" customHeight="1">
      <c r="A28" s="237">
        <v>19</v>
      </c>
      <c r="B28" s="278"/>
      <c r="C28" s="238"/>
      <c r="D28" s="238"/>
      <c r="E28" s="238"/>
      <c r="F28" s="239" t="s">
        <v>404</v>
      </c>
      <c r="G28" s="232"/>
    </row>
    <row r="29" spans="1:7" ht="14.25" customHeight="1">
      <c r="A29" s="237">
        <v>20</v>
      </c>
      <c r="B29" s="278"/>
      <c r="C29" s="238"/>
      <c r="D29" s="238"/>
      <c r="E29" s="238"/>
      <c r="F29" s="239" t="s">
        <v>404</v>
      </c>
      <c r="G29" s="232"/>
    </row>
    <row r="30" spans="1:7" ht="14.25" customHeight="1">
      <c r="A30" s="237">
        <v>21</v>
      </c>
      <c r="B30" s="278"/>
      <c r="C30" s="238"/>
      <c r="D30" s="238"/>
      <c r="E30" s="238"/>
      <c r="F30" s="239" t="s">
        <v>404</v>
      </c>
      <c r="G30" s="232"/>
    </row>
    <row r="31" spans="1:7" ht="14.25" customHeight="1">
      <c r="A31" s="237">
        <v>22</v>
      </c>
      <c r="B31" s="278"/>
      <c r="C31" s="238"/>
      <c r="D31" s="238"/>
      <c r="E31" s="238"/>
      <c r="F31" s="239" t="s">
        <v>404</v>
      </c>
      <c r="G31" s="232"/>
    </row>
    <row r="32" spans="1:7" ht="14.25" customHeight="1">
      <c r="A32" s="237">
        <v>23</v>
      </c>
      <c r="B32" s="278"/>
      <c r="C32" s="238"/>
      <c r="D32" s="238"/>
      <c r="E32" s="238"/>
      <c r="F32" s="239" t="s">
        <v>404</v>
      </c>
      <c r="G32" s="232"/>
    </row>
    <row r="33" spans="1:7" ht="14.25" customHeight="1">
      <c r="A33" s="237">
        <v>24</v>
      </c>
      <c r="B33" s="278"/>
      <c r="C33" s="238"/>
      <c r="D33" s="238"/>
      <c r="E33" s="238"/>
      <c r="F33" s="239" t="s">
        <v>404</v>
      </c>
      <c r="G33" s="232"/>
    </row>
    <row r="34" spans="1:7" ht="14.25" customHeight="1">
      <c r="A34" s="237">
        <v>25</v>
      </c>
      <c r="B34" s="278"/>
      <c r="C34" s="238"/>
      <c r="D34" s="238"/>
      <c r="E34" s="238"/>
      <c r="F34" s="239" t="s">
        <v>404</v>
      </c>
      <c r="G34" s="232"/>
    </row>
    <row r="35" spans="1:7" ht="14.25" customHeight="1">
      <c r="A35" s="237">
        <v>26</v>
      </c>
      <c r="B35" s="278"/>
      <c r="C35" s="238"/>
      <c r="D35" s="238"/>
      <c r="E35" s="238"/>
      <c r="F35" s="239" t="s">
        <v>404</v>
      </c>
      <c r="G35" s="232"/>
    </row>
    <row r="36" spans="1:7" ht="14.25" customHeight="1">
      <c r="A36" s="237">
        <v>27</v>
      </c>
      <c r="B36" s="278"/>
      <c r="C36" s="238"/>
      <c r="D36" s="238"/>
      <c r="E36" s="238"/>
      <c r="F36" s="239" t="s">
        <v>404</v>
      </c>
      <c r="G36" s="232"/>
    </row>
    <row r="37" spans="1:7" ht="14.25" customHeight="1">
      <c r="A37" s="237">
        <v>28</v>
      </c>
      <c r="B37" s="278"/>
      <c r="C37" s="238"/>
      <c r="D37" s="238"/>
      <c r="E37" s="238"/>
      <c r="F37" s="239" t="s">
        <v>404</v>
      </c>
      <c r="G37" s="232"/>
    </row>
    <row r="38" spans="1:7" ht="14.25" customHeight="1">
      <c r="A38" s="237">
        <v>29</v>
      </c>
      <c r="B38" s="278"/>
      <c r="C38" s="238"/>
      <c r="D38" s="238"/>
      <c r="E38" s="238"/>
      <c r="F38" s="239" t="s">
        <v>404</v>
      </c>
      <c r="G38" s="232"/>
    </row>
    <row r="39" spans="1:7" ht="14.25" customHeight="1">
      <c r="A39" s="237">
        <v>30</v>
      </c>
      <c r="B39" s="278"/>
      <c r="C39" s="238"/>
      <c r="D39" s="238"/>
      <c r="E39" s="238"/>
      <c r="F39" s="239" t="s">
        <v>404</v>
      </c>
      <c r="G39" s="232"/>
    </row>
    <row r="40" spans="1:7" ht="14.25" customHeight="1">
      <c r="A40" s="237">
        <v>31</v>
      </c>
      <c r="B40" s="278"/>
      <c r="C40" s="238"/>
      <c r="D40" s="238"/>
      <c r="E40" s="238"/>
      <c r="F40" s="239" t="s">
        <v>404</v>
      </c>
      <c r="G40" s="232"/>
    </row>
    <row r="41" spans="1:7" ht="14.25" customHeight="1">
      <c r="A41" s="237">
        <v>32</v>
      </c>
      <c r="B41" s="278"/>
      <c r="C41" s="238"/>
      <c r="D41" s="238"/>
      <c r="E41" s="238"/>
      <c r="F41" s="239" t="s">
        <v>404</v>
      </c>
      <c r="G41" s="232"/>
    </row>
    <row r="42" spans="1:7" ht="14.25" customHeight="1">
      <c r="A42" s="237">
        <v>33</v>
      </c>
      <c r="B42" s="278"/>
      <c r="C42" s="238"/>
      <c r="D42" s="238"/>
      <c r="E42" s="238"/>
      <c r="F42" s="239" t="s">
        <v>404</v>
      </c>
      <c r="G42" s="232"/>
    </row>
    <row r="43" spans="1:7" ht="14.25" customHeight="1">
      <c r="A43" s="237">
        <v>34</v>
      </c>
      <c r="B43" s="278"/>
      <c r="C43" s="238"/>
      <c r="D43" s="238"/>
      <c r="E43" s="238"/>
      <c r="F43" s="239" t="s">
        <v>404</v>
      </c>
      <c r="G43" s="232"/>
    </row>
    <row r="44" spans="1:7" ht="14.25" customHeight="1">
      <c r="A44" s="237">
        <v>35</v>
      </c>
      <c r="B44" s="278"/>
      <c r="C44" s="238"/>
      <c r="D44" s="238"/>
      <c r="E44" s="238"/>
      <c r="F44" s="239" t="s">
        <v>404</v>
      </c>
      <c r="G44" s="232"/>
    </row>
    <row r="45" spans="1:7" ht="14.25" customHeight="1">
      <c r="A45" s="237">
        <v>36</v>
      </c>
      <c r="B45" s="278"/>
      <c r="C45" s="238"/>
      <c r="D45" s="238"/>
      <c r="E45" s="238"/>
      <c r="F45" s="239" t="s">
        <v>404</v>
      </c>
      <c r="G45" s="232"/>
    </row>
    <row r="46" spans="1:7" ht="14.25" customHeight="1">
      <c r="A46" s="237">
        <v>37</v>
      </c>
      <c r="B46" s="278"/>
      <c r="C46" s="238"/>
      <c r="D46" s="238"/>
      <c r="E46" s="238"/>
      <c r="F46" s="239" t="s">
        <v>404</v>
      </c>
      <c r="G46" s="232"/>
    </row>
    <row r="47" spans="1:7" ht="14.25" customHeight="1">
      <c r="A47" s="237">
        <v>38</v>
      </c>
      <c r="B47" s="278"/>
      <c r="C47" s="238"/>
      <c r="D47" s="238"/>
      <c r="E47" s="238"/>
      <c r="F47" s="239" t="s">
        <v>404</v>
      </c>
      <c r="G47" s="232"/>
    </row>
    <row r="48" spans="1:7" ht="14.25" customHeight="1">
      <c r="A48" s="237">
        <v>39</v>
      </c>
      <c r="B48" s="278"/>
      <c r="C48" s="238"/>
      <c r="D48" s="238"/>
      <c r="E48" s="238"/>
      <c r="F48" s="239" t="s">
        <v>404</v>
      </c>
      <c r="G48" s="232"/>
    </row>
    <row r="49" spans="1:7" ht="14.25" customHeight="1">
      <c r="A49" s="237">
        <v>40</v>
      </c>
      <c r="B49" s="278"/>
      <c r="C49" s="238"/>
      <c r="D49" s="238"/>
      <c r="E49" s="238"/>
      <c r="F49" s="239" t="s">
        <v>404</v>
      </c>
      <c r="G49" s="232"/>
    </row>
    <row r="50" spans="1:7" ht="14.25" customHeight="1">
      <c r="A50" s="237">
        <v>41</v>
      </c>
      <c r="B50" s="278"/>
      <c r="C50" s="238"/>
      <c r="D50" s="238"/>
      <c r="E50" s="238"/>
      <c r="F50" s="239" t="s">
        <v>404</v>
      </c>
      <c r="G50" s="232"/>
    </row>
    <row r="51" spans="1:7" ht="14.25" customHeight="1">
      <c r="A51" s="237">
        <v>42</v>
      </c>
      <c r="B51" s="278"/>
      <c r="C51" s="238"/>
      <c r="D51" s="238"/>
      <c r="E51" s="238"/>
      <c r="F51" s="239" t="s">
        <v>404</v>
      </c>
      <c r="G51" s="232"/>
    </row>
    <row r="52" spans="1:7" ht="14.25" customHeight="1">
      <c r="A52" s="237">
        <v>43</v>
      </c>
      <c r="B52" s="278"/>
      <c r="C52" s="238"/>
      <c r="D52" s="238"/>
      <c r="E52" s="238"/>
      <c r="F52" s="239" t="s">
        <v>404</v>
      </c>
      <c r="G52" s="232"/>
    </row>
    <row r="53" spans="1:7" ht="14.25" customHeight="1">
      <c r="A53" s="237">
        <v>44</v>
      </c>
      <c r="B53" s="278"/>
      <c r="C53" s="238"/>
      <c r="D53" s="238"/>
      <c r="E53" s="238"/>
      <c r="F53" s="239" t="s">
        <v>404</v>
      </c>
      <c r="G53" s="232"/>
    </row>
    <row r="54" spans="1:7" ht="14.25" customHeight="1">
      <c r="A54" s="237">
        <v>45</v>
      </c>
      <c r="B54" s="278"/>
      <c r="C54" s="238"/>
      <c r="D54" s="238"/>
      <c r="E54" s="238"/>
      <c r="F54" s="239" t="s">
        <v>404</v>
      </c>
      <c r="G54" s="232"/>
    </row>
    <row r="55" spans="1:7" ht="14.25" customHeight="1">
      <c r="A55" s="237">
        <v>46</v>
      </c>
      <c r="B55" s="278"/>
      <c r="C55" s="238"/>
      <c r="D55" s="238"/>
      <c r="E55" s="238"/>
      <c r="F55" s="239" t="s">
        <v>404</v>
      </c>
      <c r="G55" s="232"/>
    </row>
    <row r="56" spans="1:7" ht="14.25" customHeight="1">
      <c r="A56" s="237">
        <v>47</v>
      </c>
      <c r="B56" s="278"/>
      <c r="C56" s="238"/>
      <c r="D56" s="238"/>
      <c r="E56" s="238"/>
      <c r="F56" s="239" t="s">
        <v>404</v>
      </c>
      <c r="G56" s="232"/>
    </row>
    <row r="57" spans="1:7" ht="14.25" customHeight="1">
      <c r="A57" s="237">
        <v>48</v>
      </c>
      <c r="B57" s="278"/>
      <c r="C57" s="238"/>
      <c r="D57" s="238"/>
      <c r="E57" s="238"/>
      <c r="F57" s="239" t="s">
        <v>404</v>
      </c>
      <c r="G57" s="232"/>
    </row>
    <row r="58" spans="1:7" ht="14.25" customHeight="1">
      <c r="A58" s="237">
        <v>49</v>
      </c>
      <c r="B58" s="278"/>
      <c r="C58" s="238"/>
      <c r="D58" s="238"/>
      <c r="E58" s="238"/>
      <c r="F58" s="239" t="s">
        <v>404</v>
      </c>
      <c r="G58" s="232"/>
    </row>
    <row r="59" spans="1:7" ht="14.25" customHeight="1">
      <c r="A59" s="237">
        <v>50</v>
      </c>
      <c r="B59" s="278"/>
      <c r="C59" s="238"/>
      <c r="D59" s="238"/>
      <c r="E59" s="238"/>
      <c r="F59" s="239" t="s">
        <v>404</v>
      </c>
      <c r="G59" s="232"/>
    </row>
    <row r="60" spans="1:7" ht="14.25" customHeight="1">
      <c r="G60" s="232"/>
    </row>
    <row r="61" spans="1:7" ht="14.25" customHeight="1">
      <c r="G61" s="232"/>
    </row>
    <row r="62" spans="1:7" ht="14.25" customHeight="1">
      <c r="G62" s="232"/>
    </row>
    <row r="63" spans="1:7" ht="14.25" customHeight="1">
      <c r="G63" s="232"/>
    </row>
    <row r="64" spans="1:7" ht="14.25" customHeight="1">
      <c r="G64" s="232"/>
    </row>
    <row r="65" spans="7:7" ht="14.25" customHeight="1">
      <c r="G65" s="232"/>
    </row>
    <row r="66" spans="7:7" ht="14.25" customHeight="1">
      <c r="G66" s="232"/>
    </row>
    <row r="67" spans="7:7" ht="14.25" customHeight="1">
      <c r="G67" s="232"/>
    </row>
    <row r="68" spans="7:7" ht="14.25" customHeight="1">
      <c r="G68" s="232"/>
    </row>
    <row r="69" spans="7:7" ht="14.25" customHeight="1">
      <c r="G69" s="232"/>
    </row>
    <row r="70" spans="7:7" ht="14.25" customHeight="1">
      <c r="G70" s="232"/>
    </row>
    <row r="71" spans="7:7" ht="14.25" customHeight="1">
      <c r="G71" s="232"/>
    </row>
    <row r="72" spans="7:7" ht="14.25" customHeight="1">
      <c r="G72" s="232"/>
    </row>
    <row r="73" spans="7:7" ht="14.25" customHeight="1">
      <c r="G73" s="232"/>
    </row>
    <row r="74" spans="7:7" ht="14.25" customHeight="1">
      <c r="G74" s="232"/>
    </row>
    <row r="75" spans="7:7" ht="14.25" customHeight="1">
      <c r="G75" s="232"/>
    </row>
    <row r="76" spans="7:7" ht="14.25" customHeight="1">
      <c r="G76" s="232"/>
    </row>
    <row r="77" spans="7:7" ht="14.25" customHeight="1">
      <c r="G77" s="232"/>
    </row>
    <row r="78" spans="7:7" ht="14.25" customHeight="1">
      <c r="G78" s="232"/>
    </row>
    <row r="79" spans="7:7" ht="14.25" customHeight="1">
      <c r="G79" s="232"/>
    </row>
    <row r="80" spans="7:7" ht="14.25" customHeight="1">
      <c r="G80" s="232"/>
    </row>
    <row r="81" spans="7:7" ht="14.25" customHeight="1">
      <c r="G81" s="232"/>
    </row>
    <row r="82" spans="7:7" ht="14.25" customHeight="1">
      <c r="G82" s="232"/>
    </row>
    <row r="83" spans="7:7" ht="14.25" customHeight="1">
      <c r="G83" s="232"/>
    </row>
    <row r="84" spans="7:7" ht="14.25" customHeight="1">
      <c r="G84" s="232"/>
    </row>
    <row r="85" spans="7:7" ht="14.25" customHeight="1">
      <c r="G85" s="232"/>
    </row>
    <row r="86" spans="7:7" ht="14.25" customHeight="1">
      <c r="G86" s="232"/>
    </row>
    <row r="87" spans="7:7" ht="14.25" customHeight="1">
      <c r="G87" s="232"/>
    </row>
    <row r="88" spans="7:7" ht="14.25" customHeight="1">
      <c r="G88" s="232"/>
    </row>
    <row r="89" spans="7:7" ht="14.25" customHeight="1">
      <c r="G89" s="232"/>
    </row>
    <row r="90" spans="7:7" ht="14.25" customHeight="1">
      <c r="G90" s="232"/>
    </row>
    <row r="91" spans="7:7" ht="14.25" customHeight="1">
      <c r="G91" s="232"/>
    </row>
    <row r="92" spans="7:7" ht="14.25" customHeight="1">
      <c r="G92" s="232"/>
    </row>
    <row r="93" spans="7:7" ht="14.25" customHeight="1">
      <c r="G93" s="232"/>
    </row>
    <row r="94" spans="7:7" ht="14.25" customHeight="1">
      <c r="G94" s="232"/>
    </row>
    <row r="95" spans="7:7" ht="14.25" customHeight="1">
      <c r="G95" s="232"/>
    </row>
    <row r="96" spans="7:7" ht="14.25" customHeight="1">
      <c r="G96" s="232"/>
    </row>
    <row r="97" spans="7:7" ht="14.25" customHeight="1">
      <c r="G97" s="232"/>
    </row>
    <row r="98" spans="7:7" ht="14.25" customHeight="1">
      <c r="G98" s="232"/>
    </row>
    <row r="99" spans="7:7" ht="14.25" customHeight="1">
      <c r="G99" s="232"/>
    </row>
    <row r="100" spans="7:7" ht="14.25" customHeight="1">
      <c r="G100" s="232"/>
    </row>
    <row r="101" spans="7:7" ht="14.25" customHeight="1">
      <c r="G101" s="232"/>
    </row>
    <row r="102" spans="7:7" ht="14.25" customHeight="1">
      <c r="G102" s="232"/>
    </row>
    <row r="103" spans="7:7" ht="14.25" customHeight="1">
      <c r="G103" s="232"/>
    </row>
    <row r="104" spans="7:7" ht="14.25" customHeight="1">
      <c r="G104" s="232"/>
    </row>
    <row r="105" spans="7:7" ht="14.25" customHeight="1">
      <c r="G105" s="232"/>
    </row>
    <row r="106" spans="7:7" ht="14.25" customHeight="1">
      <c r="G106" s="232"/>
    </row>
    <row r="107" spans="7:7" ht="14.25" customHeight="1">
      <c r="G107" s="232"/>
    </row>
    <row r="108" spans="7:7" ht="14.25" customHeight="1">
      <c r="G108" s="232"/>
    </row>
    <row r="109" spans="7:7" ht="14.25" customHeight="1">
      <c r="G109" s="232"/>
    </row>
    <row r="110" spans="7:7" ht="14.25" customHeight="1">
      <c r="G110" s="232"/>
    </row>
    <row r="111" spans="7:7" ht="14.25" customHeight="1">
      <c r="G111" s="232"/>
    </row>
    <row r="112" spans="7:7" ht="14.25" customHeight="1">
      <c r="G112" s="232"/>
    </row>
    <row r="113" spans="7:7" ht="14.25" customHeight="1">
      <c r="G113" s="232"/>
    </row>
    <row r="114" spans="7:7" ht="14.25" customHeight="1">
      <c r="G114" s="232"/>
    </row>
    <row r="115" spans="7:7" ht="14.25" customHeight="1">
      <c r="G115" s="232"/>
    </row>
    <row r="116" spans="7:7" ht="14.25" customHeight="1">
      <c r="G116" s="232"/>
    </row>
    <row r="117" spans="7:7" ht="14.25" customHeight="1">
      <c r="G117" s="232"/>
    </row>
    <row r="118" spans="7:7" ht="14.25" customHeight="1">
      <c r="G118" s="232"/>
    </row>
    <row r="119" spans="7:7" ht="14.25" customHeight="1">
      <c r="G119" s="232"/>
    </row>
    <row r="120" spans="7:7" ht="14.25" customHeight="1">
      <c r="G120" s="232"/>
    </row>
    <row r="121" spans="7:7" ht="14.25" customHeight="1">
      <c r="G121" s="232"/>
    </row>
    <row r="122" spans="7:7" ht="14.25" customHeight="1">
      <c r="G122" s="232"/>
    </row>
    <row r="123" spans="7:7" ht="14.25" customHeight="1">
      <c r="G123" s="232"/>
    </row>
    <row r="124" spans="7:7" ht="14.25" customHeight="1">
      <c r="G124" s="232"/>
    </row>
    <row r="125" spans="7:7" ht="14.25" customHeight="1">
      <c r="G125" s="232"/>
    </row>
    <row r="126" spans="7:7" ht="14.25" customHeight="1">
      <c r="G126" s="232"/>
    </row>
    <row r="127" spans="7:7" ht="14.25" customHeight="1">
      <c r="G127" s="232"/>
    </row>
    <row r="128" spans="7:7" ht="14.25" customHeight="1">
      <c r="G128" s="232"/>
    </row>
    <row r="129" spans="7:7" ht="14.25" customHeight="1">
      <c r="G129" s="232"/>
    </row>
    <row r="130" spans="7:7" ht="14.25" customHeight="1">
      <c r="G130" s="232"/>
    </row>
    <row r="131" spans="7:7" ht="14.25" customHeight="1">
      <c r="G131" s="232"/>
    </row>
    <row r="132" spans="7:7" ht="14.25" customHeight="1">
      <c r="G132" s="232"/>
    </row>
    <row r="133" spans="7:7" ht="14.25" customHeight="1">
      <c r="G133" s="232"/>
    </row>
    <row r="134" spans="7:7" ht="14.25" customHeight="1">
      <c r="G134" s="232"/>
    </row>
    <row r="135" spans="7:7" ht="14.25" customHeight="1">
      <c r="G135" s="232"/>
    </row>
    <row r="136" spans="7:7" ht="14.25" customHeight="1">
      <c r="G136" s="232"/>
    </row>
    <row r="137" spans="7:7" ht="14.25" customHeight="1">
      <c r="G137" s="232"/>
    </row>
    <row r="138" spans="7:7" ht="14.25" customHeight="1">
      <c r="G138" s="232"/>
    </row>
    <row r="139" spans="7:7" ht="14.25" customHeight="1">
      <c r="G139" s="232"/>
    </row>
    <row r="140" spans="7:7" ht="14.25" customHeight="1">
      <c r="G140" s="232"/>
    </row>
    <row r="141" spans="7:7" ht="14.25" customHeight="1">
      <c r="G141" s="232"/>
    </row>
    <row r="142" spans="7:7" ht="14.25" customHeight="1">
      <c r="G142" s="232"/>
    </row>
    <row r="143" spans="7:7" ht="14.25" customHeight="1">
      <c r="G143" s="232"/>
    </row>
    <row r="144" spans="7:7" ht="14.25" customHeight="1">
      <c r="G144" s="232"/>
    </row>
    <row r="145" spans="7:7" ht="14.25" customHeight="1">
      <c r="G145" s="232"/>
    </row>
    <row r="146" spans="7:7" ht="14.25" customHeight="1">
      <c r="G146" s="232"/>
    </row>
    <row r="147" spans="7:7" ht="14.25" customHeight="1">
      <c r="G147" s="232"/>
    </row>
    <row r="148" spans="7:7" ht="14.25" customHeight="1">
      <c r="G148" s="232"/>
    </row>
    <row r="149" spans="7:7" ht="14.25" customHeight="1">
      <c r="G149" s="232"/>
    </row>
    <row r="150" spans="7:7" ht="14.25" customHeight="1">
      <c r="G150" s="232"/>
    </row>
    <row r="151" spans="7:7" ht="14.25" customHeight="1">
      <c r="G151" s="232"/>
    </row>
    <row r="152" spans="7:7" ht="14.25" customHeight="1">
      <c r="G152" s="232"/>
    </row>
    <row r="153" spans="7:7" ht="14.25" customHeight="1">
      <c r="G153" s="232"/>
    </row>
    <row r="154" spans="7:7" ht="14.25" customHeight="1">
      <c r="G154" s="232"/>
    </row>
    <row r="155" spans="7:7" ht="14.25" customHeight="1">
      <c r="G155" s="232"/>
    </row>
    <row r="156" spans="7:7" ht="14.25" customHeight="1">
      <c r="G156" s="232"/>
    </row>
    <row r="157" spans="7:7" ht="14.25" customHeight="1">
      <c r="G157" s="232"/>
    </row>
    <row r="158" spans="7:7" ht="14.25" customHeight="1">
      <c r="G158" s="232"/>
    </row>
    <row r="159" spans="7:7" ht="14.25" customHeight="1">
      <c r="G159" s="232"/>
    </row>
    <row r="160" spans="7:7" ht="14.25" customHeight="1">
      <c r="G160" s="232"/>
    </row>
    <row r="161" spans="7:7" ht="14.25" customHeight="1">
      <c r="G161" s="232"/>
    </row>
    <row r="162" spans="7:7" ht="14.25" customHeight="1">
      <c r="G162" s="232"/>
    </row>
    <row r="163" spans="7:7" ht="14.25" customHeight="1">
      <c r="G163" s="232"/>
    </row>
    <row r="164" spans="7:7" ht="14.25" customHeight="1">
      <c r="G164" s="232"/>
    </row>
    <row r="165" spans="7:7" ht="14.25" customHeight="1">
      <c r="G165" s="232"/>
    </row>
    <row r="166" spans="7:7" ht="14.25" customHeight="1">
      <c r="G166" s="232"/>
    </row>
    <row r="167" spans="7:7" ht="14.25" customHeight="1">
      <c r="G167" s="232"/>
    </row>
    <row r="168" spans="7:7" ht="14.25" customHeight="1">
      <c r="G168" s="232"/>
    </row>
    <row r="169" spans="7:7" ht="14.25" customHeight="1">
      <c r="G169" s="232"/>
    </row>
    <row r="170" spans="7:7" ht="14.25" customHeight="1">
      <c r="G170" s="232"/>
    </row>
    <row r="171" spans="7:7" ht="14.25" customHeight="1">
      <c r="G171" s="232"/>
    </row>
    <row r="172" spans="7:7" ht="14.25" customHeight="1">
      <c r="G172" s="232"/>
    </row>
    <row r="173" spans="7:7" ht="14.25" customHeight="1">
      <c r="G173" s="232"/>
    </row>
    <row r="174" spans="7:7" ht="14.25" customHeight="1">
      <c r="G174" s="232"/>
    </row>
    <row r="175" spans="7:7" ht="14.25" customHeight="1">
      <c r="G175" s="232"/>
    </row>
    <row r="176" spans="7:7" ht="14.25" customHeight="1">
      <c r="G176" s="232"/>
    </row>
    <row r="177" spans="7:7" ht="14.25" customHeight="1">
      <c r="G177" s="232"/>
    </row>
    <row r="178" spans="7:7" ht="14.25" customHeight="1">
      <c r="G178" s="232"/>
    </row>
    <row r="179" spans="7:7" ht="14.25" customHeight="1">
      <c r="G179" s="232"/>
    </row>
    <row r="180" spans="7:7" ht="14.25" customHeight="1">
      <c r="G180" s="232"/>
    </row>
    <row r="181" spans="7:7" ht="14.25" customHeight="1">
      <c r="G181" s="232"/>
    </row>
    <row r="182" spans="7:7" ht="14.25" customHeight="1">
      <c r="G182" s="232"/>
    </row>
    <row r="183" spans="7:7" ht="14.25" customHeight="1">
      <c r="G183" s="232"/>
    </row>
    <row r="184" spans="7:7" ht="14.25" customHeight="1">
      <c r="G184" s="232"/>
    </row>
    <row r="185" spans="7:7" ht="14.25" customHeight="1">
      <c r="G185" s="232"/>
    </row>
    <row r="186" spans="7:7" ht="14.25" customHeight="1">
      <c r="G186" s="232"/>
    </row>
    <row r="187" spans="7:7" ht="14.25" customHeight="1">
      <c r="G187" s="232"/>
    </row>
    <row r="188" spans="7:7" ht="14.25" customHeight="1">
      <c r="G188" s="232"/>
    </row>
    <row r="189" spans="7:7" ht="14.25" customHeight="1">
      <c r="G189" s="232"/>
    </row>
    <row r="190" spans="7:7" ht="14.25" customHeight="1">
      <c r="G190" s="232"/>
    </row>
    <row r="191" spans="7:7" ht="14.25" customHeight="1">
      <c r="G191" s="232"/>
    </row>
    <row r="192" spans="7:7" ht="14.25" customHeight="1">
      <c r="G192" s="232"/>
    </row>
    <row r="193" spans="7:7" ht="14.25" customHeight="1">
      <c r="G193" s="232"/>
    </row>
    <row r="194" spans="7:7" ht="14.25" customHeight="1">
      <c r="G194" s="232"/>
    </row>
    <row r="195" spans="7:7" ht="14.25" customHeight="1">
      <c r="G195" s="232"/>
    </row>
    <row r="196" spans="7:7" ht="14.25" customHeight="1">
      <c r="G196" s="232"/>
    </row>
    <row r="197" spans="7:7" ht="14.25" customHeight="1">
      <c r="G197" s="232"/>
    </row>
    <row r="198" spans="7:7" ht="14.25" customHeight="1">
      <c r="G198" s="232"/>
    </row>
    <row r="199" spans="7:7" ht="14.25" customHeight="1">
      <c r="G199" s="232"/>
    </row>
    <row r="200" spans="7:7" ht="14.25" customHeight="1">
      <c r="G200" s="232"/>
    </row>
    <row r="201" spans="7:7" ht="14.25" customHeight="1">
      <c r="G201" s="232"/>
    </row>
    <row r="202" spans="7:7" ht="14.25" customHeight="1">
      <c r="G202" s="232"/>
    </row>
    <row r="203" spans="7:7" ht="14.25" customHeight="1">
      <c r="G203" s="232"/>
    </row>
    <row r="204" spans="7:7" ht="14.25" customHeight="1">
      <c r="G204" s="232"/>
    </row>
    <row r="205" spans="7:7" ht="14.25" customHeight="1">
      <c r="G205" s="232"/>
    </row>
    <row r="206" spans="7:7" ht="14.25" customHeight="1">
      <c r="G206" s="232"/>
    </row>
    <row r="207" spans="7:7" ht="14.25" customHeight="1">
      <c r="G207" s="232"/>
    </row>
    <row r="208" spans="7:7" ht="14.25" customHeight="1">
      <c r="G208" s="232"/>
    </row>
    <row r="209" spans="7:7" ht="14.25" customHeight="1">
      <c r="G209" s="232"/>
    </row>
    <row r="210" spans="7:7" ht="14.25" customHeight="1">
      <c r="G210" s="232"/>
    </row>
    <row r="211" spans="7:7" ht="14.25" customHeight="1">
      <c r="G211" s="232"/>
    </row>
    <row r="212" spans="7:7" ht="14.25" customHeight="1">
      <c r="G212" s="232"/>
    </row>
    <row r="213" spans="7:7" ht="14.25" customHeight="1">
      <c r="G213" s="232"/>
    </row>
    <row r="214" spans="7:7" ht="14.25" customHeight="1">
      <c r="G214" s="232"/>
    </row>
    <row r="215" spans="7:7" ht="14.25" customHeight="1">
      <c r="G215" s="232"/>
    </row>
    <row r="216" spans="7:7" ht="14.25" customHeight="1">
      <c r="G216" s="232"/>
    </row>
    <row r="217" spans="7:7" ht="14.25" customHeight="1">
      <c r="G217" s="232"/>
    </row>
    <row r="218" spans="7:7" ht="14.25" customHeight="1">
      <c r="G218" s="232"/>
    </row>
    <row r="219" spans="7:7" ht="14.25" customHeight="1">
      <c r="G219" s="232"/>
    </row>
    <row r="220" spans="7:7" ht="14.25" customHeight="1">
      <c r="G220" s="232"/>
    </row>
    <row r="221" spans="7:7" ht="14.25" customHeight="1"/>
    <row r="222" spans="7:7" ht="14.25" customHeight="1"/>
    <row r="223" spans="7:7" ht="14.25" customHeight="1"/>
    <row r="224" spans="7:7"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sheetProtection algorithmName="SHA-512" hashValue="IXsIJXaxDhag/baNC4+dNcJmy0+VeBxxWTSFjfRJokcReYTUerhBKuJdKj/z0sua9xsZrnUvt075HXFbQKcr0w==" saltValue="P6KY9CqieaV4MmZ8NPMEEA==" spinCount="100000" sheet="1" objects="1" scenarios="1" formatColumns="0" formatRows="0"/>
  <protectedRanges>
    <protectedRange sqref="B10:F59" name="Tabel 3.a.2"/>
  </protectedRanges>
  <mergeCells count="6">
    <mergeCell ref="I10:J10"/>
    <mergeCell ref="A7:A8"/>
    <mergeCell ref="B7:B8"/>
    <mergeCell ref="C7:C8"/>
    <mergeCell ref="D7:E7"/>
    <mergeCell ref="F7:F8"/>
  </mergeCells>
  <dataValidations xWindow="769" yWindow="721" count="2">
    <dataValidation type="decimal" operator="greaterThanOrEqual" allowBlank="1" showDropDown="1" showInputMessage="1" showErrorMessage="1" prompt="Data yang diisi harus dalam bentuk angka" sqref="C10:E59" xr:uid="{8E48CD4F-CF7F-4A85-91E5-D0F9B59D4593}">
      <formula1>0</formula1>
    </dataValidation>
    <dataValidation type="list" allowBlank="1" showInputMessage="1" showErrorMessage="1" prompt="Pilih salah satu dari opsi yang tersedia" sqref="F10:F59" xr:uid="{8B7AB835-34E8-4EA2-A97F-C94637475D07}">
      <formula1>$A$4:$A$5</formula1>
    </dataValidation>
  </dataValidations>
  <hyperlinks>
    <hyperlink ref="I1" location="'Daftar Tabel'!A1" display="&lt;&lt;&lt; Daftar Tabel" xr:uid="{45D14444-E2DC-4D95-B69E-29B7627ECFAB}"/>
  </hyperlink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X1003"/>
  <sheetViews>
    <sheetView zoomScale="85" zoomScaleNormal="85" workbookViewId="0">
      <pane xSplit="1" ySplit="12" topLeftCell="B13" activePane="bottomRight" state="frozen"/>
      <selection pane="topRight" activeCell="B1" sqref="B1"/>
      <selection pane="bottomLeft" activeCell="A13" sqref="A13"/>
      <selection pane="bottomRight" activeCell="E21" sqref="E21"/>
    </sheetView>
  </sheetViews>
  <sheetFormatPr defaultColWidth="12.58203125" defaultRowHeight="15" customHeight="1"/>
  <cols>
    <col min="1" max="1" width="7.08203125" customWidth="1"/>
    <col min="2" max="2" width="27.83203125" customWidth="1"/>
    <col min="3" max="3" width="14.33203125" customWidth="1"/>
    <col min="4" max="4" width="17.08203125" customWidth="1"/>
    <col min="5" max="5" width="22.08203125" customWidth="1"/>
    <col min="7" max="7" width="11.08203125" customWidth="1"/>
    <col min="9" max="11" width="22.75" customWidth="1"/>
    <col min="12" max="24" width="7.58203125" customWidth="1"/>
  </cols>
  <sheetData>
    <row r="1" spans="1:24" ht="14.25" customHeight="1">
      <c r="A1" s="230" t="s">
        <v>468</v>
      </c>
      <c r="B1" s="1"/>
      <c r="C1" s="1"/>
      <c r="D1" s="1"/>
      <c r="E1" s="1"/>
      <c r="F1" s="1"/>
      <c r="G1" s="1"/>
      <c r="H1" s="180" t="s">
        <v>87</v>
      </c>
      <c r="I1" s="1"/>
      <c r="J1" s="1"/>
      <c r="K1" s="1"/>
      <c r="L1" s="1"/>
      <c r="M1" s="1"/>
      <c r="N1" s="1"/>
      <c r="O1" s="1"/>
      <c r="P1" s="1"/>
      <c r="Q1" s="1"/>
      <c r="R1" s="1"/>
      <c r="S1" s="1"/>
      <c r="T1" s="1"/>
      <c r="U1" s="1"/>
      <c r="V1" s="1"/>
      <c r="W1" s="1"/>
      <c r="X1" s="1"/>
    </row>
    <row r="2" spans="1:24" ht="14.5">
      <c r="A2" s="49" t="s">
        <v>439</v>
      </c>
      <c r="B2" s="1"/>
      <c r="C2" s="1"/>
      <c r="D2" s="1"/>
      <c r="E2" s="1"/>
      <c r="F2" s="1"/>
      <c r="G2" s="1"/>
      <c r="H2" s="42"/>
      <c r="I2" s="1"/>
      <c r="J2" s="1"/>
      <c r="K2" s="1"/>
      <c r="L2" s="1"/>
      <c r="M2" s="1"/>
      <c r="N2" s="1"/>
      <c r="O2" s="1"/>
      <c r="P2" s="1"/>
      <c r="Q2" s="1"/>
      <c r="R2" s="1"/>
      <c r="S2" s="1"/>
      <c r="T2" s="1"/>
      <c r="U2" s="1"/>
      <c r="V2" s="1"/>
      <c r="W2" s="1"/>
      <c r="X2" s="1"/>
    </row>
    <row r="3" spans="1:24" ht="14.25" hidden="1" customHeight="1">
      <c r="A3" s="62"/>
      <c r="B3" s="1"/>
      <c r="C3" s="1"/>
      <c r="D3" s="1"/>
      <c r="E3" s="1"/>
      <c r="F3" s="1"/>
      <c r="G3" s="1"/>
      <c r="H3" s="21"/>
      <c r="I3" s="1"/>
      <c r="J3" s="1"/>
      <c r="K3" s="1"/>
      <c r="L3" s="1"/>
      <c r="M3" s="1"/>
      <c r="N3" s="1"/>
      <c r="O3" s="1"/>
      <c r="P3" s="1"/>
      <c r="Q3" s="1"/>
      <c r="R3" s="1"/>
      <c r="S3" s="1"/>
      <c r="T3" s="1"/>
      <c r="U3" s="1"/>
      <c r="V3" s="1"/>
      <c r="W3" s="1"/>
      <c r="X3" s="1"/>
    </row>
    <row r="4" spans="1:24" ht="14.25" hidden="1" customHeight="1">
      <c r="A4" s="62"/>
      <c r="B4" s="1"/>
      <c r="C4" s="1"/>
      <c r="D4" s="1" t="s">
        <v>302</v>
      </c>
      <c r="E4" s="1"/>
      <c r="F4" s="1"/>
      <c r="G4" s="1"/>
      <c r="H4" s="21"/>
      <c r="I4" s="1"/>
      <c r="J4" s="1"/>
      <c r="K4" s="1"/>
      <c r="L4" s="1"/>
      <c r="M4" s="1"/>
      <c r="N4" s="1"/>
      <c r="O4" s="1"/>
      <c r="P4" s="1"/>
      <c r="Q4" s="1"/>
      <c r="R4" s="1"/>
      <c r="S4" s="1"/>
      <c r="T4" s="1"/>
      <c r="U4" s="1"/>
      <c r="V4" s="1"/>
      <c r="W4" s="1"/>
      <c r="X4" s="1"/>
    </row>
    <row r="5" spans="1:24" ht="14.25" hidden="1" customHeight="1">
      <c r="A5" s="62"/>
      <c r="B5" s="1"/>
      <c r="C5" s="1"/>
      <c r="D5" s="1" t="s">
        <v>303</v>
      </c>
      <c r="E5" s="1"/>
      <c r="F5" s="1"/>
      <c r="G5" s="1"/>
      <c r="H5" s="21"/>
      <c r="I5" s="1"/>
      <c r="J5" s="1"/>
      <c r="K5" s="1"/>
      <c r="L5" s="1"/>
      <c r="M5" s="1"/>
      <c r="N5" s="1"/>
      <c r="O5" s="1"/>
      <c r="P5" s="1"/>
      <c r="Q5" s="1"/>
      <c r="R5" s="1"/>
      <c r="S5" s="1"/>
      <c r="T5" s="1"/>
      <c r="U5" s="1"/>
      <c r="V5" s="1"/>
      <c r="W5" s="1"/>
      <c r="X5" s="1"/>
    </row>
    <row r="6" spans="1:24" ht="14.5" hidden="1">
      <c r="A6" s="62"/>
      <c r="B6" s="1"/>
      <c r="C6" s="1"/>
      <c r="D6" s="1" t="s">
        <v>304</v>
      </c>
      <c r="E6" s="1"/>
      <c r="F6" s="1"/>
      <c r="G6" s="1"/>
      <c r="H6" s="21"/>
      <c r="I6" s="1"/>
      <c r="J6" s="186" t="s">
        <v>464</v>
      </c>
      <c r="K6" s="186"/>
      <c r="L6" s="1"/>
      <c r="M6" s="1"/>
      <c r="N6" s="1"/>
      <c r="O6" s="1"/>
      <c r="P6" s="1"/>
      <c r="Q6" s="1"/>
      <c r="R6" s="1"/>
      <c r="S6" s="1"/>
      <c r="T6" s="1"/>
      <c r="U6" s="1"/>
      <c r="V6" s="1"/>
      <c r="W6" s="1"/>
      <c r="X6" s="1"/>
    </row>
    <row r="7" spans="1:24" ht="14.5" hidden="1">
      <c r="A7" s="62"/>
      <c r="B7" s="1"/>
      <c r="C7" s="1"/>
      <c r="D7" s="1" t="s">
        <v>305</v>
      </c>
      <c r="E7" s="1"/>
      <c r="F7" s="1" t="s">
        <v>107</v>
      </c>
      <c r="G7" s="1"/>
      <c r="H7" s="21"/>
      <c r="I7" s="1"/>
      <c r="J7" s="186" t="s">
        <v>465</v>
      </c>
      <c r="K7" s="186"/>
      <c r="L7" s="1"/>
      <c r="M7" s="1"/>
      <c r="N7" s="1"/>
      <c r="O7" s="1"/>
      <c r="P7" s="1"/>
      <c r="Q7" s="1"/>
      <c r="R7" s="1"/>
      <c r="S7" s="1"/>
      <c r="T7" s="1"/>
      <c r="U7" s="1"/>
      <c r="V7" s="1"/>
      <c r="W7" s="1"/>
      <c r="X7" s="1"/>
    </row>
    <row r="8" spans="1:24" ht="14.5" hidden="1">
      <c r="A8" s="62"/>
      <c r="B8" s="1"/>
      <c r="C8" s="1"/>
      <c r="D8" s="1" t="s">
        <v>306</v>
      </c>
      <c r="E8" s="1"/>
      <c r="F8" s="1"/>
      <c r="G8" s="1"/>
      <c r="H8" s="21"/>
      <c r="I8" s="186" t="s">
        <v>311</v>
      </c>
      <c r="J8" s="186" t="s">
        <v>466</v>
      </c>
      <c r="K8" s="186"/>
      <c r="L8" s="1"/>
      <c r="M8" s="1"/>
      <c r="N8" s="1"/>
      <c r="O8" s="1"/>
      <c r="P8" s="1"/>
      <c r="Q8" s="1"/>
      <c r="R8" s="1"/>
      <c r="S8" s="1"/>
      <c r="T8" s="1"/>
      <c r="U8" s="1"/>
      <c r="V8" s="1"/>
      <c r="W8" s="1"/>
      <c r="X8" s="1"/>
    </row>
    <row r="9" spans="1:24" ht="14.5" hidden="1">
      <c r="A9" s="62"/>
      <c r="B9" s="1"/>
      <c r="C9" s="1"/>
      <c r="D9" s="1"/>
      <c r="E9" s="1"/>
      <c r="F9" s="1" t="s">
        <v>110</v>
      </c>
      <c r="G9" s="1"/>
      <c r="H9" s="1"/>
      <c r="I9" s="186" t="s">
        <v>312</v>
      </c>
      <c r="J9" s="186" t="s">
        <v>467</v>
      </c>
      <c r="K9" s="186"/>
      <c r="L9" s="1"/>
      <c r="M9" s="1"/>
      <c r="N9" s="1"/>
      <c r="O9" s="1"/>
      <c r="P9" s="1"/>
      <c r="Q9" s="1"/>
      <c r="R9" s="1"/>
      <c r="S9" s="1"/>
      <c r="T9" s="1"/>
      <c r="U9" s="1"/>
      <c r="V9" s="1"/>
      <c r="W9" s="1"/>
      <c r="X9" s="1"/>
    </row>
    <row r="10" spans="1:24" ht="39.75" customHeight="1">
      <c r="A10" s="391" t="s">
        <v>111</v>
      </c>
      <c r="B10" s="391" t="s">
        <v>147</v>
      </c>
      <c r="C10" s="391" t="s">
        <v>307</v>
      </c>
      <c r="D10" s="391" t="s">
        <v>308</v>
      </c>
      <c r="E10" s="391" t="s">
        <v>309</v>
      </c>
      <c r="F10" s="393" t="s">
        <v>310</v>
      </c>
      <c r="G10" s="394"/>
      <c r="H10" s="427"/>
      <c r="I10" s="429" t="s">
        <v>463</v>
      </c>
      <c r="J10" s="426" t="s">
        <v>462</v>
      </c>
      <c r="K10" s="426" t="s">
        <v>695</v>
      </c>
      <c r="L10" s="1"/>
      <c r="M10" s="1"/>
      <c r="N10" s="1"/>
      <c r="O10" s="1"/>
      <c r="P10" s="1"/>
      <c r="Q10" s="1"/>
      <c r="R10" s="1"/>
      <c r="S10" s="1"/>
      <c r="T10" s="1"/>
      <c r="U10" s="1"/>
      <c r="V10" s="1"/>
      <c r="W10" s="1"/>
      <c r="X10" s="1"/>
    </row>
    <row r="11" spans="1:24" ht="25.5" customHeight="1">
      <c r="A11" s="392"/>
      <c r="B11" s="392"/>
      <c r="C11" s="392"/>
      <c r="D11" s="392"/>
      <c r="E11" s="392"/>
      <c r="F11" s="22" t="s">
        <v>135</v>
      </c>
      <c r="G11" s="22" t="s">
        <v>136</v>
      </c>
      <c r="H11" s="43" t="s">
        <v>137</v>
      </c>
      <c r="I11" s="430"/>
      <c r="J11" s="431"/>
      <c r="K11" s="426"/>
      <c r="L11" s="1"/>
      <c r="M11" s="1"/>
      <c r="N11" s="1"/>
      <c r="O11" s="1"/>
      <c r="P11" s="1"/>
      <c r="Q11" s="1"/>
      <c r="R11" s="1"/>
      <c r="S11" s="1"/>
      <c r="T11" s="1"/>
      <c r="U11" s="1"/>
      <c r="V11" s="1"/>
      <c r="W11" s="1"/>
      <c r="X11" s="1"/>
    </row>
    <row r="12" spans="1:24" ht="14.25" customHeight="1">
      <c r="A12" s="29">
        <v>1</v>
      </c>
      <c r="B12" s="29">
        <v>2</v>
      </c>
      <c r="C12" s="29">
        <v>3</v>
      </c>
      <c r="D12" s="29">
        <v>4</v>
      </c>
      <c r="E12" s="29">
        <v>5</v>
      </c>
      <c r="F12" s="29">
        <v>6</v>
      </c>
      <c r="G12" s="29">
        <v>7</v>
      </c>
      <c r="H12" s="29">
        <v>8</v>
      </c>
      <c r="I12" s="249">
        <v>9</v>
      </c>
      <c r="J12" s="250">
        <v>10</v>
      </c>
      <c r="K12" s="250">
        <v>11</v>
      </c>
      <c r="L12" s="1"/>
      <c r="M12" s="1"/>
      <c r="N12" s="1"/>
      <c r="O12" s="1"/>
      <c r="P12" s="1"/>
      <c r="Q12" s="1"/>
      <c r="R12" s="1"/>
      <c r="S12" s="1"/>
      <c r="T12" s="1"/>
      <c r="U12" s="1"/>
      <c r="V12" s="1"/>
      <c r="W12" s="1"/>
      <c r="X12" s="1"/>
    </row>
    <row r="13" spans="1:24" ht="14.25" customHeight="1">
      <c r="A13" s="24">
        <v>1</v>
      </c>
      <c r="B13" s="44"/>
      <c r="C13" s="53"/>
      <c r="D13" s="44"/>
      <c r="E13" s="44"/>
      <c r="F13" s="44"/>
      <c r="G13" s="44"/>
      <c r="H13" s="44"/>
      <c r="I13" s="45"/>
      <c r="J13" s="246"/>
      <c r="K13" s="246"/>
      <c r="L13" s="1"/>
      <c r="M13" s="432" t="s">
        <v>153</v>
      </c>
      <c r="N13" s="371"/>
      <c r="O13" s="371"/>
      <c r="P13" s="371"/>
      <c r="Q13" s="371"/>
      <c r="R13" s="371"/>
      <c r="S13" s="372"/>
      <c r="T13" s="1"/>
      <c r="U13" s="1"/>
      <c r="V13" s="1"/>
      <c r="W13" s="1"/>
      <c r="X13" s="1"/>
    </row>
    <row r="14" spans="1:24" ht="14.25" customHeight="1">
      <c r="A14" s="24">
        <v>2</v>
      </c>
      <c r="B14" s="26"/>
      <c r="C14" s="53"/>
      <c r="D14" s="26"/>
      <c r="E14" s="44"/>
      <c r="F14" s="44"/>
      <c r="G14" s="44"/>
      <c r="H14" s="44"/>
      <c r="I14" s="45"/>
      <c r="J14" s="246"/>
      <c r="K14" s="246"/>
      <c r="L14" s="1"/>
      <c r="M14" s="428" t="s">
        <v>313</v>
      </c>
      <c r="N14" s="401"/>
      <c r="O14" s="401"/>
      <c r="P14" s="401"/>
      <c r="Q14" s="401"/>
      <c r="R14" s="401"/>
      <c r="S14" s="36">
        <f>COUNTA(B13:B1000)</f>
        <v>0</v>
      </c>
      <c r="T14" s="1"/>
      <c r="U14" s="1"/>
      <c r="V14" s="1"/>
      <c r="W14" s="1"/>
      <c r="X14" s="1"/>
    </row>
    <row r="15" spans="1:24" ht="14.25" customHeight="1">
      <c r="A15" s="24">
        <v>3</v>
      </c>
      <c r="B15" s="150"/>
      <c r="C15" s="151"/>
      <c r="D15" s="150"/>
      <c r="E15" s="44"/>
      <c r="F15" s="44"/>
      <c r="G15" s="44"/>
      <c r="H15" s="44"/>
      <c r="I15" s="45"/>
      <c r="J15" s="246"/>
      <c r="K15" s="246"/>
      <c r="L15" s="1"/>
      <c r="M15" s="428" t="s">
        <v>314</v>
      </c>
      <c r="N15" s="401"/>
      <c r="O15" s="401"/>
      <c r="P15" s="401"/>
      <c r="Q15" s="401"/>
      <c r="R15" s="401"/>
      <c r="S15" s="36">
        <f>COUNTIFS(B13:B1000,"&lt;&gt;",C13:C1000,"&lt;&gt;")</f>
        <v>0</v>
      </c>
      <c r="T15" s="1"/>
      <c r="U15" s="1"/>
      <c r="V15" s="1"/>
      <c r="W15" s="1"/>
      <c r="X15" s="1"/>
    </row>
    <row r="16" spans="1:24" ht="15" customHeight="1">
      <c r="A16" s="24">
        <v>4</v>
      </c>
      <c r="B16" s="26"/>
      <c r="C16" s="53"/>
      <c r="D16" s="26"/>
      <c r="E16" s="44"/>
      <c r="F16" s="44"/>
      <c r="G16" s="44"/>
      <c r="H16" s="44"/>
      <c r="I16" s="45"/>
      <c r="J16" s="246"/>
      <c r="K16" s="246"/>
      <c r="L16" s="1"/>
      <c r="M16" s="428" t="s">
        <v>283</v>
      </c>
      <c r="N16" s="401"/>
      <c r="O16" s="401"/>
      <c r="P16" s="401"/>
      <c r="Q16" s="401"/>
      <c r="R16" s="401"/>
      <c r="S16" s="36">
        <f>COUNTIFS(B13:B1000,"&lt;&gt;",C13:C1000,"&lt;&gt;",D13:D1000,"&lt;&gt;")</f>
        <v>0</v>
      </c>
      <c r="T16" s="1"/>
      <c r="U16" s="1"/>
      <c r="V16" s="1"/>
      <c r="W16" s="1"/>
      <c r="X16" s="1"/>
    </row>
    <row r="17" spans="1:24" ht="14.25" customHeight="1">
      <c r="A17" s="24">
        <v>5</v>
      </c>
      <c r="B17" s="44"/>
      <c r="C17" s="53"/>
      <c r="D17" s="44"/>
      <c r="E17" s="44"/>
      <c r="F17" s="44"/>
      <c r="G17" s="44"/>
      <c r="H17" s="44"/>
      <c r="I17" s="45"/>
      <c r="J17" s="246"/>
      <c r="K17" s="246"/>
      <c r="L17" s="1"/>
      <c r="M17" s="428" t="s">
        <v>315</v>
      </c>
      <c r="N17" s="401"/>
      <c r="O17" s="401"/>
      <c r="P17" s="401"/>
      <c r="Q17" s="401"/>
      <c r="R17" s="401"/>
      <c r="S17" s="36">
        <f>COUNTIFS(B13:B1000,"&lt;&gt;",C13:C1000,"&lt;&gt;",D13:D1000,"&lt;&gt;",E13:E1000,"&lt;&gt;",I13:I1000,"Sesuai")</f>
        <v>0</v>
      </c>
      <c r="T17" s="1"/>
      <c r="U17" s="1"/>
      <c r="V17" s="1"/>
      <c r="W17" s="1"/>
      <c r="X17" s="1"/>
    </row>
    <row r="18" spans="1:24" ht="14.25" customHeight="1">
      <c r="A18" s="24">
        <v>6</v>
      </c>
      <c r="B18" s="26"/>
      <c r="C18" s="53"/>
      <c r="D18" s="26"/>
      <c r="E18" s="44"/>
      <c r="F18" s="44"/>
      <c r="G18" s="44"/>
      <c r="H18" s="44"/>
      <c r="I18" s="45"/>
      <c r="J18" s="246"/>
      <c r="K18" s="246"/>
      <c r="L18" s="1"/>
      <c r="M18" s="428" t="s">
        <v>316</v>
      </c>
      <c r="N18" s="401"/>
      <c r="O18" s="401"/>
      <c r="P18" s="401"/>
      <c r="Q18" s="401"/>
      <c r="R18" s="401"/>
      <c r="S18" s="36">
        <f>COUNTIFS(B13:B1000,"&lt;&gt;",C13:C1000,"&lt;&gt;",D13:D1000,"&lt;&gt;",E13:E1000,"&lt;&gt;",I13:I1000,"Tidak Sesuai")</f>
        <v>0</v>
      </c>
      <c r="T18" s="1"/>
      <c r="U18" s="1"/>
      <c r="V18" s="1"/>
      <c r="W18" s="1"/>
      <c r="X18" s="1"/>
    </row>
    <row r="19" spans="1:24" ht="14.25" customHeight="1">
      <c r="A19" s="24">
        <v>7</v>
      </c>
      <c r="B19" s="150"/>
      <c r="C19" s="151"/>
      <c r="D19" s="150"/>
      <c r="E19" s="44"/>
      <c r="F19" s="44"/>
      <c r="G19" s="44"/>
      <c r="H19" s="44"/>
      <c r="I19" s="45"/>
      <c r="J19" s="246"/>
      <c r="K19" s="246"/>
      <c r="L19" s="1"/>
      <c r="M19" s="428"/>
      <c r="N19" s="401"/>
      <c r="O19" s="401"/>
      <c r="P19" s="401"/>
      <c r="Q19" s="401"/>
      <c r="R19" s="401"/>
      <c r="S19" s="36"/>
      <c r="T19" s="1"/>
      <c r="U19" s="1"/>
      <c r="V19" s="1"/>
      <c r="W19" s="1"/>
      <c r="X19" s="1"/>
    </row>
    <row r="20" spans="1:24" ht="14.25" customHeight="1">
      <c r="A20" s="24">
        <v>8</v>
      </c>
      <c r="B20" s="26"/>
      <c r="C20" s="53"/>
      <c r="D20" s="26"/>
      <c r="E20" s="44"/>
      <c r="F20" s="44"/>
      <c r="G20" s="44"/>
      <c r="H20" s="44"/>
      <c r="I20" s="45"/>
      <c r="J20" s="246"/>
      <c r="K20" s="246"/>
      <c r="L20" s="1"/>
      <c r="T20" s="1"/>
      <c r="U20" s="1"/>
      <c r="V20" s="1"/>
      <c r="W20" s="1"/>
      <c r="X20" s="1"/>
    </row>
    <row r="21" spans="1:24" ht="14.25" customHeight="1">
      <c r="A21" s="24">
        <v>9</v>
      </c>
      <c r="B21" s="44"/>
      <c r="C21" s="53"/>
      <c r="D21" s="44"/>
      <c r="E21" s="44"/>
      <c r="F21" s="44"/>
      <c r="G21" s="44"/>
      <c r="H21" s="44"/>
      <c r="I21" s="45"/>
      <c r="J21" s="246"/>
      <c r="K21" s="246"/>
      <c r="L21" s="1"/>
      <c r="M21" s="47"/>
      <c r="S21" s="36"/>
      <c r="T21" s="1"/>
      <c r="U21" s="1"/>
      <c r="V21" s="1"/>
      <c r="W21" s="1"/>
      <c r="X21" s="1"/>
    </row>
    <row r="22" spans="1:24" ht="14.25" customHeight="1">
      <c r="A22" s="24">
        <v>10</v>
      </c>
      <c r="B22" s="26"/>
      <c r="C22" s="53"/>
      <c r="D22" s="26"/>
      <c r="E22" s="44"/>
      <c r="F22" s="44"/>
      <c r="G22" s="44"/>
      <c r="H22" s="44"/>
      <c r="I22" s="45"/>
      <c r="J22" s="246"/>
      <c r="K22" s="246"/>
      <c r="L22" s="1"/>
      <c r="T22" s="1"/>
      <c r="U22" s="1"/>
      <c r="V22" s="1"/>
      <c r="W22" s="1"/>
      <c r="X22" s="1"/>
    </row>
    <row r="23" spans="1:24" ht="14.25" customHeight="1">
      <c r="A23" s="24">
        <v>11</v>
      </c>
      <c r="B23" s="150"/>
      <c r="C23" s="151"/>
      <c r="D23" s="150"/>
      <c r="E23" s="44"/>
      <c r="F23" s="44"/>
      <c r="G23" s="44"/>
      <c r="H23" s="44"/>
      <c r="I23" s="45"/>
      <c r="J23" s="246"/>
      <c r="K23" s="246"/>
      <c r="L23" s="1"/>
      <c r="M23" s="1"/>
      <c r="N23" s="1"/>
      <c r="O23" s="1"/>
      <c r="P23" s="1"/>
      <c r="Q23" s="1"/>
      <c r="R23" s="1"/>
      <c r="S23" s="1"/>
      <c r="T23" s="1"/>
      <c r="U23" s="1"/>
      <c r="V23" s="1"/>
      <c r="W23" s="1"/>
      <c r="X23" s="1"/>
    </row>
    <row r="24" spans="1:24" ht="14.25" customHeight="1">
      <c r="A24" s="24">
        <v>12</v>
      </c>
      <c r="B24" s="26"/>
      <c r="C24" s="53"/>
      <c r="D24" s="26"/>
      <c r="E24" s="44"/>
      <c r="F24" s="44"/>
      <c r="G24" s="44"/>
      <c r="H24" s="44"/>
      <c r="I24" s="45"/>
      <c r="J24" s="246"/>
      <c r="K24" s="246"/>
      <c r="L24" s="1"/>
      <c r="M24" s="1"/>
      <c r="N24" s="1"/>
      <c r="O24" s="1"/>
      <c r="P24" s="1"/>
      <c r="Q24" s="1"/>
      <c r="R24" s="1"/>
      <c r="S24" s="1"/>
      <c r="T24" s="1"/>
      <c r="U24" s="1"/>
      <c r="V24" s="1"/>
      <c r="W24" s="1"/>
      <c r="X24" s="1"/>
    </row>
    <row r="25" spans="1:24" ht="14.25" customHeight="1">
      <c r="A25" s="24">
        <v>13</v>
      </c>
      <c r="B25" s="44"/>
      <c r="C25" s="53"/>
      <c r="D25" s="44"/>
      <c r="E25" s="44"/>
      <c r="F25" s="44"/>
      <c r="G25" s="44"/>
      <c r="H25" s="44"/>
      <c r="I25" s="45"/>
      <c r="J25" s="246"/>
      <c r="K25" s="246"/>
      <c r="L25" s="1"/>
      <c r="M25" s="1"/>
      <c r="N25" s="1"/>
      <c r="O25" s="1"/>
      <c r="P25" s="1"/>
      <c r="Q25" s="1"/>
      <c r="R25" s="1"/>
      <c r="S25" s="1"/>
      <c r="T25" s="1"/>
      <c r="U25" s="1"/>
      <c r="V25" s="1"/>
      <c r="W25" s="1"/>
      <c r="X25" s="1"/>
    </row>
    <row r="26" spans="1:24" ht="14.25" customHeight="1">
      <c r="A26" s="24">
        <v>14</v>
      </c>
      <c r="B26" s="26"/>
      <c r="C26" s="53"/>
      <c r="D26" s="26"/>
      <c r="E26" s="44"/>
      <c r="F26" s="44"/>
      <c r="G26" s="44"/>
      <c r="H26" s="44"/>
      <c r="I26" s="45"/>
      <c r="J26" s="246"/>
      <c r="K26" s="246"/>
      <c r="L26" s="1"/>
      <c r="M26" s="1"/>
      <c r="N26" s="1"/>
      <c r="O26" s="1"/>
      <c r="P26" s="1"/>
      <c r="Q26" s="1"/>
      <c r="R26" s="1"/>
      <c r="S26" s="1"/>
      <c r="T26" s="1"/>
      <c r="U26" s="1"/>
      <c r="V26" s="1"/>
      <c r="W26" s="1"/>
      <c r="X26" s="1"/>
    </row>
    <row r="27" spans="1:24" ht="14.25" customHeight="1">
      <c r="A27" s="24">
        <v>15</v>
      </c>
      <c r="B27" s="150"/>
      <c r="C27" s="151"/>
      <c r="D27" s="150"/>
      <c r="E27" s="44"/>
      <c r="F27" s="44"/>
      <c r="G27" s="44"/>
      <c r="H27" s="44"/>
      <c r="I27" s="45"/>
      <c r="J27" s="246"/>
      <c r="K27" s="246"/>
      <c r="L27" s="1"/>
      <c r="M27" s="1"/>
      <c r="N27" s="1"/>
      <c r="O27" s="1"/>
      <c r="P27" s="1"/>
      <c r="Q27" s="1"/>
      <c r="R27" s="1"/>
      <c r="S27" s="1"/>
      <c r="T27" s="1"/>
      <c r="U27" s="1"/>
      <c r="V27" s="1"/>
      <c r="W27" s="1"/>
      <c r="X27" s="1"/>
    </row>
    <row r="28" spans="1:24" ht="14.25" customHeight="1">
      <c r="A28" s="24">
        <v>16</v>
      </c>
      <c r="B28" s="26"/>
      <c r="C28" s="53"/>
      <c r="D28" s="26"/>
      <c r="E28" s="44"/>
      <c r="F28" s="44"/>
      <c r="G28" s="44"/>
      <c r="H28" s="44"/>
      <c r="I28" s="45"/>
      <c r="J28" s="246"/>
      <c r="K28" s="246"/>
      <c r="L28" s="1"/>
      <c r="M28" s="1"/>
      <c r="N28" s="1"/>
      <c r="O28" s="1"/>
      <c r="P28" s="1"/>
      <c r="Q28" s="1"/>
      <c r="R28" s="1"/>
      <c r="S28" s="1"/>
      <c r="T28" s="1"/>
      <c r="U28" s="1"/>
      <c r="V28" s="1"/>
      <c r="W28" s="1"/>
      <c r="X28" s="1"/>
    </row>
    <row r="29" spans="1:24" ht="14.25" customHeight="1">
      <c r="A29" s="24">
        <v>17</v>
      </c>
      <c r="B29" s="44"/>
      <c r="C29" s="53"/>
      <c r="D29" s="44"/>
      <c r="E29" s="44"/>
      <c r="F29" s="44"/>
      <c r="G29" s="44"/>
      <c r="H29" s="44"/>
      <c r="I29" s="45"/>
      <c r="J29" s="246"/>
      <c r="K29" s="246"/>
      <c r="L29" s="1"/>
      <c r="M29" s="1"/>
      <c r="N29" s="1"/>
      <c r="O29" s="1"/>
      <c r="P29" s="1"/>
      <c r="Q29" s="1"/>
      <c r="R29" s="1"/>
      <c r="S29" s="1"/>
      <c r="T29" s="1"/>
      <c r="U29" s="1"/>
      <c r="V29" s="1"/>
      <c r="W29" s="1"/>
      <c r="X29" s="1"/>
    </row>
    <row r="30" spans="1:24" ht="14.25" customHeight="1">
      <c r="A30" s="24">
        <v>18</v>
      </c>
      <c r="B30" s="26"/>
      <c r="C30" s="53"/>
      <c r="D30" s="26"/>
      <c r="E30" s="44"/>
      <c r="F30" s="44"/>
      <c r="G30" s="44"/>
      <c r="H30" s="44"/>
      <c r="I30" s="45"/>
      <c r="J30" s="246"/>
      <c r="K30" s="246"/>
      <c r="L30" s="1"/>
      <c r="M30" s="1"/>
      <c r="N30" s="1"/>
      <c r="O30" s="1"/>
      <c r="P30" s="1"/>
      <c r="Q30" s="1"/>
      <c r="R30" s="1"/>
      <c r="S30" s="1"/>
      <c r="T30" s="1"/>
      <c r="U30" s="1"/>
      <c r="V30" s="1"/>
      <c r="W30" s="1"/>
      <c r="X30" s="1"/>
    </row>
    <row r="31" spans="1:24" ht="14.25" customHeight="1">
      <c r="A31" s="24">
        <v>19</v>
      </c>
      <c r="B31" s="150"/>
      <c r="C31" s="151"/>
      <c r="D31" s="150"/>
      <c r="E31" s="44"/>
      <c r="F31" s="44"/>
      <c r="G31" s="44"/>
      <c r="H31" s="44"/>
      <c r="I31" s="45"/>
      <c r="J31" s="246"/>
      <c r="K31" s="246"/>
      <c r="L31" s="1"/>
      <c r="M31" s="1"/>
      <c r="N31" s="1"/>
      <c r="O31" s="1"/>
      <c r="P31" s="1"/>
      <c r="Q31" s="1"/>
      <c r="R31" s="1"/>
      <c r="S31" s="1"/>
      <c r="T31" s="1"/>
      <c r="U31" s="1"/>
      <c r="V31" s="1"/>
      <c r="W31" s="1"/>
      <c r="X31" s="1"/>
    </row>
    <row r="32" spans="1:24" ht="14.25" customHeight="1">
      <c r="A32" s="24">
        <v>20</v>
      </c>
      <c r="B32" s="26"/>
      <c r="C32" s="53"/>
      <c r="D32" s="26"/>
      <c r="E32" s="44"/>
      <c r="F32" s="44"/>
      <c r="G32" s="44"/>
      <c r="H32" s="44"/>
      <c r="I32" s="45"/>
      <c r="J32" s="246"/>
      <c r="K32" s="246"/>
      <c r="L32" s="1"/>
      <c r="M32" s="1"/>
      <c r="N32" s="1"/>
      <c r="O32" s="1"/>
      <c r="P32" s="1"/>
      <c r="Q32" s="1"/>
      <c r="R32" s="1"/>
      <c r="S32" s="1"/>
      <c r="T32" s="1"/>
      <c r="U32" s="1"/>
      <c r="V32" s="1"/>
      <c r="W32" s="1"/>
      <c r="X32" s="1"/>
    </row>
    <row r="33" spans="1:24" ht="14.25" customHeight="1">
      <c r="A33" s="24">
        <v>21</v>
      </c>
      <c r="B33" s="44"/>
      <c r="C33" s="53"/>
      <c r="D33" s="44"/>
      <c r="E33" s="44"/>
      <c r="F33" s="44"/>
      <c r="G33" s="44"/>
      <c r="H33" s="44"/>
      <c r="I33" s="45"/>
      <c r="J33" s="246"/>
      <c r="K33" s="246"/>
      <c r="L33" s="1"/>
      <c r="M33" s="1"/>
      <c r="N33" s="1"/>
      <c r="O33" s="1"/>
      <c r="P33" s="1"/>
      <c r="Q33" s="1"/>
      <c r="R33" s="1"/>
      <c r="S33" s="1"/>
      <c r="T33" s="1"/>
      <c r="U33" s="1"/>
      <c r="V33" s="1"/>
      <c r="W33" s="1"/>
      <c r="X33" s="1"/>
    </row>
    <row r="34" spans="1:24" ht="14.25" customHeight="1">
      <c r="A34" s="24">
        <v>22</v>
      </c>
      <c r="B34" s="26"/>
      <c r="C34" s="53"/>
      <c r="D34" s="26"/>
      <c r="E34" s="44"/>
      <c r="F34" s="44"/>
      <c r="G34" s="44"/>
      <c r="H34" s="44"/>
      <c r="I34" s="45"/>
      <c r="J34" s="246"/>
      <c r="K34" s="246"/>
      <c r="L34" s="1"/>
      <c r="M34" s="1"/>
      <c r="N34" s="1"/>
      <c r="O34" s="1"/>
      <c r="P34" s="1"/>
      <c r="Q34" s="1"/>
      <c r="R34" s="1"/>
      <c r="S34" s="1"/>
      <c r="T34" s="1"/>
      <c r="U34" s="1"/>
      <c r="V34" s="1"/>
      <c r="W34" s="1"/>
      <c r="X34" s="1"/>
    </row>
    <row r="35" spans="1:24" ht="14.25" customHeight="1">
      <c r="A35" s="24">
        <v>23</v>
      </c>
      <c r="B35" s="150"/>
      <c r="C35" s="151"/>
      <c r="D35" s="150"/>
      <c r="E35" s="44"/>
      <c r="F35" s="44"/>
      <c r="G35" s="44"/>
      <c r="H35" s="44"/>
      <c r="I35" s="45"/>
      <c r="J35" s="246"/>
      <c r="K35" s="246"/>
      <c r="L35" s="1"/>
      <c r="M35" s="1"/>
      <c r="N35" s="1"/>
      <c r="O35" s="1"/>
      <c r="P35" s="1"/>
      <c r="Q35" s="1"/>
      <c r="R35" s="1"/>
      <c r="S35" s="1"/>
      <c r="T35" s="1"/>
      <c r="U35" s="1"/>
      <c r="V35" s="1"/>
      <c r="W35" s="1"/>
      <c r="X35" s="1"/>
    </row>
    <row r="36" spans="1:24" ht="14.25" customHeight="1">
      <c r="A36" s="24">
        <v>24</v>
      </c>
      <c r="B36" s="26"/>
      <c r="C36" s="53"/>
      <c r="D36" s="26"/>
      <c r="E36" s="44"/>
      <c r="F36" s="44"/>
      <c r="G36" s="44"/>
      <c r="H36" s="44"/>
      <c r="I36" s="45"/>
      <c r="J36" s="246"/>
      <c r="K36" s="246"/>
      <c r="L36" s="1"/>
      <c r="M36" s="1"/>
      <c r="N36" s="1"/>
      <c r="O36" s="1"/>
      <c r="P36" s="1"/>
      <c r="Q36" s="1"/>
      <c r="R36" s="1"/>
      <c r="S36" s="1"/>
      <c r="T36" s="1"/>
      <c r="U36" s="1"/>
      <c r="V36" s="1"/>
      <c r="W36" s="1"/>
      <c r="X36" s="1"/>
    </row>
    <row r="37" spans="1:24" ht="14.25" customHeight="1">
      <c r="A37" s="24">
        <v>25</v>
      </c>
      <c r="B37" s="44"/>
      <c r="C37" s="53"/>
      <c r="D37" s="44"/>
      <c r="E37" s="44"/>
      <c r="F37" s="44"/>
      <c r="G37" s="44"/>
      <c r="H37" s="44"/>
      <c r="I37" s="45"/>
      <c r="J37" s="246"/>
      <c r="K37" s="246"/>
      <c r="L37" s="1"/>
      <c r="M37" s="1"/>
      <c r="N37" s="1"/>
      <c r="O37" s="1"/>
      <c r="P37" s="1"/>
      <c r="Q37" s="1"/>
      <c r="R37" s="1"/>
      <c r="S37" s="1"/>
      <c r="T37" s="1"/>
      <c r="U37" s="1"/>
      <c r="V37" s="1"/>
      <c r="W37" s="1"/>
      <c r="X37" s="1"/>
    </row>
    <row r="38" spans="1:24" ht="14.25" customHeight="1">
      <c r="A38" s="24">
        <v>26</v>
      </c>
      <c r="B38" s="26"/>
      <c r="C38" s="53"/>
      <c r="D38" s="26"/>
      <c r="E38" s="44"/>
      <c r="F38" s="44"/>
      <c r="G38" s="44"/>
      <c r="H38" s="44"/>
      <c r="I38" s="45"/>
      <c r="J38" s="246"/>
      <c r="K38" s="246"/>
      <c r="L38" s="1"/>
      <c r="M38" s="1"/>
      <c r="N38" s="1"/>
      <c r="O38" s="1"/>
      <c r="P38" s="1"/>
      <c r="Q38" s="1"/>
      <c r="R38" s="1"/>
      <c r="S38" s="1"/>
      <c r="T38" s="1"/>
      <c r="U38" s="1"/>
      <c r="V38" s="1"/>
      <c r="W38" s="1"/>
      <c r="X38" s="1"/>
    </row>
    <row r="39" spans="1:24" ht="14.25" customHeight="1">
      <c r="A39" s="24">
        <v>27</v>
      </c>
      <c r="B39" s="150"/>
      <c r="C39" s="151"/>
      <c r="D39" s="150"/>
      <c r="E39" s="44"/>
      <c r="F39" s="44"/>
      <c r="G39" s="44"/>
      <c r="H39" s="44"/>
      <c r="I39" s="45"/>
      <c r="J39" s="246"/>
      <c r="K39" s="246"/>
      <c r="L39" s="1"/>
      <c r="M39" s="1"/>
      <c r="N39" s="1"/>
      <c r="O39" s="1"/>
      <c r="P39" s="1"/>
      <c r="Q39" s="1"/>
      <c r="R39" s="1"/>
      <c r="S39" s="1"/>
      <c r="T39" s="1"/>
      <c r="U39" s="1"/>
      <c r="V39" s="1"/>
      <c r="W39" s="1"/>
      <c r="X39" s="1"/>
    </row>
    <row r="40" spans="1:24" ht="14.25" customHeight="1">
      <c r="A40" s="24">
        <v>28</v>
      </c>
      <c r="B40" s="26"/>
      <c r="C40" s="53"/>
      <c r="D40" s="26"/>
      <c r="E40" s="44"/>
      <c r="F40" s="44"/>
      <c r="G40" s="44"/>
      <c r="H40" s="44"/>
      <c r="I40" s="45"/>
      <c r="J40" s="246"/>
      <c r="K40" s="246"/>
      <c r="L40" s="1"/>
      <c r="M40" s="1"/>
      <c r="N40" s="1"/>
      <c r="O40" s="1"/>
      <c r="P40" s="1"/>
      <c r="Q40" s="1"/>
      <c r="R40" s="1"/>
      <c r="S40" s="1"/>
      <c r="T40" s="1"/>
      <c r="U40" s="1"/>
      <c r="V40" s="1"/>
      <c r="W40" s="1"/>
      <c r="X40" s="1"/>
    </row>
    <row r="41" spans="1:24" ht="14.25" customHeight="1">
      <c r="A41" s="24">
        <v>29</v>
      </c>
      <c r="B41" s="44"/>
      <c r="C41" s="53"/>
      <c r="D41" s="44"/>
      <c r="E41" s="44"/>
      <c r="F41" s="44"/>
      <c r="G41" s="44"/>
      <c r="H41" s="44"/>
      <c r="I41" s="45"/>
      <c r="J41" s="246"/>
      <c r="K41" s="246"/>
      <c r="L41" s="1"/>
      <c r="M41" s="1"/>
      <c r="N41" s="1"/>
      <c r="O41" s="1"/>
      <c r="P41" s="1"/>
      <c r="Q41" s="1"/>
      <c r="R41" s="1"/>
      <c r="S41" s="1"/>
      <c r="T41" s="1"/>
      <c r="U41" s="1"/>
      <c r="V41" s="1"/>
      <c r="W41" s="1"/>
      <c r="X41" s="1"/>
    </row>
    <row r="42" spans="1:24" ht="14.25" customHeight="1">
      <c r="A42" s="24">
        <v>30</v>
      </c>
      <c r="B42" s="26"/>
      <c r="C42" s="53"/>
      <c r="D42" s="26"/>
      <c r="E42" s="44"/>
      <c r="F42" s="44"/>
      <c r="G42" s="44"/>
      <c r="H42" s="44"/>
      <c r="I42" s="45"/>
      <c r="J42" s="246"/>
      <c r="K42" s="246"/>
      <c r="L42" s="1"/>
      <c r="M42" s="1"/>
      <c r="N42" s="1"/>
      <c r="O42" s="1"/>
      <c r="P42" s="1"/>
      <c r="Q42" s="1"/>
      <c r="R42" s="1"/>
      <c r="S42" s="1"/>
      <c r="T42" s="1"/>
      <c r="U42" s="1"/>
      <c r="V42" s="1"/>
      <c r="W42" s="1"/>
      <c r="X42" s="1"/>
    </row>
    <row r="43" spans="1:24" ht="14.25" customHeight="1">
      <c r="A43" s="24">
        <v>31</v>
      </c>
      <c r="B43" s="150"/>
      <c r="C43" s="151"/>
      <c r="D43" s="150"/>
      <c r="E43" s="44"/>
      <c r="F43" s="44"/>
      <c r="G43" s="44"/>
      <c r="H43" s="44"/>
      <c r="I43" s="45"/>
      <c r="J43" s="246"/>
      <c r="K43" s="246"/>
      <c r="L43" s="1"/>
      <c r="M43" s="1"/>
      <c r="N43" s="1"/>
      <c r="O43" s="1"/>
      <c r="P43" s="1"/>
      <c r="Q43" s="1"/>
      <c r="R43" s="1"/>
      <c r="S43" s="1"/>
      <c r="T43" s="1"/>
      <c r="U43" s="1"/>
      <c r="V43" s="1"/>
      <c r="W43" s="1"/>
      <c r="X43" s="1"/>
    </row>
    <row r="44" spans="1:24" ht="14.25" customHeight="1">
      <c r="A44" s="24">
        <v>32</v>
      </c>
      <c r="B44" s="26"/>
      <c r="C44" s="53"/>
      <c r="D44" s="26"/>
      <c r="E44" s="44"/>
      <c r="F44" s="44"/>
      <c r="G44" s="44"/>
      <c r="H44" s="44"/>
      <c r="I44" s="45"/>
      <c r="J44" s="246"/>
      <c r="K44" s="246"/>
      <c r="L44" s="1"/>
      <c r="M44" s="1"/>
      <c r="N44" s="1"/>
      <c r="O44" s="1"/>
      <c r="P44" s="1"/>
      <c r="Q44" s="1"/>
      <c r="R44" s="1"/>
      <c r="S44" s="1"/>
      <c r="T44" s="1"/>
      <c r="U44" s="1"/>
      <c r="V44" s="1"/>
      <c r="W44" s="1"/>
      <c r="X44" s="1"/>
    </row>
    <row r="45" spans="1:24" ht="14.25" customHeight="1">
      <c r="A45" s="24">
        <v>33</v>
      </c>
      <c r="B45" s="44"/>
      <c r="C45" s="53"/>
      <c r="D45" s="44"/>
      <c r="E45" s="44"/>
      <c r="F45" s="44"/>
      <c r="G45" s="44"/>
      <c r="H45" s="44"/>
      <c r="I45" s="45"/>
      <c r="J45" s="246"/>
      <c r="K45" s="246"/>
      <c r="L45" s="1"/>
      <c r="M45" s="1"/>
      <c r="N45" s="1"/>
      <c r="O45" s="1"/>
      <c r="P45" s="1"/>
      <c r="Q45" s="1"/>
      <c r="R45" s="1"/>
      <c r="S45" s="1"/>
      <c r="T45" s="1"/>
      <c r="U45" s="1"/>
      <c r="V45" s="1"/>
      <c r="W45" s="1"/>
      <c r="X45" s="1"/>
    </row>
    <row r="46" spans="1:24" ht="14.25" customHeight="1">
      <c r="A46" s="24">
        <v>34</v>
      </c>
      <c r="B46" s="26"/>
      <c r="C46" s="53"/>
      <c r="D46" s="26"/>
      <c r="E46" s="44"/>
      <c r="F46" s="44"/>
      <c r="G46" s="44"/>
      <c r="H46" s="44"/>
      <c r="I46" s="45"/>
      <c r="J46" s="246"/>
      <c r="K46" s="246"/>
      <c r="L46" s="1"/>
      <c r="M46" s="1"/>
      <c r="N46" s="1"/>
      <c r="O46" s="1"/>
      <c r="P46" s="1"/>
      <c r="Q46" s="1"/>
      <c r="R46" s="1"/>
      <c r="S46" s="1"/>
      <c r="T46" s="1"/>
      <c r="U46" s="1"/>
      <c r="V46" s="1"/>
      <c r="W46" s="1"/>
      <c r="X46" s="1"/>
    </row>
    <row r="47" spans="1:24" ht="14.25" customHeight="1">
      <c r="A47" s="24">
        <v>35</v>
      </c>
      <c r="B47" s="150"/>
      <c r="C47" s="151"/>
      <c r="D47" s="150"/>
      <c r="E47" s="44"/>
      <c r="F47" s="44"/>
      <c r="G47" s="44"/>
      <c r="H47" s="44"/>
      <c r="I47" s="45"/>
      <c r="J47" s="246"/>
      <c r="K47" s="246"/>
      <c r="L47" s="1"/>
      <c r="M47" s="1"/>
      <c r="N47" s="1"/>
      <c r="O47" s="1"/>
      <c r="P47" s="1"/>
      <c r="Q47" s="1"/>
      <c r="R47" s="1"/>
      <c r="S47" s="1"/>
      <c r="T47" s="1"/>
      <c r="U47" s="1"/>
      <c r="V47" s="1"/>
      <c r="W47" s="1"/>
      <c r="X47" s="1"/>
    </row>
    <row r="48" spans="1:24" ht="14.25" customHeight="1">
      <c r="A48" s="24">
        <v>36</v>
      </c>
      <c r="B48" s="26"/>
      <c r="C48" s="53"/>
      <c r="D48" s="26"/>
      <c r="E48" s="44"/>
      <c r="F48" s="44"/>
      <c r="G48" s="44"/>
      <c r="H48" s="44"/>
      <c r="I48" s="45"/>
      <c r="J48" s="246"/>
      <c r="K48" s="246"/>
      <c r="L48" s="1"/>
      <c r="M48" s="1"/>
      <c r="N48" s="1"/>
      <c r="O48" s="1"/>
      <c r="P48" s="1"/>
      <c r="Q48" s="1"/>
      <c r="R48" s="1"/>
      <c r="S48" s="1"/>
      <c r="T48" s="1"/>
      <c r="U48" s="1"/>
      <c r="V48" s="1"/>
      <c r="W48" s="1"/>
      <c r="X48" s="1"/>
    </row>
    <row r="49" spans="1:24" ht="14.25" customHeight="1">
      <c r="A49" s="24">
        <v>37</v>
      </c>
      <c r="B49" s="44"/>
      <c r="C49" s="53"/>
      <c r="D49" s="44"/>
      <c r="E49" s="44"/>
      <c r="F49" s="44"/>
      <c r="G49" s="44"/>
      <c r="H49" s="44"/>
      <c r="I49" s="45"/>
      <c r="J49" s="246"/>
      <c r="K49" s="246"/>
      <c r="L49" s="1"/>
      <c r="M49" s="1"/>
      <c r="N49" s="1"/>
      <c r="O49" s="1"/>
      <c r="P49" s="1"/>
      <c r="Q49" s="1"/>
      <c r="R49" s="1"/>
      <c r="S49" s="1"/>
      <c r="T49" s="1"/>
      <c r="U49" s="1"/>
      <c r="V49" s="1"/>
      <c r="W49" s="1"/>
      <c r="X49" s="1"/>
    </row>
    <row r="50" spans="1:24" ht="14.25" customHeight="1">
      <c r="A50" s="24">
        <v>38</v>
      </c>
      <c r="B50" s="26"/>
      <c r="C50" s="53"/>
      <c r="D50" s="26"/>
      <c r="E50" s="44"/>
      <c r="F50" s="44"/>
      <c r="G50" s="44"/>
      <c r="H50" s="44"/>
      <c r="I50" s="45"/>
      <c r="J50" s="246"/>
      <c r="K50" s="246"/>
      <c r="L50" s="1"/>
      <c r="M50" s="1"/>
      <c r="N50" s="1"/>
      <c r="O50" s="1"/>
      <c r="P50" s="1"/>
      <c r="Q50" s="1"/>
      <c r="R50" s="1"/>
      <c r="S50" s="1"/>
      <c r="T50" s="1"/>
      <c r="U50" s="1"/>
      <c r="V50" s="1"/>
      <c r="W50" s="1"/>
      <c r="X50" s="1"/>
    </row>
    <row r="51" spans="1:24" ht="14.25" customHeight="1">
      <c r="A51" s="24">
        <v>39</v>
      </c>
      <c r="B51" s="150"/>
      <c r="C51" s="151"/>
      <c r="D51" s="150"/>
      <c r="E51" s="44"/>
      <c r="F51" s="44"/>
      <c r="G51" s="44"/>
      <c r="H51" s="44"/>
      <c r="I51" s="45"/>
      <c r="J51" s="246"/>
      <c r="K51" s="246"/>
      <c r="L51" s="1"/>
      <c r="M51" s="1"/>
      <c r="N51" s="1"/>
      <c r="O51" s="1"/>
      <c r="P51" s="1"/>
      <c r="Q51" s="1"/>
      <c r="R51" s="1"/>
      <c r="S51" s="1"/>
      <c r="T51" s="1"/>
      <c r="U51" s="1"/>
      <c r="V51" s="1"/>
      <c r="W51" s="1"/>
      <c r="X51" s="1"/>
    </row>
    <row r="52" spans="1:24" ht="14.25" customHeight="1">
      <c r="A52" s="24">
        <v>40</v>
      </c>
      <c r="B52" s="26"/>
      <c r="C52" s="53"/>
      <c r="D52" s="26"/>
      <c r="E52" s="44"/>
      <c r="F52" s="44"/>
      <c r="G52" s="44"/>
      <c r="H52" s="44"/>
      <c r="I52" s="45"/>
      <c r="J52" s="246"/>
      <c r="K52" s="246"/>
      <c r="L52" s="1"/>
      <c r="M52" s="1"/>
      <c r="N52" s="1"/>
      <c r="O52" s="1"/>
      <c r="P52" s="1"/>
      <c r="Q52" s="1"/>
      <c r="R52" s="1"/>
      <c r="S52" s="1"/>
      <c r="T52" s="1"/>
      <c r="U52" s="1"/>
      <c r="V52" s="1"/>
      <c r="W52" s="1"/>
      <c r="X52" s="1"/>
    </row>
    <row r="53" spans="1:24" ht="14.25" customHeight="1">
      <c r="A53" s="24">
        <v>41</v>
      </c>
      <c r="B53" s="44"/>
      <c r="C53" s="53"/>
      <c r="D53" s="44"/>
      <c r="E53" s="44"/>
      <c r="F53" s="44"/>
      <c r="G53" s="44"/>
      <c r="H53" s="44"/>
      <c r="I53" s="45"/>
      <c r="J53" s="246"/>
      <c r="K53" s="246"/>
      <c r="L53" s="1"/>
      <c r="M53" s="1"/>
      <c r="N53" s="1"/>
      <c r="O53" s="1"/>
      <c r="P53" s="1"/>
      <c r="Q53" s="1"/>
      <c r="R53" s="1"/>
      <c r="S53" s="1"/>
      <c r="T53" s="1"/>
      <c r="U53" s="1"/>
      <c r="V53" s="1"/>
      <c r="W53" s="1"/>
      <c r="X53" s="1"/>
    </row>
    <row r="54" spans="1:24" ht="14.25" customHeight="1">
      <c r="A54" s="24">
        <v>42</v>
      </c>
      <c r="B54" s="26"/>
      <c r="C54" s="53"/>
      <c r="D54" s="26"/>
      <c r="E54" s="44"/>
      <c r="F54" s="44"/>
      <c r="G54" s="44"/>
      <c r="H54" s="44"/>
      <c r="I54" s="45"/>
      <c r="J54" s="246"/>
      <c r="K54" s="246"/>
      <c r="L54" s="1"/>
      <c r="M54" s="1"/>
      <c r="N54" s="1"/>
      <c r="O54" s="1"/>
      <c r="P54" s="1"/>
      <c r="Q54" s="1"/>
      <c r="R54" s="1"/>
      <c r="S54" s="1"/>
      <c r="T54" s="1"/>
      <c r="U54" s="1"/>
      <c r="V54" s="1"/>
      <c r="W54" s="1"/>
      <c r="X54" s="1"/>
    </row>
    <row r="55" spans="1:24" ht="14.25" customHeight="1">
      <c r="A55" s="24">
        <v>43</v>
      </c>
      <c r="B55" s="150"/>
      <c r="C55" s="151"/>
      <c r="D55" s="150"/>
      <c r="E55" s="44"/>
      <c r="F55" s="44"/>
      <c r="G55" s="44"/>
      <c r="H55" s="44"/>
      <c r="I55" s="45"/>
      <c r="J55" s="246"/>
      <c r="K55" s="246"/>
      <c r="L55" s="1"/>
      <c r="M55" s="1"/>
      <c r="N55" s="1"/>
      <c r="O55" s="1"/>
      <c r="P55" s="1"/>
      <c r="Q55" s="1"/>
      <c r="R55" s="1"/>
      <c r="S55" s="1"/>
      <c r="T55" s="1"/>
      <c r="U55" s="1"/>
      <c r="V55" s="1"/>
      <c r="W55" s="1"/>
      <c r="X55" s="1"/>
    </row>
    <row r="56" spans="1:24" ht="14.25" customHeight="1">
      <c r="A56" s="24">
        <v>44</v>
      </c>
      <c r="B56" s="26"/>
      <c r="C56" s="53"/>
      <c r="D56" s="26"/>
      <c r="E56" s="44"/>
      <c r="F56" s="44"/>
      <c r="G56" s="44"/>
      <c r="H56" s="44"/>
      <c r="I56" s="45"/>
      <c r="J56" s="246"/>
      <c r="K56" s="246"/>
      <c r="L56" s="1"/>
      <c r="M56" s="1"/>
      <c r="N56" s="1"/>
      <c r="O56" s="1"/>
      <c r="P56" s="1"/>
      <c r="Q56" s="1"/>
      <c r="R56" s="1"/>
      <c r="S56" s="1"/>
      <c r="T56" s="1"/>
      <c r="U56" s="1"/>
      <c r="V56" s="1"/>
      <c r="W56" s="1"/>
      <c r="X56" s="1"/>
    </row>
    <row r="57" spans="1:24" ht="14.25" customHeight="1">
      <c r="A57" s="24">
        <v>45</v>
      </c>
      <c r="B57" s="44"/>
      <c r="C57" s="53"/>
      <c r="D57" s="44"/>
      <c r="E57" s="44"/>
      <c r="F57" s="44"/>
      <c r="G57" s="44"/>
      <c r="H57" s="44"/>
      <c r="I57" s="45"/>
      <c r="J57" s="246"/>
      <c r="K57" s="246"/>
      <c r="L57" s="1"/>
      <c r="M57" s="1"/>
      <c r="N57" s="1"/>
      <c r="O57" s="1"/>
      <c r="P57" s="1"/>
      <c r="Q57" s="1"/>
      <c r="R57" s="1"/>
      <c r="S57" s="1"/>
      <c r="T57" s="1"/>
      <c r="U57" s="1"/>
      <c r="V57" s="1"/>
      <c r="W57" s="1"/>
      <c r="X57" s="1"/>
    </row>
    <row r="58" spans="1:24" ht="14.25" customHeight="1">
      <c r="A58" s="24">
        <v>46</v>
      </c>
      <c r="B58" s="26"/>
      <c r="C58" s="53"/>
      <c r="D58" s="26"/>
      <c r="E58" s="44"/>
      <c r="F58" s="44"/>
      <c r="G58" s="44"/>
      <c r="H58" s="44"/>
      <c r="I58" s="45"/>
      <c r="J58" s="246"/>
      <c r="K58" s="246"/>
      <c r="L58" s="1"/>
      <c r="M58" s="1"/>
      <c r="N58" s="1"/>
      <c r="O58" s="1"/>
      <c r="P58" s="1"/>
      <c r="Q58" s="1"/>
      <c r="R58" s="1"/>
      <c r="S58" s="1"/>
      <c r="T58" s="1"/>
      <c r="U58" s="1"/>
      <c r="V58" s="1"/>
      <c r="W58" s="1"/>
      <c r="X58" s="1"/>
    </row>
    <row r="59" spans="1:24" ht="14.25" customHeight="1">
      <c r="A59" s="24">
        <v>47</v>
      </c>
      <c r="B59" s="150"/>
      <c r="C59" s="151"/>
      <c r="D59" s="150"/>
      <c r="E59" s="44"/>
      <c r="F59" s="44"/>
      <c r="G59" s="44"/>
      <c r="H59" s="44"/>
      <c r="I59" s="45"/>
      <c r="J59" s="246"/>
      <c r="K59" s="246"/>
      <c r="L59" s="1"/>
      <c r="M59" s="1"/>
      <c r="N59" s="1"/>
      <c r="O59" s="1"/>
      <c r="P59" s="1"/>
      <c r="Q59" s="1"/>
      <c r="R59" s="1"/>
      <c r="S59" s="1"/>
      <c r="T59" s="1"/>
      <c r="U59" s="1"/>
      <c r="V59" s="1"/>
      <c r="W59" s="1"/>
      <c r="X59" s="1"/>
    </row>
    <row r="60" spans="1:24" ht="14.25" customHeight="1">
      <c r="A60" s="24">
        <v>48</v>
      </c>
      <c r="B60" s="26"/>
      <c r="C60" s="53"/>
      <c r="D60" s="26"/>
      <c r="E60" s="44"/>
      <c r="F60" s="44"/>
      <c r="G60" s="44"/>
      <c r="H60" s="44"/>
      <c r="I60" s="45"/>
      <c r="J60" s="246"/>
      <c r="K60" s="246"/>
      <c r="L60" s="1"/>
      <c r="M60" s="1"/>
      <c r="N60" s="1"/>
      <c r="O60" s="1"/>
      <c r="P60" s="1"/>
      <c r="Q60" s="1"/>
      <c r="R60" s="1"/>
      <c r="S60" s="1"/>
      <c r="T60" s="1"/>
      <c r="U60" s="1"/>
      <c r="V60" s="1"/>
      <c r="W60" s="1"/>
      <c r="X60" s="1"/>
    </row>
    <row r="61" spans="1:24" ht="14.25" customHeight="1">
      <c r="A61" s="24">
        <v>49</v>
      </c>
      <c r="B61" s="44"/>
      <c r="C61" s="53"/>
      <c r="D61" s="44"/>
      <c r="E61" s="44"/>
      <c r="F61" s="44"/>
      <c r="G61" s="44"/>
      <c r="H61" s="44"/>
      <c r="I61" s="45"/>
      <c r="J61" s="246"/>
      <c r="K61" s="246"/>
      <c r="L61" s="1"/>
      <c r="M61" s="1"/>
      <c r="N61" s="1"/>
      <c r="O61" s="1"/>
      <c r="P61" s="1"/>
      <c r="Q61" s="1"/>
      <c r="R61" s="1"/>
      <c r="S61" s="1"/>
      <c r="T61" s="1"/>
      <c r="U61" s="1"/>
      <c r="V61" s="1"/>
      <c r="W61" s="1"/>
      <c r="X61" s="1"/>
    </row>
    <row r="62" spans="1:24" ht="14.25" customHeight="1">
      <c r="A62" s="24">
        <v>50</v>
      </c>
      <c r="B62" s="26"/>
      <c r="C62" s="53"/>
      <c r="D62" s="26"/>
      <c r="E62" s="44"/>
      <c r="F62" s="44"/>
      <c r="G62" s="44"/>
      <c r="H62" s="44"/>
      <c r="I62" s="45"/>
      <c r="J62" s="246"/>
      <c r="K62" s="246"/>
      <c r="L62" s="1"/>
      <c r="M62" s="1"/>
      <c r="N62" s="1"/>
      <c r="O62" s="1"/>
      <c r="P62" s="1"/>
      <c r="Q62" s="1"/>
      <c r="R62" s="1"/>
      <c r="S62" s="1"/>
      <c r="T62" s="1"/>
      <c r="U62" s="1"/>
      <c r="V62" s="1"/>
      <c r="W62" s="1"/>
      <c r="X62" s="1"/>
    </row>
    <row r="63" spans="1:24" ht="14.25" customHeight="1">
      <c r="A63" s="24">
        <v>51</v>
      </c>
      <c r="B63" s="150"/>
      <c r="C63" s="151"/>
      <c r="D63" s="150"/>
      <c r="E63" s="44"/>
      <c r="F63" s="44"/>
      <c r="G63" s="44"/>
      <c r="H63" s="44"/>
      <c r="I63" s="45"/>
      <c r="J63" s="246"/>
      <c r="K63" s="246"/>
      <c r="L63" s="1"/>
      <c r="M63" s="1"/>
      <c r="N63" s="1"/>
      <c r="O63" s="1"/>
      <c r="P63" s="1"/>
      <c r="Q63" s="1"/>
      <c r="R63" s="1"/>
      <c r="S63" s="1"/>
      <c r="T63" s="1"/>
      <c r="U63" s="1"/>
      <c r="V63" s="1"/>
      <c r="W63" s="1"/>
      <c r="X63" s="1"/>
    </row>
    <row r="64" spans="1:24" ht="14.25" customHeight="1">
      <c r="A64" s="24">
        <v>52</v>
      </c>
      <c r="B64" s="26"/>
      <c r="C64" s="53"/>
      <c r="D64" s="26"/>
      <c r="E64" s="44"/>
      <c r="F64" s="44"/>
      <c r="G64" s="44"/>
      <c r="H64" s="44"/>
      <c r="I64" s="45"/>
      <c r="J64" s="246"/>
      <c r="K64" s="246"/>
      <c r="L64" s="1"/>
      <c r="M64" s="1"/>
      <c r="N64" s="1"/>
      <c r="O64" s="1"/>
      <c r="P64" s="1"/>
      <c r="Q64" s="1"/>
      <c r="R64" s="1"/>
      <c r="S64" s="1"/>
      <c r="T64" s="1"/>
      <c r="U64" s="1"/>
      <c r="V64" s="1"/>
      <c r="W64" s="1"/>
      <c r="X64" s="1"/>
    </row>
    <row r="65" spans="1:24" ht="14.25" customHeight="1">
      <c r="A65" s="24">
        <v>53</v>
      </c>
      <c r="B65" s="44"/>
      <c r="C65" s="53"/>
      <c r="D65" s="44"/>
      <c r="E65" s="44"/>
      <c r="F65" s="44"/>
      <c r="G65" s="44"/>
      <c r="H65" s="44"/>
      <c r="I65" s="45"/>
      <c r="J65" s="246"/>
      <c r="K65" s="246"/>
      <c r="L65" s="1"/>
      <c r="M65" s="1"/>
      <c r="N65" s="1"/>
      <c r="O65" s="1"/>
      <c r="P65" s="1"/>
      <c r="Q65" s="1"/>
      <c r="R65" s="1"/>
      <c r="S65" s="1"/>
      <c r="T65" s="1"/>
      <c r="U65" s="1"/>
      <c r="V65" s="1"/>
      <c r="W65" s="1"/>
      <c r="X65" s="1"/>
    </row>
    <row r="66" spans="1:24" ht="14.25" customHeight="1">
      <c r="A66" s="24">
        <v>54</v>
      </c>
      <c r="B66" s="26"/>
      <c r="C66" s="53"/>
      <c r="D66" s="26"/>
      <c r="E66" s="44"/>
      <c r="F66" s="44"/>
      <c r="G66" s="44"/>
      <c r="H66" s="44"/>
      <c r="I66" s="45"/>
      <c r="J66" s="246"/>
      <c r="K66" s="246"/>
      <c r="L66" s="1"/>
      <c r="M66" s="1"/>
      <c r="N66" s="1"/>
      <c r="O66" s="1"/>
      <c r="P66" s="1"/>
      <c r="Q66" s="1"/>
      <c r="R66" s="1"/>
      <c r="S66" s="1"/>
      <c r="T66" s="1"/>
      <c r="U66" s="1"/>
      <c r="V66" s="1"/>
      <c r="W66" s="1"/>
      <c r="X66" s="1"/>
    </row>
    <row r="67" spans="1:24" ht="14.25" customHeight="1">
      <c r="A67" s="24">
        <v>55</v>
      </c>
      <c r="B67" s="150"/>
      <c r="C67" s="151"/>
      <c r="D67" s="150"/>
      <c r="E67" s="44"/>
      <c r="F67" s="44"/>
      <c r="G67" s="44"/>
      <c r="H67" s="44"/>
      <c r="I67" s="45"/>
      <c r="J67" s="246"/>
      <c r="K67" s="246"/>
      <c r="L67" s="1"/>
      <c r="M67" s="1"/>
      <c r="N67" s="1"/>
      <c r="O67" s="1"/>
      <c r="P67" s="1"/>
      <c r="Q67" s="1"/>
      <c r="R67" s="1"/>
      <c r="S67" s="1"/>
      <c r="T67" s="1"/>
      <c r="U67" s="1"/>
      <c r="V67" s="1"/>
      <c r="W67" s="1"/>
      <c r="X67" s="1"/>
    </row>
    <row r="68" spans="1:24" ht="14.25" customHeight="1">
      <c r="A68" s="24">
        <v>56</v>
      </c>
      <c r="B68" s="26"/>
      <c r="C68" s="53"/>
      <c r="D68" s="26"/>
      <c r="E68" s="44"/>
      <c r="F68" s="44"/>
      <c r="G68" s="44"/>
      <c r="H68" s="44"/>
      <c r="I68" s="45"/>
      <c r="J68" s="246"/>
      <c r="K68" s="246"/>
      <c r="L68" s="1"/>
      <c r="M68" s="1"/>
      <c r="N68" s="1"/>
      <c r="O68" s="1"/>
      <c r="P68" s="1"/>
      <c r="Q68" s="1"/>
      <c r="R68" s="1"/>
      <c r="S68" s="1"/>
      <c r="T68" s="1"/>
      <c r="U68" s="1"/>
      <c r="V68" s="1"/>
      <c r="W68" s="1"/>
      <c r="X68" s="1"/>
    </row>
    <row r="69" spans="1:24" ht="14.25" customHeight="1">
      <c r="A69" s="24">
        <v>57</v>
      </c>
      <c r="B69" s="44"/>
      <c r="C69" s="53"/>
      <c r="D69" s="44"/>
      <c r="E69" s="44"/>
      <c r="F69" s="44"/>
      <c r="G69" s="44"/>
      <c r="H69" s="44"/>
      <c r="I69" s="45"/>
      <c r="J69" s="246"/>
      <c r="K69" s="246"/>
      <c r="L69" s="1"/>
      <c r="M69" s="1"/>
      <c r="N69" s="1"/>
      <c r="O69" s="1"/>
      <c r="P69" s="1"/>
      <c r="Q69" s="1"/>
      <c r="R69" s="1"/>
      <c r="S69" s="1"/>
      <c r="T69" s="1"/>
      <c r="U69" s="1"/>
      <c r="V69" s="1"/>
      <c r="W69" s="1"/>
      <c r="X69" s="1"/>
    </row>
    <row r="70" spans="1:24" ht="14.25" customHeight="1">
      <c r="A70" s="24">
        <v>58</v>
      </c>
      <c r="B70" s="26"/>
      <c r="C70" s="53"/>
      <c r="D70" s="26"/>
      <c r="E70" s="44"/>
      <c r="F70" s="44"/>
      <c r="G70" s="44"/>
      <c r="H70" s="44"/>
      <c r="I70" s="45"/>
      <c r="J70" s="246"/>
      <c r="K70" s="246"/>
      <c r="L70" s="1"/>
      <c r="M70" s="1"/>
      <c r="N70" s="1"/>
      <c r="O70" s="1"/>
      <c r="P70" s="1"/>
      <c r="Q70" s="1"/>
      <c r="R70" s="1"/>
      <c r="S70" s="1"/>
      <c r="T70" s="1"/>
      <c r="U70" s="1"/>
      <c r="V70" s="1"/>
      <c r="W70" s="1"/>
      <c r="X70" s="1"/>
    </row>
    <row r="71" spans="1:24" ht="14.25" customHeight="1">
      <c r="A71" s="24">
        <v>59</v>
      </c>
      <c r="B71" s="150"/>
      <c r="C71" s="151"/>
      <c r="D71" s="150"/>
      <c r="E71" s="44"/>
      <c r="F71" s="44"/>
      <c r="G71" s="44"/>
      <c r="H71" s="44"/>
      <c r="I71" s="45"/>
      <c r="J71" s="246"/>
      <c r="K71" s="246"/>
      <c r="L71" s="1"/>
      <c r="M71" s="1"/>
      <c r="N71" s="1"/>
      <c r="O71" s="1"/>
      <c r="P71" s="1"/>
      <c r="Q71" s="1"/>
      <c r="R71" s="1"/>
      <c r="S71" s="1"/>
      <c r="T71" s="1"/>
      <c r="U71" s="1"/>
      <c r="V71" s="1"/>
      <c r="W71" s="1"/>
      <c r="X71" s="1"/>
    </row>
    <row r="72" spans="1:24" ht="14.25" customHeight="1">
      <c r="A72" s="24">
        <v>60</v>
      </c>
      <c r="B72" s="26"/>
      <c r="C72" s="53"/>
      <c r="D72" s="26"/>
      <c r="E72" s="44"/>
      <c r="F72" s="44"/>
      <c r="G72" s="44"/>
      <c r="H72" s="44"/>
      <c r="I72" s="45"/>
      <c r="J72" s="246"/>
      <c r="K72" s="246"/>
      <c r="L72" s="1"/>
      <c r="M72" s="1"/>
      <c r="N72" s="1"/>
      <c r="O72" s="1"/>
      <c r="P72" s="1"/>
      <c r="Q72" s="1"/>
      <c r="R72" s="1"/>
      <c r="S72" s="1"/>
      <c r="T72" s="1"/>
      <c r="U72" s="1"/>
      <c r="V72" s="1"/>
      <c r="W72" s="1"/>
      <c r="X72" s="1"/>
    </row>
    <row r="73" spans="1:24" ht="14.25" customHeight="1">
      <c r="A73" s="24">
        <v>61</v>
      </c>
      <c r="B73" s="44"/>
      <c r="C73" s="53"/>
      <c r="D73" s="44"/>
      <c r="E73" s="44"/>
      <c r="F73" s="44"/>
      <c r="G73" s="44"/>
      <c r="H73" s="44"/>
      <c r="I73" s="45"/>
      <c r="J73" s="246"/>
      <c r="K73" s="246"/>
      <c r="L73" s="1"/>
      <c r="M73" s="1"/>
      <c r="N73" s="1"/>
      <c r="O73" s="1"/>
      <c r="P73" s="1"/>
      <c r="Q73" s="1"/>
      <c r="R73" s="1"/>
      <c r="S73" s="1"/>
      <c r="T73" s="1"/>
      <c r="U73" s="1"/>
      <c r="V73" s="1"/>
      <c r="W73" s="1"/>
      <c r="X73" s="1"/>
    </row>
    <row r="74" spans="1:24" ht="14.25" customHeight="1">
      <c r="A74" s="24">
        <v>62</v>
      </c>
      <c r="B74" s="26"/>
      <c r="C74" s="53"/>
      <c r="D74" s="26"/>
      <c r="E74" s="44"/>
      <c r="F74" s="44"/>
      <c r="G74" s="44"/>
      <c r="H74" s="44"/>
      <c r="I74" s="45"/>
      <c r="J74" s="246"/>
      <c r="K74" s="246"/>
      <c r="L74" s="1"/>
      <c r="M74" s="1"/>
      <c r="N74" s="1"/>
      <c r="O74" s="1"/>
      <c r="P74" s="1"/>
      <c r="Q74" s="1"/>
      <c r="R74" s="1"/>
      <c r="S74" s="1"/>
      <c r="T74" s="1"/>
      <c r="U74" s="1"/>
      <c r="V74" s="1"/>
      <c r="W74" s="1"/>
      <c r="X74" s="1"/>
    </row>
    <row r="75" spans="1:24" ht="14.25" customHeight="1">
      <c r="A75" s="24">
        <v>63</v>
      </c>
      <c r="B75" s="150"/>
      <c r="C75" s="151"/>
      <c r="D75" s="150"/>
      <c r="E75" s="44"/>
      <c r="F75" s="44"/>
      <c r="G75" s="44"/>
      <c r="H75" s="44"/>
      <c r="I75" s="45"/>
      <c r="J75" s="246"/>
      <c r="K75" s="246"/>
      <c r="L75" s="1"/>
      <c r="M75" s="1"/>
      <c r="N75" s="1"/>
      <c r="O75" s="1"/>
      <c r="P75" s="1"/>
      <c r="Q75" s="1"/>
      <c r="R75" s="1"/>
      <c r="S75" s="1"/>
      <c r="T75" s="1"/>
      <c r="U75" s="1"/>
      <c r="V75" s="1"/>
      <c r="W75" s="1"/>
      <c r="X75" s="1"/>
    </row>
    <row r="76" spans="1:24" ht="14.25" customHeight="1">
      <c r="A76" s="24">
        <v>64</v>
      </c>
      <c r="B76" s="26"/>
      <c r="C76" s="53"/>
      <c r="D76" s="26"/>
      <c r="E76" s="44"/>
      <c r="F76" s="44"/>
      <c r="G76" s="44"/>
      <c r="H76" s="44"/>
      <c r="I76" s="45"/>
      <c r="J76" s="246"/>
      <c r="K76" s="246"/>
      <c r="L76" s="1"/>
      <c r="M76" s="1"/>
      <c r="N76" s="1"/>
      <c r="O76" s="1"/>
      <c r="P76" s="1"/>
      <c r="Q76" s="1"/>
      <c r="R76" s="1"/>
      <c r="S76" s="1"/>
      <c r="T76" s="1"/>
      <c r="U76" s="1"/>
      <c r="V76" s="1"/>
      <c r="W76" s="1"/>
      <c r="X76" s="1"/>
    </row>
    <row r="77" spans="1:24" ht="14.25" customHeight="1">
      <c r="A77" s="24">
        <v>65</v>
      </c>
      <c r="B77" s="44"/>
      <c r="C77" s="53"/>
      <c r="D77" s="44"/>
      <c r="E77" s="44"/>
      <c r="F77" s="44"/>
      <c r="G77" s="44"/>
      <c r="H77" s="44"/>
      <c r="I77" s="45"/>
      <c r="J77" s="246"/>
      <c r="K77" s="246"/>
      <c r="L77" s="1"/>
      <c r="M77" s="1"/>
      <c r="N77" s="1"/>
      <c r="O77" s="1"/>
      <c r="P77" s="1"/>
      <c r="Q77" s="1"/>
      <c r="R77" s="1"/>
      <c r="S77" s="1"/>
      <c r="T77" s="1"/>
      <c r="U77" s="1"/>
      <c r="V77" s="1"/>
      <c r="W77" s="1"/>
      <c r="X77" s="1"/>
    </row>
    <row r="78" spans="1:24" ht="14.25" customHeight="1">
      <c r="A78" s="24">
        <v>66</v>
      </c>
      <c r="B78" s="26"/>
      <c r="C78" s="53"/>
      <c r="D78" s="26"/>
      <c r="E78" s="44"/>
      <c r="F78" s="44"/>
      <c r="G78" s="44"/>
      <c r="H78" s="44"/>
      <c r="I78" s="45"/>
      <c r="J78" s="246"/>
      <c r="K78" s="246"/>
      <c r="L78" s="1"/>
      <c r="M78" s="1"/>
      <c r="N78" s="1"/>
      <c r="O78" s="1"/>
      <c r="P78" s="1"/>
      <c r="Q78" s="1"/>
      <c r="R78" s="1"/>
      <c r="S78" s="1"/>
      <c r="T78" s="1"/>
      <c r="U78" s="1"/>
      <c r="V78" s="1"/>
      <c r="W78" s="1"/>
      <c r="X78" s="1"/>
    </row>
    <row r="79" spans="1:24" ht="14.25" customHeight="1">
      <c r="A79" s="24">
        <v>67</v>
      </c>
      <c r="B79" s="150"/>
      <c r="C79" s="151"/>
      <c r="D79" s="150"/>
      <c r="E79" s="44"/>
      <c r="F79" s="44"/>
      <c r="G79" s="44"/>
      <c r="H79" s="44"/>
      <c r="I79" s="45"/>
      <c r="J79" s="246"/>
      <c r="K79" s="246"/>
      <c r="L79" s="1"/>
      <c r="M79" s="1"/>
      <c r="N79" s="1"/>
      <c r="O79" s="1"/>
      <c r="P79" s="1"/>
      <c r="Q79" s="1"/>
      <c r="R79" s="1"/>
      <c r="S79" s="1"/>
      <c r="T79" s="1"/>
      <c r="U79" s="1"/>
      <c r="V79" s="1"/>
      <c r="W79" s="1"/>
      <c r="X79" s="1"/>
    </row>
    <row r="80" spans="1:24" ht="14.25" customHeight="1">
      <c r="A80" s="24">
        <v>68</v>
      </c>
      <c r="B80" s="26"/>
      <c r="C80" s="53"/>
      <c r="D80" s="26"/>
      <c r="E80" s="44"/>
      <c r="F80" s="44"/>
      <c r="G80" s="44"/>
      <c r="H80" s="44"/>
      <c r="I80" s="45"/>
      <c r="J80" s="246"/>
      <c r="K80" s="246"/>
      <c r="L80" s="1"/>
      <c r="M80" s="1"/>
      <c r="N80" s="1"/>
      <c r="O80" s="1"/>
      <c r="P80" s="1"/>
      <c r="Q80" s="1"/>
      <c r="R80" s="1"/>
      <c r="S80" s="1"/>
      <c r="T80" s="1"/>
      <c r="U80" s="1"/>
      <c r="V80" s="1"/>
      <c r="W80" s="1"/>
      <c r="X80" s="1"/>
    </row>
    <row r="81" spans="1:24" ht="14.25" customHeight="1">
      <c r="A81" s="24">
        <v>69</v>
      </c>
      <c r="B81" s="44"/>
      <c r="C81" s="53"/>
      <c r="D81" s="44"/>
      <c r="E81" s="44"/>
      <c r="F81" s="44"/>
      <c r="G81" s="44"/>
      <c r="H81" s="44"/>
      <c r="I81" s="45"/>
      <c r="J81" s="246"/>
      <c r="K81" s="246"/>
      <c r="L81" s="1"/>
      <c r="M81" s="1"/>
      <c r="N81" s="1"/>
      <c r="O81" s="1"/>
      <c r="P81" s="1"/>
      <c r="Q81" s="1"/>
      <c r="R81" s="1"/>
      <c r="S81" s="1"/>
      <c r="T81" s="1"/>
      <c r="U81" s="1"/>
      <c r="V81" s="1"/>
      <c r="W81" s="1"/>
      <c r="X81" s="1"/>
    </row>
    <row r="82" spans="1:24" ht="14.25" customHeight="1">
      <c r="A82" s="24">
        <v>70</v>
      </c>
      <c r="B82" s="26"/>
      <c r="C82" s="53"/>
      <c r="D82" s="26"/>
      <c r="E82" s="44"/>
      <c r="F82" s="44"/>
      <c r="G82" s="44"/>
      <c r="H82" s="44"/>
      <c r="I82" s="45"/>
      <c r="J82" s="246"/>
      <c r="K82" s="246"/>
      <c r="L82" s="1"/>
      <c r="M82" s="1"/>
      <c r="N82" s="1"/>
      <c r="O82" s="1"/>
      <c r="P82" s="1"/>
      <c r="Q82" s="1"/>
      <c r="R82" s="1"/>
      <c r="S82" s="1"/>
      <c r="T82" s="1"/>
      <c r="U82" s="1"/>
      <c r="V82" s="1"/>
      <c r="W82" s="1"/>
      <c r="X82" s="1"/>
    </row>
    <row r="83" spans="1:24" ht="14.25" customHeight="1">
      <c r="A83" s="24">
        <v>71</v>
      </c>
      <c r="B83" s="150"/>
      <c r="C83" s="151"/>
      <c r="D83" s="150"/>
      <c r="E83" s="44"/>
      <c r="F83" s="44"/>
      <c r="G83" s="44"/>
      <c r="H83" s="44"/>
      <c r="I83" s="45"/>
      <c r="J83" s="246"/>
      <c r="K83" s="246"/>
      <c r="L83" s="1"/>
      <c r="M83" s="1"/>
      <c r="N83" s="1"/>
      <c r="O83" s="1"/>
      <c r="P83" s="1"/>
      <c r="Q83" s="1"/>
      <c r="R83" s="1"/>
      <c r="S83" s="1"/>
      <c r="T83" s="1"/>
      <c r="U83" s="1"/>
      <c r="V83" s="1"/>
      <c r="W83" s="1"/>
      <c r="X83" s="1"/>
    </row>
    <row r="84" spans="1:24" ht="14.25" customHeight="1">
      <c r="A84" s="24">
        <v>72</v>
      </c>
      <c r="B84" s="26"/>
      <c r="C84" s="53"/>
      <c r="D84" s="26"/>
      <c r="E84" s="44"/>
      <c r="F84" s="44"/>
      <c r="G84" s="44"/>
      <c r="H84" s="44"/>
      <c r="I84" s="45"/>
      <c r="J84" s="246"/>
      <c r="K84" s="246"/>
      <c r="L84" s="1"/>
      <c r="M84" s="1"/>
      <c r="N84" s="1"/>
      <c r="O84" s="1"/>
      <c r="P84" s="1"/>
      <c r="Q84" s="1"/>
      <c r="R84" s="1"/>
      <c r="S84" s="1"/>
      <c r="T84" s="1"/>
      <c r="U84" s="1"/>
      <c r="V84" s="1"/>
      <c r="W84" s="1"/>
      <c r="X84" s="1"/>
    </row>
    <row r="85" spans="1:24" ht="14.25" customHeight="1">
      <c r="A85" s="24">
        <v>73</v>
      </c>
      <c r="B85" s="44"/>
      <c r="C85" s="53"/>
      <c r="D85" s="44"/>
      <c r="E85" s="44"/>
      <c r="F85" s="44"/>
      <c r="G85" s="44"/>
      <c r="H85" s="44"/>
      <c r="I85" s="45"/>
      <c r="J85" s="246"/>
      <c r="K85" s="246"/>
      <c r="L85" s="1"/>
      <c r="M85" s="1"/>
      <c r="N85" s="1"/>
      <c r="O85" s="1"/>
      <c r="P85" s="1"/>
      <c r="Q85" s="1"/>
      <c r="R85" s="1"/>
      <c r="S85" s="1"/>
      <c r="T85" s="1"/>
      <c r="U85" s="1"/>
      <c r="V85" s="1"/>
      <c r="W85" s="1"/>
      <c r="X85" s="1"/>
    </row>
    <row r="86" spans="1:24" ht="14.25" customHeight="1">
      <c r="A86" s="24">
        <v>74</v>
      </c>
      <c r="B86" s="26"/>
      <c r="C86" s="53"/>
      <c r="D86" s="26"/>
      <c r="E86" s="44"/>
      <c r="F86" s="44"/>
      <c r="G86" s="44"/>
      <c r="H86" s="44"/>
      <c r="I86" s="45"/>
      <c r="J86" s="246"/>
      <c r="K86" s="246"/>
      <c r="L86" s="1"/>
      <c r="M86" s="1"/>
      <c r="N86" s="1"/>
      <c r="O86" s="1"/>
      <c r="P86" s="1"/>
      <c r="Q86" s="1"/>
      <c r="R86" s="1"/>
      <c r="S86" s="1"/>
      <c r="T86" s="1"/>
      <c r="U86" s="1"/>
      <c r="V86" s="1"/>
      <c r="W86" s="1"/>
      <c r="X86" s="1"/>
    </row>
    <row r="87" spans="1:24" ht="14.25" customHeight="1">
      <c r="A87" s="24">
        <v>75</v>
      </c>
      <c r="B87" s="150"/>
      <c r="C87" s="151"/>
      <c r="D87" s="150"/>
      <c r="E87" s="44"/>
      <c r="F87" s="44"/>
      <c r="G87" s="44"/>
      <c r="H87" s="44"/>
      <c r="I87" s="45"/>
      <c r="J87" s="246"/>
      <c r="K87" s="246"/>
      <c r="L87" s="1"/>
      <c r="M87" s="1"/>
      <c r="N87" s="1"/>
      <c r="O87" s="1"/>
      <c r="P87" s="1"/>
      <c r="Q87" s="1"/>
      <c r="R87" s="1"/>
      <c r="S87" s="1"/>
      <c r="T87" s="1"/>
      <c r="U87" s="1"/>
      <c r="V87" s="1"/>
      <c r="W87" s="1"/>
      <c r="X87" s="1"/>
    </row>
    <row r="88" spans="1:24" ht="14.25" customHeight="1">
      <c r="A88" s="24">
        <v>76</v>
      </c>
      <c r="B88" s="26"/>
      <c r="C88" s="53"/>
      <c r="D88" s="26"/>
      <c r="E88" s="44"/>
      <c r="F88" s="44"/>
      <c r="G88" s="44"/>
      <c r="H88" s="44"/>
      <c r="I88" s="45"/>
      <c r="J88" s="246"/>
      <c r="K88" s="246"/>
      <c r="L88" s="1"/>
      <c r="M88" s="1"/>
      <c r="N88" s="1"/>
      <c r="O88" s="1"/>
      <c r="P88" s="1"/>
      <c r="Q88" s="1"/>
      <c r="R88" s="1"/>
      <c r="S88" s="1"/>
      <c r="T88" s="1"/>
      <c r="U88" s="1"/>
      <c r="V88" s="1"/>
      <c r="W88" s="1"/>
      <c r="X88" s="1"/>
    </row>
    <row r="89" spans="1:24" ht="14.25" customHeight="1">
      <c r="A89" s="24">
        <v>77</v>
      </c>
      <c r="B89" s="44"/>
      <c r="C89" s="53"/>
      <c r="D89" s="44"/>
      <c r="E89" s="44"/>
      <c r="F89" s="44"/>
      <c r="G89" s="44"/>
      <c r="H89" s="44"/>
      <c r="I89" s="45"/>
      <c r="J89" s="246"/>
      <c r="K89" s="246"/>
      <c r="L89" s="1"/>
      <c r="M89" s="1"/>
      <c r="N89" s="1"/>
      <c r="O89" s="1"/>
      <c r="P89" s="1"/>
      <c r="Q89" s="1"/>
      <c r="R89" s="1"/>
      <c r="S89" s="1"/>
      <c r="T89" s="1"/>
      <c r="U89" s="1"/>
      <c r="V89" s="1"/>
      <c r="W89" s="1"/>
      <c r="X89" s="1"/>
    </row>
    <row r="90" spans="1:24" ht="14.25" customHeight="1">
      <c r="A90" s="24">
        <v>78</v>
      </c>
      <c r="B90" s="26"/>
      <c r="C90" s="53"/>
      <c r="D90" s="26"/>
      <c r="E90" s="44"/>
      <c r="F90" s="44"/>
      <c r="G90" s="44"/>
      <c r="H90" s="44"/>
      <c r="I90" s="45"/>
      <c r="J90" s="246"/>
      <c r="K90" s="246"/>
      <c r="L90" s="1"/>
      <c r="M90" s="1"/>
      <c r="N90" s="1"/>
      <c r="O90" s="1"/>
      <c r="P90" s="1"/>
      <c r="Q90" s="1"/>
      <c r="R90" s="1"/>
      <c r="S90" s="1"/>
      <c r="T90" s="1"/>
      <c r="U90" s="1"/>
      <c r="V90" s="1"/>
      <c r="W90" s="1"/>
      <c r="X90" s="1"/>
    </row>
    <row r="91" spans="1:24" ht="14.25" customHeight="1">
      <c r="A91" s="24">
        <v>79</v>
      </c>
      <c r="B91" s="150"/>
      <c r="C91" s="151"/>
      <c r="D91" s="150"/>
      <c r="E91" s="44"/>
      <c r="F91" s="44"/>
      <c r="G91" s="44"/>
      <c r="H91" s="44"/>
      <c r="I91" s="45"/>
      <c r="J91" s="246"/>
      <c r="K91" s="246"/>
      <c r="L91" s="1"/>
      <c r="M91" s="1"/>
      <c r="N91" s="1"/>
      <c r="O91" s="1"/>
      <c r="P91" s="1"/>
      <c r="Q91" s="1"/>
      <c r="R91" s="1"/>
      <c r="S91" s="1"/>
      <c r="T91" s="1"/>
      <c r="U91" s="1"/>
      <c r="V91" s="1"/>
      <c r="W91" s="1"/>
      <c r="X91" s="1"/>
    </row>
    <row r="92" spans="1:24" ht="14.25" customHeight="1">
      <c r="A92" s="24">
        <v>80</v>
      </c>
      <c r="B92" s="26"/>
      <c r="C92" s="53"/>
      <c r="D92" s="26"/>
      <c r="E92" s="44"/>
      <c r="F92" s="44"/>
      <c r="G92" s="44"/>
      <c r="H92" s="44"/>
      <c r="I92" s="45"/>
      <c r="J92" s="246"/>
      <c r="K92" s="246"/>
      <c r="L92" s="1"/>
      <c r="M92" s="1"/>
      <c r="N92" s="1"/>
      <c r="O92" s="1"/>
      <c r="P92" s="1"/>
      <c r="Q92" s="1"/>
      <c r="R92" s="1"/>
      <c r="S92" s="1"/>
      <c r="T92" s="1"/>
      <c r="U92" s="1"/>
      <c r="V92" s="1"/>
      <c r="W92" s="1"/>
      <c r="X92" s="1"/>
    </row>
    <row r="93" spans="1:24" ht="14.25" customHeight="1">
      <c r="A93" s="24">
        <v>81</v>
      </c>
      <c r="B93" s="44"/>
      <c r="C93" s="53"/>
      <c r="D93" s="44"/>
      <c r="E93" s="44"/>
      <c r="F93" s="44"/>
      <c r="G93" s="44"/>
      <c r="H93" s="44"/>
      <c r="I93" s="45"/>
      <c r="J93" s="246"/>
      <c r="K93" s="246"/>
      <c r="L93" s="1"/>
      <c r="M93" s="1"/>
      <c r="N93" s="1"/>
      <c r="O93" s="1"/>
      <c r="P93" s="1"/>
      <c r="Q93" s="1"/>
      <c r="R93" s="1"/>
      <c r="S93" s="1"/>
      <c r="T93" s="1"/>
      <c r="U93" s="1"/>
      <c r="V93" s="1"/>
      <c r="W93" s="1"/>
      <c r="X93" s="1"/>
    </row>
    <row r="94" spans="1:24" ht="14.25" customHeight="1">
      <c r="A94" s="24">
        <v>82</v>
      </c>
      <c r="B94" s="26"/>
      <c r="C94" s="53"/>
      <c r="D94" s="26"/>
      <c r="E94" s="44"/>
      <c r="F94" s="44"/>
      <c r="G94" s="44"/>
      <c r="H94" s="44"/>
      <c r="I94" s="45"/>
      <c r="J94" s="246"/>
      <c r="K94" s="246"/>
      <c r="L94" s="1"/>
      <c r="M94" s="1"/>
      <c r="N94" s="1"/>
      <c r="O94" s="1"/>
      <c r="P94" s="1"/>
      <c r="Q94" s="1"/>
      <c r="R94" s="1"/>
      <c r="S94" s="1"/>
      <c r="T94" s="1"/>
      <c r="U94" s="1"/>
      <c r="V94" s="1"/>
      <c r="W94" s="1"/>
      <c r="X94" s="1"/>
    </row>
    <row r="95" spans="1:24" ht="14.25" customHeight="1">
      <c r="A95" s="24">
        <v>83</v>
      </c>
      <c r="B95" s="150"/>
      <c r="C95" s="151"/>
      <c r="D95" s="150"/>
      <c r="E95" s="44"/>
      <c r="F95" s="44"/>
      <c r="G95" s="44"/>
      <c r="H95" s="44"/>
      <c r="I95" s="45"/>
      <c r="J95" s="246"/>
      <c r="K95" s="246"/>
      <c r="L95" s="1"/>
      <c r="M95" s="1"/>
      <c r="N95" s="1"/>
      <c r="O95" s="1"/>
      <c r="P95" s="1"/>
      <c r="Q95" s="1"/>
      <c r="R95" s="1"/>
      <c r="S95" s="1"/>
      <c r="T95" s="1"/>
      <c r="U95" s="1"/>
      <c r="V95" s="1"/>
      <c r="W95" s="1"/>
      <c r="X95" s="1"/>
    </row>
    <row r="96" spans="1:24" ht="14.25" customHeight="1">
      <c r="A96" s="24">
        <v>84</v>
      </c>
      <c r="B96" s="26"/>
      <c r="C96" s="53"/>
      <c r="D96" s="26"/>
      <c r="E96" s="44"/>
      <c r="F96" s="44"/>
      <c r="G96" s="44"/>
      <c r="H96" s="44"/>
      <c r="I96" s="45"/>
      <c r="J96" s="246"/>
      <c r="K96" s="246"/>
      <c r="L96" s="1"/>
      <c r="M96" s="1"/>
      <c r="N96" s="1"/>
      <c r="O96" s="1"/>
      <c r="P96" s="1"/>
      <c r="Q96" s="1"/>
      <c r="R96" s="1"/>
      <c r="S96" s="1"/>
      <c r="T96" s="1"/>
      <c r="U96" s="1"/>
      <c r="V96" s="1"/>
      <c r="W96" s="1"/>
      <c r="X96" s="1"/>
    </row>
    <row r="97" spans="1:24" ht="14.25" customHeight="1">
      <c r="A97" s="24">
        <v>85</v>
      </c>
      <c r="B97" s="44"/>
      <c r="C97" s="53"/>
      <c r="D97" s="44"/>
      <c r="E97" s="44"/>
      <c r="F97" s="44"/>
      <c r="G97" s="44"/>
      <c r="H97" s="44"/>
      <c r="I97" s="45"/>
      <c r="J97" s="246"/>
      <c r="K97" s="246"/>
      <c r="L97" s="1"/>
      <c r="M97" s="1"/>
      <c r="N97" s="1"/>
      <c r="O97" s="1"/>
      <c r="P97" s="1"/>
      <c r="Q97" s="1"/>
      <c r="R97" s="1"/>
      <c r="S97" s="1"/>
      <c r="T97" s="1"/>
      <c r="U97" s="1"/>
      <c r="V97" s="1"/>
      <c r="W97" s="1"/>
      <c r="X97" s="1"/>
    </row>
    <row r="98" spans="1:24" ht="14.25" customHeight="1">
      <c r="A98" s="24">
        <v>86</v>
      </c>
      <c r="B98" s="26"/>
      <c r="C98" s="53"/>
      <c r="D98" s="26"/>
      <c r="E98" s="44"/>
      <c r="F98" s="44"/>
      <c r="G98" s="44"/>
      <c r="H98" s="44"/>
      <c r="I98" s="45"/>
      <c r="J98" s="246"/>
      <c r="K98" s="246"/>
      <c r="L98" s="1"/>
      <c r="M98" s="1"/>
      <c r="N98" s="1"/>
      <c r="O98" s="1"/>
      <c r="P98" s="1"/>
      <c r="Q98" s="1"/>
      <c r="R98" s="1"/>
      <c r="S98" s="1"/>
      <c r="T98" s="1"/>
      <c r="U98" s="1"/>
      <c r="V98" s="1"/>
      <c r="W98" s="1"/>
      <c r="X98" s="1"/>
    </row>
    <row r="99" spans="1:24" ht="14.25" customHeight="1">
      <c r="A99" s="24">
        <v>87</v>
      </c>
      <c r="B99" s="150"/>
      <c r="C99" s="151"/>
      <c r="D99" s="150"/>
      <c r="E99" s="44"/>
      <c r="F99" s="44"/>
      <c r="G99" s="44"/>
      <c r="H99" s="44"/>
      <c r="I99" s="45"/>
      <c r="J99" s="246"/>
      <c r="K99" s="246"/>
      <c r="L99" s="1"/>
      <c r="M99" s="1"/>
      <c r="N99" s="1"/>
      <c r="O99" s="1"/>
      <c r="P99" s="1"/>
      <c r="Q99" s="1"/>
      <c r="R99" s="1"/>
      <c r="S99" s="1"/>
      <c r="T99" s="1"/>
      <c r="U99" s="1"/>
      <c r="V99" s="1"/>
      <c r="W99" s="1"/>
      <c r="X99" s="1"/>
    </row>
    <row r="100" spans="1:24" ht="14.25" customHeight="1">
      <c r="A100" s="24">
        <v>88</v>
      </c>
      <c r="B100" s="26"/>
      <c r="C100" s="53"/>
      <c r="D100" s="26"/>
      <c r="E100" s="44"/>
      <c r="F100" s="44"/>
      <c r="G100" s="44"/>
      <c r="H100" s="44"/>
      <c r="I100" s="45"/>
      <c r="J100" s="246"/>
      <c r="K100" s="246"/>
      <c r="L100" s="1"/>
      <c r="M100" s="1"/>
      <c r="N100" s="1"/>
      <c r="O100" s="1"/>
      <c r="P100" s="1"/>
      <c r="Q100" s="1"/>
      <c r="R100" s="1"/>
      <c r="S100" s="1"/>
      <c r="T100" s="1"/>
      <c r="U100" s="1"/>
      <c r="V100" s="1"/>
      <c r="W100" s="1"/>
      <c r="X100" s="1"/>
    </row>
    <row r="101" spans="1:24" ht="14.25" customHeight="1">
      <c r="A101" s="24">
        <v>89</v>
      </c>
      <c r="B101" s="44"/>
      <c r="C101" s="53"/>
      <c r="D101" s="44"/>
      <c r="E101" s="44"/>
      <c r="F101" s="44"/>
      <c r="G101" s="44"/>
      <c r="H101" s="44"/>
      <c r="I101" s="45"/>
      <c r="J101" s="246"/>
      <c r="K101" s="246"/>
      <c r="L101" s="1"/>
      <c r="M101" s="1"/>
      <c r="N101" s="1"/>
      <c r="O101" s="1"/>
      <c r="P101" s="1"/>
      <c r="Q101" s="1"/>
      <c r="R101" s="1"/>
      <c r="S101" s="1"/>
      <c r="T101" s="1"/>
      <c r="U101" s="1"/>
      <c r="V101" s="1"/>
      <c r="W101" s="1"/>
      <c r="X101" s="1"/>
    </row>
    <row r="102" spans="1:24" ht="14.25" customHeight="1">
      <c r="A102" s="24">
        <v>90</v>
      </c>
      <c r="B102" s="26"/>
      <c r="C102" s="53"/>
      <c r="D102" s="26"/>
      <c r="E102" s="44"/>
      <c r="F102" s="44"/>
      <c r="G102" s="44"/>
      <c r="H102" s="44"/>
      <c r="I102" s="45"/>
      <c r="J102" s="246"/>
      <c r="K102" s="246"/>
      <c r="L102" s="1"/>
      <c r="M102" s="1"/>
      <c r="N102" s="1"/>
      <c r="O102" s="1"/>
      <c r="P102" s="1"/>
      <c r="Q102" s="1"/>
      <c r="R102" s="1"/>
      <c r="S102" s="1"/>
      <c r="T102" s="1"/>
      <c r="U102" s="1"/>
      <c r="V102" s="1"/>
      <c r="W102" s="1"/>
      <c r="X102" s="1"/>
    </row>
    <row r="103" spans="1:24" ht="14.25" customHeight="1">
      <c r="A103" s="24">
        <v>91</v>
      </c>
      <c r="B103" s="150"/>
      <c r="C103" s="151"/>
      <c r="D103" s="150"/>
      <c r="E103" s="44"/>
      <c r="F103" s="44"/>
      <c r="G103" s="44"/>
      <c r="H103" s="44"/>
      <c r="I103" s="45"/>
      <c r="J103" s="246"/>
      <c r="K103" s="246"/>
      <c r="L103" s="1"/>
      <c r="M103" s="1"/>
      <c r="N103" s="1"/>
      <c r="O103" s="1"/>
      <c r="P103" s="1"/>
      <c r="Q103" s="1"/>
      <c r="R103" s="1"/>
      <c r="S103" s="1"/>
      <c r="T103" s="1"/>
      <c r="U103" s="1"/>
      <c r="V103" s="1"/>
      <c r="W103" s="1"/>
      <c r="X103" s="1"/>
    </row>
    <row r="104" spans="1:24" ht="14.25" customHeight="1">
      <c r="A104" s="24">
        <v>92</v>
      </c>
      <c r="B104" s="26"/>
      <c r="C104" s="53"/>
      <c r="D104" s="26"/>
      <c r="E104" s="44"/>
      <c r="F104" s="44"/>
      <c r="G104" s="44"/>
      <c r="H104" s="44"/>
      <c r="I104" s="45"/>
      <c r="J104" s="246"/>
      <c r="K104" s="246"/>
      <c r="L104" s="1"/>
      <c r="M104" s="1"/>
      <c r="N104" s="1"/>
      <c r="O104" s="1"/>
      <c r="P104" s="1"/>
      <c r="Q104" s="1"/>
      <c r="R104" s="1"/>
      <c r="S104" s="1"/>
      <c r="T104" s="1"/>
      <c r="U104" s="1"/>
      <c r="V104" s="1"/>
      <c r="W104" s="1"/>
      <c r="X104" s="1"/>
    </row>
    <row r="105" spans="1:24" ht="14.25" customHeight="1">
      <c r="A105" s="24">
        <v>93</v>
      </c>
      <c r="B105" s="44"/>
      <c r="C105" s="53"/>
      <c r="D105" s="44"/>
      <c r="E105" s="44"/>
      <c r="F105" s="44"/>
      <c r="G105" s="44"/>
      <c r="H105" s="44"/>
      <c r="I105" s="45"/>
      <c r="J105" s="246"/>
      <c r="K105" s="246"/>
      <c r="L105" s="1"/>
      <c r="M105" s="1"/>
      <c r="N105" s="1"/>
      <c r="O105" s="1"/>
      <c r="P105" s="1"/>
      <c r="Q105" s="1"/>
      <c r="R105" s="1"/>
      <c r="S105" s="1"/>
      <c r="T105" s="1"/>
      <c r="U105" s="1"/>
      <c r="V105" s="1"/>
      <c r="W105" s="1"/>
      <c r="X105" s="1"/>
    </row>
    <row r="106" spans="1:24" ht="14.25" customHeight="1">
      <c r="A106" s="24">
        <v>94</v>
      </c>
      <c r="B106" s="26"/>
      <c r="C106" s="53"/>
      <c r="D106" s="26"/>
      <c r="E106" s="44"/>
      <c r="F106" s="44"/>
      <c r="G106" s="44"/>
      <c r="H106" s="44"/>
      <c r="I106" s="45"/>
      <c r="J106" s="246"/>
      <c r="K106" s="246"/>
      <c r="L106" s="1"/>
      <c r="M106" s="1"/>
      <c r="N106" s="1"/>
      <c r="O106" s="1"/>
      <c r="P106" s="1"/>
      <c r="Q106" s="1"/>
      <c r="R106" s="1"/>
      <c r="S106" s="1"/>
      <c r="T106" s="1"/>
      <c r="U106" s="1"/>
      <c r="V106" s="1"/>
      <c r="W106" s="1"/>
      <c r="X106" s="1"/>
    </row>
    <row r="107" spans="1:24" ht="14.25" customHeight="1">
      <c r="A107" s="24">
        <v>95</v>
      </c>
      <c r="B107" s="150"/>
      <c r="C107" s="151"/>
      <c r="D107" s="150"/>
      <c r="E107" s="44"/>
      <c r="F107" s="44"/>
      <c r="G107" s="44"/>
      <c r="H107" s="44"/>
      <c r="I107" s="45"/>
      <c r="J107" s="246"/>
      <c r="K107" s="246"/>
      <c r="L107" s="1"/>
      <c r="M107" s="1"/>
      <c r="N107" s="1"/>
      <c r="O107" s="1"/>
      <c r="P107" s="1"/>
      <c r="Q107" s="1"/>
      <c r="R107" s="1"/>
      <c r="S107" s="1"/>
      <c r="T107" s="1"/>
      <c r="U107" s="1"/>
      <c r="V107" s="1"/>
      <c r="W107" s="1"/>
      <c r="X107" s="1"/>
    </row>
    <row r="108" spans="1:24" ht="14.25" customHeight="1">
      <c r="A108" s="24">
        <v>96</v>
      </c>
      <c r="B108" s="26"/>
      <c r="C108" s="53"/>
      <c r="D108" s="26"/>
      <c r="E108" s="44"/>
      <c r="F108" s="44"/>
      <c r="G108" s="44"/>
      <c r="H108" s="44"/>
      <c r="I108" s="45"/>
      <c r="J108" s="246"/>
      <c r="K108" s="246"/>
      <c r="L108" s="1"/>
      <c r="M108" s="1"/>
      <c r="N108" s="1"/>
      <c r="O108" s="1"/>
      <c r="P108" s="1"/>
      <c r="Q108" s="1"/>
      <c r="R108" s="1"/>
      <c r="S108" s="1"/>
      <c r="T108" s="1"/>
      <c r="U108" s="1"/>
      <c r="V108" s="1"/>
      <c r="W108" s="1"/>
      <c r="X108" s="1"/>
    </row>
    <row r="109" spans="1:24" ht="14.25" customHeight="1">
      <c r="A109" s="24">
        <v>97</v>
      </c>
      <c r="B109" s="44"/>
      <c r="C109" s="53"/>
      <c r="D109" s="44"/>
      <c r="E109" s="44"/>
      <c r="F109" s="44"/>
      <c r="G109" s="44"/>
      <c r="H109" s="44"/>
      <c r="I109" s="45"/>
      <c r="J109" s="246"/>
      <c r="K109" s="246"/>
      <c r="L109" s="1"/>
      <c r="M109" s="1"/>
      <c r="N109" s="1"/>
      <c r="O109" s="1"/>
      <c r="P109" s="1"/>
      <c r="Q109" s="1"/>
      <c r="R109" s="1"/>
      <c r="S109" s="1"/>
      <c r="T109" s="1"/>
      <c r="U109" s="1"/>
      <c r="V109" s="1"/>
      <c r="W109" s="1"/>
      <c r="X109" s="1"/>
    </row>
    <row r="110" spans="1:24" ht="14.25" customHeight="1">
      <c r="A110" s="24">
        <v>98</v>
      </c>
      <c r="B110" s="26"/>
      <c r="C110" s="53"/>
      <c r="D110" s="26"/>
      <c r="E110" s="44"/>
      <c r="F110" s="44"/>
      <c r="G110" s="44"/>
      <c r="H110" s="44"/>
      <c r="I110" s="45"/>
      <c r="J110" s="246"/>
      <c r="K110" s="246"/>
      <c r="L110" s="1"/>
      <c r="M110" s="1"/>
      <c r="N110" s="1"/>
      <c r="O110" s="1"/>
      <c r="P110" s="1"/>
      <c r="Q110" s="1"/>
      <c r="R110" s="1"/>
      <c r="S110" s="1"/>
      <c r="T110" s="1"/>
      <c r="U110" s="1"/>
      <c r="V110" s="1"/>
      <c r="W110" s="1"/>
      <c r="X110" s="1"/>
    </row>
    <row r="111" spans="1:24" ht="14.25" customHeight="1">
      <c r="A111" s="24">
        <v>99</v>
      </c>
      <c r="B111" s="150"/>
      <c r="C111" s="151"/>
      <c r="D111" s="150"/>
      <c r="E111" s="44"/>
      <c r="F111" s="44"/>
      <c r="G111" s="44"/>
      <c r="H111" s="44"/>
      <c r="I111" s="247"/>
      <c r="J111" s="246"/>
      <c r="K111" s="246"/>
      <c r="L111" s="1"/>
      <c r="M111" s="1"/>
      <c r="N111" s="1"/>
      <c r="O111" s="1"/>
      <c r="P111" s="1"/>
      <c r="Q111" s="1"/>
      <c r="R111" s="1"/>
      <c r="S111" s="1"/>
      <c r="T111" s="1"/>
      <c r="U111" s="1"/>
      <c r="V111" s="1"/>
      <c r="W111" s="1"/>
      <c r="X111" s="1"/>
    </row>
    <row r="112" spans="1:24" ht="14.25" customHeight="1">
      <c r="A112" s="24">
        <v>100</v>
      </c>
      <c r="B112" s="26"/>
      <c r="C112" s="53"/>
      <c r="D112" s="26"/>
      <c r="E112" s="44"/>
      <c r="F112" s="44"/>
      <c r="G112" s="44"/>
      <c r="H112" s="45"/>
      <c r="I112" s="248"/>
      <c r="J112" s="246"/>
      <c r="K112" s="246"/>
      <c r="L112" s="1"/>
      <c r="M112" s="1"/>
      <c r="N112" s="1"/>
      <c r="O112" s="1"/>
      <c r="P112" s="1"/>
      <c r="Q112" s="1"/>
      <c r="R112" s="1"/>
      <c r="S112" s="1"/>
      <c r="T112" s="1"/>
      <c r="U112" s="1"/>
      <c r="V112" s="1"/>
      <c r="W112" s="1"/>
      <c r="X112" s="1"/>
    </row>
    <row r="113" spans="1:24" ht="14.25" customHeight="1">
      <c r="A113" s="1"/>
      <c r="B113" s="1"/>
      <c r="C113" s="1"/>
      <c r="D113" s="1"/>
      <c r="E113" s="1"/>
      <c r="F113" s="1"/>
      <c r="G113" s="1"/>
      <c r="H113" s="1"/>
      <c r="I113" s="245"/>
      <c r="J113" s="245"/>
      <c r="K113" s="245"/>
      <c r="L113" s="1"/>
      <c r="M113" s="1"/>
      <c r="N113" s="1"/>
      <c r="O113" s="1"/>
      <c r="P113" s="1"/>
      <c r="Q113" s="1"/>
      <c r="R113" s="1"/>
      <c r="S113" s="1"/>
      <c r="T113" s="1"/>
      <c r="U113" s="1"/>
      <c r="V113" s="1"/>
      <c r="W113" s="1"/>
      <c r="X113" s="1"/>
    </row>
    <row r="114" spans="1:24" ht="14.25" customHeight="1">
      <c r="A114" s="1"/>
      <c r="B114" s="1"/>
      <c r="C114" s="1"/>
      <c r="D114" s="1"/>
      <c r="E114" s="1"/>
      <c r="F114" s="1"/>
      <c r="G114" s="1"/>
      <c r="H114" s="1"/>
      <c r="I114" s="245"/>
      <c r="J114" s="245"/>
      <c r="K114" s="245"/>
      <c r="L114" s="1"/>
      <c r="M114" s="1"/>
      <c r="N114" s="1"/>
      <c r="O114" s="1"/>
      <c r="P114" s="1"/>
      <c r="Q114" s="1"/>
      <c r="R114" s="1"/>
      <c r="S114" s="1"/>
      <c r="T114" s="1"/>
      <c r="U114" s="1"/>
      <c r="V114" s="1"/>
      <c r="W114" s="1"/>
      <c r="X114" s="1"/>
    </row>
    <row r="115" spans="1:24" ht="14.25" customHeight="1">
      <c r="A115" s="1"/>
      <c r="B115" s="1"/>
      <c r="C115" s="1"/>
      <c r="D115" s="1"/>
      <c r="E115" s="1"/>
      <c r="F115" s="1"/>
      <c r="G115" s="1"/>
      <c r="H115" s="1"/>
      <c r="I115" s="245"/>
      <c r="J115" s="245"/>
      <c r="K115" s="245"/>
      <c r="L115" s="1"/>
      <c r="M115" s="1"/>
      <c r="N115" s="1"/>
      <c r="O115" s="1"/>
      <c r="P115" s="1"/>
      <c r="Q115" s="1"/>
      <c r="R115" s="1"/>
      <c r="S115" s="1"/>
      <c r="T115" s="1"/>
      <c r="U115" s="1"/>
      <c r="V115" s="1"/>
      <c r="W115" s="1"/>
      <c r="X115" s="1"/>
    </row>
    <row r="116" spans="1:24" ht="14.25" customHeight="1">
      <c r="A116" s="1"/>
      <c r="B116" s="1"/>
      <c r="C116" s="1"/>
      <c r="D116" s="1"/>
      <c r="E116" s="1"/>
      <c r="F116" s="1"/>
      <c r="G116" s="1"/>
      <c r="H116" s="1"/>
      <c r="I116" s="245"/>
      <c r="J116" s="245"/>
      <c r="K116" s="245"/>
      <c r="L116" s="1"/>
      <c r="M116" s="1"/>
      <c r="N116" s="1"/>
      <c r="O116" s="1"/>
      <c r="P116" s="1"/>
      <c r="Q116" s="1"/>
      <c r="R116" s="1"/>
      <c r="S116" s="1"/>
      <c r="T116" s="1"/>
      <c r="U116" s="1"/>
      <c r="V116" s="1"/>
      <c r="W116" s="1"/>
      <c r="X116" s="1"/>
    </row>
    <row r="117" spans="1:24" ht="14.25" customHeight="1">
      <c r="A117" s="1"/>
      <c r="B117" s="1"/>
      <c r="C117" s="1"/>
      <c r="D117" s="1"/>
      <c r="E117" s="1"/>
      <c r="F117" s="1"/>
      <c r="G117" s="1"/>
      <c r="H117" s="1"/>
      <c r="I117" s="245"/>
      <c r="J117" s="245"/>
      <c r="K117" s="245"/>
      <c r="L117" s="1"/>
      <c r="M117" s="1"/>
      <c r="N117" s="1"/>
      <c r="O117" s="1"/>
      <c r="P117" s="1"/>
      <c r="Q117" s="1"/>
      <c r="R117" s="1"/>
      <c r="S117" s="1"/>
      <c r="T117" s="1"/>
      <c r="U117" s="1"/>
      <c r="V117" s="1"/>
      <c r="W117" s="1"/>
      <c r="X117" s="1"/>
    </row>
    <row r="118" spans="1:24" ht="14.25" customHeight="1">
      <c r="A118" s="1"/>
      <c r="B118" s="1"/>
      <c r="C118" s="1"/>
      <c r="D118" s="1"/>
      <c r="E118" s="1"/>
      <c r="F118" s="1"/>
      <c r="G118" s="1"/>
      <c r="H118" s="1"/>
      <c r="I118" s="245"/>
      <c r="J118" s="245"/>
      <c r="K118" s="245"/>
      <c r="L118" s="1"/>
      <c r="M118" s="1"/>
      <c r="N118" s="1"/>
      <c r="O118" s="1"/>
      <c r="P118" s="1"/>
      <c r="Q118" s="1"/>
      <c r="R118" s="1"/>
      <c r="S118" s="1"/>
      <c r="T118" s="1"/>
      <c r="U118" s="1"/>
      <c r="V118" s="1"/>
      <c r="W118" s="1"/>
      <c r="X118" s="1"/>
    </row>
    <row r="119" spans="1:24" ht="14.25" customHeight="1">
      <c r="A119" s="1"/>
      <c r="B119" s="1"/>
      <c r="C119" s="1"/>
      <c r="D119" s="1"/>
      <c r="E119" s="1"/>
      <c r="F119" s="1"/>
      <c r="G119" s="1"/>
      <c r="H119" s="1"/>
      <c r="I119" s="245"/>
      <c r="J119" s="245"/>
      <c r="K119" s="245"/>
      <c r="L119" s="1"/>
      <c r="M119" s="1"/>
      <c r="N119" s="1"/>
      <c r="O119" s="1"/>
      <c r="P119" s="1"/>
      <c r="Q119" s="1"/>
      <c r="R119" s="1"/>
      <c r="S119" s="1"/>
      <c r="T119" s="1"/>
      <c r="U119" s="1"/>
      <c r="V119" s="1"/>
      <c r="W119" s="1"/>
      <c r="X119" s="1"/>
    </row>
    <row r="120" spans="1:24" ht="14.25" customHeight="1">
      <c r="A120" s="1"/>
      <c r="B120" s="1"/>
      <c r="C120" s="1"/>
      <c r="D120" s="1"/>
      <c r="E120" s="1"/>
      <c r="F120" s="1"/>
      <c r="G120" s="1"/>
      <c r="H120" s="1"/>
      <c r="I120" s="245"/>
      <c r="J120" s="245"/>
      <c r="K120" s="245"/>
      <c r="L120" s="1"/>
      <c r="M120" s="1"/>
      <c r="N120" s="1"/>
      <c r="O120" s="1"/>
      <c r="P120" s="1"/>
      <c r="Q120" s="1"/>
      <c r="R120" s="1"/>
      <c r="S120" s="1"/>
      <c r="T120" s="1"/>
      <c r="U120" s="1"/>
      <c r="V120" s="1"/>
      <c r="W120" s="1"/>
      <c r="X120" s="1"/>
    </row>
    <row r="121" spans="1:24" ht="14.25" customHeight="1">
      <c r="A121" s="1"/>
      <c r="B121" s="1"/>
      <c r="C121" s="1"/>
      <c r="D121" s="1"/>
      <c r="E121" s="1"/>
      <c r="F121" s="1"/>
      <c r="G121" s="1"/>
      <c r="H121" s="1"/>
      <c r="I121" s="245"/>
      <c r="J121" s="245"/>
      <c r="K121" s="245"/>
      <c r="L121" s="1"/>
      <c r="M121" s="1"/>
      <c r="N121" s="1"/>
      <c r="O121" s="1"/>
      <c r="P121" s="1"/>
      <c r="Q121" s="1"/>
      <c r="R121" s="1"/>
      <c r="S121" s="1"/>
      <c r="T121" s="1"/>
      <c r="U121" s="1"/>
      <c r="V121" s="1"/>
      <c r="W121" s="1"/>
      <c r="X121" s="1"/>
    </row>
    <row r="122" spans="1:24" ht="14.25" customHeight="1">
      <c r="A122" s="1"/>
      <c r="B122" s="1"/>
      <c r="C122" s="1"/>
      <c r="D122" s="1"/>
      <c r="E122" s="1"/>
      <c r="F122" s="1"/>
      <c r="G122" s="1"/>
      <c r="H122" s="1"/>
      <c r="I122" s="245"/>
      <c r="J122" s="245"/>
      <c r="K122" s="245"/>
      <c r="L122" s="1"/>
      <c r="M122" s="1"/>
      <c r="N122" s="1"/>
      <c r="O122" s="1"/>
      <c r="P122" s="1"/>
      <c r="Q122" s="1"/>
      <c r="R122" s="1"/>
      <c r="S122" s="1"/>
      <c r="T122" s="1"/>
      <c r="U122" s="1"/>
      <c r="V122" s="1"/>
      <c r="W122" s="1"/>
      <c r="X122" s="1"/>
    </row>
    <row r="123" spans="1:24" ht="14.25" customHeight="1">
      <c r="A123" s="1"/>
      <c r="B123" s="1"/>
      <c r="C123" s="1"/>
      <c r="D123" s="1"/>
      <c r="E123" s="1"/>
      <c r="F123" s="1"/>
      <c r="G123" s="1"/>
      <c r="H123" s="1"/>
      <c r="I123" s="245"/>
      <c r="J123" s="245"/>
      <c r="K123" s="245"/>
      <c r="L123" s="1"/>
      <c r="M123" s="1"/>
      <c r="N123" s="1"/>
      <c r="O123" s="1"/>
      <c r="P123" s="1"/>
      <c r="Q123" s="1"/>
      <c r="R123" s="1"/>
      <c r="S123" s="1"/>
      <c r="T123" s="1"/>
      <c r="U123" s="1"/>
      <c r="V123" s="1"/>
      <c r="W123" s="1"/>
      <c r="X123" s="1"/>
    </row>
    <row r="124" spans="1:24" ht="14.25" customHeight="1">
      <c r="A124" s="1"/>
      <c r="B124" s="1"/>
      <c r="C124" s="1"/>
      <c r="D124" s="1"/>
      <c r="E124" s="1"/>
      <c r="F124" s="1"/>
      <c r="G124" s="1"/>
      <c r="H124" s="1"/>
      <c r="I124" s="245"/>
      <c r="J124" s="245"/>
      <c r="K124" s="245"/>
      <c r="L124" s="1"/>
      <c r="M124" s="1"/>
      <c r="N124" s="1"/>
      <c r="O124" s="1"/>
      <c r="P124" s="1"/>
      <c r="Q124" s="1"/>
      <c r="R124" s="1"/>
      <c r="S124" s="1"/>
      <c r="T124" s="1"/>
      <c r="U124" s="1"/>
      <c r="V124" s="1"/>
      <c r="W124" s="1"/>
      <c r="X124" s="1"/>
    </row>
    <row r="125" spans="1:24" ht="14.25" customHeight="1">
      <c r="A125" s="1"/>
      <c r="B125" s="1"/>
      <c r="C125" s="1"/>
      <c r="D125" s="1"/>
      <c r="E125" s="1"/>
      <c r="F125" s="1"/>
      <c r="G125" s="1"/>
      <c r="H125" s="1"/>
      <c r="I125" s="245"/>
      <c r="J125" s="245"/>
      <c r="K125" s="245"/>
      <c r="L125" s="1"/>
      <c r="M125" s="1"/>
      <c r="N125" s="1"/>
      <c r="O125" s="1"/>
      <c r="P125" s="1"/>
      <c r="Q125" s="1"/>
      <c r="R125" s="1"/>
      <c r="S125" s="1"/>
      <c r="T125" s="1"/>
      <c r="U125" s="1"/>
      <c r="V125" s="1"/>
      <c r="W125" s="1"/>
      <c r="X125" s="1"/>
    </row>
    <row r="126" spans="1:24" ht="14.25" customHeight="1">
      <c r="A126" s="1"/>
      <c r="B126" s="1"/>
      <c r="C126" s="1"/>
      <c r="D126" s="1"/>
      <c r="E126" s="1"/>
      <c r="F126" s="1"/>
      <c r="G126" s="1"/>
      <c r="H126" s="1"/>
      <c r="I126" s="245"/>
      <c r="J126" s="245"/>
      <c r="K126" s="245"/>
      <c r="L126" s="1"/>
      <c r="M126" s="1"/>
      <c r="N126" s="1"/>
      <c r="O126" s="1"/>
      <c r="P126" s="1"/>
      <c r="Q126" s="1"/>
      <c r="R126" s="1"/>
      <c r="S126" s="1"/>
      <c r="T126" s="1"/>
      <c r="U126" s="1"/>
      <c r="V126" s="1"/>
      <c r="W126" s="1"/>
      <c r="X126" s="1"/>
    </row>
    <row r="127" spans="1:24" ht="14.25" customHeight="1">
      <c r="A127" s="1"/>
      <c r="B127" s="1"/>
      <c r="C127" s="1"/>
      <c r="D127" s="1"/>
      <c r="E127" s="1"/>
      <c r="F127" s="1"/>
      <c r="G127" s="1"/>
      <c r="H127" s="1"/>
      <c r="I127" s="245"/>
      <c r="J127" s="245"/>
      <c r="K127" s="245"/>
      <c r="L127" s="1"/>
      <c r="M127" s="1"/>
      <c r="N127" s="1"/>
      <c r="O127" s="1"/>
      <c r="P127" s="1"/>
      <c r="Q127" s="1"/>
      <c r="R127" s="1"/>
      <c r="S127" s="1"/>
      <c r="T127" s="1"/>
      <c r="U127" s="1"/>
      <c r="V127" s="1"/>
      <c r="W127" s="1"/>
      <c r="X127" s="1"/>
    </row>
    <row r="128" spans="1:24" ht="14.25" customHeight="1">
      <c r="A128" s="1"/>
      <c r="B128" s="1"/>
      <c r="C128" s="1"/>
      <c r="D128" s="1"/>
      <c r="E128" s="1"/>
      <c r="F128" s="1"/>
      <c r="G128" s="1"/>
      <c r="H128" s="1"/>
      <c r="I128" s="245"/>
      <c r="J128" s="245"/>
      <c r="K128" s="245"/>
      <c r="L128" s="1"/>
      <c r="M128" s="1"/>
      <c r="N128" s="1"/>
      <c r="O128" s="1"/>
      <c r="P128" s="1"/>
      <c r="Q128" s="1"/>
      <c r="R128" s="1"/>
      <c r="S128" s="1"/>
      <c r="T128" s="1"/>
      <c r="U128" s="1"/>
      <c r="V128" s="1"/>
      <c r="W128" s="1"/>
      <c r="X128" s="1"/>
    </row>
    <row r="129" spans="1:24" ht="14.25" customHeight="1">
      <c r="A129" s="1"/>
      <c r="B129" s="1"/>
      <c r="C129" s="1"/>
      <c r="D129" s="1"/>
      <c r="E129" s="1"/>
      <c r="F129" s="1"/>
      <c r="G129" s="1"/>
      <c r="H129" s="1"/>
      <c r="I129" s="245"/>
      <c r="J129" s="245"/>
      <c r="K129" s="245"/>
      <c r="L129" s="1"/>
      <c r="M129" s="1"/>
      <c r="N129" s="1"/>
      <c r="O129" s="1"/>
      <c r="P129" s="1"/>
      <c r="Q129" s="1"/>
      <c r="R129" s="1"/>
      <c r="S129" s="1"/>
      <c r="T129" s="1"/>
      <c r="U129" s="1"/>
      <c r="V129" s="1"/>
      <c r="W129" s="1"/>
      <c r="X129" s="1"/>
    </row>
    <row r="130" spans="1:24" ht="14.25" customHeight="1">
      <c r="A130" s="1"/>
      <c r="B130" s="1"/>
      <c r="C130" s="1"/>
      <c r="D130" s="1"/>
      <c r="E130" s="1"/>
      <c r="F130" s="1"/>
      <c r="G130" s="1"/>
      <c r="H130" s="1"/>
      <c r="I130" s="245"/>
      <c r="J130" s="245"/>
      <c r="K130" s="245"/>
      <c r="L130" s="1"/>
      <c r="M130" s="1"/>
      <c r="N130" s="1"/>
      <c r="O130" s="1"/>
      <c r="P130" s="1"/>
      <c r="Q130" s="1"/>
      <c r="R130" s="1"/>
      <c r="S130" s="1"/>
      <c r="T130" s="1"/>
      <c r="U130" s="1"/>
      <c r="V130" s="1"/>
      <c r="W130" s="1"/>
      <c r="X130" s="1"/>
    </row>
    <row r="131" spans="1:24" ht="14.25" customHeight="1">
      <c r="A131" s="1"/>
      <c r="B131" s="1"/>
      <c r="C131" s="1"/>
      <c r="D131" s="1"/>
      <c r="E131" s="1"/>
      <c r="F131" s="1"/>
      <c r="G131" s="1"/>
      <c r="H131" s="1"/>
      <c r="I131" s="245"/>
      <c r="J131" s="245"/>
      <c r="K131" s="245"/>
      <c r="L131" s="1"/>
      <c r="M131" s="1"/>
      <c r="N131" s="1"/>
      <c r="O131" s="1"/>
      <c r="P131" s="1"/>
      <c r="Q131" s="1"/>
      <c r="R131" s="1"/>
      <c r="S131" s="1"/>
      <c r="T131" s="1"/>
      <c r="U131" s="1"/>
      <c r="V131" s="1"/>
      <c r="W131" s="1"/>
      <c r="X131" s="1"/>
    </row>
    <row r="132" spans="1:24" ht="14.25" customHeight="1">
      <c r="A132" s="1"/>
      <c r="B132" s="1"/>
      <c r="C132" s="1"/>
      <c r="D132" s="1"/>
      <c r="E132" s="1"/>
      <c r="F132" s="1"/>
      <c r="G132" s="1"/>
      <c r="H132" s="1"/>
      <c r="I132" s="245"/>
      <c r="J132" s="245"/>
      <c r="K132" s="245"/>
      <c r="L132" s="1"/>
      <c r="M132" s="1"/>
      <c r="N132" s="1"/>
      <c r="O132" s="1"/>
      <c r="P132" s="1"/>
      <c r="Q132" s="1"/>
      <c r="R132" s="1"/>
      <c r="S132" s="1"/>
      <c r="T132" s="1"/>
      <c r="U132" s="1"/>
      <c r="V132" s="1"/>
      <c r="W132" s="1"/>
      <c r="X132" s="1"/>
    </row>
    <row r="133" spans="1:24" ht="14.25" customHeight="1">
      <c r="A133" s="1"/>
      <c r="B133" s="1"/>
      <c r="C133" s="1"/>
      <c r="D133" s="1"/>
      <c r="E133" s="1"/>
      <c r="F133" s="1"/>
      <c r="G133" s="1"/>
      <c r="H133" s="1"/>
      <c r="I133" s="245"/>
      <c r="J133" s="245"/>
      <c r="K133" s="245"/>
      <c r="L133" s="1"/>
      <c r="M133" s="1"/>
      <c r="N133" s="1"/>
      <c r="O133" s="1"/>
      <c r="P133" s="1"/>
      <c r="Q133" s="1"/>
      <c r="R133" s="1"/>
      <c r="S133" s="1"/>
      <c r="T133" s="1"/>
      <c r="U133" s="1"/>
      <c r="V133" s="1"/>
      <c r="W133" s="1"/>
      <c r="X133" s="1"/>
    </row>
    <row r="134" spans="1:24" ht="14.25" customHeight="1">
      <c r="A134" s="1"/>
      <c r="B134" s="1"/>
      <c r="C134" s="1"/>
      <c r="D134" s="1"/>
      <c r="E134" s="1"/>
      <c r="F134" s="1"/>
      <c r="G134" s="1"/>
      <c r="H134" s="1"/>
      <c r="I134" s="245"/>
      <c r="J134" s="245"/>
      <c r="K134" s="245"/>
      <c r="L134" s="1"/>
      <c r="M134" s="1"/>
      <c r="N134" s="1"/>
      <c r="O134" s="1"/>
      <c r="P134" s="1"/>
      <c r="Q134" s="1"/>
      <c r="R134" s="1"/>
      <c r="S134" s="1"/>
      <c r="T134" s="1"/>
      <c r="U134" s="1"/>
      <c r="V134" s="1"/>
      <c r="W134" s="1"/>
      <c r="X134" s="1"/>
    </row>
    <row r="135" spans="1:24" ht="14.25" customHeight="1">
      <c r="A135" s="1"/>
      <c r="B135" s="1"/>
      <c r="C135" s="1"/>
      <c r="D135" s="1"/>
      <c r="E135" s="1"/>
      <c r="F135" s="1"/>
      <c r="G135" s="1"/>
      <c r="H135" s="1"/>
      <c r="I135" s="245"/>
      <c r="J135" s="245"/>
      <c r="K135" s="245"/>
      <c r="L135" s="1"/>
      <c r="M135" s="1"/>
      <c r="N135" s="1"/>
      <c r="O135" s="1"/>
      <c r="P135" s="1"/>
      <c r="Q135" s="1"/>
      <c r="R135" s="1"/>
      <c r="S135" s="1"/>
      <c r="T135" s="1"/>
      <c r="U135" s="1"/>
      <c r="V135" s="1"/>
      <c r="W135" s="1"/>
      <c r="X135" s="1"/>
    </row>
    <row r="136" spans="1:24" ht="14.25" customHeight="1">
      <c r="A136" s="1"/>
      <c r="B136" s="1"/>
      <c r="C136" s="1"/>
      <c r="D136" s="1"/>
      <c r="E136" s="1"/>
      <c r="F136" s="1"/>
      <c r="G136" s="1"/>
      <c r="H136" s="1"/>
      <c r="I136" s="245"/>
      <c r="J136" s="245"/>
      <c r="K136" s="245"/>
      <c r="L136" s="1"/>
      <c r="M136" s="1"/>
      <c r="N136" s="1"/>
      <c r="O136" s="1"/>
      <c r="P136" s="1"/>
      <c r="Q136" s="1"/>
      <c r="R136" s="1"/>
      <c r="S136" s="1"/>
      <c r="T136" s="1"/>
      <c r="U136" s="1"/>
      <c r="V136" s="1"/>
      <c r="W136" s="1"/>
      <c r="X136" s="1"/>
    </row>
    <row r="137" spans="1:24" ht="14.25" customHeight="1">
      <c r="A137" s="1"/>
      <c r="B137" s="1"/>
      <c r="C137" s="1"/>
      <c r="D137" s="1"/>
      <c r="E137" s="1"/>
      <c r="F137" s="1"/>
      <c r="G137" s="1"/>
      <c r="H137" s="1"/>
      <c r="I137" s="245"/>
      <c r="J137" s="245"/>
      <c r="K137" s="245"/>
      <c r="L137" s="1"/>
      <c r="M137" s="1"/>
      <c r="N137" s="1"/>
      <c r="O137" s="1"/>
      <c r="P137" s="1"/>
      <c r="Q137" s="1"/>
      <c r="R137" s="1"/>
      <c r="S137" s="1"/>
      <c r="T137" s="1"/>
      <c r="U137" s="1"/>
      <c r="V137" s="1"/>
      <c r="W137" s="1"/>
      <c r="X137" s="1"/>
    </row>
    <row r="138" spans="1:24" ht="14.25" customHeight="1">
      <c r="A138" s="1"/>
      <c r="B138" s="1"/>
      <c r="C138" s="1"/>
      <c r="D138" s="1"/>
      <c r="E138" s="1"/>
      <c r="F138" s="1"/>
      <c r="G138" s="1"/>
      <c r="H138" s="1"/>
      <c r="I138" s="245"/>
      <c r="J138" s="245"/>
      <c r="K138" s="245"/>
      <c r="L138" s="1"/>
      <c r="M138" s="1"/>
      <c r="N138" s="1"/>
      <c r="O138" s="1"/>
      <c r="P138" s="1"/>
      <c r="Q138" s="1"/>
      <c r="R138" s="1"/>
      <c r="S138" s="1"/>
      <c r="T138" s="1"/>
      <c r="U138" s="1"/>
      <c r="V138" s="1"/>
      <c r="W138" s="1"/>
      <c r="X138" s="1"/>
    </row>
    <row r="139" spans="1:24" ht="14.25" customHeight="1">
      <c r="A139" s="1"/>
      <c r="B139" s="1"/>
      <c r="C139" s="1"/>
      <c r="D139" s="1"/>
      <c r="E139" s="1"/>
      <c r="F139" s="1"/>
      <c r="G139" s="1"/>
      <c r="H139" s="1"/>
      <c r="I139" s="245"/>
      <c r="J139" s="245"/>
      <c r="K139" s="245"/>
      <c r="L139" s="1"/>
      <c r="M139" s="1"/>
      <c r="N139" s="1"/>
      <c r="O139" s="1"/>
      <c r="P139" s="1"/>
      <c r="Q139" s="1"/>
      <c r="R139" s="1"/>
      <c r="S139" s="1"/>
      <c r="T139" s="1"/>
      <c r="U139" s="1"/>
      <c r="V139" s="1"/>
      <c r="W139" s="1"/>
      <c r="X139" s="1"/>
    </row>
    <row r="140" spans="1:24" ht="14.25" customHeight="1">
      <c r="A140" s="1"/>
      <c r="B140" s="1"/>
      <c r="C140" s="1"/>
      <c r="D140" s="1"/>
      <c r="E140" s="1"/>
      <c r="F140" s="1"/>
      <c r="G140" s="1"/>
      <c r="H140" s="1"/>
      <c r="I140" s="245"/>
      <c r="J140" s="245"/>
      <c r="K140" s="245"/>
      <c r="L140" s="1"/>
      <c r="M140" s="1"/>
      <c r="N140" s="1"/>
      <c r="O140" s="1"/>
      <c r="P140" s="1"/>
      <c r="Q140" s="1"/>
      <c r="R140" s="1"/>
      <c r="S140" s="1"/>
      <c r="T140" s="1"/>
      <c r="U140" s="1"/>
      <c r="V140" s="1"/>
      <c r="W140" s="1"/>
      <c r="X140" s="1"/>
    </row>
    <row r="141" spans="1:24" ht="14.25" customHeight="1">
      <c r="A141" s="1"/>
      <c r="B141" s="1"/>
      <c r="C141" s="1"/>
      <c r="D141" s="1"/>
      <c r="E141" s="1"/>
      <c r="F141" s="1"/>
      <c r="G141" s="1"/>
      <c r="H141" s="1"/>
      <c r="I141" s="245"/>
      <c r="J141" s="245"/>
      <c r="K141" s="245"/>
      <c r="L141" s="1"/>
      <c r="M141" s="1"/>
      <c r="N141" s="1"/>
      <c r="O141" s="1"/>
      <c r="P141" s="1"/>
      <c r="Q141" s="1"/>
      <c r="R141" s="1"/>
      <c r="S141" s="1"/>
      <c r="T141" s="1"/>
      <c r="U141" s="1"/>
      <c r="V141" s="1"/>
      <c r="W141" s="1"/>
      <c r="X141" s="1"/>
    </row>
    <row r="142" spans="1:24" ht="14.25" customHeight="1">
      <c r="A142" s="1"/>
      <c r="B142" s="1"/>
      <c r="C142" s="1"/>
      <c r="D142" s="1"/>
      <c r="E142" s="1"/>
      <c r="F142" s="1"/>
      <c r="G142" s="1"/>
      <c r="H142" s="1"/>
      <c r="I142" s="245"/>
      <c r="J142" s="245"/>
      <c r="K142" s="245"/>
      <c r="L142" s="1"/>
      <c r="M142" s="1"/>
      <c r="N142" s="1"/>
      <c r="O142" s="1"/>
      <c r="P142" s="1"/>
      <c r="Q142" s="1"/>
      <c r="R142" s="1"/>
      <c r="S142" s="1"/>
      <c r="T142" s="1"/>
      <c r="U142" s="1"/>
      <c r="V142" s="1"/>
      <c r="W142" s="1"/>
      <c r="X142" s="1"/>
    </row>
    <row r="143" spans="1:24" ht="14.25" customHeight="1">
      <c r="A143" s="1"/>
      <c r="B143" s="1"/>
      <c r="C143" s="1"/>
      <c r="D143" s="1"/>
      <c r="E143" s="1"/>
      <c r="F143" s="1"/>
      <c r="G143" s="1"/>
      <c r="H143" s="1"/>
      <c r="I143" s="245"/>
      <c r="J143" s="245"/>
      <c r="K143" s="245"/>
      <c r="L143" s="1"/>
      <c r="M143" s="1"/>
      <c r="N143" s="1"/>
      <c r="O143" s="1"/>
      <c r="P143" s="1"/>
      <c r="Q143" s="1"/>
      <c r="R143" s="1"/>
      <c r="S143" s="1"/>
      <c r="T143" s="1"/>
      <c r="U143" s="1"/>
      <c r="V143" s="1"/>
      <c r="W143" s="1"/>
      <c r="X143" s="1"/>
    </row>
    <row r="144" spans="1:24" ht="14.25" customHeight="1">
      <c r="A144" s="1"/>
      <c r="B144" s="1"/>
      <c r="C144" s="1"/>
      <c r="D144" s="1"/>
      <c r="E144" s="1"/>
      <c r="F144" s="1"/>
      <c r="G144" s="1"/>
      <c r="H144" s="1"/>
      <c r="I144" s="245"/>
      <c r="J144" s="245"/>
      <c r="K144" s="245"/>
      <c r="L144" s="1"/>
      <c r="M144" s="1"/>
      <c r="N144" s="1"/>
      <c r="O144" s="1"/>
      <c r="P144" s="1"/>
      <c r="Q144" s="1"/>
      <c r="R144" s="1"/>
      <c r="S144" s="1"/>
      <c r="T144" s="1"/>
      <c r="U144" s="1"/>
      <c r="V144" s="1"/>
      <c r="W144" s="1"/>
      <c r="X144" s="1"/>
    </row>
    <row r="145" spans="1:24" ht="14.25" customHeight="1">
      <c r="A145" s="1"/>
      <c r="B145" s="1"/>
      <c r="C145" s="1"/>
      <c r="D145" s="1"/>
      <c r="E145" s="1"/>
      <c r="F145" s="1"/>
      <c r="G145" s="1"/>
      <c r="H145" s="1"/>
      <c r="I145" s="245"/>
      <c r="J145" s="245"/>
      <c r="K145" s="245"/>
      <c r="L145" s="1"/>
      <c r="M145" s="1"/>
      <c r="N145" s="1"/>
      <c r="O145" s="1"/>
      <c r="P145" s="1"/>
      <c r="Q145" s="1"/>
      <c r="R145" s="1"/>
      <c r="S145" s="1"/>
      <c r="T145" s="1"/>
      <c r="U145" s="1"/>
      <c r="V145" s="1"/>
      <c r="W145" s="1"/>
      <c r="X145" s="1"/>
    </row>
    <row r="146" spans="1:24" ht="14.25" customHeight="1">
      <c r="A146" s="1"/>
      <c r="B146" s="1"/>
      <c r="C146" s="1"/>
      <c r="D146" s="1"/>
      <c r="E146" s="1"/>
      <c r="F146" s="1"/>
      <c r="G146" s="1"/>
      <c r="H146" s="1"/>
      <c r="I146" s="245"/>
      <c r="J146" s="245"/>
      <c r="K146" s="245"/>
      <c r="L146" s="1"/>
      <c r="M146" s="1"/>
      <c r="N146" s="1"/>
      <c r="O146" s="1"/>
      <c r="P146" s="1"/>
      <c r="Q146" s="1"/>
      <c r="R146" s="1"/>
      <c r="S146" s="1"/>
      <c r="T146" s="1"/>
      <c r="U146" s="1"/>
      <c r="V146" s="1"/>
      <c r="W146" s="1"/>
      <c r="X146" s="1"/>
    </row>
    <row r="147" spans="1:24" ht="14.25" customHeight="1">
      <c r="A147" s="1"/>
      <c r="B147" s="1"/>
      <c r="C147" s="1"/>
      <c r="D147" s="1"/>
      <c r="E147" s="1"/>
      <c r="F147" s="1"/>
      <c r="G147" s="1"/>
      <c r="H147" s="1"/>
      <c r="I147" s="245"/>
      <c r="J147" s="245"/>
      <c r="K147" s="245"/>
      <c r="L147" s="1"/>
      <c r="M147" s="1"/>
      <c r="N147" s="1"/>
      <c r="O147" s="1"/>
      <c r="P147" s="1"/>
      <c r="Q147" s="1"/>
      <c r="R147" s="1"/>
      <c r="S147" s="1"/>
      <c r="T147" s="1"/>
      <c r="U147" s="1"/>
      <c r="V147" s="1"/>
      <c r="W147" s="1"/>
      <c r="X147" s="1"/>
    </row>
    <row r="148" spans="1:24" ht="14.25" customHeight="1">
      <c r="A148" s="1"/>
      <c r="B148" s="1"/>
      <c r="C148" s="1"/>
      <c r="D148" s="1"/>
      <c r="E148" s="1"/>
      <c r="F148" s="1"/>
      <c r="G148" s="1"/>
      <c r="H148" s="1"/>
      <c r="I148" s="245"/>
      <c r="J148" s="245"/>
      <c r="K148" s="245"/>
      <c r="L148" s="1"/>
      <c r="M148" s="1"/>
      <c r="N148" s="1"/>
      <c r="O148" s="1"/>
      <c r="P148" s="1"/>
      <c r="Q148" s="1"/>
      <c r="R148" s="1"/>
      <c r="S148" s="1"/>
      <c r="T148" s="1"/>
      <c r="U148" s="1"/>
      <c r="V148" s="1"/>
      <c r="W148" s="1"/>
      <c r="X148" s="1"/>
    </row>
    <row r="149" spans="1:24" ht="14.25" customHeight="1">
      <c r="A149" s="1"/>
      <c r="B149" s="1"/>
      <c r="C149" s="1"/>
      <c r="D149" s="1"/>
      <c r="E149" s="1"/>
      <c r="F149" s="1"/>
      <c r="G149" s="1"/>
      <c r="H149" s="1"/>
      <c r="I149" s="245"/>
      <c r="J149" s="245"/>
      <c r="K149" s="245"/>
      <c r="L149" s="1"/>
      <c r="M149" s="1"/>
      <c r="N149" s="1"/>
      <c r="O149" s="1"/>
      <c r="P149" s="1"/>
      <c r="Q149" s="1"/>
      <c r="R149" s="1"/>
      <c r="S149" s="1"/>
      <c r="T149" s="1"/>
      <c r="U149" s="1"/>
      <c r="V149" s="1"/>
      <c r="W149" s="1"/>
      <c r="X149" s="1"/>
    </row>
    <row r="150" spans="1:24" ht="14.25" customHeight="1">
      <c r="A150" s="1"/>
      <c r="B150" s="1"/>
      <c r="C150" s="1"/>
      <c r="D150" s="1"/>
      <c r="E150" s="1"/>
      <c r="F150" s="1"/>
      <c r="G150" s="1"/>
      <c r="H150" s="1"/>
      <c r="I150" s="245"/>
      <c r="J150" s="245"/>
      <c r="K150" s="245"/>
      <c r="L150" s="1"/>
      <c r="M150" s="1"/>
      <c r="N150" s="1"/>
      <c r="O150" s="1"/>
      <c r="P150" s="1"/>
      <c r="Q150" s="1"/>
      <c r="R150" s="1"/>
      <c r="S150" s="1"/>
      <c r="T150" s="1"/>
      <c r="U150" s="1"/>
      <c r="V150" s="1"/>
      <c r="W150" s="1"/>
      <c r="X150" s="1"/>
    </row>
    <row r="151" spans="1:24" ht="14.25" customHeight="1">
      <c r="A151" s="1"/>
      <c r="B151" s="1"/>
      <c r="C151" s="1"/>
      <c r="D151" s="1"/>
      <c r="E151" s="1"/>
      <c r="F151" s="1"/>
      <c r="G151" s="1"/>
      <c r="H151" s="1"/>
      <c r="I151" s="245"/>
      <c r="J151" s="245"/>
      <c r="K151" s="245"/>
      <c r="L151" s="1"/>
      <c r="M151" s="1"/>
      <c r="N151" s="1"/>
      <c r="O151" s="1"/>
      <c r="P151" s="1"/>
      <c r="Q151" s="1"/>
      <c r="R151" s="1"/>
      <c r="S151" s="1"/>
      <c r="T151" s="1"/>
      <c r="U151" s="1"/>
      <c r="V151" s="1"/>
      <c r="W151" s="1"/>
      <c r="X151" s="1"/>
    </row>
    <row r="152" spans="1:24" ht="14.25" customHeight="1">
      <c r="A152" s="1"/>
      <c r="B152" s="1"/>
      <c r="C152" s="1"/>
      <c r="D152" s="1"/>
      <c r="E152" s="1"/>
      <c r="F152" s="1"/>
      <c r="G152" s="1"/>
      <c r="H152" s="1"/>
      <c r="I152" s="245"/>
      <c r="J152" s="245"/>
      <c r="K152" s="245"/>
      <c r="L152" s="1"/>
      <c r="M152" s="1"/>
      <c r="N152" s="1"/>
      <c r="O152" s="1"/>
      <c r="P152" s="1"/>
      <c r="Q152" s="1"/>
      <c r="R152" s="1"/>
      <c r="S152" s="1"/>
      <c r="T152" s="1"/>
      <c r="U152" s="1"/>
      <c r="V152" s="1"/>
      <c r="W152" s="1"/>
      <c r="X152" s="1"/>
    </row>
    <row r="153" spans="1:24" ht="14.25" customHeight="1">
      <c r="A153" s="1"/>
      <c r="B153" s="1"/>
      <c r="C153" s="1"/>
      <c r="D153" s="1"/>
      <c r="E153" s="1"/>
      <c r="F153" s="1"/>
      <c r="G153" s="1"/>
      <c r="H153" s="1"/>
      <c r="I153" s="245"/>
      <c r="J153" s="245"/>
      <c r="K153" s="245"/>
      <c r="L153" s="1"/>
      <c r="M153" s="1"/>
      <c r="N153" s="1"/>
      <c r="O153" s="1"/>
      <c r="P153" s="1"/>
      <c r="Q153" s="1"/>
      <c r="R153" s="1"/>
      <c r="S153" s="1"/>
      <c r="T153" s="1"/>
      <c r="U153" s="1"/>
      <c r="V153" s="1"/>
      <c r="W153" s="1"/>
      <c r="X153" s="1"/>
    </row>
    <row r="154" spans="1:24" ht="14.25" customHeight="1">
      <c r="A154" s="1"/>
      <c r="B154" s="1"/>
      <c r="C154" s="1"/>
      <c r="D154" s="1"/>
      <c r="E154" s="1"/>
      <c r="F154" s="1"/>
      <c r="G154" s="1"/>
      <c r="H154" s="1"/>
      <c r="I154" s="245"/>
      <c r="J154" s="245"/>
      <c r="K154" s="245"/>
      <c r="L154" s="1"/>
      <c r="M154" s="1"/>
      <c r="N154" s="1"/>
      <c r="O154" s="1"/>
      <c r="P154" s="1"/>
      <c r="Q154" s="1"/>
      <c r="R154" s="1"/>
      <c r="S154" s="1"/>
      <c r="T154" s="1"/>
      <c r="U154" s="1"/>
      <c r="V154" s="1"/>
      <c r="W154" s="1"/>
      <c r="X154" s="1"/>
    </row>
    <row r="155" spans="1:24" ht="14.25" customHeight="1">
      <c r="A155" s="1"/>
      <c r="B155" s="1"/>
      <c r="C155" s="1"/>
      <c r="D155" s="1"/>
      <c r="E155" s="1"/>
      <c r="F155" s="1"/>
      <c r="G155" s="1"/>
      <c r="H155" s="1"/>
      <c r="I155" s="245"/>
      <c r="J155" s="245"/>
      <c r="K155" s="245"/>
      <c r="L155" s="1"/>
      <c r="M155" s="1"/>
      <c r="N155" s="1"/>
      <c r="O155" s="1"/>
      <c r="P155" s="1"/>
      <c r="Q155" s="1"/>
      <c r="R155" s="1"/>
      <c r="S155" s="1"/>
      <c r="T155" s="1"/>
      <c r="U155" s="1"/>
      <c r="V155" s="1"/>
      <c r="W155" s="1"/>
      <c r="X155" s="1"/>
    </row>
    <row r="156" spans="1:24" ht="14.25" customHeight="1">
      <c r="A156" s="1"/>
      <c r="B156" s="1"/>
      <c r="C156" s="1"/>
      <c r="D156" s="1"/>
      <c r="E156" s="1"/>
      <c r="F156" s="1"/>
      <c r="G156" s="1"/>
      <c r="H156" s="1"/>
      <c r="I156" s="245"/>
      <c r="J156" s="245"/>
      <c r="K156" s="245"/>
      <c r="L156" s="1"/>
      <c r="M156" s="1"/>
      <c r="N156" s="1"/>
      <c r="O156" s="1"/>
      <c r="P156" s="1"/>
      <c r="Q156" s="1"/>
      <c r="R156" s="1"/>
      <c r="S156" s="1"/>
      <c r="T156" s="1"/>
      <c r="U156" s="1"/>
      <c r="V156" s="1"/>
      <c r="W156" s="1"/>
      <c r="X156" s="1"/>
    </row>
    <row r="157" spans="1:24" ht="14.25" customHeight="1">
      <c r="A157" s="1"/>
      <c r="B157" s="1"/>
      <c r="C157" s="1"/>
      <c r="D157" s="1"/>
      <c r="E157" s="1"/>
      <c r="F157" s="1"/>
      <c r="G157" s="1"/>
      <c r="H157" s="1"/>
      <c r="I157" s="245"/>
      <c r="J157" s="245"/>
      <c r="K157" s="245"/>
      <c r="L157" s="1"/>
      <c r="M157" s="1"/>
      <c r="N157" s="1"/>
      <c r="O157" s="1"/>
      <c r="P157" s="1"/>
      <c r="Q157" s="1"/>
      <c r="R157" s="1"/>
      <c r="S157" s="1"/>
      <c r="T157" s="1"/>
      <c r="U157" s="1"/>
      <c r="V157" s="1"/>
      <c r="W157" s="1"/>
      <c r="X157" s="1"/>
    </row>
    <row r="158" spans="1:24" ht="14.25" customHeight="1">
      <c r="A158" s="1"/>
      <c r="B158" s="1"/>
      <c r="C158" s="1"/>
      <c r="D158" s="1"/>
      <c r="E158" s="1"/>
      <c r="F158" s="1"/>
      <c r="G158" s="1"/>
      <c r="H158" s="1"/>
      <c r="I158" s="245"/>
      <c r="J158" s="245"/>
      <c r="K158" s="245"/>
      <c r="L158" s="1"/>
      <c r="M158" s="1"/>
      <c r="N158" s="1"/>
      <c r="O158" s="1"/>
      <c r="P158" s="1"/>
      <c r="Q158" s="1"/>
      <c r="R158" s="1"/>
      <c r="S158" s="1"/>
      <c r="T158" s="1"/>
      <c r="U158" s="1"/>
      <c r="V158" s="1"/>
      <c r="W158" s="1"/>
      <c r="X158" s="1"/>
    </row>
    <row r="159" spans="1:24" ht="14.25" customHeight="1">
      <c r="A159" s="1"/>
      <c r="B159" s="1"/>
      <c r="C159" s="1"/>
      <c r="D159" s="1"/>
      <c r="E159" s="1"/>
      <c r="F159" s="1"/>
      <c r="G159" s="1"/>
      <c r="H159" s="1"/>
      <c r="I159" s="245"/>
      <c r="J159" s="245"/>
      <c r="K159" s="245"/>
      <c r="L159" s="1"/>
      <c r="M159" s="1"/>
      <c r="N159" s="1"/>
      <c r="O159" s="1"/>
      <c r="P159" s="1"/>
      <c r="Q159" s="1"/>
      <c r="R159" s="1"/>
      <c r="S159" s="1"/>
      <c r="T159" s="1"/>
      <c r="U159" s="1"/>
      <c r="V159" s="1"/>
      <c r="W159" s="1"/>
      <c r="X159" s="1"/>
    </row>
    <row r="160" spans="1:24" ht="14.25" customHeight="1">
      <c r="A160" s="1"/>
      <c r="B160" s="1"/>
      <c r="C160" s="1"/>
      <c r="D160" s="1"/>
      <c r="E160" s="1"/>
      <c r="F160" s="1"/>
      <c r="G160" s="1"/>
      <c r="H160" s="1"/>
      <c r="I160" s="245"/>
      <c r="J160" s="245"/>
      <c r="K160" s="245"/>
      <c r="L160" s="1"/>
      <c r="M160" s="1"/>
      <c r="N160" s="1"/>
      <c r="O160" s="1"/>
      <c r="P160" s="1"/>
      <c r="Q160" s="1"/>
      <c r="R160" s="1"/>
      <c r="S160" s="1"/>
      <c r="T160" s="1"/>
      <c r="U160" s="1"/>
      <c r="V160" s="1"/>
      <c r="W160" s="1"/>
      <c r="X160" s="1"/>
    </row>
    <row r="161" spans="1:24" ht="14.25" customHeight="1">
      <c r="A161" s="1"/>
      <c r="B161" s="1"/>
      <c r="C161" s="1"/>
      <c r="D161" s="1"/>
      <c r="E161" s="1"/>
      <c r="F161" s="1"/>
      <c r="G161" s="1"/>
      <c r="H161" s="1"/>
      <c r="I161" s="245"/>
      <c r="J161" s="245"/>
      <c r="K161" s="245"/>
      <c r="L161" s="1"/>
      <c r="M161" s="1"/>
      <c r="N161" s="1"/>
      <c r="O161" s="1"/>
      <c r="P161" s="1"/>
      <c r="Q161" s="1"/>
      <c r="R161" s="1"/>
      <c r="S161" s="1"/>
      <c r="T161" s="1"/>
      <c r="U161" s="1"/>
      <c r="V161" s="1"/>
      <c r="W161" s="1"/>
      <c r="X161" s="1"/>
    </row>
    <row r="162" spans="1:24" ht="14.25" customHeight="1">
      <c r="A162" s="1"/>
      <c r="B162" s="1"/>
      <c r="C162" s="1"/>
      <c r="D162" s="1"/>
      <c r="E162" s="1"/>
      <c r="F162" s="1"/>
      <c r="G162" s="1"/>
      <c r="H162" s="1"/>
      <c r="I162" s="245"/>
      <c r="J162" s="245"/>
      <c r="K162" s="245"/>
      <c r="L162" s="1"/>
      <c r="M162" s="1"/>
      <c r="N162" s="1"/>
      <c r="O162" s="1"/>
      <c r="P162" s="1"/>
      <c r="Q162" s="1"/>
      <c r="R162" s="1"/>
      <c r="S162" s="1"/>
      <c r="T162" s="1"/>
      <c r="U162" s="1"/>
      <c r="V162" s="1"/>
      <c r="W162" s="1"/>
      <c r="X162" s="1"/>
    </row>
    <row r="163" spans="1:24" ht="14.25" customHeight="1">
      <c r="A163" s="1"/>
      <c r="B163" s="1"/>
      <c r="C163" s="1"/>
      <c r="D163" s="1"/>
      <c r="E163" s="1"/>
      <c r="F163" s="1"/>
      <c r="G163" s="1"/>
      <c r="H163" s="1"/>
      <c r="I163" s="245"/>
      <c r="J163" s="245"/>
      <c r="K163" s="245"/>
      <c r="L163" s="1"/>
      <c r="M163" s="1"/>
      <c r="N163" s="1"/>
      <c r="O163" s="1"/>
      <c r="P163" s="1"/>
      <c r="Q163" s="1"/>
      <c r="R163" s="1"/>
      <c r="S163" s="1"/>
      <c r="T163" s="1"/>
      <c r="U163" s="1"/>
      <c r="V163" s="1"/>
      <c r="W163" s="1"/>
      <c r="X163" s="1"/>
    </row>
    <row r="164" spans="1:24" ht="14.25" customHeight="1">
      <c r="A164" s="1"/>
      <c r="B164" s="1"/>
      <c r="C164" s="1"/>
      <c r="D164" s="1"/>
      <c r="E164" s="1"/>
      <c r="F164" s="1"/>
      <c r="G164" s="1"/>
      <c r="H164" s="1"/>
      <c r="I164" s="245"/>
      <c r="J164" s="245"/>
      <c r="K164" s="245"/>
      <c r="L164" s="1"/>
      <c r="M164" s="1"/>
      <c r="N164" s="1"/>
      <c r="O164" s="1"/>
      <c r="P164" s="1"/>
      <c r="Q164" s="1"/>
      <c r="R164" s="1"/>
      <c r="S164" s="1"/>
      <c r="T164" s="1"/>
      <c r="U164" s="1"/>
      <c r="V164" s="1"/>
      <c r="W164" s="1"/>
      <c r="X164" s="1"/>
    </row>
    <row r="165" spans="1:24" ht="14.25" customHeight="1">
      <c r="A165" s="1"/>
      <c r="B165" s="1"/>
      <c r="C165" s="1"/>
      <c r="D165" s="1"/>
      <c r="E165" s="1"/>
      <c r="F165" s="1"/>
      <c r="G165" s="1"/>
      <c r="H165" s="1"/>
      <c r="I165" s="245"/>
      <c r="J165" s="245"/>
      <c r="K165" s="245"/>
      <c r="L165" s="1"/>
      <c r="M165" s="1"/>
      <c r="N165" s="1"/>
      <c r="O165" s="1"/>
      <c r="P165" s="1"/>
      <c r="Q165" s="1"/>
      <c r="R165" s="1"/>
      <c r="S165" s="1"/>
      <c r="T165" s="1"/>
      <c r="U165" s="1"/>
      <c r="V165" s="1"/>
      <c r="W165" s="1"/>
      <c r="X165" s="1"/>
    </row>
    <row r="166" spans="1:24" ht="14.25" customHeight="1">
      <c r="A166" s="1"/>
      <c r="B166" s="1"/>
      <c r="C166" s="1"/>
      <c r="D166" s="1"/>
      <c r="E166" s="1"/>
      <c r="F166" s="1"/>
      <c r="G166" s="1"/>
      <c r="H166" s="1"/>
      <c r="I166" s="245"/>
      <c r="J166" s="245"/>
      <c r="K166" s="245"/>
      <c r="L166" s="1"/>
      <c r="M166" s="1"/>
      <c r="N166" s="1"/>
      <c r="O166" s="1"/>
      <c r="P166" s="1"/>
      <c r="Q166" s="1"/>
      <c r="R166" s="1"/>
      <c r="S166" s="1"/>
      <c r="T166" s="1"/>
      <c r="U166" s="1"/>
      <c r="V166" s="1"/>
      <c r="W166" s="1"/>
      <c r="X166" s="1"/>
    </row>
    <row r="167" spans="1:24" ht="14.25" customHeight="1">
      <c r="A167" s="1"/>
      <c r="B167" s="1"/>
      <c r="C167" s="1"/>
      <c r="D167" s="1"/>
      <c r="E167" s="1"/>
      <c r="F167" s="1"/>
      <c r="G167" s="1"/>
      <c r="H167" s="1"/>
      <c r="I167" s="245"/>
      <c r="J167" s="245"/>
      <c r="K167" s="245"/>
      <c r="L167" s="1"/>
      <c r="M167" s="1"/>
      <c r="N167" s="1"/>
      <c r="O167" s="1"/>
      <c r="P167" s="1"/>
      <c r="Q167" s="1"/>
      <c r="R167" s="1"/>
      <c r="S167" s="1"/>
      <c r="T167" s="1"/>
      <c r="U167" s="1"/>
      <c r="V167" s="1"/>
      <c r="W167" s="1"/>
      <c r="X167" s="1"/>
    </row>
    <row r="168" spans="1:24" ht="14.25" customHeight="1">
      <c r="A168" s="1"/>
      <c r="B168" s="1"/>
      <c r="C168" s="1"/>
      <c r="D168" s="1"/>
      <c r="E168" s="1"/>
      <c r="F168" s="1"/>
      <c r="G168" s="1"/>
      <c r="H168" s="1"/>
      <c r="I168" s="245"/>
      <c r="J168" s="245"/>
      <c r="K168" s="245"/>
      <c r="L168" s="1"/>
      <c r="M168" s="1"/>
      <c r="N168" s="1"/>
      <c r="O168" s="1"/>
      <c r="P168" s="1"/>
      <c r="Q168" s="1"/>
      <c r="R168" s="1"/>
      <c r="S168" s="1"/>
      <c r="T168" s="1"/>
      <c r="U168" s="1"/>
      <c r="V168" s="1"/>
      <c r="W168" s="1"/>
      <c r="X168" s="1"/>
    </row>
    <row r="169" spans="1:24" ht="14.25" customHeight="1">
      <c r="A169" s="1"/>
      <c r="B169" s="1"/>
      <c r="C169" s="1"/>
      <c r="D169" s="1"/>
      <c r="E169" s="1"/>
      <c r="F169" s="1"/>
      <c r="G169" s="1"/>
      <c r="H169" s="1"/>
      <c r="I169" s="245"/>
      <c r="J169" s="245"/>
      <c r="K169" s="245"/>
      <c r="L169" s="1"/>
      <c r="M169" s="1"/>
      <c r="N169" s="1"/>
      <c r="O169" s="1"/>
      <c r="P169" s="1"/>
      <c r="Q169" s="1"/>
      <c r="R169" s="1"/>
      <c r="S169" s="1"/>
      <c r="T169" s="1"/>
      <c r="U169" s="1"/>
      <c r="V169" s="1"/>
      <c r="W169" s="1"/>
      <c r="X169" s="1"/>
    </row>
    <row r="170" spans="1:24" ht="14.25" customHeight="1">
      <c r="A170" s="1"/>
      <c r="B170" s="1"/>
      <c r="C170" s="1"/>
      <c r="D170" s="1"/>
      <c r="E170" s="1"/>
      <c r="F170" s="1"/>
      <c r="G170" s="1"/>
      <c r="H170" s="1"/>
      <c r="I170" s="245"/>
      <c r="J170" s="245"/>
      <c r="K170" s="245"/>
      <c r="L170" s="1"/>
      <c r="M170" s="1"/>
      <c r="N170" s="1"/>
      <c r="O170" s="1"/>
      <c r="P170" s="1"/>
      <c r="Q170" s="1"/>
      <c r="R170" s="1"/>
      <c r="S170" s="1"/>
      <c r="T170" s="1"/>
      <c r="U170" s="1"/>
      <c r="V170" s="1"/>
      <c r="W170" s="1"/>
      <c r="X170" s="1"/>
    </row>
    <row r="171" spans="1:24" ht="14.25" customHeight="1">
      <c r="A171" s="1"/>
      <c r="B171" s="1"/>
      <c r="C171" s="1"/>
      <c r="D171" s="1"/>
      <c r="E171" s="1"/>
      <c r="F171" s="1"/>
      <c r="G171" s="1"/>
      <c r="H171" s="1"/>
      <c r="I171" s="245"/>
      <c r="J171" s="245"/>
      <c r="K171" s="245"/>
      <c r="L171" s="1"/>
      <c r="M171" s="1"/>
      <c r="N171" s="1"/>
      <c r="O171" s="1"/>
      <c r="P171" s="1"/>
      <c r="Q171" s="1"/>
      <c r="R171" s="1"/>
      <c r="S171" s="1"/>
      <c r="T171" s="1"/>
      <c r="U171" s="1"/>
      <c r="V171" s="1"/>
      <c r="W171" s="1"/>
      <c r="X171" s="1"/>
    </row>
    <row r="172" spans="1:24" ht="14.25" customHeight="1">
      <c r="A172" s="1"/>
      <c r="B172" s="1"/>
      <c r="C172" s="1"/>
      <c r="D172" s="1"/>
      <c r="E172" s="1"/>
      <c r="F172" s="1"/>
      <c r="G172" s="1"/>
      <c r="H172" s="1"/>
      <c r="I172" s="245"/>
      <c r="J172" s="245"/>
      <c r="K172" s="245"/>
      <c r="L172" s="1"/>
      <c r="M172" s="1"/>
      <c r="N172" s="1"/>
      <c r="O172" s="1"/>
      <c r="P172" s="1"/>
      <c r="Q172" s="1"/>
      <c r="R172" s="1"/>
      <c r="S172" s="1"/>
      <c r="T172" s="1"/>
      <c r="U172" s="1"/>
      <c r="V172" s="1"/>
      <c r="W172" s="1"/>
      <c r="X172" s="1"/>
    </row>
    <row r="173" spans="1:24" ht="14.25" customHeight="1">
      <c r="A173" s="1"/>
      <c r="B173" s="1"/>
      <c r="C173" s="1"/>
      <c r="D173" s="1"/>
      <c r="E173" s="1"/>
      <c r="F173" s="1"/>
      <c r="G173" s="1"/>
      <c r="H173" s="1"/>
      <c r="I173" s="245"/>
      <c r="J173" s="245"/>
      <c r="K173" s="245"/>
      <c r="L173" s="1"/>
      <c r="M173" s="1"/>
      <c r="N173" s="1"/>
      <c r="O173" s="1"/>
      <c r="P173" s="1"/>
      <c r="Q173" s="1"/>
      <c r="R173" s="1"/>
      <c r="S173" s="1"/>
      <c r="T173" s="1"/>
      <c r="U173" s="1"/>
      <c r="V173" s="1"/>
      <c r="W173" s="1"/>
      <c r="X173" s="1"/>
    </row>
    <row r="174" spans="1:24" ht="14.25" customHeight="1">
      <c r="A174" s="1"/>
      <c r="B174" s="1"/>
      <c r="C174" s="1"/>
      <c r="D174" s="1"/>
      <c r="E174" s="1"/>
      <c r="F174" s="1"/>
      <c r="G174" s="1"/>
      <c r="H174" s="1"/>
      <c r="I174" s="245"/>
      <c r="J174" s="245"/>
      <c r="K174" s="245"/>
      <c r="L174" s="1"/>
      <c r="M174" s="1"/>
      <c r="N174" s="1"/>
      <c r="O174" s="1"/>
      <c r="P174" s="1"/>
      <c r="Q174" s="1"/>
      <c r="R174" s="1"/>
      <c r="S174" s="1"/>
      <c r="T174" s="1"/>
      <c r="U174" s="1"/>
      <c r="V174" s="1"/>
      <c r="W174" s="1"/>
      <c r="X174" s="1"/>
    </row>
    <row r="175" spans="1:24" ht="14.25" customHeight="1">
      <c r="A175" s="1"/>
      <c r="B175" s="1"/>
      <c r="C175" s="1"/>
      <c r="D175" s="1"/>
      <c r="E175" s="1"/>
      <c r="F175" s="1"/>
      <c r="G175" s="1"/>
      <c r="H175" s="1"/>
      <c r="I175" s="245"/>
      <c r="J175" s="245"/>
      <c r="K175" s="245"/>
      <c r="L175" s="1"/>
      <c r="M175" s="1"/>
      <c r="N175" s="1"/>
      <c r="O175" s="1"/>
      <c r="P175" s="1"/>
      <c r="Q175" s="1"/>
      <c r="R175" s="1"/>
      <c r="S175" s="1"/>
      <c r="T175" s="1"/>
      <c r="U175" s="1"/>
      <c r="V175" s="1"/>
      <c r="W175" s="1"/>
      <c r="X175" s="1"/>
    </row>
    <row r="176" spans="1:24" ht="14.25" customHeight="1">
      <c r="A176" s="1"/>
      <c r="B176" s="1"/>
      <c r="C176" s="1"/>
      <c r="D176" s="1"/>
      <c r="E176" s="1"/>
      <c r="F176" s="1"/>
      <c r="G176" s="1"/>
      <c r="H176" s="1"/>
      <c r="I176" s="245"/>
      <c r="J176" s="245"/>
      <c r="K176" s="245"/>
      <c r="L176" s="1"/>
      <c r="M176" s="1"/>
      <c r="N176" s="1"/>
      <c r="O176" s="1"/>
      <c r="P176" s="1"/>
      <c r="Q176" s="1"/>
      <c r="R176" s="1"/>
      <c r="S176" s="1"/>
      <c r="T176" s="1"/>
      <c r="U176" s="1"/>
      <c r="V176" s="1"/>
      <c r="W176" s="1"/>
      <c r="X176" s="1"/>
    </row>
    <row r="177" spans="1:24" ht="14.25" customHeight="1">
      <c r="A177" s="1"/>
      <c r="B177" s="1"/>
      <c r="C177" s="1"/>
      <c r="D177" s="1"/>
      <c r="E177" s="1"/>
      <c r="F177" s="1"/>
      <c r="G177" s="1"/>
      <c r="H177" s="1"/>
      <c r="I177" s="245"/>
      <c r="J177" s="245"/>
      <c r="K177" s="245"/>
      <c r="L177" s="1"/>
      <c r="M177" s="1"/>
      <c r="N177" s="1"/>
      <c r="O177" s="1"/>
      <c r="P177" s="1"/>
      <c r="Q177" s="1"/>
      <c r="R177" s="1"/>
      <c r="S177" s="1"/>
      <c r="T177" s="1"/>
      <c r="U177" s="1"/>
      <c r="V177" s="1"/>
      <c r="W177" s="1"/>
      <c r="X177" s="1"/>
    </row>
    <row r="178" spans="1:24" ht="14.25" customHeight="1">
      <c r="A178" s="1"/>
      <c r="B178" s="1"/>
      <c r="C178" s="1"/>
      <c r="D178" s="1"/>
      <c r="E178" s="1"/>
      <c r="F178" s="1"/>
      <c r="G178" s="1"/>
      <c r="H178" s="1"/>
      <c r="I178" s="245"/>
      <c r="J178" s="245"/>
      <c r="K178" s="245"/>
      <c r="L178" s="1"/>
      <c r="M178" s="1"/>
      <c r="N178" s="1"/>
      <c r="O178" s="1"/>
      <c r="P178" s="1"/>
      <c r="Q178" s="1"/>
      <c r="R178" s="1"/>
      <c r="S178" s="1"/>
      <c r="T178" s="1"/>
      <c r="U178" s="1"/>
      <c r="V178" s="1"/>
      <c r="W178" s="1"/>
      <c r="X178" s="1"/>
    </row>
    <row r="179" spans="1:24" ht="14.25" customHeight="1">
      <c r="A179" s="1"/>
      <c r="B179" s="1"/>
      <c r="C179" s="1"/>
      <c r="D179" s="1"/>
      <c r="E179" s="1"/>
      <c r="F179" s="1"/>
      <c r="G179" s="1"/>
      <c r="H179" s="1"/>
      <c r="I179" s="245"/>
      <c r="J179" s="245"/>
      <c r="K179" s="245"/>
      <c r="L179" s="1"/>
      <c r="M179" s="1"/>
      <c r="N179" s="1"/>
      <c r="O179" s="1"/>
      <c r="P179" s="1"/>
      <c r="Q179" s="1"/>
      <c r="R179" s="1"/>
      <c r="S179" s="1"/>
      <c r="T179" s="1"/>
      <c r="U179" s="1"/>
      <c r="V179" s="1"/>
      <c r="W179" s="1"/>
      <c r="X179" s="1"/>
    </row>
    <row r="180" spans="1:24" ht="14.25" customHeight="1">
      <c r="A180" s="1"/>
      <c r="B180" s="1"/>
      <c r="C180" s="1"/>
      <c r="D180" s="1"/>
      <c r="E180" s="1"/>
      <c r="F180" s="1"/>
      <c r="G180" s="1"/>
      <c r="H180" s="1"/>
      <c r="I180" s="245"/>
      <c r="J180" s="245"/>
      <c r="K180" s="245"/>
      <c r="L180" s="1"/>
      <c r="M180" s="1"/>
      <c r="N180" s="1"/>
      <c r="O180" s="1"/>
      <c r="P180" s="1"/>
      <c r="Q180" s="1"/>
      <c r="R180" s="1"/>
      <c r="S180" s="1"/>
      <c r="T180" s="1"/>
      <c r="U180" s="1"/>
      <c r="V180" s="1"/>
      <c r="W180" s="1"/>
      <c r="X180" s="1"/>
    </row>
    <row r="181" spans="1:24" ht="14.25" customHeight="1">
      <c r="A181" s="1"/>
      <c r="B181" s="1"/>
      <c r="C181" s="1"/>
      <c r="D181" s="1"/>
      <c r="E181" s="1"/>
      <c r="F181" s="1"/>
      <c r="G181" s="1"/>
      <c r="H181" s="1"/>
      <c r="I181" s="245"/>
      <c r="J181" s="245"/>
      <c r="K181" s="245"/>
      <c r="L181" s="1"/>
      <c r="M181" s="1"/>
      <c r="N181" s="1"/>
      <c r="O181" s="1"/>
      <c r="P181" s="1"/>
      <c r="Q181" s="1"/>
      <c r="R181" s="1"/>
      <c r="S181" s="1"/>
      <c r="T181" s="1"/>
      <c r="U181" s="1"/>
      <c r="V181" s="1"/>
      <c r="W181" s="1"/>
      <c r="X181" s="1"/>
    </row>
    <row r="182" spans="1:24" ht="14.25" customHeight="1">
      <c r="A182" s="1"/>
      <c r="B182" s="1"/>
      <c r="C182" s="1"/>
      <c r="D182" s="1"/>
      <c r="E182" s="1"/>
      <c r="F182" s="1"/>
      <c r="G182" s="1"/>
      <c r="H182" s="1"/>
      <c r="I182" s="245"/>
      <c r="J182" s="245"/>
      <c r="K182" s="245"/>
      <c r="L182" s="1"/>
      <c r="M182" s="1"/>
      <c r="N182" s="1"/>
      <c r="O182" s="1"/>
      <c r="P182" s="1"/>
      <c r="Q182" s="1"/>
      <c r="R182" s="1"/>
      <c r="S182" s="1"/>
      <c r="T182" s="1"/>
      <c r="U182" s="1"/>
      <c r="V182" s="1"/>
      <c r="W182" s="1"/>
      <c r="X182" s="1"/>
    </row>
    <row r="183" spans="1:24" ht="14.25" customHeight="1">
      <c r="A183" s="1"/>
      <c r="B183" s="1"/>
      <c r="C183" s="1"/>
      <c r="D183" s="1"/>
      <c r="E183" s="1"/>
      <c r="F183" s="1"/>
      <c r="G183" s="1"/>
      <c r="H183" s="1"/>
      <c r="I183" s="245"/>
      <c r="J183" s="245"/>
      <c r="K183" s="245"/>
      <c r="L183" s="1"/>
      <c r="M183" s="1"/>
      <c r="N183" s="1"/>
      <c r="O183" s="1"/>
      <c r="P183" s="1"/>
      <c r="Q183" s="1"/>
      <c r="R183" s="1"/>
      <c r="S183" s="1"/>
      <c r="T183" s="1"/>
      <c r="U183" s="1"/>
      <c r="V183" s="1"/>
      <c r="W183" s="1"/>
      <c r="X183" s="1"/>
    </row>
    <row r="184" spans="1:24" ht="14.25" customHeight="1">
      <c r="A184" s="1"/>
      <c r="B184" s="1"/>
      <c r="C184" s="1"/>
      <c r="D184" s="1"/>
      <c r="E184" s="1"/>
      <c r="F184" s="1"/>
      <c r="G184" s="1"/>
      <c r="H184" s="1"/>
      <c r="I184" s="245"/>
      <c r="J184" s="245"/>
      <c r="K184" s="245"/>
      <c r="L184" s="1"/>
      <c r="M184" s="1"/>
      <c r="N184" s="1"/>
      <c r="O184" s="1"/>
      <c r="P184" s="1"/>
      <c r="Q184" s="1"/>
      <c r="R184" s="1"/>
      <c r="S184" s="1"/>
      <c r="T184" s="1"/>
      <c r="U184" s="1"/>
      <c r="V184" s="1"/>
      <c r="W184" s="1"/>
      <c r="X184" s="1"/>
    </row>
    <row r="185" spans="1:24" ht="14.25" customHeight="1">
      <c r="A185" s="1"/>
      <c r="B185" s="1"/>
      <c r="C185" s="1"/>
      <c r="D185" s="1"/>
      <c r="E185" s="1"/>
      <c r="F185" s="1"/>
      <c r="G185" s="1"/>
      <c r="H185" s="1"/>
      <c r="I185" s="245"/>
      <c r="J185" s="245"/>
      <c r="K185" s="245"/>
      <c r="L185" s="1"/>
      <c r="M185" s="1"/>
      <c r="N185" s="1"/>
      <c r="O185" s="1"/>
      <c r="P185" s="1"/>
      <c r="Q185" s="1"/>
      <c r="R185" s="1"/>
      <c r="S185" s="1"/>
      <c r="T185" s="1"/>
      <c r="U185" s="1"/>
      <c r="V185" s="1"/>
      <c r="W185" s="1"/>
      <c r="X185" s="1"/>
    </row>
    <row r="186" spans="1:24" ht="14.25" customHeight="1">
      <c r="A186" s="1"/>
      <c r="B186" s="1"/>
      <c r="C186" s="1"/>
      <c r="D186" s="1"/>
      <c r="E186" s="1"/>
      <c r="F186" s="1"/>
      <c r="G186" s="1"/>
      <c r="H186" s="1"/>
      <c r="I186" s="245"/>
      <c r="J186" s="245"/>
      <c r="K186" s="245"/>
      <c r="L186" s="1"/>
      <c r="M186" s="1"/>
      <c r="N186" s="1"/>
      <c r="O186" s="1"/>
      <c r="P186" s="1"/>
      <c r="Q186" s="1"/>
      <c r="R186" s="1"/>
      <c r="S186" s="1"/>
      <c r="T186" s="1"/>
      <c r="U186" s="1"/>
      <c r="V186" s="1"/>
      <c r="W186" s="1"/>
      <c r="X186" s="1"/>
    </row>
    <row r="187" spans="1:24" ht="14.25" customHeight="1">
      <c r="A187" s="1"/>
      <c r="B187" s="1"/>
      <c r="C187" s="1"/>
      <c r="D187" s="1"/>
      <c r="E187" s="1"/>
      <c r="F187" s="1"/>
      <c r="G187" s="1"/>
      <c r="H187" s="1"/>
      <c r="I187" s="245"/>
      <c r="J187" s="245"/>
      <c r="K187" s="245"/>
      <c r="L187" s="1"/>
      <c r="M187" s="1"/>
      <c r="N187" s="1"/>
      <c r="O187" s="1"/>
      <c r="P187" s="1"/>
      <c r="Q187" s="1"/>
      <c r="R187" s="1"/>
      <c r="S187" s="1"/>
      <c r="T187" s="1"/>
      <c r="U187" s="1"/>
      <c r="V187" s="1"/>
      <c r="W187" s="1"/>
      <c r="X187" s="1"/>
    </row>
    <row r="188" spans="1:24" ht="14.25" customHeight="1">
      <c r="A188" s="1"/>
      <c r="B188" s="1"/>
      <c r="C188" s="1"/>
      <c r="D188" s="1"/>
      <c r="E188" s="1"/>
      <c r="F188" s="1"/>
      <c r="G188" s="1"/>
      <c r="H188" s="1"/>
      <c r="I188" s="245"/>
      <c r="J188" s="245"/>
      <c r="K188" s="245"/>
      <c r="L188" s="1"/>
      <c r="M188" s="1"/>
      <c r="N188" s="1"/>
      <c r="O188" s="1"/>
      <c r="P188" s="1"/>
      <c r="Q188" s="1"/>
      <c r="R188" s="1"/>
      <c r="S188" s="1"/>
      <c r="T188" s="1"/>
      <c r="U188" s="1"/>
      <c r="V188" s="1"/>
      <c r="W188" s="1"/>
      <c r="X188" s="1"/>
    </row>
    <row r="189" spans="1:24" ht="14.25" customHeight="1">
      <c r="A189" s="1"/>
      <c r="B189" s="1"/>
      <c r="C189" s="1"/>
      <c r="D189" s="1"/>
      <c r="E189" s="1"/>
      <c r="F189" s="1"/>
      <c r="G189" s="1"/>
      <c r="H189" s="1"/>
      <c r="I189" s="245"/>
      <c r="J189" s="245"/>
      <c r="K189" s="245"/>
      <c r="L189" s="1"/>
      <c r="M189" s="1"/>
      <c r="N189" s="1"/>
      <c r="O189" s="1"/>
      <c r="P189" s="1"/>
      <c r="Q189" s="1"/>
      <c r="R189" s="1"/>
      <c r="S189" s="1"/>
      <c r="T189" s="1"/>
      <c r="U189" s="1"/>
      <c r="V189" s="1"/>
      <c r="W189" s="1"/>
      <c r="X189" s="1"/>
    </row>
    <row r="190" spans="1:24" ht="14.25" customHeight="1">
      <c r="A190" s="1"/>
      <c r="B190" s="1"/>
      <c r="C190" s="1"/>
      <c r="D190" s="1"/>
      <c r="E190" s="1"/>
      <c r="F190" s="1"/>
      <c r="G190" s="1"/>
      <c r="H190" s="1"/>
      <c r="I190" s="245"/>
      <c r="J190" s="245"/>
      <c r="K190" s="245"/>
      <c r="L190" s="1"/>
      <c r="M190" s="1"/>
      <c r="N190" s="1"/>
      <c r="O190" s="1"/>
      <c r="P190" s="1"/>
      <c r="Q190" s="1"/>
      <c r="R190" s="1"/>
      <c r="S190" s="1"/>
      <c r="T190" s="1"/>
      <c r="U190" s="1"/>
      <c r="V190" s="1"/>
      <c r="W190" s="1"/>
      <c r="X190" s="1"/>
    </row>
    <row r="191" spans="1:24" ht="14.25" customHeight="1">
      <c r="A191" s="1"/>
      <c r="B191" s="1"/>
      <c r="C191" s="1"/>
      <c r="D191" s="1"/>
      <c r="E191" s="1"/>
      <c r="F191" s="1"/>
      <c r="G191" s="1"/>
      <c r="H191" s="1"/>
      <c r="I191" s="245"/>
      <c r="J191" s="245"/>
      <c r="K191" s="245"/>
      <c r="L191" s="1"/>
      <c r="M191" s="1"/>
      <c r="N191" s="1"/>
      <c r="O191" s="1"/>
      <c r="P191" s="1"/>
      <c r="Q191" s="1"/>
      <c r="R191" s="1"/>
      <c r="S191" s="1"/>
      <c r="T191" s="1"/>
      <c r="U191" s="1"/>
      <c r="V191" s="1"/>
      <c r="W191" s="1"/>
      <c r="X191" s="1"/>
    </row>
    <row r="192" spans="1:24" ht="14.25" customHeight="1">
      <c r="A192" s="1"/>
      <c r="B192" s="1"/>
      <c r="C192" s="1"/>
      <c r="D192" s="1"/>
      <c r="E192" s="1"/>
      <c r="F192" s="1"/>
      <c r="G192" s="1"/>
      <c r="H192" s="1"/>
      <c r="I192" s="245"/>
      <c r="J192" s="245"/>
      <c r="K192" s="245"/>
      <c r="L192" s="1"/>
      <c r="M192" s="1"/>
      <c r="N192" s="1"/>
      <c r="O192" s="1"/>
      <c r="P192" s="1"/>
      <c r="Q192" s="1"/>
      <c r="R192" s="1"/>
      <c r="S192" s="1"/>
      <c r="T192" s="1"/>
      <c r="U192" s="1"/>
      <c r="V192" s="1"/>
      <c r="W192" s="1"/>
      <c r="X192" s="1"/>
    </row>
    <row r="193" spans="1:24" ht="14.25" customHeight="1">
      <c r="A193" s="1"/>
      <c r="B193" s="1"/>
      <c r="C193" s="1"/>
      <c r="D193" s="1"/>
      <c r="E193" s="1"/>
      <c r="F193" s="1"/>
      <c r="G193" s="1"/>
      <c r="H193" s="1"/>
      <c r="I193" s="245"/>
      <c r="J193" s="245"/>
      <c r="K193" s="245"/>
      <c r="L193" s="1"/>
      <c r="M193" s="1"/>
      <c r="N193" s="1"/>
      <c r="O193" s="1"/>
      <c r="P193" s="1"/>
      <c r="Q193" s="1"/>
      <c r="R193" s="1"/>
      <c r="S193" s="1"/>
      <c r="T193" s="1"/>
      <c r="U193" s="1"/>
      <c r="V193" s="1"/>
      <c r="W193" s="1"/>
      <c r="X193" s="1"/>
    </row>
    <row r="194" spans="1:24" ht="14.25" customHeight="1">
      <c r="A194" s="1"/>
      <c r="B194" s="1"/>
      <c r="C194" s="1"/>
      <c r="D194" s="1"/>
      <c r="E194" s="1"/>
      <c r="F194" s="1"/>
      <c r="G194" s="1"/>
      <c r="H194" s="1"/>
      <c r="I194" s="245"/>
      <c r="J194" s="245"/>
      <c r="K194" s="245"/>
      <c r="L194" s="1"/>
      <c r="M194" s="1"/>
      <c r="N194" s="1"/>
      <c r="O194" s="1"/>
      <c r="P194" s="1"/>
      <c r="Q194" s="1"/>
      <c r="R194" s="1"/>
      <c r="S194" s="1"/>
      <c r="T194" s="1"/>
      <c r="U194" s="1"/>
      <c r="V194" s="1"/>
      <c r="W194" s="1"/>
      <c r="X194" s="1"/>
    </row>
    <row r="195" spans="1:24" ht="14.25" customHeight="1">
      <c r="A195" s="1"/>
      <c r="B195" s="1"/>
      <c r="C195" s="1"/>
      <c r="D195" s="1"/>
      <c r="E195" s="1"/>
      <c r="F195" s="1"/>
      <c r="G195" s="1"/>
      <c r="H195" s="1"/>
      <c r="I195" s="245"/>
      <c r="J195" s="245"/>
      <c r="K195" s="245"/>
      <c r="L195" s="1"/>
      <c r="M195" s="1"/>
      <c r="N195" s="1"/>
      <c r="O195" s="1"/>
      <c r="P195" s="1"/>
      <c r="Q195" s="1"/>
      <c r="R195" s="1"/>
      <c r="S195" s="1"/>
      <c r="T195" s="1"/>
      <c r="U195" s="1"/>
      <c r="V195" s="1"/>
      <c r="W195" s="1"/>
      <c r="X195" s="1"/>
    </row>
    <row r="196" spans="1:24" ht="14.25" customHeight="1">
      <c r="A196" s="1"/>
      <c r="B196" s="1"/>
      <c r="C196" s="1"/>
      <c r="D196" s="1"/>
      <c r="E196" s="1"/>
      <c r="F196" s="1"/>
      <c r="G196" s="1"/>
      <c r="H196" s="1"/>
      <c r="I196" s="245"/>
      <c r="J196" s="245"/>
      <c r="K196" s="245"/>
      <c r="L196" s="1"/>
      <c r="M196" s="1"/>
      <c r="N196" s="1"/>
      <c r="O196" s="1"/>
      <c r="P196" s="1"/>
      <c r="Q196" s="1"/>
      <c r="R196" s="1"/>
      <c r="S196" s="1"/>
      <c r="T196" s="1"/>
      <c r="U196" s="1"/>
      <c r="V196" s="1"/>
      <c r="W196" s="1"/>
      <c r="X196" s="1"/>
    </row>
    <row r="197" spans="1:24" ht="14.25" customHeight="1">
      <c r="A197" s="1"/>
      <c r="B197" s="1"/>
      <c r="C197" s="1"/>
      <c r="D197" s="1"/>
      <c r="E197" s="1"/>
      <c r="F197" s="1"/>
      <c r="G197" s="1"/>
      <c r="H197" s="1"/>
      <c r="I197" s="245"/>
      <c r="J197" s="245"/>
      <c r="K197" s="245"/>
      <c r="L197" s="1"/>
      <c r="M197" s="1"/>
      <c r="N197" s="1"/>
      <c r="O197" s="1"/>
      <c r="P197" s="1"/>
      <c r="Q197" s="1"/>
      <c r="R197" s="1"/>
      <c r="S197" s="1"/>
      <c r="T197" s="1"/>
      <c r="U197" s="1"/>
      <c r="V197" s="1"/>
      <c r="W197" s="1"/>
      <c r="X197" s="1"/>
    </row>
    <row r="198" spans="1:24" ht="14.25" customHeight="1">
      <c r="A198" s="1"/>
      <c r="B198" s="1"/>
      <c r="C198" s="1"/>
      <c r="D198" s="1"/>
      <c r="E198" s="1"/>
      <c r="F198" s="1"/>
      <c r="G198" s="1"/>
      <c r="H198" s="1"/>
      <c r="I198" s="245"/>
      <c r="J198" s="245"/>
      <c r="K198" s="245"/>
      <c r="L198" s="1"/>
      <c r="M198" s="1"/>
      <c r="N198" s="1"/>
      <c r="O198" s="1"/>
      <c r="P198" s="1"/>
      <c r="Q198" s="1"/>
      <c r="R198" s="1"/>
      <c r="S198" s="1"/>
      <c r="T198" s="1"/>
      <c r="U198" s="1"/>
      <c r="V198" s="1"/>
      <c r="W198" s="1"/>
      <c r="X198" s="1"/>
    </row>
    <row r="199" spans="1:24" ht="14.25" customHeight="1">
      <c r="A199" s="1"/>
      <c r="B199" s="1"/>
      <c r="C199" s="1"/>
      <c r="D199" s="1"/>
      <c r="E199" s="1"/>
      <c r="F199" s="1"/>
      <c r="G199" s="1"/>
      <c r="H199" s="1"/>
      <c r="I199" s="245"/>
      <c r="J199" s="245"/>
      <c r="K199" s="245"/>
      <c r="L199" s="1"/>
      <c r="M199" s="1"/>
      <c r="N199" s="1"/>
      <c r="O199" s="1"/>
      <c r="P199" s="1"/>
      <c r="Q199" s="1"/>
      <c r="R199" s="1"/>
      <c r="S199" s="1"/>
      <c r="T199" s="1"/>
      <c r="U199" s="1"/>
      <c r="V199" s="1"/>
      <c r="W199" s="1"/>
      <c r="X199" s="1"/>
    </row>
    <row r="200" spans="1:24" ht="14.25" customHeight="1">
      <c r="A200" s="1"/>
      <c r="B200" s="1"/>
      <c r="C200" s="1"/>
      <c r="D200" s="1"/>
      <c r="E200" s="1"/>
      <c r="F200" s="1"/>
      <c r="G200" s="1"/>
      <c r="H200" s="1"/>
      <c r="I200" s="245"/>
      <c r="J200" s="245"/>
      <c r="K200" s="245"/>
      <c r="L200" s="1"/>
      <c r="M200" s="1"/>
      <c r="N200" s="1"/>
      <c r="O200" s="1"/>
      <c r="P200" s="1"/>
      <c r="Q200" s="1"/>
      <c r="R200" s="1"/>
      <c r="S200" s="1"/>
      <c r="T200" s="1"/>
      <c r="U200" s="1"/>
      <c r="V200" s="1"/>
      <c r="W200" s="1"/>
      <c r="X200" s="1"/>
    </row>
    <row r="201" spans="1:24" ht="14.25" customHeight="1">
      <c r="A201" s="1"/>
      <c r="B201" s="1"/>
      <c r="C201" s="1"/>
      <c r="D201" s="1"/>
      <c r="E201" s="1"/>
      <c r="F201" s="1"/>
      <c r="G201" s="1"/>
      <c r="H201" s="1"/>
      <c r="I201" s="245"/>
      <c r="J201" s="245"/>
      <c r="K201" s="245"/>
      <c r="L201" s="1"/>
      <c r="M201" s="1"/>
      <c r="N201" s="1"/>
      <c r="O201" s="1"/>
      <c r="P201" s="1"/>
      <c r="Q201" s="1"/>
      <c r="R201" s="1"/>
      <c r="S201" s="1"/>
      <c r="T201" s="1"/>
      <c r="U201" s="1"/>
      <c r="V201" s="1"/>
      <c r="W201" s="1"/>
      <c r="X201" s="1"/>
    </row>
    <row r="202" spans="1:24" ht="14.25" customHeight="1">
      <c r="A202" s="1"/>
      <c r="B202" s="1"/>
      <c r="C202" s="1"/>
      <c r="D202" s="1"/>
      <c r="E202" s="1"/>
      <c r="F202" s="1"/>
      <c r="G202" s="1"/>
      <c r="H202" s="1"/>
      <c r="I202" s="245"/>
      <c r="J202" s="245"/>
      <c r="K202" s="245"/>
      <c r="L202" s="1"/>
      <c r="M202" s="1"/>
      <c r="N202" s="1"/>
      <c r="O202" s="1"/>
      <c r="P202" s="1"/>
      <c r="Q202" s="1"/>
      <c r="R202" s="1"/>
      <c r="S202" s="1"/>
      <c r="T202" s="1"/>
      <c r="U202" s="1"/>
      <c r="V202" s="1"/>
      <c r="W202" s="1"/>
      <c r="X202" s="1"/>
    </row>
    <row r="203" spans="1:24" ht="14.25" customHeight="1">
      <c r="A203" s="1"/>
      <c r="B203" s="1"/>
      <c r="C203" s="1"/>
      <c r="D203" s="1"/>
      <c r="E203" s="1"/>
      <c r="F203" s="1"/>
      <c r="G203" s="1"/>
      <c r="H203" s="1"/>
      <c r="I203" s="245"/>
      <c r="J203" s="245"/>
      <c r="K203" s="245"/>
      <c r="L203" s="1"/>
      <c r="M203" s="1"/>
      <c r="N203" s="1"/>
      <c r="O203" s="1"/>
      <c r="P203" s="1"/>
      <c r="Q203" s="1"/>
      <c r="R203" s="1"/>
      <c r="S203" s="1"/>
      <c r="T203" s="1"/>
      <c r="U203" s="1"/>
      <c r="V203" s="1"/>
      <c r="W203" s="1"/>
      <c r="X203" s="1"/>
    </row>
    <row r="204" spans="1:24" ht="14.25" customHeight="1">
      <c r="A204" s="1"/>
      <c r="B204" s="1"/>
      <c r="C204" s="1"/>
      <c r="D204" s="1"/>
      <c r="E204" s="1"/>
      <c r="F204" s="1"/>
      <c r="G204" s="1"/>
      <c r="H204" s="1"/>
      <c r="I204" s="245"/>
      <c r="J204" s="245"/>
      <c r="K204" s="245"/>
      <c r="L204" s="1"/>
      <c r="M204" s="1"/>
      <c r="N204" s="1"/>
      <c r="O204" s="1"/>
      <c r="P204" s="1"/>
      <c r="Q204" s="1"/>
      <c r="R204" s="1"/>
      <c r="S204" s="1"/>
      <c r="T204" s="1"/>
      <c r="U204" s="1"/>
      <c r="V204" s="1"/>
      <c r="W204" s="1"/>
      <c r="X204" s="1"/>
    </row>
    <row r="205" spans="1:24" ht="14.25" customHeight="1">
      <c r="A205" s="1"/>
      <c r="B205" s="1"/>
      <c r="C205" s="1"/>
      <c r="D205" s="1"/>
      <c r="E205" s="1"/>
      <c r="F205" s="1"/>
      <c r="G205" s="1"/>
      <c r="H205" s="1"/>
      <c r="I205" s="245"/>
      <c r="J205" s="245"/>
      <c r="K205" s="245"/>
      <c r="L205" s="1"/>
      <c r="M205" s="1"/>
      <c r="N205" s="1"/>
      <c r="O205" s="1"/>
      <c r="P205" s="1"/>
      <c r="Q205" s="1"/>
      <c r="R205" s="1"/>
      <c r="S205" s="1"/>
      <c r="T205" s="1"/>
      <c r="U205" s="1"/>
      <c r="V205" s="1"/>
      <c r="W205" s="1"/>
      <c r="X205" s="1"/>
    </row>
    <row r="206" spans="1:24" ht="14.25" customHeight="1">
      <c r="A206" s="1"/>
      <c r="B206" s="1"/>
      <c r="C206" s="1"/>
      <c r="D206" s="1"/>
      <c r="E206" s="1"/>
      <c r="F206" s="1"/>
      <c r="G206" s="1"/>
      <c r="H206" s="1"/>
      <c r="I206" s="245"/>
      <c r="J206" s="245"/>
      <c r="K206" s="245"/>
      <c r="L206" s="1"/>
      <c r="M206" s="1"/>
      <c r="N206" s="1"/>
      <c r="O206" s="1"/>
      <c r="P206" s="1"/>
      <c r="Q206" s="1"/>
      <c r="R206" s="1"/>
      <c r="S206" s="1"/>
      <c r="T206" s="1"/>
      <c r="U206" s="1"/>
      <c r="V206" s="1"/>
      <c r="W206" s="1"/>
      <c r="X206" s="1"/>
    </row>
    <row r="207" spans="1:24" ht="14.25" customHeight="1">
      <c r="A207" s="1"/>
      <c r="B207" s="1"/>
      <c r="C207" s="1"/>
      <c r="D207" s="1"/>
      <c r="E207" s="1"/>
      <c r="F207" s="1"/>
      <c r="G207" s="1"/>
      <c r="H207" s="1"/>
      <c r="I207" s="245"/>
      <c r="J207" s="245"/>
      <c r="K207" s="245"/>
      <c r="L207" s="1"/>
      <c r="M207" s="1"/>
      <c r="N207" s="1"/>
      <c r="O207" s="1"/>
      <c r="P207" s="1"/>
      <c r="Q207" s="1"/>
      <c r="R207" s="1"/>
      <c r="S207" s="1"/>
      <c r="T207" s="1"/>
      <c r="U207" s="1"/>
      <c r="V207" s="1"/>
      <c r="W207" s="1"/>
      <c r="X207" s="1"/>
    </row>
    <row r="208" spans="1:24" ht="14.25" customHeight="1">
      <c r="A208" s="1"/>
      <c r="B208" s="1"/>
      <c r="C208" s="1"/>
      <c r="D208" s="1"/>
      <c r="E208" s="1"/>
      <c r="F208" s="1"/>
      <c r="G208" s="1"/>
      <c r="H208" s="1"/>
      <c r="I208" s="245"/>
      <c r="J208" s="245"/>
      <c r="K208" s="245"/>
      <c r="L208" s="1"/>
      <c r="M208" s="1"/>
      <c r="N208" s="1"/>
      <c r="O208" s="1"/>
      <c r="P208" s="1"/>
      <c r="Q208" s="1"/>
      <c r="R208" s="1"/>
      <c r="S208" s="1"/>
      <c r="T208" s="1"/>
      <c r="U208" s="1"/>
      <c r="V208" s="1"/>
      <c r="W208" s="1"/>
      <c r="X208" s="1"/>
    </row>
    <row r="209" spans="1:24" ht="14.25" customHeight="1">
      <c r="A209" s="1"/>
      <c r="B209" s="1"/>
      <c r="C209" s="1"/>
      <c r="D209" s="1"/>
      <c r="E209" s="1"/>
      <c r="F209" s="1"/>
      <c r="G209" s="1"/>
      <c r="H209" s="1"/>
      <c r="I209" s="245"/>
      <c r="J209" s="245"/>
      <c r="K209" s="245"/>
      <c r="L209" s="1"/>
      <c r="M209" s="1"/>
      <c r="N209" s="1"/>
      <c r="O209" s="1"/>
      <c r="P209" s="1"/>
      <c r="Q209" s="1"/>
      <c r="R209" s="1"/>
      <c r="S209" s="1"/>
      <c r="T209" s="1"/>
      <c r="U209" s="1"/>
      <c r="V209" s="1"/>
      <c r="W209" s="1"/>
      <c r="X209" s="1"/>
    </row>
    <row r="210" spans="1:24" ht="14.25" customHeight="1">
      <c r="A210" s="1"/>
      <c r="B210" s="1"/>
      <c r="C210" s="1"/>
      <c r="D210" s="1"/>
      <c r="E210" s="1"/>
      <c r="F210" s="1"/>
      <c r="G210" s="1"/>
      <c r="H210" s="1"/>
      <c r="I210" s="245"/>
      <c r="J210" s="245"/>
      <c r="K210" s="245"/>
      <c r="L210" s="1"/>
      <c r="M210" s="1"/>
      <c r="N210" s="1"/>
      <c r="O210" s="1"/>
      <c r="P210" s="1"/>
      <c r="Q210" s="1"/>
      <c r="R210" s="1"/>
      <c r="S210" s="1"/>
      <c r="T210" s="1"/>
      <c r="U210" s="1"/>
      <c r="V210" s="1"/>
      <c r="W210" s="1"/>
      <c r="X210" s="1"/>
    </row>
    <row r="211" spans="1:24" ht="14.25" customHeight="1">
      <c r="A211" s="1"/>
      <c r="B211" s="1"/>
      <c r="C211" s="1"/>
      <c r="D211" s="1"/>
      <c r="E211" s="1"/>
      <c r="F211" s="1"/>
      <c r="G211" s="1"/>
      <c r="H211" s="1"/>
      <c r="I211" s="245"/>
      <c r="J211" s="245"/>
      <c r="K211" s="245"/>
      <c r="L211" s="1"/>
      <c r="M211" s="1"/>
      <c r="N211" s="1"/>
      <c r="O211" s="1"/>
      <c r="P211" s="1"/>
      <c r="Q211" s="1"/>
      <c r="R211" s="1"/>
      <c r="S211" s="1"/>
      <c r="T211" s="1"/>
      <c r="U211" s="1"/>
      <c r="V211" s="1"/>
      <c r="W211" s="1"/>
      <c r="X211" s="1"/>
    </row>
    <row r="212" spans="1:24" ht="14.25" customHeight="1">
      <c r="A212" s="1"/>
      <c r="B212" s="1"/>
      <c r="C212" s="1"/>
      <c r="D212" s="1"/>
      <c r="E212" s="1"/>
      <c r="F212" s="1"/>
      <c r="G212" s="1"/>
      <c r="H212" s="1"/>
      <c r="I212" s="245"/>
      <c r="J212" s="245"/>
      <c r="K212" s="245"/>
      <c r="L212" s="1"/>
      <c r="M212" s="1"/>
      <c r="N212" s="1"/>
      <c r="O212" s="1"/>
      <c r="P212" s="1"/>
      <c r="Q212" s="1"/>
      <c r="R212" s="1"/>
      <c r="S212" s="1"/>
      <c r="T212" s="1"/>
      <c r="U212" s="1"/>
      <c r="V212" s="1"/>
      <c r="W212" s="1"/>
      <c r="X212" s="1"/>
    </row>
    <row r="213" spans="1:24" ht="14.25" customHeight="1">
      <c r="A213" s="1"/>
      <c r="B213" s="1"/>
      <c r="C213" s="1"/>
      <c r="D213" s="1"/>
      <c r="E213" s="1"/>
      <c r="F213" s="1"/>
      <c r="G213" s="1"/>
      <c r="H213" s="1"/>
      <c r="I213" s="245"/>
      <c r="J213" s="245"/>
      <c r="K213" s="245"/>
      <c r="L213" s="1"/>
      <c r="M213" s="1"/>
      <c r="N213" s="1"/>
      <c r="O213" s="1"/>
      <c r="P213" s="1"/>
      <c r="Q213" s="1"/>
      <c r="R213" s="1"/>
      <c r="S213" s="1"/>
      <c r="T213" s="1"/>
      <c r="U213" s="1"/>
      <c r="V213" s="1"/>
      <c r="W213" s="1"/>
      <c r="X213" s="1"/>
    </row>
    <row r="214" spans="1:24" ht="14.25" customHeight="1">
      <c r="A214" s="1"/>
      <c r="B214" s="1"/>
      <c r="C214" s="1"/>
      <c r="D214" s="1"/>
      <c r="E214" s="1"/>
      <c r="F214" s="1"/>
      <c r="G214" s="1"/>
      <c r="H214" s="1"/>
      <c r="I214" s="245"/>
      <c r="J214" s="245"/>
      <c r="K214" s="245"/>
      <c r="L214" s="1"/>
      <c r="M214" s="1"/>
      <c r="N214" s="1"/>
      <c r="O214" s="1"/>
      <c r="P214" s="1"/>
      <c r="Q214" s="1"/>
      <c r="R214" s="1"/>
      <c r="S214" s="1"/>
      <c r="T214" s="1"/>
      <c r="U214" s="1"/>
      <c r="V214" s="1"/>
      <c r="W214" s="1"/>
      <c r="X214" s="1"/>
    </row>
    <row r="215" spans="1:24" ht="14.25" customHeight="1">
      <c r="A215" s="1"/>
      <c r="B215" s="1"/>
      <c r="C215" s="1"/>
      <c r="D215" s="1"/>
      <c r="E215" s="1"/>
      <c r="F215" s="1"/>
      <c r="G215" s="1"/>
      <c r="H215" s="1"/>
      <c r="I215" s="245"/>
      <c r="J215" s="245"/>
      <c r="K215" s="245"/>
      <c r="L215" s="1"/>
      <c r="M215" s="1"/>
      <c r="N215" s="1"/>
      <c r="O215" s="1"/>
      <c r="P215" s="1"/>
      <c r="Q215" s="1"/>
      <c r="R215" s="1"/>
      <c r="S215" s="1"/>
      <c r="T215" s="1"/>
      <c r="U215" s="1"/>
      <c r="V215" s="1"/>
      <c r="W215" s="1"/>
      <c r="X215" s="1"/>
    </row>
    <row r="216" spans="1:24" ht="14.25" customHeight="1">
      <c r="A216" s="1"/>
      <c r="B216" s="1"/>
      <c r="C216" s="1"/>
      <c r="D216" s="1"/>
      <c r="E216" s="1"/>
      <c r="F216" s="1"/>
      <c r="G216" s="1"/>
      <c r="H216" s="1"/>
      <c r="I216" s="245"/>
      <c r="J216" s="245"/>
      <c r="K216" s="245"/>
      <c r="L216" s="1"/>
      <c r="M216" s="1"/>
      <c r="N216" s="1"/>
      <c r="O216" s="1"/>
      <c r="P216" s="1"/>
      <c r="Q216" s="1"/>
      <c r="R216" s="1"/>
      <c r="S216" s="1"/>
      <c r="T216" s="1"/>
      <c r="U216" s="1"/>
      <c r="V216" s="1"/>
      <c r="W216" s="1"/>
      <c r="X216" s="1"/>
    </row>
    <row r="217" spans="1:24" ht="14.25" customHeight="1">
      <c r="A217" s="1"/>
      <c r="B217" s="1"/>
      <c r="C217" s="1"/>
      <c r="D217" s="1"/>
      <c r="E217" s="1"/>
      <c r="F217" s="1"/>
      <c r="G217" s="1"/>
      <c r="H217" s="1"/>
      <c r="I217" s="245"/>
      <c r="J217" s="245"/>
      <c r="K217" s="245"/>
      <c r="L217" s="1"/>
      <c r="M217" s="1"/>
      <c r="N217" s="1"/>
      <c r="O217" s="1"/>
      <c r="P217" s="1"/>
      <c r="Q217" s="1"/>
      <c r="R217" s="1"/>
      <c r="S217" s="1"/>
      <c r="T217" s="1"/>
      <c r="U217" s="1"/>
      <c r="V217" s="1"/>
      <c r="W217" s="1"/>
      <c r="X217" s="1"/>
    </row>
    <row r="218" spans="1:24" ht="14.25" customHeight="1">
      <c r="A218" s="1"/>
      <c r="B218" s="1"/>
      <c r="C218" s="1"/>
      <c r="D218" s="1"/>
      <c r="E218" s="1"/>
      <c r="F218" s="1"/>
      <c r="G218" s="1"/>
      <c r="H218" s="1"/>
      <c r="I218" s="245"/>
      <c r="J218" s="245"/>
      <c r="K218" s="245"/>
      <c r="L218" s="1"/>
      <c r="M218" s="1"/>
      <c r="N218" s="1"/>
      <c r="O218" s="1"/>
      <c r="P218" s="1"/>
      <c r="Q218" s="1"/>
      <c r="R218" s="1"/>
      <c r="S218" s="1"/>
      <c r="T218" s="1"/>
      <c r="U218" s="1"/>
      <c r="V218" s="1"/>
      <c r="W218" s="1"/>
      <c r="X218" s="1"/>
    </row>
    <row r="219" spans="1:24" ht="14.25" customHeight="1">
      <c r="A219" s="1"/>
      <c r="B219" s="1"/>
      <c r="C219" s="1"/>
      <c r="D219" s="1"/>
      <c r="E219" s="1"/>
      <c r="F219" s="1"/>
      <c r="G219" s="1"/>
      <c r="H219" s="1"/>
      <c r="I219" s="245"/>
      <c r="J219" s="245"/>
      <c r="K219" s="245"/>
      <c r="L219" s="1"/>
      <c r="M219" s="1"/>
      <c r="N219" s="1"/>
      <c r="O219" s="1"/>
      <c r="P219" s="1"/>
      <c r="Q219" s="1"/>
      <c r="R219" s="1"/>
      <c r="S219" s="1"/>
      <c r="T219" s="1"/>
      <c r="U219" s="1"/>
      <c r="V219" s="1"/>
      <c r="W219" s="1"/>
      <c r="X219" s="1"/>
    </row>
    <row r="220" spans="1:24" ht="14.25" customHeight="1">
      <c r="A220" s="1"/>
      <c r="B220" s="1"/>
      <c r="C220" s="1"/>
      <c r="D220" s="1"/>
      <c r="E220" s="1"/>
      <c r="F220" s="1"/>
      <c r="G220" s="1"/>
      <c r="H220" s="1"/>
      <c r="I220" s="245"/>
      <c r="J220" s="245"/>
      <c r="K220" s="245"/>
      <c r="L220" s="1"/>
      <c r="M220" s="1"/>
      <c r="N220" s="1"/>
      <c r="O220" s="1"/>
      <c r="P220" s="1"/>
      <c r="Q220" s="1"/>
      <c r="R220" s="1"/>
      <c r="S220" s="1"/>
      <c r="T220" s="1"/>
      <c r="U220" s="1"/>
      <c r="V220" s="1"/>
      <c r="W220" s="1"/>
      <c r="X220" s="1"/>
    </row>
    <row r="221" spans="1:24" ht="14.25" customHeight="1">
      <c r="A221" s="1"/>
      <c r="B221" s="1"/>
      <c r="C221" s="1"/>
      <c r="D221" s="1"/>
      <c r="E221" s="1"/>
      <c r="F221" s="1"/>
      <c r="G221" s="1"/>
      <c r="H221" s="1"/>
      <c r="I221" s="245"/>
      <c r="J221" s="245"/>
      <c r="K221" s="245"/>
      <c r="L221" s="1"/>
      <c r="M221" s="1"/>
      <c r="N221" s="1"/>
      <c r="O221" s="1"/>
      <c r="P221" s="1"/>
      <c r="Q221" s="1"/>
      <c r="R221" s="1"/>
      <c r="S221" s="1"/>
      <c r="T221" s="1"/>
      <c r="U221" s="1"/>
      <c r="V221" s="1"/>
      <c r="W221" s="1"/>
      <c r="X221" s="1"/>
    </row>
    <row r="222" spans="1:24" ht="14.25" customHeight="1">
      <c r="A222" s="1"/>
      <c r="B222" s="1"/>
      <c r="C222" s="1"/>
      <c r="D222" s="1"/>
      <c r="E222" s="1"/>
      <c r="F222" s="1"/>
      <c r="G222" s="1"/>
      <c r="H222" s="1"/>
      <c r="I222" s="245"/>
      <c r="J222" s="245"/>
      <c r="K222" s="245"/>
      <c r="L222" s="1"/>
      <c r="M222" s="1"/>
      <c r="N222" s="1"/>
      <c r="O222" s="1"/>
      <c r="P222" s="1"/>
      <c r="Q222" s="1"/>
      <c r="R222" s="1"/>
      <c r="S222" s="1"/>
      <c r="T222" s="1"/>
      <c r="U222" s="1"/>
      <c r="V222" s="1"/>
      <c r="W222" s="1"/>
      <c r="X222" s="1"/>
    </row>
    <row r="223" spans="1:24" ht="14.25" customHeight="1">
      <c r="A223" s="1"/>
      <c r="B223" s="1"/>
      <c r="C223" s="1"/>
      <c r="D223" s="1"/>
      <c r="E223" s="1"/>
      <c r="F223" s="1"/>
      <c r="G223" s="1"/>
      <c r="H223" s="1"/>
      <c r="I223" s="245"/>
      <c r="J223" s="245"/>
      <c r="K223" s="245"/>
      <c r="L223" s="1"/>
      <c r="M223" s="1"/>
      <c r="N223" s="1"/>
      <c r="O223" s="1"/>
      <c r="P223" s="1"/>
      <c r="Q223" s="1"/>
      <c r="R223" s="1"/>
      <c r="S223" s="1"/>
      <c r="T223" s="1"/>
      <c r="U223" s="1"/>
      <c r="V223" s="1"/>
      <c r="W223" s="1"/>
      <c r="X223" s="1"/>
    </row>
    <row r="224" spans="1:24" ht="14.25" customHeight="1">
      <c r="A224" s="1"/>
      <c r="B224" s="1"/>
      <c r="C224" s="1"/>
      <c r="D224" s="1"/>
      <c r="E224" s="1"/>
      <c r="F224" s="1"/>
      <c r="G224" s="1"/>
      <c r="H224" s="1"/>
      <c r="I224" s="245"/>
      <c r="J224" s="245"/>
      <c r="K224" s="245"/>
      <c r="L224" s="1"/>
      <c r="M224" s="1"/>
      <c r="N224" s="1"/>
      <c r="O224" s="1"/>
      <c r="P224" s="1"/>
      <c r="Q224" s="1"/>
      <c r="R224" s="1"/>
      <c r="S224" s="1"/>
      <c r="T224" s="1"/>
      <c r="U224" s="1"/>
      <c r="V224" s="1"/>
      <c r="W224" s="1"/>
      <c r="X224" s="1"/>
    </row>
    <row r="225" spans="1:24" ht="14.25" customHeight="1">
      <c r="A225" s="1"/>
      <c r="B225" s="1"/>
      <c r="C225" s="1"/>
      <c r="D225" s="1"/>
      <c r="E225" s="1"/>
      <c r="F225" s="1"/>
      <c r="G225" s="1"/>
      <c r="H225" s="1"/>
      <c r="I225" s="245"/>
      <c r="J225" s="245"/>
      <c r="K225" s="245"/>
      <c r="L225" s="1"/>
      <c r="M225" s="1"/>
      <c r="N225" s="1"/>
      <c r="O225" s="1"/>
      <c r="P225" s="1"/>
      <c r="Q225" s="1"/>
      <c r="R225" s="1"/>
      <c r="S225" s="1"/>
      <c r="T225" s="1"/>
      <c r="U225" s="1"/>
      <c r="V225" s="1"/>
      <c r="W225" s="1"/>
      <c r="X225" s="1"/>
    </row>
    <row r="226" spans="1:24" ht="14.25" customHeight="1">
      <c r="A226" s="1"/>
      <c r="B226" s="1"/>
      <c r="C226" s="1"/>
      <c r="D226" s="1"/>
      <c r="E226" s="1"/>
      <c r="F226" s="1"/>
      <c r="G226" s="1"/>
      <c r="H226" s="1"/>
      <c r="I226" s="245"/>
      <c r="J226" s="245"/>
      <c r="K226" s="245"/>
      <c r="L226" s="1"/>
      <c r="M226" s="1"/>
      <c r="N226" s="1"/>
      <c r="O226" s="1"/>
      <c r="P226" s="1"/>
      <c r="Q226" s="1"/>
      <c r="R226" s="1"/>
      <c r="S226" s="1"/>
      <c r="T226" s="1"/>
      <c r="U226" s="1"/>
      <c r="V226" s="1"/>
      <c r="W226" s="1"/>
      <c r="X226" s="1"/>
    </row>
    <row r="227" spans="1:24" ht="14.25" customHeight="1">
      <c r="A227" s="1"/>
      <c r="B227" s="1"/>
      <c r="C227" s="1"/>
      <c r="D227" s="1"/>
      <c r="E227" s="1"/>
      <c r="F227" s="1"/>
      <c r="G227" s="1"/>
      <c r="H227" s="1"/>
      <c r="I227" s="245"/>
      <c r="J227" s="245"/>
      <c r="K227" s="245"/>
      <c r="L227" s="1"/>
      <c r="M227" s="1"/>
      <c r="N227" s="1"/>
      <c r="O227" s="1"/>
      <c r="P227" s="1"/>
      <c r="Q227" s="1"/>
      <c r="R227" s="1"/>
      <c r="S227" s="1"/>
      <c r="T227" s="1"/>
      <c r="U227" s="1"/>
      <c r="V227" s="1"/>
      <c r="W227" s="1"/>
      <c r="X227" s="1"/>
    </row>
    <row r="228" spans="1:24" ht="14.25" customHeight="1">
      <c r="A228" s="1"/>
      <c r="B228" s="1"/>
      <c r="C228" s="1"/>
      <c r="D228" s="1"/>
      <c r="E228" s="1"/>
      <c r="F228" s="1"/>
      <c r="G228" s="1"/>
      <c r="H228" s="1"/>
      <c r="I228" s="245"/>
      <c r="J228" s="245"/>
      <c r="K228" s="245"/>
      <c r="L228" s="1"/>
      <c r="M228" s="1"/>
      <c r="N228" s="1"/>
      <c r="O228" s="1"/>
      <c r="P228" s="1"/>
      <c r="Q228" s="1"/>
      <c r="R228" s="1"/>
      <c r="S228" s="1"/>
      <c r="T228" s="1"/>
      <c r="U228" s="1"/>
      <c r="V228" s="1"/>
      <c r="W228" s="1"/>
      <c r="X228" s="1"/>
    </row>
    <row r="229" spans="1:24" ht="14.25" customHeight="1">
      <c r="A229" s="1"/>
      <c r="B229" s="1"/>
      <c r="C229" s="1"/>
      <c r="D229" s="1"/>
      <c r="E229" s="1"/>
      <c r="F229" s="1"/>
      <c r="G229" s="1"/>
      <c r="H229" s="1"/>
      <c r="I229" s="245"/>
      <c r="J229" s="245"/>
      <c r="K229" s="245"/>
      <c r="L229" s="1"/>
      <c r="M229" s="1"/>
      <c r="N229" s="1"/>
      <c r="O229" s="1"/>
      <c r="P229" s="1"/>
      <c r="Q229" s="1"/>
      <c r="R229" s="1"/>
      <c r="S229" s="1"/>
      <c r="T229" s="1"/>
      <c r="U229" s="1"/>
      <c r="V229" s="1"/>
      <c r="W229" s="1"/>
      <c r="X229" s="1"/>
    </row>
    <row r="230" spans="1:24" ht="14.25" customHeight="1">
      <c r="A230" s="1"/>
      <c r="B230" s="1"/>
      <c r="C230" s="1"/>
      <c r="D230" s="1"/>
      <c r="E230" s="1"/>
      <c r="F230" s="1"/>
      <c r="G230" s="1"/>
      <c r="H230" s="1"/>
      <c r="I230" s="245"/>
      <c r="J230" s="245"/>
      <c r="K230" s="245"/>
      <c r="L230" s="1"/>
      <c r="M230" s="1"/>
      <c r="N230" s="1"/>
      <c r="O230" s="1"/>
      <c r="P230" s="1"/>
      <c r="Q230" s="1"/>
      <c r="R230" s="1"/>
      <c r="S230" s="1"/>
      <c r="T230" s="1"/>
      <c r="U230" s="1"/>
      <c r="V230" s="1"/>
      <c r="W230" s="1"/>
      <c r="X230" s="1"/>
    </row>
    <row r="231" spans="1:24" ht="14.25" customHeight="1">
      <c r="A231" s="1"/>
      <c r="B231" s="1"/>
      <c r="C231" s="1"/>
      <c r="D231" s="1"/>
      <c r="E231" s="1"/>
      <c r="F231" s="1"/>
      <c r="G231" s="1"/>
      <c r="H231" s="1"/>
      <c r="I231" s="245"/>
      <c r="J231" s="245"/>
      <c r="K231" s="245"/>
      <c r="L231" s="1"/>
      <c r="M231" s="1"/>
      <c r="N231" s="1"/>
      <c r="O231" s="1"/>
      <c r="P231" s="1"/>
      <c r="Q231" s="1"/>
      <c r="R231" s="1"/>
      <c r="S231" s="1"/>
      <c r="T231" s="1"/>
      <c r="U231" s="1"/>
      <c r="V231" s="1"/>
      <c r="W231" s="1"/>
      <c r="X231" s="1"/>
    </row>
    <row r="232" spans="1:24" ht="14.25" customHeight="1">
      <c r="A232" s="1"/>
      <c r="B232" s="1"/>
      <c r="C232" s="1"/>
      <c r="D232" s="1"/>
      <c r="E232" s="1"/>
      <c r="F232" s="1"/>
      <c r="G232" s="1"/>
      <c r="H232" s="1"/>
      <c r="I232" s="245"/>
      <c r="J232" s="245"/>
      <c r="K232" s="245"/>
      <c r="L232" s="1"/>
      <c r="M232" s="1"/>
      <c r="N232" s="1"/>
      <c r="O232" s="1"/>
      <c r="P232" s="1"/>
      <c r="Q232" s="1"/>
      <c r="R232" s="1"/>
      <c r="S232" s="1"/>
      <c r="T232" s="1"/>
      <c r="U232" s="1"/>
      <c r="V232" s="1"/>
      <c r="W232" s="1"/>
      <c r="X232" s="1"/>
    </row>
    <row r="233" spans="1:24" ht="14.25" customHeight="1">
      <c r="A233" s="1"/>
      <c r="B233" s="1"/>
      <c r="C233" s="1"/>
      <c r="D233" s="1"/>
      <c r="E233" s="1"/>
      <c r="F233" s="1"/>
      <c r="G233" s="1"/>
      <c r="H233" s="1"/>
      <c r="I233" s="245"/>
      <c r="J233" s="245"/>
      <c r="K233" s="245"/>
      <c r="L233" s="1"/>
      <c r="M233" s="1"/>
      <c r="N233" s="1"/>
      <c r="O233" s="1"/>
      <c r="P233" s="1"/>
      <c r="Q233" s="1"/>
      <c r="R233" s="1"/>
      <c r="S233" s="1"/>
      <c r="T233" s="1"/>
      <c r="U233" s="1"/>
      <c r="V233" s="1"/>
      <c r="W233" s="1"/>
      <c r="X233" s="1"/>
    </row>
    <row r="234" spans="1:24" ht="14.25" customHeight="1">
      <c r="A234" s="1"/>
      <c r="B234" s="1"/>
      <c r="C234" s="1"/>
      <c r="D234" s="1"/>
      <c r="E234" s="1"/>
      <c r="F234" s="1"/>
      <c r="G234" s="1"/>
      <c r="H234" s="1"/>
      <c r="I234" s="245"/>
      <c r="J234" s="245"/>
      <c r="K234" s="245"/>
      <c r="L234" s="1"/>
      <c r="M234" s="1"/>
      <c r="N234" s="1"/>
      <c r="O234" s="1"/>
      <c r="P234" s="1"/>
      <c r="Q234" s="1"/>
      <c r="R234" s="1"/>
      <c r="S234" s="1"/>
      <c r="T234" s="1"/>
      <c r="U234" s="1"/>
      <c r="V234" s="1"/>
      <c r="W234" s="1"/>
      <c r="X234" s="1"/>
    </row>
    <row r="235" spans="1:24" ht="14.25" customHeight="1">
      <c r="A235" s="1"/>
      <c r="B235" s="1"/>
      <c r="C235" s="1"/>
      <c r="D235" s="1"/>
      <c r="E235" s="1"/>
      <c r="F235" s="1"/>
      <c r="G235" s="1"/>
      <c r="H235" s="1"/>
      <c r="I235" s="245"/>
      <c r="J235" s="245"/>
      <c r="K235" s="245"/>
      <c r="L235" s="1"/>
      <c r="M235" s="1"/>
      <c r="N235" s="1"/>
      <c r="O235" s="1"/>
      <c r="P235" s="1"/>
      <c r="Q235" s="1"/>
      <c r="R235" s="1"/>
      <c r="S235" s="1"/>
      <c r="T235" s="1"/>
      <c r="U235" s="1"/>
      <c r="V235" s="1"/>
      <c r="W235" s="1"/>
      <c r="X235" s="1"/>
    </row>
    <row r="236" spans="1:24" ht="14.25" customHeight="1">
      <c r="A236" s="1"/>
      <c r="B236" s="1"/>
      <c r="C236" s="1"/>
      <c r="D236" s="1"/>
      <c r="E236" s="1"/>
      <c r="F236" s="1"/>
      <c r="G236" s="1"/>
      <c r="H236" s="1"/>
      <c r="I236" s="245"/>
      <c r="J236" s="245"/>
      <c r="K236" s="245"/>
      <c r="L236" s="1"/>
      <c r="M236" s="1"/>
      <c r="N236" s="1"/>
      <c r="O236" s="1"/>
      <c r="P236" s="1"/>
      <c r="Q236" s="1"/>
      <c r="R236" s="1"/>
      <c r="S236" s="1"/>
      <c r="T236" s="1"/>
      <c r="U236" s="1"/>
      <c r="V236" s="1"/>
      <c r="W236" s="1"/>
      <c r="X236" s="1"/>
    </row>
    <row r="237" spans="1:24" ht="14.25" customHeight="1">
      <c r="A237" s="1"/>
      <c r="B237" s="1"/>
      <c r="C237" s="1"/>
      <c r="D237" s="1"/>
      <c r="E237" s="1"/>
      <c r="F237" s="1"/>
      <c r="G237" s="1"/>
      <c r="H237" s="1"/>
      <c r="I237" s="245"/>
      <c r="J237" s="245"/>
      <c r="K237" s="245"/>
      <c r="L237" s="1"/>
      <c r="M237" s="1"/>
      <c r="N237" s="1"/>
      <c r="O237" s="1"/>
      <c r="P237" s="1"/>
      <c r="Q237" s="1"/>
      <c r="R237" s="1"/>
      <c r="S237" s="1"/>
      <c r="T237" s="1"/>
      <c r="U237" s="1"/>
      <c r="V237" s="1"/>
      <c r="W237" s="1"/>
      <c r="X237" s="1"/>
    </row>
    <row r="238" spans="1:24" ht="14.25" customHeight="1">
      <c r="A238" s="1"/>
      <c r="B238" s="1"/>
      <c r="C238" s="1"/>
      <c r="D238" s="1"/>
      <c r="E238" s="1"/>
      <c r="F238" s="1"/>
      <c r="G238" s="1"/>
      <c r="H238" s="1"/>
      <c r="I238" s="245"/>
      <c r="J238" s="245"/>
      <c r="K238" s="245"/>
      <c r="L238" s="1"/>
      <c r="M238" s="1"/>
      <c r="N238" s="1"/>
      <c r="O238" s="1"/>
      <c r="P238" s="1"/>
      <c r="Q238" s="1"/>
      <c r="R238" s="1"/>
      <c r="S238" s="1"/>
      <c r="T238" s="1"/>
      <c r="U238" s="1"/>
      <c r="V238" s="1"/>
      <c r="W238" s="1"/>
      <c r="X238" s="1"/>
    </row>
    <row r="239" spans="1:24" ht="14.25" customHeight="1">
      <c r="A239" s="1"/>
      <c r="B239" s="1"/>
      <c r="C239" s="1"/>
      <c r="D239" s="1"/>
      <c r="E239" s="1"/>
      <c r="F239" s="1"/>
      <c r="G239" s="1"/>
      <c r="H239" s="1"/>
      <c r="I239" s="245"/>
      <c r="J239" s="245"/>
      <c r="K239" s="245"/>
      <c r="L239" s="1"/>
      <c r="M239" s="1"/>
      <c r="N239" s="1"/>
      <c r="O239" s="1"/>
      <c r="P239" s="1"/>
      <c r="Q239" s="1"/>
      <c r="R239" s="1"/>
      <c r="S239" s="1"/>
      <c r="T239" s="1"/>
      <c r="U239" s="1"/>
      <c r="V239" s="1"/>
      <c r="W239" s="1"/>
      <c r="X239" s="1"/>
    </row>
    <row r="240" spans="1:24" ht="14.25" customHeight="1">
      <c r="A240" s="1"/>
      <c r="B240" s="1"/>
      <c r="C240" s="1"/>
      <c r="D240" s="1"/>
      <c r="E240" s="1"/>
      <c r="F240" s="1"/>
      <c r="G240" s="1"/>
      <c r="H240" s="1"/>
      <c r="I240" s="245"/>
      <c r="J240" s="245"/>
      <c r="K240" s="245"/>
      <c r="L240" s="1"/>
      <c r="M240" s="1"/>
      <c r="N240" s="1"/>
      <c r="O240" s="1"/>
      <c r="P240" s="1"/>
      <c r="Q240" s="1"/>
      <c r="R240" s="1"/>
      <c r="S240" s="1"/>
      <c r="T240" s="1"/>
      <c r="U240" s="1"/>
      <c r="V240" s="1"/>
      <c r="W240" s="1"/>
      <c r="X240" s="1"/>
    </row>
    <row r="241" spans="1:24" ht="14.25" customHeight="1">
      <c r="A241" s="1"/>
      <c r="B241" s="1"/>
      <c r="C241" s="1"/>
      <c r="D241" s="1"/>
      <c r="E241" s="1"/>
      <c r="F241" s="1"/>
      <c r="G241" s="1"/>
      <c r="H241" s="1"/>
      <c r="I241" s="245"/>
      <c r="J241" s="245"/>
      <c r="K241" s="245"/>
      <c r="L241" s="1"/>
      <c r="M241" s="1"/>
      <c r="N241" s="1"/>
      <c r="O241" s="1"/>
      <c r="P241" s="1"/>
      <c r="Q241" s="1"/>
      <c r="R241" s="1"/>
      <c r="S241" s="1"/>
      <c r="T241" s="1"/>
      <c r="U241" s="1"/>
      <c r="V241" s="1"/>
      <c r="W241" s="1"/>
      <c r="X241" s="1"/>
    </row>
    <row r="242" spans="1:24" ht="14.25" customHeight="1">
      <c r="A242" s="1"/>
      <c r="B242" s="1"/>
      <c r="C242" s="1"/>
      <c r="D242" s="1"/>
      <c r="E242" s="1"/>
      <c r="F242" s="1"/>
      <c r="G242" s="1"/>
      <c r="H242" s="1"/>
      <c r="I242" s="245"/>
      <c r="J242" s="245"/>
      <c r="K242" s="245"/>
      <c r="L242" s="1"/>
      <c r="M242" s="1"/>
      <c r="N242" s="1"/>
      <c r="O242" s="1"/>
      <c r="P242" s="1"/>
      <c r="Q242" s="1"/>
      <c r="R242" s="1"/>
      <c r="S242" s="1"/>
      <c r="T242" s="1"/>
      <c r="U242" s="1"/>
      <c r="V242" s="1"/>
      <c r="W242" s="1"/>
      <c r="X242" s="1"/>
    </row>
    <row r="243" spans="1:24" ht="14.25" customHeight="1">
      <c r="A243" s="1"/>
      <c r="B243" s="1"/>
      <c r="C243" s="1"/>
      <c r="D243" s="1"/>
      <c r="E243" s="1"/>
      <c r="F243" s="1"/>
      <c r="G243" s="1"/>
      <c r="H243" s="1"/>
      <c r="I243" s="245"/>
      <c r="J243" s="245"/>
      <c r="K243" s="245"/>
      <c r="L243" s="1"/>
      <c r="M243" s="1"/>
      <c r="N243" s="1"/>
      <c r="O243" s="1"/>
      <c r="P243" s="1"/>
      <c r="Q243" s="1"/>
      <c r="R243" s="1"/>
      <c r="S243" s="1"/>
      <c r="T243" s="1"/>
      <c r="U243" s="1"/>
      <c r="V243" s="1"/>
      <c r="W243" s="1"/>
      <c r="X243" s="1"/>
    </row>
    <row r="244" spans="1:24" ht="14.25" customHeight="1">
      <c r="A244" s="1"/>
      <c r="B244" s="1"/>
      <c r="C244" s="1"/>
      <c r="D244" s="1"/>
      <c r="E244" s="1"/>
      <c r="F244" s="1"/>
      <c r="G244" s="1"/>
      <c r="H244" s="1"/>
      <c r="I244" s="245"/>
      <c r="J244" s="245"/>
      <c r="K244" s="245"/>
      <c r="L244" s="1"/>
      <c r="M244" s="1"/>
      <c r="N244" s="1"/>
      <c r="O244" s="1"/>
      <c r="P244" s="1"/>
      <c r="Q244" s="1"/>
      <c r="R244" s="1"/>
      <c r="S244" s="1"/>
      <c r="T244" s="1"/>
      <c r="U244" s="1"/>
      <c r="V244" s="1"/>
      <c r="W244" s="1"/>
      <c r="X244" s="1"/>
    </row>
    <row r="245" spans="1:24" ht="14.25" customHeight="1">
      <c r="A245" s="1"/>
      <c r="B245" s="1"/>
      <c r="C245" s="1"/>
      <c r="D245" s="1"/>
      <c r="E245" s="1"/>
      <c r="F245" s="1"/>
      <c r="G245" s="1"/>
      <c r="H245" s="1"/>
      <c r="I245" s="245"/>
      <c r="J245" s="245"/>
      <c r="K245" s="245"/>
      <c r="L245" s="1"/>
      <c r="M245" s="1"/>
      <c r="N245" s="1"/>
      <c r="O245" s="1"/>
      <c r="P245" s="1"/>
      <c r="Q245" s="1"/>
      <c r="R245" s="1"/>
      <c r="S245" s="1"/>
      <c r="T245" s="1"/>
      <c r="U245" s="1"/>
      <c r="V245" s="1"/>
      <c r="W245" s="1"/>
      <c r="X245" s="1"/>
    </row>
    <row r="246" spans="1:24" ht="14.25" customHeight="1">
      <c r="A246" s="1"/>
      <c r="B246" s="1"/>
      <c r="C246" s="1"/>
      <c r="D246" s="1"/>
      <c r="E246" s="1"/>
      <c r="F246" s="1"/>
      <c r="G246" s="1"/>
      <c r="H246" s="1"/>
      <c r="I246" s="245"/>
      <c r="J246" s="245"/>
      <c r="K246" s="245"/>
      <c r="L246" s="1"/>
      <c r="M246" s="1"/>
      <c r="N246" s="1"/>
      <c r="O246" s="1"/>
      <c r="P246" s="1"/>
      <c r="Q246" s="1"/>
      <c r="R246" s="1"/>
      <c r="S246" s="1"/>
      <c r="T246" s="1"/>
      <c r="U246" s="1"/>
      <c r="V246" s="1"/>
      <c r="W246" s="1"/>
      <c r="X246" s="1"/>
    </row>
    <row r="247" spans="1:24" ht="14.25" customHeight="1">
      <c r="A247" s="1"/>
      <c r="B247" s="1"/>
      <c r="C247" s="1"/>
      <c r="D247" s="1"/>
      <c r="E247" s="1"/>
      <c r="F247" s="1"/>
      <c r="G247" s="1"/>
      <c r="H247" s="1"/>
      <c r="I247" s="245"/>
      <c r="J247" s="245"/>
      <c r="K247" s="245"/>
      <c r="L247" s="1"/>
      <c r="M247" s="1"/>
      <c r="N247" s="1"/>
      <c r="O247" s="1"/>
      <c r="P247" s="1"/>
      <c r="Q247" s="1"/>
      <c r="R247" s="1"/>
      <c r="S247" s="1"/>
      <c r="T247" s="1"/>
      <c r="U247" s="1"/>
      <c r="V247" s="1"/>
      <c r="W247" s="1"/>
      <c r="X247" s="1"/>
    </row>
    <row r="248" spans="1:24" ht="14.25" customHeight="1">
      <c r="A248" s="1"/>
      <c r="B248" s="1"/>
      <c r="C248" s="1"/>
      <c r="D248" s="1"/>
      <c r="E248" s="1"/>
      <c r="F248" s="1"/>
      <c r="G248" s="1"/>
      <c r="H248" s="1"/>
      <c r="I248" s="245"/>
      <c r="J248" s="245"/>
      <c r="K248" s="245"/>
      <c r="L248" s="1"/>
      <c r="M248" s="1"/>
      <c r="N248" s="1"/>
      <c r="O248" s="1"/>
      <c r="P248" s="1"/>
      <c r="Q248" s="1"/>
      <c r="R248" s="1"/>
      <c r="S248" s="1"/>
      <c r="T248" s="1"/>
      <c r="U248" s="1"/>
      <c r="V248" s="1"/>
      <c r="W248" s="1"/>
      <c r="X248" s="1"/>
    </row>
    <row r="249" spans="1:24" ht="14.25" customHeight="1">
      <c r="A249" s="1"/>
      <c r="B249" s="1"/>
      <c r="C249" s="1"/>
      <c r="D249" s="1"/>
      <c r="E249" s="1"/>
      <c r="F249" s="1"/>
      <c r="G249" s="1"/>
      <c r="H249" s="1"/>
      <c r="I249" s="245"/>
      <c r="J249" s="245"/>
      <c r="K249" s="245"/>
      <c r="L249" s="1"/>
      <c r="M249" s="1"/>
      <c r="N249" s="1"/>
      <c r="O249" s="1"/>
      <c r="P249" s="1"/>
      <c r="Q249" s="1"/>
      <c r="R249" s="1"/>
      <c r="S249" s="1"/>
      <c r="T249" s="1"/>
      <c r="U249" s="1"/>
      <c r="V249" s="1"/>
      <c r="W249" s="1"/>
      <c r="X249" s="1"/>
    </row>
    <row r="250" spans="1:24" ht="14.25" customHeight="1">
      <c r="A250" s="1"/>
      <c r="B250" s="1"/>
      <c r="C250" s="1"/>
      <c r="D250" s="1"/>
      <c r="E250" s="1"/>
      <c r="F250" s="1"/>
      <c r="G250" s="1"/>
      <c r="H250" s="1"/>
      <c r="I250" s="245"/>
      <c r="J250" s="245"/>
      <c r="K250" s="245"/>
      <c r="L250" s="1"/>
      <c r="M250" s="1"/>
      <c r="N250" s="1"/>
      <c r="O250" s="1"/>
      <c r="P250" s="1"/>
      <c r="Q250" s="1"/>
      <c r="R250" s="1"/>
      <c r="S250" s="1"/>
      <c r="T250" s="1"/>
      <c r="U250" s="1"/>
      <c r="V250" s="1"/>
      <c r="W250" s="1"/>
      <c r="X250" s="1"/>
    </row>
    <row r="251" spans="1:24" ht="14.25" customHeight="1">
      <c r="A251" s="1"/>
      <c r="B251" s="1"/>
      <c r="C251" s="1"/>
      <c r="D251" s="1"/>
      <c r="E251" s="1"/>
      <c r="F251" s="1"/>
      <c r="G251" s="1"/>
      <c r="H251" s="1"/>
      <c r="I251" s="245"/>
      <c r="J251" s="245"/>
      <c r="K251" s="245"/>
      <c r="L251" s="1"/>
      <c r="M251" s="1"/>
      <c r="N251" s="1"/>
      <c r="O251" s="1"/>
      <c r="P251" s="1"/>
      <c r="Q251" s="1"/>
      <c r="R251" s="1"/>
      <c r="S251" s="1"/>
      <c r="T251" s="1"/>
      <c r="U251" s="1"/>
      <c r="V251" s="1"/>
      <c r="W251" s="1"/>
      <c r="X251" s="1"/>
    </row>
    <row r="252" spans="1:24" ht="14.25" customHeight="1">
      <c r="A252" s="1"/>
      <c r="B252" s="1"/>
      <c r="C252" s="1"/>
      <c r="D252" s="1"/>
      <c r="E252" s="1"/>
      <c r="F252" s="1"/>
      <c r="G252" s="1"/>
      <c r="H252" s="1"/>
      <c r="I252" s="245"/>
      <c r="J252" s="245"/>
      <c r="K252" s="245"/>
      <c r="L252" s="1"/>
      <c r="M252" s="1"/>
      <c r="N252" s="1"/>
      <c r="O252" s="1"/>
      <c r="P252" s="1"/>
      <c r="Q252" s="1"/>
      <c r="R252" s="1"/>
      <c r="S252" s="1"/>
      <c r="T252" s="1"/>
      <c r="U252" s="1"/>
      <c r="V252" s="1"/>
      <c r="W252" s="1"/>
      <c r="X252" s="1"/>
    </row>
    <row r="253" spans="1:24" ht="14.25" customHeight="1">
      <c r="A253" s="1"/>
      <c r="B253" s="1"/>
      <c r="C253" s="1"/>
      <c r="D253" s="1"/>
      <c r="E253" s="1"/>
      <c r="F253" s="1"/>
      <c r="G253" s="1"/>
      <c r="H253" s="1"/>
      <c r="I253" s="245"/>
      <c r="J253" s="245"/>
      <c r="K253" s="245"/>
      <c r="L253" s="1"/>
      <c r="M253" s="1"/>
      <c r="N253" s="1"/>
      <c r="O253" s="1"/>
      <c r="P253" s="1"/>
      <c r="Q253" s="1"/>
      <c r="R253" s="1"/>
      <c r="S253" s="1"/>
      <c r="T253" s="1"/>
      <c r="U253" s="1"/>
      <c r="V253" s="1"/>
      <c r="W253" s="1"/>
      <c r="X253" s="1"/>
    </row>
    <row r="254" spans="1:24" ht="14.25" customHeight="1">
      <c r="A254" s="1"/>
      <c r="B254" s="1"/>
      <c r="C254" s="1"/>
      <c r="D254" s="1"/>
      <c r="E254" s="1"/>
      <c r="F254" s="1"/>
      <c r="G254" s="1"/>
      <c r="H254" s="1"/>
      <c r="I254" s="245"/>
      <c r="J254" s="245"/>
      <c r="K254" s="245"/>
      <c r="L254" s="1"/>
      <c r="M254" s="1"/>
      <c r="N254" s="1"/>
      <c r="O254" s="1"/>
      <c r="P254" s="1"/>
      <c r="Q254" s="1"/>
      <c r="R254" s="1"/>
      <c r="S254" s="1"/>
      <c r="T254" s="1"/>
      <c r="U254" s="1"/>
      <c r="V254" s="1"/>
      <c r="W254" s="1"/>
      <c r="X254" s="1"/>
    </row>
    <row r="255" spans="1:24" ht="14.25" customHeight="1">
      <c r="A255" s="1"/>
      <c r="B255" s="1"/>
      <c r="C255" s="1"/>
      <c r="D255" s="1"/>
      <c r="E255" s="1"/>
      <c r="F255" s="1"/>
      <c r="G255" s="1"/>
      <c r="H255" s="1"/>
      <c r="I255" s="245"/>
      <c r="J255" s="245"/>
      <c r="K255" s="245"/>
      <c r="L255" s="1"/>
      <c r="M255" s="1"/>
      <c r="N255" s="1"/>
      <c r="O255" s="1"/>
      <c r="P255" s="1"/>
      <c r="Q255" s="1"/>
      <c r="R255" s="1"/>
      <c r="S255" s="1"/>
      <c r="T255" s="1"/>
      <c r="U255" s="1"/>
      <c r="V255" s="1"/>
      <c r="W255" s="1"/>
      <c r="X255" s="1"/>
    </row>
    <row r="256" spans="1:24" ht="14.25" customHeight="1">
      <c r="A256" s="1"/>
      <c r="B256" s="1"/>
      <c r="C256" s="1"/>
      <c r="D256" s="1"/>
      <c r="E256" s="1"/>
      <c r="F256" s="1"/>
      <c r="G256" s="1"/>
      <c r="H256" s="1"/>
      <c r="I256" s="245"/>
      <c r="J256" s="245"/>
      <c r="K256" s="245"/>
      <c r="L256" s="1"/>
      <c r="M256" s="1"/>
      <c r="N256" s="1"/>
      <c r="O256" s="1"/>
      <c r="P256" s="1"/>
      <c r="Q256" s="1"/>
      <c r="R256" s="1"/>
      <c r="S256" s="1"/>
      <c r="T256" s="1"/>
      <c r="U256" s="1"/>
      <c r="V256" s="1"/>
      <c r="W256" s="1"/>
      <c r="X256" s="1"/>
    </row>
    <row r="257" spans="1:24" ht="14.25" customHeight="1">
      <c r="A257" s="1"/>
      <c r="B257" s="1"/>
      <c r="C257" s="1"/>
      <c r="D257" s="1"/>
      <c r="E257" s="1"/>
      <c r="F257" s="1"/>
      <c r="G257" s="1"/>
      <c r="H257" s="1"/>
      <c r="I257" s="245"/>
      <c r="J257" s="245"/>
      <c r="K257" s="245"/>
      <c r="L257" s="1"/>
      <c r="M257" s="1"/>
      <c r="N257" s="1"/>
      <c r="O257" s="1"/>
      <c r="P257" s="1"/>
      <c r="Q257" s="1"/>
      <c r="R257" s="1"/>
      <c r="S257" s="1"/>
      <c r="T257" s="1"/>
      <c r="U257" s="1"/>
      <c r="V257" s="1"/>
      <c r="W257" s="1"/>
      <c r="X257" s="1"/>
    </row>
    <row r="258" spans="1:24" ht="14.25" customHeight="1">
      <c r="A258" s="1"/>
      <c r="B258" s="1"/>
      <c r="C258" s="1"/>
      <c r="D258" s="1"/>
      <c r="E258" s="1"/>
      <c r="F258" s="1"/>
      <c r="G258" s="1"/>
      <c r="H258" s="1"/>
      <c r="I258" s="245"/>
      <c r="J258" s="245"/>
      <c r="K258" s="245"/>
      <c r="L258" s="1"/>
      <c r="M258" s="1"/>
      <c r="N258" s="1"/>
      <c r="O258" s="1"/>
      <c r="P258" s="1"/>
      <c r="Q258" s="1"/>
      <c r="R258" s="1"/>
      <c r="S258" s="1"/>
      <c r="T258" s="1"/>
      <c r="U258" s="1"/>
      <c r="V258" s="1"/>
      <c r="W258" s="1"/>
      <c r="X258" s="1"/>
    </row>
    <row r="259" spans="1:24" ht="14.25" customHeight="1">
      <c r="A259" s="1"/>
      <c r="B259" s="1"/>
      <c r="C259" s="1"/>
      <c r="D259" s="1"/>
      <c r="E259" s="1"/>
      <c r="F259" s="1"/>
      <c r="G259" s="1"/>
      <c r="H259" s="1"/>
      <c r="I259" s="245"/>
      <c r="J259" s="245"/>
      <c r="K259" s="245"/>
      <c r="L259" s="1"/>
      <c r="M259" s="1"/>
      <c r="N259" s="1"/>
      <c r="O259" s="1"/>
      <c r="P259" s="1"/>
      <c r="Q259" s="1"/>
      <c r="R259" s="1"/>
      <c r="S259" s="1"/>
      <c r="T259" s="1"/>
      <c r="U259" s="1"/>
      <c r="V259" s="1"/>
      <c r="W259" s="1"/>
      <c r="X259" s="1"/>
    </row>
    <row r="260" spans="1:24" ht="14.25" customHeight="1">
      <c r="A260" s="1"/>
      <c r="B260" s="1"/>
      <c r="C260" s="1"/>
      <c r="D260" s="1"/>
      <c r="E260" s="1"/>
      <c r="F260" s="1"/>
      <c r="G260" s="1"/>
      <c r="H260" s="1"/>
      <c r="I260" s="245"/>
      <c r="J260" s="245"/>
      <c r="K260" s="245"/>
      <c r="L260" s="1"/>
      <c r="M260" s="1"/>
      <c r="N260" s="1"/>
      <c r="O260" s="1"/>
      <c r="P260" s="1"/>
      <c r="Q260" s="1"/>
      <c r="R260" s="1"/>
      <c r="S260" s="1"/>
      <c r="T260" s="1"/>
      <c r="U260" s="1"/>
      <c r="V260" s="1"/>
      <c r="W260" s="1"/>
      <c r="X260" s="1"/>
    </row>
    <row r="261" spans="1:24" ht="14.25" customHeight="1">
      <c r="A261" s="1"/>
      <c r="B261" s="1"/>
      <c r="C261" s="1"/>
      <c r="D261" s="1"/>
      <c r="E261" s="1"/>
      <c r="F261" s="1"/>
      <c r="G261" s="1"/>
      <c r="H261" s="1"/>
      <c r="I261" s="245"/>
      <c r="J261" s="245"/>
      <c r="K261" s="245"/>
      <c r="L261" s="1"/>
      <c r="M261" s="1"/>
      <c r="N261" s="1"/>
      <c r="O261" s="1"/>
      <c r="P261" s="1"/>
      <c r="Q261" s="1"/>
      <c r="R261" s="1"/>
      <c r="S261" s="1"/>
      <c r="T261" s="1"/>
      <c r="U261" s="1"/>
      <c r="V261" s="1"/>
      <c r="W261" s="1"/>
      <c r="X261" s="1"/>
    </row>
    <row r="262" spans="1:24" ht="14.25" customHeight="1">
      <c r="A262" s="1"/>
      <c r="B262" s="1"/>
      <c r="C262" s="1"/>
      <c r="D262" s="1"/>
      <c r="E262" s="1"/>
      <c r="F262" s="1"/>
      <c r="G262" s="1"/>
      <c r="H262" s="1"/>
      <c r="I262" s="245"/>
      <c r="J262" s="245"/>
      <c r="K262" s="245"/>
      <c r="L262" s="1"/>
      <c r="M262" s="1"/>
      <c r="N262" s="1"/>
      <c r="O262" s="1"/>
      <c r="P262" s="1"/>
      <c r="Q262" s="1"/>
      <c r="R262" s="1"/>
      <c r="S262" s="1"/>
      <c r="T262" s="1"/>
      <c r="U262" s="1"/>
      <c r="V262" s="1"/>
      <c r="W262" s="1"/>
      <c r="X262" s="1"/>
    </row>
    <row r="263" spans="1:24" ht="14.25" customHeight="1">
      <c r="A263" s="1"/>
      <c r="B263" s="1"/>
      <c r="C263" s="1"/>
      <c r="D263" s="1"/>
      <c r="E263" s="1"/>
      <c r="F263" s="1"/>
      <c r="G263" s="1"/>
      <c r="H263" s="1"/>
      <c r="I263" s="245"/>
      <c r="J263" s="245"/>
      <c r="K263" s="245"/>
      <c r="L263" s="1"/>
      <c r="M263" s="1"/>
      <c r="N263" s="1"/>
      <c r="O263" s="1"/>
      <c r="P263" s="1"/>
      <c r="Q263" s="1"/>
      <c r="R263" s="1"/>
      <c r="S263" s="1"/>
      <c r="T263" s="1"/>
      <c r="U263" s="1"/>
      <c r="V263" s="1"/>
      <c r="W263" s="1"/>
      <c r="X263" s="1"/>
    </row>
    <row r="264" spans="1:24" ht="14.25" customHeight="1">
      <c r="A264" s="1"/>
      <c r="B264" s="1"/>
      <c r="C264" s="1"/>
      <c r="D264" s="1"/>
      <c r="E264" s="1"/>
      <c r="F264" s="1"/>
      <c r="G264" s="1"/>
      <c r="H264" s="1"/>
      <c r="I264" s="245"/>
      <c r="J264" s="245"/>
      <c r="K264" s="245"/>
      <c r="L264" s="1"/>
      <c r="M264" s="1"/>
      <c r="N264" s="1"/>
      <c r="O264" s="1"/>
      <c r="P264" s="1"/>
      <c r="Q264" s="1"/>
      <c r="R264" s="1"/>
      <c r="S264" s="1"/>
      <c r="T264" s="1"/>
      <c r="U264" s="1"/>
      <c r="V264" s="1"/>
      <c r="W264" s="1"/>
      <c r="X264" s="1"/>
    </row>
    <row r="265" spans="1:24" ht="14.25" customHeight="1">
      <c r="A265" s="1"/>
      <c r="B265" s="1"/>
      <c r="C265" s="1"/>
      <c r="D265" s="1"/>
      <c r="E265" s="1"/>
      <c r="F265" s="1"/>
      <c r="G265" s="1"/>
      <c r="H265" s="1"/>
      <c r="I265" s="245"/>
      <c r="J265" s="245"/>
      <c r="K265" s="245"/>
      <c r="L265" s="1"/>
      <c r="M265" s="1"/>
      <c r="N265" s="1"/>
      <c r="O265" s="1"/>
      <c r="P265" s="1"/>
      <c r="Q265" s="1"/>
      <c r="R265" s="1"/>
      <c r="S265" s="1"/>
      <c r="T265" s="1"/>
      <c r="U265" s="1"/>
      <c r="V265" s="1"/>
      <c r="W265" s="1"/>
      <c r="X265" s="1"/>
    </row>
    <row r="266" spans="1:24" ht="14.25" customHeight="1">
      <c r="A266" s="1"/>
      <c r="B266" s="1"/>
      <c r="C266" s="1"/>
      <c r="D266" s="1"/>
      <c r="E266" s="1"/>
      <c r="F266" s="1"/>
      <c r="G266" s="1"/>
      <c r="H266" s="1"/>
      <c r="I266" s="245"/>
      <c r="J266" s="245"/>
      <c r="K266" s="245"/>
      <c r="L266" s="1"/>
      <c r="M266" s="1"/>
      <c r="N266" s="1"/>
      <c r="O266" s="1"/>
      <c r="P266" s="1"/>
      <c r="Q266" s="1"/>
      <c r="R266" s="1"/>
      <c r="S266" s="1"/>
      <c r="T266" s="1"/>
      <c r="U266" s="1"/>
      <c r="V266" s="1"/>
      <c r="W266" s="1"/>
      <c r="X266" s="1"/>
    </row>
    <row r="267" spans="1:24" ht="14.25" customHeight="1">
      <c r="A267" s="1"/>
      <c r="B267" s="1"/>
      <c r="C267" s="1"/>
      <c r="D267" s="1"/>
      <c r="E267" s="1"/>
      <c r="F267" s="1"/>
      <c r="G267" s="1"/>
      <c r="H267" s="1"/>
      <c r="I267" s="245"/>
      <c r="J267" s="245"/>
      <c r="K267" s="245"/>
      <c r="L267" s="1"/>
      <c r="M267" s="1"/>
      <c r="N267" s="1"/>
      <c r="O267" s="1"/>
      <c r="P267" s="1"/>
      <c r="Q267" s="1"/>
      <c r="R267" s="1"/>
      <c r="S267" s="1"/>
      <c r="T267" s="1"/>
      <c r="U267" s="1"/>
      <c r="V267" s="1"/>
      <c r="W267" s="1"/>
      <c r="X267" s="1"/>
    </row>
    <row r="268" spans="1:24" ht="14.25" customHeight="1">
      <c r="A268" s="1"/>
      <c r="B268" s="1"/>
      <c r="C268" s="1"/>
      <c r="D268" s="1"/>
      <c r="E268" s="1"/>
      <c r="F268" s="1"/>
      <c r="G268" s="1"/>
      <c r="H268" s="1"/>
      <c r="I268" s="245"/>
      <c r="J268" s="245"/>
      <c r="K268" s="245"/>
      <c r="L268" s="1"/>
      <c r="M268" s="1"/>
      <c r="N268" s="1"/>
      <c r="O268" s="1"/>
      <c r="P268" s="1"/>
      <c r="Q268" s="1"/>
      <c r="R268" s="1"/>
      <c r="S268" s="1"/>
      <c r="T268" s="1"/>
      <c r="U268" s="1"/>
      <c r="V268" s="1"/>
      <c r="W268" s="1"/>
      <c r="X268" s="1"/>
    </row>
    <row r="269" spans="1:24" ht="14.25" customHeight="1">
      <c r="A269" s="1"/>
      <c r="B269" s="1"/>
      <c r="C269" s="1"/>
      <c r="D269" s="1"/>
      <c r="E269" s="1"/>
      <c r="F269" s="1"/>
      <c r="G269" s="1"/>
      <c r="H269" s="1"/>
      <c r="I269" s="245"/>
      <c r="J269" s="245"/>
      <c r="K269" s="245"/>
      <c r="L269" s="1"/>
      <c r="M269" s="1"/>
      <c r="N269" s="1"/>
      <c r="O269" s="1"/>
      <c r="P269" s="1"/>
      <c r="Q269" s="1"/>
      <c r="R269" s="1"/>
      <c r="S269" s="1"/>
      <c r="T269" s="1"/>
      <c r="U269" s="1"/>
      <c r="V269" s="1"/>
      <c r="W269" s="1"/>
      <c r="X269" s="1"/>
    </row>
    <row r="270" spans="1:24" ht="14.25" customHeight="1">
      <c r="A270" s="1"/>
      <c r="B270" s="1"/>
      <c r="C270" s="1"/>
      <c r="D270" s="1"/>
      <c r="E270" s="1"/>
      <c r="F270" s="1"/>
      <c r="G270" s="1"/>
      <c r="H270" s="1"/>
      <c r="I270" s="245"/>
      <c r="J270" s="245"/>
      <c r="K270" s="245"/>
      <c r="L270" s="1"/>
      <c r="M270" s="1"/>
      <c r="N270" s="1"/>
      <c r="O270" s="1"/>
      <c r="P270" s="1"/>
      <c r="Q270" s="1"/>
      <c r="R270" s="1"/>
      <c r="S270" s="1"/>
      <c r="T270" s="1"/>
      <c r="U270" s="1"/>
      <c r="V270" s="1"/>
      <c r="W270" s="1"/>
      <c r="X270" s="1"/>
    </row>
    <row r="271" spans="1:24" ht="14.25" customHeight="1">
      <c r="A271" s="1"/>
      <c r="B271" s="1"/>
      <c r="C271" s="1"/>
      <c r="D271" s="1"/>
      <c r="E271" s="1"/>
      <c r="F271" s="1"/>
      <c r="G271" s="1"/>
      <c r="H271" s="1"/>
      <c r="I271" s="245"/>
      <c r="J271" s="245"/>
      <c r="K271" s="245"/>
      <c r="L271" s="1"/>
      <c r="M271" s="1"/>
      <c r="N271" s="1"/>
      <c r="O271" s="1"/>
      <c r="P271" s="1"/>
      <c r="Q271" s="1"/>
      <c r="R271" s="1"/>
      <c r="S271" s="1"/>
      <c r="T271" s="1"/>
      <c r="U271" s="1"/>
      <c r="V271" s="1"/>
      <c r="W271" s="1"/>
      <c r="X271" s="1"/>
    </row>
    <row r="272" spans="1:24" ht="14.25" customHeight="1">
      <c r="A272" s="1"/>
      <c r="B272" s="1"/>
      <c r="C272" s="1"/>
      <c r="D272" s="1"/>
      <c r="E272" s="1"/>
      <c r="F272" s="1"/>
      <c r="G272" s="1"/>
      <c r="H272" s="1"/>
      <c r="I272" s="245"/>
      <c r="J272" s="245"/>
      <c r="K272" s="245"/>
      <c r="L272" s="1"/>
      <c r="M272" s="1"/>
      <c r="N272" s="1"/>
      <c r="O272" s="1"/>
      <c r="P272" s="1"/>
      <c r="Q272" s="1"/>
      <c r="R272" s="1"/>
      <c r="S272" s="1"/>
      <c r="T272" s="1"/>
      <c r="U272" s="1"/>
      <c r="V272" s="1"/>
      <c r="W272" s="1"/>
      <c r="X272" s="1"/>
    </row>
    <row r="273" spans="1:24" ht="14.25" customHeight="1">
      <c r="A273" s="1"/>
      <c r="B273" s="1"/>
      <c r="C273" s="1"/>
      <c r="D273" s="1"/>
      <c r="E273" s="1"/>
      <c r="F273" s="1"/>
      <c r="G273" s="1"/>
      <c r="H273" s="1"/>
      <c r="I273" s="245"/>
      <c r="J273" s="245"/>
      <c r="K273" s="245"/>
      <c r="L273" s="1"/>
      <c r="M273" s="1"/>
      <c r="N273" s="1"/>
      <c r="O273" s="1"/>
      <c r="P273" s="1"/>
      <c r="Q273" s="1"/>
      <c r="R273" s="1"/>
      <c r="S273" s="1"/>
      <c r="T273" s="1"/>
      <c r="U273" s="1"/>
      <c r="V273" s="1"/>
      <c r="W273" s="1"/>
      <c r="X273" s="1"/>
    </row>
    <row r="274" spans="1:24" ht="14.25" customHeight="1">
      <c r="A274" s="1"/>
      <c r="B274" s="1"/>
      <c r="C274" s="1"/>
      <c r="D274" s="1"/>
      <c r="E274" s="1"/>
      <c r="F274" s="1"/>
      <c r="G274" s="1"/>
      <c r="H274" s="1"/>
      <c r="I274" s="245"/>
      <c r="J274" s="245"/>
      <c r="K274" s="245"/>
      <c r="L274" s="1"/>
      <c r="M274" s="1"/>
      <c r="N274" s="1"/>
      <c r="O274" s="1"/>
      <c r="P274" s="1"/>
      <c r="Q274" s="1"/>
      <c r="R274" s="1"/>
      <c r="S274" s="1"/>
      <c r="T274" s="1"/>
      <c r="U274" s="1"/>
      <c r="V274" s="1"/>
      <c r="W274" s="1"/>
      <c r="X274" s="1"/>
    </row>
    <row r="275" spans="1:24" ht="14.25" customHeight="1">
      <c r="A275" s="1"/>
      <c r="B275" s="1"/>
      <c r="C275" s="1"/>
      <c r="D275" s="1"/>
      <c r="E275" s="1"/>
      <c r="F275" s="1"/>
      <c r="G275" s="1"/>
      <c r="H275" s="1"/>
      <c r="I275" s="245"/>
      <c r="J275" s="245"/>
      <c r="K275" s="245"/>
      <c r="L275" s="1"/>
      <c r="M275" s="1"/>
      <c r="N275" s="1"/>
      <c r="O275" s="1"/>
      <c r="P275" s="1"/>
      <c r="Q275" s="1"/>
      <c r="R275" s="1"/>
      <c r="S275" s="1"/>
      <c r="T275" s="1"/>
      <c r="U275" s="1"/>
      <c r="V275" s="1"/>
      <c r="W275" s="1"/>
      <c r="X275" s="1"/>
    </row>
    <row r="276" spans="1:24" ht="14.25" customHeight="1">
      <c r="A276" s="1"/>
      <c r="B276" s="1"/>
      <c r="C276" s="1"/>
      <c r="D276" s="1"/>
      <c r="E276" s="1"/>
      <c r="F276" s="1"/>
      <c r="G276" s="1"/>
      <c r="H276" s="1"/>
      <c r="I276" s="245"/>
      <c r="J276" s="245"/>
      <c r="K276" s="245"/>
      <c r="L276" s="1"/>
      <c r="M276" s="1"/>
      <c r="N276" s="1"/>
      <c r="O276" s="1"/>
      <c r="P276" s="1"/>
      <c r="Q276" s="1"/>
      <c r="R276" s="1"/>
      <c r="S276" s="1"/>
      <c r="T276" s="1"/>
      <c r="U276" s="1"/>
      <c r="V276" s="1"/>
      <c r="W276" s="1"/>
      <c r="X276" s="1"/>
    </row>
    <row r="277" spans="1:24" ht="14.25" customHeight="1">
      <c r="A277" s="1"/>
      <c r="B277" s="1"/>
      <c r="C277" s="1"/>
      <c r="D277" s="1"/>
      <c r="E277" s="1"/>
      <c r="F277" s="1"/>
      <c r="G277" s="1"/>
      <c r="H277" s="1"/>
      <c r="I277" s="245"/>
      <c r="J277" s="245"/>
      <c r="K277" s="245"/>
      <c r="L277" s="1"/>
      <c r="M277" s="1"/>
      <c r="N277" s="1"/>
      <c r="O277" s="1"/>
      <c r="P277" s="1"/>
      <c r="Q277" s="1"/>
      <c r="R277" s="1"/>
      <c r="S277" s="1"/>
      <c r="T277" s="1"/>
      <c r="U277" s="1"/>
      <c r="V277" s="1"/>
      <c r="W277" s="1"/>
      <c r="X277" s="1"/>
    </row>
    <row r="278" spans="1:24" ht="14.25" customHeight="1">
      <c r="A278" s="1"/>
      <c r="B278" s="1"/>
      <c r="C278" s="1"/>
      <c r="D278" s="1"/>
      <c r="E278" s="1"/>
      <c r="F278" s="1"/>
      <c r="G278" s="1"/>
      <c r="H278" s="1"/>
      <c r="I278" s="245"/>
      <c r="J278" s="245"/>
      <c r="K278" s="245"/>
      <c r="L278" s="1"/>
      <c r="M278" s="1"/>
      <c r="N278" s="1"/>
      <c r="O278" s="1"/>
      <c r="P278" s="1"/>
      <c r="Q278" s="1"/>
      <c r="R278" s="1"/>
      <c r="S278" s="1"/>
      <c r="T278" s="1"/>
      <c r="U278" s="1"/>
      <c r="V278" s="1"/>
      <c r="W278" s="1"/>
      <c r="X278" s="1"/>
    </row>
    <row r="279" spans="1:24" ht="14.25" customHeight="1">
      <c r="A279" s="1"/>
      <c r="B279" s="1"/>
      <c r="C279" s="1"/>
      <c r="D279" s="1"/>
      <c r="E279" s="1"/>
      <c r="F279" s="1"/>
      <c r="G279" s="1"/>
      <c r="H279" s="1"/>
      <c r="I279" s="245"/>
      <c r="J279" s="245"/>
      <c r="K279" s="245"/>
      <c r="L279" s="1"/>
      <c r="M279" s="1"/>
      <c r="N279" s="1"/>
      <c r="O279" s="1"/>
      <c r="P279" s="1"/>
      <c r="Q279" s="1"/>
      <c r="R279" s="1"/>
      <c r="S279" s="1"/>
      <c r="T279" s="1"/>
      <c r="U279" s="1"/>
      <c r="V279" s="1"/>
      <c r="W279" s="1"/>
      <c r="X279" s="1"/>
    </row>
    <row r="280" spans="1:24" ht="14.25" customHeight="1">
      <c r="A280" s="1"/>
      <c r="B280" s="1"/>
      <c r="C280" s="1"/>
      <c r="D280" s="1"/>
      <c r="E280" s="1"/>
      <c r="F280" s="1"/>
      <c r="G280" s="1"/>
      <c r="H280" s="1"/>
      <c r="I280" s="245"/>
      <c r="J280" s="245"/>
      <c r="K280" s="245"/>
      <c r="L280" s="1"/>
      <c r="M280" s="1"/>
      <c r="N280" s="1"/>
      <c r="O280" s="1"/>
      <c r="P280" s="1"/>
      <c r="Q280" s="1"/>
      <c r="R280" s="1"/>
      <c r="S280" s="1"/>
      <c r="T280" s="1"/>
      <c r="U280" s="1"/>
      <c r="V280" s="1"/>
      <c r="W280" s="1"/>
      <c r="X280" s="1"/>
    </row>
    <row r="281" spans="1:24" ht="14.25" customHeight="1">
      <c r="A281" s="1"/>
      <c r="B281" s="1"/>
      <c r="C281" s="1"/>
      <c r="D281" s="1"/>
      <c r="E281" s="1"/>
      <c r="F281" s="1"/>
      <c r="G281" s="1"/>
      <c r="H281" s="1"/>
      <c r="I281" s="245"/>
      <c r="J281" s="245"/>
      <c r="K281" s="245"/>
      <c r="L281" s="1"/>
      <c r="M281" s="1"/>
      <c r="N281" s="1"/>
      <c r="O281" s="1"/>
      <c r="P281" s="1"/>
      <c r="Q281" s="1"/>
      <c r="R281" s="1"/>
      <c r="S281" s="1"/>
      <c r="T281" s="1"/>
      <c r="U281" s="1"/>
      <c r="V281" s="1"/>
      <c r="W281" s="1"/>
      <c r="X281" s="1"/>
    </row>
    <row r="282" spans="1:24" ht="14.25" customHeight="1">
      <c r="A282" s="1"/>
      <c r="B282" s="1"/>
      <c r="C282" s="1"/>
      <c r="D282" s="1"/>
      <c r="E282" s="1"/>
      <c r="F282" s="1"/>
      <c r="G282" s="1"/>
      <c r="H282" s="1"/>
      <c r="I282" s="245"/>
      <c r="J282" s="245"/>
      <c r="K282" s="245"/>
      <c r="L282" s="1"/>
      <c r="M282" s="1"/>
      <c r="N282" s="1"/>
      <c r="O282" s="1"/>
      <c r="P282" s="1"/>
      <c r="Q282" s="1"/>
      <c r="R282" s="1"/>
      <c r="S282" s="1"/>
      <c r="T282" s="1"/>
      <c r="U282" s="1"/>
      <c r="V282" s="1"/>
      <c r="W282" s="1"/>
      <c r="X282" s="1"/>
    </row>
    <row r="283" spans="1:24" ht="14.25" customHeight="1">
      <c r="A283" s="1"/>
      <c r="B283" s="1"/>
      <c r="C283" s="1"/>
      <c r="D283" s="1"/>
      <c r="E283" s="1"/>
      <c r="F283" s="1"/>
      <c r="G283" s="1"/>
      <c r="H283" s="1"/>
      <c r="I283" s="245"/>
      <c r="J283" s="245"/>
      <c r="K283" s="245"/>
      <c r="L283" s="1"/>
      <c r="M283" s="1"/>
      <c r="N283" s="1"/>
      <c r="O283" s="1"/>
      <c r="P283" s="1"/>
      <c r="Q283" s="1"/>
      <c r="R283" s="1"/>
      <c r="S283" s="1"/>
      <c r="T283" s="1"/>
      <c r="U283" s="1"/>
      <c r="V283" s="1"/>
      <c r="W283" s="1"/>
      <c r="X283" s="1"/>
    </row>
    <row r="284" spans="1:24" ht="14.25" customHeight="1">
      <c r="A284" s="1"/>
      <c r="B284" s="1"/>
      <c r="C284" s="1"/>
      <c r="D284" s="1"/>
      <c r="E284" s="1"/>
      <c r="F284" s="1"/>
      <c r="G284" s="1"/>
      <c r="H284" s="1"/>
      <c r="I284" s="245"/>
      <c r="J284" s="245"/>
      <c r="K284" s="245"/>
      <c r="L284" s="1"/>
      <c r="M284" s="1"/>
      <c r="N284" s="1"/>
      <c r="O284" s="1"/>
      <c r="P284" s="1"/>
      <c r="Q284" s="1"/>
      <c r="R284" s="1"/>
      <c r="S284" s="1"/>
      <c r="T284" s="1"/>
      <c r="U284" s="1"/>
      <c r="V284" s="1"/>
      <c r="W284" s="1"/>
      <c r="X284" s="1"/>
    </row>
    <row r="285" spans="1:24" ht="14.25" customHeight="1">
      <c r="A285" s="1"/>
      <c r="B285" s="1"/>
      <c r="C285" s="1"/>
      <c r="D285" s="1"/>
      <c r="E285" s="1"/>
      <c r="F285" s="1"/>
      <c r="G285" s="1"/>
      <c r="H285" s="1"/>
      <c r="I285" s="245"/>
      <c r="J285" s="245"/>
      <c r="K285" s="245"/>
      <c r="L285" s="1"/>
      <c r="M285" s="1"/>
      <c r="N285" s="1"/>
      <c r="O285" s="1"/>
      <c r="P285" s="1"/>
      <c r="Q285" s="1"/>
      <c r="R285" s="1"/>
      <c r="S285" s="1"/>
      <c r="T285" s="1"/>
      <c r="U285" s="1"/>
      <c r="V285" s="1"/>
      <c r="W285" s="1"/>
      <c r="X285" s="1"/>
    </row>
    <row r="286" spans="1:24" ht="14.25" customHeight="1">
      <c r="A286" s="1"/>
      <c r="B286" s="1"/>
      <c r="C286" s="1"/>
      <c r="D286" s="1"/>
      <c r="E286" s="1"/>
      <c r="F286" s="1"/>
      <c r="G286" s="1"/>
      <c r="H286" s="1"/>
      <c r="I286" s="245"/>
      <c r="J286" s="245"/>
      <c r="K286" s="245"/>
      <c r="L286" s="1"/>
      <c r="M286" s="1"/>
      <c r="N286" s="1"/>
      <c r="O286" s="1"/>
      <c r="P286" s="1"/>
      <c r="Q286" s="1"/>
      <c r="R286" s="1"/>
      <c r="S286" s="1"/>
      <c r="T286" s="1"/>
      <c r="U286" s="1"/>
      <c r="V286" s="1"/>
      <c r="W286" s="1"/>
      <c r="X286" s="1"/>
    </row>
    <row r="287" spans="1:24" ht="14.25" customHeight="1">
      <c r="A287" s="1"/>
      <c r="B287" s="1"/>
      <c r="C287" s="1"/>
      <c r="D287" s="1"/>
      <c r="E287" s="1"/>
      <c r="F287" s="1"/>
      <c r="G287" s="1"/>
      <c r="H287" s="1"/>
      <c r="I287" s="245"/>
      <c r="J287" s="245"/>
      <c r="K287" s="245"/>
      <c r="L287" s="1"/>
      <c r="M287" s="1"/>
      <c r="N287" s="1"/>
      <c r="O287" s="1"/>
      <c r="P287" s="1"/>
      <c r="Q287" s="1"/>
      <c r="R287" s="1"/>
      <c r="S287" s="1"/>
      <c r="T287" s="1"/>
      <c r="U287" s="1"/>
      <c r="V287" s="1"/>
      <c r="W287" s="1"/>
      <c r="X287" s="1"/>
    </row>
    <row r="288" spans="1:24" ht="14.25" customHeight="1">
      <c r="A288" s="1"/>
      <c r="B288" s="1"/>
      <c r="C288" s="1"/>
      <c r="D288" s="1"/>
      <c r="E288" s="1"/>
      <c r="F288" s="1"/>
      <c r="G288" s="1"/>
      <c r="H288" s="1"/>
      <c r="I288" s="245"/>
      <c r="J288" s="245"/>
      <c r="K288" s="245"/>
      <c r="L288" s="1"/>
      <c r="M288" s="1"/>
      <c r="N288" s="1"/>
      <c r="O288" s="1"/>
      <c r="P288" s="1"/>
      <c r="Q288" s="1"/>
      <c r="R288" s="1"/>
      <c r="S288" s="1"/>
      <c r="T288" s="1"/>
      <c r="U288" s="1"/>
      <c r="V288" s="1"/>
      <c r="W288" s="1"/>
      <c r="X288" s="1"/>
    </row>
    <row r="289" spans="1:24" ht="14.25" customHeight="1">
      <c r="A289" s="1"/>
      <c r="B289" s="1"/>
      <c r="C289" s="1"/>
      <c r="D289" s="1"/>
      <c r="E289" s="1"/>
      <c r="F289" s="1"/>
      <c r="G289" s="1"/>
      <c r="H289" s="1"/>
      <c r="I289" s="245"/>
      <c r="J289" s="245"/>
      <c r="K289" s="245"/>
      <c r="L289" s="1"/>
      <c r="M289" s="1"/>
      <c r="N289" s="1"/>
      <c r="O289" s="1"/>
      <c r="P289" s="1"/>
      <c r="Q289" s="1"/>
      <c r="R289" s="1"/>
      <c r="S289" s="1"/>
      <c r="T289" s="1"/>
      <c r="U289" s="1"/>
      <c r="V289" s="1"/>
      <c r="W289" s="1"/>
      <c r="X289" s="1"/>
    </row>
    <row r="290" spans="1:24" ht="14.25" customHeight="1">
      <c r="A290" s="1"/>
      <c r="B290" s="1"/>
      <c r="C290" s="1"/>
      <c r="D290" s="1"/>
      <c r="E290" s="1"/>
      <c r="F290" s="1"/>
      <c r="G290" s="1"/>
      <c r="H290" s="1"/>
      <c r="I290" s="245"/>
      <c r="J290" s="245"/>
      <c r="K290" s="245"/>
      <c r="L290" s="1"/>
      <c r="M290" s="1"/>
      <c r="N290" s="1"/>
      <c r="O290" s="1"/>
      <c r="P290" s="1"/>
      <c r="Q290" s="1"/>
      <c r="R290" s="1"/>
      <c r="S290" s="1"/>
      <c r="T290" s="1"/>
      <c r="U290" s="1"/>
      <c r="V290" s="1"/>
      <c r="W290" s="1"/>
      <c r="X290" s="1"/>
    </row>
    <row r="291" spans="1:24" ht="14.25" customHeight="1">
      <c r="A291" s="1"/>
      <c r="B291" s="1"/>
      <c r="C291" s="1"/>
      <c r="D291" s="1"/>
      <c r="E291" s="1"/>
      <c r="F291" s="1"/>
      <c r="G291" s="1"/>
      <c r="H291" s="1"/>
      <c r="I291" s="245"/>
      <c r="J291" s="245"/>
      <c r="K291" s="245"/>
      <c r="L291" s="1"/>
      <c r="M291" s="1"/>
      <c r="N291" s="1"/>
      <c r="O291" s="1"/>
      <c r="P291" s="1"/>
      <c r="Q291" s="1"/>
      <c r="R291" s="1"/>
      <c r="S291" s="1"/>
      <c r="T291" s="1"/>
      <c r="U291" s="1"/>
      <c r="V291" s="1"/>
      <c r="W291" s="1"/>
      <c r="X291" s="1"/>
    </row>
    <row r="292" spans="1:24" ht="14.25" customHeight="1">
      <c r="A292" s="1"/>
      <c r="B292" s="1"/>
      <c r="C292" s="1"/>
      <c r="D292" s="1"/>
      <c r="E292" s="1"/>
      <c r="F292" s="1"/>
      <c r="G292" s="1"/>
      <c r="H292" s="1"/>
      <c r="I292" s="245"/>
      <c r="J292" s="245"/>
      <c r="K292" s="245"/>
      <c r="L292" s="1"/>
      <c r="M292" s="1"/>
      <c r="N292" s="1"/>
      <c r="O292" s="1"/>
      <c r="P292" s="1"/>
      <c r="Q292" s="1"/>
      <c r="R292" s="1"/>
      <c r="S292" s="1"/>
      <c r="T292" s="1"/>
      <c r="U292" s="1"/>
      <c r="V292" s="1"/>
      <c r="W292" s="1"/>
      <c r="X292" s="1"/>
    </row>
    <row r="293" spans="1:24" ht="14.25" customHeight="1">
      <c r="A293" s="1"/>
      <c r="B293" s="1"/>
      <c r="C293" s="1"/>
      <c r="D293" s="1"/>
      <c r="E293" s="1"/>
      <c r="F293" s="1"/>
      <c r="G293" s="1"/>
      <c r="H293" s="1"/>
      <c r="I293" s="245"/>
      <c r="J293" s="245"/>
      <c r="K293" s="245"/>
      <c r="L293" s="1"/>
      <c r="M293" s="1"/>
      <c r="N293" s="1"/>
      <c r="O293" s="1"/>
      <c r="P293" s="1"/>
      <c r="Q293" s="1"/>
      <c r="R293" s="1"/>
      <c r="S293" s="1"/>
      <c r="T293" s="1"/>
      <c r="U293" s="1"/>
      <c r="V293" s="1"/>
      <c r="W293" s="1"/>
      <c r="X293" s="1"/>
    </row>
    <row r="294" spans="1:24" ht="14.25" customHeight="1">
      <c r="A294" s="1"/>
      <c r="B294" s="1"/>
      <c r="C294" s="1"/>
      <c r="D294" s="1"/>
      <c r="E294" s="1"/>
      <c r="F294" s="1"/>
      <c r="G294" s="1"/>
      <c r="H294" s="1"/>
      <c r="I294" s="245"/>
      <c r="J294" s="245"/>
      <c r="K294" s="245"/>
      <c r="L294" s="1"/>
      <c r="M294" s="1"/>
      <c r="N294" s="1"/>
      <c r="O294" s="1"/>
      <c r="P294" s="1"/>
      <c r="Q294" s="1"/>
      <c r="R294" s="1"/>
      <c r="S294" s="1"/>
      <c r="T294" s="1"/>
      <c r="U294" s="1"/>
      <c r="V294" s="1"/>
      <c r="W294" s="1"/>
      <c r="X294" s="1"/>
    </row>
    <row r="295" spans="1:24" ht="14.25" customHeight="1">
      <c r="A295" s="1"/>
      <c r="B295" s="1"/>
      <c r="C295" s="1"/>
      <c r="D295" s="1"/>
      <c r="E295" s="1"/>
      <c r="F295" s="1"/>
      <c r="G295" s="1"/>
      <c r="H295" s="1"/>
      <c r="I295" s="245"/>
      <c r="J295" s="245"/>
      <c r="K295" s="245"/>
      <c r="L295" s="1"/>
      <c r="M295" s="1"/>
      <c r="N295" s="1"/>
      <c r="O295" s="1"/>
      <c r="P295" s="1"/>
      <c r="Q295" s="1"/>
      <c r="R295" s="1"/>
      <c r="S295" s="1"/>
      <c r="T295" s="1"/>
      <c r="U295" s="1"/>
      <c r="V295" s="1"/>
      <c r="W295" s="1"/>
      <c r="X295" s="1"/>
    </row>
    <row r="296" spans="1:24" ht="14.25" customHeight="1">
      <c r="A296" s="1"/>
      <c r="B296" s="1"/>
      <c r="C296" s="1"/>
      <c r="D296" s="1"/>
      <c r="E296" s="1"/>
      <c r="F296" s="1"/>
      <c r="G296" s="1"/>
      <c r="H296" s="1"/>
      <c r="I296" s="245"/>
      <c r="J296" s="245"/>
      <c r="K296" s="245"/>
      <c r="L296" s="1"/>
      <c r="M296" s="1"/>
      <c r="N296" s="1"/>
      <c r="O296" s="1"/>
      <c r="P296" s="1"/>
      <c r="Q296" s="1"/>
      <c r="R296" s="1"/>
      <c r="S296" s="1"/>
      <c r="T296" s="1"/>
      <c r="U296" s="1"/>
      <c r="V296" s="1"/>
      <c r="W296" s="1"/>
      <c r="X296" s="1"/>
    </row>
    <row r="297" spans="1:24" ht="14.25" customHeight="1">
      <c r="A297" s="1"/>
      <c r="B297" s="1"/>
      <c r="C297" s="1"/>
      <c r="D297" s="1"/>
      <c r="E297" s="1"/>
      <c r="F297" s="1"/>
      <c r="G297" s="1"/>
      <c r="H297" s="1"/>
      <c r="I297" s="245"/>
      <c r="J297" s="245"/>
      <c r="K297" s="245"/>
      <c r="L297" s="1"/>
      <c r="M297" s="1"/>
      <c r="N297" s="1"/>
      <c r="O297" s="1"/>
      <c r="P297" s="1"/>
      <c r="Q297" s="1"/>
      <c r="R297" s="1"/>
      <c r="S297" s="1"/>
      <c r="T297" s="1"/>
      <c r="U297" s="1"/>
      <c r="V297" s="1"/>
      <c r="W297" s="1"/>
      <c r="X297" s="1"/>
    </row>
    <row r="298" spans="1:24" ht="14.25" customHeight="1">
      <c r="A298" s="1"/>
      <c r="B298" s="1"/>
      <c r="C298" s="1"/>
      <c r="D298" s="1"/>
      <c r="E298" s="1"/>
      <c r="F298" s="1"/>
      <c r="G298" s="1"/>
      <c r="H298" s="1"/>
      <c r="I298" s="245"/>
      <c r="J298" s="245"/>
      <c r="K298" s="245"/>
      <c r="L298" s="1"/>
      <c r="M298" s="1"/>
      <c r="N298" s="1"/>
      <c r="O298" s="1"/>
      <c r="P298" s="1"/>
      <c r="Q298" s="1"/>
      <c r="R298" s="1"/>
      <c r="S298" s="1"/>
      <c r="T298" s="1"/>
      <c r="U298" s="1"/>
      <c r="V298" s="1"/>
      <c r="W298" s="1"/>
      <c r="X298" s="1"/>
    </row>
    <row r="299" spans="1:24" ht="14.25" customHeight="1">
      <c r="A299" s="1"/>
      <c r="B299" s="1"/>
      <c r="C299" s="1"/>
      <c r="D299" s="1"/>
      <c r="E299" s="1"/>
      <c r="F299" s="1"/>
      <c r="G299" s="1"/>
      <c r="H299" s="1"/>
      <c r="I299" s="245"/>
      <c r="J299" s="245"/>
      <c r="K299" s="245"/>
      <c r="L299" s="1"/>
      <c r="M299" s="1"/>
      <c r="N299" s="1"/>
      <c r="O299" s="1"/>
      <c r="P299" s="1"/>
      <c r="Q299" s="1"/>
      <c r="R299" s="1"/>
      <c r="S299" s="1"/>
      <c r="T299" s="1"/>
      <c r="U299" s="1"/>
      <c r="V299" s="1"/>
      <c r="W299" s="1"/>
      <c r="X299" s="1"/>
    </row>
    <row r="300" spans="1:24" ht="14.25" customHeight="1">
      <c r="A300" s="1"/>
      <c r="B300" s="1"/>
      <c r="C300" s="1"/>
      <c r="D300" s="1"/>
      <c r="E300" s="1"/>
      <c r="F300" s="1"/>
      <c r="G300" s="1"/>
      <c r="H300" s="1"/>
      <c r="I300" s="245"/>
      <c r="J300" s="245"/>
      <c r="K300" s="245"/>
      <c r="L300" s="1"/>
      <c r="M300" s="1"/>
      <c r="N300" s="1"/>
      <c r="O300" s="1"/>
      <c r="P300" s="1"/>
      <c r="Q300" s="1"/>
      <c r="R300" s="1"/>
      <c r="S300" s="1"/>
      <c r="T300" s="1"/>
      <c r="U300" s="1"/>
      <c r="V300" s="1"/>
      <c r="W300" s="1"/>
      <c r="X300" s="1"/>
    </row>
    <row r="301" spans="1:24" ht="14.25" customHeight="1">
      <c r="A301" s="1"/>
      <c r="B301" s="1"/>
      <c r="C301" s="1"/>
      <c r="D301" s="1"/>
      <c r="E301" s="1"/>
      <c r="F301" s="1"/>
      <c r="G301" s="1"/>
      <c r="H301" s="1"/>
      <c r="I301" s="245"/>
      <c r="J301" s="245"/>
      <c r="K301" s="245"/>
      <c r="L301" s="1"/>
      <c r="M301" s="1"/>
      <c r="N301" s="1"/>
      <c r="O301" s="1"/>
      <c r="P301" s="1"/>
      <c r="Q301" s="1"/>
      <c r="R301" s="1"/>
      <c r="S301" s="1"/>
      <c r="T301" s="1"/>
      <c r="U301" s="1"/>
      <c r="V301" s="1"/>
      <c r="W301" s="1"/>
      <c r="X301" s="1"/>
    </row>
    <row r="302" spans="1:24" ht="14.25" customHeight="1">
      <c r="A302" s="1"/>
      <c r="B302" s="1"/>
      <c r="C302" s="1"/>
      <c r="D302" s="1"/>
      <c r="E302" s="1"/>
      <c r="F302" s="1"/>
      <c r="G302" s="1"/>
      <c r="H302" s="1"/>
      <c r="I302" s="245"/>
      <c r="J302" s="245"/>
      <c r="K302" s="245"/>
      <c r="L302" s="1"/>
      <c r="M302" s="1"/>
      <c r="N302" s="1"/>
      <c r="O302" s="1"/>
      <c r="P302" s="1"/>
      <c r="Q302" s="1"/>
      <c r="R302" s="1"/>
      <c r="S302" s="1"/>
      <c r="T302" s="1"/>
      <c r="U302" s="1"/>
      <c r="V302" s="1"/>
      <c r="W302" s="1"/>
      <c r="X302" s="1"/>
    </row>
    <row r="303" spans="1:24" ht="14.25" customHeight="1">
      <c r="A303" s="1"/>
      <c r="B303" s="1"/>
      <c r="C303" s="1"/>
      <c r="D303" s="1"/>
      <c r="E303" s="1"/>
      <c r="F303" s="1"/>
      <c r="G303" s="1"/>
      <c r="H303" s="1"/>
      <c r="I303" s="245"/>
      <c r="J303" s="245"/>
      <c r="K303" s="245"/>
      <c r="L303" s="1"/>
      <c r="M303" s="1"/>
      <c r="N303" s="1"/>
      <c r="O303" s="1"/>
      <c r="P303" s="1"/>
      <c r="Q303" s="1"/>
      <c r="R303" s="1"/>
      <c r="S303" s="1"/>
      <c r="T303" s="1"/>
      <c r="U303" s="1"/>
      <c r="V303" s="1"/>
      <c r="W303" s="1"/>
      <c r="X303" s="1"/>
    </row>
    <row r="304" spans="1:24" ht="14.25" customHeight="1">
      <c r="A304" s="1"/>
      <c r="B304" s="1"/>
      <c r="C304" s="1"/>
      <c r="D304" s="1"/>
      <c r="E304" s="1"/>
      <c r="F304" s="1"/>
      <c r="G304" s="1"/>
      <c r="H304" s="1"/>
      <c r="I304" s="245"/>
      <c r="J304" s="245"/>
      <c r="K304" s="245"/>
      <c r="L304" s="1"/>
      <c r="M304" s="1"/>
      <c r="N304" s="1"/>
      <c r="O304" s="1"/>
      <c r="P304" s="1"/>
      <c r="Q304" s="1"/>
      <c r="R304" s="1"/>
      <c r="S304" s="1"/>
      <c r="T304" s="1"/>
      <c r="U304" s="1"/>
      <c r="V304" s="1"/>
      <c r="W304" s="1"/>
      <c r="X304" s="1"/>
    </row>
    <row r="305" spans="1:24" ht="14.25" customHeight="1">
      <c r="A305" s="1"/>
      <c r="B305" s="1"/>
      <c r="C305" s="1"/>
      <c r="D305" s="1"/>
      <c r="E305" s="1"/>
      <c r="F305" s="1"/>
      <c r="G305" s="1"/>
      <c r="H305" s="1"/>
      <c r="I305" s="245"/>
      <c r="J305" s="245"/>
      <c r="K305" s="245"/>
      <c r="L305" s="1"/>
      <c r="M305" s="1"/>
      <c r="N305" s="1"/>
      <c r="O305" s="1"/>
      <c r="P305" s="1"/>
      <c r="Q305" s="1"/>
      <c r="R305" s="1"/>
      <c r="S305" s="1"/>
      <c r="T305" s="1"/>
      <c r="U305" s="1"/>
      <c r="V305" s="1"/>
      <c r="W305" s="1"/>
      <c r="X305" s="1"/>
    </row>
    <row r="306" spans="1:24" ht="14.25" customHeight="1">
      <c r="A306" s="1"/>
      <c r="B306" s="1"/>
      <c r="C306" s="1"/>
      <c r="D306" s="1"/>
      <c r="E306" s="1"/>
      <c r="F306" s="1"/>
      <c r="G306" s="1"/>
      <c r="H306" s="1"/>
      <c r="I306" s="245"/>
      <c r="J306" s="245"/>
      <c r="K306" s="245"/>
      <c r="L306" s="1"/>
      <c r="M306" s="1"/>
      <c r="N306" s="1"/>
      <c r="O306" s="1"/>
      <c r="P306" s="1"/>
      <c r="Q306" s="1"/>
      <c r="R306" s="1"/>
      <c r="S306" s="1"/>
      <c r="T306" s="1"/>
      <c r="U306" s="1"/>
      <c r="V306" s="1"/>
      <c r="W306" s="1"/>
      <c r="X306" s="1"/>
    </row>
    <row r="307" spans="1:24" ht="14.25" customHeight="1">
      <c r="A307" s="1"/>
      <c r="B307" s="1"/>
      <c r="C307" s="1"/>
      <c r="D307" s="1"/>
      <c r="E307" s="1"/>
      <c r="F307" s="1"/>
      <c r="G307" s="1"/>
      <c r="H307" s="1"/>
      <c r="I307" s="245"/>
      <c r="J307" s="245"/>
      <c r="K307" s="245"/>
      <c r="L307" s="1"/>
      <c r="M307" s="1"/>
      <c r="N307" s="1"/>
      <c r="O307" s="1"/>
      <c r="P307" s="1"/>
      <c r="Q307" s="1"/>
      <c r="R307" s="1"/>
      <c r="S307" s="1"/>
      <c r="T307" s="1"/>
      <c r="U307" s="1"/>
      <c r="V307" s="1"/>
      <c r="W307" s="1"/>
      <c r="X307" s="1"/>
    </row>
    <row r="308" spans="1:24" ht="14.25" customHeight="1">
      <c r="A308" s="1"/>
      <c r="B308" s="1"/>
      <c r="C308" s="1"/>
      <c r="D308" s="1"/>
      <c r="E308" s="1"/>
      <c r="F308" s="1"/>
      <c r="G308" s="1"/>
      <c r="H308" s="1"/>
      <c r="I308" s="245"/>
      <c r="J308" s="245"/>
      <c r="K308" s="245"/>
      <c r="L308" s="1"/>
      <c r="M308" s="1"/>
      <c r="N308" s="1"/>
      <c r="O308" s="1"/>
      <c r="P308" s="1"/>
      <c r="Q308" s="1"/>
      <c r="R308" s="1"/>
      <c r="S308" s="1"/>
      <c r="T308" s="1"/>
      <c r="U308" s="1"/>
      <c r="V308" s="1"/>
      <c r="W308" s="1"/>
      <c r="X308" s="1"/>
    </row>
    <row r="309" spans="1:24" ht="14.25" customHeight="1">
      <c r="A309" s="1"/>
      <c r="B309" s="1"/>
      <c r="C309" s="1"/>
      <c r="D309" s="1"/>
      <c r="E309" s="1"/>
      <c r="F309" s="1"/>
      <c r="G309" s="1"/>
      <c r="H309" s="1"/>
      <c r="I309" s="245"/>
      <c r="J309" s="245"/>
      <c r="K309" s="245"/>
      <c r="L309" s="1"/>
      <c r="M309" s="1"/>
      <c r="N309" s="1"/>
      <c r="O309" s="1"/>
      <c r="P309" s="1"/>
      <c r="Q309" s="1"/>
      <c r="R309" s="1"/>
      <c r="S309" s="1"/>
      <c r="T309" s="1"/>
      <c r="U309" s="1"/>
      <c r="V309" s="1"/>
      <c r="W309" s="1"/>
      <c r="X309" s="1"/>
    </row>
    <row r="310" spans="1:24" ht="14.25" customHeight="1">
      <c r="A310" s="1"/>
      <c r="B310" s="1"/>
      <c r="C310" s="1"/>
      <c r="D310" s="1"/>
      <c r="E310" s="1"/>
      <c r="F310" s="1"/>
      <c r="G310" s="1"/>
      <c r="H310" s="1"/>
      <c r="I310" s="245"/>
      <c r="J310" s="245"/>
      <c r="K310" s="245"/>
      <c r="L310" s="1"/>
      <c r="M310" s="1"/>
      <c r="N310" s="1"/>
      <c r="O310" s="1"/>
      <c r="P310" s="1"/>
      <c r="Q310" s="1"/>
      <c r="R310" s="1"/>
      <c r="S310" s="1"/>
      <c r="T310" s="1"/>
      <c r="U310" s="1"/>
      <c r="V310" s="1"/>
      <c r="W310" s="1"/>
      <c r="X310" s="1"/>
    </row>
    <row r="311" spans="1:24" ht="14.25" customHeight="1">
      <c r="A311" s="1"/>
      <c r="B311" s="1"/>
      <c r="C311" s="1"/>
      <c r="D311" s="1"/>
      <c r="E311" s="1"/>
      <c r="F311" s="1"/>
      <c r="G311" s="1"/>
      <c r="H311" s="1"/>
      <c r="I311" s="245"/>
      <c r="J311" s="245"/>
      <c r="K311" s="245"/>
      <c r="L311" s="1"/>
      <c r="M311" s="1"/>
      <c r="N311" s="1"/>
      <c r="O311" s="1"/>
      <c r="P311" s="1"/>
      <c r="Q311" s="1"/>
      <c r="R311" s="1"/>
      <c r="S311" s="1"/>
      <c r="T311" s="1"/>
      <c r="U311" s="1"/>
      <c r="V311" s="1"/>
      <c r="W311" s="1"/>
      <c r="X311" s="1"/>
    </row>
    <row r="312" spans="1:24" ht="14.25" customHeight="1">
      <c r="A312" s="1"/>
      <c r="B312" s="1"/>
      <c r="C312" s="1"/>
      <c r="D312" s="1"/>
      <c r="E312" s="1"/>
      <c r="F312" s="1"/>
      <c r="G312" s="1"/>
      <c r="H312" s="1"/>
      <c r="I312" s="245"/>
      <c r="J312" s="245"/>
      <c r="K312" s="245"/>
      <c r="L312" s="1"/>
      <c r="M312" s="1"/>
      <c r="N312" s="1"/>
      <c r="O312" s="1"/>
      <c r="P312" s="1"/>
      <c r="Q312" s="1"/>
      <c r="R312" s="1"/>
      <c r="S312" s="1"/>
      <c r="T312" s="1"/>
      <c r="U312" s="1"/>
      <c r="V312" s="1"/>
      <c r="W312" s="1"/>
      <c r="X312" s="1"/>
    </row>
    <row r="313" spans="1:24" ht="14.25" customHeight="1">
      <c r="A313" s="1"/>
      <c r="B313" s="1"/>
      <c r="C313" s="1"/>
      <c r="D313" s="1"/>
      <c r="E313" s="1"/>
      <c r="F313" s="1"/>
      <c r="G313" s="1"/>
      <c r="H313" s="1"/>
      <c r="I313" s="245"/>
      <c r="J313" s="245"/>
      <c r="K313" s="245"/>
      <c r="L313" s="1"/>
      <c r="M313" s="1"/>
      <c r="N313" s="1"/>
      <c r="O313" s="1"/>
      <c r="P313" s="1"/>
      <c r="Q313" s="1"/>
      <c r="R313" s="1"/>
      <c r="S313" s="1"/>
      <c r="T313" s="1"/>
      <c r="U313" s="1"/>
      <c r="V313" s="1"/>
      <c r="W313" s="1"/>
      <c r="X313" s="1"/>
    </row>
    <row r="314" spans="1:24" ht="14.25" customHeight="1">
      <c r="A314" s="1"/>
      <c r="B314" s="1"/>
      <c r="C314" s="1"/>
      <c r="D314" s="1"/>
      <c r="E314" s="1"/>
      <c r="F314" s="1"/>
      <c r="G314" s="1"/>
      <c r="H314" s="1"/>
      <c r="I314" s="245"/>
      <c r="J314" s="245"/>
      <c r="K314" s="245"/>
      <c r="L314" s="1"/>
      <c r="M314" s="1"/>
      <c r="N314" s="1"/>
      <c r="O314" s="1"/>
      <c r="P314" s="1"/>
      <c r="Q314" s="1"/>
      <c r="R314" s="1"/>
      <c r="S314" s="1"/>
      <c r="T314" s="1"/>
      <c r="U314" s="1"/>
      <c r="V314" s="1"/>
      <c r="W314" s="1"/>
      <c r="X314" s="1"/>
    </row>
    <row r="315" spans="1:24" ht="14.25" customHeight="1">
      <c r="A315" s="1"/>
      <c r="B315" s="1"/>
      <c r="C315" s="1"/>
      <c r="D315" s="1"/>
      <c r="E315" s="1"/>
      <c r="F315" s="1"/>
      <c r="G315" s="1"/>
      <c r="H315" s="1"/>
      <c r="I315" s="245"/>
      <c r="J315" s="245"/>
      <c r="K315" s="245"/>
      <c r="L315" s="1"/>
      <c r="M315" s="1"/>
      <c r="N315" s="1"/>
      <c r="O315" s="1"/>
      <c r="P315" s="1"/>
      <c r="Q315" s="1"/>
      <c r="R315" s="1"/>
      <c r="S315" s="1"/>
      <c r="T315" s="1"/>
      <c r="U315" s="1"/>
      <c r="V315" s="1"/>
      <c r="W315" s="1"/>
      <c r="X315" s="1"/>
    </row>
    <row r="316" spans="1:24" ht="14.25" customHeight="1">
      <c r="A316" s="1"/>
      <c r="B316" s="1"/>
      <c r="C316" s="1"/>
      <c r="D316" s="1"/>
      <c r="E316" s="1"/>
      <c r="F316" s="1"/>
      <c r="G316" s="1"/>
      <c r="H316" s="1"/>
      <c r="I316" s="245"/>
      <c r="J316" s="245"/>
      <c r="K316" s="245"/>
      <c r="L316" s="1"/>
      <c r="M316" s="1"/>
      <c r="N316" s="1"/>
      <c r="O316" s="1"/>
      <c r="P316" s="1"/>
      <c r="Q316" s="1"/>
      <c r="R316" s="1"/>
      <c r="S316" s="1"/>
      <c r="T316" s="1"/>
      <c r="U316" s="1"/>
      <c r="V316" s="1"/>
      <c r="W316" s="1"/>
      <c r="X316" s="1"/>
    </row>
    <row r="317" spans="1:24" ht="14.25" customHeight="1">
      <c r="A317" s="1"/>
      <c r="B317" s="1"/>
      <c r="C317" s="1"/>
      <c r="D317" s="1"/>
      <c r="E317" s="1"/>
      <c r="F317" s="1"/>
      <c r="G317" s="1"/>
      <c r="H317" s="1"/>
      <c r="I317" s="245"/>
      <c r="J317" s="245"/>
      <c r="K317" s="245"/>
      <c r="L317" s="1"/>
      <c r="M317" s="1"/>
      <c r="N317" s="1"/>
      <c r="O317" s="1"/>
      <c r="P317" s="1"/>
      <c r="Q317" s="1"/>
      <c r="R317" s="1"/>
      <c r="S317" s="1"/>
      <c r="T317" s="1"/>
      <c r="U317" s="1"/>
      <c r="V317" s="1"/>
      <c r="W317" s="1"/>
      <c r="X317" s="1"/>
    </row>
    <row r="318" spans="1:24" ht="14.25" customHeight="1">
      <c r="A318" s="1"/>
      <c r="B318" s="1"/>
      <c r="C318" s="1"/>
      <c r="D318" s="1"/>
      <c r="E318" s="1"/>
      <c r="F318" s="1"/>
      <c r="G318" s="1"/>
      <c r="H318" s="1"/>
      <c r="I318" s="245"/>
      <c r="J318" s="245"/>
      <c r="K318" s="245"/>
      <c r="L318" s="1"/>
      <c r="M318" s="1"/>
      <c r="N318" s="1"/>
      <c r="O318" s="1"/>
      <c r="P318" s="1"/>
      <c r="Q318" s="1"/>
      <c r="R318" s="1"/>
      <c r="S318" s="1"/>
      <c r="T318" s="1"/>
      <c r="U318" s="1"/>
      <c r="V318" s="1"/>
      <c r="W318" s="1"/>
      <c r="X318" s="1"/>
    </row>
    <row r="319" spans="1:24" ht="14.25" customHeight="1">
      <c r="A319" s="1"/>
      <c r="B319" s="1"/>
      <c r="C319" s="1"/>
      <c r="D319" s="1"/>
      <c r="E319" s="1"/>
      <c r="F319" s="1"/>
      <c r="G319" s="1"/>
      <c r="H319" s="1"/>
      <c r="I319" s="245"/>
      <c r="J319" s="245"/>
      <c r="K319" s="245"/>
      <c r="L319" s="1"/>
      <c r="M319" s="1"/>
      <c r="N319" s="1"/>
      <c r="O319" s="1"/>
      <c r="P319" s="1"/>
      <c r="Q319" s="1"/>
      <c r="R319" s="1"/>
      <c r="S319" s="1"/>
      <c r="T319" s="1"/>
      <c r="U319" s="1"/>
      <c r="V319" s="1"/>
      <c r="W319" s="1"/>
      <c r="X319" s="1"/>
    </row>
    <row r="320" spans="1:24" ht="14.25" customHeight="1">
      <c r="A320" s="1"/>
      <c r="B320" s="1"/>
      <c r="C320" s="1"/>
      <c r="D320" s="1"/>
      <c r="E320" s="1"/>
      <c r="F320" s="1"/>
      <c r="G320" s="1"/>
      <c r="H320" s="1"/>
      <c r="I320" s="245"/>
      <c r="J320" s="245"/>
      <c r="K320" s="245"/>
      <c r="L320" s="1"/>
      <c r="M320" s="1"/>
      <c r="N320" s="1"/>
      <c r="O320" s="1"/>
      <c r="P320" s="1"/>
      <c r="Q320" s="1"/>
      <c r="R320" s="1"/>
      <c r="S320" s="1"/>
      <c r="T320" s="1"/>
      <c r="U320" s="1"/>
      <c r="V320" s="1"/>
      <c r="W320" s="1"/>
      <c r="X320" s="1"/>
    </row>
    <row r="321" spans="1:24" ht="14.25" customHeight="1">
      <c r="A321" s="1"/>
      <c r="B321" s="1"/>
      <c r="C321" s="1"/>
      <c r="D321" s="1"/>
      <c r="E321" s="1"/>
      <c r="F321" s="1"/>
      <c r="G321" s="1"/>
      <c r="H321" s="1"/>
      <c r="I321" s="245"/>
      <c r="J321" s="245"/>
      <c r="K321" s="245"/>
      <c r="L321" s="1"/>
      <c r="M321" s="1"/>
      <c r="N321" s="1"/>
      <c r="O321" s="1"/>
      <c r="P321" s="1"/>
      <c r="Q321" s="1"/>
      <c r="R321" s="1"/>
      <c r="S321" s="1"/>
      <c r="T321" s="1"/>
      <c r="U321" s="1"/>
      <c r="V321" s="1"/>
      <c r="W321" s="1"/>
      <c r="X321" s="1"/>
    </row>
    <row r="322" spans="1:24" ht="14.25" customHeight="1">
      <c r="A322" s="1"/>
      <c r="B322" s="1"/>
      <c r="C322" s="1"/>
      <c r="D322" s="1"/>
      <c r="E322" s="1"/>
      <c r="F322" s="1"/>
      <c r="G322" s="1"/>
      <c r="H322" s="1"/>
      <c r="I322" s="245"/>
      <c r="J322" s="245"/>
      <c r="K322" s="245"/>
      <c r="L322" s="1"/>
      <c r="M322" s="1"/>
      <c r="N322" s="1"/>
      <c r="O322" s="1"/>
      <c r="P322" s="1"/>
      <c r="Q322" s="1"/>
      <c r="R322" s="1"/>
      <c r="S322" s="1"/>
      <c r="T322" s="1"/>
      <c r="U322" s="1"/>
      <c r="V322" s="1"/>
      <c r="W322" s="1"/>
      <c r="X322" s="1"/>
    </row>
    <row r="323" spans="1:24" ht="14.25" customHeight="1">
      <c r="A323" s="1"/>
      <c r="B323" s="1"/>
      <c r="C323" s="1"/>
      <c r="D323" s="1"/>
      <c r="E323" s="1"/>
      <c r="F323" s="1"/>
      <c r="G323" s="1"/>
      <c r="H323" s="1"/>
      <c r="I323" s="245"/>
      <c r="J323" s="245"/>
      <c r="K323" s="245"/>
      <c r="L323" s="1"/>
      <c r="M323" s="1"/>
      <c r="N323" s="1"/>
      <c r="O323" s="1"/>
      <c r="P323" s="1"/>
      <c r="Q323" s="1"/>
      <c r="R323" s="1"/>
      <c r="S323" s="1"/>
      <c r="T323" s="1"/>
      <c r="U323" s="1"/>
      <c r="V323" s="1"/>
      <c r="W323" s="1"/>
      <c r="X323" s="1"/>
    </row>
    <row r="324" spans="1:24" ht="14.25" customHeight="1">
      <c r="A324" s="1"/>
      <c r="B324" s="1"/>
      <c r="C324" s="1"/>
      <c r="D324" s="1"/>
      <c r="E324" s="1"/>
      <c r="F324" s="1"/>
      <c r="G324" s="1"/>
      <c r="H324" s="1"/>
      <c r="I324" s="245"/>
      <c r="J324" s="245"/>
      <c r="K324" s="245"/>
      <c r="L324" s="1"/>
      <c r="M324" s="1"/>
      <c r="N324" s="1"/>
      <c r="O324" s="1"/>
      <c r="P324" s="1"/>
      <c r="Q324" s="1"/>
      <c r="R324" s="1"/>
      <c r="S324" s="1"/>
      <c r="T324" s="1"/>
      <c r="U324" s="1"/>
      <c r="V324" s="1"/>
      <c r="W324" s="1"/>
      <c r="X324" s="1"/>
    </row>
    <row r="325" spans="1:24" ht="14.25" customHeight="1">
      <c r="A325" s="1"/>
      <c r="B325" s="1"/>
      <c r="C325" s="1"/>
      <c r="D325" s="1"/>
      <c r="E325" s="1"/>
      <c r="F325" s="1"/>
      <c r="G325" s="1"/>
      <c r="H325" s="1"/>
      <c r="I325" s="245"/>
      <c r="J325" s="245"/>
      <c r="K325" s="245"/>
      <c r="L325" s="1"/>
      <c r="M325" s="1"/>
      <c r="N325" s="1"/>
      <c r="O325" s="1"/>
      <c r="P325" s="1"/>
      <c r="Q325" s="1"/>
      <c r="R325" s="1"/>
      <c r="S325" s="1"/>
      <c r="T325" s="1"/>
      <c r="U325" s="1"/>
      <c r="V325" s="1"/>
      <c r="W325" s="1"/>
      <c r="X325" s="1"/>
    </row>
    <row r="326" spans="1:24" ht="14.25" customHeight="1">
      <c r="A326" s="1"/>
      <c r="B326" s="1"/>
      <c r="C326" s="1"/>
      <c r="D326" s="1"/>
      <c r="E326" s="1"/>
      <c r="F326" s="1"/>
      <c r="G326" s="1"/>
      <c r="H326" s="1"/>
      <c r="I326" s="245"/>
      <c r="J326" s="245"/>
      <c r="K326" s="245"/>
      <c r="L326" s="1"/>
      <c r="M326" s="1"/>
      <c r="N326" s="1"/>
      <c r="O326" s="1"/>
      <c r="P326" s="1"/>
      <c r="Q326" s="1"/>
      <c r="R326" s="1"/>
      <c r="S326" s="1"/>
      <c r="T326" s="1"/>
      <c r="U326" s="1"/>
      <c r="V326" s="1"/>
      <c r="W326" s="1"/>
      <c r="X326" s="1"/>
    </row>
    <row r="327" spans="1:24" ht="14.25" customHeight="1">
      <c r="A327" s="1"/>
      <c r="B327" s="1"/>
      <c r="C327" s="1"/>
      <c r="D327" s="1"/>
      <c r="E327" s="1"/>
      <c r="F327" s="1"/>
      <c r="G327" s="1"/>
      <c r="H327" s="1"/>
      <c r="I327" s="245"/>
      <c r="J327" s="245"/>
      <c r="K327" s="245"/>
      <c r="L327" s="1"/>
      <c r="M327" s="1"/>
      <c r="N327" s="1"/>
      <c r="O327" s="1"/>
      <c r="P327" s="1"/>
      <c r="Q327" s="1"/>
      <c r="R327" s="1"/>
      <c r="S327" s="1"/>
      <c r="T327" s="1"/>
      <c r="U327" s="1"/>
      <c r="V327" s="1"/>
      <c r="W327" s="1"/>
      <c r="X327" s="1"/>
    </row>
    <row r="328" spans="1:24" ht="14.25" customHeight="1">
      <c r="A328" s="1"/>
      <c r="B328" s="1"/>
      <c r="C328" s="1"/>
      <c r="D328" s="1"/>
      <c r="E328" s="1"/>
      <c r="F328" s="1"/>
      <c r="G328" s="1"/>
      <c r="H328" s="1"/>
      <c r="I328" s="245"/>
      <c r="J328" s="245"/>
      <c r="K328" s="245"/>
      <c r="L328" s="1"/>
      <c r="M328" s="1"/>
      <c r="N328" s="1"/>
      <c r="O328" s="1"/>
      <c r="P328" s="1"/>
      <c r="Q328" s="1"/>
      <c r="R328" s="1"/>
      <c r="S328" s="1"/>
      <c r="T328" s="1"/>
      <c r="U328" s="1"/>
      <c r="V328" s="1"/>
      <c r="W328" s="1"/>
      <c r="X328" s="1"/>
    </row>
    <row r="329" spans="1:24" ht="14.25" customHeight="1">
      <c r="A329" s="1"/>
      <c r="B329" s="1"/>
      <c r="C329" s="1"/>
      <c r="D329" s="1"/>
      <c r="E329" s="1"/>
      <c r="F329" s="1"/>
      <c r="G329" s="1"/>
      <c r="H329" s="1"/>
      <c r="I329" s="245"/>
      <c r="J329" s="245"/>
      <c r="K329" s="245"/>
      <c r="L329" s="1"/>
      <c r="M329" s="1"/>
      <c r="N329" s="1"/>
      <c r="O329" s="1"/>
      <c r="P329" s="1"/>
      <c r="Q329" s="1"/>
      <c r="R329" s="1"/>
      <c r="S329" s="1"/>
      <c r="T329" s="1"/>
      <c r="U329" s="1"/>
      <c r="V329" s="1"/>
      <c r="W329" s="1"/>
      <c r="X329" s="1"/>
    </row>
    <row r="330" spans="1:24" ht="14.25" customHeight="1">
      <c r="A330" s="1"/>
      <c r="B330" s="1"/>
      <c r="C330" s="1"/>
      <c r="D330" s="1"/>
      <c r="E330" s="1"/>
      <c r="F330" s="1"/>
      <c r="G330" s="1"/>
      <c r="H330" s="1"/>
      <c r="I330" s="245"/>
      <c r="J330" s="245"/>
      <c r="K330" s="245"/>
      <c r="L330" s="1"/>
      <c r="M330" s="1"/>
      <c r="N330" s="1"/>
      <c r="O330" s="1"/>
      <c r="P330" s="1"/>
      <c r="Q330" s="1"/>
      <c r="R330" s="1"/>
      <c r="S330" s="1"/>
      <c r="T330" s="1"/>
      <c r="U330" s="1"/>
      <c r="V330" s="1"/>
      <c r="W330" s="1"/>
      <c r="X330" s="1"/>
    </row>
    <row r="331" spans="1:24" ht="14.25" customHeight="1">
      <c r="A331" s="1"/>
      <c r="B331" s="1"/>
      <c r="C331" s="1"/>
      <c r="D331" s="1"/>
      <c r="E331" s="1"/>
      <c r="F331" s="1"/>
      <c r="G331" s="1"/>
      <c r="H331" s="1"/>
      <c r="I331" s="245"/>
      <c r="J331" s="245"/>
      <c r="K331" s="245"/>
      <c r="L331" s="1"/>
      <c r="M331" s="1"/>
      <c r="N331" s="1"/>
      <c r="O331" s="1"/>
      <c r="P331" s="1"/>
      <c r="Q331" s="1"/>
      <c r="R331" s="1"/>
      <c r="S331" s="1"/>
      <c r="T331" s="1"/>
      <c r="U331" s="1"/>
      <c r="V331" s="1"/>
      <c r="W331" s="1"/>
      <c r="X331" s="1"/>
    </row>
    <row r="332" spans="1:24" ht="14.25" customHeight="1">
      <c r="A332" s="1"/>
      <c r="B332" s="1"/>
      <c r="C332" s="1"/>
      <c r="D332" s="1"/>
      <c r="E332" s="1"/>
      <c r="F332" s="1"/>
      <c r="G332" s="1"/>
      <c r="H332" s="1"/>
      <c r="I332" s="245"/>
      <c r="J332" s="245"/>
      <c r="K332" s="245"/>
      <c r="L332" s="1"/>
      <c r="M332" s="1"/>
      <c r="N332" s="1"/>
      <c r="O332" s="1"/>
      <c r="P332" s="1"/>
      <c r="Q332" s="1"/>
      <c r="R332" s="1"/>
      <c r="S332" s="1"/>
      <c r="T332" s="1"/>
      <c r="U332" s="1"/>
      <c r="V332" s="1"/>
      <c r="W332" s="1"/>
      <c r="X332" s="1"/>
    </row>
    <row r="333" spans="1:24" ht="14.25" customHeight="1">
      <c r="A333" s="1"/>
      <c r="B333" s="1"/>
      <c r="C333" s="1"/>
      <c r="D333" s="1"/>
      <c r="E333" s="1"/>
      <c r="F333" s="1"/>
      <c r="G333" s="1"/>
      <c r="H333" s="1"/>
      <c r="I333" s="245"/>
      <c r="J333" s="245"/>
      <c r="K333" s="245"/>
      <c r="L333" s="1"/>
      <c r="M333" s="1"/>
      <c r="N333" s="1"/>
      <c r="O333" s="1"/>
      <c r="P333" s="1"/>
      <c r="Q333" s="1"/>
      <c r="R333" s="1"/>
      <c r="S333" s="1"/>
      <c r="T333" s="1"/>
      <c r="U333" s="1"/>
      <c r="V333" s="1"/>
      <c r="W333" s="1"/>
      <c r="X333" s="1"/>
    </row>
    <row r="334" spans="1:24" ht="14.25" customHeight="1">
      <c r="A334" s="1"/>
      <c r="B334" s="1"/>
      <c r="C334" s="1"/>
      <c r="D334" s="1"/>
      <c r="E334" s="1"/>
      <c r="F334" s="1"/>
      <c r="G334" s="1"/>
      <c r="H334" s="1"/>
      <c r="I334" s="245"/>
      <c r="J334" s="245"/>
      <c r="K334" s="245"/>
      <c r="L334" s="1"/>
      <c r="M334" s="1"/>
      <c r="N334" s="1"/>
      <c r="O334" s="1"/>
      <c r="P334" s="1"/>
      <c r="Q334" s="1"/>
      <c r="R334" s="1"/>
      <c r="S334" s="1"/>
      <c r="T334" s="1"/>
      <c r="U334" s="1"/>
      <c r="V334" s="1"/>
      <c r="W334" s="1"/>
      <c r="X334" s="1"/>
    </row>
    <row r="335" spans="1:24" ht="14.25" customHeight="1">
      <c r="A335" s="1"/>
      <c r="B335" s="1"/>
      <c r="C335" s="1"/>
      <c r="D335" s="1"/>
      <c r="E335" s="1"/>
      <c r="F335" s="1"/>
      <c r="G335" s="1"/>
      <c r="H335" s="1"/>
      <c r="I335" s="245"/>
      <c r="J335" s="245"/>
      <c r="K335" s="245"/>
      <c r="L335" s="1"/>
      <c r="M335" s="1"/>
      <c r="N335" s="1"/>
      <c r="O335" s="1"/>
      <c r="P335" s="1"/>
      <c r="Q335" s="1"/>
      <c r="R335" s="1"/>
      <c r="S335" s="1"/>
      <c r="T335" s="1"/>
      <c r="U335" s="1"/>
      <c r="V335" s="1"/>
      <c r="W335" s="1"/>
      <c r="X335" s="1"/>
    </row>
    <row r="336" spans="1:24" ht="14.25" customHeight="1">
      <c r="A336" s="1"/>
      <c r="B336" s="1"/>
      <c r="C336" s="1"/>
      <c r="D336" s="1"/>
      <c r="E336" s="1"/>
      <c r="F336" s="1"/>
      <c r="G336" s="1"/>
      <c r="H336" s="1"/>
      <c r="I336" s="245"/>
      <c r="J336" s="245"/>
      <c r="K336" s="245"/>
      <c r="L336" s="1"/>
      <c r="M336" s="1"/>
      <c r="N336" s="1"/>
      <c r="O336" s="1"/>
      <c r="P336" s="1"/>
      <c r="Q336" s="1"/>
      <c r="R336" s="1"/>
      <c r="S336" s="1"/>
      <c r="T336" s="1"/>
      <c r="U336" s="1"/>
      <c r="V336" s="1"/>
      <c r="W336" s="1"/>
      <c r="X336" s="1"/>
    </row>
    <row r="337" spans="1:24" ht="14.25" customHeight="1">
      <c r="A337" s="1"/>
      <c r="B337" s="1"/>
      <c r="C337" s="1"/>
      <c r="D337" s="1"/>
      <c r="E337" s="1"/>
      <c r="F337" s="1"/>
      <c r="G337" s="1"/>
      <c r="H337" s="1"/>
      <c r="I337" s="245"/>
      <c r="J337" s="245"/>
      <c r="K337" s="245"/>
      <c r="L337" s="1"/>
      <c r="M337" s="1"/>
      <c r="N337" s="1"/>
      <c r="O337" s="1"/>
      <c r="P337" s="1"/>
      <c r="Q337" s="1"/>
      <c r="R337" s="1"/>
      <c r="S337" s="1"/>
      <c r="T337" s="1"/>
      <c r="U337" s="1"/>
      <c r="V337" s="1"/>
      <c r="W337" s="1"/>
      <c r="X337" s="1"/>
    </row>
    <row r="338" spans="1:24" ht="14.25" customHeight="1">
      <c r="A338" s="1"/>
      <c r="B338" s="1"/>
      <c r="C338" s="1"/>
      <c r="D338" s="1"/>
      <c r="E338" s="1"/>
      <c r="F338" s="1"/>
      <c r="G338" s="1"/>
      <c r="H338" s="1"/>
      <c r="I338" s="245"/>
      <c r="J338" s="245"/>
      <c r="K338" s="245"/>
      <c r="L338" s="1"/>
      <c r="M338" s="1"/>
      <c r="N338" s="1"/>
      <c r="O338" s="1"/>
      <c r="P338" s="1"/>
      <c r="Q338" s="1"/>
      <c r="R338" s="1"/>
      <c r="S338" s="1"/>
      <c r="T338" s="1"/>
      <c r="U338" s="1"/>
      <c r="V338" s="1"/>
      <c r="W338" s="1"/>
      <c r="X338" s="1"/>
    </row>
    <row r="339" spans="1:24" ht="14.25" customHeight="1">
      <c r="A339" s="1"/>
      <c r="B339" s="1"/>
      <c r="C339" s="1"/>
      <c r="D339" s="1"/>
      <c r="E339" s="1"/>
      <c r="F339" s="1"/>
      <c r="G339" s="1"/>
      <c r="H339" s="1"/>
      <c r="I339" s="245"/>
      <c r="J339" s="245"/>
      <c r="K339" s="245"/>
      <c r="L339" s="1"/>
      <c r="M339" s="1"/>
      <c r="N339" s="1"/>
      <c r="O339" s="1"/>
      <c r="P339" s="1"/>
      <c r="Q339" s="1"/>
      <c r="R339" s="1"/>
      <c r="S339" s="1"/>
      <c r="T339" s="1"/>
      <c r="U339" s="1"/>
      <c r="V339" s="1"/>
      <c r="W339" s="1"/>
      <c r="X339" s="1"/>
    </row>
    <row r="340" spans="1:24" ht="14.25" customHeight="1">
      <c r="A340" s="1"/>
      <c r="B340" s="1"/>
      <c r="C340" s="1"/>
      <c r="D340" s="1"/>
      <c r="E340" s="1"/>
      <c r="F340" s="1"/>
      <c r="G340" s="1"/>
      <c r="H340" s="1"/>
      <c r="I340" s="245"/>
      <c r="J340" s="245"/>
      <c r="K340" s="245"/>
      <c r="L340" s="1"/>
      <c r="M340" s="1"/>
      <c r="N340" s="1"/>
      <c r="O340" s="1"/>
      <c r="P340" s="1"/>
      <c r="Q340" s="1"/>
      <c r="R340" s="1"/>
      <c r="S340" s="1"/>
      <c r="T340" s="1"/>
      <c r="U340" s="1"/>
      <c r="V340" s="1"/>
      <c r="W340" s="1"/>
      <c r="X340" s="1"/>
    </row>
    <row r="341" spans="1:24" ht="14.25" customHeight="1">
      <c r="A341" s="1"/>
      <c r="B341" s="1"/>
      <c r="C341" s="1"/>
      <c r="D341" s="1"/>
      <c r="E341" s="1"/>
      <c r="F341" s="1"/>
      <c r="G341" s="1"/>
      <c r="H341" s="1"/>
      <c r="I341" s="245"/>
      <c r="J341" s="245"/>
      <c r="K341" s="245"/>
      <c r="L341" s="1"/>
      <c r="M341" s="1"/>
      <c r="N341" s="1"/>
      <c r="O341" s="1"/>
      <c r="P341" s="1"/>
      <c r="Q341" s="1"/>
      <c r="R341" s="1"/>
      <c r="S341" s="1"/>
      <c r="T341" s="1"/>
      <c r="U341" s="1"/>
      <c r="V341" s="1"/>
      <c r="W341" s="1"/>
      <c r="X341" s="1"/>
    </row>
    <row r="342" spans="1:24" ht="14.25" customHeight="1">
      <c r="A342" s="1"/>
      <c r="B342" s="1"/>
      <c r="C342" s="1"/>
      <c r="D342" s="1"/>
      <c r="E342" s="1"/>
      <c r="F342" s="1"/>
      <c r="G342" s="1"/>
      <c r="H342" s="1"/>
      <c r="I342" s="245"/>
      <c r="J342" s="245"/>
      <c r="K342" s="245"/>
      <c r="L342" s="1"/>
      <c r="M342" s="1"/>
      <c r="N342" s="1"/>
      <c r="O342" s="1"/>
      <c r="P342" s="1"/>
      <c r="Q342" s="1"/>
      <c r="R342" s="1"/>
      <c r="S342" s="1"/>
      <c r="T342" s="1"/>
      <c r="U342" s="1"/>
      <c r="V342" s="1"/>
      <c r="W342" s="1"/>
      <c r="X342" s="1"/>
    </row>
    <row r="343" spans="1:24" ht="14.25" customHeight="1">
      <c r="A343" s="1"/>
      <c r="B343" s="1"/>
      <c r="C343" s="1"/>
      <c r="D343" s="1"/>
      <c r="E343" s="1"/>
      <c r="F343" s="1"/>
      <c r="G343" s="1"/>
      <c r="H343" s="1"/>
      <c r="I343" s="245"/>
      <c r="J343" s="245"/>
      <c r="K343" s="245"/>
      <c r="L343" s="1"/>
      <c r="M343" s="1"/>
      <c r="N343" s="1"/>
      <c r="O343" s="1"/>
      <c r="P343" s="1"/>
      <c r="Q343" s="1"/>
      <c r="R343" s="1"/>
      <c r="S343" s="1"/>
      <c r="T343" s="1"/>
      <c r="U343" s="1"/>
      <c r="V343" s="1"/>
      <c r="W343" s="1"/>
      <c r="X343" s="1"/>
    </row>
    <row r="344" spans="1:24" ht="14.25" customHeight="1">
      <c r="A344" s="1"/>
      <c r="B344" s="1"/>
      <c r="C344" s="1"/>
      <c r="D344" s="1"/>
      <c r="E344" s="1"/>
      <c r="F344" s="1"/>
      <c r="G344" s="1"/>
      <c r="H344" s="1"/>
      <c r="I344" s="245"/>
      <c r="J344" s="245"/>
      <c r="K344" s="245"/>
      <c r="L344" s="1"/>
      <c r="M344" s="1"/>
      <c r="N344" s="1"/>
      <c r="O344" s="1"/>
      <c r="P344" s="1"/>
      <c r="Q344" s="1"/>
      <c r="R344" s="1"/>
      <c r="S344" s="1"/>
      <c r="T344" s="1"/>
      <c r="U344" s="1"/>
      <c r="V344" s="1"/>
      <c r="W344" s="1"/>
      <c r="X344" s="1"/>
    </row>
    <row r="345" spans="1:24" ht="14.25" customHeight="1">
      <c r="A345" s="1"/>
      <c r="B345" s="1"/>
      <c r="C345" s="1"/>
      <c r="D345" s="1"/>
      <c r="E345" s="1"/>
      <c r="F345" s="1"/>
      <c r="G345" s="1"/>
      <c r="H345" s="1"/>
      <c r="I345" s="245"/>
      <c r="J345" s="245"/>
      <c r="K345" s="245"/>
      <c r="L345" s="1"/>
      <c r="M345" s="1"/>
      <c r="N345" s="1"/>
      <c r="O345" s="1"/>
      <c r="P345" s="1"/>
      <c r="Q345" s="1"/>
      <c r="R345" s="1"/>
      <c r="S345" s="1"/>
      <c r="T345" s="1"/>
      <c r="U345" s="1"/>
      <c r="V345" s="1"/>
      <c r="W345" s="1"/>
      <c r="X345" s="1"/>
    </row>
    <row r="346" spans="1:24" ht="14.25" customHeight="1">
      <c r="A346" s="1"/>
      <c r="B346" s="1"/>
      <c r="C346" s="1"/>
      <c r="D346" s="1"/>
      <c r="E346" s="1"/>
      <c r="F346" s="1"/>
      <c r="G346" s="1"/>
      <c r="H346" s="1"/>
      <c r="I346" s="245"/>
      <c r="J346" s="245"/>
      <c r="K346" s="245"/>
      <c r="L346" s="1"/>
      <c r="M346" s="1"/>
      <c r="N346" s="1"/>
      <c r="O346" s="1"/>
      <c r="P346" s="1"/>
      <c r="Q346" s="1"/>
      <c r="R346" s="1"/>
      <c r="S346" s="1"/>
      <c r="T346" s="1"/>
      <c r="U346" s="1"/>
      <c r="V346" s="1"/>
      <c r="W346" s="1"/>
      <c r="X346" s="1"/>
    </row>
    <row r="347" spans="1:24" ht="14.25" customHeight="1">
      <c r="A347" s="1"/>
      <c r="B347" s="1"/>
      <c r="C347" s="1"/>
      <c r="D347" s="1"/>
      <c r="E347" s="1"/>
      <c r="F347" s="1"/>
      <c r="G347" s="1"/>
      <c r="H347" s="1"/>
      <c r="I347" s="245"/>
      <c r="J347" s="245"/>
      <c r="K347" s="245"/>
      <c r="L347" s="1"/>
      <c r="M347" s="1"/>
      <c r="N347" s="1"/>
      <c r="O347" s="1"/>
      <c r="P347" s="1"/>
      <c r="Q347" s="1"/>
      <c r="R347" s="1"/>
      <c r="S347" s="1"/>
      <c r="T347" s="1"/>
      <c r="U347" s="1"/>
      <c r="V347" s="1"/>
      <c r="W347" s="1"/>
      <c r="X347" s="1"/>
    </row>
    <row r="348" spans="1:24" ht="14.25" customHeight="1">
      <c r="A348" s="1"/>
      <c r="B348" s="1"/>
      <c r="C348" s="1"/>
      <c r="D348" s="1"/>
      <c r="E348" s="1"/>
      <c r="F348" s="1"/>
      <c r="G348" s="1"/>
      <c r="H348" s="1"/>
      <c r="I348" s="245"/>
      <c r="J348" s="245"/>
      <c r="K348" s="245"/>
      <c r="L348" s="1"/>
      <c r="M348" s="1"/>
      <c r="N348" s="1"/>
      <c r="O348" s="1"/>
      <c r="P348" s="1"/>
      <c r="Q348" s="1"/>
      <c r="R348" s="1"/>
      <c r="S348" s="1"/>
      <c r="T348" s="1"/>
      <c r="U348" s="1"/>
      <c r="V348" s="1"/>
      <c r="W348" s="1"/>
      <c r="X348" s="1"/>
    </row>
    <row r="349" spans="1:24" ht="14.25" customHeight="1">
      <c r="A349" s="1"/>
      <c r="B349" s="1"/>
      <c r="C349" s="1"/>
      <c r="D349" s="1"/>
      <c r="E349" s="1"/>
      <c r="F349" s="1"/>
      <c r="G349" s="1"/>
      <c r="H349" s="1"/>
      <c r="I349" s="245"/>
      <c r="J349" s="245"/>
      <c r="K349" s="245"/>
      <c r="L349" s="1"/>
      <c r="M349" s="1"/>
      <c r="N349" s="1"/>
      <c r="O349" s="1"/>
      <c r="P349" s="1"/>
      <c r="Q349" s="1"/>
      <c r="R349" s="1"/>
      <c r="S349" s="1"/>
      <c r="T349" s="1"/>
      <c r="U349" s="1"/>
      <c r="V349" s="1"/>
      <c r="W349" s="1"/>
      <c r="X349" s="1"/>
    </row>
    <row r="350" spans="1:24" ht="14.25" customHeight="1">
      <c r="A350" s="1"/>
      <c r="B350" s="1"/>
      <c r="C350" s="1"/>
      <c r="D350" s="1"/>
      <c r="E350" s="1"/>
      <c r="F350" s="1"/>
      <c r="G350" s="1"/>
      <c r="H350" s="1"/>
      <c r="I350" s="245"/>
      <c r="J350" s="245"/>
      <c r="K350" s="245"/>
      <c r="L350" s="1"/>
      <c r="M350" s="1"/>
      <c r="N350" s="1"/>
      <c r="O350" s="1"/>
      <c r="P350" s="1"/>
      <c r="Q350" s="1"/>
      <c r="R350" s="1"/>
      <c r="S350" s="1"/>
      <c r="T350" s="1"/>
      <c r="U350" s="1"/>
      <c r="V350" s="1"/>
      <c r="W350" s="1"/>
      <c r="X350" s="1"/>
    </row>
    <row r="351" spans="1:24" ht="14.25" customHeight="1">
      <c r="A351" s="1"/>
      <c r="B351" s="1"/>
      <c r="C351" s="1"/>
      <c r="D351" s="1"/>
      <c r="E351" s="1"/>
      <c r="F351" s="1"/>
      <c r="G351" s="1"/>
      <c r="H351" s="1"/>
      <c r="I351" s="245"/>
      <c r="J351" s="245"/>
      <c r="K351" s="245"/>
      <c r="L351" s="1"/>
      <c r="M351" s="1"/>
      <c r="N351" s="1"/>
      <c r="O351" s="1"/>
      <c r="P351" s="1"/>
      <c r="Q351" s="1"/>
      <c r="R351" s="1"/>
      <c r="S351" s="1"/>
      <c r="T351" s="1"/>
      <c r="U351" s="1"/>
      <c r="V351" s="1"/>
      <c r="W351" s="1"/>
      <c r="X351" s="1"/>
    </row>
    <row r="352" spans="1:24" ht="14.25" customHeight="1">
      <c r="A352" s="1"/>
      <c r="B352" s="1"/>
      <c r="C352" s="1"/>
      <c r="D352" s="1"/>
      <c r="E352" s="1"/>
      <c r="F352" s="1"/>
      <c r="G352" s="1"/>
      <c r="H352" s="1"/>
      <c r="I352" s="245"/>
      <c r="J352" s="245"/>
      <c r="K352" s="245"/>
      <c r="L352" s="1"/>
      <c r="M352" s="1"/>
      <c r="N352" s="1"/>
      <c r="O352" s="1"/>
      <c r="P352" s="1"/>
      <c r="Q352" s="1"/>
      <c r="R352" s="1"/>
      <c r="S352" s="1"/>
      <c r="T352" s="1"/>
      <c r="U352" s="1"/>
      <c r="V352" s="1"/>
      <c r="W352" s="1"/>
      <c r="X352" s="1"/>
    </row>
    <row r="353" spans="1:24" ht="14.25" customHeight="1">
      <c r="A353" s="1"/>
      <c r="B353" s="1"/>
      <c r="C353" s="1"/>
      <c r="D353" s="1"/>
      <c r="E353" s="1"/>
      <c r="F353" s="1"/>
      <c r="G353" s="1"/>
      <c r="H353" s="1"/>
      <c r="I353" s="245"/>
      <c r="J353" s="245"/>
      <c r="K353" s="245"/>
      <c r="L353" s="1"/>
      <c r="M353" s="1"/>
      <c r="N353" s="1"/>
      <c r="O353" s="1"/>
      <c r="P353" s="1"/>
      <c r="Q353" s="1"/>
      <c r="R353" s="1"/>
      <c r="S353" s="1"/>
      <c r="T353" s="1"/>
      <c r="U353" s="1"/>
      <c r="V353" s="1"/>
      <c r="W353" s="1"/>
      <c r="X353" s="1"/>
    </row>
    <row r="354" spans="1:24" ht="14.25" customHeight="1">
      <c r="A354" s="1"/>
      <c r="B354" s="1"/>
      <c r="C354" s="1"/>
      <c r="D354" s="1"/>
      <c r="E354" s="1"/>
      <c r="F354" s="1"/>
      <c r="G354" s="1"/>
      <c r="H354" s="1"/>
      <c r="I354" s="245"/>
      <c r="J354" s="245"/>
      <c r="K354" s="245"/>
      <c r="L354" s="1"/>
      <c r="M354" s="1"/>
      <c r="N354" s="1"/>
      <c r="O354" s="1"/>
      <c r="P354" s="1"/>
      <c r="Q354" s="1"/>
      <c r="R354" s="1"/>
      <c r="S354" s="1"/>
      <c r="T354" s="1"/>
      <c r="U354" s="1"/>
      <c r="V354" s="1"/>
      <c r="W354" s="1"/>
      <c r="X354" s="1"/>
    </row>
    <row r="355" spans="1:24" ht="14.25" customHeight="1">
      <c r="A355" s="1"/>
      <c r="B355" s="1"/>
      <c r="C355" s="1"/>
      <c r="D355" s="1"/>
      <c r="E355" s="1"/>
      <c r="F355" s="1"/>
      <c r="G355" s="1"/>
      <c r="H355" s="1"/>
      <c r="I355" s="245"/>
      <c r="J355" s="245"/>
      <c r="K355" s="245"/>
      <c r="L355" s="1"/>
      <c r="M355" s="1"/>
      <c r="N355" s="1"/>
      <c r="O355" s="1"/>
      <c r="P355" s="1"/>
      <c r="Q355" s="1"/>
      <c r="R355" s="1"/>
      <c r="S355" s="1"/>
      <c r="T355" s="1"/>
      <c r="U355" s="1"/>
      <c r="V355" s="1"/>
      <c r="W355" s="1"/>
      <c r="X355" s="1"/>
    </row>
    <row r="356" spans="1:24" ht="14.25" customHeight="1">
      <c r="A356" s="1"/>
      <c r="B356" s="1"/>
      <c r="C356" s="1"/>
      <c r="D356" s="1"/>
      <c r="E356" s="1"/>
      <c r="F356" s="1"/>
      <c r="G356" s="1"/>
      <c r="H356" s="1"/>
      <c r="I356" s="245"/>
      <c r="J356" s="245"/>
      <c r="K356" s="245"/>
      <c r="L356" s="1"/>
      <c r="M356" s="1"/>
      <c r="N356" s="1"/>
      <c r="O356" s="1"/>
      <c r="P356" s="1"/>
      <c r="Q356" s="1"/>
      <c r="R356" s="1"/>
      <c r="S356" s="1"/>
      <c r="T356" s="1"/>
      <c r="U356" s="1"/>
      <c r="V356" s="1"/>
      <c r="W356" s="1"/>
      <c r="X356" s="1"/>
    </row>
    <row r="357" spans="1:24" ht="14.25" customHeight="1">
      <c r="A357" s="1"/>
      <c r="B357" s="1"/>
      <c r="C357" s="1"/>
      <c r="D357" s="1"/>
      <c r="E357" s="1"/>
      <c r="F357" s="1"/>
      <c r="G357" s="1"/>
      <c r="H357" s="1"/>
      <c r="I357" s="245"/>
      <c r="J357" s="245"/>
      <c r="K357" s="245"/>
      <c r="L357" s="1"/>
      <c r="M357" s="1"/>
      <c r="N357" s="1"/>
      <c r="O357" s="1"/>
      <c r="P357" s="1"/>
      <c r="Q357" s="1"/>
      <c r="R357" s="1"/>
      <c r="S357" s="1"/>
      <c r="T357" s="1"/>
      <c r="U357" s="1"/>
      <c r="V357" s="1"/>
      <c r="W357" s="1"/>
      <c r="X357" s="1"/>
    </row>
    <row r="358" spans="1:24" ht="14.25" customHeight="1">
      <c r="A358" s="1"/>
      <c r="B358" s="1"/>
      <c r="C358" s="1"/>
      <c r="D358" s="1"/>
      <c r="E358" s="1"/>
      <c r="F358" s="1"/>
      <c r="G358" s="1"/>
      <c r="H358" s="1"/>
      <c r="I358" s="245"/>
      <c r="J358" s="245"/>
      <c r="K358" s="245"/>
      <c r="L358" s="1"/>
      <c r="M358" s="1"/>
      <c r="N358" s="1"/>
      <c r="O358" s="1"/>
      <c r="P358" s="1"/>
      <c r="Q358" s="1"/>
      <c r="R358" s="1"/>
      <c r="S358" s="1"/>
      <c r="T358" s="1"/>
      <c r="U358" s="1"/>
      <c r="V358" s="1"/>
      <c r="W358" s="1"/>
      <c r="X358" s="1"/>
    </row>
    <row r="359" spans="1:24" ht="14.25" customHeight="1">
      <c r="A359" s="1"/>
      <c r="B359" s="1"/>
      <c r="C359" s="1"/>
      <c r="D359" s="1"/>
      <c r="E359" s="1"/>
      <c r="F359" s="1"/>
      <c r="G359" s="1"/>
      <c r="H359" s="1"/>
      <c r="I359" s="245"/>
      <c r="J359" s="245"/>
      <c r="K359" s="245"/>
      <c r="L359" s="1"/>
      <c r="M359" s="1"/>
      <c r="N359" s="1"/>
      <c r="O359" s="1"/>
      <c r="P359" s="1"/>
      <c r="Q359" s="1"/>
      <c r="R359" s="1"/>
      <c r="S359" s="1"/>
      <c r="T359" s="1"/>
      <c r="U359" s="1"/>
      <c r="V359" s="1"/>
      <c r="W359" s="1"/>
      <c r="X359" s="1"/>
    </row>
    <row r="360" spans="1:24" ht="14.25" customHeight="1">
      <c r="A360" s="1"/>
      <c r="B360" s="1"/>
      <c r="C360" s="1"/>
      <c r="D360" s="1"/>
      <c r="E360" s="1"/>
      <c r="F360" s="1"/>
      <c r="G360" s="1"/>
      <c r="H360" s="1"/>
      <c r="I360" s="245"/>
      <c r="J360" s="245"/>
      <c r="K360" s="245"/>
      <c r="L360" s="1"/>
      <c r="M360" s="1"/>
      <c r="N360" s="1"/>
      <c r="O360" s="1"/>
      <c r="P360" s="1"/>
      <c r="Q360" s="1"/>
      <c r="R360" s="1"/>
      <c r="S360" s="1"/>
      <c r="T360" s="1"/>
      <c r="U360" s="1"/>
      <c r="V360" s="1"/>
      <c r="W360" s="1"/>
      <c r="X360" s="1"/>
    </row>
    <row r="361" spans="1:24" ht="14.25" customHeight="1">
      <c r="A361" s="1"/>
      <c r="B361" s="1"/>
      <c r="C361" s="1"/>
      <c r="D361" s="1"/>
      <c r="E361" s="1"/>
      <c r="F361" s="1"/>
      <c r="G361" s="1"/>
      <c r="H361" s="1"/>
      <c r="I361" s="245"/>
      <c r="J361" s="245"/>
      <c r="K361" s="245"/>
      <c r="L361" s="1"/>
      <c r="M361" s="1"/>
      <c r="N361" s="1"/>
      <c r="O361" s="1"/>
      <c r="P361" s="1"/>
      <c r="Q361" s="1"/>
      <c r="R361" s="1"/>
      <c r="S361" s="1"/>
      <c r="T361" s="1"/>
      <c r="U361" s="1"/>
      <c r="V361" s="1"/>
      <c r="W361" s="1"/>
      <c r="X361" s="1"/>
    </row>
    <row r="362" spans="1:24" ht="14.25" customHeight="1">
      <c r="A362" s="1"/>
      <c r="B362" s="1"/>
      <c r="C362" s="1"/>
      <c r="D362" s="1"/>
      <c r="E362" s="1"/>
      <c r="F362" s="1"/>
      <c r="G362" s="1"/>
      <c r="H362" s="1"/>
      <c r="I362" s="245"/>
      <c r="J362" s="245"/>
      <c r="K362" s="245"/>
      <c r="L362" s="1"/>
      <c r="M362" s="1"/>
      <c r="N362" s="1"/>
      <c r="O362" s="1"/>
      <c r="P362" s="1"/>
      <c r="Q362" s="1"/>
      <c r="R362" s="1"/>
      <c r="S362" s="1"/>
      <c r="T362" s="1"/>
      <c r="U362" s="1"/>
      <c r="V362" s="1"/>
      <c r="W362" s="1"/>
      <c r="X362" s="1"/>
    </row>
    <row r="363" spans="1:24" ht="14.25" customHeight="1">
      <c r="A363" s="1"/>
      <c r="B363" s="1"/>
      <c r="C363" s="1"/>
      <c r="D363" s="1"/>
      <c r="E363" s="1"/>
      <c r="F363" s="1"/>
      <c r="G363" s="1"/>
      <c r="H363" s="1"/>
      <c r="I363" s="245"/>
      <c r="J363" s="245"/>
      <c r="K363" s="245"/>
      <c r="L363" s="1"/>
      <c r="M363" s="1"/>
      <c r="N363" s="1"/>
      <c r="O363" s="1"/>
      <c r="P363" s="1"/>
      <c r="Q363" s="1"/>
      <c r="R363" s="1"/>
      <c r="S363" s="1"/>
      <c r="T363" s="1"/>
      <c r="U363" s="1"/>
      <c r="V363" s="1"/>
      <c r="W363" s="1"/>
      <c r="X363" s="1"/>
    </row>
    <row r="364" spans="1:24" ht="14.25" customHeight="1">
      <c r="A364" s="1"/>
      <c r="B364" s="1"/>
      <c r="C364" s="1"/>
      <c r="D364" s="1"/>
      <c r="E364" s="1"/>
      <c r="F364" s="1"/>
      <c r="G364" s="1"/>
      <c r="H364" s="1"/>
      <c r="I364" s="245"/>
      <c r="J364" s="245"/>
      <c r="K364" s="245"/>
      <c r="L364" s="1"/>
      <c r="M364" s="1"/>
      <c r="N364" s="1"/>
      <c r="O364" s="1"/>
      <c r="P364" s="1"/>
      <c r="Q364" s="1"/>
      <c r="R364" s="1"/>
      <c r="S364" s="1"/>
      <c r="T364" s="1"/>
      <c r="U364" s="1"/>
      <c r="V364" s="1"/>
      <c r="W364" s="1"/>
      <c r="X364" s="1"/>
    </row>
    <row r="365" spans="1:24" ht="14.25" customHeight="1">
      <c r="A365" s="1"/>
      <c r="B365" s="1"/>
      <c r="C365" s="1"/>
      <c r="D365" s="1"/>
      <c r="E365" s="1"/>
      <c r="F365" s="1"/>
      <c r="G365" s="1"/>
      <c r="H365" s="1"/>
      <c r="I365" s="245"/>
      <c r="J365" s="245"/>
      <c r="K365" s="245"/>
      <c r="L365" s="1"/>
      <c r="M365" s="1"/>
      <c r="N365" s="1"/>
      <c r="O365" s="1"/>
      <c r="P365" s="1"/>
      <c r="Q365" s="1"/>
      <c r="R365" s="1"/>
      <c r="S365" s="1"/>
      <c r="T365" s="1"/>
      <c r="U365" s="1"/>
      <c r="V365" s="1"/>
      <c r="W365" s="1"/>
      <c r="X365" s="1"/>
    </row>
    <row r="366" spans="1:24" ht="14.25" customHeight="1">
      <c r="A366" s="1"/>
      <c r="B366" s="1"/>
      <c r="C366" s="1"/>
      <c r="D366" s="1"/>
      <c r="E366" s="1"/>
      <c r="F366" s="1"/>
      <c r="G366" s="1"/>
      <c r="H366" s="1"/>
      <c r="I366" s="245"/>
      <c r="J366" s="245"/>
      <c r="K366" s="245"/>
      <c r="L366" s="1"/>
      <c r="M366" s="1"/>
      <c r="N366" s="1"/>
      <c r="O366" s="1"/>
      <c r="P366" s="1"/>
      <c r="Q366" s="1"/>
      <c r="R366" s="1"/>
      <c r="S366" s="1"/>
      <c r="T366" s="1"/>
      <c r="U366" s="1"/>
      <c r="V366" s="1"/>
      <c r="W366" s="1"/>
      <c r="X366" s="1"/>
    </row>
    <row r="367" spans="1:24" ht="14.25" customHeight="1">
      <c r="A367" s="1"/>
      <c r="B367" s="1"/>
      <c r="C367" s="1"/>
      <c r="D367" s="1"/>
      <c r="E367" s="1"/>
      <c r="F367" s="1"/>
      <c r="G367" s="1"/>
      <c r="H367" s="1"/>
      <c r="I367" s="245"/>
      <c r="J367" s="245"/>
      <c r="K367" s="245"/>
      <c r="L367" s="1"/>
      <c r="M367" s="1"/>
      <c r="N367" s="1"/>
      <c r="O367" s="1"/>
      <c r="P367" s="1"/>
      <c r="Q367" s="1"/>
      <c r="R367" s="1"/>
      <c r="S367" s="1"/>
      <c r="T367" s="1"/>
      <c r="U367" s="1"/>
      <c r="V367" s="1"/>
      <c r="W367" s="1"/>
      <c r="X367" s="1"/>
    </row>
    <row r="368" spans="1:24" ht="14.25" customHeight="1">
      <c r="A368" s="1"/>
      <c r="B368" s="1"/>
      <c r="C368" s="1"/>
      <c r="D368" s="1"/>
      <c r="E368" s="1"/>
      <c r="F368" s="1"/>
      <c r="G368" s="1"/>
      <c r="H368" s="1"/>
      <c r="I368" s="245"/>
      <c r="J368" s="245"/>
      <c r="K368" s="245"/>
      <c r="L368" s="1"/>
      <c r="M368" s="1"/>
      <c r="N368" s="1"/>
      <c r="O368" s="1"/>
      <c r="P368" s="1"/>
      <c r="Q368" s="1"/>
      <c r="R368" s="1"/>
      <c r="S368" s="1"/>
      <c r="T368" s="1"/>
      <c r="U368" s="1"/>
      <c r="V368" s="1"/>
      <c r="W368" s="1"/>
      <c r="X368" s="1"/>
    </row>
    <row r="369" spans="1:24" ht="14.25" customHeight="1">
      <c r="A369" s="1"/>
      <c r="B369" s="1"/>
      <c r="C369" s="1"/>
      <c r="D369" s="1"/>
      <c r="E369" s="1"/>
      <c r="F369" s="1"/>
      <c r="G369" s="1"/>
      <c r="H369" s="1"/>
      <c r="I369" s="245"/>
      <c r="J369" s="245"/>
      <c r="K369" s="245"/>
      <c r="L369" s="1"/>
      <c r="M369" s="1"/>
      <c r="N369" s="1"/>
      <c r="O369" s="1"/>
      <c r="P369" s="1"/>
      <c r="Q369" s="1"/>
      <c r="R369" s="1"/>
      <c r="S369" s="1"/>
      <c r="T369" s="1"/>
      <c r="U369" s="1"/>
      <c r="V369" s="1"/>
      <c r="W369" s="1"/>
      <c r="X369" s="1"/>
    </row>
    <row r="370" spans="1:24" ht="14.25" customHeight="1">
      <c r="A370" s="1"/>
      <c r="B370" s="1"/>
      <c r="C370" s="1"/>
      <c r="D370" s="1"/>
      <c r="E370" s="1"/>
      <c r="F370" s="1"/>
      <c r="G370" s="1"/>
      <c r="H370" s="1"/>
      <c r="I370" s="245"/>
      <c r="J370" s="245"/>
      <c r="K370" s="245"/>
      <c r="L370" s="1"/>
      <c r="M370" s="1"/>
      <c r="N370" s="1"/>
      <c r="O370" s="1"/>
      <c r="P370" s="1"/>
      <c r="Q370" s="1"/>
      <c r="R370" s="1"/>
      <c r="S370" s="1"/>
      <c r="T370" s="1"/>
      <c r="U370" s="1"/>
      <c r="V370" s="1"/>
      <c r="W370" s="1"/>
      <c r="X370" s="1"/>
    </row>
    <row r="371" spans="1:24" ht="14.25" customHeight="1">
      <c r="A371" s="1"/>
      <c r="B371" s="1"/>
      <c r="C371" s="1"/>
      <c r="D371" s="1"/>
      <c r="E371" s="1"/>
      <c r="F371" s="1"/>
      <c r="G371" s="1"/>
      <c r="H371" s="1"/>
      <c r="I371" s="245"/>
      <c r="J371" s="245"/>
      <c r="K371" s="245"/>
      <c r="L371" s="1"/>
      <c r="M371" s="1"/>
      <c r="N371" s="1"/>
      <c r="O371" s="1"/>
      <c r="P371" s="1"/>
      <c r="Q371" s="1"/>
      <c r="R371" s="1"/>
      <c r="S371" s="1"/>
      <c r="T371" s="1"/>
      <c r="U371" s="1"/>
      <c r="V371" s="1"/>
      <c r="W371" s="1"/>
      <c r="X371" s="1"/>
    </row>
    <row r="372" spans="1:24" ht="14.25" customHeight="1">
      <c r="A372" s="1"/>
      <c r="B372" s="1"/>
      <c r="C372" s="1"/>
      <c r="D372" s="1"/>
      <c r="E372" s="1"/>
      <c r="F372" s="1"/>
      <c r="G372" s="1"/>
      <c r="H372" s="1"/>
      <c r="I372" s="245"/>
      <c r="J372" s="245"/>
      <c r="K372" s="245"/>
      <c r="L372" s="1"/>
      <c r="M372" s="1"/>
      <c r="N372" s="1"/>
      <c r="O372" s="1"/>
      <c r="P372" s="1"/>
      <c r="Q372" s="1"/>
      <c r="R372" s="1"/>
      <c r="S372" s="1"/>
      <c r="T372" s="1"/>
      <c r="U372" s="1"/>
      <c r="V372" s="1"/>
      <c r="W372" s="1"/>
      <c r="X372" s="1"/>
    </row>
    <row r="373" spans="1:24" ht="14.25" customHeight="1">
      <c r="A373" s="1"/>
      <c r="B373" s="1"/>
      <c r="C373" s="1"/>
      <c r="D373" s="1"/>
      <c r="E373" s="1"/>
      <c r="F373" s="1"/>
      <c r="G373" s="1"/>
      <c r="H373" s="1"/>
      <c r="I373" s="245"/>
      <c r="J373" s="245"/>
      <c r="K373" s="245"/>
      <c r="L373" s="1"/>
      <c r="M373" s="1"/>
      <c r="N373" s="1"/>
      <c r="O373" s="1"/>
      <c r="P373" s="1"/>
      <c r="Q373" s="1"/>
      <c r="R373" s="1"/>
      <c r="S373" s="1"/>
      <c r="T373" s="1"/>
      <c r="U373" s="1"/>
      <c r="V373" s="1"/>
      <c r="W373" s="1"/>
      <c r="X373" s="1"/>
    </row>
    <row r="374" spans="1:24" ht="14.25" customHeight="1">
      <c r="A374" s="1"/>
      <c r="B374" s="1"/>
      <c r="C374" s="1"/>
      <c r="D374" s="1"/>
      <c r="E374" s="1"/>
      <c r="F374" s="1"/>
      <c r="G374" s="1"/>
      <c r="H374" s="1"/>
      <c r="I374" s="245"/>
      <c r="J374" s="245"/>
      <c r="K374" s="245"/>
      <c r="L374" s="1"/>
      <c r="M374" s="1"/>
      <c r="N374" s="1"/>
      <c r="O374" s="1"/>
      <c r="P374" s="1"/>
      <c r="Q374" s="1"/>
      <c r="R374" s="1"/>
      <c r="S374" s="1"/>
      <c r="T374" s="1"/>
      <c r="U374" s="1"/>
      <c r="V374" s="1"/>
      <c r="W374" s="1"/>
      <c r="X374" s="1"/>
    </row>
    <row r="375" spans="1:24" ht="14.25" customHeight="1">
      <c r="A375" s="1"/>
      <c r="B375" s="1"/>
      <c r="C375" s="1"/>
      <c r="D375" s="1"/>
      <c r="E375" s="1"/>
      <c r="F375" s="1"/>
      <c r="G375" s="1"/>
      <c r="H375" s="1"/>
      <c r="I375" s="245"/>
      <c r="J375" s="245"/>
      <c r="K375" s="245"/>
      <c r="L375" s="1"/>
      <c r="M375" s="1"/>
      <c r="N375" s="1"/>
      <c r="O375" s="1"/>
      <c r="P375" s="1"/>
      <c r="Q375" s="1"/>
      <c r="R375" s="1"/>
      <c r="S375" s="1"/>
      <c r="T375" s="1"/>
      <c r="U375" s="1"/>
      <c r="V375" s="1"/>
      <c r="W375" s="1"/>
      <c r="X375" s="1"/>
    </row>
    <row r="376" spans="1:24" ht="14.25" customHeight="1">
      <c r="A376" s="1"/>
      <c r="B376" s="1"/>
      <c r="C376" s="1"/>
      <c r="D376" s="1"/>
      <c r="E376" s="1"/>
      <c r="F376" s="1"/>
      <c r="G376" s="1"/>
      <c r="H376" s="1"/>
      <c r="I376" s="245"/>
      <c r="J376" s="245"/>
      <c r="K376" s="245"/>
      <c r="L376" s="1"/>
      <c r="M376" s="1"/>
      <c r="N376" s="1"/>
      <c r="O376" s="1"/>
      <c r="P376" s="1"/>
      <c r="Q376" s="1"/>
      <c r="R376" s="1"/>
      <c r="S376" s="1"/>
      <c r="T376" s="1"/>
      <c r="U376" s="1"/>
      <c r="V376" s="1"/>
      <c r="W376" s="1"/>
      <c r="X376" s="1"/>
    </row>
    <row r="377" spans="1:24" ht="14.25" customHeight="1">
      <c r="A377" s="1"/>
      <c r="B377" s="1"/>
      <c r="C377" s="1"/>
      <c r="D377" s="1"/>
      <c r="E377" s="1"/>
      <c r="F377" s="1"/>
      <c r="G377" s="1"/>
      <c r="H377" s="1"/>
      <c r="I377" s="245"/>
      <c r="J377" s="245"/>
      <c r="K377" s="245"/>
      <c r="L377" s="1"/>
      <c r="M377" s="1"/>
      <c r="N377" s="1"/>
      <c r="O377" s="1"/>
      <c r="P377" s="1"/>
      <c r="Q377" s="1"/>
      <c r="R377" s="1"/>
      <c r="S377" s="1"/>
      <c r="T377" s="1"/>
      <c r="U377" s="1"/>
      <c r="V377" s="1"/>
      <c r="W377" s="1"/>
      <c r="X377" s="1"/>
    </row>
    <row r="378" spans="1:24" ht="14.25" customHeight="1">
      <c r="A378" s="1"/>
      <c r="B378" s="1"/>
      <c r="C378" s="1"/>
      <c r="D378" s="1"/>
      <c r="E378" s="1"/>
      <c r="F378" s="1"/>
      <c r="G378" s="1"/>
      <c r="H378" s="1"/>
      <c r="I378" s="245"/>
      <c r="J378" s="245"/>
      <c r="K378" s="245"/>
      <c r="L378" s="1"/>
      <c r="M378" s="1"/>
      <c r="N378" s="1"/>
      <c r="O378" s="1"/>
      <c r="P378" s="1"/>
      <c r="Q378" s="1"/>
      <c r="R378" s="1"/>
      <c r="S378" s="1"/>
      <c r="T378" s="1"/>
      <c r="U378" s="1"/>
      <c r="V378" s="1"/>
      <c r="W378" s="1"/>
      <c r="X378" s="1"/>
    </row>
    <row r="379" spans="1:24" ht="14.25" customHeight="1">
      <c r="A379" s="1"/>
      <c r="B379" s="1"/>
      <c r="C379" s="1"/>
      <c r="D379" s="1"/>
      <c r="E379" s="1"/>
      <c r="F379" s="1"/>
      <c r="G379" s="1"/>
      <c r="H379" s="1"/>
      <c r="I379" s="245"/>
      <c r="J379" s="245"/>
      <c r="K379" s="245"/>
      <c r="L379" s="1"/>
      <c r="M379" s="1"/>
      <c r="N379" s="1"/>
      <c r="O379" s="1"/>
      <c r="P379" s="1"/>
      <c r="Q379" s="1"/>
      <c r="R379" s="1"/>
      <c r="S379" s="1"/>
      <c r="T379" s="1"/>
      <c r="U379" s="1"/>
      <c r="V379" s="1"/>
      <c r="W379" s="1"/>
      <c r="X379" s="1"/>
    </row>
    <row r="380" spans="1:24" ht="14.25" customHeight="1">
      <c r="A380" s="1"/>
      <c r="B380" s="1"/>
      <c r="C380" s="1"/>
      <c r="D380" s="1"/>
      <c r="E380" s="1"/>
      <c r="F380" s="1"/>
      <c r="G380" s="1"/>
      <c r="H380" s="1"/>
      <c r="I380" s="245"/>
      <c r="J380" s="245"/>
      <c r="K380" s="245"/>
      <c r="L380" s="1"/>
      <c r="M380" s="1"/>
      <c r="N380" s="1"/>
      <c r="O380" s="1"/>
      <c r="P380" s="1"/>
      <c r="Q380" s="1"/>
      <c r="R380" s="1"/>
      <c r="S380" s="1"/>
      <c r="T380" s="1"/>
      <c r="U380" s="1"/>
      <c r="V380" s="1"/>
      <c r="W380" s="1"/>
      <c r="X380" s="1"/>
    </row>
    <row r="381" spans="1:24" ht="14.25" customHeight="1">
      <c r="A381" s="1"/>
      <c r="B381" s="1"/>
      <c r="C381" s="1"/>
      <c r="D381" s="1"/>
      <c r="E381" s="1"/>
      <c r="F381" s="1"/>
      <c r="G381" s="1"/>
      <c r="H381" s="1"/>
      <c r="I381" s="245"/>
      <c r="J381" s="245"/>
      <c r="K381" s="245"/>
      <c r="L381" s="1"/>
      <c r="M381" s="1"/>
      <c r="N381" s="1"/>
      <c r="O381" s="1"/>
      <c r="P381" s="1"/>
      <c r="Q381" s="1"/>
      <c r="R381" s="1"/>
      <c r="S381" s="1"/>
      <c r="T381" s="1"/>
      <c r="U381" s="1"/>
      <c r="V381" s="1"/>
      <c r="W381" s="1"/>
      <c r="X381" s="1"/>
    </row>
    <row r="382" spans="1:24" ht="14.25" customHeight="1">
      <c r="A382" s="1"/>
      <c r="B382" s="1"/>
      <c r="C382" s="1"/>
      <c r="D382" s="1"/>
      <c r="E382" s="1"/>
      <c r="F382" s="1"/>
      <c r="G382" s="1"/>
      <c r="H382" s="1"/>
      <c r="I382" s="245"/>
      <c r="J382" s="245"/>
      <c r="K382" s="245"/>
      <c r="L382" s="1"/>
      <c r="M382" s="1"/>
      <c r="N382" s="1"/>
      <c r="O382" s="1"/>
      <c r="P382" s="1"/>
      <c r="Q382" s="1"/>
      <c r="R382" s="1"/>
      <c r="S382" s="1"/>
      <c r="T382" s="1"/>
      <c r="U382" s="1"/>
      <c r="V382" s="1"/>
      <c r="W382" s="1"/>
      <c r="X382" s="1"/>
    </row>
    <row r="383" spans="1:24" ht="14.25" customHeight="1">
      <c r="A383" s="1"/>
      <c r="B383" s="1"/>
      <c r="C383" s="1"/>
      <c r="D383" s="1"/>
      <c r="E383" s="1"/>
      <c r="F383" s="1"/>
      <c r="G383" s="1"/>
      <c r="H383" s="1"/>
      <c r="I383" s="245"/>
      <c r="J383" s="245"/>
      <c r="K383" s="245"/>
      <c r="L383" s="1"/>
      <c r="M383" s="1"/>
      <c r="N383" s="1"/>
      <c r="O383" s="1"/>
      <c r="P383" s="1"/>
      <c r="Q383" s="1"/>
      <c r="R383" s="1"/>
      <c r="S383" s="1"/>
      <c r="T383" s="1"/>
      <c r="U383" s="1"/>
      <c r="V383" s="1"/>
      <c r="W383" s="1"/>
      <c r="X383" s="1"/>
    </row>
    <row r="384" spans="1:24" ht="14.25" customHeight="1">
      <c r="A384" s="1"/>
      <c r="B384" s="1"/>
      <c r="C384" s="1"/>
      <c r="D384" s="1"/>
      <c r="E384" s="1"/>
      <c r="F384" s="1"/>
      <c r="G384" s="1"/>
      <c r="H384" s="1"/>
      <c r="I384" s="245"/>
      <c r="J384" s="245"/>
      <c r="K384" s="245"/>
      <c r="L384" s="1"/>
      <c r="M384" s="1"/>
      <c r="N384" s="1"/>
      <c r="O384" s="1"/>
      <c r="P384" s="1"/>
      <c r="Q384" s="1"/>
      <c r="R384" s="1"/>
      <c r="S384" s="1"/>
      <c r="T384" s="1"/>
      <c r="U384" s="1"/>
      <c r="V384" s="1"/>
      <c r="W384" s="1"/>
      <c r="X384" s="1"/>
    </row>
    <row r="385" spans="1:24" ht="14.25" customHeight="1">
      <c r="A385" s="1"/>
      <c r="B385" s="1"/>
      <c r="C385" s="1"/>
      <c r="D385" s="1"/>
      <c r="E385" s="1"/>
      <c r="F385" s="1"/>
      <c r="G385" s="1"/>
      <c r="H385" s="1"/>
      <c r="I385" s="245"/>
      <c r="J385" s="245"/>
      <c r="K385" s="245"/>
      <c r="L385" s="1"/>
      <c r="M385" s="1"/>
      <c r="N385" s="1"/>
      <c r="O385" s="1"/>
      <c r="P385" s="1"/>
      <c r="Q385" s="1"/>
      <c r="R385" s="1"/>
      <c r="S385" s="1"/>
      <c r="T385" s="1"/>
      <c r="U385" s="1"/>
      <c r="V385" s="1"/>
      <c r="W385" s="1"/>
      <c r="X385" s="1"/>
    </row>
    <row r="386" spans="1:24" ht="14.25" customHeight="1">
      <c r="A386" s="1"/>
      <c r="B386" s="1"/>
      <c r="C386" s="1"/>
      <c r="D386" s="1"/>
      <c r="E386" s="1"/>
      <c r="F386" s="1"/>
      <c r="G386" s="1"/>
      <c r="H386" s="1"/>
      <c r="I386" s="245"/>
      <c r="J386" s="245"/>
      <c r="K386" s="245"/>
      <c r="L386" s="1"/>
      <c r="M386" s="1"/>
      <c r="N386" s="1"/>
      <c r="O386" s="1"/>
      <c r="P386" s="1"/>
      <c r="Q386" s="1"/>
      <c r="R386" s="1"/>
      <c r="S386" s="1"/>
      <c r="T386" s="1"/>
      <c r="U386" s="1"/>
      <c r="V386" s="1"/>
      <c r="W386" s="1"/>
      <c r="X386" s="1"/>
    </row>
    <row r="387" spans="1:24" ht="14.25" customHeight="1">
      <c r="A387" s="1"/>
      <c r="B387" s="1"/>
      <c r="C387" s="1"/>
      <c r="D387" s="1"/>
      <c r="E387" s="1"/>
      <c r="F387" s="1"/>
      <c r="G387" s="1"/>
      <c r="H387" s="1"/>
      <c r="I387" s="245"/>
      <c r="J387" s="245"/>
      <c r="K387" s="245"/>
      <c r="L387" s="1"/>
      <c r="M387" s="1"/>
      <c r="N387" s="1"/>
      <c r="O387" s="1"/>
      <c r="P387" s="1"/>
      <c r="Q387" s="1"/>
      <c r="R387" s="1"/>
      <c r="S387" s="1"/>
      <c r="T387" s="1"/>
      <c r="U387" s="1"/>
      <c r="V387" s="1"/>
      <c r="W387" s="1"/>
      <c r="X387" s="1"/>
    </row>
    <row r="388" spans="1:24" ht="14.25" customHeight="1">
      <c r="A388" s="1"/>
      <c r="B388" s="1"/>
      <c r="C388" s="1"/>
      <c r="D388" s="1"/>
      <c r="E388" s="1"/>
      <c r="F388" s="1"/>
      <c r="G388" s="1"/>
      <c r="H388" s="1"/>
      <c r="I388" s="245"/>
      <c r="J388" s="245"/>
      <c r="K388" s="245"/>
      <c r="L388" s="1"/>
      <c r="M388" s="1"/>
      <c r="N388" s="1"/>
      <c r="O388" s="1"/>
      <c r="P388" s="1"/>
      <c r="Q388" s="1"/>
      <c r="R388" s="1"/>
      <c r="S388" s="1"/>
      <c r="T388" s="1"/>
      <c r="U388" s="1"/>
      <c r="V388" s="1"/>
      <c r="W388" s="1"/>
      <c r="X388" s="1"/>
    </row>
    <row r="389" spans="1:24" ht="14.25" customHeight="1">
      <c r="A389" s="1"/>
      <c r="B389" s="1"/>
      <c r="C389" s="1"/>
      <c r="D389" s="1"/>
      <c r="E389" s="1"/>
      <c r="F389" s="1"/>
      <c r="G389" s="1"/>
      <c r="H389" s="1"/>
      <c r="I389" s="245"/>
      <c r="J389" s="245"/>
      <c r="K389" s="245"/>
      <c r="L389" s="1"/>
      <c r="M389" s="1"/>
      <c r="N389" s="1"/>
      <c r="O389" s="1"/>
      <c r="P389" s="1"/>
      <c r="Q389" s="1"/>
      <c r="R389" s="1"/>
      <c r="S389" s="1"/>
      <c r="T389" s="1"/>
      <c r="U389" s="1"/>
      <c r="V389" s="1"/>
      <c r="W389" s="1"/>
      <c r="X389" s="1"/>
    </row>
    <row r="390" spans="1:24" ht="14.25" customHeight="1">
      <c r="A390" s="1"/>
      <c r="B390" s="1"/>
      <c r="C390" s="1"/>
      <c r="D390" s="1"/>
      <c r="E390" s="1"/>
      <c r="F390" s="1"/>
      <c r="G390" s="1"/>
      <c r="H390" s="1"/>
      <c r="I390" s="245"/>
      <c r="J390" s="245"/>
      <c r="K390" s="245"/>
      <c r="L390" s="1"/>
      <c r="M390" s="1"/>
      <c r="N390" s="1"/>
      <c r="O390" s="1"/>
      <c r="P390" s="1"/>
      <c r="Q390" s="1"/>
      <c r="R390" s="1"/>
      <c r="S390" s="1"/>
      <c r="T390" s="1"/>
      <c r="U390" s="1"/>
      <c r="V390" s="1"/>
      <c r="W390" s="1"/>
      <c r="X390" s="1"/>
    </row>
    <row r="391" spans="1:24" ht="14.25" customHeight="1">
      <c r="A391" s="1"/>
      <c r="B391" s="1"/>
      <c r="C391" s="1"/>
      <c r="D391" s="1"/>
      <c r="E391" s="1"/>
      <c r="F391" s="1"/>
      <c r="G391" s="1"/>
      <c r="H391" s="1"/>
      <c r="I391" s="245"/>
      <c r="J391" s="245"/>
      <c r="K391" s="245"/>
      <c r="L391" s="1"/>
      <c r="M391" s="1"/>
      <c r="N391" s="1"/>
      <c r="O391" s="1"/>
      <c r="P391" s="1"/>
      <c r="Q391" s="1"/>
      <c r="R391" s="1"/>
      <c r="S391" s="1"/>
      <c r="T391" s="1"/>
      <c r="U391" s="1"/>
      <c r="V391" s="1"/>
      <c r="W391" s="1"/>
      <c r="X391" s="1"/>
    </row>
    <row r="392" spans="1:24" ht="14.25" customHeight="1">
      <c r="A392" s="1"/>
      <c r="B392" s="1"/>
      <c r="C392" s="1"/>
      <c r="D392" s="1"/>
      <c r="E392" s="1"/>
      <c r="F392" s="1"/>
      <c r="G392" s="1"/>
      <c r="H392" s="1"/>
      <c r="I392" s="245"/>
      <c r="J392" s="245"/>
      <c r="K392" s="245"/>
      <c r="L392" s="1"/>
      <c r="M392" s="1"/>
      <c r="N392" s="1"/>
      <c r="O392" s="1"/>
      <c r="P392" s="1"/>
      <c r="Q392" s="1"/>
      <c r="R392" s="1"/>
      <c r="S392" s="1"/>
      <c r="T392" s="1"/>
      <c r="U392" s="1"/>
      <c r="V392" s="1"/>
      <c r="W392" s="1"/>
      <c r="X392" s="1"/>
    </row>
    <row r="393" spans="1:24" ht="14.25" customHeight="1">
      <c r="A393" s="1"/>
      <c r="B393" s="1"/>
      <c r="C393" s="1"/>
      <c r="D393" s="1"/>
      <c r="E393" s="1"/>
      <c r="F393" s="1"/>
      <c r="G393" s="1"/>
      <c r="H393" s="1"/>
      <c r="I393" s="245"/>
      <c r="J393" s="245"/>
      <c r="K393" s="245"/>
      <c r="L393" s="1"/>
      <c r="M393" s="1"/>
      <c r="N393" s="1"/>
      <c r="O393" s="1"/>
      <c r="P393" s="1"/>
      <c r="Q393" s="1"/>
      <c r="R393" s="1"/>
      <c r="S393" s="1"/>
      <c r="T393" s="1"/>
      <c r="U393" s="1"/>
      <c r="V393" s="1"/>
      <c r="W393" s="1"/>
      <c r="X393" s="1"/>
    </row>
    <row r="394" spans="1:24" ht="14.25" customHeight="1">
      <c r="A394" s="1"/>
      <c r="B394" s="1"/>
      <c r="C394" s="1"/>
      <c r="D394" s="1"/>
      <c r="E394" s="1"/>
      <c r="F394" s="1"/>
      <c r="G394" s="1"/>
      <c r="H394" s="1"/>
      <c r="I394" s="245"/>
      <c r="J394" s="245"/>
      <c r="K394" s="245"/>
      <c r="L394" s="1"/>
      <c r="M394" s="1"/>
      <c r="N394" s="1"/>
      <c r="O394" s="1"/>
      <c r="P394" s="1"/>
      <c r="Q394" s="1"/>
      <c r="R394" s="1"/>
      <c r="S394" s="1"/>
      <c r="T394" s="1"/>
      <c r="U394" s="1"/>
      <c r="V394" s="1"/>
      <c r="W394" s="1"/>
      <c r="X394" s="1"/>
    </row>
    <row r="395" spans="1:24" ht="14.25" customHeight="1">
      <c r="A395" s="1"/>
      <c r="B395" s="1"/>
      <c r="C395" s="1"/>
      <c r="D395" s="1"/>
      <c r="E395" s="1"/>
      <c r="F395" s="1"/>
      <c r="G395" s="1"/>
      <c r="H395" s="1"/>
      <c r="I395" s="245"/>
      <c r="J395" s="245"/>
      <c r="K395" s="245"/>
      <c r="L395" s="1"/>
      <c r="M395" s="1"/>
      <c r="N395" s="1"/>
      <c r="O395" s="1"/>
      <c r="P395" s="1"/>
      <c r="Q395" s="1"/>
      <c r="R395" s="1"/>
      <c r="S395" s="1"/>
      <c r="T395" s="1"/>
      <c r="U395" s="1"/>
      <c r="V395" s="1"/>
      <c r="W395" s="1"/>
      <c r="X395" s="1"/>
    </row>
    <row r="396" spans="1:24" ht="14.25" customHeight="1">
      <c r="A396" s="1"/>
      <c r="B396" s="1"/>
      <c r="C396" s="1"/>
      <c r="D396" s="1"/>
      <c r="E396" s="1"/>
      <c r="F396" s="1"/>
      <c r="G396" s="1"/>
      <c r="H396" s="1"/>
      <c r="I396" s="245"/>
      <c r="J396" s="245"/>
      <c r="K396" s="245"/>
      <c r="L396" s="1"/>
      <c r="M396" s="1"/>
      <c r="N396" s="1"/>
      <c r="O396" s="1"/>
      <c r="P396" s="1"/>
      <c r="Q396" s="1"/>
      <c r="R396" s="1"/>
      <c r="S396" s="1"/>
      <c r="T396" s="1"/>
      <c r="U396" s="1"/>
      <c r="V396" s="1"/>
      <c r="W396" s="1"/>
      <c r="X396" s="1"/>
    </row>
    <row r="397" spans="1:24" ht="14.25" customHeight="1">
      <c r="A397" s="1"/>
      <c r="B397" s="1"/>
      <c r="C397" s="1"/>
      <c r="D397" s="1"/>
      <c r="E397" s="1"/>
      <c r="F397" s="1"/>
      <c r="G397" s="1"/>
      <c r="H397" s="1"/>
      <c r="I397" s="245"/>
      <c r="J397" s="245"/>
      <c r="K397" s="245"/>
      <c r="L397" s="1"/>
      <c r="M397" s="1"/>
      <c r="N397" s="1"/>
      <c r="O397" s="1"/>
      <c r="P397" s="1"/>
      <c r="Q397" s="1"/>
      <c r="R397" s="1"/>
      <c r="S397" s="1"/>
      <c r="T397" s="1"/>
      <c r="U397" s="1"/>
      <c r="V397" s="1"/>
      <c r="W397" s="1"/>
      <c r="X397" s="1"/>
    </row>
    <row r="398" spans="1:24" ht="14.25" customHeight="1">
      <c r="A398" s="1"/>
      <c r="B398" s="1"/>
      <c r="C398" s="1"/>
      <c r="D398" s="1"/>
      <c r="E398" s="1"/>
      <c r="F398" s="1"/>
      <c r="G398" s="1"/>
      <c r="H398" s="1"/>
      <c r="I398" s="245"/>
      <c r="J398" s="245"/>
      <c r="K398" s="245"/>
      <c r="L398" s="1"/>
      <c r="M398" s="1"/>
      <c r="N398" s="1"/>
      <c r="O398" s="1"/>
      <c r="P398" s="1"/>
      <c r="Q398" s="1"/>
      <c r="R398" s="1"/>
      <c r="S398" s="1"/>
      <c r="T398" s="1"/>
      <c r="U398" s="1"/>
      <c r="V398" s="1"/>
      <c r="W398" s="1"/>
      <c r="X398" s="1"/>
    </row>
    <row r="399" spans="1:24" ht="14.25" customHeight="1">
      <c r="A399" s="1"/>
      <c r="B399" s="1"/>
      <c r="C399" s="1"/>
      <c r="D399" s="1"/>
      <c r="E399" s="1"/>
      <c r="F399" s="1"/>
      <c r="G399" s="1"/>
      <c r="H399" s="1"/>
      <c r="I399" s="245"/>
      <c r="J399" s="245"/>
      <c r="K399" s="245"/>
      <c r="L399" s="1"/>
      <c r="M399" s="1"/>
      <c r="N399" s="1"/>
      <c r="O399" s="1"/>
      <c r="P399" s="1"/>
      <c r="Q399" s="1"/>
      <c r="R399" s="1"/>
      <c r="S399" s="1"/>
      <c r="T399" s="1"/>
      <c r="U399" s="1"/>
      <c r="V399" s="1"/>
      <c r="W399" s="1"/>
      <c r="X399" s="1"/>
    </row>
    <row r="400" spans="1:24" ht="14.25" customHeight="1">
      <c r="A400" s="1"/>
      <c r="B400" s="1"/>
      <c r="C400" s="1"/>
      <c r="D400" s="1"/>
      <c r="E400" s="1"/>
      <c r="F400" s="1"/>
      <c r="G400" s="1"/>
      <c r="H400" s="1"/>
      <c r="I400" s="245"/>
      <c r="J400" s="245"/>
      <c r="K400" s="245"/>
      <c r="L400" s="1"/>
      <c r="M400" s="1"/>
      <c r="N400" s="1"/>
      <c r="O400" s="1"/>
      <c r="P400" s="1"/>
      <c r="Q400" s="1"/>
      <c r="R400" s="1"/>
      <c r="S400" s="1"/>
      <c r="T400" s="1"/>
      <c r="U400" s="1"/>
      <c r="V400" s="1"/>
      <c r="W400" s="1"/>
      <c r="X400" s="1"/>
    </row>
    <row r="401" spans="1:24" ht="14.25" customHeight="1">
      <c r="A401" s="1"/>
      <c r="B401" s="1"/>
      <c r="C401" s="1"/>
      <c r="D401" s="1"/>
      <c r="E401" s="1"/>
      <c r="F401" s="1"/>
      <c r="G401" s="1"/>
      <c r="H401" s="1"/>
      <c r="I401" s="245"/>
      <c r="J401" s="245"/>
      <c r="K401" s="245"/>
      <c r="L401" s="1"/>
      <c r="M401" s="1"/>
      <c r="N401" s="1"/>
      <c r="O401" s="1"/>
      <c r="P401" s="1"/>
      <c r="Q401" s="1"/>
      <c r="R401" s="1"/>
      <c r="S401" s="1"/>
      <c r="T401" s="1"/>
      <c r="U401" s="1"/>
      <c r="V401" s="1"/>
      <c r="W401" s="1"/>
      <c r="X401" s="1"/>
    </row>
    <row r="402" spans="1:24" ht="14.25" customHeight="1">
      <c r="A402" s="1"/>
      <c r="B402" s="1"/>
      <c r="C402" s="1"/>
      <c r="D402" s="1"/>
      <c r="E402" s="1"/>
      <c r="F402" s="1"/>
      <c r="G402" s="1"/>
      <c r="H402" s="1"/>
      <c r="I402" s="245"/>
      <c r="J402" s="245"/>
      <c r="K402" s="245"/>
      <c r="L402" s="1"/>
      <c r="M402" s="1"/>
      <c r="N402" s="1"/>
      <c r="O402" s="1"/>
      <c r="P402" s="1"/>
      <c r="Q402" s="1"/>
      <c r="R402" s="1"/>
      <c r="S402" s="1"/>
      <c r="T402" s="1"/>
      <c r="U402" s="1"/>
      <c r="V402" s="1"/>
      <c r="W402" s="1"/>
      <c r="X402" s="1"/>
    </row>
    <row r="403" spans="1:24" ht="14.25" customHeight="1">
      <c r="A403" s="1"/>
      <c r="B403" s="1"/>
      <c r="C403" s="1"/>
      <c r="D403" s="1"/>
      <c r="E403" s="1"/>
      <c r="F403" s="1"/>
      <c r="G403" s="1"/>
      <c r="H403" s="1"/>
      <c r="I403" s="245"/>
      <c r="J403" s="245"/>
      <c r="K403" s="245"/>
      <c r="L403" s="1"/>
      <c r="M403" s="1"/>
      <c r="N403" s="1"/>
      <c r="O403" s="1"/>
      <c r="P403" s="1"/>
      <c r="Q403" s="1"/>
      <c r="R403" s="1"/>
      <c r="S403" s="1"/>
      <c r="T403" s="1"/>
      <c r="U403" s="1"/>
      <c r="V403" s="1"/>
      <c r="W403" s="1"/>
      <c r="X403" s="1"/>
    </row>
    <row r="404" spans="1:24" ht="14.25" customHeight="1">
      <c r="A404" s="1"/>
      <c r="B404" s="1"/>
      <c r="C404" s="1"/>
      <c r="D404" s="1"/>
      <c r="E404" s="1"/>
      <c r="F404" s="1"/>
      <c r="G404" s="1"/>
      <c r="H404" s="1"/>
      <c r="I404" s="245"/>
      <c r="J404" s="245"/>
      <c r="K404" s="245"/>
      <c r="L404" s="1"/>
      <c r="M404" s="1"/>
      <c r="N404" s="1"/>
      <c r="O404" s="1"/>
      <c r="P404" s="1"/>
      <c r="Q404" s="1"/>
      <c r="R404" s="1"/>
      <c r="S404" s="1"/>
      <c r="T404" s="1"/>
      <c r="U404" s="1"/>
      <c r="V404" s="1"/>
      <c r="W404" s="1"/>
      <c r="X404" s="1"/>
    </row>
    <row r="405" spans="1:24" ht="14.25" customHeight="1">
      <c r="A405" s="1"/>
      <c r="B405" s="1"/>
      <c r="C405" s="1"/>
      <c r="D405" s="1"/>
      <c r="E405" s="1"/>
      <c r="F405" s="1"/>
      <c r="G405" s="1"/>
      <c r="H405" s="1"/>
      <c r="I405" s="245"/>
      <c r="J405" s="245"/>
      <c r="K405" s="245"/>
      <c r="L405" s="1"/>
      <c r="M405" s="1"/>
      <c r="N405" s="1"/>
      <c r="O405" s="1"/>
      <c r="P405" s="1"/>
      <c r="Q405" s="1"/>
      <c r="R405" s="1"/>
      <c r="S405" s="1"/>
      <c r="T405" s="1"/>
      <c r="U405" s="1"/>
      <c r="V405" s="1"/>
      <c r="W405" s="1"/>
      <c r="X405" s="1"/>
    </row>
    <row r="406" spans="1:24" ht="14.25" customHeight="1">
      <c r="A406" s="1"/>
      <c r="B406" s="1"/>
      <c r="C406" s="1"/>
      <c r="D406" s="1"/>
      <c r="E406" s="1"/>
      <c r="F406" s="1"/>
      <c r="G406" s="1"/>
      <c r="H406" s="1"/>
      <c r="I406" s="245"/>
      <c r="J406" s="245"/>
      <c r="K406" s="245"/>
      <c r="L406" s="1"/>
      <c r="M406" s="1"/>
      <c r="N406" s="1"/>
      <c r="O406" s="1"/>
      <c r="P406" s="1"/>
      <c r="Q406" s="1"/>
      <c r="R406" s="1"/>
      <c r="S406" s="1"/>
      <c r="T406" s="1"/>
      <c r="U406" s="1"/>
      <c r="V406" s="1"/>
      <c r="W406" s="1"/>
      <c r="X406" s="1"/>
    </row>
    <row r="407" spans="1:24" ht="14.25" customHeight="1">
      <c r="A407" s="1"/>
      <c r="B407" s="1"/>
      <c r="C407" s="1"/>
      <c r="D407" s="1"/>
      <c r="E407" s="1"/>
      <c r="F407" s="1"/>
      <c r="G407" s="1"/>
      <c r="H407" s="1"/>
      <c r="I407" s="245"/>
      <c r="J407" s="245"/>
      <c r="K407" s="245"/>
      <c r="L407" s="1"/>
      <c r="M407" s="1"/>
      <c r="N407" s="1"/>
      <c r="O407" s="1"/>
      <c r="P407" s="1"/>
      <c r="Q407" s="1"/>
      <c r="R407" s="1"/>
      <c r="S407" s="1"/>
      <c r="T407" s="1"/>
      <c r="U407" s="1"/>
      <c r="V407" s="1"/>
      <c r="W407" s="1"/>
      <c r="X407" s="1"/>
    </row>
    <row r="408" spans="1:24" ht="14.25" customHeight="1">
      <c r="A408" s="1"/>
      <c r="B408" s="1"/>
      <c r="C408" s="1"/>
      <c r="D408" s="1"/>
      <c r="E408" s="1"/>
      <c r="F408" s="1"/>
      <c r="G408" s="1"/>
      <c r="H408" s="1"/>
      <c r="I408" s="245"/>
      <c r="J408" s="245"/>
      <c r="K408" s="245"/>
      <c r="L408" s="1"/>
      <c r="M408" s="1"/>
      <c r="N408" s="1"/>
      <c r="O408" s="1"/>
      <c r="P408" s="1"/>
      <c r="Q408" s="1"/>
      <c r="R408" s="1"/>
      <c r="S408" s="1"/>
      <c r="T408" s="1"/>
      <c r="U408" s="1"/>
      <c r="V408" s="1"/>
      <c r="W408" s="1"/>
      <c r="X408" s="1"/>
    </row>
    <row r="409" spans="1:24" ht="14.25" customHeight="1">
      <c r="A409" s="1"/>
      <c r="B409" s="1"/>
      <c r="C409" s="1"/>
      <c r="D409" s="1"/>
      <c r="E409" s="1"/>
      <c r="F409" s="1"/>
      <c r="G409" s="1"/>
      <c r="H409" s="1"/>
      <c r="I409" s="245"/>
      <c r="J409" s="245"/>
      <c r="K409" s="245"/>
      <c r="L409" s="1"/>
      <c r="M409" s="1"/>
      <c r="N409" s="1"/>
      <c r="O409" s="1"/>
      <c r="P409" s="1"/>
      <c r="Q409" s="1"/>
      <c r="R409" s="1"/>
      <c r="S409" s="1"/>
      <c r="T409" s="1"/>
      <c r="U409" s="1"/>
      <c r="V409" s="1"/>
      <c r="W409" s="1"/>
      <c r="X409" s="1"/>
    </row>
    <row r="410" spans="1:24" ht="14.25" customHeight="1">
      <c r="A410" s="1"/>
      <c r="B410" s="1"/>
      <c r="C410" s="1"/>
      <c r="D410" s="1"/>
      <c r="E410" s="1"/>
      <c r="F410" s="1"/>
      <c r="G410" s="1"/>
      <c r="H410" s="1"/>
      <c r="I410" s="245"/>
      <c r="J410" s="245"/>
      <c r="K410" s="245"/>
      <c r="L410" s="1"/>
      <c r="M410" s="1"/>
      <c r="N410" s="1"/>
      <c r="O410" s="1"/>
      <c r="P410" s="1"/>
      <c r="Q410" s="1"/>
      <c r="R410" s="1"/>
      <c r="S410" s="1"/>
      <c r="T410" s="1"/>
      <c r="U410" s="1"/>
      <c r="V410" s="1"/>
      <c r="W410" s="1"/>
      <c r="X410" s="1"/>
    </row>
    <row r="411" spans="1:24" ht="14.25" customHeight="1">
      <c r="A411" s="1"/>
      <c r="B411" s="1"/>
      <c r="C411" s="1"/>
      <c r="D411" s="1"/>
      <c r="E411" s="1"/>
      <c r="F411" s="1"/>
      <c r="G411" s="1"/>
      <c r="H411" s="1"/>
      <c r="I411" s="245"/>
      <c r="J411" s="245"/>
      <c r="K411" s="245"/>
      <c r="L411" s="1"/>
      <c r="M411" s="1"/>
      <c r="N411" s="1"/>
      <c r="O411" s="1"/>
      <c r="P411" s="1"/>
      <c r="Q411" s="1"/>
      <c r="R411" s="1"/>
      <c r="S411" s="1"/>
      <c r="T411" s="1"/>
      <c r="U411" s="1"/>
      <c r="V411" s="1"/>
      <c r="W411" s="1"/>
      <c r="X411" s="1"/>
    </row>
    <row r="412" spans="1:24" ht="14.25" customHeight="1">
      <c r="A412" s="1"/>
      <c r="B412" s="1"/>
      <c r="C412" s="1"/>
      <c r="D412" s="1"/>
      <c r="E412" s="1"/>
      <c r="F412" s="1"/>
      <c r="G412" s="1"/>
      <c r="H412" s="1"/>
      <c r="I412" s="245"/>
      <c r="J412" s="245"/>
      <c r="K412" s="245"/>
      <c r="L412" s="1"/>
      <c r="M412" s="1"/>
      <c r="N412" s="1"/>
      <c r="O412" s="1"/>
      <c r="P412" s="1"/>
      <c r="Q412" s="1"/>
      <c r="R412" s="1"/>
      <c r="S412" s="1"/>
      <c r="T412" s="1"/>
      <c r="U412" s="1"/>
      <c r="V412" s="1"/>
      <c r="W412" s="1"/>
      <c r="X412" s="1"/>
    </row>
    <row r="413" spans="1:24" ht="14.25" customHeight="1">
      <c r="A413" s="1"/>
      <c r="B413" s="1"/>
      <c r="C413" s="1"/>
      <c r="D413" s="1"/>
      <c r="E413" s="1"/>
      <c r="F413" s="1"/>
      <c r="G413" s="1"/>
      <c r="H413" s="1"/>
      <c r="I413" s="245"/>
      <c r="J413" s="245"/>
      <c r="K413" s="245"/>
      <c r="L413" s="1"/>
      <c r="M413" s="1"/>
      <c r="N413" s="1"/>
      <c r="O413" s="1"/>
      <c r="P413" s="1"/>
      <c r="Q413" s="1"/>
      <c r="R413" s="1"/>
      <c r="S413" s="1"/>
      <c r="T413" s="1"/>
      <c r="U413" s="1"/>
      <c r="V413" s="1"/>
      <c r="W413" s="1"/>
      <c r="X413" s="1"/>
    </row>
    <row r="414" spans="1:24" ht="14.25" customHeight="1">
      <c r="A414" s="1"/>
      <c r="B414" s="1"/>
      <c r="C414" s="1"/>
      <c r="D414" s="1"/>
      <c r="E414" s="1"/>
      <c r="F414" s="1"/>
      <c r="G414" s="1"/>
      <c r="H414" s="1"/>
      <c r="I414" s="245"/>
      <c r="J414" s="245"/>
      <c r="K414" s="245"/>
      <c r="L414" s="1"/>
      <c r="M414" s="1"/>
      <c r="N414" s="1"/>
      <c r="O414" s="1"/>
      <c r="P414" s="1"/>
      <c r="Q414" s="1"/>
      <c r="R414" s="1"/>
      <c r="S414" s="1"/>
      <c r="T414" s="1"/>
      <c r="U414" s="1"/>
      <c r="V414" s="1"/>
      <c r="W414" s="1"/>
      <c r="X414" s="1"/>
    </row>
    <row r="415" spans="1:24" ht="14.25" customHeight="1">
      <c r="A415" s="1"/>
      <c r="B415" s="1"/>
      <c r="C415" s="1"/>
      <c r="D415" s="1"/>
      <c r="E415" s="1"/>
      <c r="F415" s="1"/>
      <c r="G415" s="1"/>
      <c r="H415" s="1"/>
      <c r="I415" s="245"/>
      <c r="J415" s="245"/>
      <c r="K415" s="245"/>
      <c r="L415" s="1"/>
      <c r="M415" s="1"/>
      <c r="N415" s="1"/>
      <c r="O415" s="1"/>
      <c r="P415" s="1"/>
      <c r="Q415" s="1"/>
      <c r="R415" s="1"/>
      <c r="S415" s="1"/>
      <c r="T415" s="1"/>
      <c r="U415" s="1"/>
      <c r="V415" s="1"/>
      <c r="W415" s="1"/>
      <c r="X415" s="1"/>
    </row>
    <row r="416" spans="1:24" ht="14.25" customHeight="1">
      <c r="A416" s="1"/>
      <c r="B416" s="1"/>
      <c r="C416" s="1"/>
      <c r="D416" s="1"/>
      <c r="E416" s="1"/>
      <c r="F416" s="1"/>
      <c r="G416" s="1"/>
      <c r="H416" s="1"/>
      <c r="I416" s="245"/>
      <c r="J416" s="245"/>
      <c r="K416" s="245"/>
      <c r="L416" s="1"/>
      <c r="M416" s="1"/>
      <c r="N416" s="1"/>
      <c r="O416" s="1"/>
      <c r="P416" s="1"/>
      <c r="Q416" s="1"/>
      <c r="R416" s="1"/>
      <c r="S416" s="1"/>
      <c r="T416" s="1"/>
      <c r="U416" s="1"/>
      <c r="V416" s="1"/>
      <c r="W416" s="1"/>
      <c r="X416" s="1"/>
    </row>
    <row r="417" spans="1:24" ht="14.25" customHeight="1">
      <c r="A417" s="1"/>
      <c r="B417" s="1"/>
      <c r="C417" s="1"/>
      <c r="D417" s="1"/>
      <c r="E417" s="1"/>
      <c r="F417" s="1"/>
      <c r="G417" s="1"/>
      <c r="H417" s="1"/>
      <c r="I417" s="245"/>
      <c r="J417" s="245"/>
      <c r="K417" s="245"/>
      <c r="L417" s="1"/>
      <c r="M417" s="1"/>
      <c r="N417" s="1"/>
      <c r="O417" s="1"/>
      <c r="P417" s="1"/>
      <c r="Q417" s="1"/>
      <c r="R417" s="1"/>
      <c r="S417" s="1"/>
      <c r="T417" s="1"/>
      <c r="U417" s="1"/>
      <c r="V417" s="1"/>
      <c r="W417" s="1"/>
      <c r="X417" s="1"/>
    </row>
    <row r="418" spans="1:24" ht="14.25" customHeight="1">
      <c r="A418" s="1"/>
      <c r="B418" s="1"/>
      <c r="C418" s="1"/>
      <c r="D418" s="1"/>
      <c r="E418" s="1"/>
      <c r="F418" s="1"/>
      <c r="G418" s="1"/>
      <c r="H418" s="1"/>
      <c r="I418" s="245"/>
      <c r="J418" s="245"/>
      <c r="K418" s="245"/>
      <c r="L418" s="1"/>
      <c r="M418" s="1"/>
      <c r="N418" s="1"/>
      <c r="O418" s="1"/>
      <c r="P418" s="1"/>
      <c r="Q418" s="1"/>
      <c r="R418" s="1"/>
      <c r="S418" s="1"/>
      <c r="T418" s="1"/>
      <c r="U418" s="1"/>
      <c r="V418" s="1"/>
      <c r="W418" s="1"/>
      <c r="X418" s="1"/>
    </row>
    <row r="419" spans="1:24" ht="14.25" customHeight="1">
      <c r="A419" s="1"/>
      <c r="B419" s="1"/>
      <c r="C419" s="1"/>
      <c r="D419" s="1"/>
      <c r="E419" s="1"/>
      <c r="F419" s="1"/>
      <c r="G419" s="1"/>
      <c r="H419" s="1"/>
      <c r="I419" s="245"/>
      <c r="J419" s="245"/>
      <c r="K419" s="245"/>
      <c r="L419" s="1"/>
      <c r="M419" s="1"/>
      <c r="N419" s="1"/>
      <c r="O419" s="1"/>
      <c r="P419" s="1"/>
      <c r="Q419" s="1"/>
      <c r="R419" s="1"/>
      <c r="S419" s="1"/>
      <c r="T419" s="1"/>
      <c r="U419" s="1"/>
      <c r="V419" s="1"/>
      <c r="W419" s="1"/>
      <c r="X419" s="1"/>
    </row>
    <row r="420" spans="1:24" ht="14.25" customHeight="1">
      <c r="A420" s="1"/>
      <c r="B420" s="1"/>
      <c r="C420" s="1"/>
      <c r="D420" s="1"/>
      <c r="E420" s="1"/>
      <c r="F420" s="1"/>
      <c r="G420" s="1"/>
      <c r="H420" s="1"/>
      <c r="I420" s="245"/>
      <c r="J420" s="245"/>
      <c r="K420" s="245"/>
      <c r="L420" s="1"/>
      <c r="M420" s="1"/>
      <c r="N420" s="1"/>
      <c r="O420" s="1"/>
      <c r="P420" s="1"/>
      <c r="Q420" s="1"/>
      <c r="R420" s="1"/>
      <c r="S420" s="1"/>
      <c r="T420" s="1"/>
      <c r="U420" s="1"/>
      <c r="V420" s="1"/>
      <c r="W420" s="1"/>
      <c r="X420" s="1"/>
    </row>
    <row r="421" spans="1:24" ht="14.25" customHeight="1">
      <c r="A421" s="1"/>
      <c r="B421" s="1"/>
      <c r="C421" s="1"/>
      <c r="D421" s="1"/>
      <c r="E421" s="1"/>
      <c r="F421" s="1"/>
      <c r="G421" s="1"/>
      <c r="H421" s="1"/>
      <c r="I421" s="245"/>
      <c r="J421" s="245"/>
      <c r="K421" s="245"/>
      <c r="L421" s="1"/>
      <c r="M421" s="1"/>
      <c r="N421" s="1"/>
      <c r="O421" s="1"/>
      <c r="P421" s="1"/>
      <c r="Q421" s="1"/>
      <c r="R421" s="1"/>
      <c r="S421" s="1"/>
      <c r="T421" s="1"/>
      <c r="U421" s="1"/>
      <c r="V421" s="1"/>
      <c r="W421" s="1"/>
      <c r="X421" s="1"/>
    </row>
    <row r="422" spans="1:24" ht="14.25" customHeight="1">
      <c r="A422" s="1"/>
      <c r="B422" s="1"/>
      <c r="C422" s="1"/>
      <c r="D422" s="1"/>
      <c r="E422" s="1"/>
      <c r="F422" s="1"/>
      <c r="G422" s="1"/>
      <c r="H422" s="1"/>
      <c r="I422" s="245"/>
      <c r="J422" s="245"/>
      <c r="K422" s="245"/>
      <c r="L422" s="1"/>
      <c r="M422" s="1"/>
      <c r="N422" s="1"/>
      <c r="O422" s="1"/>
      <c r="P422" s="1"/>
      <c r="Q422" s="1"/>
      <c r="R422" s="1"/>
      <c r="S422" s="1"/>
      <c r="T422" s="1"/>
      <c r="U422" s="1"/>
      <c r="V422" s="1"/>
      <c r="W422" s="1"/>
      <c r="X422" s="1"/>
    </row>
    <row r="423" spans="1:24" ht="14.25" customHeight="1">
      <c r="A423" s="1"/>
      <c r="B423" s="1"/>
      <c r="C423" s="1"/>
      <c r="D423" s="1"/>
      <c r="E423" s="1"/>
      <c r="F423" s="1"/>
      <c r="G423" s="1"/>
      <c r="H423" s="1"/>
      <c r="I423" s="245"/>
      <c r="J423" s="245"/>
      <c r="K423" s="245"/>
      <c r="L423" s="1"/>
      <c r="M423" s="1"/>
      <c r="N423" s="1"/>
      <c r="O423" s="1"/>
      <c r="P423" s="1"/>
      <c r="Q423" s="1"/>
      <c r="R423" s="1"/>
      <c r="S423" s="1"/>
      <c r="T423" s="1"/>
      <c r="U423" s="1"/>
      <c r="V423" s="1"/>
      <c r="W423" s="1"/>
      <c r="X423" s="1"/>
    </row>
    <row r="424" spans="1:24" ht="14.25" customHeight="1">
      <c r="A424" s="1"/>
      <c r="B424" s="1"/>
      <c r="C424" s="1"/>
      <c r="D424" s="1"/>
      <c r="E424" s="1"/>
      <c r="F424" s="1"/>
      <c r="G424" s="1"/>
      <c r="H424" s="1"/>
      <c r="I424" s="245"/>
      <c r="J424" s="245"/>
      <c r="K424" s="245"/>
      <c r="L424" s="1"/>
      <c r="M424" s="1"/>
      <c r="N424" s="1"/>
      <c r="O424" s="1"/>
      <c r="P424" s="1"/>
      <c r="Q424" s="1"/>
      <c r="R424" s="1"/>
      <c r="S424" s="1"/>
      <c r="T424" s="1"/>
      <c r="U424" s="1"/>
      <c r="V424" s="1"/>
      <c r="W424" s="1"/>
      <c r="X424" s="1"/>
    </row>
    <row r="425" spans="1:24" ht="14.25" customHeight="1">
      <c r="A425" s="1"/>
      <c r="B425" s="1"/>
      <c r="C425" s="1"/>
      <c r="D425" s="1"/>
      <c r="E425" s="1"/>
      <c r="F425" s="1"/>
      <c r="G425" s="1"/>
      <c r="H425" s="1"/>
      <c r="I425" s="245"/>
      <c r="J425" s="245"/>
      <c r="K425" s="245"/>
      <c r="L425" s="1"/>
      <c r="M425" s="1"/>
      <c r="N425" s="1"/>
      <c r="O425" s="1"/>
      <c r="P425" s="1"/>
      <c r="Q425" s="1"/>
      <c r="R425" s="1"/>
      <c r="S425" s="1"/>
      <c r="T425" s="1"/>
      <c r="U425" s="1"/>
      <c r="V425" s="1"/>
      <c r="W425" s="1"/>
      <c r="X425" s="1"/>
    </row>
    <row r="426" spans="1:24" ht="14.25" customHeight="1">
      <c r="A426" s="1"/>
      <c r="B426" s="1"/>
      <c r="C426" s="1"/>
      <c r="D426" s="1"/>
      <c r="E426" s="1"/>
      <c r="F426" s="1"/>
      <c r="G426" s="1"/>
      <c r="H426" s="1"/>
      <c r="I426" s="245"/>
      <c r="J426" s="245"/>
      <c r="K426" s="245"/>
      <c r="L426" s="1"/>
      <c r="M426" s="1"/>
      <c r="N426" s="1"/>
      <c r="O426" s="1"/>
      <c r="P426" s="1"/>
      <c r="Q426" s="1"/>
      <c r="R426" s="1"/>
      <c r="S426" s="1"/>
      <c r="T426" s="1"/>
      <c r="U426" s="1"/>
      <c r="V426" s="1"/>
      <c r="W426" s="1"/>
      <c r="X426" s="1"/>
    </row>
    <row r="427" spans="1:24" ht="14.25" customHeight="1">
      <c r="A427" s="1"/>
      <c r="B427" s="1"/>
      <c r="C427" s="1"/>
      <c r="D427" s="1"/>
      <c r="E427" s="1"/>
      <c r="F427" s="1"/>
      <c r="G427" s="1"/>
      <c r="H427" s="1"/>
      <c r="I427" s="245"/>
      <c r="J427" s="245"/>
      <c r="K427" s="245"/>
      <c r="L427" s="1"/>
      <c r="M427" s="1"/>
      <c r="N427" s="1"/>
      <c r="O427" s="1"/>
      <c r="P427" s="1"/>
      <c r="Q427" s="1"/>
      <c r="R427" s="1"/>
      <c r="S427" s="1"/>
      <c r="T427" s="1"/>
      <c r="U427" s="1"/>
      <c r="V427" s="1"/>
      <c r="W427" s="1"/>
      <c r="X427" s="1"/>
    </row>
    <row r="428" spans="1:24" ht="14.25" customHeight="1">
      <c r="A428" s="1"/>
      <c r="B428" s="1"/>
      <c r="C428" s="1"/>
      <c r="D428" s="1"/>
      <c r="E428" s="1"/>
      <c r="F428" s="1"/>
      <c r="G428" s="1"/>
      <c r="H428" s="1"/>
      <c r="I428" s="245"/>
      <c r="J428" s="245"/>
      <c r="K428" s="245"/>
      <c r="L428" s="1"/>
      <c r="M428" s="1"/>
      <c r="N428" s="1"/>
      <c r="O428" s="1"/>
      <c r="P428" s="1"/>
      <c r="Q428" s="1"/>
      <c r="R428" s="1"/>
      <c r="S428" s="1"/>
      <c r="T428" s="1"/>
      <c r="U428" s="1"/>
      <c r="V428" s="1"/>
      <c r="W428" s="1"/>
      <c r="X428" s="1"/>
    </row>
    <row r="429" spans="1:24" ht="14.25" customHeight="1">
      <c r="A429" s="1"/>
      <c r="B429" s="1"/>
      <c r="C429" s="1"/>
      <c r="D429" s="1"/>
      <c r="E429" s="1"/>
      <c r="F429" s="1"/>
      <c r="G429" s="1"/>
      <c r="H429" s="1"/>
      <c r="I429" s="245"/>
      <c r="J429" s="245"/>
      <c r="K429" s="245"/>
      <c r="L429" s="1"/>
      <c r="M429" s="1"/>
      <c r="N429" s="1"/>
      <c r="O429" s="1"/>
      <c r="P429" s="1"/>
      <c r="Q429" s="1"/>
      <c r="R429" s="1"/>
      <c r="S429" s="1"/>
      <c r="T429" s="1"/>
      <c r="U429" s="1"/>
      <c r="V429" s="1"/>
      <c r="W429" s="1"/>
      <c r="X429" s="1"/>
    </row>
    <row r="430" spans="1:24" ht="14.25" customHeight="1">
      <c r="A430" s="1"/>
      <c r="B430" s="1"/>
      <c r="C430" s="1"/>
      <c r="D430" s="1"/>
      <c r="E430" s="1"/>
      <c r="F430" s="1"/>
      <c r="G430" s="1"/>
      <c r="H430" s="1"/>
      <c r="I430" s="245"/>
      <c r="J430" s="245"/>
      <c r="K430" s="245"/>
      <c r="L430" s="1"/>
      <c r="M430" s="1"/>
      <c r="N430" s="1"/>
      <c r="O430" s="1"/>
      <c r="P430" s="1"/>
      <c r="Q430" s="1"/>
      <c r="R430" s="1"/>
      <c r="S430" s="1"/>
      <c r="T430" s="1"/>
      <c r="U430" s="1"/>
      <c r="V430" s="1"/>
      <c r="W430" s="1"/>
      <c r="X430" s="1"/>
    </row>
    <row r="431" spans="1:24" ht="14.25" customHeight="1">
      <c r="A431" s="1"/>
      <c r="B431" s="1"/>
      <c r="C431" s="1"/>
      <c r="D431" s="1"/>
      <c r="E431" s="1"/>
      <c r="F431" s="1"/>
      <c r="G431" s="1"/>
      <c r="H431" s="1"/>
      <c r="I431" s="245"/>
      <c r="J431" s="245"/>
      <c r="K431" s="245"/>
      <c r="L431" s="1"/>
      <c r="M431" s="1"/>
      <c r="N431" s="1"/>
      <c r="O431" s="1"/>
      <c r="P431" s="1"/>
      <c r="Q431" s="1"/>
      <c r="R431" s="1"/>
      <c r="S431" s="1"/>
      <c r="T431" s="1"/>
      <c r="U431" s="1"/>
      <c r="V431" s="1"/>
      <c r="W431" s="1"/>
      <c r="X431" s="1"/>
    </row>
    <row r="432" spans="1:24" ht="14.25" customHeight="1">
      <c r="A432" s="1"/>
      <c r="B432" s="1"/>
      <c r="C432" s="1"/>
      <c r="D432" s="1"/>
      <c r="E432" s="1"/>
      <c r="F432" s="1"/>
      <c r="G432" s="1"/>
      <c r="H432" s="1"/>
      <c r="I432" s="245"/>
      <c r="J432" s="245"/>
      <c r="K432" s="245"/>
      <c r="L432" s="1"/>
      <c r="M432" s="1"/>
      <c r="N432" s="1"/>
      <c r="O432" s="1"/>
      <c r="P432" s="1"/>
      <c r="Q432" s="1"/>
      <c r="R432" s="1"/>
      <c r="S432" s="1"/>
      <c r="T432" s="1"/>
      <c r="U432" s="1"/>
      <c r="V432" s="1"/>
      <c r="W432" s="1"/>
      <c r="X432" s="1"/>
    </row>
    <row r="433" spans="1:24" ht="14.25" customHeight="1">
      <c r="A433" s="1"/>
      <c r="B433" s="1"/>
      <c r="C433" s="1"/>
      <c r="D433" s="1"/>
      <c r="E433" s="1"/>
      <c r="F433" s="1"/>
      <c r="G433" s="1"/>
      <c r="H433" s="1"/>
      <c r="I433" s="245"/>
      <c r="J433" s="245"/>
      <c r="K433" s="245"/>
      <c r="L433" s="1"/>
      <c r="M433" s="1"/>
      <c r="N433" s="1"/>
      <c r="O433" s="1"/>
      <c r="P433" s="1"/>
      <c r="Q433" s="1"/>
      <c r="R433" s="1"/>
      <c r="S433" s="1"/>
      <c r="T433" s="1"/>
      <c r="U433" s="1"/>
      <c r="V433" s="1"/>
      <c r="W433" s="1"/>
      <c r="X433" s="1"/>
    </row>
    <row r="434" spans="1:24" ht="14.25" customHeight="1">
      <c r="A434" s="1"/>
      <c r="B434" s="1"/>
      <c r="C434" s="1"/>
      <c r="D434" s="1"/>
      <c r="E434" s="1"/>
      <c r="F434" s="1"/>
      <c r="G434" s="1"/>
      <c r="H434" s="1"/>
      <c r="I434" s="245"/>
      <c r="J434" s="245"/>
      <c r="K434" s="245"/>
      <c r="L434" s="1"/>
      <c r="M434" s="1"/>
      <c r="N434" s="1"/>
      <c r="O434" s="1"/>
      <c r="P434" s="1"/>
      <c r="Q434" s="1"/>
      <c r="R434" s="1"/>
      <c r="S434" s="1"/>
      <c r="T434" s="1"/>
      <c r="U434" s="1"/>
      <c r="V434" s="1"/>
      <c r="W434" s="1"/>
      <c r="X434" s="1"/>
    </row>
    <row r="435" spans="1:24" ht="14.25" customHeight="1">
      <c r="A435" s="1"/>
      <c r="B435" s="1"/>
      <c r="C435" s="1"/>
      <c r="D435" s="1"/>
      <c r="E435" s="1"/>
      <c r="F435" s="1"/>
      <c r="G435" s="1"/>
      <c r="H435" s="1"/>
      <c r="I435" s="245"/>
      <c r="J435" s="245"/>
      <c r="K435" s="245"/>
      <c r="L435" s="1"/>
      <c r="M435" s="1"/>
      <c r="N435" s="1"/>
      <c r="O435" s="1"/>
      <c r="P435" s="1"/>
      <c r="Q435" s="1"/>
      <c r="R435" s="1"/>
      <c r="S435" s="1"/>
      <c r="T435" s="1"/>
      <c r="U435" s="1"/>
      <c r="V435" s="1"/>
      <c r="W435" s="1"/>
      <c r="X435" s="1"/>
    </row>
    <row r="436" spans="1:24" ht="14.25" customHeight="1">
      <c r="A436" s="1"/>
      <c r="B436" s="1"/>
      <c r="C436" s="1"/>
      <c r="D436" s="1"/>
      <c r="E436" s="1"/>
      <c r="F436" s="1"/>
      <c r="G436" s="1"/>
      <c r="H436" s="1"/>
      <c r="I436" s="245"/>
      <c r="J436" s="245"/>
      <c r="K436" s="245"/>
      <c r="L436" s="1"/>
      <c r="M436" s="1"/>
      <c r="N436" s="1"/>
      <c r="O436" s="1"/>
      <c r="P436" s="1"/>
      <c r="Q436" s="1"/>
      <c r="R436" s="1"/>
      <c r="S436" s="1"/>
      <c r="T436" s="1"/>
      <c r="U436" s="1"/>
      <c r="V436" s="1"/>
      <c r="W436" s="1"/>
      <c r="X436" s="1"/>
    </row>
    <row r="437" spans="1:24" ht="14.25" customHeight="1">
      <c r="A437" s="1"/>
      <c r="B437" s="1"/>
      <c r="C437" s="1"/>
      <c r="D437" s="1"/>
      <c r="E437" s="1"/>
      <c r="F437" s="1"/>
      <c r="G437" s="1"/>
      <c r="H437" s="1"/>
      <c r="I437" s="245"/>
      <c r="J437" s="245"/>
      <c r="K437" s="245"/>
      <c r="L437" s="1"/>
      <c r="M437" s="1"/>
      <c r="N437" s="1"/>
      <c r="O437" s="1"/>
      <c r="P437" s="1"/>
      <c r="Q437" s="1"/>
      <c r="R437" s="1"/>
      <c r="S437" s="1"/>
      <c r="T437" s="1"/>
      <c r="U437" s="1"/>
      <c r="V437" s="1"/>
      <c r="W437" s="1"/>
      <c r="X437" s="1"/>
    </row>
    <row r="438" spans="1:24" ht="14.25" customHeight="1">
      <c r="A438" s="1"/>
      <c r="B438" s="1"/>
      <c r="C438" s="1"/>
      <c r="D438" s="1"/>
      <c r="E438" s="1"/>
      <c r="F438" s="1"/>
      <c r="G438" s="1"/>
      <c r="H438" s="1"/>
      <c r="I438" s="245"/>
      <c r="J438" s="245"/>
      <c r="K438" s="245"/>
      <c r="L438" s="1"/>
      <c r="M438" s="1"/>
      <c r="N438" s="1"/>
      <c r="O438" s="1"/>
      <c r="P438" s="1"/>
      <c r="Q438" s="1"/>
      <c r="R438" s="1"/>
      <c r="S438" s="1"/>
      <c r="T438" s="1"/>
      <c r="U438" s="1"/>
      <c r="V438" s="1"/>
      <c r="W438" s="1"/>
      <c r="X438" s="1"/>
    </row>
    <row r="439" spans="1:24" ht="14.25" customHeight="1">
      <c r="A439" s="1"/>
      <c r="B439" s="1"/>
      <c r="C439" s="1"/>
      <c r="D439" s="1"/>
      <c r="E439" s="1"/>
      <c r="F439" s="1"/>
      <c r="G439" s="1"/>
      <c r="H439" s="1"/>
      <c r="I439" s="245"/>
      <c r="J439" s="245"/>
      <c r="K439" s="245"/>
      <c r="L439" s="1"/>
      <c r="M439" s="1"/>
      <c r="N439" s="1"/>
      <c r="O439" s="1"/>
      <c r="P439" s="1"/>
      <c r="Q439" s="1"/>
      <c r="R439" s="1"/>
      <c r="S439" s="1"/>
      <c r="T439" s="1"/>
      <c r="U439" s="1"/>
      <c r="V439" s="1"/>
      <c r="W439" s="1"/>
      <c r="X439" s="1"/>
    </row>
    <row r="440" spans="1:24" ht="14.25" customHeight="1">
      <c r="A440" s="1"/>
      <c r="B440" s="1"/>
      <c r="C440" s="1"/>
      <c r="D440" s="1"/>
      <c r="E440" s="1"/>
      <c r="F440" s="1"/>
      <c r="G440" s="1"/>
      <c r="H440" s="1"/>
      <c r="I440" s="245"/>
      <c r="J440" s="245"/>
      <c r="K440" s="245"/>
      <c r="L440" s="1"/>
      <c r="M440" s="1"/>
      <c r="N440" s="1"/>
      <c r="O440" s="1"/>
      <c r="P440" s="1"/>
      <c r="Q440" s="1"/>
      <c r="R440" s="1"/>
      <c r="S440" s="1"/>
      <c r="T440" s="1"/>
      <c r="U440" s="1"/>
      <c r="V440" s="1"/>
      <c r="W440" s="1"/>
      <c r="X440" s="1"/>
    </row>
    <row r="441" spans="1:24" ht="14.25" customHeight="1">
      <c r="A441" s="1"/>
      <c r="B441" s="1"/>
      <c r="C441" s="1"/>
      <c r="D441" s="1"/>
      <c r="E441" s="1"/>
      <c r="F441" s="1"/>
      <c r="G441" s="1"/>
      <c r="H441" s="1"/>
      <c r="I441" s="245"/>
      <c r="J441" s="245"/>
      <c r="K441" s="245"/>
      <c r="L441" s="1"/>
      <c r="M441" s="1"/>
      <c r="N441" s="1"/>
      <c r="O441" s="1"/>
      <c r="P441" s="1"/>
      <c r="Q441" s="1"/>
      <c r="R441" s="1"/>
      <c r="S441" s="1"/>
      <c r="T441" s="1"/>
      <c r="U441" s="1"/>
      <c r="V441" s="1"/>
      <c r="W441" s="1"/>
      <c r="X441" s="1"/>
    </row>
    <row r="442" spans="1:24" ht="14.25" customHeight="1">
      <c r="A442" s="1"/>
      <c r="B442" s="1"/>
      <c r="C442" s="1"/>
      <c r="D442" s="1"/>
      <c r="E442" s="1"/>
      <c r="F442" s="1"/>
      <c r="G442" s="1"/>
      <c r="H442" s="1"/>
      <c r="I442" s="245"/>
      <c r="J442" s="245"/>
      <c r="K442" s="245"/>
      <c r="L442" s="1"/>
      <c r="M442" s="1"/>
      <c r="N442" s="1"/>
      <c r="O442" s="1"/>
      <c r="P442" s="1"/>
      <c r="Q442" s="1"/>
      <c r="R442" s="1"/>
      <c r="S442" s="1"/>
      <c r="T442" s="1"/>
      <c r="U442" s="1"/>
      <c r="V442" s="1"/>
      <c r="W442" s="1"/>
      <c r="X442" s="1"/>
    </row>
    <row r="443" spans="1:24" ht="14.25" customHeight="1">
      <c r="A443" s="1"/>
      <c r="B443" s="1"/>
      <c r="C443" s="1"/>
      <c r="D443" s="1"/>
      <c r="E443" s="1"/>
      <c r="F443" s="1"/>
      <c r="G443" s="1"/>
      <c r="H443" s="1"/>
      <c r="I443" s="245"/>
      <c r="J443" s="245"/>
      <c r="K443" s="245"/>
      <c r="L443" s="1"/>
      <c r="M443" s="1"/>
      <c r="N443" s="1"/>
      <c r="O443" s="1"/>
      <c r="P443" s="1"/>
      <c r="Q443" s="1"/>
      <c r="R443" s="1"/>
      <c r="S443" s="1"/>
      <c r="T443" s="1"/>
      <c r="U443" s="1"/>
      <c r="V443" s="1"/>
      <c r="W443" s="1"/>
      <c r="X443" s="1"/>
    </row>
    <row r="444" spans="1:24" ht="14.25" customHeight="1">
      <c r="A444" s="1"/>
      <c r="B444" s="1"/>
      <c r="C444" s="1"/>
      <c r="D444" s="1"/>
      <c r="E444" s="1"/>
      <c r="F444" s="1"/>
      <c r="G444" s="1"/>
      <c r="H444" s="1"/>
      <c r="I444" s="245"/>
      <c r="J444" s="245"/>
      <c r="K444" s="245"/>
      <c r="L444" s="1"/>
      <c r="M444" s="1"/>
      <c r="N444" s="1"/>
      <c r="O444" s="1"/>
      <c r="P444" s="1"/>
      <c r="Q444" s="1"/>
      <c r="R444" s="1"/>
      <c r="S444" s="1"/>
      <c r="T444" s="1"/>
      <c r="U444" s="1"/>
      <c r="V444" s="1"/>
      <c r="W444" s="1"/>
      <c r="X444" s="1"/>
    </row>
    <row r="445" spans="1:24" ht="14.25" customHeight="1">
      <c r="A445" s="1"/>
      <c r="B445" s="1"/>
      <c r="C445" s="1"/>
      <c r="D445" s="1"/>
      <c r="E445" s="1"/>
      <c r="F445" s="1"/>
      <c r="G445" s="1"/>
      <c r="H445" s="1"/>
      <c r="I445" s="245"/>
      <c r="J445" s="245"/>
      <c r="K445" s="245"/>
      <c r="L445" s="1"/>
      <c r="M445" s="1"/>
      <c r="N445" s="1"/>
      <c r="O445" s="1"/>
      <c r="P445" s="1"/>
      <c r="Q445" s="1"/>
      <c r="R445" s="1"/>
      <c r="S445" s="1"/>
      <c r="T445" s="1"/>
      <c r="U445" s="1"/>
      <c r="V445" s="1"/>
      <c r="W445" s="1"/>
      <c r="X445" s="1"/>
    </row>
    <row r="446" spans="1:24" ht="14.25" customHeight="1">
      <c r="A446" s="1"/>
      <c r="B446" s="1"/>
      <c r="C446" s="1"/>
      <c r="D446" s="1"/>
      <c r="E446" s="1"/>
      <c r="F446" s="1"/>
      <c r="G446" s="1"/>
      <c r="H446" s="1"/>
      <c r="I446" s="245"/>
      <c r="J446" s="245"/>
      <c r="K446" s="245"/>
      <c r="L446" s="1"/>
      <c r="M446" s="1"/>
      <c r="N446" s="1"/>
      <c r="O446" s="1"/>
      <c r="P446" s="1"/>
      <c r="Q446" s="1"/>
      <c r="R446" s="1"/>
      <c r="S446" s="1"/>
      <c r="T446" s="1"/>
      <c r="U446" s="1"/>
      <c r="V446" s="1"/>
      <c r="W446" s="1"/>
      <c r="X446" s="1"/>
    </row>
    <row r="447" spans="1:24" ht="14.25" customHeight="1">
      <c r="A447" s="1"/>
      <c r="B447" s="1"/>
      <c r="C447" s="1"/>
      <c r="D447" s="1"/>
      <c r="E447" s="1"/>
      <c r="F447" s="1"/>
      <c r="G447" s="1"/>
      <c r="H447" s="1"/>
      <c r="I447" s="245"/>
      <c r="J447" s="245"/>
      <c r="K447" s="245"/>
      <c r="L447" s="1"/>
      <c r="M447" s="1"/>
      <c r="N447" s="1"/>
      <c r="O447" s="1"/>
      <c r="P447" s="1"/>
      <c r="Q447" s="1"/>
      <c r="R447" s="1"/>
      <c r="S447" s="1"/>
      <c r="T447" s="1"/>
      <c r="U447" s="1"/>
      <c r="V447" s="1"/>
      <c r="W447" s="1"/>
      <c r="X447" s="1"/>
    </row>
    <row r="448" spans="1:24" ht="14.25" customHeight="1">
      <c r="A448" s="1"/>
      <c r="B448" s="1"/>
      <c r="C448" s="1"/>
      <c r="D448" s="1"/>
      <c r="E448" s="1"/>
      <c r="F448" s="1"/>
      <c r="G448" s="1"/>
      <c r="H448" s="1"/>
      <c r="I448" s="245"/>
      <c r="J448" s="245"/>
      <c r="K448" s="245"/>
      <c r="L448" s="1"/>
      <c r="M448" s="1"/>
      <c r="N448" s="1"/>
      <c r="O448" s="1"/>
      <c r="P448" s="1"/>
      <c r="Q448" s="1"/>
      <c r="R448" s="1"/>
      <c r="S448" s="1"/>
      <c r="T448" s="1"/>
      <c r="U448" s="1"/>
      <c r="V448" s="1"/>
      <c r="W448" s="1"/>
      <c r="X448" s="1"/>
    </row>
    <row r="449" spans="1:24" ht="14.25" customHeight="1">
      <c r="A449" s="1"/>
      <c r="B449" s="1"/>
      <c r="C449" s="1"/>
      <c r="D449" s="1"/>
      <c r="E449" s="1"/>
      <c r="F449" s="1"/>
      <c r="G449" s="1"/>
      <c r="H449" s="1"/>
      <c r="I449" s="245"/>
      <c r="J449" s="245"/>
      <c r="K449" s="245"/>
      <c r="L449" s="1"/>
      <c r="M449" s="1"/>
      <c r="N449" s="1"/>
      <c r="O449" s="1"/>
      <c r="P449" s="1"/>
      <c r="Q449" s="1"/>
      <c r="R449" s="1"/>
      <c r="S449" s="1"/>
      <c r="T449" s="1"/>
      <c r="U449" s="1"/>
      <c r="V449" s="1"/>
      <c r="W449" s="1"/>
      <c r="X449" s="1"/>
    </row>
    <row r="450" spans="1:24" ht="14.25" customHeight="1">
      <c r="A450" s="1"/>
      <c r="B450" s="1"/>
      <c r="C450" s="1"/>
      <c r="D450" s="1"/>
      <c r="E450" s="1"/>
      <c r="F450" s="1"/>
      <c r="G450" s="1"/>
      <c r="H450" s="1"/>
      <c r="I450" s="245"/>
      <c r="J450" s="245"/>
      <c r="K450" s="245"/>
      <c r="L450" s="1"/>
      <c r="M450" s="1"/>
      <c r="N450" s="1"/>
      <c r="O450" s="1"/>
      <c r="P450" s="1"/>
      <c r="Q450" s="1"/>
      <c r="R450" s="1"/>
      <c r="S450" s="1"/>
      <c r="T450" s="1"/>
      <c r="U450" s="1"/>
      <c r="V450" s="1"/>
      <c r="W450" s="1"/>
      <c r="X450" s="1"/>
    </row>
    <row r="451" spans="1:24" ht="14.25" customHeight="1">
      <c r="A451" s="1"/>
      <c r="B451" s="1"/>
      <c r="C451" s="1"/>
      <c r="D451" s="1"/>
      <c r="E451" s="1"/>
      <c r="F451" s="1"/>
      <c r="G451" s="1"/>
      <c r="H451" s="1"/>
      <c r="I451" s="245"/>
      <c r="J451" s="245"/>
      <c r="K451" s="245"/>
      <c r="L451" s="1"/>
      <c r="M451" s="1"/>
      <c r="N451" s="1"/>
      <c r="O451" s="1"/>
      <c r="P451" s="1"/>
      <c r="Q451" s="1"/>
      <c r="R451" s="1"/>
      <c r="S451" s="1"/>
      <c r="T451" s="1"/>
      <c r="U451" s="1"/>
      <c r="V451" s="1"/>
      <c r="W451" s="1"/>
      <c r="X451" s="1"/>
    </row>
    <row r="452" spans="1:24" ht="14.25" customHeight="1">
      <c r="A452" s="1"/>
      <c r="B452" s="1"/>
      <c r="C452" s="1"/>
      <c r="D452" s="1"/>
      <c r="E452" s="1"/>
      <c r="F452" s="1"/>
      <c r="G452" s="1"/>
      <c r="H452" s="1"/>
      <c r="I452" s="245"/>
      <c r="J452" s="245"/>
      <c r="K452" s="245"/>
      <c r="L452" s="1"/>
      <c r="M452" s="1"/>
      <c r="N452" s="1"/>
      <c r="O452" s="1"/>
      <c r="P452" s="1"/>
      <c r="Q452" s="1"/>
      <c r="R452" s="1"/>
      <c r="S452" s="1"/>
      <c r="T452" s="1"/>
      <c r="U452" s="1"/>
      <c r="V452" s="1"/>
      <c r="W452" s="1"/>
      <c r="X452" s="1"/>
    </row>
    <row r="453" spans="1:24" ht="14.25" customHeight="1">
      <c r="A453" s="1"/>
      <c r="B453" s="1"/>
      <c r="C453" s="1"/>
      <c r="D453" s="1"/>
      <c r="E453" s="1"/>
      <c r="F453" s="1"/>
      <c r="G453" s="1"/>
      <c r="H453" s="1"/>
      <c r="I453" s="245"/>
      <c r="J453" s="245"/>
      <c r="K453" s="245"/>
      <c r="L453" s="1"/>
      <c r="M453" s="1"/>
      <c r="N453" s="1"/>
      <c r="O453" s="1"/>
      <c r="P453" s="1"/>
      <c r="Q453" s="1"/>
      <c r="R453" s="1"/>
      <c r="S453" s="1"/>
      <c r="T453" s="1"/>
      <c r="U453" s="1"/>
      <c r="V453" s="1"/>
      <c r="W453" s="1"/>
      <c r="X453" s="1"/>
    </row>
    <row r="454" spans="1:24" ht="14.25" customHeight="1">
      <c r="A454" s="1"/>
      <c r="B454" s="1"/>
      <c r="C454" s="1"/>
      <c r="D454" s="1"/>
      <c r="E454" s="1"/>
      <c r="F454" s="1"/>
      <c r="G454" s="1"/>
      <c r="H454" s="1"/>
      <c r="I454" s="245"/>
      <c r="J454" s="245"/>
      <c r="K454" s="245"/>
      <c r="L454" s="1"/>
      <c r="M454" s="1"/>
      <c r="N454" s="1"/>
      <c r="O454" s="1"/>
      <c r="P454" s="1"/>
      <c r="Q454" s="1"/>
      <c r="R454" s="1"/>
      <c r="S454" s="1"/>
      <c r="T454" s="1"/>
      <c r="U454" s="1"/>
      <c r="V454" s="1"/>
      <c r="W454" s="1"/>
      <c r="X454" s="1"/>
    </row>
    <row r="455" spans="1:24" ht="14.25" customHeight="1">
      <c r="A455" s="1"/>
      <c r="B455" s="1"/>
      <c r="C455" s="1"/>
      <c r="D455" s="1"/>
      <c r="E455" s="1"/>
      <c r="F455" s="1"/>
      <c r="G455" s="1"/>
      <c r="H455" s="1"/>
      <c r="I455" s="245"/>
      <c r="J455" s="245"/>
      <c r="K455" s="245"/>
      <c r="L455" s="1"/>
      <c r="M455" s="1"/>
      <c r="N455" s="1"/>
      <c r="O455" s="1"/>
      <c r="P455" s="1"/>
      <c r="Q455" s="1"/>
      <c r="R455" s="1"/>
      <c r="S455" s="1"/>
      <c r="T455" s="1"/>
      <c r="U455" s="1"/>
      <c r="V455" s="1"/>
      <c r="W455" s="1"/>
      <c r="X455" s="1"/>
    </row>
    <row r="456" spans="1:24" ht="14.25" customHeight="1">
      <c r="A456" s="1"/>
      <c r="B456" s="1"/>
      <c r="C456" s="1"/>
      <c r="D456" s="1"/>
      <c r="E456" s="1"/>
      <c r="F456" s="1"/>
      <c r="G456" s="1"/>
      <c r="H456" s="1"/>
      <c r="I456" s="245"/>
      <c r="J456" s="245"/>
      <c r="K456" s="245"/>
      <c r="L456" s="1"/>
      <c r="M456" s="1"/>
      <c r="N456" s="1"/>
      <c r="O456" s="1"/>
      <c r="P456" s="1"/>
      <c r="Q456" s="1"/>
      <c r="R456" s="1"/>
      <c r="S456" s="1"/>
      <c r="T456" s="1"/>
      <c r="U456" s="1"/>
      <c r="V456" s="1"/>
      <c r="W456" s="1"/>
      <c r="X456" s="1"/>
    </row>
    <row r="457" spans="1:24" ht="14.25" customHeight="1">
      <c r="A457" s="1"/>
      <c r="B457" s="1"/>
      <c r="C457" s="1"/>
      <c r="D457" s="1"/>
      <c r="E457" s="1"/>
      <c r="F457" s="1"/>
      <c r="G457" s="1"/>
      <c r="H457" s="1"/>
      <c r="I457" s="245"/>
      <c r="J457" s="245"/>
      <c r="K457" s="245"/>
      <c r="L457" s="1"/>
      <c r="M457" s="1"/>
      <c r="N457" s="1"/>
      <c r="O457" s="1"/>
      <c r="P457" s="1"/>
      <c r="Q457" s="1"/>
      <c r="R457" s="1"/>
      <c r="S457" s="1"/>
      <c r="T457" s="1"/>
      <c r="U457" s="1"/>
      <c r="V457" s="1"/>
      <c r="W457" s="1"/>
      <c r="X457" s="1"/>
    </row>
    <row r="458" spans="1:24" ht="14.25" customHeight="1">
      <c r="A458" s="1"/>
      <c r="B458" s="1"/>
      <c r="C458" s="1"/>
      <c r="D458" s="1"/>
      <c r="E458" s="1"/>
      <c r="F458" s="1"/>
      <c r="G458" s="1"/>
      <c r="H458" s="1"/>
      <c r="I458" s="245"/>
      <c r="J458" s="245"/>
      <c r="K458" s="245"/>
      <c r="L458" s="1"/>
      <c r="M458" s="1"/>
      <c r="N458" s="1"/>
      <c r="O458" s="1"/>
      <c r="P458" s="1"/>
      <c r="Q458" s="1"/>
      <c r="R458" s="1"/>
      <c r="S458" s="1"/>
      <c r="T458" s="1"/>
      <c r="U458" s="1"/>
      <c r="V458" s="1"/>
      <c r="W458" s="1"/>
      <c r="X458" s="1"/>
    </row>
    <row r="459" spans="1:24" ht="14.25" customHeight="1">
      <c r="A459" s="1"/>
      <c r="B459" s="1"/>
      <c r="C459" s="1"/>
      <c r="D459" s="1"/>
      <c r="E459" s="1"/>
      <c r="F459" s="1"/>
      <c r="G459" s="1"/>
      <c r="H459" s="1"/>
      <c r="I459" s="245"/>
      <c r="J459" s="245"/>
      <c r="K459" s="245"/>
      <c r="L459" s="1"/>
      <c r="M459" s="1"/>
      <c r="N459" s="1"/>
      <c r="O459" s="1"/>
      <c r="P459" s="1"/>
      <c r="Q459" s="1"/>
      <c r="R459" s="1"/>
      <c r="S459" s="1"/>
      <c r="T459" s="1"/>
      <c r="U459" s="1"/>
      <c r="V459" s="1"/>
      <c r="W459" s="1"/>
      <c r="X459" s="1"/>
    </row>
    <row r="460" spans="1:24" ht="14.25" customHeight="1">
      <c r="A460" s="1"/>
      <c r="B460" s="1"/>
      <c r="C460" s="1"/>
      <c r="D460" s="1"/>
      <c r="E460" s="1"/>
      <c r="F460" s="1"/>
      <c r="G460" s="1"/>
      <c r="H460" s="1"/>
      <c r="I460" s="245"/>
      <c r="J460" s="245"/>
      <c r="K460" s="245"/>
      <c r="L460" s="1"/>
      <c r="M460" s="1"/>
      <c r="N460" s="1"/>
      <c r="O460" s="1"/>
      <c r="P460" s="1"/>
      <c r="Q460" s="1"/>
      <c r="R460" s="1"/>
      <c r="S460" s="1"/>
      <c r="T460" s="1"/>
      <c r="U460" s="1"/>
      <c r="V460" s="1"/>
      <c r="W460" s="1"/>
      <c r="X460" s="1"/>
    </row>
    <row r="461" spans="1:24" ht="14.25" customHeight="1">
      <c r="A461" s="1"/>
      <c r="B461" s="1"/>
      <c r="C461" s="1"/>
      <c r="D461" s="1"/>
      <c r="E461" s="1"/>
      <c r="F461" s="1"/>
      <c r="G461" s="1"/>
      <c r="H461" s="1"/>
      <c r="I461" s="245"/>
      <c r="J461" s="245"/>
      <c r="K461" s="245"/>
      <c r="L461" s="1"/>
      <c r="M461" s="1"/>
      <c r="N461" s="1"/>
      <c r="O461" s="1"/>
      <c r="P461" s="1"/>
      <c r="Q461" s="1"/>
      <c r="R461" s="1"/>
      <c r="S461" s="1"/>
      <c r="T461" s="1"/>
      <c r="U461" s="1"/>
      <c r="V461" s="1"/>
      <c r="W461" s="1"/>
      <c r="X461" s="1"/>
    </row>
    <row r="462" spans="1:24" ht="14.25" customHeight="1">
      <c r="A462" s="1"/>
      <c r="B462" s="1"/>
      <c r="C462" s="1"/>
      <c r="D462" s="1"/>
      <c r="E462" s="1"/>
      <c r="F462" s="1"/>
      <c r="G462" s="1"/>
      <c r="H462" s="1"/>
      <c r="I462" s="245"/>
      <c r="J462" s="245"/>
      <c r="K462" s="245"/>
      <c r="L462" s="1"/>
      <c r="M462" s="1"/>
      <c r="N462" s="1"/>
      <c r="O462" s="1"/>
      <c r="P462" s="1"/>
      <c r="Q462" s="1"/>
      <c r="R462" s="1"/>
      <c r="S462" s="1"/>
      <c r="T462" s="1"/>
      <c r="U462" s="1"/>
      <c r="V462" s="1"/>
      <c r="W462" s="1"/>
      <c r="X462" s="1"/>
    </row>
    <row r="463" spans="1:24" ht="14.25" customHeight="1">
      <c r="A463" s="1"/>
      <c r="B463" s="1"/>
      <c r="C463" s="1"/>
      <c r="D463" s="1"/>
      <c r="E463" s="1"/>
      <c r="F463" s="1"/>
      <c r="G463" s="1"/>
      <c r="H463" s="1"/>
      <c r="I463" s="245"/>
      <c r="J463" s="245"/>
      <c r="K463" s="245"/>
      <c r="L463" s="1"/>
      <c r="M463" s="1"/>
      <c r="N463" s="1"/>
      <c r="O463" s="1"/>
      <c r="P463" s="1"/>
      <c r="Q463" s="1"/>
      <c r="R463" s="1"/>
      <c r="S463" s="1"/>
      <c r="T463" s="1"/>
      <c r="U463" s="1"/>
      <c r="V463" s="1"/>
      <c r="W463" s="1"/>
      <c r="X463" s="1"/>
    </row>
    <row r="464" spans="1:24" ht="14.25" customHeight="1">
      <c r="A464" s="1"/>
      <c r="B464" s="1"/>
      <c r="C464" s="1"/>
      <c r="D464" s="1"/>
      <c r="E464" s="1"/>
      <c r="F464" s="1"/>
      <c r="G464" s="1"/>
      <c r="H464" s="1"/>
      <c r="I464" s="245"/>
      <c r="J464" s="245"/>
      <c r="K464" s="245"/>
      <c r="L464" s="1"/>
      <c r="M464" s="1"/>
      <c r="N464" s="1"/>
      <c r="O464" s="1"/>
      <c r="P464" s="1"/>
      <c r="Q464" s="1"/>
      <c r="R464" s="1"/>
      <c r="S464" s="1"/>
      <c r="T464" s="1"/>
      <c r="U464" s="1"/>
      <c r="V464" s="1"/>
      <c r="W464" s="1"/>
      <c r="X464" s="1"/>
    </row>
    <row r="465" spans="1:24" ht="14.25" customHeight="1">
      <c r="A465" s="1"/>
      <c r="B465" s="1"/>
      <c r="C465" s="1"/>
      <c r="D465" s="1"/>
      <c r="E465" s="1"/>
      <c r="F465" s="1"/>
      <c r="G465" s="1"/>
      <c r="H465" s="1"/>
      <c r="I465" s="245"/>
      <c r="J465" s="245"/>
      <c r="K465" s="245"/>
      <c r="L465" s="1"/>
      <c r="M465" s="1"/>
      <c r="N465" s="1"/>
      <c r="O465" s="1"/>
      <c r="P465" s="1"/>
      <c r="Q465" s="1"/>
      <c r="R465" s="1"/>
      <c r="S465" s="1"/>
      <c r="T465" s="1"/>
      <c r="U465" s="1"/>
      <c r="V465" s="1"/>
      <c r="W465" s="1"/>
      <c r="X465" s="1"/>
    </row>
    <row r="466" spans="1:24" ht="14.25" customHeight="1">
      <c r="A466" s="1"/>
      <c r="B466" s="1"/>
      <c r="C466" s="1"/>
      <c r="D466" s="1"/>
      <c r="E466" s="1"/>
      <c r="F466" s="1"/>
      <c r="G466" s="1"/>
      <c r="H466" s="1"/>
      <c r="I466" s="245"/>
      <c r="J466" s="245"/>
      <c r="K466" s="245"/>
      <c r="L466" s="1"/>
      <c r="M466" s="1"/>
      <c r="N466" s="1"/>
      <c r="O466" s="1"/>
      <c r="P466" s="1"/>
      <c r="Q466" s="1"/>
      <c r="R466" s="1"/>
      <c r="S466" s="1"/>
      <c r="T466" s="1"/>
      <c r="U466" s="1"/>
      <c r="V466" s="1"/>
      <c r="W466" s="1"/>
      <c r="X466" s="1"/>
    </row>
    <row r="467" spans="1:24" ht="14.25" customHeight="1">
      <c r="A467" s="1"/>
      <c r="B467" s="1"/>
      <c r="C467" s="1"/>
      <c r="D467" s="1"/>
      <c r="E467" s="1"/>
      <c r="F467" s="1"/>
      <c r="G467" s="1"/>
      <c r="H467" s="1"/>
      <c r="I467" s="245"/>
      <c r="J467" s="245"/>
      <c r="K467" s="245"/>
      <c r="L467" s="1"/>
      <c r="M467" s="1"/>
      <c r="N467" s="1"/>
      <c r="O467" s="1"/>
      <c r="P467" s="1"/>
      <c r="Q467" s="1"/>
      <c r="R467" s="1"/>
      <c r="S467" s="1"/>
      <c r="T467" s="1"/>
      <c r="U467" s="1"/>
      <c r="V467" s="1"/>
      <c r="W467" s="1"/>
      <c r="X467" s="1"/>
    </row>
    <row r="468" spans="1:24" ht="14.25" customHeight="1">
      <c r="A468" s="1"/>
      <c r="B468" s="1"/>
      <c r="C468" s="1"/>
      <c r="D468" s="1"/>
      <c r="E468" s="1"/>
      <c r="F468" s="1"/>
      <c r="G468" s="1"/>
      <c r="H468" s="1"/>
      <c r="I468" s="245"/>
      <c r="J468" s="245"/>
      <c r="K468" s="245"/>
      <c r="L468" s="1"/>
      <c r="M468" s="1"/>
      <c r="N468" s="1"/>
      <c r="O468" s="1"/>
      <c r="P468" s="1"/>
      <c r="Q468" s="1"/>
      <c r="R468" s="1"/>
      <c r="S468" s="1"/>
      <c r="T468" s="1"/>
      <c r="U468" s="1"/>
      <c r="V468" s="1"/>
      <c r="W468" s="1"/>
      <c r="X468" s="1"/>
    </row>
    <row r="469" spans="1:24" ht="14.25" customHeight="1">
      <c r="A469" s="1"/>
      <c r="B469" s="1"/>
      <c r="C469" s="1"/>
      <c r="D469" s="1"/>
      <c r="E469" s="1"/>
      <c r="F469" s="1"/>
      <c r="G469" s="1"/>
      <c r="H469" s="1"/>
      <c r="I469" s="245"/>
      <c r="J469" s="245"/>
      <c r="K469" s="245"/>
      <c r="L469" s="1"/>
      <c r="M469" s="1"/>
      <c r="N469" s="1"/>
      <c r="O469" s="1"/>
      <c r="P469" s="1"/>
      <c r="Q469" s="1"/>
      <c r="R469" s="1"/>
      <c r="S469" s="1"/>
      <c r="T469" s="1"/>
      <c r="U469" s="1"/>
      <c r="V469" s="1"/>
      <c r="W469" s="1"/>
      <c r="X469" s="1"/>
    </row>
    <row r="470" spans="1:24" ht="14.25" customHeight="1">
      <c r="A470" s="1"/>
      <c r="B470" s="1"/>
      <c r="C470" s="1"/>
      <c r="D470" s="1"/>
      <c r="E470" s="1"/>
      <c r="F470" s="1"/>
      <c r="G470" s="1"/>
      <c r="H470" s="1"/>
      <c r="I470" s="245"/>
      <c r="J470" s="245"/>
      <c r="K470" s="245"/>
      <c r="L470" s="1"/>
      <c r="M470" s="1"/>
      <c r="N470" s="1"/>
      <c r="O470" s="1"/>
      <c r="P470" s="1"/>
      <c r="Q470" s="1"/>
      <c r="R470" s="1"/>
      <c r="S470" s="1"/>
      <c r="T470" s="1"/>
      <c r="U470" s="1"/>
      <c r="V470" s="1"/>
      <c r="W470" s="1"/>
      <c r="X470" s="1"/>
    </row>
    <row r="471" spans="1:24" ht="14.25" customHeight="1">
      <c r="A471" s="1"/>
      <c r="B471" s="1"/>
      <c r="C471" s="1"/>
      <c r="D471" s="1"/>
      <c r="E471" s="1"/>
      <c r="F471" s="1"/>
      <c r="G471" s="1"/>
      <c r="H471" s="1"/>
      <c r="I471" s="245"/>
      <c r="J471" s="245"/>
      <c r="K471" s="245"/>
      <c r="L471" s="1"/>
      <c r="M471" s="1"/>
      <c r="N471" s="1"/>
      <c r="O471" s="1"/>
      <c r="P471" s="1"/>
      <c r="Q471" s="1"/>
      <c r="R471" s="1"/>
      <c r="S471" s="1"/>
      <c r="T471" s="1"/>
      <c r="U471" s="1"/>
      <c r="V471" s="1"/>
      <c r="W471" s="1"/>
      <c r="X471" s="1"/>
    </row>
    <row r="472" spans="1:24" ht="14.25" customHeight="1">
      <c r="A472" s="1"/>
      <c r="B472" s="1"/>
      <c r="C472" s="1"/>
      <c r="D472" s="1"/>
      <c r="E472" s="1"/>
      <c r="F472" s="1"/>
      <c r="G472" s="1"/>
      <c r="H472" s="1"/>
      <c r="I472" s="245"/>
      <c r="J472" s="245"/>
      <c r="K472" s="245"/>
      <c r="L472" s="1"/>
      <c r="M472" s="1"/>
      <c r="N472" s="1"/>
      <c r="O472" s="1"/>
      <c r="P472" s="1"/>
      <c r="Q472" s="1"/>
      <c r="R472" s="1"/>
      <c r="S472" s="1"/>
      <c r="T472" s="1"/>
      <c r="U472" s="1"/>
      <c r="V472" s="1"/>
      <c r="W472" s="1"/>
      <c r="X472" s="1"/>
    </row>
    <row r="473" spans="1:24" ht="14.25" customHeight="1">
      <c r="A473" s="1"/>
      <c r="B473" s="1"/>
      <c r="C473" s="1"/>
      <c r="D473" s="1"/>
      <c r="E473" s="1"/>
      <c r="F473" s="1"/>
      <c r="G473" s="1"/>
      <c r="H473" s="1"/>
      <c r="I473" s="245"/>
      <c r="J473" s="245"/>
      <c r="K473" s="245"/>
      <c r="L473" s="1"/>
      <c r="M473" s="1"/>
      <c r="N473" s="1"/>
      <c r="O473" s="1"/>
      <c r="P473" s="1"/>
      <c r="Q473" s="1"/>
      <c r="R473" s="1"/>
      <c r="S473" s="1"/>
      <c r="T473" s="1"/>
      <c r="U473" s="1"/>
      <c r="V473" s="1"/>
      <c r="W473" s="1"/>
      <c r="X473" s="1"/>
    </row>
    <row r="474" spans="1:24" ht="14.25" customHeight="1">
      <c r="A474" s="1"/>
      <c r="B474" s="1"/>
      <c r="C474" s="1"/>
      <c r="D474" s="1"/>
      <c r="E474" s="1"/>
      <c r="F474" s="1"/>
      <c r="G474" s="1"/>
      <c r="H474" s="1"/>
      <c r="I474" s="245"/>
      <c r="J474" s="245"/>
      <c r="K474" s="245"/>
      <c r="L474" s="1"/>
      <c r="M474" s="1"/>
      <c r="N474" s="1"/>
      <c r="O474" s="1"/>
      <c r="P474" s="1"/>
      <c r="Q474" s="1"/>
      <c r="R474" s="1"/>
      <c r="S474" s="1"/>
      <c r="T474" s="1"/>
      <c r="U474" s="1"/>
      <c r="V474" s="1"/>
      <c r="W474" s="1"/>
      <c r="X474" s="1"/>
    </row>
    <row r="475" spans="1:24" ht="14.25" customHeight="1">
      <c r="A475" s="1"/>
      <c r="B475" s="1"/>
      <c r="C475" s="1"/>
      <c r="D475" s="1"/>
      <c r="E475" s="1"/>
      <c r="F475" s="1"/>
      <c r="G475" s="1"/>
      <c r="H475" s="1"/>
      <c r="I475" s="245"/>
      <c r="J475" s="245"/>
      <c r="K475" s="245"/>
      <c r="L475" s="1"/>
      <c r="M475" s="1"/>
      <c r="N475" s="1"/>
      <c r="O475" s="1"/>
      <c r="P475" s="1"/>
      <c r="Q475" s="1"/>
      <c r="R475" s="1"/>
      <c r="S475" s="1"/>
      <c r="T475" s="1"/>
      <c r="U475" s="1"/>
      <c r="V475" s="1"/>
      <c r="W475" s="1"/>
      <c r="X475" s="1"/>
    </row>
    <row r="476" spans="1:24" ht="14.25" customHeight="1">
      <c r="A476" s="1"/>
      <c r="B476" s="1"/>
      <c r="C476" s="1"/>
      <c r="D476" s="1"/>
      <c r="E476" s="1"/>
      <c r="F476" s="1"/>
      <c r="G476" s="1"/>
      <c r="H476" s="1"/>
      <c r="I476" s="245"/>
      <c r="J476" s="245"/>
      <c r="K476" s="245"/>
      <c r="L476" s="1"/>
      <c r="M476" s="1"/>
      <c r="N476" s="1"/>
      <c r="O476" s="1"/>
      <c r="P476" s="1"/>
      <c r="Q476" s="1"/>
      <c r="R476" s="1"/>
      <c r="S476" s="1"/>
      <c r="T476" s="1"/>
      <c r="U476" s="1"/>
      <c r="V476" s="1"/>
      <c r="W476" s="1"/>
      <c r="X476" s="1"/>
    </row>
    <row r="477" spans="1:24" ht="14.25" customHeight="1">
      <c r="A477" s="1"/>
      <c r="B477" s="1"/>
      <c r="C477" s="1"/>
      <c r="D477" s="1"/>
      <c r="E477" s="1"/>
      <c r="F477" s="1"/>
      <c r="G477" s="1"/>
      <c r="H477" s="1"/>
      <c r="I477" s="245"/>
      <c r="J477" s="245"/>
      <c r="K477" s="245"/>
      <c r="L477" s="1"/>
      <c r="M477" s="1"/>
      <c r="N477" s="1"/>
      <c r="O477" s="1"/>
      <c r="P477" s="1"/>
      <c r="Q477" s="1"/>
      <c r="R477" s="1"/>
      <c r="S477" s="1"/>
      <c r="T477" s="1"/>
      <c r="U477" s="1"/>
      <c r="V477" s="1"/>
      <c r="W477" s="1"/>
      <c r="X477" s="1"/>
    </row>
    <row r="478" spans="1:24" ht="14.25" customHeight="1">
      <c r="A478" s="1"/>
      <c r="B478" s="1"/>
      <c r="C478" s="1"/>
      <c r="D478" s="1"/>
      <c r="E478" s="1"/>
      <c r="F478" s="1"/>
      <c r="G478" s="1"/>
      <c r="H478" s="1"/>
      <c r="I478" s="245"/>
      <c r="J478" s="245"/>
      <c r="K478" s="245"/>
      <c r="L478" s="1"/>
      <c r="M478" s="1"/>
      <c r="N478" s="1"/>
      <c r="O478" s="1"/>
      <c r="P478" s="1"/>
      <c r="Q478" s="1"/>
      <c r="R478" s="1"/>
      <c r="S478" s="1"/>
      <c r="T478" s="1"/>
      <c r="U478" s="1"/>
      <c r="V478" s="1"/>
      <c r="W478" s="1"/>
      <c r="X478" s="1"/>
    </row>
    <row r="479" spans="1:24" ht="14.25" customHeight="1">
      <c r="A479" s="1"/>
      <c r="B479" s="1"/>
      <c r="C479" s="1"/>
      <c r="D479" s="1"/>
      <c r="E479" s="1"/>
      <c r="F479" s="1"/>
      <c r="G479" s="1"/>
      <c r="H479" s="1"/>
      <c r="I479" s="245"/>
      <c r="J479" s="245"/>
      <c r="K479" s="245"/>
      <c r="L479" s="1"/>
      <c r="M479" s="1"/>
      <c r="N479" s="1"/>
      <c r="O479" s="1"/>
      <c r="P479" s="1"/>
      <c r="Q479" s="1"/>
      <c r="R479" s="1"/>
      <c r="S479" s="1"/>
      <c r="T479" s="1"/>
      <c r="U479" s="1"/>
      <c r="V479" s="1"/>
      <c r="W479" s="1"/>
      <c r="X479" s="1"/>
    </row>
    <row r="480" spans="1:24" ht="14.25" customHeight="1">
      <c r="A480" s="1"/>
      <c r="B480" s="1"/>
      <c r="C480" s="1"/>
      <c r="D480" s="1"/>
      <c r="E480" s="1"/>
      <c r="F480" s="1"/>
      <c r="G480" s="1"/>
      <c r="H480" s="1"/>
      <c r="I480" s="245"/>
      <c r="J480" s="245"/>
      <c r="K480" s="245"/>
      <c r="L480" s="1"/>
      <c r="M480" s="1"/>
      <c r="N480" s="1"/>
      <c r="O480" s="1"/>
      <c r="P480" s="1"/>
      <c r="Q480" s="1"/>
      <c r="R480" s="1"/>
      <c r="S480" s="1"/>
      <c r="T480" s="1"/>
      <c r="U480" s="1"/>
      <c r="V480" s="1"/>
      <c r="W480" s="1"/>
      <c r="X480" s="1"/>
    </row>
    <row r="481" spans="1:24" ht="14.25" customHeight="1">
      <c r="A481" s="1"/>
      <c r="B481" s="1"/>
      <c r="C481" s="1"/>
      <c r="D481" s="1"/>
      <c r="E481" s="1"/>
      <c r="F481" s="1"/>
      <c r="G481" s="1"/>
      <c r="H481" s="1"/>
      <c r="I481" s="245"/>
      <c r="J481" s="245"/>
      <c r="K481" s="245"/>
      <c r="L481" s="1"/>
      <c r="M481" s="1"/>
      <c r="N481" s="1"/>
      <c r="O481" s="1"/>
      <c r="P481" s="1"/>
      <c r="Q481" s="1"/>
      <c r="R481" s="1"/>
      <c r="S481" s="1"/>
      <c r="T481" s="1"/>
      <c r="U481" s="1"/>
      <c r="V481" s="1"/>
      <c r="W481" s="1"/>
      <c r="X481" s="1"/>
    </row>
    <row r="482" spans="1:24" ht="14.25" customHeight="1">
      <c r="A482" s="1"/>
      <c r="B482" s="1"/>
      <c r="C482" s="1"/>
      <c r="D482" s="1"/>
      <c r="E482" s="1"/>
      <c r="F482" s="1"/>
      <c r="G482" s="1"/>
      <c r="H482" s="1"/>
      <c r="I482" s="245"/>
      <c r="J482" s="245"/>
      <c r="K482" s="245"/>
      <c r="L482" s="1"/>
      <c r="M482" s="1"/>
      <c r="N482" s="1"/>
      <c r="O482" s="1"/>
      <c r="P482" s="1"/>
      <c r="Q482" s="1"/>
      <c r="R482" s="1"/>
      <c r="S482" s="1"/>
      <c r="T482" s="1"/>
      <c r="U482" s="1"/>
      <c r="V482" s="1"/>
      <c r="W482" s="1"/>
      <c r="X482" s="1"/>
    </row>
    <row r="483" spans="1:24" ht="14.25" customHeight="1">
      <c r="A483" s="1"/>
      <c r="B483" s="1"/>
      <c r="C483" s="1"/>
      <c r="D483" s="1"/>
      <c r="E483" s="1"/>
      <c r="F483" s="1"/>
      <c r="G483" s="1"/>
      <c r="H483" s="1"/>
      <c r="I483" s="245"/>
      <c r="J483" s="245"/>
      <c r="K483" s="245"/>
      <c r="L483" s="1"/>
      <c r="M483" s="1"/>
      <c r="N483" s="1"/>
      <c r="O483" s="1"/>
      <c r="P483" s="1"/>
      <c r="Q483" s="1"/>
      <c r="R483" s="1"/>
      <c r="S483" s="1"/>
      <c r="T483" s="1"/>
      <c r="U483" s="1"/>
      <c r="V483" s="1"/>
      <c r="W483" s="1"/>
      <c r="X483" s="1"/>
    </row>
    <row r="484" spans="1:24" ht="14.25" customHeight="1">
      <c r="A484" s="1"/>
      <c r="B484" s="1"/>
      <c r="C484" s="1"/>
      <c r="D484" s="1"/>
      <c r="E484" s="1"/>
      <c r="F484" s="1"/>
      <c r="G484" s="1"/>
      <c r="H484" s="1"/>
      <c r="I484" s="245"/>
      <c r="J484" s="245"/>
      <c r="K484" s="245"/>
      <c r="L484" s="1"/>
      <c r="M484" s="1"/>
      <c r="N484" s="1"/>
      <c r="O484" s="1"/>
      <c r="P484" s="1"/>
      <c r="Q484" s="1"/>
      <c r="R484" s="1"/>
      <c r="S484" s="1"/>
      <c r="T484" s="1"/>
      <c r="U484" s="1"/>
      <c r="V484" s="1"/>
      <c r="W484" s="1"/>
      <c r="X484" s="1"/>
    </row>
    <row r="485" spans="1:24" ht="14.25" customHeight="1">
      <c r="A485" s="1"/>
      <c r="B485" s="1"/>
      <c r="C485" s="1"/>
      <c r="D485" s="1"/>
      <c r="E485" s="1"/>
      <c r="F485" s="1"/>
      <c r="G485" s="1"/>
      <c r="H485" s="1"/>
      <c r="I485" s="245"/>
      <c r="J485" s="245"/>
      <c r="K485" s="245"/>
      <c r="L485" s="1"/>
      <c r="M485" s="1"/>
      <c r="N485" s="1"/>
      <c r="O485" s="1"/>
      <c r="P485" s="1"/>
      <c r="Q485" s="1"/>
      <c r="R485" s="1"/>
      <c r="S485" s="1"/>
      <c r="T485" s="1"/>
      <c r="U485" s="1"/>
      <c r="V485" s="1"/>
      <c r="W485" s="1"/>
      <c r="X485" s="1"/>
    </row>
    <row r="486" spans="1:24" ht="14.25" customHeight="1">
      <c r="A486" s="1"/>
      <c r="B486" s="1"/>
      <c r="C486" s="1"/>
      <c r="D486" s="1"/>
      <c r="E486" s="1"/>
      <c r="F486" s="1"/>
      <c r="G486" s="1"/>
      <c r="H486" s="1"/>
      <c r="I486" s="245"/>
      <c r="J486" s="245"/>
      <c r="K486" s="245"/>
      <c r="L486" s="1"/>
      <c r="M486" s="1"/>
      <c r="N486" s="1"/>
      <c r="O486" s="1"/>
      <c r="P486" s="1"/>
      <c r="Q486" s="1"/>
      <c r="R486" s="1"/>
      <c r="S486" s="1"/>
      <c r="T486" s="1"/>
      <c r="U486" s="1"/>
      <c r="V486" s="1"/>
      <c r="W486" s="1"/>
      <c r="X486" s="1"/>
    </row>
    <row r="487" spans="1:24" ht="14.25" customHeight="1">
      <c r="A487" s="1"/>
      <c r="B487" s="1"/>
      <c r="C487" s="1"/>
      <c r="D487" s="1"/>
      <c r="E487" s="1"/>
      <c r="F487" s="1"/>
      <c r="G487" s="1"/>
      <c r="H487" s="1"/>
      <c r="I487" s="245"/>
      <c r="J487" s="245"/>
      <c r="K487" s="245"/>
      <c r="L487" s="1"/>
      <c r="M487" s="1"/>
      <c r="N487" s="1"/>
      <c r="O487" s="1"/>
      <c r="P487" s="1"/>
      <c r="Q487" s="1"/>
      <c r="R487" s="1"/>
      <c r="S487" s="1"/>
      <c r="T487" s="1"/>
      <c r="U487" s="1"/>
      <c r="V487" s="1"/>
      <c r="W487" s="1"/>
      <c r="X487" s="1"/>
    </row>
    <row r="488" spans="1:24" ht="14.25" customHeight="1">
      <c r="A488" s="1"/>
      <c r="B488" s="1"/>
      <c r="C488" s="1"/>
      <c r="D488" s="1"/>
      <c r="E488" s="1"/>
      <c r="F488" s="1"/>
      <c r="G488" s="1"/>
      <c r="H488" s="1"/>
      <c r="I488" s="245"/>
      <c r="J488" s="245"/>
      <c r="K488" s="245"/>
      <c r="L488" s="1"/>
      <c r="M488" s="1"/>
      <c r="N488" s="1"/>
      <c r="O488" s="1"/>
      <c r="P488" s="1"/>
      <c r="Q488" s="1"/>
      <c r="R488" s="1"/>
      <c r="S488" s="1"/>
      <c r="T488" s="1"/>
      <c r="U488" s="1"/>
      <c r="V488" s="1"/>
      <c r="W488" s="1"/>
      <c r="X488" s="1"/>
    </row>
    <row r="489" spans="1:24" ht="14.25" customHeight="1">
      <c r="A489" s="1"/>
      <c r="B489" s="1"/>
      <c r="C489" s="1"/>
      <c r="D489" s="1"/>
      <c r="E489" s="1"/>
      <c r="F489" s="1"/>
      <c r="G489" s="1"/>
      <c r="H489" s="1"/>
      <c r="I489" s="245"/>
      <c r="J489" s="245"/>
      <c r="K489" s="245"/>
      <c r="L489" s="1"/>
      <c r="M489" s="1"/>
      <c r="N489" s="1"/>
      <c r="O489" s="1"/>
      <c r="P489" s="1"/>
      <c r="Q489" s="1"/>
      <c r="R489" s="1"/>
      <c r="S489" s="1"/>
      <c r="T489" s="1"/>
      <c r="U489" s="1"/>
      <c r="V489" s="1"/>
      <c r="W489" s="1"/>
      <c r="X489" s="1"/>
    </row>
    <row r="490" spans="1:24" ht="14.25" customHeight="1">
      <c r="A490" s="1"/>
      <c r="B490" s="1"/>
      <c r="C490" s="1"/>
      <c r="D490" s="1"/>
      <c r="E490" s="1"/>
      <c r="F490" s="1"/>
      <c r="G490" s="1"/>
      <c r="H490" s="1"/>
      <c r="I490" s="245"/>
      <c r="J490" s="245"/>
      <c r="K490" s="245"/>
      <c r="L490" s="1"/>
      <c r="M490" s="1"/>
      <c r="N490" s="1"/>
      <c r="O490" s="1"/>
      <c r="P490" s="1"/>
      <c r="Q490" s="1"/>
      <c r="R490" s="1"/>
      <c r="S490" s="1"/>
      <c r="T490" s="1"/>
      <c r="U490" s="1"/>
      <c r="V490" s="1"/>
      <c r="W490" s="1"/>
      <c r="X490" s="1"/>
    </row>
    <row r="491" spans="1:24" ht="14.25" customHeight="1">
      <c r="A491" s="1"/>
      <c r="B491" s="1"/>
      <c r="C491" s="1"/>
      <c r="D491" s="1"/>
      <c r="E491" s="1"/>
      <c r="F491" s="1"/>
      <c r="G491" s="1"/>
      <c r="H491" s="1"/>
      <c r="I491" s="245"/>
      <c r="J491" s="245"/>
      <c r="K491" s="245"/>
      <c r="L491" s="1"/>
      <c r="M491" s="1"/>
      <c r="N491" s="1"/>
      <c r="O491" s="1"/>
      <c r="P491" s="1"/>
      <c r="Q491" s="1"/>
      <c r="R491" s="1"/>
      <c r="S491" s="1"/>
      <c r="T491" s="1"/>
      <c r="U491" s="1"/>
      <c r="V491" s="1"/>
      <c r="W491" s="1"/>
      <c r="X491" s="1"/>
    </row>
    <row r="492" spans="1:24" ht="14.25" customHeight="1">
      <c r="A492" s="1"/>
      <c r="B492" s="1"/>
      <c r="C492" s="1"/>
      <c r="D492" s="1"/>
      <c r="E492" s="1"/>
      <c r="F492" s="1"/>
      <c r="G492" s="1"/>
      <c r="H492" s="1"/>
      <c r="I492" s="245"/>
      <c r="J492" s="245"/>
      <c r="K492" s="245"/>
      <c r="L492" s="1"/>
      <c r="M492" s="1"/>
      <c r="N492" s="1"/>
      <c r="O492" s="1"/>
      <c r="P492" s="1"/>
      <c r="Q492" s="1"/>
      <c r="R492" s="1"/>
      <c r="S492" s="1"/>
      <c r="T492" s="1"/>
      <c r="U492" s="1"/>
      <c r="V492" s="1"/>
      <c r="W492" s="1"/>
      <c r="X492" s="1"/>
    </row>
    <row r="493" spans="1:24" ht="14.25" customHeight="1">
      <c r="A493" s="1"/>
      <c r="B493" s="1"/>
      <c r="C493" s="1"/>
      <c r="D493" s="1"/>
      <c r="E493" s="1"/>
      <c r="F493" s="1"/>
      <c r="G493" s="1"/>
      <c r="H493" s="1"/>
      <c r="I493" s="245"/>
      <c r="J493" s="245"/>
      <c r="K493" s="245"/>
      <c r="L493" s="1"/>
      <c r="M493" s="1"/>
      <c r="N493" s="1"/>
      <c r="O493" s="1"/>
      <c r="P493" s="1"/>
      <c r="Q493" s="1"/>
      <c r="R493" s="1"/>
      <c r="S493" s="1"/>
      <c r="T493" s="1"/>
      <c r="U493" s="1"/>
      <c r="V493" s="1"/>
      <c r="W493" s="1"/>
      <c r="X493" s="1"/>
    </row>
    <row r="494" spans="1:24" ht="14.25" customHeight="1">
      <c r="A494" s="1"/>
      <c r="B494" s="1"/>
      <c r="C494" s="1"/>
      <c r="D494" s="1"/>
      <c r="E494" s="1"/>
      <c r="F494" s="1"/>
      <c r="G494" s="1"/>
      <c r="H494" s="1"/>
      <c r="I494" s="245"/>
      <c r="J494" s="245"/>
      <c r="K494" s="245"/>
      <c r="L494" s="1"/>
      <c r="M494" s="1"/>
      <c r="N494" s="1"/>
      <c r="O494" s="1"/>
      <c r="P494" s="1"/>
      <c r="Q494" s="1"/>
      <c r="R494" s="1"/>
      <c r="S494" s="1"/>
      <c r="T494" s="1"/>
      <c r="U494" s="1"/>
      <c r="V494" s="1"/>
      <c r="W494" s="1"/>
      <c r="X494" s="1"/>
    </row>
    <row r="495" spans="1:24" ht="14.25" customHeight="1">
      <c r="A495" s="1"/>
      <c r="B495" s="1"/>
      <c r="C495" s="1"/>
      <c r="D495" s="1"/>
      <c r="E495" s="1"/>
      <c r="F495" s="1"/>
      <c r="G495" s="1"/>
      <c r="H495" s="1"/>
      <c r="I495" s="245"/>
      <c r="J495" s="245"/>
      <c r="K495" s="245"/>
      <c r="L495" s="1"/>
      <c r="M495" s="1"/>
      <c r="N495" s="1"/>
      <c r="O495" s="1"/>
      <c r="P495" s="1"/>
      <c r="Q495" s="1"/>
      <c r="R495" s="1"/>
      <c r="S495" s="1"/>
      <c r="T495" s="1"/>
      <c r="U495" s="1"/>
      <c r="V495" s="1"/>
      <c r="W495" s="1"/>
      <c r="X495" s="1"/>
    </row>
    <row r="496" spans="1:24" ht="14.25" customHeight="1">
      <c r="A496" s="1"/>
      <c r="B496" s="1"/>
      <c r="C496" s="1"/>
      <c r="D496" s="1"/>
      <c r="E496" s="1"/>
      <c r="F496" s="1"/>
      <c r="G496" s="1"/>
      <c r="H496" s="1"/>
      <c r="I496" s="245"/>
      <c r="J496" s="245"/>
      <c r="K496" s="245"/>
      <c r="L496" s="1"/>
      <c r="M496" s="1"/>
      <c r="N496" s="1"/>
      <c r="O496" s="1"/>
      <c r="P496" s="1"/>
      <c r="Q496" s="1"/>
      <c r="R496" s="1"/>
      <c r="S496" s="1"/>
      <c r="T496" s="1"/>
      <c r="U496" s="1"/>
      <c r="V496" s="1"/>
      <c r="W496" s="1"/>
      <c r="X496" s="1"/>
    </row>
    <row r="497" spans="1:24" ht="14.25" customHeight="1">
      <c r="A497" s="1"/>
      <c r="B497" s="1"/>
      <c r="C497" s="1"/>
      <c r="D497" s="1"/>
      <c r="E497" s="1"/>
      <c r="F497" s="1"/>
      <c r="G497" s="1"/>
      <c r="H497" s="1"/>
      <c r="I497" s="245"/>
      <c r="J497" s="245"/>
      <c r="K497" s="245"/>
      <c r="L497" s="1"/>
      <c r="M497" s="1"/>
      <c r="N497" s="1"/>
      <c r="O497" s="1"/>
      <c r="P497" s="1"/>
      <c r="Q497" s="1"/>
      <c r="R497" s="1"/>
      <c r="S497" s="1"/>
      <c r="T497" s="1"/>
      <c r="U497" s="1"/>
      <c r="V497" s="1"/>
      <c r="W497" s="1"/>
      <c r="X497" s="1"/>
    </row>
    <row r="498" spans="1:24" ht="14.25" customHeight="1">
      <c r="A498" s="1"/>
      <c r="B498" s="1"/>
      <c r="C498" s="1"/>
      <c r="D498" s="1"/>
      <c r="E498" s="1"/>
      <c r="F498" s="1"/>
      <c r="G498" s="1"/>
      <c r="H498" s="1"/>
      <c r="I498" s="245"/>
      <c r="J498" s="245"/>
      <c r="K498" s="245"/>
      <c r="L498" s="1"/>
      <c r="M498" s="1"/>
      <c r="N498" s="1"/>
      <c r="O498" s="1"/>
      <c r="P498" s="1"/>
      <c r="Q498" s="1"/>
      <c r="R498" s="1"/>
      <c r="S498" s="1"/>
      <c r="T498" s="1"/>
      <c r="U498" s="1"/>
      <c r="V498" s="1"/>
      <c r="W498" s="1"/>
      <c r="X498" s="1"/>
    </row>
    <row r="499" spans="1:24" ht="14.25" customHeight="1">
      <c r="A499" s="1"/>
      <c r="B499" s="1"/>
      <c r="C499" s="1"/>
      <c r="D499" s="1"/>
      <c r="E499" s="1"/>
      <c r="F499" s="1"/>
      <c r="G499" s="1"/>
      <c r="H499" s="1"/>
      <c r="I499" s="245"/>
      <c r="J499" s="245"/>
      <c r="K499" s="245"/>
      <c r="L499" s="1"/>
      <c r="M499" s="1"/>
      <c r="N499" s="1"/>
      <c r="O499" s="1"/>
      <c r="P499" s="1"/>
      <c r="Q499" s="1"/>
      <c r="R499" s="1"/>
      <c r="S499" s="1"/>
      <c r="T499" s="1"/>
      <c r="U499" s="1"/>
      <c r="V499" s="1"/>
      <c r="W499" s="1"/>
      <c r="X499" s="1"/>
    </row>
    <row r="500" spans="1:24" ht="14.25" customHeight="1">
      <c r="A500" s="1"/>
      <c r="B500" s="1"/>
      <c r="C500" s="1"/>
      <c r="D500" s="1"/>
      <c r="E500" s="1"/>
      <c r="F500" s="1"/>
      <c r="G500" s="1"/>
      <c r="H500" s="1"/>
      <c r="I500" s="245"/>
      <c r="J500" s="245"/>
      <c r="K500" s="245"/>
      <c r="L500" s="1"/>
      <c r="M500" s="1"/>
      <c r="N500" s="1"/>
      <c r="O500" s="1"/>
      <c r="P500" s="1"/>
      <c r="Q500" s="1"/>
      <c r="R500" s="1"/>
      <c r="S500" s="1"/>
      <c r="T500" s="1"/>
      <c r="U500" s="1"/>
      <c r="V500" s="1"/>
      <c r="W500" s="1"/>
      <c r="X500" s="1"/>
    </row>
    <row r="501" spans="1:24" ht="14.25" customHeight="1">
      <c r="A501" s="1"/>
      <c r="B501" s="1"/>
      <c r="C501" s="1"/>
      <c r="D501" s="1"/>
      <c r="E501" s="1"/>
      <c r="F501" s="1"/>
      <c r="G501" s="1"/>
      <c r="H501" s="1"/>
      <c r="I501" s="245"/>
      <c r="J501" s="245"/>
      <c r="K501" s="245"/>
      <c r="L501" s="1"/>
      <c r="M501" s="1"/>
      <c r="N501" s="1"/>
      <c r="O501" s="1"/>
      <c r="P501" s="1"/>
      <c r="Q501" s="1"/>
      <c r="R501" s="1"/>
      <c r="S501" s="1"/>
      <c r="T501" s="1"/>
      <c r="U501" s="1"/>
      <c r="V501" s="1"/>
      <c r="W501" s="1"/>
      <c r="X501" s="1"/>
    </row>
    <row r="502" spans="1:24" ht="14.25" customHeight="1">
      <c r="A502" s="1"/>
      <c r="B502" s="1"/>
      <c r="C502" s="1"/>
      <c r="D502" s="1"/>
      <c r="E502" s="1"/>
      <c r="F502" s="1"/>
      <c r="G502" s="1"/>
      <c r="H502" s="1"/>
      <c r="I502" s="245"/>
      <c r="J502" s="245"/>
      <c r="K502" s="245"/>
      <c r="L502" s="1"/>
      <c r="M502" s="1"/>
      <c r="N502" s="1"/>
      <c r="O502" s="1"/>
      <c r="P502" s="1"/>
      <c r="Q502" s="1"/>
      <c r="R502" s="1"/>
      <c r="S502" s="1"/>
      <c r="T502" s="1"/>
      <c r="U502" s="1"/>
      <c r="V502" s="1"/>
      <c r="W502" s="1"/>
      <c r="X502" s="1"/>
    </row>
    <row r="503" spans="1:24" ht="14.25" customHeight="1">
      <c r="A503" s="1"/>
      <c r="B503" s="1"/>
      <c r="C503" s="1"/>
      <c r="D503" s="1"/>
      <c r="E503" s="1"/>
      <c r="F503" s="1"/>
      <c r="G503" s="1"/>
      <c r="H503" s="1"/>
      <c r="I503" s="245"/>
      <c r="J503" s="245"/>
      <c r="K503" s="245"/>
      <c r="L503" s="1"/>
      <c r="M503" s="1"/>
      <c r="N503" s="1"/>
      <c r="O503" s="1"/>
      <c r="P503" s="1"/>
      <c r="Q503" s="1"/>
      <c r="R503" s="1"/>
      <c r="S503" s="1"/>
      <c r="T503" s="1"/>
      <c r="U503" s="1"/>
      <c r="V503" s="1"/>
      <c r="W503" s="1"/>
      <c r="X503" s="1"/>
    </row>
    <row r="504" spans="1:24" ht="14.25" customHeight="1">
      <c r="A504" s="1"/>
      <c r="B504" s="1"/>
      <c r="C504" s="1"/>
      <c r="D504" s="1"/>
      <c r="E504" s="1"/>
      <c r="F504" s="1"/>
      <c r="G504" s="1"/>
      <c r="H504" s="1"/>
      <c r="I504" s="245"/>
      <c r="J504" s="245"/>
      <c r="K504" s="245"/>
      <c r="L504" s="1"/>
      <c r="M504" s="1"/>
      <c r="N504" s="1"/>
      <c r="O504" s="1"/>
      <c r="P504" s="1"/>
      <c r="Q504" s="1"/>
      <c r="R504" s="1"/>
      <c r="S504" s="1"/>
      <c r="T504" s="1"/>
      <c r="U504" s="1"/>
      <c r="V504" s="1"/>
      <c r="W504" s="1"/>
      <c r="X504" s="1"/>
    </row>
    <row r="505" spans="1:24" ht="14.25" customHeight="1">
      <c r="A505" s="1"/>
      <c r="B505" s="1"/>
      <c r="C505" s="1"/>
      <c r="D505" s="1"/>
      <c r="E505" s="1"/>
      <c r="F505" s="1"/>
      <c r="G505" s="1"/>
      <c r="H505" s="1"/>
      <c r="I505" s="245"/>
      <c r="J505" s="245"/>
      <c r="K505" s="245"/>
      <c r="L505" s="1"/>
      <c r="M505" s="1"/>
      <c r="N505" s="1"/>
      <c r="O505" s="1"/>
      <c r="P505" s="1"/>
      <c r="Q505" s="1"/>
      <c r="R505" s="1"/>
      <c r="S505" s="1"/>
      <c r="T505" s="1"/>
      <c r="U505" s="1"/>
      <c r="V505" s="1"/>
      <c r="W505" s="1"/>
      <c r="X505" s="1"/>
    </row>
    <row r="506" spans="1:24" ht="14.25" customHeight="1">
      <c r="A506" s="1"/>
      <c r="B506" s="1"/>
      <c r="C506" s="1"/>
      <c r="D506" s="1"/>
      <c r="E506" s="1"/>
      <c r="F506" s="1"/>
      <c r="G506" s="1"/>
      <c r="H506" s="1"/>
      <c r="I506" s="245"/>
      <c r="J506" s="245"/>
      <c r="K506" s="245"/>
      <c r="L506" s="1"/>
      <c r="M506" s="1"/>
      <c r="N506" s="1"/>
      <c r="O506" s="1"/>
      <c r="P506" s="1"/>
      <c r="Q506" s="1"/>
      <c r="R506" s="1"/>
      <c r="S506" s="1"/>
      <c r="T506" s="1"/>
      <c r="U506" s="1"/>
      <c r="V506" s="1"/>
      <c r="W506" s="1"/>
      <c r="X506" s="1"/>
    </row>
    <row r="507" spans="1:24" ht="14.25" customHeight="1">
      <c r="A507" s="1"/>
      <c r="B507" s="1"/>
      <c r="C507" s="1"/>
      <c r="D507" s="1"/>
      <c r="E507" s="1"/>
      <c r="F507" s="1"/>
      <c r="G507" s="1"/>
      <c r="H507" s="1"/>
      <c r="I507" s="245"/>
      <c r="J507" s="245"/>
      <c r="K507" s="245"/>
      <c r="L507" s="1"/>
      <c r="M507" s="1"/>
      <c r="N507" s="1"/>
      <c r="O507" s="1"/>
      <c r="P507" s="1"/>
      <c r="Q507" s="1"/>
      <c r="R507" s="1"/>
      <c r="S507" s="1"/>
      <c r="T507" s="1"/>
      <c r="U507" s="1"/>
      <c r="V507" s="1"/>
      <c r="W507" s="1"/>
      <c r="X507" s="1"/>
    </row>
    <row r="508" spans="1:24" ht="14.25" customHeight="1">
      <c r="A508" s="1"/>
      <c r="B508" s="1"/>
      <c r="C508" s="1"/>
      <c r="D508" s="1"/>
      <c r="E508" s="1"/>
      <c r="F508" s="1"/>
      <c r="G508" s="1"/>
      <c r="H508" s="1"/>
      <c r="I508" s="245"/>
      <c r="J508" s="245"/>
      <c r="K508" s="245"/>
      <c r="L508" s="1"/>
      <c r="M508" s="1"/>
      <c r="N508" s="1"/>
      <c r="O508" s="1"/>
      <c r="P508" s="1"/>
      <c r="Q508" s="1"/>
      <c r="R508" s="1"/>
      <c r="S508" s="1"/>
      <c r="T508" s="1"/>
      <c r="U508" s="1"/>
      <c r="V508" s="1"/>
      <c r="W508" s="1"/>
      <c r="X508" s="1"/>
    </row>
    <row r="509" spans="1:24" ht="14.25" customHeight="1">
      <c r="A509" s="1"/>
      <c r="B509" s="1"/>
      <c r="C509" s="1"/>
      <c r="D509" s="1"/>
      <c r="E509" s="1"/>
      <c r="F509" s="1"/>
      <c r="G509" s="1"/>
      <c r="H509" s="1"/>
      <c r="I509" s="245"/>
      <c r="J509" s="245"/>
      <c r="K509" s="245"/>
      <c r="L509" s="1"/>
      <c r="M509" s="1"/>
      <c r="N509" s="1"/>
      <c r="O509" s="1"/>
      <c r="P509" s="1"/>
      <c r="Q509" s="1"/>
      <c r="R509" s="1"/>
      <c r="S509" s="1"/>
      <c r="T509" s="1"/>
      <c r="U509" s="1"/>
      <c r="V509" s="1"/>
      <c r="W509" s="1"/>
      <c r="X509" s="1"/>
    </row>
    <row r="510" spans="1:24" ht="14.25" customHeight="1">
      <c r="A510" s="1"/>
      <c r="B510" s="1"/>
      <c r="C510" s="1"/>
      <c r="D510" s="1"/>
      <c r="E510" s="1"/>
      <c r="F510" s="1"/>
      <c r="G510" s="1"/>
      <c r="H510" s="1"/>
      <c r="I510" s="245"/>
      <c r="J510" s="245"/>
      <c r="K510" s="245"/>
      <c r="L510" s="1"/>
      <c r="M510" s="1"/>
      <c r="N510" s="1"/>
      <c r="O510" s="1"/>
      <c r="P510" s="1"/>
      <c r="Q510" s="1"/>
      <c r="R510" s="1"/>
      <c r="S510" s="1"/>
      <c r="T510" s="1"/>
      <c r="U510" s="1"/>
      <c r="V510" s="1"/>
      <c r="W510" s="1"/>
      <c r="X510" s="1"/>
    </row>
    <row r="511" spans="1:24" ht="14.25" customHeight="1">
      <c r="A511" s="1"/>
      <c r="B511" s="1"/>
      <c r="C511" s="1"/>
      <c r="D511" s="1"/>
      <c r="E511" s="1"/>
      <c r="F511" s="1"/>
      <c r="G511" s="1"/>
      <c r="H511" s="1"/>
      <c r="I511" s="245"/>
      <c r="J511" s="245"/>
      <c r="K511" s="245"/>
      <c r="L511" s="1"/>
      <c r="M511" s="1"/>
      <c r="N511" s="1"/>
      <c r="O511" s="1"/>
      <c r="P511" s="1"/>
      <c r="Q511" s="1"/>
      <c r="R511" s="1"/>
      <c r="S511" s="1"/>
      <c r="T511" s="1"/>
      <c r="U511" s="1"/>
      <c r="V511" s="1"/>
      <c r="W511" s="1"/>
      <c r="X511" s="1"/>
    </row>
    <row r="512" spans="1:24" ht="14.25" customHeight="1">
      <c r="A512" s="1"/>
      <c r="B512" s="1"/>
      <c r="C512" s="1"/>
      <c r="D512" s="1"/>
      <c r="E512" s="1"/>
      <c r="F512" s="1"/>
      <c r="G512" s="1"/>
      <c r="H512" s="1"/>
      <c r="I512" s="245"/>
      <c r="J512" s="245"/>
      <c r="K512" s="245"/>
      <c r="L512" s="1"/>
      <c r="M512" s="1"/>
      <c r="N512" s="1"/>
      <c r="O512" s="1"/>
      <c r="P512" s="1"/>
      <c r="Q512" s="1"/>
      <c r="R512" s="1"/>
      <c r="S512" s="1"/>
      <c r="T512" s="1"/>
      <c r="U512" s="1"/>
      <c r="V512" s="1"/>
      <c r="W512" s="1"/>
      <c r="X512" s="1"/>
    </row>
    <row r="513" spans="1:24" ht="14.25" customHeight="1">
      <c r="A513" s="1"/>
      <c r="B513" s="1"/>
      <c r="C513" s="1"/>
      <c r="D513" s="1"/>
      <c r="E513" s="1"/>
      <c r="F513" s="1"/>
      <c r="G513" s="1"/>
      <c r="H513" s="1"/>
      <c r="I513" s="245"/>
      <c r="J513" s="245"/>
      <c r="K513" s="245"/>
      <c r="L513" s="1"/>
      <c r="M513" s="1"/>
      <c r="N513" s="1"/>
      <c r="O513" s="1"/>
      <c r="P513" s="1"/>
      <c r="Q513" s="1"/>
      <c r="R513" s="1"/>
      <c r="S513" s="1"/>
      <c r="T513" s="1"/>
      <c r="U513" s="1"/>
      <c r="V513" s="1"/>
      <c r="W513" s="1"/>
      <c r="X513" s="1"/>
    </row>
    <row r="514" spans="1:24" ht="14.25" customHeight="1">
      <c r="A514" s="1"/>
      <c r="B514" s="1"/>
      <c r="C514" s="1"/>
      <c r="D514" s="1"/>
      <c r="E514" s="1"/>
      <c r="F514" s="1"/>
      <c r="G514" s="1"/>
      <c r="H514" s="1"/>
      <c r="I514" s="245"/>
      <c r="J514" s="245"/>
      <c r="K514" s="245"/>
      <c r="L514" s="1"/>
      <c r="M514" s="1"/>
      <c r="N514" s="1"/>
      <c r="O514" s="1"/>
      <c r="P514" s="1"/>
      <c r="Q514" s="1"/>
      <c r="R514" s="1"/>
      <c r="S514" s="1"/>
      <c r="T514" s="1"/>
      <c r="U514" s="1"/>
      <c r="V514" s="1"/>
      <c r="W514" s="1"/>
      <c r="X514" s="1"/>
    </row>
    <row r="515" spans="1:24" ht="14.25" customHeight="1">
      <c r="A515" s="1"/>
      <c r="B515" s="1"/>
      <c r="C515" s="1"/>
      <c r="D515" s="1"/>
      <c r="E515" s="1"/>
      <c r="F515" s="1"/>
      <c r="G515" s="1"/>
      <c r="H515" s="1"/>
      <c r="I515" s="245"/>
      <c r="J515" s="245"/>
      <c r="K515" s="245"/>
      <c r="L515" s="1"/>
      <c r="M515" s="1"/>
      <c r="N515" s="1"/>
      <c r="O515" s="1"/>
      <c r="P515" s="1"/>
      <c r="Q515" s="1"/>
      <c r="R515" s="1"/>
      <c r="S515" s="1"/>
      <c r="T515" s="1"/>
      <c r="U515" s="1"/>
      <c r="V515" s="1"/>
      <c r="W515" s="1"/>
      <c r="X515" s="1"/>
    </row>
    <row r="516" spans="1:24" ht="14.25" customHeight="1">
      <c r="A516" s="1"/>
      <c r="B516" s="1"/>
      <c r="C516" s="1"/>
      <c r="D516" s="1"/>
      <c r="E516" s="1"/>
      <c r="F516" s="1"/>
      <c r="G516" s="1"/>
      <c r="H516" s="1"/>
      <c r="I516" s="245"/>
      <c r="J516" s="245"/>
      <c r="K516" s="245"/>
      <c r="L516" s="1"/>
      <c r="M516" s="1"/>
      <c r="N516" s="1"/>
      <c r="O516" s="1"/>
      <c r="P516" s="1"/>
      <c r="Q516" s="1"/>
      <c r="R516" s="1"/>
      <c r="S516" s="1"/>
      <c r="T516" s="1"/>
      <c r="U516" s="1"/>
      <c r="V516" s="1"/>
      <c r="W516" s="1"/>
      <c r="X516" s="1"/>
    </row>
    <row r="517" spans="1:24" ht="14.25" customHeight="1">
      <c r="A517" s="1"/>
      <c r="B517" s="1"/>
      <c r="C517" s="1"/>
      <c r="D517" s="1"/>
      <c r="E517" s="1"/>
      <c r="F517" s="1"/>
      <c r="G517" s="1"/>
      <c r="H517" s="1"/>
      <c r="I517" s="245"/>
      <c r="J517" s="245"/>
      <c r="K517" s="245"/>
      <c r="L517" s="1"/>
      <c r="M517" s="1"/>
      <c r="N517" s="1"/>
      <c r="O517" s="1"/>
      <c r="P517" s="1"/>
      <c r="Q517" s="1"/>
      <c r="R517" s="1"/>
      <c r="S517" s="1"/>
      <c r="T517" s="1"/>
      <c r="U517" s="1"/>
      <c r="V517" s="1"/>
      <c r="W517" s="1"/>
      <c r="X517" s="1"/>
    </row>
    <row r="518" spans="1:24" ht="14.25" customHeight="1">
      <c r="A518" s="1"/>
      <c r="B518" s="1"/>
      <c r="C518" s="1"/>
      <c r="D518" s="1"/>
      <c r="E518" s="1"/>
      <c r="F518" s="1"/>
      <c r="G518" s="1"/>
      <c r="H518" s="1"/>
      <c r="I518" s="245"/>
      <c r="J518" s="245"/>
      <c r="K518" s="245"/>
      <c r="L518" s="1"/>
      <c r="M518" s="1"/>
      <c r="N518" s="1"/>
      <c r="O518" s="1"/>
      <c r="P518" s="1"/>
      <c r="Q518" s="1"/>
      <c r="R518" s="1"/>
      <c r="S518" s="1"/>
      <c r="T518" s="1"/>
      <c r="U518" s="1"/>
      <c r="V518" s="1"/>
      <c r="W518" s="1"/>
      <c r="X518" s="1"/>
    </row>
    <row r="519" spans="1:24" ht="14.25" customHeight="1">
      <c r="A519" s="1"/>
      <c r="B519" s="1"/>
      <c r="C519" s="1"/>
      <c r="D519" s="1"/>
      <c r="E519" s="1"/>
      <c r="F519" s="1"/>
      <c r="G519" s="1"/>
      <c r="H519" s="1"/>
      <c r="I519" s="245"/>
      <c r="J519" s="245"/>
      <c r="K519" s="245"/>
      <c r="L519" s="1"/>
      <c r="M519" s="1"/>
      <c r="N519" s="1"/>
      <c r="O519" s="1"/>
      <c r="P519" s="1"/>
      <c r="Q519" s="1"/>
      <c r="R519" s="1"/>
      <c r="S519" s="1"/>
      <c r="T519" s="1"/>
      <c r="U519" s="1"/>
      <c r="V519" s="1"/>
      <c r="W519" s="1"/>
      <c r="X519" s="1"/>
    </row>
    <row r="520" spans="1:24" ht="14.25" customHeight="1">
      <c r="A520" s="1"/>
      <c r="B520" s="1"/>
      <c r="C520" s="1"/>
      <c r="D520" s="1"/>
      <c r="E520" s="1"/>
      <c r="F520" s="1"/>
      <c r="G520" s="1"/>
      <c r="H520" s="1"/>
      <c r="I520" s="245"/>
      <c r="J520" s="245"/>
      <c r="K520" s="245"/>
      <c r="L520" s="1"/>
      <c r="M520" s="1"/>
      <c r="N520" s="1"/>
      <c r="O520" s="1"/>
      <c r="P520" s="1"/>
      <c r="Q520" s="1"/>
      <c r="R520" s="1"/>
      <c r="S520" s="1"/>
      <c r="T520" s="1"/>
      <c r="U520" s="1"/>
      <c r="V520" s="1"/>
      <c r="W520" s="1"/>
      <c r="X520" s="1"/>
    </row>
    <row r="521" spans="1:24" ht="14.25" customHeight="1">
      <c r="A521" s="1"/>
      <c r="B521" s="1"/>
      <c r="C521" s="1"/>
      <c r="D521" s="1"/>
      <c r="E521" s="1"/>
      <c r="F521" s="1"/>
      <c r="G521" s="1"/>
      <c r="H521" s="1"/>
      <c r="I521" s="245"/>
      <c r="J521" s="245"/>
      <c r="K521" s="245"/>
      <c r="L521" s="1"/>
      <c r="M521" s="1"/>
      <c r="N521" s="1"/>
      <c r="O521" s="1"/>
      <c r="P521" s="1"/>
      <c r="Q521" s="1"/>
      <c r="R521" s="1"/>
      <c r="S521" s="1"/>
      <c r="T521" s="1"/>
      <c r="U521" s="1"/>
      <c r="V521" s="1"/>
      <c r="W521" s="1"/>
      <c r="X521" s="1"/>
    </row>
    <row r="522" spans="1:24" ht="14.25" customHeight="1">
      <c r="A522" s="1"/>
      <c r="B522" s="1"/>
      <c r="C522" s="1"/>
      <c r="D522" s="1"/>
      <c r="E522" s="1"/>
      <c r="F522" s="1"/>
      <c r="G522" s="1"/>
      <c r="H522" s="1"/>
      <c r="I522" s="245"/>
      <c r="J522" s="245"/>
      <c r="K522" s="245"/>
      <c r="L522" s="1"/>
      <c r="M522" s="1"/>
      <c r="N522" s="1"/>
      <c r="O522" s="1"/>
      <c r="P522" s="1"/>
      <c r="Q522" s="1"/>
      <c r="R522" s="1"/>
      <c r="S522" s="1"/>
      <c r="T522" s="1"/>
      <c r="U522" s="1"/>
      <c r="V522" s="1"/>
      <c r="W522" s="1"/>
      <c r="X522" s="1"/>
    </row>
    <row r="523" spans="1:24" ht="14.25" customHeight="1">
      <c r="A523" s="1"/>
      <c r="B523" s="1"/>
      <c r="C523" s="1"/>
      <c r="D523" s="1"/>
      <c r="E523" s="1"/>
      <c r="F523" s="1"/>
      <c r="G523" s="1"/>
      <c r="H523" s="1"/>
      <c r="I523" s="245"/>
      <c r="J523" s="245"/>
      <c r="K523" s="245"/>
      <c r="L523" s="1"/>
      <c r="M523" s="1"/>
      <c r="N523" s="1"/>
      <c r="O523" s="1"/>
      <c r="P523" s="1"/>
      <c r="Q523" s="1"/>
      <c r="R523" s="1"/>
      <c r="S523" s="1"/>
      <c r="T523" s="1"/>
      <c r="U523" s="1"/>
      <c r="V523" s="1"/>
      <c r="W523" s="1"/>
      <c r="X523" s="1"/>
    </row>
    <row r="524" spans="1:24" ht="14.25" customHeight="1">
      <c r="A524" s="1"/>
      <c r="B524" s="1"/>
      <c r="C524" s="1"/>
      <c r="D524" s="1"/>
      <c r="E524" s="1"/>
      <c r="F524" s="1"/>
      <c r="G524" s="1"/>
      <c r="H524" s="1"/>
      <c r="I524" s="245"/>
      <c r="J524" s="245"/>
      <c r="K524" s="245"/>
      <c r="L524" s="1"/>
      <c r="M524" s="1"/>
      <c r="N524" s="1"/>
      <c r="O524" s="1"/>
      <c r="P524" s="1"/>
      <c r="Q524" s="1"/>
      <c r="R524" s="1"/>
      <c r="S524" s="1"/>
      <c r="T524" s="1"/>
      <c r="U524" s="1"/>
      <c r="V524" s="1"/>
      <c r="W524" s="1"/>
      <c r="X524" s="1"/>
    </row>
    <row r="525" spans="1:24" ht="14.25" customHeight="1">
      <c r="A525" s="1"/>
      <c r="B525" s="1"/>
      <c r="C525" s="1"/>
      <c r="D525" s="1"/>
      <c r="E525" s="1"/>
      <c r="F525" s="1"/>
      <c r="G525" s="1"/>
      <c r="H525" s="1"/>
      <c r="I525" s="245"/>
      <c r="J525" s="245"/>
      <c r="K525" s="245"/>
      <c r="L525" s="1"/>
      <c r="M525" s="1"/>
      <c r="N525" s="1"/>
      <c r="O525" s="1"/>
      <c r="P525" s="1"/>
      <c r="Q525" s="1"/>
      <c r="R525" s="1"/>
      <c r="S525" s="1"/>
      <c r="T525" s="1"/>
      <c r="U525" s="1"/>
      <c r="V525" s="1"/>
      <c r="W525" s="1"/>
      <c r="X525" s="1"/>
    </row>
    <row r="526" spans="1:24" ht="14.25" customHeight="1">
      <c r="A526" s="1"/>
      <c r="B526" s="1"/>
      <c r="C526" s="1"/>
      <c r="D526" s="1"/>
      <c r="E526" s="1"/>
      <c r="F526" s="1"/>
      <c r="G526" s="1"/>
      <c r="H526" s="1"/>
      <c r="I526" s="245"/>
      <c r="J526" s="245"/>
      <c r="K526" s="245"/>
      <c r="L526" s="1"/>
      <c r="M526" s="1"/>
      <c r="N526" s="1"/>
      <c r="O526" s="1"/>
      <c r="P526" s="1"/>
      <c r="Q526" s="1"/>
      <c r="R526" s="1"/>
      <c r="S526" s="1"/>
      <c r="T526" s="1"/>
      <c r="U526" s="1"/>
      <c r="V526" s="1"/>
      <c r="W526" s="1"/>
      <c r="X526" s="1"/>
    </row>
    <row r="527" spans="1:24" ht="14.25" customHeight="1">
      <c r="A527" s="1"/>
      <c r="B527" s="1"/>
      <c r="C527" s="1"/>
      <c r="D527" s="1"/>
      <c r="E527" s="1"/>
      <c r="F527" s="1"/>
      <c r="G527" s="1"/>
      <c r="H527" s="1"/>
      <c r="I527" s="245"/>
      <c r="J527" s="245"/>
      <c r="K527" s="245"/>
      <c r="L527" s="1"/>
      <c r="M527" s="1"/>
      <c r="N527" s="1"/>
      <c r="O527" s="1"/>
      <c r="P527" s="1"/>
      <c r="Q527" s="1"/>
      <c r="R527" s="1"/>
      <c r="S527" s="1"/>
      <c r="T527" s="1"/>
      <c r="U527" s="1"/>
      <c r="V527" s="1"/>
      <c r="W527" s="1"/>
      <c r="X527" s="1"/>
    </row>
    <row r="528" spans="1:24" ht="14.25" customHeight="1">
      <c r="A528" s="1"/>
      <c r="B528" s="1"/>
      <c r="C528" s="1"/>
      <c r="D528" s="1"/>
      <c r="E528" s="1"/>
      <c r="F528" s="1"/>
      <c r="G528" s="1"/>
      <c r="H528" s="1"/>
      <c r="I528" s="245"/>
      <c r="J528" s="245"/>
      <c r="K528" s="245"/>
      <c r="L528" s="1"/>
      <c r="M528" s="1"/>
      <c r="N528" s="1"/>
      <c r="O528" s="1"/>
      <c r="P528" s="1"/>
      <c r="Q528" s="1"/>
      <c r="R528" s="1"/>
      <c r="S528" s="1"/>
      <c r="T528" s="1"/>
      <c r="U528" s="1"/>
      <c r="V528" s="1"/>
      <c r="W528" s="1"/>
      <c r="X528" s="1"/>
    </row>
    <row r="529" spans="1:24" ht="14.25" customHeight="1">
      <c r="A529" s="1"/>
      <c r="B529" s="1"/>
      <c r="C529" s="1"/>
      <c r="D529" s="1"/>
      <c r="E529" s="1"/>
      <c r="F529" s="1"/>
      <c r="G529" s="1"/>
      <c r="H529" s="1"/>
      <c r="I529" s="245"/>
      <c r="J529" s="245"/>
      <c r="K529" s="245"/>
      <c r="L529" s="1"/>
      <c r="M529" s="1"/>
      <c r="N529" s="1"/>
      <c r="O529" s="1"/>
      <c r="P529" s="1"/>
      <c r="Q529" s="1"/>
      <c r="R529" s="1"/>
      <c r="S529" s="1"/>
      <c r="T529" s="1"/>
      <c r="U529" s="1"/>
      <c r="V529" s="1"/>
      <c r="W529" s="1"/>
      <c r="X529" s="1"/>
    </row>
    <row r="530" spans="1:24" ht="14.25" customHeight="1">
      <c r="A530" s="1"/>
      <c r="B530" s="1"/>
      <c r="C530" s="1"/>
      <c r="D530" s="1"/>
      <c r="E530" s="1"/>
      <c r="F530" s="1"/>
      <c r="G530" s="1"/>
      <c r="H530" s="1"/>
      <c r="I530" s="245"/>
      <c r="J530" s="245"/>
      <c r="K530" s="245"/>
      <c r="L530" s="1"/>
      <c r="M530" s="1"/>
      <c r="N530" s="1"/>
      <c r="O530" s="1"/>
      <c r="P530" s="1"/>
      <c r="Q530" s="1"/>
      <c r="R530" s="1"/>
      <c r="S530" s="1"/>
      <c r="T530" s="1"/>
      <c r="U530" s="1"/>
      <c r="V530" s="1"/>
      <c r="W530" s="1"/>
      <c r="X530" s="1"/>
    </row>
    <row r="531" spans="1:24" ht="14.25" customHeight="1">
      <c r="A531" s="1"/>
      <c r="B531" s="1"/>
      <c r="C531" s="1"/>
      <c r="D531" s="1"/>
      <c r="E531" s="1"/>
      <c r="F531" s="1"/>
      <c r="G531" s="1"/>
      <c r="H531" s="1"/>
      <c r="I531" s="245"/>
      <c r="J531" s="245"/>
      <c r="K531" s="245"/>
      <c r="L531" s="1"/>
      <c r="M531" s="1"/>
      <c r="N531" s="1"/>
      <c r="O531" s="1"/>
      <c r="P531" s="1"/>
      <c r="Q531" s="1"/>
      <c r="R531" s="1"/>
      <c r="S531" s="1"/>
      <c r="T531" s="1"/>
      <c r="U531" s="1"/>
      <c r="V531" s="1"/>
      <c r="W531" s="1"/>
      <c r="X531" s="1"/>
    </row>
    <row r="532" spans="1:24" ht="14.25" customHeight="1">
      <c r="A532" s="1"/>
      <c r="B532" s="1"/>
      <c r="C532" s="1"/>
      <c r="D532" s="1"/>
      <c r="E532" s="1"/>
      <c r="F532" s="1"/>
      <c r="G532" s="1"/>
      <c r="H532" s="1"/>
      <c r="I532" s="245"/>
      <c r="J532" s="245"/>
      <c r="K532" s="245"/>
      <c r="L532" s="1"/>
      <c r="M532" s="1"/>
      <c r="N532" s="1"/>
      <c r="O532" s="1"/>
      <c r="P532" s="1"/>
      <c r="Q532" s="1"/>
      <c r="R532" s="1"/>
      <c r="S532" s="1"/>
      <c r="T532" s="1"/>
      <c r="U532" s="1"/>
      <c r="V532" s="1"/>
      <c r="W532" s="1"/>
      <c r="X532" s="1"/>
    </row>
    <row r="533" spans="1:24" ht="14.25" customHeight="1">
      <c r="A533" s="1"/>
      <c r="B533" s="1"/>
      <c r="C533" s="1"/>
      <c r="D533" s="1"/>
      <c r="E533" s="1"/>
      <c r="F533" s="1"/>
      <c r="G533" s="1"/>
      <c r="H533" s="1"/>
      <c r="I533" s="245"/>
      <c r="J533" s="245"/>
      <c r="K533" s="245"/>
      <c r="L533" s="1"/>
      <c r="M533" s="1"/>
      <c r="N533" s="1"/>
      <c r="O533" s="1"/>
      <c r="P533" s="1"/>
      <c r="Q533" s="1"/>
      <c r="R533" s="1"/>
      <c r="S533" s="1"/>
      <c r="T533" s="1"/>
      <c r="U533" s="1"/>
      <c r="V533" s="1"/>
      <c r="W533" s="1"/>
      <c r="X533" s="1"/>
    </row>
    <row r="534" spans="1:24" ht="14.25" customHeight="1">
      <c r="A534" s="1"/>
      <c r="B534" s="1"/>
      <c r="C534" s="1"/>
      <c r="D534" s="1"/>
      <c r="E534" s="1"/>
      <c r="F534" s="1"/>
      <c r="G534" s="1"/>
      <c r="H534" s="1"/>
      <c r="I534" s="245"/>
      <c r="J534" s="245"/>
      <c r="K534" s="245"/>
      <c r="L534" s="1"/>
      <c r="M534" s="1"/>
      <c r="N534" s="1"/>
      <c r="O534" s="1"/>
      <c r="P534" s="1"/>
      <c r="Q534" s="1"/>
      <c r="R534" s="1"/>
      <c r="S534" s="1"/>
      <c r="T534" s="1"/>
      <c r="U534" s="1"/>
      <c r="V534" s="1"/>
      <c r="W534" s="1"/>
      <c r="X534" s="1"/>
    </row>
    <row r="535" spans="1:24" ht="14.25" customHeight="1">
      <c r="A535" s="1"/>
      <c r="B535" s="1"/>
      <c r="C535" s="1"/>
      <c r="D535" s="1"/>
      <c r="E535" s="1"/>
      <c r="F535" s="1"/>
      <c r="G535" s="1"/>
      <c r="H535" s="1"/>
      <c r="I535" s="245"/>
      <c r="J535" s="245"/>
      <c r="K535" s="245"/>
      <c r="L535" s="1"/>
      <c r="M535" s="1"/>
      <c r="N535" s="1"/>
      <c r="O535" s="1"/>
      <c r="P535" s="1"/>
      <c r="Q535" s="1"/>
      <c r="R535" s="1"/>
      <c r="S535" s="1"/>
      <c r="T535" s="1"/>
      <c r="U535" s="1"/>
      <c r="V535" s="1"/>
      <c r="W535" s="1"/>
      <c r="X535" s="1"/>
    </row>
    <row r="536" spans="1:24" ht="14.25" customHeight="1">
      <c r="A536" s="1"/>
      <c r="B536" s="1"/>
      <c r="C536" s="1"/>
      <c r="D536" s="1"/>
      <c r="E536" s="1"/>
      <c r="F536" s="1"/>
      <c r="G536" s="1"/>
      <c r="H536" s="1"/>
      <c r="I536" s="245"/>
      <c r="J536" s="245"/>
      <c r="K536" s="245"/>
      <c r="L536" s="1"/>
      <c r="M536" s="1"/>
      <c r="N536" s="1"/>
      <c r="O536" s="1"/>
      <c r="P536" s="1"/>
      <c r="Q536" s="1"/>
      <c r="R536" s="1"/>
      <c r="S536" s="1"/>
      <c r="T536" s="1"/>
      <c r="U536" s="1"/>
      <c r="V536" s="1"/>
      <c r="W536" s="1"/>
      <c r="X536" s="1"/>
    </row>
    <row r="537" spans="1:24" ht="14.25" customHeight="1">
      <c r="A537" s="1"/>
      <c r="B537" s="1"/>
      <c r="C537" s="1"/>
      <c r="D537" s="1"/>
      <c r="E537" s="1"/>
      <c r="F537" s="1"/>
      <c r="G537" s="1"/>
      <c r="H537" s="1"/>
      <c r="I537" s="245"/>
      <c r="J537" s="245"/>
      <c r="K537" s="245"/>
      <c r="L537" s="1"/>
      <c r="M537" s="1"/>
      <c r="N537" s="1"/>
      <c r="O537" s="1"/>
      <c r="P537" s="1"/>
      <c r="Q537" s="1"/>
      <c r="R537" s="1"/>
      <c r="S537" s="1"/>
      <c r="T537" s="1"/>
      <c r="U537" s="1"/>
      <c r="V537" s="1"/>
      <c r="W537" s="1"/>
      <c r="X537" s="1"/>
    </row>
    <row r="538" spans="1:24" ht="14.25" customHeight="1">
      <c r="A538" s="1"/>
      <c r="B538" s="1"/>
      <c r="C538" s="1"/>
      <c r="D538" s="1"/>
      <c r="E538" s="1"/>
      <c r="F538" s="1"/>
      <c r="G538" s="1"/>
      <c r="H538" s="1"/>
      <c r="I538" s="245"/>
      <c r="J538" s="245"/>
      <c r="K538" s="245"/>
      <c r="L538" s="1"/>
      <c r="M538" s="1"/>
      <c r="N538" s="1"/>
      <c r="O538" s="1"/>
      <c r="P538" s="1"/>
      <c r="Q538" s="1"/>
      <c r="R538" s="1"/>
      <c r="S538" s="1"/>
      <c r="T538" s="1"/>
      <c r="U538" s="1"/>
      <c r="V538" s="1"/>
      <c r="W538" s="1"/>
      <c r="X538" s="1"/>
    </row>
    <row r="539" spans="1:24" ht="14.25" customHeight="1">
      <c r="A539" s="1"/>
      <c r="B539" s="1"/>
      <c r="C539" s="1"/>
      <c r="D539" s="1"/>
      <c r="E539" s="1"/>
      <c r="F539" s="1"/>
      <c r="G539" s="1"/>
      <c r="H539" s="1"/>
      <c r="I539" s="245"/>
      <c r="J539" s="245"/>
      <c r="K539" s="245"/>
      <c r="L539" s="1"/>
      <c r="M539" s="1"/>
      <c r="N539" s="1"/>
      <c r="O539" s="1"/>
      <c r="P539" s="1"/>
      <c r="Q539" s="1"/>
      <c r="R539" s="1"/>
      <c r="S539" s="1"/>
      <c r="T539" s="1"/>
      <c r="U539" s="1"/>
      <c r="V539" s="1"/>
      <c r="W539" s="1"/>
      <c r="X539" s="1"/>
    </row>
    <row r="540" spans="1:24" ht="14.25" customHeight="1">
      <c r="A540" s="1"/>
      <c r="B540" s="1"/>
      <c r="C540" s="1"/>
      <c r="D540" s="1"/>
      <c r="E540" s="1"/>
      <c r="F540" s="1"/>
      <c r="G540" s="1"/>
      <c r="H540" s="1"/>
      <c r="I540" s="245"/>
      <c r="J540" s="245"/>
      <c r="K540" s="245"/>
      <c r="L540" s="1"/>
      <c r="M540" s="1"/>
      <c r="N540" s="1"/>
      <c r="O540" s="1"/>
      <c r="P540" s="1"/>
      <c r="Q540" s="1"/>
      <c r="R540" s="1"/>
      <c r="S540" s="1"/>
      <c r="T540" s="1"/>
      <c r="U540" s="1"/>
      <c r="V540" s="1"/>
      <c r="W540" s="1"/>
      <c r="X540" s="1"/>
    </row>
    <row r="541" spans="1:24" ht="14.25" customHeight="1">
      <c r="A541" s="1"/>
      <c r="B541" s="1"/>
      <c r="C541" s="1"/>
      <c r="D541" s="1"/>
      <c r="E541" s="1"/>
      <c r="F541" s="1"/>
      <c r="G541" s="1"/>
      <c r="H541" s="1"/>
      <c r="I541" s="245"/>
      <c r="J541" s="245"/>
      <c r="K541" s="245"/>
      <c r="L541" s="1"/>
      <c r="M541" s="1"/>
      <c r="N541" s="1"/>
      <c r="O541" s="1"/>
      <c r="P541" s="1"/>
      <c r="Q541" s="1"/>
      <c r="R541" s="1"/>
      <c r="S541" s="1"/>
      <c r="T541" s="1"/>
      <c r="U541" s="1"/>
      <c r="V541" s="1"/>
      <c r="W541" s="1"/>
      <c r="X541" s="1"/>
    </row>
    <row r="542" spans="1:24" ht="14.25" customHeight="1">
      <c r="A542" s="1"/>
      <c r="B542" s="1"/>
      <c r="C542" s="1"/>
      <c r="D542" s="1"/>
      <c r="E542" s="1"/>
      <c r="F542" s="1"/>
      <c r="G542" s="1"/>
      <c r="H542" s="1"/>
      <c r="I542" s="245"/>
      <c r="J542" s="245"/>
      <c r="K542" s="245"/>
      <c r="L542" s="1"/>
      <c r="M542" s="1"/>
      <c r="N542" s="1"/>
      <c r="O542" s="1"/>
      <c r="P542" s="1"/>
      <c r="Q542" s="1"/>
      <c r="R542" s="1"/>
      <c r="S542" s="1"/>
      <c r="T542" s="1"/>
      <c r="U542" s="1"/>
      <c r="V542" s="1"/>
      <c r="W542" s="1"/>
      <c r="X542" s="1"/>
    </row>
    <row r="543" spans="1:24" ht="14.25" customHeight="1">
      <c r="A543" s="1"/>
      <c r="B543" s="1"/>
      <c r="C543" s="1"/>
      <c r="D543" s="1"/>
      <c r="E543" s="1"/>
      <c r="F543" s="1"/>
      <c r="G543" s="1"/>
      <c r="H543" s="1"/>
      <c r="I543" s="245"/>
      <c r="J543" s="245"/>
      <c r="K543" s="245"/>
      <c r="L543" s="1"/>
      <c r="M543" s="1"/>
      <c r="N543" s="1"/>
      <c r="O543" s="1"/>
      <c r="P543" s="1"/>
      <c r="Q543" s="1"/>
      <c r="R543" s="1"/>
      <c r="S543" s="1"/>
      <c r="T543" s="1"/>
      <c r="U543" s="1"/>
      <c r="V543" s="1"/>
      <c r="W543" s="1"/>
      <c r="X543" s="1"/>
    </row>
    <row r="544" spans="1:24" ht="14.25" customHeight="1">
      <c r="A544" s="1"/>
      <c r="B544" s="1"/>
      <c r="C544" s="1"/>
      <c r="D544" s="1"/>
      <c r="E544" s="1"/>
      <c r="F544" s="1"/>
      <c r="G544" s="1"/>
      <c r="H544" s="1"/>
      <c r="I544" s="245"/>
      <c r="J544" s="245"/>
      <c r="K544" s="245"/>
      <c r="L544" s="1"/>
      <c r="M544" s="1"/>
      <c r="N544" s="1"/>
      <c r="O544" s="1"/>
      <c r="P544" s="1"/>
      <c r="Q544" s="1"/>
      <c r="R544" s="1"/>
      <c r="S544" s="1"/>
      <c r="T544" s="1"/>
      <c r="U544" s="1"/>
      <c r="V544" s="1"/>
      <c r="W544" s="1"/>
      <c r="X544" s="1"/>
    </row>
    <row r="545" spans="1:24" ht="14.25" customHeight="1">
      <c r="A545" s="1"/>
      <c r="B545" s="1"/>
      <c r="C545" s="1"/>
      <c r="D545" s="1"/>
      <c r="E545" s="1"/>
      <c r="F545" s="1"/>
      <c r="G545" s="1"/>
      <c r="H545" s="1"/>
      <c r="I545" s="245"/>
      <c r="J545" s="245"/>
      <c r="K545" s="245"/>
      <c r="L545" s="1"/>
      <c r="M545" s="1"/>
      <c r="N545" s="1"/>
      <c r="O545" s="1"/>
      <c r="P545" s="1"/>
      <c r="Q545" s="1"/>
      <c r="R545" s="1"/>
      <c r="S545" s="1"/>
      <c r="T545" s="1"/>
      <c r="U545" s="1"/>
      <c r="V545" s="1"/>
      <c r="W545" s="1"/>
      <c r="X545" s="1"/>
    </row>
    <row r="546" spans="1:24" ht="14.25" customHeight="1">
      <c r="A546" s="1"/>
      <c r="B546" s="1"/>
      <c r="C546" s="1"/>
      <c r="D546" s="1"/>
      <c r="E546" s="1"/>
      <c r="F546" s="1"/>
      <c r="G546" s="1"/>
      <c r="H546" s="1"/>
      <c r="I546" s="245"/>
      <c r="J546" s="245"/>
      <c r="K546" s="245"/>
      <c r="L546" s="1"/>
      <c r="M546" s="1"/>
      <c r="N546" s="1"/>
      <c r="O546" s="1"/>
      <c r="P546" s="1"/>
      <c r="Q546" s="1"/>
      <c r="R546" s="1"/>
      <c r="S546" s="1"/>
      <c r="T546" s="1"/>
      <c r="U546" s="1"/>
      <c r="V546" s="1"/>
      <c r="W546" s="1"/>
      <c r="X546" s="1"/>
    </row>
    <row r="547" spans="1:24" ht="14.25" customHeight="1">
      <c r="A547" s="1"/>
      <c r="B547" s="1"/>
      <c r="C547" s="1"/>
      <c r="D547" s="1"/>
      <c r="E547" s="1"/>
      <c r="F547" s="1"/>
      <c r="G547" s="1"/>
      <c r="H547" s="1"/>
      <c r="I547" s="245"/>
      <c r="J547" s="245"/>
      <c r="K547" s="245"/>
      <c r="L547" s="1"/>
      <c r="M547" s="1"/>
      <c r="N547" s="1"/>
      <c r="O547" s="1"/>
      <c r="P547" s="1"/>
      <c r="Q547" s="1"/>
      <c r="R547" s="1"/>
      <c r="S547" s="1"/>
      <c r="T547" s="1"/>
      <c r="U547" s="1"/>
      <c r="V547" s="1"/>
      <c r="W547" s="1"/>
      <c r="X547" s="1"/>
    </row>
    <row r="548" spans="1:24" ht="14.25" customHeight="1">
      <c r="A548" s="1"/>
      <c r="B548" s="1"/>
      <c r="C548" s="1"/>
      <c r="D548" s="1"/>
      <c r="E548" s="1"/>
      <c r="F548" s="1"/>
      <c r="G548" s="1"/>
      <c r="H548" s="1"/>
      <c r="I548" s="245"/>
      <c r="J548" s="245"/>
      <c r="K548" s="245"/>
      <c r="L548" s="1"/>
      <c r="M548" s="1"/>
      <c r="N548" s="1"/>
      <c r="O548" s="1"/>
      <c r="P548" s="1"/>
      <c r="Q548" s="1"/>
      <c r="R548" s="1"/>
      <c r="S548" s="1"/>
      <c r="T548" s="1"/>
      <c r="U548" s="1"/>
      <c r="V548" s="1"/>
      <c r="W548" s="1"/>
      <c r="X548" s="1"/>
    </row>
    <row r="549" spans="1:24" ht="14.25" customHeight="1">
      <c r="A549" s="1"/>
      <c r="B549" s="1"/>
      <c r="C549" s="1"/>
      <c r="D549" s="1"/>
      <c r="E549" s="1"/>
      <c r="F549" s="1"/>
      <c r="G549" s="1"/>
      <c r="H549" s="1"/>
      <c r="I549" s="245"/>
      <c r="J549" s="245"/>
      <c r="K549" s="245"/>
      <c r="L549" s="1"/>
      <c r="M549" s="1"/>
      <c r="N549" s="1"/>
      <c r="O549" s="1"/>
      <c r="P549" s="1"/>
      <c r="Q549" s="1"/>
      <c r="R549" s="1"/>
      <c r="S549" s="1"/>
      <c r="T549" s="1"/>
      <c r="U549" s="1"/>
      <c r="V549" s="1"/>
      <c r="W549" s="1"/>
      <c r="X549" s="1"/>
    </row>
    <row r="550" spans="1:24" ht="14.25" customHeight="1">
      <c r="A550" s="1"/>
      <c r="B550" s="1"/>
      <c r="C550" s="1"/>
      <c r="D550" s="1"/>
      <c r="E550" s="1"/>
      <c r="F550" s="1"/>
      <c r="G550" s="1"/>
      <c r="H550" s="1"/>
      <c r="I550" s="245"/>
      <c r="J550" s="245"/>
      <c r="K550" s="245"/>
      <c r="L550" s="1"/>
      <c r="M550" s="1"/>
      <c r="N550" s="1"/>
      <c r="O550" s="1"/>
      <c r="P550" s="1"/>
      <c r="Q550" s="1"/>
      <c r="R550" s="1"/>
      <c r="S550" s="1"/>
      <c r="T550" s="1"/>
      <c r="U550" s="1"/>
      <c r="V550" s="1"/>
      <c r="W550" s="1"/>
      <c r="X550" s="1"/>
    </row>
    <row r="551" spans="1:24" ht="14.25" customHeight="1">
      <c r="A551" s="1"/>
      <c r="B551" s="1"/>
      <c r="C551" s="1"/>
      <c r="D551" s="1"/>
      <c r="E551" s="1"/>
      <c r="F551" s="1"/>
      <c r="G551" s="1"/>
      <c r="H551" s="1"/>
      <c r="I551" s="245"/>
      <c r="J551" s="245"/>
      <c r="K551" s="245"/>
      <c r="L551" s="1"/>
      <c r="M551" s="1"/>
      <c r="N551" s="1"/>
      <c r="O551" s="1"/>
      <c r="P551" s="1"/>
      <c r="Q551" s="1"/>
      <c r="R551" s="1"/>
      <c r="S551" s="1"/>
      <c r="T551" s="1"/>
      <c r="U551" s="1"/>
      <c r="V551" s="1"/>
      <c r="W551" s="1"/>
      <c r="X551" s="1"/>
    </row>
    <row r="552" spans="1:24" ht="14.25" customHeight="1">
      <c r="A552" s="1"/>
      <c r="B552" s="1"/>
      <c r="C552" s="1"/>
      <c r="D552" s="1"/>
      <c r="E552" s="1"/>
      <c r="F552" s="1"/>
      <c r="G552" s="1"/>
      <c r="H552" s="1"/>
      <c r="I552" s="245"/>
      <c r="J552" s="245"/>
      <c r="K552" s="245"/>
      <c r="L552" s="1"/>
      <c r="M552" s="1"/>
      <c r="N552" s="1"/>
      <c r="O552" s="1"/>
      <c r="P552" s="1"/>
      <c r="Q552" s="1"/>
      <c r="R552" s="1"/>
      <c r="S552" s="1"/>
      <c r="T552" s="1"/>
      <c r="U552" s="1"/>
      <c r="V552" s="1"/>
      <c r="W552" s="1"/>
      <c r="X552" s="1"/>
    </row>
    <row r="553" spans="1:24" ht="14.25" customHeight="1">
      <c r="A553" s="1"/>
      <c r="B553" s="1"/>
      <c r="C553" s="1"/>
      <c r="D553" s="1"/>
      <c r="E553" s="1"/>
      <c r="F553" s="1"/>
      <c r="G553" s="1"/>
      <c r="H553" s="1"/>
      <c r="I553" s="245"/>
      <c r="J553" s="245"/>
      <c r="K553" s="245"/>
      <c r="L553" s="1"/>
      <c r="M553" s="1"/>
      <c r="N553" s="1"/>
      <c r="O553" s="1"/>
      <c r="P553" s="1"/>
      <c r="Q553" s="1"/>
      <c r="R553" s="1"/>
      <c r="S553" s="1"/>
      <c r="T553" s="1"/>
      <c r="U553" s="1"/>
      <c r="V553" s="1"/>
      <c r="W553" s="1"/>
      <c r="X553" s="1"/>
    </row>
    <row r="554" spans="1:24" ht="14.25" customHeight="1">
      <c r="A554" s="1"/>
      <c r="B554" s="1"/>
      <c r="C554" s="1"/>
      <c r="D554" s="1"/>
      <c r="E554" s="1"/>
      <c r="F554" s="1"/>
      <c r="G554" s="1"/>
      <c r="H554" s="1"/>
      <c r="I554" s="245"/>
      <c r="J554" s="245"/>
      <c r="K554" s="245"/>
      <c r="L554" s="1"/>
      <c r="M554" s="1"/>
      <c r="N554" s="1"/>
      <c r="O554" s="1"/>
      <c r="P554" s="1"/>
      <c r="Q554" s="1"/>
      <c r="R554" s="1"/>
      <c r="S554" s="1"/>
      <c r="T554" s="1"/>
      <c r="U554" s="1"/>
      <c r="V554" s="1"/>
      <c r="W554" s="1"/>
      <c r="X554" s="1"/>
    </row>
    <row r="555" spans="1:24" ht="14.25" customHeight="1">
      <c r="A555" s="1"/>
      <c r="B555" s="1"/>
      <c r="C555" s="1"/>
      <c r="D555" s="1"/>
      <c r="E555" s="1"/>
      <c r="F555" s="1"/>
      <c r="G555" s="1"/>
      <c r="H555" s="1"/>
      <c r="I555" s="245"/>
      <c r="J555" s="245"/>
      <c r="K555" s="245"/>
      <c r="L555" s="1"/>
      <c r="M555" s="1"/>
      <c r="N555" s="1"/>
      <c r="O555" s="1"/>
      <c r="P555" s="1"/>
      <c r="Q555" s="1"/>
      <c r="R555" s="1"/>
      <c r="S555" s="1"/>
      <c r="T555" s="1"/>
      <c r="U555" s="1"/>
      <c r="V555" s="1"/>
      <c r="W555" s="1"/>
      <c r="X555" s="1"/>
    </row>
    <row r="556" spans="1:24" ht="14.25" customHeight="1">
      <c r="A556" s="1"/>
      <c r="B556" s="1"/>
      <c r="C556" s="1"/>
      <c r="D556" s="1"/>
      <c r="E556" s="1"/>
      <c r="F556" s="1"/>
      <c r="G556" s="1"/>
      <c r="H556" s="1"/>
      <c r="I556" s="245"/>
      <c r="J556" s="245"/>
      <c r="K556" s="245"/>
      <c r="L556" s="1"/>
      <c r="M556" s="1"/>
      <c r="N556" s="1"/>
      <c r="O556" s="1"/>
      <c r="P556" s="1"/>
      <c r="Q556" s="1"/>
      <c r="R556" s="1"/>
      <c r="S556" s="1"/>
      <c r="T556" s="1"/>
      <c r="U556" s="1"/>
      <c r="V556" s="1"/>
      <c r="W556" s="1"/>
      <c r="X556" s="1"/>
    </row>
    <row r="557" spans="1:24" ht="14.25" customHeight="1">
      <c r="A557" s="1"/>
      <c r="B557" s="1"/>
      <c r="C557" s="1"/>
      <c r="D557" s="1"/>
      <c r="E557" s="1"/>
      <c r="F557" s="1"/>
      <c r="G557" s="1"/>
      <c r="H557" s="1"/>
      <c r="I557" s="245"/>
      <c r="J557" s="245"/>
      <c r="K557" s="245"/>
      <c r="L557" s="1"/>
      <c r="M557" s="1"/>
      <c r="N557" s="1"/>
      <c r="O557" s="1"/>
      <c r="P557" s="1"/>
      <c r="Q557" s="1"/>
      <c r="R557" s="1"/>
      <c r="S557" s="1"/>
      <c r="T557" s="1"/>
      <c r="U557" s="1"/>
      <c r="V557" s="1"/>
      <c r="W557" s="1"/>
      <c r="X557" s="1"/>
    </row>
    <row r="558" spans="1:24" ht="14.25" customHeight="1">
      <c r="A558" s="1"/>
      <c r="B558" s="1"/>
      <c r="C558" s="1"/>
      <c r="D558" s="1"/>
      <c r="E558" s="1"/>
      <c r="F558" s="1"/>
      <c r="G558" s="1"/>
      <c r="H558" s="1"/>
      <c r="I558" s="245"/>
      <c r="J558" s="245"/>
      <c r="K558" s="245"/>
      <c r="L558" s="1"/>
      <c r="M558" s="1"/>
      <c r="N558" s="1"/>
      <c r="O558" s="1"/>
      <c r="P558" s="1"/>
      <c r="Q558" s="1"/>
      <c r="R558" s="1"/>
      <c r="S558" s="1"/>
      <c r="T558" s="1"/>
      <c r="U558" s="1"/>
      <c r="V558" s="1"/>
      <c r="W558" s="1"/>
      <c r="X558" s="1"/>
    </row>
    <row r="559" spans="1:24" ht="14.25" customHeight="1">
      <c r="A559" s="1"/>
      <c r="B559" s="1"/>
      <c r="C559" s="1"/>
      <c r="D559" s="1"/>
      <c r="E559" s="1"/>
      <c r="F559" s="1"/>
      <c r="G559" s="1"/>
      <c r="H559" s="1"/>
      <c r="I559" s="245"/>
      <c r="J559" s="245"/>
      <c r="K559" s="245"/>
      <c r="L559" s="1"/>
      <c r="M559" s="1"/>
      <c r="N559" s="1"/>
      <c r="O559" s="1"/>
      <c r="P559" s="1"/>
      <c r="Q559" s="1"/>
      <c r="R559" s="1"/>
      <c r="S559" s="1"/>
      <c r="T559" s="1"/>
      <c r="U559" s="1"/>
      <c r="V559" s="1"/>
      <c r="W559" s="1"/>
      <c r="X559" s="1"/>
    </row>
    <row r="560" spans="1:24" ht="14.25" customHeight="1">
      <c r="A560" s="1"/>
      <c r="B560" s="1"/>
      <c r="C560" s="1"/>
      <c r="D560" s="1"/>
      <c r="E560" s="1"/>
      <c r="F560" s="1"/>
      <c r="G560" s="1"/>
      <c r="H560" s="1"/>
      <c r="I560" s="245"/>
      <c r="J560" s="245"/>
      <c r="K560" s="245"/>
      <c r="L560" s="1"/>
      <c r="M560" s="1"/>
      <c r="N560" s="1"/>
      <c r="O560" s="1"/>
      <c r="P560" s="1"/>
      <c r="Q560" s="1"/>
      <c r="R560" s="1"/>
      <c r="S560" s="1"/>
      <c r="T560" s="1"/>
      <c r="U560" s="1"/>
      <c r="V560" s="1"/>
      <c r="W560" s="1"/>
      <c r="X560" s="1"/>
    </row>
    <row r="561" spans="1:24" ht="14.25" customHeight="1">
      <c r="A561" s="1"/>
      <c r="B561" s="1"/>
      <c r="C561" s="1"/>
      <c r="D561" s="1"/>
      <c r="E561" s="1"/>
      <c r="F561" s="1"/>
      <c r="G561" s="1"/>
      <c r="H561" s="1"/>
      <c r="I561" s="245"/>
      <c r="J561" s="245"/>
      <c r="K561" s="245"/>
      <c r="L561" s="1"/>
      <c r="M561" s="1"/>
      <c r="N561" s="1"/>
      <c r="O561" s="1"/>
      <c r="P561" s="1"/>
      <c r="Q561" s="1"/>
      <c r="R561" s="1"/>
      <c r="S561" s="1"/>
      <c r="T561" s="1"/>
      <c r="U561" s="1"/>
      <c r="V561" s="1"/>
      <c r="W561" s="1"/>
      <c r="X561" s="1"/>
    </row>
    <row r="562" spans="1:24" ht="14.25" customHeight="1">
      <c r="A562" s="1"/>
      <c r="B562" s="1"/>
      <c r="C562" s="1"/>
      <c r="D562" s="1"/>
      <c r="E562" s="1"/>
      <c r="F562" s="1"/>
      <c r="G562" s="1"/>
      <c r="H562" s="1"/>
      <c r="I562" s="245"/>
      <c r="J562" s="245"/>
      <c r="K562" s="245"/>
      <c r="L562" s="1"/>
      <c r="M562" s="1"/>
      <c r="N562" s="1"/>
      <c r="O562" s="1"/>
      <c r="P562" s="1"/>
      <c r="Q562" s="1"/>
      <c r="R562" s="1"/>
      <c r="S562" s="1"/>
      <c r="T562" s="1"/>
      <c r="U562" s="1"/>
      <c r="V562" s="1"/>
      <c r="W562" s="1"/>
      <c r="X562" s="1"/>
    </row>
    <row r="563" spans="1:24" ht="14.25" customHeight="1">
      <c r="A563" s="1"/>
      <c r="B563" s="1"/>
      <c r="C563" s="1"/>
      <c r="D563" s="1"/>
      <c r="E563" s="1"/>
      <c r="F563" s="1"/>
      <c r="G563" s="1"/>
      <c r="H563" s="1"/>
      <c r="I563" s="245"/>
      <c r="J563" s="245"/>
      <c r="K563" s="245"/>
      <c r="L563" s="1"/>
      <c r="M563" s="1"/>
      <c r="N563" s="1"/>
      <c r="O563" s="1"/>
      <c r="P563" s="1"/>
      <c r="Q563" s="1"/>
      <c r="R563" s="1"/>
      <c r="S563" s="1"/>
      <c r="T563" s="1"/>
      <c r="U563" s="1"/>
      <c r="V563" s="1"/>
      <c r="W563" s="1"/>
      <c r="X563" s="1"/>
    </row>
    <row r="564" spans="1:24" ht="14.25" customHeight="1">
      <c r="A564" s="1"/>
      <c r="B564" s="1"/>
      <c r="C564" s="1"/>
      <c r="D564" s="1"/>
      <c r="E564" s="1"/>
      <c r="F564" s="1"/>
      <c r="G564" s="1"/>
      <c r="H564" s="1"/>
      <c r="I564" s="245"/>
      <c r="J564" s="245"/>
      <c r="K564" s="245"/>
      <c r="L564" s="1"/>
      <c r="M564" s="1"/>
      <c r="N564" s="1"/>
      <c r="O564" s="1"/>
      <c r="P564" s="1"/>
      <c r="Q564" s="1"/>
      <c r="R564" s="1"/>
      <c r="S564" s="1"/>
      <c r="T564" s="1"/>
      <c r="U564" s="1"/>
      <c r="V564" s="1"/>
      <c r="W564" s="1"/>
      <c r="X564" s="1"/>
    </row>
    <row r="565" spans="1:24" ht="14.25" customHeight="1">
      <c r="A565" s="1"/>
      <c r="B565" s="1"/>
      <c r="C565" s="1"/>
      <c r="D565" s="1"/>
      <c r="E565" s="1"/>
      <c r="F565" s="1"/>
      <c r="G565" s="1"/>
      <c r="H565" s="1"/>
      <c r="I565" s="245"/>
      <c r="J565" s="245"/>
      <c r="K565" s="245"/>
      <c r="L565" s="1"/>
      <c r="M565" s="1"/>
      <c r="N565" s="1"/>
      <c r="O565" s="1"/>
      <c r="P565" s="1"/>
      <c r="Q565" s="1"/>
      <c r="R565" s="1"/>
      <c r="S565" s="1"/>
      <c r="T565" s="1"/>
      <c r="U565" s="1"/>
      <c r="V565" s="1"/>
      <c r="W565" s="1"/>
      <c r="X565" s="1"/>
    </row>
    <row r="566" spans="1:24" ht="14.25" customHeight="1">
      <c r="A566" s="1"/>
      <c r="B566" s="1"/>
      <c r="C566" s="1"/>
      <c r="D566" s="1"/>
      <c r="E566" s="1"/>
      <c r="F566" s="1"/>
      <c r="G566" s="1"/>
      <c r="H566" s="1"/>
      <c r="I566" s="245"/>
      <c r="J566" s="245"/>
      <c r="K566" s="245"/>
      <c r="L566" s="1"/>
      <c r="M566" s="1"/>
      <c r="N566" s="1"/>
      <c r="O566" s="1"/>
      <c r="P566" s="1"/>
      <c r="Q566" s="1"/>
      <c r="R566" s="1"/>
      <c r="S566" s="1"/>
      <c r="T566" s="1"/>
      <c r="U566" s="1"/>
      <c r="V566" s="1"/>
      <c r="W566" s="1"/>
      <c r="X566" s="1"/>
    </row>
    <row r="567" spans="1:24" ht="14.25" customHeight="1">
      <c r="A567" s="1"/>
      <c r="B567" s="1"/>
      <c r="C567" s="1"/>
      <c r="D567" s="1"/>
      <c r="E567" s="1"/>
      <c r="F567" s="1"/>
      <c r="G567" s="1"/>
      <c r="H567" s="1"/>
      <c r="I567" s="245"/>
      <c r="J567" s="245"/>
      <c r="K567" s="245"/>
      <c r="L567" s="1"/>
      <c r="M567" s="1"/>
      <c r="N567" s="1"/>
      <c r="O567" s="1"/>
      <c r="P567" s="1"/>
      <c r="Q567" s="1"/>
      <c r="R567" s="1"/>
      <c r="S567" s="1"/>
      <c r="T567" s="1"/>
      <c r="U567" s="1"/>
      <c r="V567" s="1"/>
      <c r="W567" s="1"/>
      <c r="X567" s="1"/>
    </row>
    <row r="568" spans="1:24" ht="14.25" customHeight="1">
      <c r="A568" s="1"/>
      <c r="B568" s="1"/>
      <c r="C568" s="1"/>
      <c r="D568" s="1"/>
      <c r="E568" s="1"/>
      <c r="F568" s="1"/>
      <c r="G568" s="1"/>
      <c r="H568" s="1"/>
      <c r="I568" s="245"/>
      <c r="J568" s="245"/>
      <c r="K568" s="245"/>
      <c r="L568" s="1"/>
      <c r="M568" s="1"/>
      <c r="N568" s="1"/>
      <c r="O568" s="1"/>
      <c r="P568" s="1"/>
      <c r="Q568" s="1"/>
      <c r="R568" s="1"/>
      <c r="S568" s="1"/>
      <c r="T568" s="1"/>
      <c r="U568" s="1"/>
      <c r="V568" s="1"/>
      <c r="W568" s="1"/>
      <c r="X568" s="1"/>
    </row>
    <row r="569" spans="1:24" ht="14.25" customHeight="1">
      <c r="A569" s="1"/>
      <c r="B569" s="1"/>
      <c r="C569" s="1"/>
      <c r="D569" s="1"/>
      <c r="E569" s="1"/>
      <c r="F569" s="1"/>
      <c r="G569" s="1"/>
      <c r="H569" s="1"/>
      <c r="I569" s="245"/>
      <c r="J569" s="245"/>
      <c r="K569" s="245"/>
      <c r="L569" s="1"/>
      <c r="M569" s="1"/>
      <c r="N569" s="1"/>
      <c r="O569" s="1"/>
      <c r="P569" s="1"/>
      <c r="Q569" s="1"/>
      <c r="R569" s="1"/>
      <c r="S569" s="1"/>
      <c r="T569" s="1"/>
      <c r="U569" s="1"/>
      <c r="V569" s="1"/>
      <c r="W569" s="1"/>
      <c r="X569" s="1"/>
    </row>
    <row r="570" spans="1:24" ht="14.25" customHeight="1">
      <c r="A570" s="1"/>
      <c r="B570" s="1"/>
      <c r="C570" s="1"/>
      <c r="D570" s="1"/>
      <c r="E570" s="1"/>
      <c r="F570" s="1"/>
      <c r="G570" s="1"/>
      <c r="H570" s="1"/>
      <c r="I570" s="245"/>
      <c r="J570" s="245"/>
      <c r="K570" s="245"/>
      <c r="L570" s="1"/>
      <c r="M570" s="1"/>
      <c r="N570" s="1"/>
      <c r="O570" s="1"/>
      <c r="P570" s="1"/>
      <c r="Q570" s="1"/>
      <c r="R570" s="1"/>
      <c r="S570" s="1"/>
      <c r="T570" s="1"/>
      <c r="U570" s="1"/>
      <c r="V570" s="1"/>
      <c r="W570" s="1"/>
      <c r="X570" s="1"/>
    </row>
    <row r="571" spans="1:24" ht="14.25" customHeight="1">
      <c r="A571" s="1"/>
      <c r="B571" s="1"/>
      <c r="C571" s="1"/>
      <c r="D571" s="1"/>
      <c r="E571" s="1"/>
      <c r="F571" s="1"/>
      <c r="G571" s="1"/>
      <c r="H571" s="1"/>
      <c r="I571" s="245"/>
      <c r="J571" s="245"/>
      <c r="K571" s="245"/>
      <c r="L571" s="1"/>
      <c r="M571" s="1"/>
      <c r="N571" s="1"/>
      <c r="O571" s="1"/>
      <c r="P571" s="1"/>
      <c r="Q571" s="1"/>
      <c r="R571" s="1"/>
      <c r="S571" s="1"/>
      <c r="T571" s="1"/>
      <c r="U571" s="1"/>
      <c r="V571" s="1"/>
      <c r="W571" s="1"/>
      <c r="X571" s="1"/>
    </row>
    <row r="572" spans="1:24" ht="14.25" customHeight="1">
      <c r="A572" s="1"/>
      <c r="B572" s="1"/>
      <c r="C572" s="1"/>
      <c r="D572" s="1"/>
      <c r="E572" s="1"/>
      <c r="F572" s="1"/>
      <c r="G572" s="1"/>
      <c r="H572" s="1"/>
      <c r="I572" s="245"/>
      <c r="J572" s="245"/>
      <c r="K572" s="245"/>
      <c r="L572" s="1"/>
      <c r="M572" s="1"/>
      <c r="N572" s="1"/>
      <c r="O572" s="1"/>
      <c r="P572" s="1"/>
      <c r="Q572" s="1"/>
      <c r="R572" s="1"/>
      <c r="S572" s="1"/>
      <c r="T572" s="1"/>
      <c r="U572" s="1"/>
      <c r="V572" s="1"/>
      <c r="W572" s="1"/>
      <c r="X572" s="1"/>
    </row>
    <row r="573" spans="1:24" ht="14.25" customHeight="1">
      <c r="A573" s="1"/>
      <c r="B573" s="1"/>
      <c r="C573" s="1"/>
      <c r="D573" s="1"/>
      <c r="E573" s="1"/>
      <c r="F573" s="1"/>
      <c r="G573" s="1"/>
      <c r="H573" s="1"/>
      <c r="I573" s="245"/>
      <c r="J573" s="245"/>
      <c r="K573" s="245"/>
      <c r="L573" s="1"/>
      <c r="M573" s="1"/>
      <c r="N573" s="1"/>
      <c r="O573" s="1"/>
      <c r="P573" s="1"/>
      <c r="Q573" s="1"/>
      <c r="R573" s="1"/>
      <c r="S573" s="1"/>
      <c r="T573" s="1"/>
      <c r="U573" s="1"/>
      <c r="V573" s="1"/>
      <c r="W573" s="1"/>
      <c r="X573" s="1"/>
    </row>
    <row r="574" spans="1:24" ht="14.25" customHeight="1">
      <c r="A574" s="1"/>
      <c r="B574" s="1"/>
      <c r="C574" s="1"/>
      <c r="D574" s="1"/>
      <c r="E574" s="1"/>
      <c r="F574" s="1"/>
      <c r="G574" s="1"/>
      <c r="H574" s="1"/>
      <c r="I574" s="245"/>
      <c r="J574" s="245"/>
      <c r="K574" s="245"/>
      <c r="L574" s="1"/>
      <c r="M574" s="1"/>
      <c r="N574" s="1"/>
      <c r="O574" s="1"/>
      <c r="P574" s="1"/>
      <c r="Q574" s="1"/>
      <c r="R574" s="1"/>
      <c r="S574" s="1"/>
      <c r="T574" s="1"/>
      <c r="U574" s="1"/>
      <c r="V574" s="1"/>
      <c r="W574" s="1"/>
      <c r="X574" s="1"/>
    </row>
    <row r="575" spans="1:24" ht="14.25" customHeight="1">
      <c r="A575" s="1"/>
      <c r="B575" s="1"/>
      <c r="C575" s="1"/>
      <c r="D575" s="1"/>
      <c r="E575" s="1"/>
      <c r="F575" s="1"/>
      <c r="G575" s="1"/>
      <c r="H575" s="1"/>
      <c r="I575" s="245"/>
      <c r="J575" s="245"/>
      <c r="K575" s="245"/>
      <c r="L575" s="1"/>
      <c r="M575" s="1"/>
      <c r="N575" s="1"/>
      <c r="O575" s="1"/>
      <c r="P575" s="1"/>
      <c r="Q575" s="1"/>
      <c r="R575" s="1"/>
      <c r="S575" s="1"/>
      <c r="T575" s="1"/>
      <c r="U575" s="1"/>
      <c r="V575" s="1"/>
      <c r="W575" s="1"/>
      <c r="X575" s="1"/>
    </row>
    <row r="576" spans="1:24" ht="14.25" customHeight="1">
      <c r="A576" s="1"/>
      <c r="B576" s="1"/>
      <c r="C576" s="1"/>
      <c r="D576" s="1"/>
      <c r="E576" s="1"/>
      <c r="F576" s="1"/>
      <c r="G576" s="1"/>
      <c r="H576" s="1"/>
      <c r="I576" s="245"/>
      <c r="J576" s="245"/>
      <c r="K576" s="245"/>
      <c r="L576" s="1"/>
      <c r="M576" s="1"/>
      <c r="N576" s="1"/>
      <c r="O576" s="1"/>
      <c r="P576" s="1"/>
      <c r="Q576" s="1"/>
      <c r="R576" s="1"/>
      <c r="S576" s="1"/>
      <c r="T576" s="1"/>
      <c r="U576" s="1"/>
      <c r="V576" s="1"/>
      <c r="W576" s="1"/>
      <c r="X576" s="1"/>
    </row>
    <row r="577" spans="1:24" ht="14.25" customHeight="1">
      <c r="A577" s="1"/>
      <c r="B577" s="1"/>
      <c r="C577" s="1"/>
      <c r="D577" s="1"/>
      <c r="E577" s="1"/>
      <c r="F577" s="1"/>
      <c r="G577" s="1"/>
      <c r="H577" s="1"/>
      <c r="I577" s="245"/>
      <c r="J577" s="245"/>
      <c r="K577" s="245"/>
      <c r="L577" s="1"/>
      <c r="M577" s="1"/>
      <c r="N577" s="1"/>
      <c r="O577" s="1"/>
      <c r="P577" s="1"/>
      <c r="Q577" s="1"/>
      <c r="R577" s="1"/>
      <c r="S577" s="1"/>
      <c r="T577" s="1"/>
      <c r="U577" s="1"/>
      <c r="V577" s="1"/>
      <c r="W577" s="1"/>
      <c r="X577" s="1"/>
    </row>
    <row r="578" spans="1:24" ht="14.25" customHeight="1">
      <c r="A578" s="1"/>
      <c r="B578" s="1"/>
      <c r="C578" s="1"/>
      <c r="D578" s="1"/>
      <c r="E578" s="1"/>
      <c r="F578" s="1"/>
      <c r="G578" s="1"/>
      <c r="H578" s="1"/>
      <c r="I578" s="245"/>
      <c r="J578" s="245"/>
      <c r="K578" s="245"/>
      <c r="L578" s="1"/>
      <c r="M578" s="1"/>
      <c r="N578" s="1"/>
      <c r="O578" s="1"/>
      <c r="P578" s="1"/>
      <c r="Q578" s="1"/>
      <c r="R578" s="1"/>
      <c r="S578" s="1"/>
      <c r="T578" s="1"/>
      <c r="U578" s="1"/>
      <c r="V578" s="1"/>
      <c r="W578" s="1"/>
      <c r="X578" s="1"/>
    </row>
    <row r="579" spans="1:24" ht="14.25" customHeight="1">
      <c r="A579" s="1"/>
      <c r="B579" s="1"/>
      <c r="C579" s="1"/>
      <c r="D579" s="1"/>
      <c r="E579" s="1"/>
      <c r="F579" s="1"/>
      <c r="G579" s="1"/>
      <c r="H579" s="1"/>
      <c r="I579" s="245"/>
      <c r="J579" s="245"/>
      <c r="K579" s="245"/>
      <c r="L579" s="1"/>
      <c r="M579" s="1"/>
      <c r="N579" s="1"/>
      <c r="O579" s="1"/>
      <c r="P579" s="1"/>
      <c r="Q579" s="1"/>
      <c r="R579" s="1"/>
      <c r="S579" s="1"/>
      <c r="T579" s="1"/>
      <c r="U579" s="1"/>
      <c r="V579" s="1"/>
      <c r="W579" s="1"/>
      <c r="X579" s="1"/>
    </row>
    <row r="580" spans="1:24" ht="14.25" customHeight="1">
      <c r="A580" s="1"/>
      <c r="B580" s="1"/>
      <c r="C580" s="1"/>
      <c r="D580" s="1"/>
      <c r="E580" s="1"/>
      <c r="F580" s="1"/>
      <c r="G580" s="1"/>
      <c r="H580" s="1"/>
      <c r="I580" s="245"/>
      <c r="J580" s="245"/>
      <c r="K580" s="245"/>
      <c r="L580" s="1"/>
      <c r="M580" s="1"/>
      <c r="N580" s="1"/>
      <c r="O580" s="1"/>
      <c r="P580" s="1"/>
      <c r="Q580" s="1"/>
      <c r="R580" s="1"/>
      <c r="S580" s="1"/>
      <c r="T580" s="1"/>
      <c r="U580" s="1"/>
      <c r="V580" s="1"/>
      <c r="W580" s="1"/>
      <c r="X580" s="1"/>
    </row>
    <row r="581" spans="1:24" ht="14.25" customHeight="1">
      <c r="A581" s="1"/>
      <c r="B581" s="1"/>
      <c r="C581" s="1"/>
      <c r="D581" s="1"/>
      <c r="E581" s="1"/>
      <c r="F581" s="1"/>
      <c r="G581" s="1"/>
      <c r="H581" s="1"/>
      <c r="I581" s="245"/>
      <c r="J581" s="245"/>
      <c r="K581" s="245"/>
      <c r="L581" s="1"/>
      <c r="M581" s="1"/>
      <c r="N581" s="1"/>
      <c r="O581" s="1"/>
      <c r="P581" s="1"/>
      <c r="Q581" s="1"/>
      <c r="R581" s="1"/>
      <c r="S581" s="1"/>
      <c r="T581" s="1"/>
      <c r="U581" s="1"/>
      <c r="V581" s="1"/>
      <c r="W581" s="1"/>
      <c r="X581" s="1"/>
    </row>
    <row r="582" spans="1:24" ht="14.25" customHeight="1">
      <c r="A582" s="1"/>
      <c r="B582" s="1"/>
      <c r="C582" s="1"/>
      <c r="D582" s="1"/>
      <c r="E582" s="1"/>
      <c r="F582" s="1"/>
      <c r="G582" s="1"/>
      <c r="H582" s="1"/>
      <c r="I582" s="245"/>
      <c r="J582" s="245"/>
      <c r="K582" s="245"/>
      <c r="L582" s="1"/>
      <c r="M582" s="1"/>
      <c r="N582" s="1"/>
      <c r="O582" s="1"/>
      <c r="P582" s="1"/>
      <c r="Q582" s="1"/>
      <c r="R582" s="1"/>
      <c r="S582" s="1"/>
      <c r="T582" s="1"/>
      <c r="U582" s="1"/>
      <c r="V582" s="1"/>
      <c r="W582" s="1"/>
      <c r="X582" s="1"/>
    </row>
    <row r="583" spans="1:24" ht="14.25" customHeight="1">
      <c r="A583" s="1"/>
      <c r="B583" s="1"/>
      <c r="C583" s="1"/>
      <c r="D583" s="1"/>
      <c r="E583" s="1"/>
      <c r="F583" s="1"/>
      <c r="G583" s="1"/>
      <c r="H583" s="1"/>
      <c r="I583" s="245"/>
      <c r="J583" s="245"/>
      <c r="K583" s="245"/>
      <c r="L583" s="1"/>
      <c r="M583" s="1"/>
      <c r="N583" s="1"/>
      <c r="O583" s="1"/>
      <c r="P583" s="1"/>
      <c r="Q583" s="1"/>
      <c r="R583" s="1"/>
      <c r="S583" s="1"/>
      <c r="T583" s="1"/>
      <c r="U583" s="1"/>
      <c r="V583" s="1"/>
      <c r="W583" s="1"/>
      <c r="X583" s="1"/>
    </row>
    <row r="584" spans="1:24" ht="14.25" customHeight="1">
      <c r="A584" s="1"/>
      <c r="B584" s="1"/>
      <c r="C584" s="1"/>
      <c r="D584" s="1"/>
      <c r="E584" s="1"/>
      <c r="F584" s="1"/>
      <c r="G584" s="1"/>
      <c r="H584" s="1"/>
      <c r="I584" s="245"/>
      <c r="J584" s="245"/>
      <c r="K584" s="245"/>
      <c r="L584" s="1"/>
      <c r="M584" s="1"/>
      <c r="N584" s="1"/>
      <c r="O584" s="1"/>
      <c r="P584" s="1"/>
      <c r="Q584" s="1"/>
      <c r="R584" s="1"/>
      <c r="S584" s="1"/>
      <c r="T584" s="1"/>
      <c r="U584" s="1"/>
      <c r="V584" s="1"/>
      <c r="W584" s="1"/>
      <c r="X584" s="1"/>
    </row>
    <row r="585" spans="1:24" ht="14.25" customHeight="1">
      <c r="A585" s="1"/>
      <c r="B585" s="1"/>
      <c r="C585" s="1"/>
      <c r="D585" s="1"/>
      <c r="E585" s="1"/>
      <c r="F585" s="1"/>
      <c r="G585" s="1"/>
      <c r="H585" s="1"/>
      <c r="I585" s="245"/>
      <c r="J585" s="245"/>
      <c r="K585" s="245"/>
      <c r="L585" s="1"/>
      <c r="M585" s="1"/>
      <c r="N585" s="1"/>
      <c r="O585" s="1"/>
      <c r="P585" s="1"/>
      <c r="Q585" s="1"/>
      <c r="R585" s="1"/>
      <c r="S585" s="1"/>
      <c r="T585" s="1"/>
      <c r="U585" s="1"/>
      <c r="V585" s="1"/>
      <c r="W585" s="1"/>
      <c r="X585" s="1"/>
    </row>
    <row r="586" spans="1:24" ht="14.25" customHeight="1">
      <c r="A586" s="1"/>
      <c r="B586" s="1"/>
      <c r="C586" s="1"/>
      <c r="D586" s="1"/>
      <c r="E586" s="1"/>
      <c r="F586" s="1"/>
      <c r="G586" s="1"/>
      <c r="H586" s="1"/>
      <c r="I586" s="245"/>
      <c r="J586" s="245"/>
      <c r="K586" s="245"/>
      <c r="L586" s="1"/>
      <c r="M586" s="1"/>
      <c r="N586" s="1"/>
      <c r="O586" s="1"/>
      <c r="P586" s="1"/>
      <c r="Q586" s="1"/>
      <c r="R586" s="1"/>
      <c r="S586" s="1"/>
      <c r="T586" s="1"/>
      <c r="U586" s="1"/>
      <c r="V586" s="1"/>
      <c r="W586" s="1"/>
      <c r="X586" s="1"/>
    </row>
    <row r="587" spans="1:24" ht="14.25" customHeight="1">
      <c r="A587" s="1"/>
      <c r="B587" s="1"/>
      <c r="C587" s="1"/>
      <c r="D587" s="1"/>
      <c r="E587" s="1"/>
      <c r="F587" s="1"/>
      <c r="G587" s="1"/>
      <c r="H587" s="1"/>
      <c r="I587" s="245"/>
      <c r="J587" s="245"/>
      <c r="K587" s="245"/>
      <c r="L587" s="1"/>
      <c r="M587" s="1"/>
      <c r="N587" s="1"/>
      <c r="O587" s="1"/>
      <c r="P587" s="1"/>
      <c r="Q587" s="1"/>
      <c r="R587" s="1"/>
      <c r="S587" s="1"/>
      <c r="T587" s="1"/>
      <c r="U587" s="1"/>
      <c r="V587" s="1"/>
      <c r="W587" s="1"/>
      <c r="X587" s="1"/>
    </row>
    <row r="588" spans="1:24" ht="14.25" customHeight="1">
      <c r="A588" s="1"/>
      <c r="B588" s="1"/>
      <c r="C588" s="1"/>
      <c r="D588" s="1"/>
      <c r="E588" s="1"/>
      <c r="F588" s="1"/>
      <c r="G588" s="1"/>
      <c r="H588" s="1"/>
      <c r="I588" s="245"/>
      <c r="J588" s="245"/>
      <c r="K588" s="245"/>
      <c r="L588" s="1"/>
      <c r="M588" s="1"/>
      <c r="N588" s="1"/>
      <c r="O588" s="1"/>
      <c r="P588" s="1"/>
      <c r="Q588" s="1"/>
      <c r="R588" s="1"/>
      <c r="S588" s="1"/>
      <c r="T588" s="1"/>
      <c r="U588" s="1"/>
      <c r="V588" s="1"/>
      <c r="W588" s="1"/>
      <c r="X588" s="1"/>
    </row>
    <row r="589" spans="1:24" ht="14.25" customHeight="1">
      <c r="A589" s="1"/>
      <c r="B589" s="1"/>
      <c r="C589" s="1"/>
      <c r="D589" s="1"/>
      <c r="E589" s="1"/>
      <c r="F589" s="1"/>
      <c r="G589" s="1"/>
      <c r="H589" s="1"/>
      <c r="I589" s="245"/>
      <c r="J589" s="245"/>
      <c r="K589" s="245"/>
      <c r="L589" s="1"/>
      <c r="M589" s="1"/>
      <c r="N589" s="1"/>
      <c r="O589" s="1"/>
      <c r="P589" s="1"/>
      <c r="Q589" s="1"/>
      <c r="R589" s="1"/>
      <c r="S589" s="1"/>
      <c r="T589" s="1"/>
      <c r="U589" s="1"/>
      <c r="V589" s="1"/>
      <c r="W589" s="1"/>
      <c r="X589" s="1"/>
    </row>
    <row r="590" spans="1:24" ht="14.25" customHeight="1">
      <c r="A590" s="1"/>
      <c r="B590" s="1"/>
      <c r="C590" s="1"/>
      <c r="D590" s="1"/>
      <c r="E590" s="1"/>
      <c r="F590" s="1"/>
      <c r="G590" s="1"/>
      <c r="H590" s="1"/>
      <c r="I590" s="245"/>
      <c r="J590" s="245"/>
      <c r="K590" s="245"/>
      <c r="L590" s="1"/>
      <c r="M590" s="1"/>
      <c r="N590" s="1"/>
      <c r="O590" s="1"/>
      <c r="P590" s="1"/>
      <c r="Q590" s="1"/>
      <c r="R590" s="1"/>
      <c r="S590" s="1"/>
      <c r="T590" s="1"/>
      <c r="U590" s="1"/>
      <c r="V590" s="1"/>
      <c r="W590" s="1"/>
      <c r="X590" s="1"/>
    </row>
    <row r="591" spans="1:24" ht="14.25" customHeight="1">
      <c r="A591" s="1"/>
      <c r="B591" s="1"/>
      <c r="C591" s="1"/>
      <c r="D591" s="1"/>
      <c r="E591" s="1"/>
      <c r="F591" s="1"/>
      <c r="G591" s="1"/>
      <c r="H591" s="1"/>
      <c r="I591" s="245"/>
      <c r="J591" s="245"/>
      <c r="K591" s="245"/>
      <c r="L591" s="1"/>
      <c r="M591" s="1"/>
      <c r="N591" s="1"/>
      <c r="O591" s="1"/>
      <c r="P591" s="1"/>
      <c r="Q591" s="1"/>
      <c r="R591" s="1"/>
      <c r="S591" s="1"/>
      <c r="T591" s="1"/>
      <c r="U591" s="1"/>
      <c r="V591" s="1"/>
      <c r="W591" s="1"/>
      <c r="X591" s="1"/>
    </row>
    <row r="592" spans="1:24" ht="14.25" customHeight="1">
      <c r="A592" s="1"/>
      <c r="B592" s="1"/>
      <c r="C592" s="1"/>
      <c r="D592" s="1"/>
      <c r="E592" s="1"/>
      <c r="F592" s="1"/>
      <c r="G592" s="1"/>
      <c r="H592" s="1"/>
      <c r="I592" s="245"/>
      <c r="J592" s="245"/>
      <c r="K592" s="245"/>
      <c r="L592" s="1"/>
      <c r="M592" s="1"/>
      <c r="N592" s="1"/>
      <c r="O592" s="1"/>
      <c r="P592" s="1"/>
      <c r="Q592" s="1"/>
      <c r="R592" s="1"/>
      <c r="S592" s="1"/>
      <c r="T592" s="1"/>
      <c r="U592" s="1"/>
      <c r="V592" s="1"/>
      <c r="W592" s="1"/>
      <c r="X592" s="1"/>
    </row>
    <row r="593" spans="1:24" ht="14.25" customHeight="1">
      <c r="A593" s="1"/>
      <c r="B593" s="1"/>
      <c r="C593" s="1"/>
      <c r="D593" s="1"/>
      <c r="E593" s="1"/>
      <c r="F593" s="1"/>
      <c r="G593" s="1"/>
      <c r="H593" s="1"/>
      <c r="I593" s="245"/>
      <c r="J593" s="245"/>
      <c r="K593" s="245"/>
      <c r="L593" s="1"/>
      <c r="M593" s="1"/>
      <c r="N593" s="1"/>
      <c r="O593" s="1"/>
      <c r="P593" s="1"/>
      <c r="Q593" s="1"/>
      <c r="R593" s="1"/>
      <c r="S593" s="1"/>
      <c r="T593" s="1"/>
      <c r="U593" s="1"/>
      <c r="V593" s="1"/>
      <c r="W593" s="1"/>
      <c r="X593" s="1"/>
    </row>
    <row r="594" spans="1:24" ht="14.25" customHeight="1">
      <c r="A594" s="1"/>
      <c r="B594" s="1"/>
      <c r="C594" s="1"/>
      <c r="D594" s="1"/>
      <c r="E594" s="1"/>
      <c r="F594" s="1"/>
      <c r="G594" s="1"/>
      <c r="H594" s="1"/>
      <c r="I594" s="245"/>
      <c r="J594" s="245"/>
      <c r="K594" s="245"/>
      <c r="L594" s="1"/>
      <c r="M594" s="1"/>
      <c r="N594" s="1"/>
      <c r="O594" s="1"/>
      <c r="P594" s="1"/>
      <c r="Q594" s="1"/>
      <c r="R594" s="1"/>
      <c r="S594" s="1"/>
      <c r="T594" s="1"/>
      <c r="U594" s="1"/>
      <c r="V594" s="1"/>
      <c r="W594" s="1"/>
      <c r="X594" s="1"/>
    </row>
    <row r="595" spans="1:24" ht="14.25" customHeight="1">
      <c r="A595" s="1"/>
      <c r="B595" s="1"/>
      <c r="C595" s="1"/>
      <c r="D595" s="1"/>
      <c r="E595" s="1"/>
      <c r="F595" s="1"/>
      <c r="G595" s="1"/>
      <c r="H595" s="1"/>
      <c r="I595" s="245"/>
      <c r="J595" s="245"/>
      <c r="K595" s="245"/>
      <c r="L595" s="1"/>
      <c r="M595" s="1"/>
      <c r="N595" s="1"/>
      <c r="O595" s="1"/>
      <c r="P595" s="1"/>
      <c r="Q595" s="1"/>
      <c r="R595" s="1"/>
      <c r="S595" s="1"/>
      <c r="T595" s="1"/>
      <c r="U595" s="1"/>
      <c r="V595" s="1"/>
      <c r="W595" s="1"/>
      <c r="X595" s="1"/>
    </row>
    <row r="596" spans="1:24" ht="14.25" customHeight="1">
      <c r="A596" s="1"/>
      <c r="B596" s="1"/>
      <c r="C596" s="1"/>
      <c r="D596" s="1"/>
      <c r="E596" s="1"/>
      <c r="F596" s="1"/>
      <c r="G596" s="1"/>
      <c r="H596" s="1"/>
      <c r="I596" s="245"/>
      <c r="J596" s="245"/>
      <c r="K596" s="245"/>
      <c r="L596" s="1"/>
      <c r="M596" s="1"/>
      <c r="N596" s="1"/>
      <c r="O596" s="1"/>
      <c r="P596" s="1"/>
      <c r="Q596" s="1"/>
      <c r="R596" s="1"/>
      <c r="S596" s="1"/>
      <c r="T596" s="1"/>
      <c r="U596" s="1"/>
      <c r="V596" s="1"/>
      <c r="W596" s="1"/>
      <c r="X596" s="1"/>
    </row>
    <row r="597" spans="1:24" ht="14.25" customHeight="1">
      <c r="A597" s="1"/>
      <c r="B597" s="1"/>
      <c r="C597" s="1"/>
      <c r="D597" s="1"/>
      <c r="E597" s="1"/>
      <c r="F597" s="1"/>
      <c r="G597" s="1"/>
      <c r="H597" s="1"/>
      <c r="I597" s="245"/>
      <c r="J597" s="245"/>
      <c r="K597" s="245"/>
      <c r="L597" s="1"/>
      <c r="M597" s="1"/>
      <c r="N597" s="1"/>
      <c r="O597" s="1"/>
      <c r="P597" s="1"/>
      <c r="Q597" s="1"/>
      <c r="R597" s="1"/>
      <c r="S597" s="1"/>
      <c r="T597" s="1"/>
      <c r="U597" s="1"/>
      <c r="V597" s="1"/>
      <c r="W597" s="1"/>
      <c r="X597" s="1"/>
    </row>
    <row r="598" spans="1:24" ht="14.25" customHeight="1">
      <c r="A598" s="1"/>
      <c r="B598" s="1"/>
      <c r="C598" s="1"/>
      <c r="D598" s="1"/>
      <c r="E598" s="1"/>
      <c r="F598" s="1"/>
      <c r="G598" s="1"/>
      <c r="H598" s="1"/>
      <c r="I598" s="245"/>
      <c r="J598" s="245"/>
      <c r="K598" s="245"/>
      <c r="L598" s="1"/>
      <c r="M598" s="1"/>
      <c r="N598" s="1"/>
      <c r="O598" s="1"/>
      <c r="P598" s="1"/>
      <c r="Q598" s="1"/>
      <c r="R598" s="1"/>
      <c r="S598" s="1"/>
      <c r="T598" s="1"/>
      <c r="U598" s="1"/>
      <c r="V598" s="1"/>
      <c r="W598" s="1"/>
      <c r="X598" s="1"/>
    </row>
    <row r="599" spans="1:24" ht="14.25" customHeight="1">
      <c r="A599" s="1"/>
      <c r="B599" s="1"/>
      <c r="C599" s="1"/>
      <c r="D599" s="1"/>
      <c r="E599" s="1"/>
      <c r="F599" s="1"/>
      <c r="G599" s="1"/>
      <c r="H599" s="1"/>
      <c r="I599" s="245"/>
      <c r="J599" s="245"/>
      <c r="K599" s="245"/>
      <c r="L599" s="1"/>
      <c r="M599" s="1"/>
      <c r="N599" s="1"/>
      <c r="O599" s="1"/>
      <c r="P599" s="1"/>
      <c r="Q599" s="1"/>
      <c r="R599" s="1"/>
      <c r="S599" s="1"/>
      <c r="T599" s="1"/>
      <c r="U599" s="1"/>
      <c r="V599" s="1"/>
      <c r="W599" s="1"/>
      <c r="X599" s="1"/>
    </row>
    <row r="600" spans="1:24" ht="14.25" customHeight="1">
      <c r="A600" s="1"/>
      <c r="B600" s="1"/>
      <c r="C600" s="1"/>
      <c r="D600" s="1"/>
      <c r="E600" s="1"/>
      <c r="F600" s="1"/>
      <c r="G600" s="1"/>
      <c r="H600" s="1"/>
      <c r="I600" s="245"/>
      <c r="J600" s="245"/>
      <c r="K600" s="245"/>
      <c r="L600" s="1"/>
      <c r="M600" s="1"/>
      <c r="N600" s="1"/>
      <c r="O600" s="1"/>
      <c r="P600" s="1"/>
      <c r="Q600" s="1"/>
      <c r="R600" s="1"/>
      <c r="S600" s="1"/>
      <c r="T600" s="1"/>
      <c r="U600" s="1"/>
      <c r="V600" s="1"/>
      <c r="W600" s="1"/>
      <c r="X600" s="1"/>
    </row>
    <row r="601" spans="1:24" ht="14.25" customHeight="1">
      <c r="A601" s="1"/>
      <c r="B601" s="1"/>
      <c r="C601" s="1"/>
      <c r="D601" s="1"/>
      <c r="E601" s="1"/>
      <c r="F601" s="1"/>
      <c r="G601" s="1"/>
      <c r="H601" s="1"/>
      <c r="I601" s="245"/>
      <c r="J601" s="245"/>
      <c r="K601" s="245"/>
      <c r="L601" s="1"/>
      <c r="M601" s="1"/>
      <c r="N601" s="1"/>
      <c r="O601" s="1"/>
      <c r="P601" s="1"/>
      <c r="Q601" s="1"/>
      <c r="R601" s="1"/>
      <c r="S601" s="1"/>
      <c r="T601" s="1"/>
      <c r="U601" s="1"/>
      <c r="V601" s="1"/>
      <c r="W601" s="1"/>
      <c r="X601" s="1"/>
    </row>
    <row r="602" spans="1:24" ht="14.25" customHeight="1">
      <c r="A602" s="1"/>
      <c r="B602" s="1"/>
      <c r="C602" s="1"/>
      <c r="D602" s="1"/>
      <c r="E602" s="1"/>
      <c r="F602" s="1"/>
      <c r="G602" s="1"/>
      <c r="H602" s="1"/>
      <c r="I602" s="245"/>
      <c r="J602" s="245"/>
      <c r="K602" s="245"/>
      <c r="L602" s="1"/>
      <c r="M602" s="1"/>
      <c r="N602" s="1"/>
      <c r="O602" s="1"/>
      <c r="P602" s="1"/>
      <c r="Q602" s="1"/>
      <c r="R602" s="1"/>
      <c r="S602" s="1"/>
      <c r="T602" s="1"/>
      <c r="U602" s="1"/>
      <c r="V602" s="1"/>
      <c r="W602" s="1"/>
      <c r="X602" s="1"/>
    </row>
    <row r="603" spans="1:24" ht="14.25" customHeight="1">
      <c r="A603" s="1"/>
      <c r="B603" s="1"/>
      <c r="C603" s="1"/>
      <c r="D603" s="1"/>
      <c r="E603" s="1"/>
      <c r="F603" s="1"/>
      <c r="G603" s="1"/>
      <c r="H603" s="1"/>
      <c r="I603" s="245"/>
      <c r="J603" s="245"/>
      <c r="K603" s="245"/>
      <c r="L603" s="1"/>
      <c r="M603" s="1"/>
      <c r="N603" s="1"/>
      <c r="O603" s="1"/>
      <c r="P603" s="1"/>
      <c r="Q603" s="1"/>
      <c r="R603" s="1"/>
      <c r="S603" s="1"/>
      <c r="T603" s="1"/>
      <c r="U603" s="1"/>
      <c r="V603" s="1"/>
      <c r="W603" s="1"/>
      <c r="X603" s="1"/>
    </row>
    <row r="604" spans="1:24" ht="14.25" customHeight="1">
      <c r="A604" s="1"/>
      <c r="B604" s="1"/>
      <c r="C604" s="1"/>
      <c r="D604" s="1"/>
      <c r="E604" s="1"/>
      <c r="F604" s="1"/>
      <c r="G604" s="1"/>
      <c r="H604" s="1"/>
      <c r="I604" s="245"/>
      <c r="J604" s="245"/>
      <c r="K604" s="245"/>
      <c r="L604" s="1"/>
      <c r="M604" s="1"/>
      <c r="N604" s="1"/>
      <c r="O604" s="1"/>
      <c r="P604" s="1"/>
      <c r="Q604" s="1"/>
      <c r="R604" s="1"/>
      <c r="S604" s="1"/>
      <c r="T604" s="1"/>
      <c r="U604" s="1"/>
      <c r="V604" s="1"/>
      <c r="W604" s="1"/>
      <c r="X604" s="1"/>
    </row>
    <row r="605" spans="1:24" ht="14.25" customHeight="1">
      <c r="A605" s="1"/>
      <c r="B605" s="1"/>
      <c r="C605" s="1"/>
      <c r="D605" s="1"/>
      <c r="E605" s="1"/>
      <c r="F605" s="1"/>
      <c r="G605" s="1"/>
      <c r="H605" s="1"/>
      <c r="I605" s="245"/>
      <c r="J605" s="245"/>
      <c r="K605" s="245"/>
      <c r="L605" s="1"/>
      <c r="M605" s="1"/>
      <c r="N605" s="1"/>
      <c r="O605" s="1"/>
      <c r="P605" s="1"/>
      <c r="Q605" s="1"/>
      <c r="R605" s="1"/>
      <c r="S605" s="1"/>
      <c r="T605" s="1"/>
      <c r="U605" s="1"/>
      <c r="V605" s="1"/>
      <c r="W605" s="1"/>
      <c r="X605" s="1"/>
    </row>
    <row r="606" spans="1:24" ht="14.25" customHeight="1">
      <c r="A606" s="1"/>
      <c r="B606" s="1"/>
      <c r="C606" s="1"/>
      <c r="D606" s="1"/>
      <c r="E606" s="1"/>
      <c r="F606" s="1"/>
      <c r="G606" s="1"/>
      <c r="H606" s="1"/>
      <c r="I606" s="245"/>
      <c r="J606" s="245"/>
      <c r="K606" s="245"/>
      <c r="L606" s="1"/>
      <c r="M606" s="1"/>
      <c r="N606" s="1"/>
      <c r="O606" s="1"/>
      <c r="P606" s="1"/>
      <c r="Q606" s="1"/>
      <c r="R606" s="1"/>
      <c r="S606" s="1"/>
      <c r="T606" s="1"/>
      <c r="U606" s="1"/>
      <c r="V606" s="1"/>
      <c r="W606" s="1"/>
      <c r="X606" s="1"/>
    </row>
    <row r="607" spans="1:24" ht="14.25" customHeight="1">
      <c r="A607" s="1"/>
      <c r="B607" s="1"/>
      <c r="C607" s="1"/>
      <c r="D607" s="1"/>
      <c r="E607" s="1"/>
      <c r="F607" s="1"/>
      <c r="G607" s="1"/>
      <c r="H607" s="1"/>
      <c r="I607" s="245"/>
      <c r="J607" s="245"/>
      <c r="K607" s="245"/>
      <c r="L607" s="1"/>
      <c r="M607" s="1"/>
      <c r="N607" s="1"/>
      <c r="O607" s="1"/>
      <c r="P607" s="1"/>
      <c r="Q607" s="1"/>
      <c r="R607" s="1"/>
      <c r="S607" s="1"/>
      <c r="T607" s="1"/>
      <c r="U607" s="1"/>
      <c r="V607" s="1"/>
      <c r="W607" s="1"/>
      <c r="X607" s="1"/>
    </row>
    <row r="608" spans="1:24" ht="14.25" customHeight="1">
      <c r="A608" s="1"/>
      <c r="B608" s="1"/>
      <c r="C608" s="1"/>
      <c r="D608" s="1"/>
      <c r="E608" s="1"/>
      <c r="F608" s="1"/>
      <c r="G608" s="1"/>
      <c r="H608" s="1"/>
      <c r="I608" s="245"/>
      <c r="J608" s="245"/>
      <c r="K608" s="245"/>
      <c r="L608" s="1"/>
      <c r="M608" s="1"/>
      <c r="N608" s="1"/>
      <c r="O608" s="1"/>
      <c r="P608" s="1"/>
      <c r="Q608" s="1"/>
      <c r="R608" s="1"/>
      <c r="S608" s="1"/>
      <c r="T608" s="1"/>
      <c r="U608" s="1"/>
      <c r="V608" s="1"/>
      <c r="W608" s="1"/>
      <c r="X608" s="1"/>
    </row>
    <row r="609" spans="1:24" ht="14.25" customHeight="1">
      <c r="A609" s="1"/>
      <c r="B609" s="1"/>
      <c r="C609" s="1"/>
      <c r="D609" s="1"/>
      <c r="E609" s="1"/>
      <c r="F609" s="1"/>
      <c r="G609" s="1"/>
      <c r="H609" s="1"/>
      <c r="I609" s="245"/>
      <c r="J609" s="245"/>
      <c r="K609" s="245"/>
      <c r="L609" s="1"/>
      <c r="M609" s="1"/>
      <c r="N609" s="1"/>
      <c r="O609" s="1"/>
      <c r="P609" s="1"/>
      <c r="Q609" s="1"/>
      <c r="R609" s="1"/>
      <c r="S609" s="1"/>
      <c r="T609" s="1"/>
      <c r="U609" s="1"/>
      <c r="V609" s="1"/>
      <c r="W609" s="1"/>
      <c r="X609" s="1"/>
    </row>
    <row r="610" spans="1:24" ht="14.25" customHeight="1">
      <c r="A610" s="1"/>
      <c r="B610" s="1"/>
      <c r="C610" s="1"/>
      <c r="D610" s="1"/>
      <c r="E610" s="1"/>
      <c r="F610" s="1"/>
      <c r="G610" s="1"/>
      <c r="H610" s="1"/>
      <c r="I610" s="245"/>
      <c r="J610" s="245"/>
      <c r="K610" s="245"/>
      <c r="L610" s="1"/>
      <c r="M610" s="1"/>
      <c r="N610" s="1"/>
      <c r="O610" s="1"/>
      <c r="P610" s="1"/>
      <c r="Q610" s="1"/>
      <c r="R610" s="1"/>
      <c r="S610" s="1"/>
      <c r="T610" s="1"/>
      <c r="U610" s="1"/>
      <c r="V610" s="1"/>
      <c r="W610" s="1"/>
      <c r="X610" s="1"/>
    </row>
    <row r="611" spans="1:24" ht="14.25" customHeight="1">
      <c r="A611" s="1"/>
      <c r="B611" s="1"/>
      <c r="C611" s="1"/>
      <c r="D611" s="1"/>
      <c r="E611" s="1"/>
      <c r="F611" s="1"/>
      <c r="G611" s="1"/>
      <c r="H611" s="1"/>
      <c r="I611" s="245"/>
      <c r="J611" s="245"/>
      <c r="K611" s="245"/>
      <c r="L611" s="1"/>
      <c r="M611" s="1"/>
      <c r="N611" s="1"/>
      <c r="O611" s="1"/>
      <c r="P611" s="1"/>
      <c r="Q611" s="1"/>
      <c r="R611" s="1"/>
      <c r="S611" s="1"/>
      <c r="T611" s="1"/>
      <c r="U611" s="1"/>
      <c r="V611" s="1"/>
      <c r="W611" s="1"/>
      <c r="X611" s="1"/>
    </row>
    <row r="612" spans="1:24" ht="14.25" customHeight="1">
      <c r="A612" s="1"/>
      <c r="B612" s="1"/>
      <c r="C612" s="1"/>
      <c r="D612" s="1"/>
      <c r="E612" s="1"/>
      <c r="F612" s="1"/>
      <c r="G612" s="1"/>
      <c r="H612" s="1"/>
      <c r="I612" s="245"/>
      <c r="J612" s="245"/>
      <c r="K612" s="245"/>
      <c r="L612" s="1"/>
      <c r="M612" s="1"/>
      <c r="N612" s="1"/>
      <c r="O612" s="1"/>
      <c r="P612" s="1"/>
      <c r="Q612" s="1"/>
      <c r="R612" s="1"/>
      <c r="S612" s="1"/>
      <c r="T612" s="1"/>
      <c r="U612" s="1"/>
      <c r="V612" s="1"/>
      <c r="W612" s="1"/>
      <c r="X612" s="1"/>
    </row>
    <row r="613" spans="1:24" ht="14.25" customHeight="1">
      <c r="A613" s="1"/>
      <c r="B613" s="1"/>
      <c r="C613" s="1"/>
      <c r="D613" s="1"/>
      <c r="E613" s="1"/>
      <c r="F613" s="1"/>
      <c r="G613" s="1"/>
      <c r="H613" s="1"/>
      <c r="I613" s="245"/>
      <c r="J613" s="245"/>
      <c r="K613" s="245"/>
      <c r="L613" s="1"/>
      <c r="M613" s="1"/>
      <c r="N613" s="1"/>
      <c r="O613" s="1"/>
      <c r="P613" s="1"/>
      <c r="Q613" s="1"/>
      <c r="R613" s="1"/>
      <c r="S613" s="1"/>
      <c r="T613" s="1"/>
      <c r="U613" s="1"/>
      <c r="V613" s="1"/>
      <c r="W613" s="1"/>
      <c r="X613" s="1"/>
    </row>
    <row r="614" spans="1:24" ht="14.25" customHeight="1">
      <c r="A614" s="1"/>
      <c r="B614" s="1"/>
      <c r="C614" s="1"/>
      <c r="D614" s="1"/>
      <c r="E614" s="1"/>
      <c r="F614" s="1"/>
      <c r="G614" s="1"/>
      <c r="H614" s="1"/>
      <c r="I614" s="245"/>
      <c r="J614" s="245"/>
      <c r="K614" s="245"/>
      <c r="L614" s="1"/>
      <c r="M614" s="1"/>
      <c r="N614" s="1"/>
      <c r="O614" s="1"/>
      <c r="P614" s="1"/>
      <c r="Q614" s="1"/>
      <c r="R614" s="1"/>
      <c r="S614" s="1"/>
      <c r="T614" s="1"/>
      <c r="U614" s="1"/>
      <c r="V614" s="1"/>
      <c r="W614" s="1"/>
      <c r="X614" s="1"/>
    </row>
    <row r="615" spans="1:24" ht="14.25" customHeight="1">
      <c r="A615" s="1"/>
      <c r="B615" s="1"/>
      <c r="C615" s="1"/>
      <c r="D615" s="1"/>
      <c r="E615" s="1"/>
      <c r="F615" s="1"/>
      <c r="G615" s="1"/>
      <c r="H615" s="1"/>
      <c r="I615" s="245"/>
      <c r="J615" s="245"/>
      <c r="K615" s="245"/>
      <c r="L615" s="1"/>
      <c r="M615" s="1"/>
      <c r="N615" s="1"/>
      <c r="O615" s="1"/>
      <c r="P615" s="1"/>
      <c r="Q615" s="1"/>
      <c r="R615" s="1"/>
      <c r="S615" s="1"/>
      <c r="T615" s="1"/>
      <c r="U615" s="1"/>
      <c r="V615" s="1"/>
      <c r="W615" s="1"/>
      <c r="X615" s="1"/>
    </row>
    <row r="616" spans="1:24" ht="14.25" customHeight="1">
      <c r="A616" s="1"/>
      <c r="B616" s="1"/>
      <c r="C616" s="1"/>
      <c r="D616" s="1"/>
      <c r="E616" s="1"/>
      <c r="F616" s="1"/>
      <c r="G616" s="1"/>
      <c r="H616" s="1"/>
      <c r="I616" s="245"/>
      <c r="J616" s="245"/>
      <c r="K616" s="245"/>
      <c r="L616" s="1"/>
      <c r="M616" s="1"/>
      <c r="N616" s="1"/>
      <c r="O616" s="1"/>
      <c r="P616" s="1"/>
      <c r="Q616" s="1"/>
      <c r="R616" s="1"/>
      <c r="S616" s="1"/>
      <c r="T616" s="1"/>
      <c r="U616" s="1"/>
      <c r="V616" s="1"/>
      <c r="W616" s="1"/>
      <c r="X616" s="1"/>
    </row>
    <row r="617" spans="1:24" ht="14.25" customHeight="1">
      <c r="A617" s="1"/>
      <c r="B617" s="1"/>
      <c r="C617" s="1"/>
      <c r="D617" s="1"/>
      <c r="E617" s="1"/>
      <c r="F617" s="1"/>
      <c r="G617" s="1"/>
      <c r="H617" s="1"/>
      <c r="I617" s="245"/>
      <c r="J617" s="245"/>
      <c r="K617" s="245"/>
      <c r="L617" s="1"/>
      <c r="M617" s="1"/>
      <c r="N617" s="1"/>
      <c r="O617" s="1"/>
      <c r="P617" s="1"/>
      <c r="Q617" s="1"/>
      <c r="R617" s="1"/>
      <c r="S617" s="1"/>
      <c r="T617" s="1"/>
      <c r="U617" s="1"/>
      <c r="V617" s="1"/>
      <c r="W617" s="1"/>
      <c r="X617" s="1"/>
    </row>
    <row r="618" spans="1:24" ht="14.25" customHeight="1">
      <c r="A618" s="1"/>
      <c r="B618" s="1"/>
      <c r="C618" s="1"/>
      <c r="D618" s="1"/>
      <c r="E618" s="1"/>
      <c r="F618" s="1"/>
      <c r="G618" s="1"/>
      <c r="H618" s="1"/>
      <c r="I618" s="245"/>
      <c r="J618" s="245"/>
      <c r="K618" s="245"/>
      <c r="L618" s="1"/>
      <c r="M618" s="1"/>
      <c r="N618" s="1"/>
      <c r="O618" s="1"/>
      <c r="P618" s="1"/>
      <c r="Q618" s="1"/>
      <c r="R618" s="1"/>
      <c r="S618" s="1"/>
      <c r="T618" s="1"/>
      <c r="U618" s="1"/>
      <c r="V618" s="1"/>
      <c r="W618" s="1"/>
      <c r="X618" s="1"/>
    </row>
    <row r="619" spans="1:24" ht="14.25" customHeight="1">
      <c r="A619" s="1"/>
      <c r="B619" s="1"/>
      <c r="C619" s="1"/>
      <c r="D619" s="1"/>
      <c r="E619" s="1"/>
      <c r="F619" s="1"/>
      <c r="G619" s="1"/>
      <c r="H619" s="1"/>
      <c r="I619" s="245"/>
      <c r="J619" s="245"/>
      <c r="K619" s="245"/>
      <c r="L619" s="1"/>
      <c r="M619" s="1"/>
      <c r="N619" s="1"/>
      <c r="O619" s="1"/>
      <c r="P619" s="1"/>
      <c r="Q619" s="1"/>
      <c r="R619" s="1"/>
      <c r="S619" s="1"/>
      <c r="T619" s="1"/>
      <c r="U619" s="1"/>
      <c r="V619" s="1"/>
      <c r="W619" s="1"/>
      <c r="X619" s="1"/>
    </row>
    <row r="620" spans="1:24" ht="14.25" customHeight="1">
      <c r="A620" s="1"/>
      <c r="B620" s="1"/>
      <c r="C620" s="1"/>
      <c r="D620" s="1"/>
      <c r="E620" s="1"/>
      <c r="F620" s="1"/>
      <c r="G620" s="1"/>
      <c r="H620" s="1"/>
      <c r="I620" s="245"/>
      <c r="J620" s="245"/>
      <c r="K620" s="245"/>
      <c r="L620" s="1"/>
      <c r="M620" s="1"/>
      <c r="N620" s="1"/>
      <c r="O620" s="1"/>
      <c r="P620" s="1"/>
      <c r="Q620" s="1"/>
      <c r="R620" s="1"/>
      <c r="S620" s="1"/>
      <c r="T620" s="1"/>
      <c r="U620" s="1"/>
      <c r="V620" s="1"/>
      <c r="W620" s="1"/>
      <c r="X620" s="1"/>
    </row>
    <row r="621" spans="1:24" ht="14.25" customHeight="1">
      <c r="A621" s="1"/>
      <c r="B621" s="1"/>
      <c r="C621" s="1"/>
      <c r="D621" s="1"/>
      <c r="E621" s="1"/>
      <c r="F621" s="1"/>
      <c r="G621" s="1"/>
      <c r="H621" s="1"/>
      <c r="I621" s="245"/>
      <c r="J621" s="245"/>
      <c r="K621" s="245"/>
      <c r="L621" s="1"/>
      <c r="M621" s="1"/>
      <c r="N621" s="1"/>
      <c r="O621" s="1"/>
      <c r="P621" s="1"/>
      <c r="Q621" s="1"/>
      <c r="R621" s="1"/>
      <c r="S621" s="1"/>
      <c r="T621" s="1"/>
      <c r="U621" s="1"/>
      <c r="V621" s="1"/>
      <c r="W621" s="1"/>
      <c r="X621" s="1"/>
    </row>
    <row r="622" spans="1:24" ht="14.25" customHeight="1">
      <c r="A622" s="1"/>
      <c r="B622" s="1"/>
      <c r="C622" s="1"/>
      <c r="D622" s="1"/>
      <c r="E622" s="1"/>
      <c r="F622" s="1"/>
      <c r="G622" s="1"/>
      <c r="H622" s="1"/>
      <c r="I622" s="245"/>
      <c r="J622" s="245"/>
      <c r="K622" s="245"/>
      <c r="L622" s="1"/>
      <c r="M622" s="1"/>
      <c r="N622" s="1"/>
      <c r="O622" s="1"/>
      <c r="P622" s="1"/>
      <c r="Q622" s="1"/>
      <c r="R622" s="1"/>
      <c r="S622" s="1"/>
      <c r="T622" s="1"/>
      <c r="U622" s="1"/>
      <c r="V622" s="1"/>
      <c r="W622" s="1"/>
      <c r="X622" s="1"/>
    </row>
    <row r="623" spans="1:24" ht="14.25" customHeight="1">
      <c r="A623" s="1"/>
      <c r="B623" s="1"/>
      <c r="C623" s="1"/>
      <c r="D623" s="1"/>
      <c r="E623" s="1"/>
      <c r="F623" s="1"/>
      <c r="G623" s="1"/>
      <c r="H623" s="1"/>
      <c r="I623" s="245"/>
      <c r="J623" s="245"/>
      <c r="K623" s="245"/>
      <c r="L623" s="1"/>
      <c r="M623" s="1"/>
      <c r="N623" s="1"/>
      <c r="O623" s="1"/>
      <c r="P623" s="1"/>
      <c r="Q623" s="1"/>
      <c r="R623" s="1"/>
      <c r="S623" s="1"/>
      <c r="T623" s="1"/>
      <c r="U623" s="1"/>
      <c r="V623" s="1"/>
      <c r="W623" s="1"/>
      <c r="X623" s="1"/>
    </row>
    <row r="624" spans="1:24" ht="14.25" customHeight="1">
      <c r="A624" s="1"/>
      <c r="B624" s="1"/>
      <c r="C624" s="1"/>
      <c r="D624" s="1"/>
      <c r="E624" s="1"/>
      <c r="F624" s="1"/>
      <c r="G624" s="1"/>
      <c r="H624" s="1"/>
      <c r="I624" s="245"/>
      <c r="J624" s="245"/>
      <c r="K624" s="245"/>
      <c r="L624" s="1"/>
      <c r="M624" s="1"/>
      <c r="N624" s="1"/>
      <c r="O624" s="1"/>
      <c r="P624" s="1"/>
      <c r="Q624" s="1"/>
      <c r="R624" s="1"/>
      <c r="S624" s="1"/>
      <c r="T624" s="1"/>
      <c r="U624" s="1"/>
      <c r="V624" s="1"/>
      <c r="W624" s="1"/>
      <c r="X624" s="1"/>
    </row>
    <row r="625" spans="1:24" ht="14.25" customHeight="1">
      <c r="A625" s="1"/>
      <c r="B625" s="1"/>
      <c r="C625" s="1"/>
      <c r="D625" s="1"/>
      <c r="E625" s="1"/>
      <c r="F625" s="1"/>
      <c r="G625" s="1"/>
      <c r="H625" s="1"/>
      <c r="I625" s="245"/>
      <c r="J625" s="245"/>
      <c r="K625" s="245"/>
      <c r="L625" s="1"/>
      <c r="M625" s="1"/>
      <c r="N625" s="1"/>
      <c r="O625" s="1"/>
      <c r="P625" s="1"/>
      <c r="Q625" s="1"/>
      <c r="R625" s="1"/>
      <c r="S625" s="1"/>
      <c r="T625" s="1"/>
      <c r="U625" s="1"/>
      <c r="V625" s="1"/>
      <c r="W625" s="1"/>
      <c r="X625" s="1"/>
    </row>
    <row r="626" spans="1:24" ht="14.25" customHeight="1">
      <c r="A626" s="1"/>
      <c r="B626" s="1"/>
      <c r="C626" s="1"/>
      <c r="D626" s="1"/>
      <c r="E626" s="1"/>
      <c r="F626" s="1"/>
      <c r="G626" s="1"/>
      <c r="H626" s="1"/>
      <c r="I626" s="245"/>
      <c r="J626" s="245"/>
      <c r="K626" s="245"/>
      <c r="L626" s="1"/>
      <c r="M626" s="1"/>
      <c r="N626" s="1"/>
      <c r="O626" s="1"/>
      <c r="P626" s="1"/>
      <c r="Q626" s="1"/>
      <c r="R626" s="1"/>
      <c r="S626" s="1"/>
      <c r="T626" s="1"/>
      <c r="U626" s="1"/>
      <c r="V626" s="1"/>
      <c r="W626" s="1"/>
      <c r="X626" s="1"/>
    </row>
    <row r="627" spans="1:24" ht="14.25" customHeight="1">
      <c r="A627" s="1"/>
      <c r="B627" s="1"/>
      <c r="C627" s="1"/>
      <c r="D627" s="1"/>
      <c r="E627" s="1"/>
      <c r="F627" s="1"/>
      <c r="G627" s="1"/>
      <c r="H627" s="1"/>
      <c r="I627" s="245"/>
      <c r="J627" s="245"/>
      <c r="K627" s="245"/>
      <c r="L627" s="1"/>
      <c r="M627" s="1"/>
      <c r="N627" s="1"/>
      <c r="O627" s="1"/>
      <c r="P627" s="1"/>
      <c r="Q627" s="1"/>
      <c r="R627" s="1"/>
      <c r="S627" s="1"/>
      <c r="T627" s="1"/>
      <c r="U627" s="1"/>
      <c r="V627" s="1"/>
      <c r="W627" s="1"/>
      <c r="X627" s="1"/>
    </row>
    <row r="628" spans="1:24" ht="14.25" customHeight="1">
      <c r="A628" s="1"/>
      <c r="B628" s="1"/>
      <c r="C628" s="1"/>
      <c r="D628" s="1"/>
      <c r="E628" s="1"/>
      <c r="F628" s="1"/>
      <c r="G628" s="1"/>
      <c r="H628" s="1"/>
      <c r="I628" s="245"/>
      <c r="J628" s="245"/>
      <c r="K628" s="245"/>
      <c r="L628" s="1"/>
      <c r="M628" s="1"/>
      <c r="N628" s="1"/>
      <c r="O628" s="1"/>
      <c r="P628" s="1"/>
      <c r="Q628" s="1"/>
      <c r="R628" s="1"/>
      <c r="S628" s="1"/>
      <c r="T628" s="1"/>
      <c r="U628" s="1"/>
      <c r="V628" s="1"/>
      <c r="W628" s="1"/>
      <c r="X628" s="1"/>
    </row>
    <row r="629" spans="1:24" ht="14.25" customHeight="1">
      <c r="A629" s="1"/>
      <c r="B629" s="1"/>
      <c r="C629" s="1"/>
      <c r="D629" s="1"/>
      <c r="E629" s="1"/>
      <c r="F629" s="1"/>
      <c r="G629" s="1"/>
      <c r="H629" s="1"/>
      <c r="I629" s="245"/>
      <c r="J629" s="245"/>
      <c r="K629" s="245"/>
      <c r="L629" s="1"/>
      <c r="M629" s="1"/>
      <c r="N629" s="1"/>
      <c r="O629" s="1"/>
      <c r="P629" s="1"/>
      <c r="Q629" s="1"/>
      <c r="R629" s="1"/>
      <c r="S629" s="1"/>
      <c r="T629" s="1"/>
      <c r="U629" s="1"/>
      <c r="V629" s="1"/>
      <c r="W629" s="1"/>
      <c r="X629" s="1"/>
    </row>
    <row r="630" spans="1:24" ht="14.25" customHeight="1">
      <c r="A630" s="1"/>
      <c r="B630" s="1"/>
      <c r="C630" s="1"/>
      <c r="D630" s="1"/>
      <c r="E630" s="1"/>
      <c r="F630" s="1"/>
      <c r="G630" s="1"/>
      <c r="H630" s="1"/>
      <c r="I630" s="245"/>
      <c r="J630" s="245"/>
      <c r="K630" s="245"/>
      <c r="L630" s="1"/>
      <c r="M630" s="1"/>
      <c r="N630" s="1"/>
      <c r="O630" s="1"/>
      <c r="P630" s="1"/>
      <c r="Q630" s="1"/>
      <c r="R630" s="1"/>
      <c r="S630" s="1"/>
      <c r="T630" s="1"/>
      <c r="U630" s="1"/>
      <c r="V630" s="1"/>
      <c r="W630" s="1"/>
      <c r="X630" s="1"/>
    </row>
    <row r="631" spans="1:24" ht="14.25" customHeight="1">
      <c r="A631" s="1"/>
      <c r="B631" s="1"/>
      <c r="C631" s="1"/>
      <c r="D631" s="1"/>
      <c r="E631" s="1"/>
      <c r="F631" s="1"/>
      <c r="G631" s="1"/>
      <c r="H631" s="1"/>
      <c r="I631" s="245"/>
      <c r="J631" s="245"/>
      <c r="K631" s="245"/>
      <c r="L631" s="1"/>
      <c r="M631" s="1"/>
      <c r="N631" s="1"/>
      <c r="O631" s="1"/>
      <c r="P631" s="1"/>
      <c r="Q631" s="1"/>
      <c r="R631" s="1"/>
      <c r="S631" s="1"/>
      <c r="T631" s="1"/>
      <c r="U631" s="1"/>
      <c r="V631" s="1"/>
      <c r="W631" s="1"/>
      <c r="X631" s="1"/>
    </row>
    <row r="632" spans="1:24" ht="14.25" customHeight="1">
      <c r="A632" s="1"/>
      <c r="B632" s="1"/>
      <c r="C632" s="1"/>
      <c r="D632" s="1"/>
      <c r="E632" s="1"/>
      <c r="F632" s="1"/>
      <c r="G632" s="1"/>
      <c r="H632" s="1"/>
      <c r="I632" s="245"/>
      <c r="J632" s="245"/>
      <c r="K632" s="245"/>
      <c r="L632" s="1"/>
      <c r="M632" s="1"/>
      <c r="N632" s="1"/>
      <c r="O632" s="1"/>
      <c r="P632" s="1"/>
      <c r="Q632" s="1"/>
      <c r="R632" s="1"/>
      <c r="S632" s="1"/>
      <c r="T632" s="1"/>
      <c r="U632" s="1"/>
      <c r="V632" s="1"/>
      <c r="W632" s="1"/>
      <c r="X632" s="1"/>
    </row>
    <row r="633" spans="1:24" ht="14.25" customHeight="1">
      <c r="A633" s="1"/>
      <c r="B633" s="1"/>
      <c r="C633" s="1"/>
      <c r="D633" s="1"/>
      <c r="E633" s="1"/>
      <c r="F633" s="1"/>
      <c r="G633" s="1"/>
      <c r="H633" s="1"/>
      <c r="I633" s="245"/>
      <c r="J633" s="245"/>
      <c r="K633" s="245"/>
      <c r="L633" s="1"/>
      <c r="M633" s="1"/>
      <c r="N633" s="1"/>
      <c r="O633" s="1"/>
      <c r="P633" s="1"/>
      <c r="Q633" s="1"/>
      <c r="R633" s="1"/>
      <c r="S633" s="1"/>
      <c r="T633" s="1"/>
      <c r="U633" s="1"/>
      <c r="V633" s="1"/>
      <c r="W633" s="1"/>
      <c r="X633" s="1"/>
    </row>
    <row r="634" spans="1:24" ht="14.25" customHeight="1">
      <c r="A634" s="1"/>
      <c r="B634" s="1"/>
      <c r="C634" s="1"/>
      <c r="D634" s="1"/>
      <c r="E634" s="1"/>
      <c r="F634" s="1"/>
      <c r="G634" s="1"/>
      <c r="H634" s="1"/>
      <c r="I634" s="245"/>
      <c r="J634" s="245"/>
      <c r="K634" s="245"/>
      <c r="L634" s="1"/>
      <c r="M634" s="1"/>
      <c r="N634" s="1"/>
      <c r="O634" s="1"/>
      <c r="P634" s="1"/>
      <c r="Q634" s="1"/>
      <c r="R634" s="1"/>
      <c r="S634" s="1"/>
      <c r="T634" s="1"/>
      <c r="U634" s="1"/>
      <c r="V634" s="1"/>
      <c r="W634" s="1"/>
      <c r="X634" s="1"/>
    </row>
    <row r="635" spans="1:24" ht="14.25" customHeight="1">
      <c r="A635" s="1"/>
      <c r="B635" s="1"/>
      <c r="C635" s="1"/>
      <c r="D635" s="1"/>
      <c r="E635" s="1"/>
      <c r="F635" s="1"/>
      <c r="G635" s="1"/>
      <c r="H635" s="1"/>
      <c r="I635" s="245"/>
      <c r="J635" s="245"/>
      <c r="K635" s="245"/>
      <c r="L635" s="1"/>
      <c r="M635" s="1"/>
      <c r="N635" s="1"/>
      <c r="O635" s="1"/>
      <c r="P635" s="1"/>
      <c r="Q635" s="1"/>
      <c r="R635" s="1"/>
      <c r="S635" s="1"/>
      <c r="T635" s="1"/>
      <c r="U635" s="1"/>
      <c r="V635" s="1"/>
      <c r="W635" s="1"/>
      <c r="X635" s="1"/>
    </row>
    <row r="636" spans="1:24" ht="14.25" customHeight="1">
      <c r="A636" s="1"/>
      <c r="B636" s="1"/>
      <c r="C636" s="1"/>
      <c r="D636" s="1"/>
      <c r="E636" s="1"/>
      <c r="F636" s="1"/>
      <c r="G636" s="1"/>
      <c r="H636" s="1"/>
      <c r="I636" s="245"/>
      <c r="J636" s="245"/>
      <c r="K636" s="245"/>
      <c r="L636" s="1"/>
      <c r="M636" s="1"/>
      <c r="N636" s="1"/>
      <c r="O636" s="1"/>
      <c r="P636" s="1"/>
      <c r="Q636" s="1"/>
      <c r="R636" s="1"/>
      <c r="S636" s="1"/>
      <c r="T636" s="1"/>
      <c r="U636" s="1"/>
      <c r="V636" s="1"/>
      <c r="W636" s="1"/>
      <c r="X636" s="1"/>
    </row>
    <row r="637" spans="1:24" ht="14.25" customHeight="1">
      <c r="A637" s="1"/>
      <c r="B637" s="1"/>
      <c r="C637" s="1"/>
      <c r="D637" s="1"/>
      <c r="E637" s="1"/>
      <c r="F637" s="1"/>
      <c r="G637" s="1"/>
      <c r="H637" s="1"/>
      <c r="I637" s="245"/>
      <c r="J637" s="245"/>
      <c r="K637" s="245"/>
      <c r="L637" s="1"/>
      <c r="M637" s="1"/>
      <c r="N637" s="1"/>
      <c r="O637" s="1"/>
      <c r="P637" s="1"/>
      <c r="Q637" s="1"/>
      <c r="R637" s="1"/>
      <c r="S637" s="1"/>
      <c r="T637" s="1"/>
      <c r="U637" s="1"/>
      <c r="V637" s="1"/>
      <c r="W637" s="1"/>
      <c r="X637" s="1"/>
    </row>
    <row r="638" spans="1:24" ht="14.25" customHeight="1">
      <c r="A638" s="1"/>
      <c r="B638" s="1"/>
      <c r="C638" s="1"/>
      <c r="D638" s="1"/>
      <c r="E638" s="1"/>
      <c r="F638" s="1"/>
      <c r="G638" s="1"/>
      <c r="H638" s="1"/>
      <c r="I638" s="245"/>
      <c r="J638" s="245"/>
      <c r="K638" s="245"/>
      <c r="L638" s="1"/>
      <c r="M638" s="1"/>
      <c r="N638" s="1"/>
      <c r="O638" s="1"/>
      <c r="P638" s="1"/>
      <c r="Q638" s="1"/>
      <c r="R638" s="1"/>
      <c r="S638" s="1"/>
      <c r="T638" s="1"/>
      <c r="U638" s="1"/>
      <c r="V638" s="1"/>
      <c r="W638" s="1"/>
      <c r="X638" s="1"/>
    </row>
    <row r="639" spans="1:24" ht="14.25" customHeight="1">
      <c r="A639" s="1"/>
      <c r="B639" s="1"/>
      <c r="C639" s="1"/>
      <c r="D639" s="1"/>
      <c r="E639" s="1"/>
      <c r="F639" s="1"/>
      <c r="G639" s="1"/>
      <c r="H639" s="1"/>
      <c r="I639" s="245"/>
      <c r="J639" s="245"/>
      <c r="K639" s="245"/>
      <c r="L639" s="1"/>
      <c r="M639" s="1"/>
      <c r="N639" s="1"/>
      <c r="O639" s="1"/>
      <c r="P639" s="1"/>
      <c r="Q639" s="1"/>
      <c r="R639" s="1"/>
      <c r="S639" s="1"/>
      <c r="T639" s="1"/>
      <c r="U639" s="1"/>
      <c r="V639" s="1"/>
      <c r="W639" s="1"/>
      <c r="X639" s="1"/>
    </row>
    <row r="640" spans="1:24" ht="14.25" customHeight="1">
      <c r="A640" s="1"/>
      <c r="B640" s="1"/>
      <c r="C640" s="1"/>
      <c r="D640" s="1"/>
      <c r="E640" s="1"/>
      <c r="F640" s="1"/>
      <c r="G640" s="1"/>
      <c r="H640" s="1"/>
      <c r="I640" s="245"/>
      <c r="J640" s="245"/>
      <c r="K640" s="245"/>
      <c r="L640" s="1"/>
      <c r="M640" s="1"/>
      <c r="N640" s="1"/>
      <c r="O640" s="1"/>
      <c r="P640" s="1"/>
      <c r="Q640" s="1"/>
      <c r="R640" s="1"/>
      <c r="S640" s="1"/>
      <c r="T640" s="1"/>
      <c r="U640" s="1"/>
      <c r="V640" s="1"/>
      <c r="W640" s="1"/>
      <c r="X640" s="1"/>
    </row>
    <row r="641" spans="1:24" ht="14.25" customHeight="1">
      <c r="A641" s="1"/>
      <c r="B641" s="1"/>
      <c r="C641" s="1"/>
      <c r="D641" s="1"/>
      <c r="E641" s="1"/>
      <c r="F641" s="1"/>
      <c r="G641" s="1"/>
      <c r="H641" s="1"/>
      <c r="I641" s="245"/>
      <c r="J641" s="245"/>
      <c r="K641" s="245"/>
      <c r="L641" s="1"/>
      <c r="M641" s="1"/>
      <c r="N641" s="1"/>
      <c r="O641" s="1"/>
      <c r="P641" s="1"/>
      <c r="Q641" s="1"/>
      <c r="R641" s="1"/>
      <c r="S641" s="1"/>
      <c r="T641" s="1"/>
      <c r="U641" s="1"/>
      <c r="V641" s="1"/>
      <c r="W641" s="1"/>
      <c r="X641" s="1"/>
    </row>
    <row r="642" spans="1:24" ht="14.25" customHeight="1">
      <c r="A642" s="1"/>
      <c r="B642" s="1"/>
      <c r="C642" s="1"/>
      <c r="D642" s="1"/>
      <c r="E642" s="1"/>
      <c r="F642" s="1"/>
      <c r="G642" s="1"/>
      <c r="H642" s="1"/>
      <c r="I642" s="245"/>
      <c r="J642" s="245"/>
      <c r="K642" s="245"/>
      <c r="L642" s="1"/>
      <c r="M642" s="1"/>
      <c r="N642" s="1"/>
      <c r="O642" s="1"/>
      <c r="P642" s="1"/>
      <c r="Q642" s="1"/>
      <c r="R642" s="1"/>
      <c r="S642" s="1"/>
      <c r="T642" s="1"/>
      <c r="U642" s="1"/>
      <c r="V642" s="1"/>
      <c r="W642" s="1"/>
      <c r="X642" s="1"/>
    </row>
    <row r="643" spans="1:24" ht="14.25" customHeight="1">
      <c r="A643" s="1"/>
      <c r="B643" s="1"/>
      <c r="C643" s="1"/>
      <c r="D643" s="1"/>
      <c r="E643" s="1"/>
      <c r="F643" s="1"/>
      <c r="G643" s="1"/>
      <c r="H643" s="1"/>
      <c r="I643" s="245"/>
      <c r="J643" s="245"/>
      <c r="K643" s="245"/>
      <c r="L643" s="1"/>
      <c r="M643" s="1"/>
      <c r="N643" s="1"/>
      <c r="O643" s="1"/>
      <c r="P643" s="1"/>
      <c r="Q643" s="1"/>
      <c r="R643" s="1"/>
      <c r="S643" s="1"/>
      <c r="T643" s="1"/>
      <c r="U643" s="1"/>
      <c r="V643" s="1"/>
      <c r="W643" s="1"/>
      <c r="X643" s="1"/>
    </row>
    <row r="644" spans="1:24" ht="14.25" customHeight="1">
      <c r="A644" s="1"/>
      <c r="B644" s="1"/>
      <c r="C644" s="1"/>
      <c r="D644" s="1"/>
      <c r="E644" s="1"/>
      <c r="F644" s="1"/>
      <c r="G644" s="1"/>
      <c r="H644" s="1"/>
      <c r="I644" s="245"/>
      <c r="J644" s="245"/>
      <c r="K644" s="245"/>
      <c r="L644" s="1"/>
      <c r="M644" s="1"/>
      <c r="N644" s="1"/>
      <c r="O644" s="1"/>
      <c r="P644" s="1"/>
      <c r="Q644" s="1"/>
      <c r="R644" s="1"/>
      <c r="S644" s="1"/>
      <c r="T644" s="1"/>
      <c r="U644" s="1"/>
      <c r="V644" s="1"/>
      <c r="W644" s="1"/>
      <c r="X644" s="1"/>
    </row>
    <row r="645" spans="1:24" ht="14.25" customHeight="1">
      <c r="A645" s="1"/>
      <c r="B645" s="1"/>
      <c r="C645" s="1"/>
      <c r="D645" s="1"/>
      <c r="E645" s="1"/>
      <c r="F645" s="1"/>
      <c r="G645" s="1"/>
      <c r="H645" s="1"/>
      <c r="I645" s="245"/>
      <c r="J645" s="245"/>
      <c r="K645" s="245"/>
      <c r="L645" s="1"/>
      <c r="M645" s="1"/>
      <c r="N645" s="1"/>
      <c r="O645" s="1"/>
      <c r="P645" s="1"/>
      <c r="Q645" s="1"/>
      <c r="R645" s="1"/>
      <c r="S645" s="1"/>
      <c r="T645" s="1"/>
      <c r="U645" s="1"/>
      <c r="V645" s="1"/>
      <c r="W645" s="1"/>
      <c r="X645" s="1"/>
    </row>
    <row r="646" spans="1:24" ht="14.25" customHeight="1">
      <c r="A646" s="1"/>
      <c r="B646" s="1"/>
      <c r="C646" s="1"/>
      <c r="D646" s="1"/>
      <c r="E646" s="1"/>
      <c r="F646" s="1"/>
      <c r="G646" s="1"/>
      <c r="H646" s="1"/>
      <c r="I646" s="245"/>
      <c r="J646" s="245"/>
      <c r="K646" s="245"/>
      <c r="L646" s="1"/>
      <c r="M646" s="1"/>
      <c r="N646" s="1"/>
      <c r="O646" s="1"/>
      <c r="P646" s="1"/>
      <c r="Q646" s="1"/>
      <c r="R646" s="1"/>
      <c r="S646" s="1"/>
      <c r="T646" s="1"/>
      <c r="U646" s="1"/>
      <c r="V646" s="1"/>
      <c r="W646" s="1"/>
      <c r="X646" s="1"/>
    </row>
    <row r="647" spans="1:24" ht="14.25" customHeight="1">
      <c r="A647" s="1"/>
      <c r="B647" s="1"/>
      <c r="C647" s="1"/>
      <c r="D647" s="1"/>
      <c r="E647" s="1"/>
      <c r="F647" s="1"/>
      <c r="G647" s="1"/>
      <c r="H647" s="1"/>
      <c r="I647" s="245"/>
      <c r="J647" s="245"/>
      <c r="K647" s="245"/>
      <c r="L647" s="1"/>
      <c r="M647" s="1"/>
      <c r="N647" s="1"/>
      <c r="O647" s="1"/>
      <c r="P647" s="1"/>
      <c r="Q647" s="1"/>
      <c r="R647" s="1"/>
      <c r="S647" s="1"/>
      <c r="T647" s="1"/>
      <c r="U647" s="1"/>
      <c r="V647" s="1"/>
      <c r="W647" s="1"/>
      <c r="X647" s="1"/>
    </row>
    <row r="648" spans="1:24" ht="14.25" customHeight="1">
      <c r="A648" s="1"/>
      <c r="B648" s="1"/>
      <c r="C648" s="1"/>
      <c r="D648" s="1"/>
      <c r="E648" s="1"/>
      <c r="F648" s="1"/>
      <c r="G648" s="1"/>
      <c r="H648" s="1"/>
      <c r="I648" s="245"/>
      <c r="J648" s="245"/>
      <c r="K648" s="245"/>
      <c r="L648" s="1"/>
      <c r="M648" s="1"/>
      <c r="N648" s="1"/>
      <c r="O648" s="1"/>
      <c r="P648" s="1"/>
      <c r="Q648" s="1"/>
      <c r="R648" s="1"/>
      <c r="S648" s="1"/>
      <c r="T648" s="1"/>
      <c r="U648" s="1"/>
      <c r="V648" s="1"/>
      <c r="W648" s="1"/>
      <c r="X648" s="1"/>
    </row>
    <row r="649" spans="1:24" ht="14.25" customHeight="1">
      <c r="A649" s="1"/>
      <c r="B649" s="1"/>
      <c r="C649" s="1"/>
      <c r="D649" s="1"/>
      <c r="E649" s="1"/>
      <c r="F649" s="1"/>
      <c r="G649" s="1"/>
      <c r="H649" s="1"/>
      <c r="I649" s="245"/>
      <c r="J649" s="245"/>
      <c r="K649" s="245"/>
      <c r="L649" s="1"/>
      <c r="M649" s="1"/>
      <c r="N649" s="1"/>
      <c r="O649" s="1"/>
      <c r="P649" s="1"/>
      <c r="Q649" s="1"/>
      <c r="R649" s="1"/>
      <c r="S649" s="1"/>
      <c r="T649" s="1"/>
      <c r="U649" s="1"/>
      <c r="V649" s="1"/>
      <c r="W649" s="1"/>
      <c r="X649" s="1"/>
    </row>
    <row r="650" spans="1:24" ht="14.25" customHeight="1">
      <c r="A650" s="1"/>
      <c r="B650" s="1"/>
      <c r="C650" s="1"/>
      <c r="D650" s="1"/>
      <c r="E650" s="1"/>
      <c r="F650" s="1"/>
      <c r="G650" s="1"/>
      <c r="H650" s="1"/>
      <c r="I650" s="245"/>
      <c r="J650" s="245"/>
      <c r="K650" s="245"/>
      <c r="L650" s="1"/>
      <c r="M650" s="1"/>
      <c r="N650" s="1"/>
      <c r="O650" s="1"/>
      <c r="P650" s="1"/>
      <c r="Q650" s="1"/>
      <c r="R650" s="1"/>
      <c r="S650" s="1"/>
      <c r="T650" s="1"/>
      <c r="U650" s="1"/>
      <c r="V650" s="1"/>
      <c r="W650" s="1"/>
      <c r="X650" s="1"/>
    </row>
    <row r="651" spans="1:24" ht="14.25" customHeight="1">
      <c r="A651" s="1"/>
      <c r="B651" s="1"/>
      <c r="C651" s="1"/>
      <c r="D651" s="1"/>
      <c r="E651" s="1"/>
      <c r="F651" s="1"/>
      <c r="G651" s="1"/>
      <c r="H651" s="1"/>
      <c r="I651" s="245"/>
      <c r="J651" s="245"/>
      <c r="K651" s="245"/>
      <c r="L651" s="1"/>
      <c r="M651" s="1"/>
      <c r="N651" s="1"/>
      <c r="O651" s="1"/>
      <c r="P651" s="1"/>
      <c r="Q651" s="1"/>
      <c r="R651" s="1"/>
      <c r="S651" s="1"/>
      <c r="T651" s="1"/>
      <c r="U651" s="1"/>
      <c r="V651" s="1"/>
      <c r="W651" s="1"/>
      <c r="X651" s="1"/>
    </row>
    <row r="652" spans="1:24" ht="14.25" customHeight="1">
      <c r="A652" s="1"/>
      <c r="B652" s="1"/>
      <c r="C652" s="1"/>
      <c r="D652" s="1"/>
      <c r="E652" s="1"/>
      <c r="F652" s="1"/>
      <c r="G652" s="1"/>
      <c r="H652" s="1"/>
      <c r="I652" s="245"/>
      <c r="J652" s="245"/>
      <c r="K652" s="245"/>
      <c r="L652" s="1"/>
      <c r="M652" s="1"/>
      <c r="N652" s="1"/>
      <c r="O652" s="1"/>
      <c r="P652" s="1"/>
      <c r="Q652" s="1"/>
      <c r="R652" s="1"/>
      <c r="S652" s="1"/>
      <c r="T652" s="1"/>
      <c r="U652" s="1"/>
      <c r="V652" s="1"/>
      <c r="W652" s="1"/>
      <c r="X652" s="1"/>
    </row>
    <row r="653" spans="1:24" ht="14.25" customHeight="1">
      <c r="A653" s="1"/>
      <c r="B653" s="1"/>
      <c r="C653" s="1"/>
      <c r="D653" s="1"/>
      <c r="E653" s="1"/>
      <c r="F653" s="1"/>
      <c r="G653" s="1"/>
      <c r="H653" s="1"/>
      <c r="I653" s="245"/>
      <c r="J653" s="245"/>
      <c r="K653" s="245"/>
      <c r="L653" s="1"/>
      <c r="M653" s="1"/>
      <c r="N653" s="1"/>
      <c r="O653" s="1"/>
      <c r="P653" s="1"/>
      <c r="Q653" s="1"/>
      <c r="R653" s="1"/>
      <c r="S653" s="1"/>
      <c r="T653" s="1"/>
      <c r="U653" s="1"/>
      <c r="V653" s="1"/>
      <c r="W653" s="1"/>
      <c r="X653" s="1"/>
    </row>
    <row r="654" spans="1:24" ht="14.25" customHeight="1">
      <c r="A654" s="1"/>
      <c r="B654" s="1"/>
      <c r="C654" s="1"/>
      <c r="D654" s="1"/>
      <c r="E654" s="1"/>
      <c r="F654" s="1"/>
      <c r="G654" s="1"/>
      <c r="H654" s="1"/>
      <c r="I654" s="245"/>
      <c r="J654" s="245"/>
      <c r="K654" s="245"/>
      <c r="L654" s="1"/>
      <c r="M654" s="1"/>
      <c r="N654" s="1"/>
      <c r="O654" s="1"/>
      <c r="P654" s="1"/>
      <c r="Q654" s="1"/>
      <c r="R654" s="1"/>
      <c r="S654" s="1"/>
      <c r="T654" s="1"/>
      <c r="U654" s="1"/>
      <c r="V654" s="1"/>
      <c r="W654" s="1"/>
      <c r="X654" s="1"/>
    </row>
    <row r="655" spans="1:24" ht="14.25" customHeight="1">
      <c r="A655" s="1"/>
      <c r="B655" s="1"/>
      <c r="C655" s="1"/>
      <c r="D655" s="1"/>
      <c r="E655" s="1"/>
      <c r="F655" s="1"/>
      <c r="G655" s="1"/>
      <c r="H655" s="1"/>
      <c r="I655" s="245"/>
      <c r="J655" s="245"/>
      <c r="K655" s="245"/>
      <c r="L655" s="1"/>
      <c r="M655" s="1"/>
      <c r="N655" s="1"/>
      <c r="O655" s="1"/>
      <c r="P655" s="1"/>
      <c r="Q655" s="1"/>
      <c r="R655" s="1"/>
      <c r="S655" s="1"/>
      <c r="T655" s="1"/>
      <c r="U655" s="1"/>
      <c r="V655" s="1"/>
      <c r="W655" s="1"/>
      <c r="X655" s="1"/>
    </row>
    <row r="656" spans="1:24" ht="14.25" customHeight="1">
      <c r="A656" s="1"/>
      <c r="B656" s="1"/>
      <c r="C656" s="1"/>
      <c r="D656" s="1"/>
      <c r="E656" s="1"/>
      <c r="F656" s="1"/>
      <c r="G656" s="1"/>
      <c r="H656" s="1"/>
      <c r="I656" s="245"/>
      <c r="J656" s="245"/>
      <c r="K656" s="245"/>
      <c r="L656" s="1"/>
      <c r="M656" s="1"/>
      <c r="N656" s="1"/>
      <c r="O656" s="1"/>
      <c r="P656" s="1"/>
      <c r="Q656" s="1"/>
      <c r="R656" s="1"/>
      <c r="S656" s="1"/>
      <c r="T656" s="1"/>
      <c r="U656" s="1"/>
      <c r="V656" s="1"/>
      <c r="W656" s="1"/>
      <c r="X656" s="1"/>
    </row>
    <row r="657" spans="1:24" ht="14.25" customHeight="1">
      <c r="A657" s="1"/>
      <c r="B657" s="1"/>
      <c r="C657" s="1"/>
      <c r="D657" s="1"/>
      <c r="E657" s="1"/>
      <c r="F657" s="1"/>
      <c r="G657" s="1"/>
      <c r="H657" s="1"/>
      <c r="I657" s="245"/>
      <c r="J657" s="245"/>
      <c r="K657" s="245"/>
      <c r="L657" s="1"/>
      <c r="M657" s="1"/>
      <c r="N657" s="1"/>
      <c r="O657" s="1"/>
      <c r="P657" s="1"/>
      <c r="Q657" s="1"/>
      <c r="R657" s="1"/>
      <c r="S657" s="1"/>
      <c r="T657" s="1"/>
      <c r="U657" s="1"/>
      <c r="V657" s="1"/>
      <c r="W657" s="1"/>
      <c r="X657" s="1"/>
    </row>
    <row r="658" spans="1:24" ht="14.25" customHeight="1">
      <c r="A658" s="1"/>
      <c r="B658" s="1"/>
      <c r="C658" s="1"/>
      <c r="D658" s="1"/>
      <c r="E658" s="1"/>
      <c r="F658" s="1"/>
      <c r="G658" s="1"/>
      <c r="H658" s="1"/>
      <c r="I658" s="245"/>
      <c r="J658" s="245"/>
      <c r="K658" s="245"/>
      <c r="L658" s="1"/>
      <c r="M658" s="1"/>
      <c r="N658" s="1"/>
      <c r="O658" s="1"/>
      <c r="P658" s="1"/>
      <c r="Q658" s="1"/>
      <c r="R658" s="1"/>
      <c r="S658" s="1"/>
      <c r="T658" s="1"/>
      <c r="U658" s="1"/>
      <c r="V658" s="1"/>
      <c r="W658" s="1"/>
      <c r="X658" s="1"/>
    </row>
    <row r="659" spans="1:24" ht="14.25" customHeight="1">
      <c r="A659" s="1"/>
      <c r="B659" s="1"/>
      <c r="C659" s="1"/>
      <c r="D659" s="1"/>
      <c r="E659" s="1"/>
      <c r="F659" s="1"/>
      <c r="G659" s="1"/>
      <c r="H659" s="1"/>
      <c r="I659" s="245"/>
      <c r="J659" s="245"/>
      <c r="K659" s="245"/>
      <c r="L659" s="1"/>
      <c r="M659" s="1"/>
      <c r="N659" s="1"/>
      <c r="O659" s="1"/>
      <c r="P659" s="1"/>
      <c r="Q659" s="1"/>
      <c r="R659" s="1"/>
      <c r="S659" s="1"/>
      <c r="T659" s="1"/>
      <c r="U659" s="1"/>
      <c r="V659" s="1"/>
      <c r="W659" s="1"/>
      <c r="X659" s="1"/>
    </row>
    <row r="660" spans="1:24" ht="14.25" customHeight="1">
      <c r="A660" s="1"/>
      <c r="B660" s="1"/>
      <c r="C660" s="1"/>
      <c r="D660" s="1"/>
      <c r="E660" s="1"/>
      <c r="F660" s="1"/>
      <c r="G660" s="1"/>
      <c r="H660" s="1"/>
      <c r="I660" s="245"/>
      <c r="J660" s="245"/>
      <c r="K660" s="245"/>
      <c r="L660" s="1"/>
      <c r="M660" s="1"/>
      <c r="N660" s="1"/>
      <c r="O660" s="1"/>
      <c r="P660" s="1"/>
      <c r="Q660" s="1"/>
      <c r="R660" s="1"/>
      <c r="S660" s="1"/>
      <c r="T660" s="1"/>
      <c r="U660" s="1"/>
      <c r="V660" s="1"/>
      <c r="W660" s="1"/>
      <c r="X660" s="1"/>
    </row>
    <row r="661" spans="1:24" ht="14.25" customHeight="1">
      <c r="A661" s="1"/>
      <c r="B661" s="1"/>
      <c r="C661" s="1"/>
      <c r="D661" s="1"/>
      <c r="E661" s="1"/>
      <c r="F661" s="1"/>
      <c r="G661" s="1"/>
      <c r="H661" s="1"/>
      <c r="I661" s="245"/>
      <c r="J661" s="245"/>
      <c r="K661" s="245"/>
      <c r="L661" s="1"/>
      <c r="M661" s="1"/>
      <c r="N661" s="1"/>
      <c r="O661" s="1"/>
      <c r="P661" s="1"/>
      <c r="Q661" s="1"/>
      <c r="R661" s="1"/>
      <c r="S661" s="1"/>
      <c r="T661" s="1"/>
      <c r="U661" s="1"/>
      <c r="V661" s="1"/>
      <c r="W661" s="1"/>
      <c r="X661" s="1"/>
    </row>
    <row r="662" spans="1:24" ht="14.25" customHeight="1">
      <c r="A662" s="1"/>
      <c r="B662" s="1"/>
      <c r="C662" s="1"/>
      <c r="D662" s="1"/>
      <c r="E662" s="1"/>
      <c r="F662" s="1"/>
      <c r="G662" s="1"/>
      <c r="H662" s="1"/>
      <c r="I662" s="245"/>
      <c r="J662" s="245"/>
      <c r="K662" s="245"/>
      <c r="L662" s="1"/>
      <c r="M662" s="1"/>
      <c r="N662" s="1"/>
      <c r="O662" s="1"/>
      <c r="P662" s="1"/>
      <c r="Q662" s="1"/>
      <c r="R662" s="1"/>
      <c r="S662" s="1"/>
      <c r="T662" s="1"/>
      <c r="U662" s="1"/>
      <c r="V662" s="1"/>
      <c r="W662" s="1"/>
      <c r="X662" s="1"/>
    </row>
    <row r="663" spans="1:24" ht="14.25" customHeight="1">
      <c r="A663" s="1"/>
      <c r="B663" s="1"/>
      <c r="C663" s="1"/>
      <c r="D663" s="1"/>
      <c r="E663" s="1"/>
      <c r="F663" s="1"/>
      <c r="G663" s="1"/>
      <c r="H663" s="1"/>
      <c r="I663" s="245"/>
      <c r="J663" s="245"/>
      <c r="K663" s="245"/>
      <c r="L663" s="1"/>
      <c r="M663" s="1"/>
      <c r="N663" s="1"/>
      <c r="O663" s="1"/>
      <c r="P663" s="1"/>
      <c r="Q663" s="1"/>
      <c r="R663" s="1"/>
      <c r="S663" s="1"/>
      <c r="T663" s="1"/>
      <c r="U663" s="1"/>
      <c r="V663" s="1"/>
      <c r="W663" s="1"/>
      <c r="X663" s="1"/>
    </row>
    <row r="664" spans="1:24" ht="14.25" customHeight="1">
      <c r="A664" s="1"/>
      <c r="B664" s="1"/>
      <c r="C664" s="1"/>
      <c r="D664" s="1"/>
      <c r="E664" s="1"/>
      <c r="F664" s="1"/>
      <c r="G664" s="1"/>
      <c r="H664" s="1"/>
      <c r="I664" s="245"/>
      <c r="J664" s="245"/>
      <c r="K664" s="245"/>
      <c r="L664" s="1"/>
      <c r="M664" s="1"/>
      <c r="N664" s="1"/>
      <c r="O664" s="1"/>
      <c r="P664" s="1"/>
      <c r="Q664" s="1"/>
      <c r="R664" s="1"/>
      <c r="S664" s="1"/>
      <c r="T664" s="1"/>
      <c r="U664" s="1"/>
      <c r="V664" s="1"/>
      <c r="W664" s="1"/>
      <c r="X664" s="1"/>
    </row>
    <row r="665" spans="1:24" ht="14.25" customHeight="1">
      <c r="A665" s="1"/>
      <c r="B665" s="1"/>
      <c r="C665" s="1"/>
      <c r="D665" s="1"/>
      <c r="E665" s="1"/>
      <c r="F665" s="1"/>
      <c r="G665" s="1"/>
      <c r="H665" s="1"/>
      <c r="I665" s="245"/>
      <c r="J665" s="245"/>
      <c r="K665" s="245"/>
      <c r="L665" s="1"/>
      <c r="M665" s="1"/>
      <c r="N665" s="1"/>
      <c r="O665" s="1"/>
      <c r="P665" s="1"/>
      <c r="Q665" s="1"/>
      <c r="R665" s="1"/>
      <c r="S665" s="1"/>
      <c r="T665" s="1"/>
      <c r="U665" s="1"/>
      <c r="V665" s="1"/>
      <c r="W665" s="1"/>
      <c r="X665" s="1"/>
    </row>
    <row r="666" spans="1:24" ht="14.25" customHeight="1">
      <c r="A666" s="1"/>
      <c r="B666" s="1"/>
      <c r="C666" s="1"/>
      <c r="D666" s="1"/>
      <c r="E666" s="1"/>
      <c r="F666" s="1"/>
      <c r="G666" s="1"/>
      <c r="H666" s="1"/>
      <c r="I666" s="245"/>
      <c r="J666" s="245"/>
      <c r="K666" s="245"/>
      <c r="L666" s="1"/>
      <c r="M666" s="1"/>
      <c r="N666" s="1"/>
      <c r="O666" s="1"/>
      <c r="P666" s="1"/>
      <c r="Q666" s="1"/>
      <c r="R666" s="1"/>
      <c r="S666" s="1"/>
      <c r="T666" s="1"/>
      <c r="U666" s="1"/>
      <c r="V666" s="1"/>
      <c r="W666" s="1"/>
      <c r="X666" s="1"/>
    </row>
    <row r="667" spans="1:24" ht="14.25" customHeight="1">
      <c r="A667" s="1"/>
      <c r="B667" s="1"/>
      <c r="C667" s="1"/>
      <c r="D667" s="1"/>
      <c r="E667" s="1"/>
      <c r="F667" s="1"/>
      <c r="G667" s="1"/>
      <c r="H667" s="1"/>
      <c r="I667" s="245"/>
      <c r="J667" s="245"/>
      <c r="K667" s="245"/>
      <c r="L667" s="1"/>
      <c r="M667" s="1"/>
      <c r="N667" s="1"/>
      <c r="O667" s="1"/>
      <c r="P667" s="1"/>
      <c r="Q667" s="1"/>
      <c r="R667" s="1"/>
      <c r="S667" s="1"/>
      <c r="T667" s="1"/>
      <c r="U667" s="1"/>
      <c r="V667" s="1"/>
      <c r="W667" s="1"/>
      <c r="X667" s="1"/>
    </row>
    <row r="668" spans="1:24" ht="14.25" customHeight="1">
      <c r="A668" s="1"/>
      <c r="B668" s="1"/>
      <c r="C668" s="1"/>
      <c r="D668" s="1"/>
      <c r="E668" s="1"/>
      <c r="F668" s="1"/>
      <c r="G668" s="1"/>
      <c r="H668" s="1"/>
      <c r="I668" s="245"/>
      <c r="J668" s="245"/>
      <c r="K668" s="245"/>
      <c r="L668" s="1"/>
      <c r="M668" s="1"/>
      <c r="N668" s="1"/>
      <c r="O668" s="1"/>
      <c r="P668" s="1"/>
      <c r="Q668" s="1"/>
      <c r="R668" s="1"/>
      <c r="S668" s="1"/>
      <c r="T668" s="1"/>
      <c r="U668" s="1"/>
      <c r="V668" s="1"/>
      <c r="W668" s="1"/>
      <c r="X668" s="1"/>
    </row>
    <row r="669" spans="1:24" ht="14.25" customHeight="1">
      <c r="A669" s="1"/>
      <c r="B669" s="1"/>
      <c r="C669" s="1"/>
      <c r="D669" s="1"/>
      <c r="E669" s="1"/>
      <c r="F669" s="1"/>
      <c r="G669" s="1"/>
      <c r="H669" s="1"/>
      <c r="I669" s="245"/>
      <c r="J669" s="245"/>
      <c r="K669" s="245"/>
      <c r="L669" s="1"/>
      <c r="M669" s="1"/>
      <c r="N669" s="1"/>
      <c r="O669" s="1"/>
      <c r="P669" s="1"/>
      <c r="Q669" s="1"/>
      <c r="R669" s="1"/>
      <c r="S669" s="1"/>
      <c r="T669" s="1"/>
      <c r="U669" s="1"/>
      <c r="V669" s="1"/>
      <c r="W669" s="1"/>
      <c r="X669" s="1"/>
    </row>
    <row r="670" spans="1:24" ht="14.25" customHeight="1">
      <c r="A670" s="1"/>
      <c r="B670" s="1"/>
      <c r="C670" s="1"/>
      <c r="D670" s="1"/>
      <c r="E670" s="1"/>
      <c r="F670" s="1"/>
      <c r="G670" s="1"/>
      <c r="H670" s="1"/>
      <c r="I670" s="245"/>
      <c r="J670" s="245"/>
      <c r="K670" s="245"/>
      <c r="L670" s="1"/>
      <c r="M670" s="1"/>
      <c r="N670" s="1"/>
      <c r="O670" s="1"/>
      <c r="P670" s="1"/>
      <c r="Q670" s="1"/>
      <c r="R670" s="1"/>
      <c r="S670" s="1"/>
      <c r="T670" s="1"/>
      <c r="U670" s="1"/>
      <c r="V670" s="1"/>
      <c r="W670" s="1"/>
      <c r="X670" s="1"/>
    </row>
    <row r="671" spans="1:24" ht="14.25" customHeight="1">
      <c r="A671" s="1"/>
      <c r="B671" s="1"/>
      <c r="C671" s="1"/>
      <c r="D671" s="1"/>
      <c r="E671" s="1"/>
      <c r="F671" s="1"/>
      <c r="G671" s="1"/>
      <c r="H671" s="1"/>
      <c r="I671" s="245"/>
      <c r="J671" s="245"/>
      <c r="K671" s="245"/>
      <c r="L671" s="1"/>
      <c r="M671" s="1"/>
      <c r="N671" s="1"/>
      <c r="O671" s="1"/>
      <c r="P671" s="1"/>
      <c r="Q671" s="1"/>
      <c r="R671" s="1"/>
      <c r="S671" s="1"/>
      <c r="T671" s="1"/>
      <c r="U671" s="1"/>
      <c r="V671" s="1"/>
      <c r="W671" s="1"/>
      <c r="X671" s="1"/>
    </row>
    <row r="672" spans="1:24" ht="14.25" customHeight="1">
      <c r="A672" s="1"/>
      <c r="B672" s="1"/>
      <c r="C672" s="1"/>
      <c r="D672" s="1"/>
      <c r="E672" s="1"/>
      <c r="F672" s="1"/>
      <c r="G672" s="1"/>
      <c r="H672" s="1"/>
      <c r="I672" s="245"/>
      <c r="J672" s="245"/>
      <c r="K672" s="245"/>
      <c r="L672" s="1"/>
      <c r="M672" s="1"/>
      <c r="N672" s="1"/>
      <c r="O672" s="1"/>
      <c r="P672" s="1"/>
      <c r="Q672" s="1"/>
      <c r="R672" s="1"/>
      <c r="S672" s="1"/>
      <c r="T672" s="1"/>
      <c r="U672" s="1"/>
      <c r="V672" s="1"/>
      <c r="W672" s="1"/>
      <c r="X672" s="1"/>
    </row>
    <row r="673" spans="1:24" ht="14.25" customHeight="1">
      <c r="A673" s="1"/>
      <c r="B673" s="1"/>
      <c r="C673" s="1"/>
      <c r="D673" s="1"/>
      <c r="E673" s="1"/>
      <c r="F673" s="1"/>
      <c r="G673" s="1"/>
      <c r="H673" s="1"/>
      <c r="I673" s="245"/>
      <c r="J673" s="245"/>
      <c r="K673" s="245"/>
      <c r="L673" s="1"/>
      <c r="M673" s="1"/>
      <c r="N673" s="1"/>
      <c r="O673" s="1"/>
      <c r="P673" s="1"/>
      <c r="Q673" s="1"/>
      <c r="R673" s="1"/>
      <c r="S673" s="1"/>
      <c r="T673" s="1"/>
      <c r="U673" s="1"/>
      <c r="V673" s="1"/>
      <c r="W673" s="1"/>
      <c r="X673" s="1"/>
    </row>
    <row r="674" spans="1:24" ht="14.25" customHeight="1">
      <c r="A674" s="1"/>
      <c r="B674" s="1"/>
      <c r="C674" s="1"/>
      <c r="D674" s="1"/>
      <c r="E674" s="1"/>
      <c r="F674" s="1"/>
      <c r="G674" s="1"/>
      <c r="H674" s="1"/>
      <c r="I674" s="245"/>
      <c r="J674" s="245"/>
      <c r="K674" s="245"/>
      <c r="L674" s="1"/>
      <c r="M674" s="1"/>
      <c r="N674" s="1"/>
      <c r="O674" s="1"/>
      <c r="P674" s="1"/>
      <c r="Q674" s="1"/>
      <c r="R674" s="1"/>
      <c r="S674" s="1"/>
      <c r="T674" s="1"/>
      <c r="U674" s="1"/>
      <c r="V674" s="1"/>
      <c r="W674" s="1"/>
      <c r="X674" s="1"/>
    </row>
    <row r="675" spans="1:24" ht="14.25" customHeight="1">
      <c r="A675" s="1"/>
      <c r="B675" s="1"/>
      <c r="C675" s="1"/>
      <c r="D675" s="1"/>
      <c r="E675" s="1"/>
      <c r="F675" s="1"/>
      <c r="G675" s="1"/>
      <c r="H675" s="1"/>
      <c r="I675" s="245"/>
      <c r="J675" s="245"/>
      <c r="K675" s="245"/>
      <c r="L675" s="1"/>
      <c r="M675" s="1"/>
      <c r="N675" s="1"/>
      <c r="O675" s="1"/>
      <c r="P675" s="1"/>
      <c r="Q675" s="1"/>
      <c r="R675" s="1"/>
      <c r="S675" s="1"/>
      <c r="T675" s="1"/>
      <c r="U675" s="1"/>
      <c r="V675" s="1"/>
      <c r="W675" s="1"/>
      <c r="X675" s="1"/>
    </row>
    <row r="676" spans="1:24" ht="14.25" customHeight="1">
      <c r="A676" s="1"/>
      <c r="B676" s="1"/>
      <c r="C676" s="1"/>
      <c r="D676" s="1"/>
      <c r="E676" s="1"/>
      <c r="F676" s="1"/>
      <c r="G676" s="1"/>
      <c r="H676" s="1"/>
      <c r="I676" s="245"/>
      <c r="J676" s="245"/>
      <c r="K676" s="245"/>
      <c r="L676" s="1"/>
      <c r="M676" s="1"/>
      <c r="N676" s="1"/>
      <c r="O676" s="1"/>
      <c r="P676" s="1"/>
      <c r="Q676" s="1"/>
      <c r="R676" s="1"/>
      <c r="S676" s="1"/>
      <c r="T676" s="1"/>
      <c r="U676" s="1"/>
      <c r="V676" s="1"/>
      <c r="W676" s="1"/>
      <c r="X676" s="1"/>
    </row>
    <row r="677" spans="1:24" ht="14.25" customHeight="1">
      <c r="A677" s="1"/>
      <c r="B677" s="1"/>
      <c r="C677" s="1"/>
      <c r="D677" s="1"/>
      <c r="E677" s="1"/>
      <c r="F677" s="1"/>
      <c r="G677" s="1"/>
      <c r="H677" s="1"/>
      <c r="I677" s="245"/>
      <c r="J677" s="245"/>
      <c r="K677" s="245"/>
      <c r="L677" s="1"/>
      <c r="M677" s="1"/>
      <c r="N677" s="1"/>
      <c r="O677" s="1"/>
      <c r="P677" s="1"/>
      <c r="Q677" s="1"/>
      <c r="R677" s="1"/>
      <c r="S677" s="1"/>
      <c r="T677" s="1"/>
      <c r="U677" s="1"/>
      <c r="V677" s="1"/>
      <c r="W677" s="1"/>
      <c r="X677" s="1"/>
    </row>
    <row r="678" spans="1:24" ht="14.25" customHeight="1">
      <c r="A678" s="1"/>
      <c r="B678" s="1"/>
      <c r="C678" s="1"/>
      <c r="D678" s="1"/>
      <c r="E678" s="1"/>
      <c r="F678" s="1"/>
      <c r="G678" s="1"/>
      <c r="H678" s="1"/>
      <c r="I678" s="245"/>
      <c r="J678" s="245"/>
      <c r="K678" s="245"/>
      <c r="L678" s="1"/>
      <c r="M678" s="1"/>
      <c r="N678" s="1"/>
      <c r="O678" s="1"/>
      <c r="P678" s="1"/>
      <c r="Q678" s="1"/>
      <c r="R678" s="1"/>
      <c r="S678" s="1"/>
      <c r="T678" s="1"/>
      <c r="U678" s="1"/>
      <c r="V678" s="1"/>
      <c r="W678" s="1"/>
      <c r="X678" s="1"/>
    </row>
    <row r="679" spans="1:24" ht="14.25" customHeight="1">
      <c r="A679" s="1"/>
      <c r="B679" s="1"/>
      <c r="C679" s="1"/>
      <c r="D679" s="1"/>
      <c r="E679" s="1"/>
      <c r="F679" s="1"/>
      <c r="G679" s="1"/>
      <c r="H679" s="1"/>
      <c r="I679" s="245"/>
      <c r="J679" s="245"/>
      <c r="K679" s="245"/>
      <c r="L679" s="1"/>
      <c r="M679" s="1"/>
      <c r="N679" s="1"/>
      <c r="O679" s="1"/>
      <c r="P679" s="1"/>
      <c r="Q679" s="1"/>
      <c r="R679" s="1"/>
      <c r="S679" s="1"/>
      <c r="T679" s="1"/>
      <c r="U679" s="1"/>
      <c r="V679" s="1"/>
      <c r="W679" s="1"/>
      <c r="X679" s="1"/>
    </row>
    <row r="680" spans="1:24" ht="14.25" customHeight="1">
      <c r="A680" s="1"/>
      <c r="B680" s="1"/>
      <c r="C680" s="1"/>
      <c r="D680" s="1"/>
      <c r="E680" s="1"/>
      <c r="F680" s="1"/>
      <c r="G680" s="1"/>
      <c r="H680" s="1"/>
      <c r="I680" s="245"/>
      <c r="J680" s="245"/>
      <c r="K680" s="245"/>
      <c r="L680" s="1"/>
      <c r="M680" s="1"/>
      <c r="N680" s="1"/>
      <c r="O680" s="1"/>
      <c r="P680" s="1"/>
      <c r="Q680" s="1"/>
      <c r="R680" s="1"/>
      <c r="S680" s="1"/>
      <c r="T680" s="1"/>
      <c r="U680" s="1"/>
      <c r="V680" s="1"/>
      <c r="W680" s="1"/>
      <c r="X680" s="1"/>
    </row>
    <row r="681" spans="1:24" ht="14.25" customHeight="1">
      <c r="A681" s="1"/>
      <c r="B681" s="1"/>
      <c r="C681" s="1"/>
      <c r="D681" s="1"/>
      <c r="E681" s="1"/>
      <c r="F681" s="1"/>
      <c r="G681" s="1"/>
      <c r="H681" s="1"/>
      <c r="I681" s="245"/>
      <c r="J681" s="245"/>
      <c r="K681" s="245"/>
      <c r="L681" s="1"/>
      <c r="M681" s="1"/>
      <c r="N681" s="1"/>
      <c r="O681" s="1"/>
      <c r="P681" s="1"/>
      <c r="Q681" s="1"/>
      <c r="R681" s="1"/>
      <c r="S681" s="1"/>
      <c r="T681" s="1"/>
      <c r="U681" s="1"/>
      <c r="V681" s="1"/>
      <c r="W681" s="1"/>
      <c r="X681" s="1"/>
    </row>
    <row r="682" spans="1:24" ht="14.25" customHeight="1">
      <c r="A682" s="1"/>
      <c r="B682" s="1"/>
      <c r="C682" s="1"/>
      <c r="D682" s="1"/>
      <c r="E682" s="1"/>
      <c r="F682" s="1"/>
      <c r="G682" s="1"/>
      <c r="H682" s="1"/>
      <c r="I682" s="245"/>
      <c r="J682" s="245"/>
      <c r="K682" s="245"/>
      <c r="L682" s="1"/>
      <c r="M682" s="1"/>
      <c r="N682" s="1"/>
      <c r="O682" s="1"/>
      <c r="P682" s="1"/>
      <c r="Q682" s="1"/>
      <c r="R682" s="1"/>
      <c r="S682" s="1"/>
      <c r="T682" s="1"/>
      <c r="U682" s="1"/>
      <c r="V682" s="1"/>
      <c r="W682" s="1"/>
      <c r="X682" s="1"/>
    </row>
    <row r="683" spans="1:24" ht="14.25" customHeight="1">
      <c r="A683" s="1"/>
      <c r="B683" s="1"/>
      <c r="C683" s="1"/>
      <c r="D683" s="1"/>
      <c r="E683" s="1"/>
      <c r="F683" s="1"/>
      <c r="G683" s="1"/>
      <c r="H683" s="1"/>
      <c r="I683" s="245"/>
      <c r="J683" s="245"/>
      <c r="K683" s="245"/>
      <c r="L683" s="1"/>
      <c r="M683" s="1"/>
      <c r="N683" s="1"/>
      <c r="O683" s="1"/>
      <c r="P683" s="1"/>
      <c r="Q683" s="1"/>
      <c r="R683" s="1"/>
      <c r="S683" s="1"/>
      <c r="T683" s="1"/>
      <c r="U683" s="1"/>
      <c r="V683" s="1"/>
      <c r="W683" s="1"/>
      <c r="X683" s="1"/>
    </row>
    <row r="684" spans="1:24" ht="14.25" customHeight="1">
      <c r="A684" s="1"/>
      <c r="B684" s="1"/>
      <c r="C684" s="1"/>
      <c r="D684" s="1"/>
      <c r="E684" s="1"/>
      <c r="F684" s="1"/>
      <c r="G684" s="1"/>
      <c r="H684" s="1"/>
      <c r="I684" s="245"/>
      <c r="J684" s="245"/>
      <c r="K684" s="245"/>
      <c r="L684" s="1"/>
      <c r="M684" s="1"/>
      <c r="N684" s="1"/>
      <c r="O684" s="1"/>
      <c r="P684" s="1"/>
      <c r="Q684" s="1"/>
      <c r="R684" s="1"/>
      <c r="S684" s="1"/>
      <c r="T684" s="1"/>
      <c r="U684" s="1"/>
      <c r="V684" s="1"/>
      <c r="W684" s="1"/>
      <c r="X684" s="1"/>
    </row>
    <row r="685" spans="1:24" ht="14.25" customHeight="1">
      <c r="A685" s="1"/>
      <c r="B685" s="1"/>
      <c r="C685" s="1"/>
      <c r="D685" s="1"/>
      <c r="E685" s="1"/>
      <c r="F685" s="1"/>
      <c r="G685" s="1"/>
      <c r="H685" s="1"/>
      <c r="I685" s="245"/>
      <c r="J685" s="245"/>
      <c r="K685" s="245"/>
      <c r="L685" s="1"/>
      <c r="M685" s="1"/>
      <c r="N685" s="1"/>
      <c r="O685" s="1"/>
      <c r="P685" s="1"/>
      <c r="Q685" s="1"/>
      <c r="R685" s="1"/>
      <c r="S685" s="1"/>
      <c r="T685" s="1"/>
      <c r="U685" s="1"/>
      <c r="V685" s="1"/>
      <c r="W685" s="1"/>
      <c r="X685" s="1"/>
    </row>
    <row r="686" spans="1:24" ht="14.25" customHeight="1">
      <c r="A686" s="1"/>
      <c r="B686" s="1"/>
      <c r="C686" s="1"/>
      <c r="D686" s="1"/>
      <c r="E686" s="1"/>
      <c r="F686" s="1"/>
      <c r="G686" s="1"/>
      <c r="H686" s="1"/>
      <c r="I686" s="245"/>
      <c r="J686" s="245"/>
      <c r="K686" s="245"/>
      <c r="L686" s="1"/>
      <c r="M686" s="1"/>
      <c r="N686" s="1"/>
      <c r="O686" s="1"/>
      <c r="P686" s="1"/>
      <c r="Q686" s="1"/>
      <c r="R686" s="1"/>
      <c r="S686" s="1"/>
      <c r="T686" s="1"/>
      <c r="U686" s="1"/>
      <c r="V686" s="1"/>
      <c r="W686" s="1"/>
      <c r="X686" s="1"/>
    </row>
    <row r="687" spans="1:24" ht="14.25" customHeight="1">
      <c r="A687" s="1"/>
      <c r="B687" s="1"/>
      <c r="C687" s="1"/>
      <c r="D687" s="1"/>
      <c r="E687" s="1"/>
      <c r="F687" s="1"/>
      <c r="G687" s="1"/>
      <c r="H687" s="1"/>
      <c r="I687" s="245"/>
      <c r="J687" s="245"/>
      <c r="K687" s="245"/>
      <c r="L687" s="1"/>
      <c r="M687" s="1"/>
      <c r="N687" s="1"/>
      <c r="O687" s="1"/>
      <c r="P687" s="1"/>
      <c r="Q687" s="1"/>
      <c r="R687" s="1"/>
      <c r="S687" s="1"/>
      <c r="T687" s="1"/>
      <c r="U687" s="1"/>
      <c r="V687" s="1"/>
      <c r="W687" s="1"/>
      <c r="X687" s="1"/>
    </row>
    <row r="688" spans="1:24" ht="14.25" customHeight="1">
      <c r="A688" s="1"/>
      <c r="B688" s="1"/>
      <c r="C688" s="1"/>
      <c r="D688" s="1"/>
      <c r="E688" s="1"/>
      <c r="F688" s="1"/>
      <c r="G688" s="1"/>
      <c r="H688" s="1"/>
      <c r="I688" s="245"/>
      <c r="J688" s="245"/>
      <c r="K688" s="245"/>
      <c r="L688" s="1"/>
      <c r="M688" s="1"/>
      <c r="N688" s="1"/>
      <c r="O688" s="1"/>
      <c r="P688" s="1"/>
      <c r="Q688" s="1"/>
      <c r="R688" s="1"/>
      <c r="S688" s="1"/>
      <c r="T688" s="1"/>
      <c r="U688" s="1"/>
      <c r="V688" s="1"/>
      <c r="W688" s="1"/>
      <c r="X688" s="1"/>
    </row>
    <row r="689" spans="1:24" ht="14.25" customHeight="1">
      <c r="A689" s="1"/>
      <c r="B689" s="1"/>
      <c r="C689" s="1"/>
      <c r="D689" s="1"/>
      <c r="E689" s="1"/>
      <c r="F689" s="1"/>
      <c r="G689" s="1"/>
      <c r="H689" s="1"/>
      <c r="I689" s="245"/>
      <c r="J689" s="245"/>
      <c r="K689" s="245"/>
      <c r="L689" s="1"/>
      <c r="M689" s="1"/>
      <c r="N689" s="1"/>
      <c r="O689" s="1"/>
      <c r="P689" s="1"/>
      <c r="Q689" s="1"/>
      <c r="R689" s="1"/>
      <c r="S689" s="1"/>
      <c r="T689" s="1"/>
      <c r="U689" s="1"/>
      <c r="V689" s="1"/>
      <c r="W689" s="1"/>
      <c r="X689" s="1"/>
    </row>
    <row r="690" spans="1:24" ht="14.25" customHeight="1">
      <c r="A690" s="1"/>
      <c r="B690" s="1"/>
      <c r="C690" s="1"/>
      <c r="D690" s="1"/>
      <c r="E690" s="1"/>
      <c r="F690" s="1"/>
      <c r="G690" s="1"/>
      <c r="H690" s="1"/>
      <c r="I690" s="245"/>
      <c r="J690" s="245"/>
      <c r="K690" s="245"/>
      <c r="L690" s="1"/>
      <c r="M690" s="1"/>
      <c r="N690" s="1"/>
      <c r="O690" s="1"/>
      <c r="P690" s="1"/>
      <c r="Q690" s="1"/>
      <c r="R690" s="1"/>
      <c r="S690" s="1"/>
      <c r="T690" s="1"/>
      <c r="U690" s="1"/>
      <c r="V690" s="1"/>
      <c r="W690" s="1"/>
      <c r="X690" s="1"/>
    </row>
    <row r="691" spans="1:24" ht="14.25" customHeight="1">
      <c r="A691" s="1"/>
      <c r="B691" s="1"/>
      <c r="C691" s="1"/>
      <c r="D691" s="1"/>
      <c r="E691" s="1"/>
      <c r="F691" s="1"/>
      <c r="G691" s="1"/>
      <c r="H691" s="1"/>
      <c r="I691" s="245"/>
      <c r="J691" s="245"/>
      <c r="K691" s="245"/>
      <c r="L691" s="1"/>
      <c r="M691" s="1"/>
      <c r="N691" s="1"/>
      <c r="O691" s="1"/>
      <c r="P691" s="1"/>
      <c r="Q691" s="1"/>
      <c r="R691" s="1"/>
      <c r="S691" s="1"/>
      <c r="T691" s="1"/>
      <c r="U691" s="1"/>
      <c r="V691" s="1"/>
      <c r="W691" s="1"/>
      <c r="X691" s="1"/>
    </row>
    <row r="692" spans="1:24" ht="14.25" customHeight="1">
      <c r="A692" s="1"/>
      <c r="B692" s="1"/>
      <c r="C692" s="1"/>
      <c r="D692" s="1"/>
      <c r="E692" s="1"/>
      <c r="F692" s="1"/>
      <c r="G692" s="1"/>
      <c r="H692" s="1"/>
      <c r="I692" s="245"/>
      <c r="J692" s="245"/>
      <c r="K692" s="245"/>
      <c r="L692" s="1"/>
      <c r="M692" s="1"/>
      <c r="N692" s="1"/>
      <c r="O692" s="1"/>
      <c r="P692" s="1"/>
      <c r="Q692" s="1"/>
      <c r="R692" s="1"/>
      <c r="S692" s="1"/>
      <c r="T692" s="1"/>
      <c r="U692" s="1"/>
      <c r="V692" s="1"/>
      <c r="W692" s="1"/>
      <c r="X692" s="1"/>
    </row>
    <row r="693" spans="1:24" ht="14.25" customHeight="1">
      <c r="A693" s="1"/>
      <c r="B693" s="1"/>
      <c r="C693" s="1"/>
      <c r="D693" s="1"/>
      <c r="E693" s="1"/>
      <c r="F693" s="1"/>
      <c r="G693" s="1"/>
      <c r="H693" s="1"/>
      <c r="I693" s="245"/>
      <c r="J693" s="245"/>
      <c r="K693" s="245"/>
      <c r="L693" s="1"/>
      <c r="M693" s="1"/>
      <c r="N693" s="1"/>
      <c r="O693" s="1"/>
      <c r="P693" s="1"/>
      <c r="Q693" s="1"/>
      <c r="R693" s="1"/>
      <c r="S693" s="1"/>
      <c r="T693" s="1"/>
      <c r="U693" s="1"/>
      <c r="V693" s="1"/>
      <c r="W693" s="1"/>
      <c r="X693" s="1"/>
    </row>
    <row r="694" spans="1:24" ht="14.25" customHeight="1">
      <c r="A694" s="1"/>
      <c r="B694" s="1"/>
      <c r="C694" s="1"/>
      <c r="D694" s="1"/>
      <c r="E694" s="1"/>
      <c r="F694" s="1"/>
      <c r="G694" s="1"/>
      <c r="H694" s="1"/>
      <c r="I694" s="245"/>
      <c r="J694" s="245"/>
      <c r="K694" s="245"/>
      <c r="L694" s="1"/>
      <c r="M694" s="1"/>
      <c r="N694" s="1"/>
      <c r="O694" s="1"/>
      <c r="P694" s="1"/>
      <c r="Q694" s="1"/>
      <c r="R694" s="1"/>
      <c r="S694" s="1"/>
      <c r="T694" s="1"/>
      <c r="U694" s="1"/>
      <c r="V694" s="1"/>
      <c r="W694" s="1"/>
      <c r="X694" s="1"/>
    </row>
    <row r="695" spans="1:24" ht="14.25" customHeight="1">
      <c r="A695" s="1"/>
      <c r="B695" s="1"/>
      <c r="C695" s="1"/>
      <c r="D695" s="1"/>
      <c r="E695" s="1"/>
      <c r="F695" s="1"/>
      <c r="G695" s="1"/>
      <c r="H695" s="1"/>
      <c r="I695" s="245"/>
      <c r="J695" s="245"/>
      <c r="K695" s="245"/>
      <c r="L695" s="1"/>
      <c r="M695" s="1"/>
      <c r="N695" s="1"/>
      <c r="O695" s="1"/>
      <c r="P695" s="1"/>
      <c r="Q695" s="1"/>
      <c r="R695" s="1"/>
      <c r="S695" s="1"/>
      <c r="T695" s="1"/>
      <c r="U695" s="1"/>
      <c r="V695" s="1"/>
      <c r="W695" s="1"/>
      <c r="X695" s="1"/>
    </row>
    <row r="696" spans="1:24" ht="14.25" customHeight="1">
      <c r="A696" s="1"/>
      <c r="B696" s="1"/>
      <c r="C696" s="1"/>
      <c r="D696" s="1"/>
      <c r="E696" s="1"/>
      <c r="F696" s="1"/>
      <c r="G696" s="1"/>
      <c r="H696" s="1"/>
      <c r="I696" s="245"/>
      <c r="J696" s="245"/>
      <c r="K696" s="245"/>
      <c r="L696" s="1"/>
      <c r="M696" s="1"/>
      <c r="N696" s="1"/>
      <c r="O696" s="1"/>
      <c r="P696" s="1"/>
      <c r="Q696" s="1"/>
      <c r="R696" s="1"/>
      <c r="S696" s="1"/>
      <c r="T696" s="1"/>
      <c r="U696" s="1"/>
      <c r="V696" s="1"/>
      <c r="W696" s="1"/>
      <c r="X696" s="1"/>
    </row>
    <row r="697" spans="1:24" ht="14.25" customHeight="1">
      <c r="A697" s="1"/>
      <c r="B697" s="1"/>
      <c r="C697" s="1"/>
      <c r="D697" s="1"/>
      <c r="E697" s="1"/>
      <c r="F697" s="1"/>
      <c r="G697" s="1"/>
      <c r="H697" s="1"/>
      <c r="I697" s="245"/>
      <c r="J697" s="245"/>
      <c r="K697" s="245"/>
      <c r="L697" s="1"/>
      <c r="M697" s="1"/>
      <c r="N697" s="1"/>
      <c r="O697" s="1"/>
      <c r="P697" s="1"/>
      <c r="Q697" s="1"/>
      <c r="R697" s="1"/>
      <c r="S697" s="1"/>
      <c r="T697" s="1"/>
      <c r="U697" s="1"/>
      <c r="V697" s="1"/>
      <c r="W697" s="1"/>
      <c r="X697" s="1"/>
    </row>
    <row r="698" spans="1:24" ht="14.25" customHeight="1">
      <c r="A698" s="1"/>
      <c r="B698" s="1"/>
      <c r="C698" s="1"/>
      <c r="D698" s="1"/>
      <c r="E698" s="1"/>
      <c r="F698" s="1"/>
      <c r="G698" s="1"/>
      <c r="H698" s="1"/>
      <c r="I698" s="245"/>
      <c r="J698" s="245"/>
      <c r="K698" s="245"/>
      <c r="L698" s="1"/>
      <c r="M698" s="1"/>
      <c r="N698" s="1"/>
      <c r="O698" s="1"/>
      <c r="P698" s="1"/>
      <c r="Q698" s="1"/>
      <c r="R698" s="1"/>
      <c r="S698" s="1"/>
      <c r="T698" s="1"/>
      <c r="U698" s="1"/>
      <c r="V698" s="1"/>
      <c r="W698" s="1"/>
      <c r="X698" s="1"/>
    </row>
    <row r="699" spans="1:24" ht="14.25" customHeight="1">
      <c r="A699" s="1"/>
      <c r="B699" s="1"/>
      <c r="C699" s="1"/>
      <c r="D699" s="1"/>
      <c r="E699" s="1"/>
      <c r="F699" s="1"/>
      <c r="G699" s="1"/>
      <c r="H699" s="1"/>
      <c r="I699" s="245"/>
      <c r="J699" s="245"/>
      <c r="K699" s="245"/>
      <c r="L699" s="1"/>
      <c r="M699" s="1"/>
      <c r="N699" s="1"/>
      <c r="O699" s="1"/>
      <c r="P699" s="1"/>
      <c r="Q699" s="1"/>
      <c r="R699" s="1"/>
      <c r="S699" s="1"/>
      <c r="T699" s="1"/>
      <c r="U699" s="1"/>
      <c r="V699" s="1"/>
      <c r="W699" s="1"/>
      <c r="X699" s="1"/>
    </row>
    <row r="700" spans="1:24" ht="14.25" customHeight="1">
      <c r="A700" s="1"/>
      <c r="B700" s="1"/>
      <c r="C700" s="1"/>
      <c r="D700" s="1"/>
      <c r="E700" s="1"/>
      <c r="F700" s="1"/>
      <c r="G700" s="1"/>
      <c r="H700" s="1"/>
      <c r="I700" s="245"/>
      <c r="J700" s="245"/>
      <c r="K700" s="245"/>
      <c r="L700" s="1"/>
      <c r="M700" s="1"/>
      <c r="N700" s="1"/>
      <c r="O700" s="1"/>
      <c r="P700" s="1"/>
      <c r="Q700" s="1"/>
      <c r="R700" s="1"/>
      <c r="S700" s="1"/>
      <c r="T700" s="1"/>
      <c r="U700" s="1"/>
      <c r="V700" s="1"/>
      <c r="W700" s="1"/>
      <c r="X700" s="1"/>
    </row>
    <row r="701" spans="1:24" ht="14.25" customHeight="1">
      <c r="A701" s="1"/>
      <c r="B701" s="1"/>
      <c r="C701" s="1"/>
      <c r="D701" s="1"/>
      <c r="E701" s="1"/>
      <c r="F701" s="1"/>
      <c r="G701" s="1"/>
      <c r="H701" s="1"/>
      <c r="I701" s="245"/>
      <c r="J701" s="245"/>
      <c r="K701" s="245"/>
      <c r="L701" s="1"/>
      <c r="M701" s="1"/>
      <c r="N701" s="1"/>
      <c r="O701" s="1"/>
      <c r="P701" s="1"/>
      <c r="Q701" s="1"/>
      <c r="R701" s="1"/>
      <c r="S701" s="1"/>
      <c r="T701" s="1"/>
      <c r="U701" s="1"/>
      <c r="V701" s="1"/>
      <c r="W701" s="1"/>
      <c r="X701" s="1"/>
    </row>
    <row r="702" spans="1:24" ht="14.25" customHeight="1">
      <c r="A702" s="1"/>
      <c r="B702" s="1"/>
      <c r="C702" s="1"/>
      <c r="D702" s="1"/>
      <c r="E702" s="1"/>
      <c r="F702" s="1"/>
      <c r="G702" s="1"/>
      <c r="H702" s="1"/>
      <c r="I702" s="245"/>
      <c r="J702" s="245"/>
      <c r="K702" s="245"/>
      <c r="L702" s="1"/>
      <c r="M702" s="1"/>
      <c r="N702" s="1"/>
      <c r="O702" s="1"/>
      <c r="P702" s="1"/>
      <c r="Q702" s="1"/>
      <c r="R702" s="1"/>
      <c r="S702" s="1"/>
      <c r="T702" s="1"/>
      <c r="U702" s="1"/>
      <c r="V702" s="1"/>
      <c r="W702" s="1"/>
      <c r="X702" s="1"/>
    </row>
    <row r="703" spans="1:24" ht="14.25" customHeight="1">
      <c r="A703" s="1"/>
      <c r="B703" s="1"/>
      <c r="C703" s="1"/>
      <c r="D703" s="1"/>
      <c r="E703" s="1"/>
      <c r="F703" s="1"/>
      <c r="G703" s="1"/>
      <c r="H703" s="1"/>
      <c r="I703" s="245"/>
      <c r="J703" s="245"/>
      <c r="K703" s="245"/>
      <c r="L703" s="1"/>
      <c r="M703" s="1"/>
      <c r="N703" s="1"/>
      <c r="O703" s="1"/>
      <c r="P703" s="1"/>
      <c r="Q703" s="1"/>
      <c r="R703" s="1"/>
      <c r="S703" s="1"/>
      <c r="T703" s="1"/>
      <c r="U703" s="1"/>
      <c r="V703" s="1"/>
      <c r="W703" s="1"/>
      <c r="X703" s="1"/>
    </row>
    <row r="704" spans="1:24" ht="14.25" customHeight="1">
      <c r="A704" s="1"/>
      <c r="B704" s="1"/>
      <c r="C704" s="1"/>
      <c r="D704" s="1"/>
      <c r="E704" s="1"/>
      <c r="F704" s="1"/>
      <c r="G704" s="1"/>
      <c r="H704" s="1"/>
      <c r="I704" s="245"/>
      <c r="J704" s="245"/>
      <c r="K704" s="245"/>
      <c r="L704" s="1"/>
      <c r="M704" s="1"/>
      <c r="N704" s="1"/>
      <c r="O704" s="1"/>
      <c r="P704" s="1"/>
      <c r="Q704" s="1"/>
      <c r="R704" s="1"/>
      <c r="S704" s="1"/>
      <c r="T704" s="1"/>
      <c r="U704" s="1"/>
      <c r="V704" s="1"/>
      <c r="W704" s="1"/>
      <c r="X704" s="1"/>
    </row>
    <row r="705" spans="1:24" ht="14.25" customHeight="1">
      <c r="A705" s="1"/>
      <c r="B705" s="1"/>
      <c r="C705" s="1"/>
      <c r="D705" s="1"/>
      <c r="E705" s="1"/>
      <c r="F705" s="1"/>
      <c r="G705" s="1"/>
      <c r="H705" s="1"/>
      <c r="I705" s="245"/>
      <c r="J705" s="245"/>
      <c r="K705" s="245"/>
      <c r="L705" s="1"/>
      <c r="M705" s="1"/>
      <c r="N705" s="1"/>
      <c r="O705" s="1"/>
      <c r="P705" s="1"/>
      <c r="Q705" s="1"/>
      <c r="R705" s="1"/>
      <c r="S705" s="1"/>
      <c r="T705" s="1"/>
      <c r="U705" s="1"/>
      <c r="V705" s="1"/>
      <c r="W705" s="1"/>
      <c r="X705" s="1"/>
    </row>
    <row r="706" spans="1:24" ht="14.25" customHeight="1">
      <c r="A706" s="1"/>
      <c r="B706" s="1"/>
      <c r="C706" s="1"/>
      <c r="D706" s="1"/>
      <c r="E706" s="1"/>
      <c r="F706" s="1"/>
      <c r="G706" s="1"/>
      <c r="H706" s="1"/>
      <c r="I706" s="245"/>
      <c r="J706" s="245"/>
      <c r="K706" s="245"/>
      <c r="L706" s="1"/>
      <c r="M706" s="1"/>
      <c r="N706" s="1"/>
      <c r="O706" s="1"/>
      <c r="P706" s="1"/>
      <c r="Q706" s="1"/>
      <c r="R706" s="1"/>
      <c r="S706" s="1"/>
      <c r="T706" s="1"/>
      <c r="U706" s="1"/>
      <c r="V706" s="1"/>
      <c r="W706" s="1"/>
      <c r="X706" s="1"/>
    </row>
    <row r="707" spans="1:24" ht="14.25" customHeight="1">
      <c r="A707" s="1"/>
      <c r="B707" s="1"/>
      <c r="C707" s="1"/>
      <c r="D707" s="1"/>
      <c r="E707" s="1"/>
      <c r="F707" s="1"/>
      <c r="G707" s="1"/>
      <c r="H707" s="1"/>
      <c r="I707" s="245"/>
      <c r="J707" s="245"/>
      <c r="K707" s="245"/>
      <c r="L707" s="1"/>
      <c r="M707" s="1"/>
      <c r="N707" s="1"/>
      <c r="O707" s="1"/>
      <c r="P707" s="1"/>
      <c r="Q707" s="1"/>
      <c r="R707" s="1"/>
      <c r="S707" s="1"/>
      <c r="T707" s="1"/>
      <c r="U707" s="1"/>
      <c r="V707" s="1"/>
      <c r="W707" s="1"/>
      <c r="X707" s="1"/>
    </row>
    <row r="708" spans="1:24" ht="14.25" customHeight="1">
      <c r="A708" s="1"/>
      <c r="B708" s="1"/>
      <c r="C708" s="1"/>
      <c r="D708" s="1"/>
      <c r="E708" s="1"/>
      <c r="F708" s="1"/>
      <c r="G708" s="1"/>
      <c r="H708" s="1"/>
      <c r="I708" s="245"/>
      <c r="J708" s="245"/>
      <c r="K708" s="245"/>
      <c r="L708" s="1"/>
      <c r="M708" s="1"/>
      <c r="N708" s="1"/>
      <c r="O708" s="1"/>
      <c r="P708" s="1"/>
      <c r="Q708" s="1"/>
      <c r="R708" s="1"/>
      <c r="S708" s="1"/>
      <c r="T708" s="1"/>
      <c r="U708" s="1"/>
      <c r="V708" s="1"/>
      <c r="W708" s="1"/>
      <c r="X708" s="1"/>
    </row>
    <row r="709" spans="1:24" ht="14.25" customHeight="1">
      <c r="A709" s="1"/>
      <c r="B709" s="1"/>
      <c r="C709" s="1"/>
      <c r="D709" s="1"/>
      <c r="E709" s="1"/>
      <c r="F709" s="1"/>
      <c r="G709" s="1"/>
      <c r="H709" s="1"/>
      <c r="I709" s="245"/>
      <c r="J709" s="245"/>
      <c r="K709" s="245"/>
      <c r="L709" s="1"/>
      <c r="M709" s="1"/>
      <c r="N709" s="1"/>
      <c r="O709" s="1"/>
      <c r="P709" s="1"/>
      <c r="Q709" s="1"/>
      <c r="R709" s="1"/>
      <c r="S709" s="1"/>
      <c r="T709" s="1"/>
      <c r="U709" s="1"/>
      <c r="V709" s="1"/>
      <c r="W709" s="1"/>
      <c r="X709" s="1"/>
    </row>
    <row r="710" spans="1:24" ht="14.25" customHeight="1">
      <c r="A710" s="1"/>
      <c r="B710" s="1"/>
      <c r="C710" s="1"/>
      <c r="D710" s="1"/>
      <c r="E710" s="1"/>
      <c r="F710" s="1"/>
      <c r="G710" s="1"/>
      <c r="H710" s="1"/>
      <c r="I710" s="245"/>
      <c r="J710" s="245"/>
      <c r="K710" s="245"/>
      <c r="L710" s="1"/>
      <c r="M710" s="1"/>
      <c r="N710" s="1"/>
      <c r="O710" s="1"/>
      <c r="P710" s="1"/>
      <c r="Q710" s="1"/>
      <c r="R710" s="1"/>
      <c r="S710" s="1"/>
      <c r="T710" s="1"/>
      <c r="U710" s="1"/>
      <c r="V710" s="1"/>
      <c r="W710" s="1"/>
      <c r="X710" s="1"/>
    </row>
    <row r="711" spans="1:24" ht="14.25" customHeight="1">
      <c r="A711" s="1"/>
      <c r="B711" s="1"/>
      <c r="C711" s="1"/>
      <c r="D711" s="1"/>
      <c r="E711" s="1"/>
      <c r="F711" s="1"/>
      <c r="G711" s="1"/>
      <c r="H711" s="1"/>
      <c r="I711" s="245"/>
      <c r="J711" s="245"/>
      <c r="K711" s="245"/>
      <c r="L711" s="1"/>
      <c r="M711" s="1"/>
      <c r="N711" s="1"/>
      <c r="O711" s="1"/>
      <c r="P711" s="1"/>
      <c r="Q711" s="1"/>
      <c r="R711" s="1"/>
      <c r="S711" s="1"/>
      <c r="T711" s="1"/>
      <c r="U711" s="1"/>
      <c r="V711" s="1"/>
      <c r="W711" s="1"/>
      <c r="X711" s="1"/>
    </row>
    <row r="712" spans="1:24" ht="14.25" customHeight="1">
      <c r="A712" s="1"/>
      <c r="B712" s="1"/>
      <c r="C712" s="1"/>
      <c r="D712" s="1"/>
      <c r="E712" s="1"/>
      <c r="F712" s="1"/>
      <c r="G712" s="1"/>
      <c r="H712" s="1"/>
      <c r="I712" s="245"/>
      <c r="J712" s="245"/>
      <c r="K712" s="245"/>
      <c r="L712" s="1"/>
      <c r="M712" s="1"/>
      <c r="N712" s="1"/>
      <c r="O712" s="1"/>
      <c r="P712" s="1"/>
      <c r="Q712" s="1"/>
      <c r="R712" s="1"/>
      <c r="S712" s="1"/>
      <c r="T712" s="1"/>
      <c r="U712" s="1"/>
      <c r="V712" s="1"/>
      <c r="W712" s="1"/>
      <c r="X712" s="1"/>
    </row>
    <row r="713" spans="1:24" ht="14.25" customHeight="1">
      <c r="A713" s="1"/>
      <c r="B713" s="1"/>
      <c r="C713" s="1"/>
      <c r="D713" s="1"/>
      <c r="E713" s="1"/>
      <c r="F713" s="1"/>
      <c r="G713" s="1"/>
      <c r="H713" s="1"/>
      <c r="I713" s="245"/>
      <c r="J713" s="245"/>
      <c r="K713" s="245"/>
      <c r="L713" s="1"/>
      <c r="M713" s="1"/>
      <c r="N713" s="1"/>
      <c r="O713" s="1"/>
      <c r="P713" s="1"/>
      <c r="Q713" s="1"/>
      <c r="R713" s="1"/>
      <c r="S713" s="1"/>
      <c r="T713" s="1"/>
      <c r="U713" s="1"/>
      <c r="V713" s="1"/>
      <c r="W713" s="1"/>
      <c r="X713" s="1"/>
    </row>
    <row r="714" spans="1:24" ht="14.25" customHeight="1">
      <c r="A714" s="1"/>
      <c r="B714" s="1"/>
      <c r="C714" s="1"/>
      <c r="D714" s="1"/>
      <c r="E714" s="1"/>
      <c r="F714" s="1"/>
      <c r="G714" s="1"/>
      <c r="H714" s="1"/>
      <c r="I714" s="245"/>
      <c r="J714" s="245"/>
      <c r="K714" s="245"/>
      <c r="L714" s="1"/>
      <c r="M714" s="1"/>
      <c r="N714" s="1"/>
      <c r="O714" s="1"/>
      <c r="P714" s="1"/>
      <c r="Q714" s="1"/>
      <c r="R714" s="1"/>
      <c r="S714" s="1"/>
      <c r="T714" s="1"/>
      <c r="U714" s="1"/>
      <c r="V714" s="1"/>
      <c r="W714" s="1"/>
      <c r="X714" s="1"/>
    </row>
    <row r="715" spans="1:24" ht="14.25" customHeight="1">
      <c r="A715" s="1"/>
      <c r="B715" s="1"/>
      <c r="C715" s="1"/>
      <c r="D715" s="1"/>
      <c r="E715" s="1"/>
      <c r="F715" s="1"/>
      <c r="G715" s="1"/>
      <c r="H715" s="1"/>
      <c r="I715" s="245"/>
      <c r="J715" s="245"/>
      <c r="K715" s="245"/>
      <c r="L715" s="1"/>
      <c r="M715" s="1"/>
      <c r="N715" s="1"/>
      <c r="O715" s="1"/>
      <c r="P715" s="1"/>
      <c r="Q715" s="1"/>
      <c r="R715" s="1"/>
      <c r="S715" s="1"/>
      <c r="T715" s="1"/>
      <c r="U715" s="1"/>
      <c r="V715" s="1"/>
      <c r="W715" s="1"/>
      <c r="X715" s="1"/>
    </row>
    <row r="716" spans="1:24" ht="14.25" customHeight="1">
      <c r="A716" s="1"/>
      <c r="B716" s="1"/>
      <c r="C716" s="1"/>
      <c r="D716" s="1"/>
      <c r="E716" s="1"/>
      <c r="F716" s="1"/>
      <c r="G716" s="1"/>
      <c r="H716" s="1"/>
      <c r="I716" s="245"/>
      <c r="J716" s="245"/>
      <c r="K716" s="245"/>
      <c r="L716" s="1"/>
      <c r="M716" s="1"/>
      <c r="N716" s="1"/>
      <c r="O716" s="1"/>
      <c r="P716" s="1"/>
      <c r="Q716" s="1"/>
      <c r="R716" s="1"/>
      <c r="S716" s="1"/>
      <c r="T716" s="1"/>
      <c r="U716" s="1"/>
      <c r="V716" s="1"/>
      <c r="W716" s="1"/>
      <c r="X716" s="1"/>
    </row>
    <row r="717" spans="1:24" ht="14.25" customHeight="1">
      <c r="A717" s="1"/>
      <c r="B717" s="1"/>
      <c r="C717" s="1"/>
      <c r="D717" s="1"/>
      <c r="E717" s="1"/>
      <c r="F717" s="1"/>
      <c r="G717" s="1"/>
      <c r="H717" s="1"/>
      <c r="I717" s="245"/>
      <c r="J717" s="245"/>
      <c r="K717" s="245"/>
      <c r="L717" s="1"/>
      <c r="M717" s="1"/>
      <c r="N717" s="1"/>
      <c r="O717" s="1"/>
      <c r="P717" s="1"/>
      <c r="Q717" s="1"/>
      <c r="R717" s="1"/>
      <c r="S717" s="1"/>
      <c r="T717" s="1"/>
      <c r="U717" s="1"/>
      <c r="V717" s="1"/>
      <c r="W717" s="1"/>
      <c r="X717" s="1"/>
    </row>
    <row r="718" spans="1:24" ht="14.25" customHeight="1">
      <c r="A718" s="1"/>
      <c r="B718" s="1"/>
      <c r="C718" s="1"/>
      <c r="D718" s="1"/>
      <c r="E718" s="1"/>
      <c r="F718" s="1"/>
      <c r="G718" s="1"/>
      <c r="H718" s="1"/>
      <c r="I718" s="245"/>
      <c r="J718" s="245"/>
      <c r="K718" s="245"/>
      <c r="L718" s="1"/>
      <c r="M718" s="1"/>
      <c r="N718" s="1"/>
      <c r="O718" s="1"/>
      <c r="P718" s="1"/>
      <c r="Q718" s="1"/>
      <c r="R718" s="1"/>
      <c r="S718" s="1"/>
      <c r="T718" s="1"/>
      <c r="U718" s="1"/>
      <c r="V718" s="1"/>
      <c r="W718" s="1"/>
      <c r="X718" s="1"/>
    </row>
    <row r="719" spans="1:24" ht="14.25" customHeight="1">
      <c r="A719" s="1"/>
      <c r="B719" s="1"/>
      <c r="C719" s="1"/>
      <c r="D719" s="1"/>
      <c r="E719" s="1"/>
      <c r="F719" s="1"/>
      <c r="G719" s="1"/>
      <c r="H719" s="1"/>
      <c r="I719" s="245"/>
      <c r="J719" s="245"/>
      <c r="K719" s="245"/>
      <c r="L719" s="1"/>
      <c r="M719" s="1"/>
      <c r="N719" s="1"/>
      <c r="O719" s="1"/>
      <c r="P719" s="1"/>
      <c r="Q719" s="1"/>
      <c r="R719" s="1"/>
      <c r="S719" s="1"/>
      <c r="T719" s="1"/>
      <c r="U719" s="1"/>
      <c r="V719" s="1"/>
      <c r="W719" s="1"/>
      <c r="X719" s="1"/>
    </row>
    <row r="720" spans="1:24" ht="14.25" customHeight="1">
      <c r="A720" s="1"/>
      <c r="B720" s="1"/>
      <c r="C720" s="1"/>
      <c r="D720" s="1"/>
      <c r="E720" s="1"/>
      <c r="F720" s="1"/>
      <c r="G720" s="1"/>
      <c r="H720" s="1"/>
      <c r="I720" s="245"/>
      <c r="J720" s="245"/>
      <c r="K720" s="245"/>
      <c r="L720" s="1"/>
      <c r="M720" s="1"/>
      <c r="N720" s="1"/>
      <c r="O720" s="1"/>
      <c r="P720" s="1"/>
      <c r="Q720" s="1"/>
      <c r="R720" s="1"/>
      <c r="S720" s="1"/>
      <c r="T720" s="1"/>
      <c r="U720" s="1"/>
      <c r="V720" s="1"/>
      <c r="W720" s="1"/>
      <c r="X720" s="1"/>
    </row>
    <row r="721" spans="1:24" ht="14.25" customHeight="1">
      <c r="A721" s="1"/>
      <c r="B721" s="1"/>
      <c r="C721" s="1"/>
      <c r="D721" s="1"/>
      <c r="E721" s="1"/>
      <c r="F721" s="1"/>
      <c r="G721" s="1"/>
      <c r="H721" s="1"/>
      <c r="I721" s="245"/>
      <c r="J721" s="245"/>
      <c r="K721" s="245"/>
      <c r="L721" s="1"/>
      <c r="M721" s="1"/>
      <c r="N721" s="1"/>
      <c r="O721" s="1"/>
      <c r="P721" s="1"/>
      <c r="Q721" s="1"/>
      <c r="R721" s="1"/>
      <c r="S721" s="1"/>
      <c r="T721" s="1"/>
      <c r="U721" s="1"/>
      <c r="V721" s="1"/>
      <c r="W721" s="1"/>
      <c r="X721" s="1"/>
    </row>
    <row r="722" spans="1:24" ht="14.25" customHeight="1">
      <c r="A722" s="1"/>
      <c r="B722" s="1"/>
      <c r="C722" s="1"/>
      <c r="D722" s="1"/>
      <c r="E722" s="1"/>
      <c r="F722" s="1"/>
      <c r="G722" s="1"/>
      <c r="H722" s="1"/>
      <c r="I722" s="245"/>
      <c r="J722" s="245"/>
      <c r="K722" s="245"/>
      <c r="L722" s="1"/>
      <c r="M722" s="1"/>
      <c r="N722" s="1"/>
      <c r="O722" s="1"/>
      <c r="P722" s="1"/>
      <c r="Q722" s="1"/>
      <c r="R722" s="1"/>
      <c r="S722" s="1"/>
      <c r="T722" s="1"/>
      <c r="U722" s="1"/>
      <c r="V722" s="1"/>
      <c r="W722" s="1"/>
      <c r="X722" s="1"/>
    </row>
    <row r="723" spans="1:24" ht="14.25" customHeight="1">
      <c r="A723" s="1"/>
      <c r="B723" s="1"/>
      <c r="C723" s="1"/>
      <c r="D723" s="1"/>
      <c r="E723" s="1"/>
      <c r="F723" s="1"/>
      <c r="G723" s="1"/>
      <c r="H723" s="1"/>
      <c r="I723" s="245"/>
      <c r="J723" s="245"/>
      <c r="K723" s="245"/>
      <c r="L723" s="1"/>
      <c r="M723" s="1"/>
      <c r="N723" s="1"/>
      <c r="O723" s="1"/>
      <c r="P723" s="1"/>
      <c r="Q723" s="1"/>
      <c r="R723" s="1"/>
      <c r="S723" s="1"/>
      <c r="T723" s="1"/>
      <c r="U723" s="1"/>
      <c r="V723" s="1"/>
      <c r="W723" s="1"/>
      <c r="X723" s="1"/>
    </row>
    <row r="724" spans="1:24" ht="14.25" customHeight="1">
      <c r="A724" s="1"/>
      <c r="B724" s="1"/>
      <c r="C724" s="1"/>
      <c r="D724" s="1"/>
      <c r="E724" s="1"/>
      <c r="F724" s="1"/>
      <c r="G724" s="1"/>
      <c r="H724" s="1"/>
      <c r="I724" s="245"/>
      <c r="J724" s="245"/>
      <c r="K724" s="245"/>
      <c r="L724" s="1"/>
      <c r="M724" s="1"/>
      <c r="N724" s="1"/>
      <c r="O724" s="1"/>
      <c r="P724" s="1"/>
      <c r="Q724" s="1"/>
      <c r="R724" s="1"/>
      <c r="S724" s="1"/>
      <c r="T724" s="1"/>
      <c r="U724" s="1"/>
      <c r="V724" s="1"/>
      <c r="W724" s="1"/>
      <c r="X724" s="1"/>
    </row>
    <row r="725" spans="1:24" ht="14.25" customHeight="1">
      <c r="A725" s="1"/>
      <c r="B725" s="1"/>
      <c r="C725" s="1"/>
      <c r="D725" s="1"/>
      <c r="E725" s="1"/>
      <c r="F725" s="1"/>
      <c r="G725" s="1"/>
      <c r="H725" s="1"/>
      <c r="I725" s="245"/>
      <c r="J725" s="245"/>
      <c r="K725" s="245"/>
      <c r="L725" s="1"/>
      <c r="M725" s="1"/>
      <c r="N725" s="1"/>
      <c r="O725" s="1"/>
      <c r="P725" s="1"/>
      <c r="Q725" s="1"/>
      <c r="R725" s="1"/>
      <c r="S725" s="1"/>
      <c r="T725" s="1"/>
      <c r="U725" s="1"/>
      <c r="V725" s="1"/>
      <c r="W725" s="1"/>
      <c r="X725" s="1"/>
    </row>
    <row r="726" spans="1:24" ht="14.25" customHeight="1">
      <c r="A726" s="1"/>
      <c r="B726" s="1"/>
      <c r="C726" s="1"/>
      <c r="D726" s="1"/>
      <c r="E726" s="1"/>
      <c r="F726" s="1"/>
      <c r="G726" s="1"/>
      <c r="H726" s="1"/>
      <c r="I726" s="245"/>
      <c r="J726" s="245"/>
      <c r="K726" s="245"/>
      <c r="L726" s="1"/>
      <c r="M726" s="1"/>
      <c r="N726" s="1"/>
      <c r="O726" s="1"/>
      <c r="P726" s="1"/>
      <c r="Q726" s="1"/>
      <c r="R726" s="1"/>
      <c r="S726" s="1"/>
      <c r="T726" s="1"/>
      <c r="U726" s="1"/>
      <c r="V726" s="1"/>
      <c r="W726" s="1"/>
      <c r="X726" s="1"/>
    </row>
    <row r="727" spans="1:24" ht="14.25" customHeight="1">
      <c r="A727" s="1"/>
      <c r="B727" s="1"/>
      <c r="C727" s="1"/>
      <c r="D727" s="1"/>
      <c r="E727" s="1"/>
      <c r="F727" s="1"/>
      <c r="G727" s="1"/>
      <c r="H727" s="1"/>
      <c r="I727" s="245"/>
      <c r="J727" s="245"/>
      <c r="K727" s="245"/>
      <c r="L727" s="1"/>
      <c r="M727" s="1"/>
      <c r="N727" s="1"/>
      <c r="O727" s="1"/>
      <c r="P727" s="1"/>
      <c r="Q727" s="1"/>
      <c r="R727" s="1"/>
      <c r="S727" s="1"/>
      <c r="T727" s="1"/>
      <c r="U727" s="1"/>
      <c r="V727" s="1"/>
      <c r="W727" s="1"/>
      <c r="X727" s="1"/>
    </row>
    <row r="728" spans="1:24" ht="14.25" customHeight="1">
      <c r="A728" s="1"/>
      <c r="B728" s="1"/>
      <c r="C728" s="1"/>
      <c r="D728" s="1"/>
      <c r="E728" s="1"/>
      <c r="F728" s="1"/>
      <c r="G728" s="1"/>
      <c r="H728" s="1"/>
      <c r="I728" s="245"/>
      <c r="J728" s="245"/>
      <c r="K728" s="245"/>
      <c r="L728" s="1"/>
      <c r="M728" s="1"/>
      <c r="N728" s="1"/>
      <c r="O728" s="1"/>
      <c r="P728" s="1"/>
      <c r="Q728" s="1"/>
      <c r="R728" s="1"/>
      <c r="S728" s="1"/>
      <c r="T728" s="1"/>
      <c r="U728" s="1"/>
      <c r="V728" s="1"/>
      <c r="W728" s="1"/>
      <c r="X728" s="1"/>
    </row>
    <row r="729" spans="1:24" ht="14.25" customHeight="1">
      <c r="A729" s="1"/>
      <c r="B729" s="1"/>
      <c r="C729" s="1"/>
      <c r="D729" s="1"/>
      <c r="E729" s="1"/>
      <c r="F729" s="1"/>
      <c r="G729" s="1"/>
      <c r="H729" s="1"/>
      <c r="I729" s="245"/>
      <c r="J729" s="245"/>
      <c r="K729" s="245"/>
      <c r="L729" s="1"/>
      <c r="M729" s="1"/>
      <c r="N729" s="1"/>
      <c r="O729" s="1"/>
      <c r="P729" s="1"/>
      <c r="Q729" s="1"/>
      <c r="R729" s="1"/>
      <c r="S729" s="1"/>
      <c r="T729" s="1"/>
      <c r="U729" s="1"/>
      <c r="V729" s="1"/>
      <c r="W729" s="1"/>
      <c r="X729" s="1"/>
    </row>
    <row r="730" spans="1:24" ht="14.25" customHeight="1">
      <c r="A730" s="1"/>
      <c r="B730" s="1"/>
      <c r="C730" s="1"/>
      <c r="D730" s="1"/>
      <c r="E730" s="1"/>
      <c r="F730" s="1"/>
      <c r="G730" s="1"/>
      <c r="H730" s="1"/>
      <c r="I730" s="245"/>
      <c r="J730" s="245"/>
      <c r="K730" s="245"/>
      <c r="L730" s="1"/>
      <c r="M730" s="1"/>
      <c r="N730" s="1"/>
      <c r="O730" s="1"/>
      <c r="P730" s="1"/>
      <c r="Q730" s="1"/>
      <c r="R730" s="1"/>
      <c r="S730" s="1"/>
      <c r="T730" s="1"/>
      <c r="U730" s="1"/>
      <c r="V730" s="1"/>
      <c r="W730" s="1"/>
      <c r="X730" s="1"/>
    </row>
    <row r="731" spans="1:24" ht="14.25" customHeight="1">
      <c r="A731" s="1"/>
      <c r="B731" s="1"/>
      <c r="C731" s="1"/>
      <c r="D731" s="1"/>
      <c r="E731" s="1"/>
      <c r="F731" s="1"/>
      <c r="G731" s="1"/>
      <c r="H731" s="1"/>
      <c r="I731" s="245"/>
      <c r="J731" s="245"/>
      <c r="K731" s="245"/>
      <c r="L731" s="1"/>
      <c r="M731" s="1"/>
      <c r="N731" s="1"/>
      <c r="O731" s="1"/>
      <c r="P731" s="1"/>
      <c r="Q731" s="1"/>
      <c r="R731" s="1"/>
      <c r="S731" s="1"/>
      <c r="T731" s="1"/>
      <c r="U731" s="1"/>
      <c r="V731" s="1"/>
      <c r="W731" s="1"/>
      <c r="X731" s="1"/>
    </row>
    <row r="732" spans="1:24" ht="14.25" customHeight="1">
      <c r="A732" s="1"/>
      <c r="B732" s="1"/>
      <c r="C732" s="1"/>
      <c r="D732" s="1"/>
      <c r="E732" s="1"/>
      <c r="F732" s="1"/>
      <c r="G732" s="1"/>
      <c r="H732" s="1"/>
      <c r="I732" s="245"/>
      <c r="J732" s="245"/>
      <c r="K732" s="245"/>
      <c r="L732" s="1"/>
      <c r="M732" s="1"/>
      <c r="N732" s="1"/>
      <c r="O732" s="1"/>
      <c r="P732" s="1"/>
      <c r="Q732" s="1"/>
      <c r="R732" s="1"/>
      <c r="S732" s="1"/>
      <c r="T732" s="1"/>
      <c r="U732" s="1"/>
      <c r="V732" s="1"/>
      <c r="W732" s="1"/>
      <c r="X732" s="1"/>
    </row>
    <row r="733" spans="1:24" ht="14.25" customHeight="1">
      <c r="A733" s="1"/>
      <c r="B733" s="1"/>
      <c r="C733" s="1"/>
      <c r="D733" s="1"/>
      <c r="E733" s="1"/>
      <c r="F733" s="1"/>
      <c r="G733" s="1"/>
      <c r="H733" s="1"/>
      <c r="I733" s="245"/>
      <c r="J733" s="245"/>
      <c r="K733" s="245"/>
      <c r="L733" s="1"/>
      <c r="M733" s="1"/>
      <c r="N733" s="1"/>
      <c r="O733" s="1"/>
      <c r="P733" s="1"/>
      <c r="Q733" s="1"/>
      <c r="R733" s="1"/>
      <c r="S733" s="1"/>
      <c r="T733" s="1"/>
      <c r="U733" s="1"/>
      <c r="V733" s="1"/>
      <c r="W733" s="1"/>
      <c r="X733" s="1"/>
    </row>
    <row r="734" spans="1:24" ht="14.25" customHeight="1">
      <c r="A734" s="1"/>
      <c r="B734" s="1"/>
      <c r="C734" s="1"/>
      <c r="D734" s="1"/>
      <c r="E734" s="1"/>
      <c r="F734" s="1"/>
      <c r="G734" s="1"/>
      <c r="H734" s="1"/>
      <c r="I734" s="245"/>
      <c r="J734" s="245"/>
      <c r="K734" s="245"/>
      <c r="L734" s="1"/>
      <c r="M734" s="1"/>
      <c r="N734" s="1"/>
      <c r="O734" s="1"/>
      <c r="P734" s="1"/>
      <c r="Q734" s="1"/>
      <c r="R734" s="1"/>
      <c r="S734" s="1"/>
      <c r="T734" s="1"/>
      <c r="U734" s="1"/>
      <c r="V734" s="1"/>
      <c r="W734" s="1"/>
      <c r="X734" s="1"/>
    </row>
    <row r="735" spans="1:24" ht="14.25" customHeight="1">
      <c r="A735" s="1"/>
      <c r="B735" s="1"/>
      <c r="C735" s="1"/>
      <c r="D735" s="1"/>
      <c r="E735" s="1"/>
      <c r="F735" s="1"/>
      <c r="G735" s="1"/>
      <c r="H735" s="1"/>
      <c r="I735" s="245"/>
      <c r="J735" s="245"/>
      <c r="K735" s="245"/>
      <c r="L735" s="1"/>
      <c r="M735" s="1"/>
      <c r="N735" s="1"/>
      <c r="O735" s="1"/>
      <c r="P735" s="1"/>
      <c r="Q735" s="1"/>
      <c r="R735" s="1"/>
      <c r="S735" s="1"/>
      <c r="T735" s="1"/>
      <c r="U735" s="1"/>
      <c r="V735" s="1"/>
      <c r="W735" s="1"/>
      <c r="X735" s="1"/>
    </row>
    <row r="736" spans="1:24" ht="14.25" customHeight="1">
      <c r="A736" s="1"/>
      <c r="B736" s="1"/>
      <c r="C736" s="1"/>
      <c r="D736" s="1"/>
      <c r="E736" s="1"/>
      <c r="F736" s="1"/>
      <c r="G736" s="1"/>
      <c r="H736" s="1"/>
      <c r="I736" s="245"/>
      <c r="J736" s="245"/>
      <c r="K736" s="245"/>
      <c r="L736" s="1"/>
      <c r="M736" s="1"/>
      <c r="N736" s="1"/>
      <c r="O736" s="1"/>
      <c r="P736" s="1"/>
      <c r="Q736" s="1"/>
      <c r="R736" s="1"/>
      <c r="S736" s="1"/>
      <c r="T736" s="1"/>
      <c r="U736" s="1"/>
      <c r="V736" s="1"/>
      <c r="W736" s="1"/>
      <c r="X736" s="1"/>
    </row>
    <row r="737" spans="1:24" ht="14.25" customHeight="1">
      <c r="A737" s="1"/>
      <c r="B737" s="1"/>
      <c r="C737" s="1"/>
      <c r="D737" s="1"/>
      <c r="E737" s="1"/>
      <c r="F737" s="1"/>
      <c r="G737" s="1"/>
      <c r="H737" s="1"/>
      <c r="I737" s="245"/>
      <c r="J737" s="245"/>
      <c r="K737" s="245"/>
      <c r="L737" s="1"/>
      <c r="M737" s="1"/>
      <c r="N737" s="1"/>
      <c r="O737" s="1"/>
      <c r="P737" s="1"/>
      <c r="Q737" s="1"/>
      <c r="R737" s="1"/>
      <c r="S737" s="1"/>
      <c r="T737" s="1"/>
      <c r="U737" s="1"/>
      <c r="V737" s="1"/>
      <c r="W737" s="1"/>
      <c r="X737" s="1"/>
    </row>
    <row r="738" spans="1:24" ht="14.25" customHeight="1">
      <c r="A738" s="1"/>
      <c r="B738" s="1"/>
      <c r="C738" s="1"/>
      <c r="D738" s="1"/>
      <c r="E738" s="1"/>
      <c r="F738" s="1"/>
      <c r="G738" s="1"/>
      <c r="H738" s="1"/>
      <c r="I738" s="245"/>
      <c r="J738" s="245"/>
      <c r="K738" s="245"/>
      <c r="L738" s="1"/>
      <c r="M738" s="1"/>
      <c r="N738" s="1"/>
      <c r="O738" s="1"/>
      <c r="P738" s="1"/>
      <c r="Q738" s="1"/>
      <c r="R738" s="1"/>
      <c r="S738" s="1"/>
      <c r="T738" s="1"/>
      <c r="U738" s="1"/>
      <c r="V738" s="1"/>
      <c r="W738" s="1"/>
      <c r="X738" s="1"/>
    </row>
    <row r="739" spans="1:24" ht="14.25" customHeight="1">
      <c r="A739" s="1"/>
      <c r="B739" s="1"/>
      <c r="C739" s="1"/>
      <c r="D739" s="1"/>
      <c r="E739" s="1"/>
      <c r="F739" s="1"/>
      <c r="G739" s="1"/>
      <c r="H739" s="1"/>
      <c r="I739" s="245"/>
      <c r="J739" s="245"/>
      <c r="K739" s="245"/>
      <c r="L739" s="1"/>
      <c r="M739" s="1"/>
      <c r="N739" s="1"/>
      <c r="O739" s="1"/>
      <c r="P739" s="1"/>
      <c r="Q739" s="1"/>
      <c r="R739" s="1"/>
      <c r="S739" s="1"/>
      <c r="T739" s="1"/>
      <c r="U739" s="1"/>
      <c r="V739" s="1"/>
      <c r="W739" s="1"/>
      <c r="X739" s="1"/>
    </row>
    <row r="740" spans="1:24" ht="14.25" customHeight="1">
      <c r="A740" s="1"/>
      <c r="B740" s="1"/>
      <c r="C740" s="1"/>
      <c r="D740" s="1"/>
      <c r="E740" s="1"/>
      <c r="F740" s="1"/>
      <c r="G740" s="1"/>
      <c r="H740" s="1"/>
      <c r="I740" s="245"/>
      <c r="J740" s="245"/>
      <c r="K740" s="245"/>
      <c r="L740" s="1"/>
      <c r="M740" s="1"/>
      <c r="N740" s="1"/>
      <c r="O740" s="1"/>
      <c r="P740" s="1"/>
      <c r="Q740" s="1"/>
      <c r="R740" s="1"/>
      <c r="S740" s="1"/>
      <c r="T740" s="1"/>
      <c r="U740" s="1"/>
      <c r="V740" s="1"/>
      <c r="W740" s="1"/>
      <c r="X740" s="1"/>
    </row>
    <row r="741" spans="1:24" ht="14.25" customHeight="1">
      <c r="A741" s="1"/>
      <c r="B741" s="1"/>
      <c r="C741" s="1"/>
      <c r="D741" s="1"/>
      <c r="E741" s="1"/>
      <c r="F741" s="1"/>
      <c r="G741" s="1"/>
      <c r="H741" s="1"/>
      <c r="I741" s="245"/>
      <c r="J741" s="245"/>
      <c r="K741" s="245"/>
      <c r="L741" s="1"/>
      <c r="M741" s="1"/>
      <c r="N741" s="1"/>
      <c r="O741" s="1"/>
      <c r="P741" s="1"/>
      <c r="Q741" s="1"/>
      <c r="R741" s="1"/>
      <c r="S741" s="1"/>
      <c r="T741" s="1"/>
      <c r="U741" s="1"/>
      <c r="V741" s="1"/>
      <c r="W741" s="1"/>
      <c r="X741" s="1"/>
    </row>
    <row r="742" spans="1:24" ht="14.25" customHeight="1">
      <c r="A742" s="1"/>
      <c r="B742" s="1"/>
      <c r="C742" s="1"/>
      <c r="D742" s="1"/>
      <c r="E742" s="1"/>
      <c r="F742" s="1"/>
      <c r="G742" s="1"/>
      <c r="H742" s="1"/>
      <c r="I742" s="245"/>
      <c r="J742" s="245"/>
      <c r="K742" s="245"/>
      <c r="L742" s="1"/>
      <c r="M742" s="1"/>
      <c r="N742" s="1"/>
      <c r="O742" s="1"/>
      <c r="P742" s="1"/>
      <c r="Q742" s="1"/>
      <c r="R742" s="1"/>
      <c r="S742" s="1"/>
      <c r="T742" s="1"/>
      <c r="U742" s="1"/>
      <c r="V742" s="1"/>
      <c r="W742" s="1"/>
      <c r="X742" s="1"/>
    </row>
    <row r="743" spans="1:24" ht="14.25" customHeight="1">
      <c r="A743" s="1"/>
      <c r="B743" s="1"/>
      <c r="C743" s="1"/>
      <c r="D743" s="1"/>
      <c r="E743" s="1"/>
      <c r="F743" s="1"/>
      <c r="G743" s="1"/>
      <c r="H743" s="1"/>
      <c r="I743" s="245"/>
      <c r="J743" s="245"/>
      <c r="K743" s="245"/>
      <c r="L743" s="1"/>
      <c r="M743" s="1"/>
      <c r="N743" s="1"/>
      <c r="O743" s="1"/>
      <c r="P743" s="1"/>
      <c r="Q743" s="1"/>
      <c r="R743" s="1"/>
      <c r="S743" s="1"/>
      <c r="T743" s="1"/>
      <c r="U743" s="1"/>
      <c r="V743" s="1"/>
      <c r="W743" s="1"/>
      <c r="X743" s="1"/>
    </row>
    <row r="744" spans="1:24" ht="14.25" customHeight="1">
      <c r="A744" s="1"/>
      <c r="B744" s="1"/>
      <c r="C744" s="1"/>
      <c r="D744" s="1"/>
      <c r="E744" s="1"/>
      <c r="F744" s="1"/>
      <c r="G744" s="1"/>
      <c r="H744" s="1"/>
      <c r="I744" s="245"/>
      <c r="J744" s="245"/>
      <c r="K744" s="245"/>
      <c r="L744" s="1"/>
      <c r="M744" s="1"/>
      <c r="N744" s="1"/>
      <c r="O744" s="1"/>
      <c r="P744" s="1"/>
      <c r="Q744" s="1"/>
      <c r="R744" s="1"/>
      <c r="S744" s="1"/>
      <c r="T744" s="1"/>
      <c r="U744" s="1"/>
      <c r="V744" s="1"/>
      <c r="W744" s="1"/>
      <c r="X744" s="1"/>
    </row>
    <row r="745" spans="1:24" ht="14.25" customHeight="1">
      <c r="A745" s="1"/>
      <c r="B745" s="1"/>
      <c r="C745" s="1"/>
      <c r="D745" s="1"/>
      <c r="E745" s="1"/>
      <c r="F745" s="1"/>
      <c r="G745" s="1"/>
      <c r="H745" s="1"/>
      <c r="I745" s="245"/>
      <c r="J745" s="245"/>
      <c r="K745" s="245"/>
      <c r="L745" s="1"/>
      <c r="M745" s="1"/>
      <c r="N745" s="1"/>
      <c r="O745" s="1"/>
      <c r="P745" s="1"/>
      <c r="Q745" s="1"/>
      <c r="R745" s="1"/>
      <c r="S745" s="1"/>
      <c r="T745" s="1"/>
      <c r="U745" s="1"/>
      <c r="V745" s="1"/>
      <c r="W745" s="1"/>
      <c r="X745" s="1"/>
    </row>
    <row r="746" spans="1:24" ht="14.25" customHeight="1">
      <c r="A746" s="1"/>
      <c r="B746" s="1"/>
      <c r="C746" s="1"/>
      <c r="D746" s="1"/>
      <c r="E746" s="1"/>
      <c r="F746" s="1"/>
      <c r="G746" s="1"/>
      <c r="H746" s="1"/>
      <c r="I746" s="245"/>
      <c r="J746" s="245"/>
      <c r="K746" s="245"/>
      <c r="L746" s="1"/>
      <c r="M746" s="1"/>
      <c r="N746" s="1"/>
      <c r="O746" s="1"/>
      <c r="P746" s="1"/>
      <c r="Q746" s="1"/>
      <c r="R746" s="1"/>
      <c r="S746" s="1"/>
      <c r="T746" s="1"/>
      <c r="U746" s="1"/>
      <c r="V746" s="1"/>
      <c r="W746" s="1"/>
      <c r="X746" s="1"/>
    </row>
    <row r="747" spans="1:24" ht="14.25" customHeight="1">
      <c r="A747" s="1"/>
      <c r="B747" s="1"/>
      <c r="C747" s="1"/>
      <c r="D747" s="1"/>
      <c r="E747" s="1"/>
      <c r="F747" s="1"/>
      <c r="G747" s="1"/>
      <c r="H747" s="1"/>
      <c r="I747" s="245"/>
      <c r="J747" s="245"/>
      <c r="K747" s="245"/>
      <c r="L747" s="1"/>
      <c r="M747" s="1"/>
      <c r="N747" s="1"/>
      <c r="O747" s="1"/>
      <c r="P747" s="1"/>
      <c r="Q747" s="1"/>
      <c r="R747" s="1"/>
      <c r="S747" s="1"/>
      <c r="T747" s="1"/>
      <c r="U747" s="1"/>
      <c r="V747" s="1"/>
      <c r="W747" s="1"/>
      <c r="X747" s="1"/>
    </row>
    <row r="748" spans="1:24" ht="14.25" customHeight="1">
      <c r="A748" s="1"/>
      <c r="B748" s="1"/>
      <c r="C748" s="1"/>
      <c r="D748" s="1"/>
      <c r="E748" s="1"/>
      <c r="F748" s="1"/>
      <c r="G748" s="1"/>
      <c r="H748" s="1"/>
      <c r="I748" s="245"/>
      <c r="J748" s="245"/>
      <c r="K748" s="245"/>
      <c r="L748" s="1"/>
      <c r="M748" s="1"/>
      <c r="N748" s="1"/>
      <c r="O748" s="1"/>
      <c r="P748" s="1"/>
      <c r="Q748" s="1"/>
      <c r="R748" s="1"/>
      <c r="S748" s="1"/>
      <c r="T748" s="1"/>
      <c r="U748" s="1"/>
      <c r="V748" s="1"/>
      <c r="W748" s="1"/>
      <c r="X748" s="1"/>
    </row>
    <row r="749" spans="1:24" ht="14.25" customHeight="1">
      <c r="A749" s="1"/>
      <c r="B749" s="1"/>
      <c r="C749" s="1"/>
      <c r="D749" s="1"/>
      <c r="E749" s="1"/>
      <c r="F749" s="1"/>
      <c r="G749" s="1"/>
      <c r="H749" s="1"/>
      <c r="I749" s="245"/>
      <c r="J749" s="245"/>
      <c r="K749" s="245"/>
      <c r="L749" s="1"/>
      <c r="M749" s="1"/>
      <c r="N749" s="1"/>
      <c r="O749" s="1"/>
      <c r="P749" s="1"/>
      <c r="Q749" s="1"/>
      <c r="R749" s="1"/>
      <c r="S749" s="1"/>
      <c r="T749" s="1"/>
      <c r="U749" s="1"/>
      <c r="V749" s="1"/>
      <c r="W749" s="1"/>
      <c r="X749" s="1"/>
    </row>
    <row r="750" spans="1:24" ht="14.25" customHeight="1">
      <c r="A750" s="1"/>
      <c r="B750" s="1"/>
      <c r="C750" s="1"/>
      <c r="D750" s="1"/>
      <c r="E750" s="1"/>
      <c r="F750" s="1"/>
      <c r="G750" s="1"/>
      <c r="H750" s="1"/>
      <c r="I750" s="245"/>
      <c r="J750" s="245"/>
      <c r="K750" s="245"/>
      <c r="L750" s="1"/>
      <c r="M750" s="1"/>
      <c r="N750" s="1"/>
      <c r="O750" s="1"/>
      <c r="P750" s="1"/>
      <c r="Q750" s="1"/>
      <c r="R750" s="1"/>
      <c r="S750" s="1"/>
      <c r="T750" s="1"/>
      <c r="U750" s="1"/>
      <c r="V750" s="1"/>
      <c r="W750" s="1"/>
      <c r="X750" s="1"/>
    </row>
    <row r="751" spans="1:24" ht="14.25" customHeight="1">
      <c r="A751" s="1"/>
      <c r="B751" s="1"/>
      <c r="C751" s="1"/>
      <c r="D751" s="1"/>
      <c r="E751" s="1"/>
      <c r="F751" s="1"/>
      <c r="G751" s="1"/>
      <c r="H751" s="1"/>
      <c r="I751" s="245"/>
      <c r="J751" s="245"/>
      <c r="K751" s="245"/>
      <c r="L751" s="1"/>
      <c r="M751" s="1"/>
      <c r="N751" s="1"/>
      <c r="O751" s="1"/>
      <c r="P751" s="1"/>
      <c r="Q751" s="1"/>
      <c r="R751" s="1"/>
      <c r="S751" s="1"/>
      <c r="T751" s="1"/>
      <c r="U751" s="1"/>
      <c r="V751" s="1"/>
      <c r="W751" s="1"/>
      <c r="X751" s="1"/>
    </row>
    <row r="752" spans="1:24" ht="14.25" customHeight="1">
      <c r="A752" s="1"/>
      <c r="B752" s="1"/>
      <c r="C752" s="1"/>
      <c r="D752" s="1"/>
      <c r="E752" s="1"/>
      <c r="F752" s="1"/>
      <c r="G752" s="1"/>
      <c r="H752" s="1"/>
      <c r="I752" s="245"/>
      <c r="J752" s="245"/>
      <c r="K752" s="245"/>
      <c r="L752" s="1"/>
      <c r="M752" s="1"/>
      <c r="N752" s="1"/>
      <c r="O752" s="1"/>
      <c r="P752" s="1"/>
      <c r="Q752" s="1"/>
      <c r="R752" s="1"/>
      <c r="S752" s="1"/>
      <c r="T752" s="1"/>
      <c r="U752" s="1"/>
      <c r="V752" s="1"/>
      <c r="W752" s="1"/>
      <c r="X752" s="1"/>
    </row>
    <row r="753" spans="1:24" ht="14.25" customHeight="1">
      <c r="A753" s="1"/>
      <c r="B753" s="1"/>
      <c r="C753" s="1"/>
      <c r="D753" s="1"/>
      <c r="E753" s="1"/>
      <c r="F753" s="1"/>
      <c r="G753" s="1"/>
      <c r="H753" s="1"/>
      <c r="I753" s="245"/>
      <c r="J753" s="245"/>
      <c r="K753" s="245"/>
      <c r="L753" s="1"/>
      <c r="M753" s="1"/>
      <c r="N753" s="1"/>
      <c r="O753" s="1"/>
      <c r="P753" s="1"/>
      <c r="Q753" s="1"/>
      <c r="R753" s="1"/>
      <c r="S753" s="1"/>
      <c r="T753" s="1"/>
      <c r="U753" s="1"/>
      <c r="V753" s="1"/>
      <c r="W753" s="1"/>
      <c r="X753" s="1"/>
    </row>
    <row r="754" spans="1:24" ht="14.25" customHeight="1">
      <c r="A754" s="1"/>
      <c r="B754" s="1"/>
      <c r="C754" s="1"/>
      <c r="D754" s="1"/>
      <c r="E754" s="1"/>
      <c r="F754" s="1"/>
      <c r="G754" s="1"/>
      <c r="H754" s="1"/>
      <c r="I754" s="245"/>
      <c r="J754" s="245"/>
      <c r="K754" s="245"/>
      <c r="L754" s="1"/>
      <c r="M754" s="1"/>
      <c r="N754" s="1"/>
      <c r="O754" s="1"/>
      <c r="P754" s="1"/>
      <c r="Q754" s="1"/>
      <c r="R754" s="1"/>
      <c r="S754" s="1"/>
      <c r="T754" s="1"/>
      <c r="U754" s="1"/>
      <c r="V754" s="1"/>
      <c r="W754" s="1"/>
      <c r="X754" s="1"/>
    </row>
    <row r="755" spans="1:24" ht="14.25" customHeight="1">
      <c r="A755" s="1"/>
      <c r="B755" s="1"/>
      <c r="C755" s="1"/>
      <c r="D755" s="1"/>
      <c r="E755" s="1"/>
      <c r="F755" s="1"/>
      <c r="G755" s="1"/>
      <c r="H755" s="1"/>
      <c r="I755" s="245"/>
      <c r="J755" s="245"/>
      <c r="K755" s="245"/>
      <c r="L755" s="1"/>
      <c r="M755" s="1"/>
      <c r="N755" s="1"/>
      <c r="O755" s="1"/>
      <c r="P755" s="1"/>
      <c r="Q755" s="1"/>
      <c r="R755" s="1"/>
      <c r="S755" s="1"/>
      <c r="T755" s="1"/>
      <c r="U755" s="1"/>
      <c r="V755" s="1"/>
      <c r="W755" s="1"/>
      <c r="X755" s="1"/>
    </row>
    <row r="756" spans="1:24" ht="14.25" customHeight="1">
      <c r="A756" s="1"/>
      <c r="B756" s="1"/>
      <c r="C756" s="1"/>
      <c r="D756" s="1"/>
      <c r="E756" s="1"/>
      <c r="F756" s="1"/>
      <c r="G756" s="1"/>
      <c r="H756" s="1"/>
      <c r="I756" s="245"/>
      <c r="J756" s="245"/>
      <c r="K756" s="245"/>
      <c r="L756" s="1"/>
      <c r="M756" s="1"/>
      <c r="N756" s="1"/>
      <c r="O756" s="1"/>
      <c r="P756" s="1"/>
      <c r="Q756" s="1"/>
      <c r="R756" s="1"/>
      <c r="S756" s="1"/>
      <c r="T756" s="1"/>
      <c r="U756" s="1"/>
      <c r="V756" s="1"/>
      <c r="W756" s="1"/>
      <c r="X756" s="1"/>
    </row>
    <row r="757" spans="1:24" ht="14.25" customHeight="1">
      <c r="A757" s="1"/>
      <c r="B757" s="1"/>
      <c r="C757" s="1"/>
      <c r="D757" s="1"/>
      <c r="E757" s="1"/>
      <c r="F757" s="1"/>
      <c r="G757" s="1"/>
      <c r="H757" s="1"/>
      <c r="I757" s="245"/>
      <c r="J757" s="245"/>
      <c r="K757" s="245"/>
      <c r="L757" s="1"/>
      <c r="M757" s="1"/>
      <c r="N757" s="1"/>
      <c r="O757" s="1"/>
      <c r="P757" s="1"/>
      <c r="Q757" s="1"/>
      <c r="R757" s="1"/>
      <c r="S757" s="1"/>
      <c r="T757" s="1"/>
      <c r="U757" s="1"/>
      <c r="V757" s="1"/>
      <c r="W757" s="1"/>
      <c r="X757" s="1"/>
    </row>
    <row r="758" spans="1:24" ht="14.25" customHeight="1">
      <c r="A758" s="1"/>
      <c r="B758" s="1"/>
      <c r="C758" s="1"/>
      <c r="D758" s="1"/>
      <c r="E758" s="1"/>
      <c r="F758" s="1"/>
      <c r="G758" s="1"/>
      <c r="H758" s="1"/>
      <c r="I758" s="245"/>
      <c r="J758" s="245"/>
      <c r="K758" s="245"/>
      <c r="L758" s="1"/>
      <c r="M758" s="1"/>
      <c r="N758" s="1"/>
      <c r="O758" s="1"/>
      <c r="P758" s="1"/>
      <c r="Q758" s="1"/>
      <c r="R758" s="1"/>
      <c r="S758" s="1"/>
      <c r="T758" s="1"/>
      <c r="U758" s="1"/>
      <c r="V758" s="1"/>
      <c r="W758" s="1"/>
      <c r="X758" s="1"/>
    </row>
    <row r="759" spans="1:24" ht="14.25" customHeight="1">
      <c r="A759" s="1"/>
      <c r="B759" s="1"/>
      <c r="C759" s="1"/>
      <c r="D759" s="1"/>
      <c r="E759" s="1"/>
      <c r="F759" s="1"/>
      <c r="G759" s="1"/>
      <c r="H759" s="1"/>
      <c r="I759" s="245"/>
      <c r="J759" s="245"/>
      <c r="K759" s="245"/>
      <c r="L759" s="1"/>
      <c r="M759" s="1"/>
      <c r="N759" s="1"/>
      <c r="O759" s="1"/>
      <c r="P759" s="1"/>
      <c r="Q759" s="1"/>
      <c r="R759" s="1"/>
      <c r="S759" s="1"/>
      <c r="T759" s="1"/>
      <c r="U759" s="1"/>
      <c r="V759" s="1"/>
      <c r="W759" s="1"/>
      <c r="X759" s="1"/>
    </row>
    <row r="760" spans="1:24" ht="14.25" customHeight="1">
      <c r="A760" s="1"/>
      <c r="B760" s="1"/>
      <c r="C760" s="1"/>
      <c r="D760" s="1"/>
      <c r="E760" s="1"/>
      <c r="F760" s="1"/>
      <c r="G760" s="1"/>
      <c r="H760" s="1"/>
      <c r="I760" s="245"/>
      <c r="J760" s="245"/>
      <c r="K760" s="245"/>
      <c r="L760" s="1"/>
      <c r="M760" s="1"/>
      <c r="N760" s="1"/>
      <c r="O760" s="1"/>
      <c r="P760" s="1"/>
      <c r="Q760" s="1"/>
      <c r="R760" s="1"/>
      <c r="S760" s="1"/>
      <c r="T760" s="1"/>
      <c r="U760" s="1"/>
      <c r="V760" s="1"/>
      <c r="W760" s="1"/>
      <c r="X760" s="1"/>
    </row>
    <row r="761" spans="1:24" ht="14.25" customHeight="1">
      <c r="A761" s="1"/>
      <c r="B761" s="1"/>
      <c r="C761" s="1"/>
      <c r="D761" s="1"/>
      <c r="E761" s="1"/>
      <c r="F761" s="1"/>
      <c r="G761" s="1"/>
      <c r="H761" s="1"/>
      <c r="I761" s="245"/>
      <c r="J761" s="245"/>
      <c r="K761" s="245"/>
      <c r="L761" s="1"/>
      <c r="M761" s="1"/>
      <c r="N761" s="1"/>
      <c r="O761" s="1"/>
      <c r="P761" s="1"/>
      <c r="Q761" s="1"/>
      <c r="R761" s="1"/>
      <c r="S761" s="1"/>
      <c r="T761" s="1"/>
      <c r="U761" s="1"/>
      <c r="V761" s="1"/>
      <c r="W761" s="1"/>
      <c r="X761" s="1"/>
    </row>
    <row r="762" spans="1:24" ht="14.25" customHeight="1">
      <c r="A762" s="1"/>
      <c r="B762" s="1"/>
      <c r="C762" s="1"/>
      <c r="D762" s="1"/>
      <c r="E762" s="1"/>
      <c r="F762" s="1"/>
      <c r="G762" s="1"/>
      <c r="H762" s="1"/>
      <c r="I762" s="245"/>
      <c r="J762" s="245"/>
      <c r="K762" s="245"/>
      <c r="L762" s="1"/>
      <c r="M762" s="1"/>
      <c r="N762" s="1"/>
      <c r="O762" s="1"/>
      <c r="P762" s="1"/>
      <c r="Q762" s="1"/>
      <c r="R762" s="1"/>
      <c r="S762" s="1"/>
      <c r="T762" s="1"/>
      <c r="U762" s="1"/>
      <c r="V762" s="1"/>
      <c r="W762" s="1"/>
      <c r="X762" s="1"/>
    </row>
    <row r="763" spans="1:24" ht="14.25" customHeight="1">
      <c r="A763" s="1"/>
      <c r="B763" s="1"/>
      <c r="C763" s="1"/>
      <c r="D763" s="1"/>
      <c r="E763" s="1"/>
      <c r="F763" s="1"/>
      <c r="G763" s="1"/>
      <c r="H763" s="1"/>
      <c r="I763" s="245"/>
      <c r="J763" s="245"/>
      <c r="K763" s="245"/>
      <c r="L763" s="1"/>
      <c r="M763" s="1"/>
      <c r="N763" s="1"/>
      <c r="O763" s="1"/>
      <c r="P763" s="1"/>
      <c r="Q763" s="1"/>
      <c r="R763" s="1"/>
      <c r="S763" s="1"/>
      <c r="T763" s="1"/>
      <c r="U763" s="1"/>
      <c r="V763" s="1"/>
      <c r="W763" s="1"/>
      <c r="X763" s="1"/>
    </row>
    <row r="764" spans="1:24" ht="14.25" customHeight="1">
      <c r="A764" s="1"/>
      <c r="B764" s="1"/>
      <c r="C764" s="1"/>
      <c r="D764" s="1"/>
      <c r="E764" s="1"/>
      <c r="F764" s="1"/>
      <c r="G764" s="1"/>
      <c r="H764" s="1"/>
      <c r="I764" s="245"/>
      <c r="J764" s="245"/>
      <c r="K764" s="245"/>
      <c r="L764" s="1"/>
      <c r="M764" s="1"/>
      <c r="N764" s="1"/>
      <c r="O764" s="1"/>
      <c r="P764" s="1"/>
      <c r="Q764" s="1"/>
      <c r="R764" s="1"/>
      <c r="S764" s="1"/>
      <c r="T764" s="1"/>
      <c r="U764" s="1"/>
      <c r="V764" s="1"/>
      <c r="W764" s="1"/>
      <c r="X764" s="1"/>
    </row>
    <row r="765" spans="1:24" ht="14.25" customHeight="1">
      <c r="A765" s="1"/>
      <c r="B765" s="1"/>
      <c r="C765" s="1"/>
      <c r="D765" s="1"/>
      <c r="E765" s="1"/>
      <c r="F765" s="1"/>
      <c r="G765" s="1"/>
      <c r="H765" s="1"/>
      <c r="I765" s="245"/>
      <c r="J765" s="245"/>
      <c r="K765" s="245"/>
      <c r="L765" s="1"/>
      <c r="M765" s="1"/>
      <c r="N765" s="1"/>
      <c r="O765" s="1"/>
      <c r="P765" s="1"/>
      <c r="Q765" s="1"/>
      <c r="R765" s="1"/>
      <c r="S765" s="1"/>
      <c r="T765" s="1"/>
      <c r="U765" s="1"/>
      <c r="V765" s="1"/>
      <c r="W765" s="1"/>
      <c r="X765" s="1"/>
    </row>
    <row r="766" spans="1:24" ht="14.25" customHeight="1">
      <c r="A766" s="1"/>
      <c r="B766" s="1"/>
      <c r="C766" s="1"/>
      <c r="D766" s="1"/>
      <c r="E766" s="1"/>
      <c r="F766" s="1"/>
      <c r="G766" s="1"/>
      <c r="H766" s="1"/>
      <c r="I766" s="245"/>
      <c r="J766" s="245"/>
      <c r="K766" s="245"/>
      <c r="L766" s="1"/>
      <c r="M766" s="1"/>
      <c r="N766" s="1"/>
      <c r="O766" s="1"/>
      <c r="P766" s="1"/>
      <c r="Q766" s="1"/>
      <c r="R766" s="1"/>
      <c r="S766" s="1"/>
      <c r="T766" s="1"/>
      <c r="U766" s="1"/>
      <c r="V766" s="1"/>
      <c r="W766" s="1"/>
      <c r="X766" s="1"/>
    </row>
    <row r="767" spans="1:24" ht="14.25" customHeight="1">
      <c r="A767" s="1"/>
      <c r="B767" s="1"/>
      <c r="C767" s="1"/>
      <c r="D767" s="1"/>
      <c r="E767" s="1"/>
      <c r="F767" s="1"/>
      <c r="G767" s="1"/>
      <c r="H767" s="1"/>
      <c r="I767" s="245"/>
      <c r="J767" s="245"/>
      <c r="K767" s="245"/>
      <c r="L767" s="1"/>
      <c r="M767" s="1"/>
      <c r="N767" s="1"/>
      <c r="O767" s="1"/>
      <c r="P767" s="1"/>
      <c r="Q767" s="1"/>
      <c r="R767" s="1"/>
      <c r="S767" s="1"/>
      <c r="T767" s="1"/>
      <c r="U767" s="1"/>
      <c r="V767" s="1"/>
      <c r="W767" s="1"/>
      <c r="X767" s="1"/>
    </row>
    <row r="768" spans="1:24" ht="14.25" customHeight="1">
      <c r="A768" s="1"/>
      <c r="B768" s="1"/>
      <c r="C768" s="1"/>
      <c r="D768" s="1"/>
      <c r="E768" s="1"/>
      <c r="F768" s="1"/>
      <c r="G768" s="1"/>
      <c r="H768" s="1"/>
      <c r="I768" s="245"/>
      <c r="J768" s="245"/>
      <c r="K768" s="245"/>
      <c r="L768" s="1"/>
      <c r="M768" s="1"/>
      <c r="N768" s="1"/>
      <c r="O768" s="1"/>
      <c r="P768" s="1"/>
      <c r="Q768" s="1"/>
      <c r="R768" s="1"/>
      <c r="S768" s="1"/>
      <c r="T768" s="1"/>
      <c r="U768" s="1"/>
      <c r="V768" s="1"/>
      <c r="W768" s="1"/>
      <c r="X768" s="1"/>
    </row>
    <row r="769" spans="1:24" ht="14.25" customHeight="1">
      <c r="A769" s="1"/>
      <c r="B769" s="1"/>
      <c r="C769" s="1"/>
      <c r="D769" s="1"/>
      <c r="E769" s="1"/>
      <c r="F769" s="1"/>
      <c r="G769" s="1"/>
      <c r="H769" s="1"/>
      <c r="I769" s="245"/>
      <c r="J769" s="245"/>
      <c r="K769" s="245"/>
      <c r="L769" s="1"/>
      <c r="M769" s="1"/>
      <c r="N769" s="1"/>
      <c r="O769" s="1"/>
      <c r="P769" s="1"/>
      <c r="Q769" s="1"/>
      <c r="R769" s="1"/>
      <c r="S769" s="1"/>
      <c r="T769" s="1"/>
      <c r="U769" s="1"/>
      <c r="V769" s="1"/>
      <c r="W769" s="1"/>
      <c r="X769" s="1"/>
    </row>
    <row r="770" spans="1:24" ht="14.25" customHeight="1">
      <c r="A770" s="1"/>
      <c r="B770" s="1"/>
      <c r="C770" s="1"/>
      <c r="D770" s="1"/>
      <c r="E770" s="1"/>
      <c r="F770" s="1"/>
      <c r="G770" s="1"/>
      <c r="H770" s="1"/>
      <c r="I770" s="245"/>
      <c r="J770" s="245"/>
      <c r="K770" s="245"/>
      <c r="L770" s="1"/>
      <c r="M770" s="1"/>
      <c r="N770" s="1"/>
      <c r="O770" s="1"/>
      <c r="P770" s="1"/>
      <c r="Q770" s="1"/>
      <c r="R770" s="1"/>
      <c r="S770" s="1"/>
      <c r="T770" s="1"/>
      <c r="U770" s="1"/>
      <c r="V770" s="1"/>
      <c r="W770" s="1"/>
      <c r="X770" s="1"/>
    </row>
    <row r="771" spans="1:24" ht="14.25" customHeight="1">
      <c r="A771" s="1"/>
      <c r="B771" s="1"/>
      <c r="C771" s="1"/>
      <c r="D771" s="1"/>
      <c r="E771" s="1"/>
      <c r="F771" s="1"/>
      <c r="G771" s="1"/>
      <c r="H771" s="1"/>
      <c r="I771" s="245"/>
      <c r="J771" s="245"/>
      <c r="K771" s="245"/>
      <c r="L771" s="1"/>
      <c r="M771" s="1"/>
      <c r="N771" s="1"/>
      <c r="O771" s="1"/>
      <c r="P771" s="1"/>
      <c r="Q771" s="1"/>
      <c r="R771" s="1"/>
      <c r="S771" s="1"/>
      <c r="T771" s="1"/>
      <c r="U771" s="1"/>
      <c r="V771" s="1"/>
      <c r="W771" s="1"/>
      <c r="X771" s="1"/>
    </row>
    <row r="772" spans="1:24" ht="14.25" customHeight="1">
      <c r="A772" s="1"/>
      <c r="B772" s="1"/>
      <c r="C772" s="1"/>
      <c r="D772" s="1"/>
      <c r="E772" s="1"/>
      <c r="F772" s="1"/>
      <c r="G772" s="1"/>
      <c r="H772" s="1"/>
      <c r="I772" s="245"/>
      <c r="J772" s="245"/>
      <c r="K772" s="245"/>
      <c r="L772" s="1"/>
      <c r="M772" s="1"/>
      <c r="N772" s="1"/>
      <c r="O772" s="1"/>
      <c r="P772" s="1"/>
      <c r="Q772" s="1"/>
      <c r="R772" s="1"/>
      <c r="S772" s="1"/>
      <c r="T772" s="1"/>
      <c r="U772" s="1"/>
      <c r="V772" s="1"/>
      <c r="W772" s="1"/>
      <c r="X772" s="1"/>
    </row>
    <row r="773" spans="1:24" ht="14.25" customHeight="1">
      <c r="A773" s="1"/>
      <c r="B773" s="1"/>
      <c r="C773" s="1"/>
      <c r="D773" s="1"/>
      <c r="E773" s="1"/>
      <c r="F773" s="1"/>
      <c r="G773" s="1"/>
      <c r="H773" s="1"/>
      <c r="I773" s="245"/>
      <c r="J773" s="245"/>
      <c r="K773" s="245"/>
      <c r="L773" s="1"/>
      <c r="M773" s="1"/>
      <c r="N773" s="1"/>
      <c r="O773" s="1"/>
      <c r="P773" s="1"/>
      <c r="Q773" s="1"/>
      <c r="R773" s="1"/>
      <c r="S773" s="1"/>
      <c r="T773" s="1"/>
      <c r="U773" s="1"/>
      <c r="V773" s="1"/>
      <c r="W773" s="1"/>
      <c r="X773" s="1"/>
    </row>
    <row r="774" spans="1:24" ht="14.25" customHeight="1">
      <c r="A774" s="1"/>
      <c r="B774" s="1"/>
      <c r="C774" s="1"/>
      <c r="D774" s="1"/>
      <c r="E774" s="1"/>
      <c r="F774" s="1"/>
      <c r="G774" s="1"/>
      <c r="H774" s="1"/>
      <c r="I774" s="245"/>
      <c r="J774" s="245"/>
      <c r="K774" s="245"/>
      <c r="L774" s="1"/>
      <c r="M774" s="1"/>
      <c r="N774" s="1"/>
      <c r="O774" s="1"/>
      <c r="P774" s="1"/>
      <c r="Q774" s="1"/>
      <c r="R774" s="1"/>
      <c r="S774" s="1"/>
      <c r="T774" s="1"/>
      <c r="U774" s="1"/>
      <c r="V774" s="1"/>
      <c r="W774" s="1"/>
      <c r="X774" s="1"/>
    </row>
    <row r="775" spans="1:24" ht="14.25" customHeight="1">
      <c r="A775" s="1"/>
      <c r="B775" s="1"/>
      <c r="C775" s="1"/>
      <c r="D775" s="1"/>
      <c r="E775" s="1"/>
      <c r="F775" s="1"/>
      <c r="G775" s="1"/>
      <c r="H775" s="1"/>
      <c r="I775" s="245"/>
      <c r="J775" s="245"/>
      <c r="K775" s="245"/>
      <c r="L775" s="1"/>
      <c r="M775" s="1"/>
      <c r="N775" s="1"/>
      <c r="O775" s="1"/>
      <c r="P775" s="1"/>
      <c r="Q775" s="1"/>
      <c r="R775" s="1"/>
      <c r="S775" s="1"/>
      <c r="T775" s="1"/>
      <c r="U775" s="1"/>
      <c r="V775" s="1"/>
      <c r="W775" s="1"/>
      <c r="X775" s="1"/>
    </row>
    <row r="776" spans="1:24" ht="14.25" customHeight="1">
      <c r="A776" s="1"/>
      <c r="B776" s="1"/>
      <c r="C776" s="1"/>
      <c r="D776" s="1"/>
      <c r="E776" s="1"/>
      <c r="F776" s="1"/>
      <c r="G776" s="1"/>
      <c r="H776" s="1"/>
      <c r="I776" s="245"/>
      <c r="J776" s="245"/>
      <c r="K776" s="245"/>
      <c r="L776" s="1"/>
      <c r="M776" s="1"/>
      <c r="N776" s="1"/>
      <c r="O776" s="1"/>
      <c r="P776" s="1"/>
      <c r="Q776" s="1"/>
      <c r="R776" s="1"/>
      <c r="S776" s="1"/>
      <c r="T776" s="1"/>
      <c r="U776" s="1"/>
      <c r="V776" s="1"/>
      <c r="W776" s="1"/>
      <c r="X776" s="1"/>
    </row>
    <row r="777" spans="1:24" ht="14.25" customHeight="1">
      <c r="A777" s="1"/>
      <c r="B777" s="1"/>
      <c r="C777" s="1"/>
      <c r="D777" s="1"/>
      <c r="E777" s="1"/>
      <c r="F777" s="1"/>
      <c r="G777" s="1"/>
      <c r="H777" s="1"/>
      <c r="I777" s="245"/>
      <c r="J777" s="245"/>
      <c r="K777" s="245"/>
      <c r="L777" s="1"/>
      <c r="M777" s="1"/>
      <c r="N777" s="1"/>
      <c r="O777" s="1"/>
      <c r="P777" s="1"/>
      <c r="Q777" s="1"/>
      <c r="R777" s="1"/>
      <c r="S777" s="1"/>
      <c r="T777" s="1"/>
      <c r="U777" s="1"/>
      <c r="V777" s="1"/>
      <c r="W777" s="1"/>
      <c r="X777" s="1"/>
    </row>
    <row r="778" spans="1:24" ht="14.25" customHeight="1">
      <c r="A778" s="1"/>
      <c r="B778" s="1"/>
      <c r="C778" s="1"/>
      <c r="D778" s="1"/>
      <c r="E778" s="1"/>
      <c r="F778" s="1"/>
      <c r="G778" s="1"/>
      <c r="H778" s="1"/>
      <c r="I778" s="245"/>
      <c r="J778" s="245"/>
      <c r="K778" s="245"/>
      <c r="L778" s="1"/>
      <c r="M778" s="1"/>
      <c r="N778" s="1"/>
      <c r="O778" s="1"/>
      <c r="P778" s="1"/>
      <c r="Q778" s="1"/>
      <c r="R778" s="1"/>
      <c r="S778" s="1"/>
      <c r="T778" s="1"/>
      <c r="U778" s="1"/>
      <c r="V778" s="1"/>
      <c r="W778" s="1"/>
      <c r="X778" s="1"/>
    </row>
    <row r="779" spans="1:24" ht="14.25" customHeight="1">
      <c r="A779" s="1"/>
      <c r="B779" s="1"/>
      <c r="C779" s="1"/>
      <c r="D779" s="1"/>
      <c r="E779" s="1"/>
      <c r="F779" s="1"/>
      <c r="G779" s="1"/>
      <c r="H779" s="1"/>
      <c r="I779" s="245"/>
      <c r="J779" s="245"/>
      <c r="K779" s="245"/>
      <c r="L779" s="1"/>
      <c r="M779" s="1"/>
      <c r="N779" s="1"/>
      <c r="O779" s="1"/>
      <c r="P779" s="1"/>
      <c r="Q779" s="1"/>
      <c r="R779" s="1"/>
      <c r="S779" s="1"/>
      <c r="T779" s="1"/>
      <c r="U779" s="1"/>
      <c r="V779" s="1"/>
      <c r="W779" s="1"/>
      <c r="X779" s="1"/>
    </row>
    <row r="780" spans="1:24" ht="14.25" customHeight="1">
      <c r="A780" s="1"/>
      <c r="B780" s="1"/>
      <c r="C780" s="1"/>
      <c r="D780" s="1"/>
      <c r="E780" s="1"/>
      <c r="F780" s="1"/>
      <c r="G780" s="1"/>
      <c r="H780" s="1"/>
      <c r="I780" s="245"/>
      <c r="J780" s="245"/>
      <c r="K780" s="245"/>
      <c r="L780" s="1"/>
      <c r="M780" s="1"/>
      <c r="N780" s="1"/>
      <c r="O780" s="1"/>
      <c r="P780" s="1"/>
      <c r="Q780" s="1"/>
      <c r="R780" s="1"/>
      <c r="S780" s="1"/>
      <c r="T780" s="1"/>
      <c r="U780" s="1"/>
      <c r="V780" s="1"/>
      <c r="W780" s="1"/>
      <c r="X780" s="1"/>
    </row>
    <row r="781" spans="1:24" ht="14.25" customHeight="1">
      <c r="A781" s="1"/>
      <c r="B781" s="1"/>
      <c r="C781" s="1"/>
      <c r="D781" s="1"/>
      <c r="E781" s="1"/>
      <c r="F781" s="1"/>
      <c r="G781" s="1"/>
      <c r="H781" s="1"/>
      <c r="I781" s="245"/>
      <c r="J781" s="245"/>
      <c r="K781" s="245"/>
      <c r="L781" s="1"/>
      <c r="M781" s="1"/>
      <c r="N781" s="1"/>
      <c r="O781" s="1"/>
      <c r="P781" s="1"/>
      <c r="Q781" s="1"/>
      <c r="R781" s="1"/>
      <c r="S781" s="1"/>
      <c r="T781" s="1"/>
      <c r="U781" s="1"/>
      <c r="V781" s="1"/>
      <c r="W781" s="1"/>
      <c r="X781" s="1"/>
    </row>
    <row r="782" spans="1:24" ht="14.25" customHeight="1">
      <c r="A782" s="1"/>
      <c r="B782" s="1"/>
      <c r="C782" s="1"/>
      <c r="D782" s="1"/>
      <c r="E782" s="1"/>
      <c r="F782" s="1"/>
      <c r="G782" s="1"/>
      <c r="H782" s="1"/>
      <c r="I782" s="245"/>
      <c r="J782" s="245"/>
      <c r="K782" s="245"/>
      <c r="L782" s="1"/>
      <c r="M782" s="1"/>
      <c r="N782" s="1"/>
      <c r="O782" s="1"/>
      <c r="P782" s="1"/>
      <c r="Q782" s="1"/>
      <c r="R782" s="1"/>
      <c r="S782" s="1"/>
      <c r="T782" s="1"/>
      <c r="U782" s="1"/>
      <c r="V782" s="1"/>
      <c r="W782" s="1"/>
      <c r="X782" s="1"/>
    </row>
    <row r="783" spans="1:24" ht="14.25" customHeight="1">
      <c r="A783" s="1"/>
      <c r="B783" s="1"/>
      <c r="C783" s="1"/>
      <c r="D783" s="1"/>
      <c r="E783" s="1"/>
      <c r="F783" s="1"/>
      <c r="G783" s="1"/>
      <c r="H783" s="1"/>
      <c r="I783" s="245"/>
      <c r="J783" s="245"/>
      <c r="K783" s="245"/>
      <c r="L783" s="1"/>
      <c r="M783" s="1"/>
      <c r="N783" s="1"/>
      <c r="O783" s="1"/>
      <c r="P783" s="1"/>
      <c r="Q783" s="1"/>
      <c r="R783" s="1"/>
      <c r="S783" s="1"/>
      <c r="T783" s="1"/>
      <c r="U783" s="1"/>
      <c r="V783" s="1"/>
      <c r="W783" s="1"/>
      <c r="X783" s="1"/>
    </row>
    <row r="784" spans="1:24" ht="14.25" customHeight="1">
      <c r="A784" s="1"/>
      <c r="B784" s="1"/>
      <c r="C784" s="1"/>
      <c r="D784" s="1"/>
      <c r="E784" s="1"/>
      <c r="F784" s="1"/>
      <c r="G784" s="1"/>
      <c r="H784" s="1"/>
      <c r="I784" s="245"/>
      <c r="J784" s="245"/>
      <c r="K784" s="245"/>
      <c r="L784" s="1"/>
      <c r="M784" s="1"/>
      <c r="N784" s="1"/>
      <c r="O784" s="1"/>
      <c r="P784" s="1"/>
      <c r="Q784" s="1"/>
      <c r="R784" s="1"/>
      <c r="S784" s="1"/>
      <c r="T784" s="1"/>
      <c r="U784" s="1"/>
      <c r="V784" s="1"/>
      <c r="W784" s="1"/>
      <c r="X784" s="1"/>
    </row>
    <row r="785" spans="1:24" ht="14.25" customHeight="1">
      <c r="A785" s="1"/>
      <c r="B785" s="1"/>
      <c r="C785" s="1"/>
      <c r="D785" s="1"/>
      <c r="E785" s="1"/>
      <c r="F785" s="1"/>
      <c r="G785" s="1"/>
      <c r="H785" s="1"/>
      <c r="I785" s="245"/>
      <c r="J785" s="245"/>
      <c r="K785" s="245"/>
      <c r="L785" s="1"/>
      <c r="M785" s="1"/>
      <c r="N785" s="1"/>
      <c r="O785" s="1"/>
      <c r="P785" s="1"/>
      <c r="Q785" s="1"/>
      <c r="R785" s="1"/>
      <c r="S785" s="1"/>
      <c r="T785" s="1"/>
      <c r="U785" s="1"/>
      <c r="V785" s="1"/>
      <c r="W785" s="1"/>
      <c r="X785" s="1"/>
    </row>
    <row r="786" spans="1:24" ht="14.25" customHeight="1">
      <c r="A786" s="1"/>
      <c r="B786" s="1"/>
      <c r="C786" s="1"/>
      <c r="D786" s="1"/>
      <c r="E786" s="1"/>
      <c r="F786" s="1"/>
      <c r="G786" s="1"/>
      <c r="H786" s="1"/>
      <c r="I786" s="245"/>
      <c r="J786" s="245"/>
      <c r="K786" s="245"/>
      <c r="L786" s="1"/>
      <c r="M786" s="1"/>
      <c r="N786" s="1"/>
      <c r="O786" s="1"/>
      <c r="P786" s="1"/>
      <c r="Q786" s="1"/>
      <c r="R786" s="1"/>
      <c r="S786" s="1"/>
      <c r="T786" s="1"/>
      <c r="U786" s="1"/>
      <c r="V786" s="1"/>
      <c r="W786" s="1"/>
      <c r="X786" s="1"/>
    </row>
    <row r="787" spans="1:24" ht="14.25" customHeight="1">
      <c r="A787" s="1"/>
      <c r="B787" s="1"/>
      <c r="C787" s="1"/>
      <c r="D787" s="1"/>
      <c r="E787" s="1"/>
      <c r="F787" s="1"/>
      <c r="G787" s="1"/>
      <c r="H787" s="1"/>
      <c r="I787" s="245"/>
      <c r="J787" s="245"/>
      <c r="K787" s="245"/>
      <c r="L787" s="1"/>
      <c r="M787" s="1"/>
      <c r="N787" s="1"/>
      <c r="O787" s="1"/>
      <c r="P787" s="1"/>
      <c r="Q787" s="1"/>
      <c r="R787" s="1"/>
      <c r="S787" s="1"/>
      <c r="T787" s="1"/>
      <c r="U787" s="1"/>
      <c r="V787" s="1"/>
      <c r="W787" s="1"/>
      <c r="X787" s="1"/>
    </row>
    <row r="788" spans="1:24" ht="14.25" customHeight="1">
      <c r="A788" s="1"/>
      <c r="B788" s="1"/>
      <c r="C788" s="1"/>
      <c r="D788" s="1"/>
      <c r="E788" s="1"/>
      <c r="F788" s="1"/>
      <c r="G788" s="1"/>
      <c r="H788" s="1"/>
      <c r="I788" s="245"/>
      <c r="J788" s="245"/>
      <c r="K788" s="245"/>
      <c r="L788" s="1"/>
      <c r="M788" s="1"/>
      <c r="N788" s="1"/>
      <c r="O788" s="1"/>
      <c r="P788" s="1"/>
      <c r="Q788" s="1"/>
      <c r="R788" s="1"/>
      <c r="S788" s="1"/>
      <c r="T788" s="1"/>
      <c r="U788" s="1"/>
      <c r="V788" s="1"/>
      <c r="W788" s="1"/>
      <c r="X788" s="1"/>
    </row>
    <row r="789" spans="1:24" ht="14.25" customHeight="1">
      <c r="A789" s="1"/>
      <c r="B789" s="1"/>
      <c r="C789" s="1"/>
      <c r="D789" s="1"/>
      <c r="E789" s="1"/>
      <c r="F789" s="1"/>
      <c r="G789" s="1"/>
      <c r="H789" s="1"/>
      <c r="I789" s="245"/>
      <c r="J789" s="245"/>
      <c r="K789" s="245"/>
      <c r="L789" s="1"/>
      <c r="M789" s="1"/>
      <c r="N789" s="1"/>
      <c r="O789" s="1"/>
      <c r="P789" s="1"/>
      <c r="Q789" s="1"/>
      <c r="R789" s="1"/>
      <c r="S789" s="1"/>
      <c r="T789" s="1"/>
      <c r="U789" s="1"/>
      <c r="V789" s="1"/>
      <c r="W789" s="1"/>
      <c r="X789" s="1"/>
    </row>
    <row r="790" spans="1:24" ht="14.25" customHeight="1">
      <c r="A790" s="1"/>
      <c r="B790" s="1"/>
      <c r="C790" s="1"/>
      <c r="D790" s="1"/>
      <c r="E790" s="1"/>
      <c r="F790" s="1"/>
      <c r="G790" s="1"/>
      <c r="H790" s="1"/>
      <c r="I790" s="245"/>
      <c r="J790" s="245"/>
      <c r="K790" s="245"/>
      <c r="L790" s="1"/>
      <c r="M790" s="1"/>
      <c r="N790" s="1"/>
      <c r="O790" s="1"/>
      <c r="P790" s="1"/>
      <c r="Q790" s="1"/>
      <c r="R790" s="1"/>
      <c r="S790" s="1"/>
      <c r="T790" s="1"/>
      <c r="U790" s="1"/>
      <c r="V790" s="1"/>
      <c r="W790" s="1"/>
      <c r="X790" s="1"/>
    </row>
    <row r="791" spans="1:24" ht="14.25" customHeight="1">
      <c r="A791" s="1"/>
      <c r="B791" s="1"/>
      <c r="C791" s="1"/>
      <c r="D791" s="1"/>
      <c r="E791" s="1"/>
      <c r="F791" s="1"/>
      <c r="G791" s="1"/>
      <c r="H791" s="1"/>
      <c r="I791" s="245"/>
      <c r="J791" s="245"/>
      <c r="K791" s="245"/>
      <c r="L791" s="1"/>
      <c r="M791" s="1"/>
      <c r="N791" s="1"/>
      <c r="O791" s="1"/>
      <c r="P791" s="1"/>
      <c r="Q791" s="1"/>
      <c r="R791" s="1"/>
      <c r="S791" s="1"/>
      <c r="T791" s="1"/>
      <c r="U791" s="1"/>
      <c r="V791" s="1"/>
      <c r="W791" s="1"/>
      <c r="X791" s="1"/>
    </row>
    <row r="792" spans="1:24" ht="14.25" customHeight="1">
      <c r="A792" s="1"/>
      <c r="B792" s="1"/>
      <c r="C792" s="1"/>
      <c r="D792" s="1"/>
      <c r="E792" s="1"/>
      <c r="F792" s="1"/>
      <c r="G792" s="1"/>
      <c r="H792" s="1"/>
      <c r="I792" s="245"/>
      <c r="J792" s="245"/>
      <c r="K792" s="245"/>
      <c r="L792" s="1"/>
      <c r="M792" s="1"/>
      <c r="N792" s="1"/>
      <c r="O792" s="1"/>
      <c r="P792" s="1"/>
      <c r="Q792" s="1"/>
      <c r="R792" s="1"/>
      <c r="S792" s="1"/>
      <c r="T792" s="1"/>
      <c r="U792" s="1"/>
      <c r="V792" s="1"/>
      <c r="W792" s="1"/>
      <c r="X792" s="1"/>
    </row>
    <row r="793" spans="1:24" ht="14.25" customHeight="1">
      <c r="A793" s="1"/>
      <c r="B793" s="1"/>
      <c r="C793" s="1"/>
      <c r="D793" s="1"/>
      <c r="E793" s="1"/>
      <c r="F793" s="1"/>
      <c r="G793" s="1"/>
      <c r="H793" s="1"/>
      <c r="I793" s="245"/>
      <c r="J793" s="245"/>
      <c r="K793" s="245"/>
      <c r="L793" s="1"/>
      <c r="M793" s="1"/>
      <c r="N793" s="1"/>
      <c r="O793" s="1"/>
      <c r="P793" s="1"/>
      <c r="Q793" s="1"/>
      <c r="R793" s="1"/>
      <c r="S793" s="1"/>
      <c r="T793" s="1"/>
      <c r="U793" s="1"/>
      <c r="V793" s="1"/>
      <c r="W793" s="1"/>
      <c r="X793" s="1"/>
    </row>
    <row r="794" spans="1:24" ht="14.25" customHeight="1">
      <c r="A794" s="1"/>
      <c r="B794" s="1"/>
      <c r="C794" s="1"/>
      <c r="D794" s="1"/>
      <c r="E794" s="1"/>
      <c r="F794" s="1"/>
      <c r="G794" s="1"/>
      <c r="H794" s="1"/>
      <c r="I794" s="245"/>
      <c r="J794" s="245"/>
      <c r="K794" s="245"/>
      <c r="L794" s="1"/>
      <c r="M794" s="1"/>
      <c r="N794" s="1"/>
      <c r="O794" s="1"/>
      <c r="P794" s="1"/>
      <c r="Q794" s="1"/>
      <c r="R794" s="1"/>
      <c r="S794" s="1"/>
      <c r="T794" s="1"/>
      <c r="U794" s="1"/>
      <c r="V794" s="1"/>
      <c r="W794" s="1"/>
      <c r="X794" s="1"/>
    </row>
    <row r="795" spans="1:24" ht="14.25" customHeight="1">
      <c r="A795" s="1"/>
      <c r="B795" s="1"/>
      <c r="C795" s="1"/>
      <c r="D795" s="1"/>
      <c r="E795" s="1"/>
      <c r="F795" s="1"/>
      <c r="G795" s="1"/>
      <c r="H795" s="1"/>
      <c r="I795" s="245"/>
      <c r="J795" s="245"/>
      <c r="K795" s="245"/>
      <c r="L795" s="1"/>
      <c r="M795" s="1"/>
      <c r="N795" s="1"/>
      <c r="O795" s="1"/>
      <c r="P795" s="1"/>
      <c r="Q795" s="1"/>
      <c r="R795" s="1"/>
      <c r="S795" s="1"/>
      <c r="T795" s="1"/>
      <c r="U795" s="1"/>
      <c r="V795" s="1"/>
      <c r="W795" s="1"/>
      <c r="X795" s="1"/>
    </row>
    <row r="796" spans="1:24" ht="14.25" customHeight="1">
      <c r="A796" s="1"/>
      <c r="B796" s="1"/>
      <c r="C796" s="1"/>
      <c r="D796" s="1"/>
      <c r="E796" s="1"/>
      <c r="F796" s="1"/>
      <c r="G796" s="1"/>
      <c r="H796" s="1"/>
      <c r="I796" s="245"/>
      <c r="J796" s="245"/>
      <c r="K796" s="245"/>
      <c r="L796" s="1"/>
      <c r="M796" s="1"/>
      <c r="N796" s="1"/>
      <c r="O796" s="1"/>
      <c r="P796" s="1"/>
      <c r="Q796" s="1"/>
      <c r="R796" s="1"/>
      <c r="S796" s="1"/>
      <c r="T796" s="1"/>
      <c r="U796" s="1"/>
      <c r="V796" s="1"/>
      <c r="W796" s="1"/>
      <c r="X796" s="1"/>
    </row>
    <row r="797" spans="1:24" ht="14.25" customHeight="1">
      <c r="A797" s="1"/>
      <c r="B797" s="1"/>
      <c r="C797" s="1"/>
      <c r="D797" s="1"/>
      <c r="E797" s="1"/>
      <c r="F797" s="1"/>
      <c r="G797" s="1"/>
      <c r="H797" s="1"/>
      <c r="I797" s="245"/>
      <c r="J797" s="245"/>
      <c r="K797" s="245"/>
      <c r="L797" s="1"/>
      <c r="M797" s="1"/>
      <c r="N797" s="1"/>
      <c r="O797" s="1"/>
      <c r="P797" s="1"/>
      <c r="Q797" s="1"/>
      <c r="R797" s="1"/>
      <c r="S797" s="1"/>
      <c r="T797" s="1"/>
      <c r="U797" s="1"/>
      <c r="V797" s="1"/>
      <c r="W797" s="1"/>
      <c r="X797" s="1"/>
    </row>
    <row r="798" spans="1:24" ht="14.25" customHeight="1">
      <c r="A798" s="1"/>
      <c r="B798" s="1"/>
      <c r="C798" s="1"/>
      <c r="D798" s="1"/>
      <c r="E798" s="1"/>
      <c r="F798" s="1"/>
      <c r="G798" s="1"/>
      <c r="H798" s="1"/>
      <c r="I798" s="245"/>
      <c r="J798" s="245"/>
      <c r="K798" s="245"/>
      <c r="L798" s="1"/>
      <c r="M798" s="1"/>
      <c r="N798" s="1"/>
      <c r="O798" s="1"/>
      <c r="P798" s="1"/>
      <c r="Q798" s="1"/>
      <c r="R798" s="1"/>
      <c r="S798" s="1"/>
      <c r="T798" s="1"/>
      <c r="U798" s="1"/>
      <c r="V798" s="1"/>
      <c r="W798" s="1"/>
      <c r="X798" s="1"/>
    </row>
    <row r="799" spans="1:24" ht="14.25" customHeight="1">
      <c r="A799" s="1"/>
      <c r="B799" s="1"/>
      <c r="C799" s="1"/>
      <c r="D799" s="1"/>
      <c r="E799" s="1"/>
      <c r="F799" s="1"/>
      <c r="G799" s="1"/>
      <c r="H799" s="1"/>
      <c r="I799" s="245"/>
      <c r="J799" s="245"/>
      <c r="K799" s="245"/>
      <c r="L799" s="1"/>
      <c r="M799" s="1"/>
      <c r="N799" s="1"/>
      <c r="O799" s="1"/>
      <c r="P799" s="1"/>
      <c r="Q799" s="1"/>
      <c r="R799" s="1"/>
      <c r="S799" s="1"/>
      <c r="T799" s="1"/>
      <c r="U799" s="1"/>
      <c r="V799" s="1"/>
      <c r="W799" s="1"/>
      <c r="X799" s="1"/>
    </row>
    <row r="800" spans="1:24" ht="14.25" customHeight="1">
      <c r="A800" s="1"/>
      <c r="B800" s="1"/>
      <c r="C800" s="1"/>
      <c r="D800" s="1"/>
      <c r="E800" s="1"/>
      <c r="F800" s="1"/>
      <c r="G800" s="1"/>
      <c r="H800" s="1"/>
      <c r="I800" s="245"/>
      <c r="J800" s="245"/>
      <c r="K800" s="245"/>
      <c r="L800" s="1"/>
      <c r="M800" s="1"/>
      <c r="N800" s="1"/>
      <c r="O800" s="1"/>
      <c r="P800" s="1"/>
      <c r="Q800" s="1"/>
      <c r="R800" s="1"/>
      <c r="S800" s="1"/>
      <c r="T800" s="1"/>
      <c r="U800" s="1"/>
      <c r="V800" s="1"/>
      <c r="W800" s="1"/>
      <c r="X800" s="1"/>
    </row>
    <row r="801" spans="1:24" ht="14.25" customHeight="1">
      <c r="A801" s="1"/>
      <c r="B801" s="1"/>
      <c r="C801" s="1"/>
      <c r="D801" s="1"/>
      <c r="E801" s="1"/>
      <c r="F801" s="1"/>
      <c r="G801" s="1"/>
      <c r="H801" s="1"/>
      <c r="I801" s="245"/>
      <c r="J801" s="245"/>
      <c r="K801" s="245"/>
      <c r="L801" s="1"/>
      <c r="M801" s="1"/>
      <c r="N801" s="1"/>
      <c r="O801" s="1"/>
      <c r="P801" s="1"/>
      <c r="Q801" s="1"/>
      <c r="R801" s="1"/>
      <c r="S801" s="1"/>
      <c r="T801" s="1"/>
      <c r="U801" s="1"/>
      <c r="V801" s="1"/>
      <c r="W801" s="1"/>
      <c r="X801" s="1"/>
    </row>
    <row r="802" spans="1:24" ht="14.25" customHeight="1">
      <c r="A802" s="1"/>
      <c r="B802" s="1"/>
      <c r="C802" s="1"/>
      <c r="D802" s="1"/>
      <c r="E802" s="1"/>
      <c r="F802" s="1"/>
      <c r="G802" s="1"/>
      <c r="H802" s="1"/>
      <c r="I802" s="245"/>
      <c r="J802" s="245"/>
      <c r="K802" s="245"/>
      <c r="L802" s="1"/>
      <c r="M802" s="1"/>
      <c r="N802" s="1"/>
      <c r="O802" s="1"/>
      <c r="P802" s="1"/>
      <c r="Q802" s="1"/>
      <c r="R802" s="1"/>
      <c r="S802" s="1"/>
      <c r="T802" s="1"/>
      <c r="U802" s="1"/>
      <c r="V802" s="1"/>
      <c r="W802" s="1"/>
      <c r="X802" s="1"/>
    </row>
    <row r="803" spans="1:24" ht="14.25" customHeight="1">
      <c r="A803" s="1"/>
      <c r="B803" s="1"/>
      <c r="C803" s="1"/>
      <c r="D803" s="1"/>
      <c r="E803" s="1"/>
      <c r="F803" s="1"/>
      <c r="G803" s="1"/>
      <c r="H803" s="1"/>
      <c r="I803" s="245"/>
      <c r="J803" s="245"/>
      <c r="K803" s="245"/>
      <c r="L803" s="1"/>
      <c r="M803" s="1"/>
      <c r="N803" s="1"/>
      <c r="O803" s="1"/>
      <c r="P803" s="1"/>
      <c r="Q803" s="1"/>
      <c r="R803" s="1"/>
      <c r="S803" s="1"/>
      <c r="T803" s="1"/>
      <c r="U803" s="1"/>
      <c r="V803" s="1"/>
      <c r="W803" s="1"/>
      <c r="X803" s="1"/>
    </row>
    <row r="804" spans="1:24" ht="14.25" customHeight="1">
      <c r="A804" s="1"/>
      <c r="B804" s="1"/>
      <c r="C804" s="1"/>
      <c r="D804" s="1"/>
      <c r="E804" s="1"/>
      <c r="F804" s="1"/>
      <c r="G804" s="1"/>
      <c r="H804" s="1"/>
      <c r="I804" s="245"/>
      <c r="J804" s="245"/>
      <c r="K804" s="245"/>
      <c r="L804" s="1"/>
      <c r="M804" s="1"/>
      <c r="N804" s="1"/>
      <c r="O804" s="1"/>
      <c r="P804" s="1"/>
      <c r="Q804" s="1"/>
      <c r="R804" s="1"/>
      <c r="S804" s="1"/>
      <c r="T804" s="1"/>
      <c r="U804" s="1"/>
      <c r="V804" s="1"/>
      <c r="W804" s="1"/>
      <c r="X804" s="1"/>
    </row>
    <row r="805" spans="1:24" ht="14.25" customHeight="1">
      <c r="A805" s="1"/>
      <c r="B805" s="1"/>
      <c r="C805" s="1"/>
      <c r="D805" s="1"/>
      <c r="E805" s="1"/>
      <c r="F805" s="1"/>
      <c r="G805" s="1"/>
      <c r="H805" s="1"/>
      <c r="I805" s="245"/>
      <c r="J805" s="245"/>
      <c r="K805" s="245"/>
      <c r="L805" s="1"/>
      <c r="M805" s="1"/>
      <c r="N805" s="1"/>
      <c r="O805" s="1"/>
      <c r="P805" s="1"/>
      <c r="Q805" s="1"/>
      <c r="R805" s="1"/>
      <c r="S805" s="1"/>
      <c r="T805" s="1"/>
      <c r="U805" s="1"/>
      <c r="V805" s="1"/>
      <c r="W805" s="1"/>
      <c r="X805" s="1"/>
    </row>
    <row r="806" spans="1:24" ht="14.25" customHeight="1">
      <c r="A806" s="1"/>
      <c r="B806" s="1"/>
      <c r="C806" s="1"/>
      <c r="D806" s="1"/>
      <c r="E806" s="1"/>
      <c r="F806" s="1"/>
      <c r="G806" s="1"/>
      <c r="H806" s="1"/>
      <c r="I806" s="245"/>
      <c r="J806" s="245"/>
      <c r="K806" s="245"/>
      <c r="L806" s="1"/>
      <c r="M806" s="1"/>
      <c r="N806" s="1"/>
      <c r="O806" s="1"/>
      <c r="P806" s="1"/>
      <c r="Q806" s="1"/>
      <c r="R806" s="1"/>
      <c r="S806" s="1"/>
      <c r="T806" s="1"/>
      <c r="U806" s="1"/>
      <c r="V806" s="1"/>
      <c r="W806" s="1"/>
      <c r="X806" s="1"/>
    </row>
    <row r="807" spans="1:24" ht="14.25" customHeight="1">
      <c r="A807" s="1"/>
      <c r="B807" s="1"/>
      <c r="C807" s="1"/>
      <c r="D807" s="1"/>
      <c r="E807" s="1"/>
      <c r="F807" s="1"/>
      <c r="G807" s="1"/>
      <c r="H807" s="1"/>
      <c r="I807" s="245"/>
      <c r="J807" s="245"/>
      <c r="K807" s="245"/>
      <c r="L807" s="1"/>
      <c r="M807" s="1"/>
      <c r="N807" s="1"/>
      <c r="O807" s="1"/>
      <c r="P807" s="1"/>
      <c r="Q807" s="1"/>
      <c r="R807" s="1"/>
      <c r="S807" s="1"/>
      <c r="T807" s="1"/>
      <c r="U807" s="1"/>
      <c r="V807" s="1"/>
      <c r="W807" s="1"/>
      <c r="X807" s="1"/>
    </row>
    <row r="808" spans="1:24" ht="14.25" customHeight="1">
      <c r="A808" s="1"/>
      <c r="B808" s="1"/>
      <c r="C808" s="1"/>
      <c r="D808" s="1"/>
      <c r="E808" s="1"/>
      <c r="F808" s="1"/>
      <c r="G808" s="1"/>
      <c r="H808" s="1"/>
      <c r="I808" s="245"/>
      <c r="J808" s="245"/>
      <c r="K808" s="245"/>
      <c r="L808" s="1"/>
      <c r="M808" s="1"/>
      <c r="N808" s="1"/>
      <c r="O808" s="1"/>
      <c r="P808" s="1"/>
      <c r="Q808" s="1"/>
      <c r="R808" s="1"/>
      <c r="S808" s="1"/>
      <c r="T808" s="1"/>
      <c r="U808" s="1"/>
      <c r="V808" s="1"/>
      <c r="W808" s="1"/>
      <c r="X808" s="1"/>
    </row>
    <row r="809" spans="1:24" ht="14.25" customHeight="1">
      <c r="A809" s="1"/>
      <c r="B809" s="1"/>
      <c r="C809" s="1"/>
      <c r="D809" s="1"/>
      <c r="E809" s="1"/>
      <c r="F809" s="1"/>
      <c r="G809" s="1"/>
      <c r="H809" s="1"/>
      <c r="I809" s="245"/>
      <c r="J809" s="245"/>
      <c r="K809" s="245"/>
      <c r="L809" s="1"/>
      <c r="M809" s="1"/>
      <c r="N809" s="1"/>
      <c r="O809" s="1"/>
      <c r="P809" s="1"/>
      <c r="Q809" s="1"/>
      <c r="R809" s="1"/>
      <c r="S809" s="1"/>
      <c r="T809" s="1"/>
      <c r="U809" s="1"/>
      <c r="V809" s="1"/>
      <c r="W809" s="1"/>
      <c r="X809" s="1"/>
    </row>
    <row r="810" spans="1:24" ht="14.25" customHeight="1">
      <c r="A810" s="1"/>
      <c r="B810" s="1"/>
      <c r="C810" s="1"/>
      <c r="D810" s="1"/>
      <c r="E810" s="1"/>
      <c r="F810" s="1"/>
      <c r="G810" s="1"/>
      <c r="H810" s="1"/>
      <c r="I810" s="245"/>
      <c r="J810" s="245"/>
      <c r="K810" s="245"/>
      <c r="L810" s="1"/>
      <c r="M810" s="1"/>
      <c r="N810" s="1"/>
      <c r="O810" s="1"/>
      <c r="P810" s="1"/>
      <c r="Q810" s="1"/>
      <c r="R810" s="1"/>
      <c r="S810" s="1"/>
      <c r="T810" s="1"/>
      <c r="U810" s="1"/>
      <c r="V810" s="1"/>
      <c r="W810" s="1"/>
      <c r="X810" s="1"/>
    </row>
    <row r="811" spans="1:24" ht="14.25" customHeight="1">
      <c r="A811" s="1"/>
      <c r="B811" s="1"/>
      <c r="C811" s="1"/>
      <c r="D811" s="1"/>
      <c r="E811" s="1"/>
      <c r="F811" s="1"/>
      <c r="G811" s="1"/>
      <c r="H811" s="1"/>
      <c r="I811" s="245"/>
      <c r="J811" s="245"/>
      <c r="K811" s="245"/>
      <c r="L811" s="1"/>
      <c r="M811" s="1"/>
      <c r="N811" s="1"/>
      <c r="O811" s="1"/>
      <c r="P811" s="1"/>
      <c r="Q811" s="1"/>
      <c r="R811" s="1"/>
      <c r="S811" s="1"/>
      <c r="T811" s="1"/>
      <c r="U811" s="1"/>
      <c r="V811" s="1"/>
      <c r="W811" s="1"/>
      <c r="X811" s="1"/>
    </row>
    <row r="812" spans="1:24" ht="14.25" customHeight="1">
      <c r="A812" s="1"/>
      <c r="B812" s="1"/>
      <c r="C812" s="1"/>
      <c r="D812" s="1"/>
      <c r="E812" s="1"/>
      <c r="F812" s="1"/>
      <c r="G812" s="1"/>
      <c r="H812" s="1"/>
      <c r="I812" s="245"/>
      <c r="J812" s="245"/>
      <c r="K812" s="245"/>
      <c r="L812" s="1"/>
      <c r="M812" s="1"/>
      <c r="N812" s="1"/>
      <c r="O812" s="1"/>
      <c r="P812" s="1"/>
      <c r="Q812" s="1"/>
      <c r="R812" s="1"/>
      <c r="S812" s="1"/>
      <c r="T812" s="1"/>
      <c r="U812" s="1"/>
      <c r="V812" s="1"/>
      <c r="W812" s="1"/>
      <c r="X812" s="1"/>
    </row>
    <row r="813" spans="1:24" ht="14.25" customHeight="1">
      <c r="A813" s="1"/>
      <c r="B813" s="1"/>
      <c r="C813" s="1"/>
      <c r="D813" s="1"/>
      <c r="E813" s="1"/>
      <c r="F813" s="1"/>
      <c r="G813" s="1"/>
      <c r="H813" s="1"/>
      <c r="I813" s="245"/>
      <c r="J813" s="245"/>
      <c r="K813" s="245"/>
      <c r="L813" s="1"/>
      <c r="M813" s="1"/>
      <c r="N813" s="1"/>
      <c r="O813" s="1"/>
      <c r="P813" s="1"/>
      <c r="Q813" s="1"/>
      <c r="R813" s="1"/>
      <c r="S813" s="1"/>
      <c r="T813" s="1"/>
      <c r="U813" s="1"/>
      <c r="V813" s="1"/>
      <c r="W813" s="1"/>
      <c r="X813" s="1"/>
    </row>
    <row r="814" spans="1:24" ht="14.25" customHeight="1">
      <c r="A814" s="1"/>
      <c r="B814" s="1"/>
      <c r="C814" s="1"/>
      <c r="D814" s="1"/>
      <c r="E814" s="1"/>
      <c r="F814" s="1"/>
      <c r="G814" s="1"/>
      <c r="H814" s="1"/>
      <c r="I814" s="245"/>
      <c r="J814" s="245"/>
      <c r="K814" s="245"/>
      <c r="L814" s="1"/>
      <c r="M814" s="1"/>
      <c r="N814" s="1"/>
      <c r="O814" s="1"/>
      <c r="P814" s="1"/>
      <c r="Q814" s="1"/>
      <c r="R814" s="1"/>
      <c r="S814" s="1"/>
      <c r="T814" s="1"/>
      <c r="U814" s="1"/>
      <c r="V814" s="1"/>
      <c r="W814" s="1"/>
      <c r="X814" s="1"/>
    </row>
    <row r="815" spans="1:24" ht="14.25" customHeight="1">
      <c r="A815" s="1"/>
      <c r="B815" s="1"/>
      <c r="C815" s="1"/>
      <c r="D815" s="1"/>
      <c r="E815" s="1"/>
      <c r="F815" s="1"/>
      <c r="G815" s="1"/>
      <c r="H815" s="1"/>
      <c r="I815" s="245"/>
      <c r="J815" s="245"/>
      <c r="K815" s="245"/>
      <c r="L815" s="1"/>
      <c r="M815" s="1"/>
      <c r="N815" s="1"/>
      <c r="O815" s="1"/>
      <c r="P815" s="1"/>
      <c r="Q815" s="1"/>
      <c r="R815" s="1"/>
      <c r="S815" s="1"/>
      <c r="T815" s="1"/>
      <c r="U815" s="1"/>
      <c r="V815" s="1"/>
      <c r="W815" s="1"/>
      <c r="X815" s="1"/>
    </row>
    <row r="816" spans="1:24" ht="14.25" customHeight="1">
      <c r="A816" s="1"/>
      <c r="B816" s="1"/>
      <c r="C816" s="1"/>
      <c r="D816" s="1"/>
      <c r="E816" s="1"/>
      <c r="F816" s="1"/>
      <c r="G816" s="1"/>
      <c r="H816" s="1"/>
      <c r="I816" s="245"/>
      <c r="J816" s="245"/>
      <c r="K816" s="245"/>
      <c r="L816" s="1"/>
      <c r="M816" s="1"/>
      <c r="N816" s="1"/>
      <c r="O816" s="1"/>
      <c r="P816" s="1"/>
      <c r="Q816" s="1"/>
      <c r="R816" s="1"/>
      <c r="S816" s="1"/>
      <c r="T816" s="1"/>
      <c r="U816" s="1"/>
      <c r="V816" s="1"/>
      <c r="W816" s="1"/>
      <c r="X816" s="1"/>
    </row>
    <row r="817" spans="1:24" ht="14.25" customHeight="1">
      <c r="A817" s="1"/>
      <c r="B817" s="1"/>
      <c r="C817" s="1"/>
      <c r="D817" s="1"/>
      <c r="E817" s="1"/>
      <c r="F817" s="1"/>
      <c r="G817" s="1"/>
      <c r="H817" s="1"/>
      <c r="I817" s="245"/>
      <c r="J817" s="245"/>
      <c r="K817" s="245"/>
      <c r="L817" s="1"/>
      <c r="M817" s="1"/>
      <c r="N817" s="1"/>
      <c r="O817" s="1"/>
      <c r="P817" s="1"/>
      <c r="Q817" s="1"/>
      <c r="R817" s="1"/>
      <c r="S817" s="1"/>
      <c r="T817" s="1"/>
      <c r="U817" s="1"/>
      <c r="V817" s="1"/>
      <c r="W817" s="1"/>
      <c r="X817" s="1"/>
    </row>
    <row r="818" spans="1:24" ht="14.25" customHeight="1">
      <c r="A818" s="1"/>
      <c r="B818" s="1"/>
      <c r="C818" s="1"/>
      <c r="D818" s="1"/>
      <c r="E818" s="1"/>
      <c r="F818" s="1"/>
      <c r="G818" s="1"/>
      <c r="H818" s="1"/>
      <c r="I818" s="245"/>
      <c r="J818" s="245"/>
      <c r="K818" s="245"/>
      <c r="L818" s="1"/>
      <c r="M818" s="1"/>
      <c r="N818" s="1"/>
      <c r="O818" s="1"/>
      <c r="P818" s="1"/>
      <c r="Q818" s="1"/>
      <c r="R818" s="1"/>
      <c r="S818" s="1"/>
      <c r="T818" s="1"/>
      <c r="U818" s="1"/>
      <c r="V818" s="1"/>
      <c r="W818" s="1"/>
      <c r="X818" s="1"/>
    </row>
    <row r="819" spans="1:24" ht="14.25" customHeight="1">
      <c r="A819" s="1"/>
      <c r="B819" s="1"/>
      <c r="C819" s="1"/>
      <c r="D819" s="1"/>
      <c r="E819" s="1"/>
      <c r="F819" s="1"/>
      <c r="G819" s="1"/>
      <c r="H819" s="1"/>
      <c r="I819" s="245"/>
      <c r="J819" s="245"/>
      <c r="K819" s="245"/>
      <c r="L819" s="1"/>
      <c r="M819" s="1"/>
      <c r="N819" s="1"/>
      <c r="O819" s="1"/>
      <c r="P819" s="1"/>
      <c r="Q819" s="1"/>
      <c r="R819" s="1"/>
      <c r="S819" s="1"/>
      <c r="T819" s="1"/>
      <c r="U819" s="1"/>
      <c r="V819" s="1"/>
      <c r="W819" s="1"/>
      <c r="X819" s="1"/>
    </row>
    <row r="820" spans="1:24" ht="14.25" customHeight="1">
      <c r="A820" s="1"/>
      <c r="B820" s="1"/>
      <c r="C820" s="1"/>
      <c r="D820" s="1"/>
      <c r="E820" s="1"/>
      <c r="F820" s="1"/>
      <c r="G820" s="1"/>
      <c r="H820" s="1"/>
      <c r="I820" s="245"/>
      <c r="J820" s="245"/>
      <c r="K820" s="245"/>
      <c r="L820" s="1"/>
      <c r="M820" s="1"/>
      <c r="N820" s="1"/>
      <c r="O820" s="1"/>
      <c r="P820" s="1"/>
      <c r="Q820" s="1"/>
      <c r="R820" s="1"/>
      <c r="S820" s="1"/>
      <c r="T820" s="1"/>
      <c r="U820" s="1"/>
      <c r="V820" s="1"/>
      <c r="W820" s="1"/>
      <c r="X820" s="1"/>
    </row>
    <row r="821" spans="1:24" ht="14.25" customHeight="1">
      <c r="A821" s="1"/>
      <c r="B821" s="1"/>
      <c r="C821" s="1"/>
      <c r="D821" s="1"/>
      <c r="E821" s="1"/>
      <c r="F821" s="1"/>
      <c r="G821" s="1"/>
      <c r="H821" s="1"/>
      <c r="I821" s="245"/>
      <c r="J821" s="245"/>
      <c r="K821" s="245"/>
      <c r="L821" s="1"/>
      <c r="M821" s="1"/>
      <c r="N821" s="1"/>
      <c r="O821" s="1"/>
      <c r="P821" s="1"/>
      <c r="Q821" s="1"/>
      <c r="R821" s="1"/>
      <c r="S821" s="1"/>
      <c r="T821" s="1"/>
      <c r="U821" s="1"/>
      <c r="V821" s="1"/>
      <c r="W821" s="1"/>
      <c r="X821" s="1"/>
    </row>
    <row r="822" spans="1:24" ht="14.25" customHeight="1">
      <c r="A822" s="1"/>
      <c r="B822" s="1"/>
      <c r="C822" s="1"/>
      <c r="D822" s="1"/>
      <c r="E822" s="1"/>
      <c r="F822" s="1"/>
      <c r="G822" s="1"/>
      <c r="H822" s="1"/>
      <c r="I822" s="245"/>
      <c r="J822" s="245"/>
      <c r="K822" s="245"/>
      <c r="L822" s="1"/>
      <c r="M822" s="1"/>
      <c r="N822" s="1"/>
      <c r="O822" s="1"/>
      <c r="P822" s="1"/>
      <c r="Q822" s="1"/>
      <c r="R822" s="1"/>
      <c r="S822" s="1"/>
      <c r="T822" s="1"/>
      <c r="U822" s="1"/>
      <c r="V822" s="1"/>
      <c r="W822" s="1"/>
      <c r="X822" s="1"/>
    </row>
    <row r="823" spans="1:24" ht="14.25" customHeight="1">
      <c r="A823" s="1"/>
      <c r="B823" s="1"/>
      <c r="C823" s="1"/>
      <c r="D823" s="1"/>
      <c r="E823" s="1"/>
      <c r="F823" s="1"/>
      <c r="G823" s="1"/>
      <c r="H823" s="1"/>
      <c r="I823" s="245"/>
      <c r="J823" s="245"/>
      <c r="K823" s="245"/>
      <c r="L823" s="1"/>
      <c r="M823" s="1"/>
      <c r="N823" s="1"/>
      <c r="O823" s="1"/>
      <c r="P823" s="1"/>
      <c r="Q823" s="1"/>
      <c r="R823" s="1"/>
      <c r="S823" s="1"/>
      <c r="T823" s="1"/>
      <c r="U823" s="1"/>
      <c r="V823" s="1"/>
      <c r="W823" s="1"/>
      <c r="X823" s="1"/>
    </row>
    <row r="824" spans="1:24" ht="14.25" customHeight="1">
      <c r="A824" s="1"/>
      <c r="B824" s="1"/>
      <c r="C824" s="1"/>
      <c r="D824" s="1"/>
      <c r="E824" s="1"/>
      <c r="F824" s="1"/>
      <c r="G824" s="1"/>
      <c r="H824" s="1"/>
      <c r="I824" s="245"/>
      <c r="J824" s="245"/>
      <c r="K824" s="245"/>
      <c r="L824" s="1"/>
      <c r="M824" s="1"/>
      <c r="N824" s="1"/>
      <c r="O824" s="1"/>
      <c r="P824" s="1"/>
      <c r="Q824" s="1"/>
      <c r="R824" s="1"/>
      <c r="S824" s="1"/>
      <c r="T824" s="1"/>
      <c r="U824" s="1"/>
      <c r="V824" s="1"/>
      <c r="W824" s="1"/>
      <c r="X824" s="1"/>
    </row>
    <row r="825" spans="1:24" ht="14.25" customHeight="1">
      <c r="A825" s="1"/>
      <c r="B825" s="1"/>
      <c r="C825" s="1"/>
      <c r="D825" s="1"/>
      <c r="E825" s="1"/>
      <c r="F825" s="1"/>
      <c r="G825" s="1"/>
      <c r="H825" s="1"/>
      <c r="I825" s="245"/>
      <c r="J825" s="245"/>
      <c r="K825" s="245"/>
      <c r="L825" s="1"/>
      <c r="M825" s="1"/>
      <c r="N825" s="1"/>
      <c r="O825" s="1"/>
      <c r="P825" s="1"/>
      <c r="Q825" s="1"/>
      <c r="R825" s="1"/>
      <c r="S825" s="1"/>
      <c r="T825" s="1"/>
      <c r="U825" s="1"/>
      <c r="V825" s="1"/>
      <c r="W825" s="1"/>
      <c r="X825" s="1"/>
    </row>
    <row r="826" spans="1:24" ht="14.25" customHeight="1">
      <c r="A826" s="1"/>
      <c r="B826" s="1"/>
      <c r="C826" s="1"/>
      <c r="D826" s="1"/>
      <c r="E826" s="1"/>
      <c r="F826" s="1"/>
      <c r="G826" s="1"/>
      <c r="H826" s="1"/>
      <c r="I826" s="245"/>
      <c r="J826" s="245"/>
      <c r="K826" s="245"/>
      <c r="L826" s="1"/>
      <c r="M826" s="1"/>
      <c r="N826" s="1"/>
      <c r="O826" s="1"/>
      <c r="P826" s="1"/>
      <c r="Q826" s="1"/>
      <c r="R826" s="1"/>
      <c r="S826" s="1"/>
      <c r="T826" s="1"/>
      <c r="U826" s="1"/>
      <c r="V826" s="1"/>
      <c r="W826" s="1"/>
      <c r="X826" s="1"/>
    </row>
    <row r="827" spans="1:24" ht="14.25" customHeight="1">
      <c r="A827" s="1"/>
      <c r="B827" s="1"/>
      <c r="C827" s="1"/>
      <c r="D827" s="1"/>
      <c r="E827" s="1"/>
      <c r="F827" s="1"/>
      <c r="G827" s="1"/>
      <c r="H827" s="1"/>
      <c r="I827" s="245"/>
      <c r="J827" s="245"/>
      <c r="K827" s="245"/>
      <c r="L827" s="1"/>
      <c r="M827" s="1"/>
      <c r="N827" s="1"/>
      <c r="O827" s="1"/>
      <c r="P827" s="1"/>
      <c r="Q827" s="1"/>
      <c r="R827" s="1"/>
      <c r="S827" s="1"/>
      <c r="T827" s="1"/>
      <c r="U827" s="1"/>
      <c r="V827" s="1"/>
      <c r="W827" s="1"/>
      <c r="X827" s="1"/>
    </row>
    <row r="828" spans="1:24" ht="14.25" customHeight="1">
      <c r="A828" s="1"/>
      <c r="B828" s="1"/>
      <c r="C828" s="1"/>
      <c r="D828" s="1"/>
      <c r="E828" s="1"/>
      <c r="F828" s="1"/>
      <c r="G828" s="1"/>
      <c r="H828" s="1"/>
      <c r="I828" s="245"/>
      <c r="J828" s="245"/>
      <c r="K828" s="245"/>
      <c r="L828" s="1"/>
      <c r="M828" s="1"/>
      <c r="N828" s="1"/>
      <c r="O828" s="1"/>
      <c r="P828" s="1"/>
      <c r="Q828" s="1"/>
      <c r="R828" s="1"/>
      <c r="S828" s="1"/>
      <c r="T828" s="1"/>
      <c r="U828" s="1"/>
      <c r="V828" s="1"/>
      <c r="W828" s="1"/>
      <c r="X828" s="1"/>
    </row>
    <row r="829" spans="1:24" ht="14.25" customHeight="1">
      <c r="A829" s="1"/>
      <c r="B829" s="1"/>
      <c r="C829" s="1"/>
      <c r="D829" s="1"/>
      <c r="E829" s="1"/>
      <c r="F829" s="1"/>
      <c r="G829" s="1"/>
      <c r="H829" s="1"/>
      <c r="I829" s="245"/>
      <c r="J829" s="245"/>
      <c r="K829" s="245"/>
      <c r="L829" s="1"/>
      <c r="M829" s="1"/>
      <c r="N829" s="1"/>
      <c r="O829" s="1"/>
      <c r="P829" s="1"/>
      <c r="Q829" s="1"/>
      <c r="R829" s="1"/>
      <c r="S829" s="1"/>
      <c r="T829" s="1"/>
      <c r="U829" s="1"/>
      <c r="V829" s="1"/>
      <c r="W829" s="1"/>
      <c r="X829" s="1"/>
    </row>
    <row r="830" spans="1:24" ht="14.25" customHeight="1">
      <c r="A830" s="1"/>
      <c r="B830" s="1"/>
      <c r="C830" s="1"/>
      <c r="D830" s="1"/>
      <c r="E830" s="1"/>
      <c r="F830" s="1"/>
      <c r="G830" s="1"/>
      <c r="H830" s="1"/>
      <c r="I830" s="245"/>
      <c r="J830" s="245"/>
      <c r="K830" s="245"/>
      <c r="L830" s="1"/>
      <c r="M830" s="1"/>
      <c r="N830" s="1"/>
      <c r="O830" s="1"/>
      <c r="P830" s="1"/>
      <c r="Q830" s="1"/>
      <c r="R830" s="1"/>
      <c r="S830" s="1"/>
      <c r="T830" s="1"/>
      <c r="U830" s="1"/>
      <c r="V830" s="1"/>
      <c r="W830" s="1"/>
      <c r="X830" s="1"/>
    </row>
    <row r="831" spans="1:24" ht="14.25" customHeight="1">
      <c r="A831" s="1"/>
      <c r="B831" s="1"/>
      <c r="C831" s="1"/>
      <c r="D831" s="1"/>
      <c r="E831" s="1"/>
      <c r="F831" s="1"/>
      <c r="G831" s="1"/>
      <c r="H831" s="1"/>
      <c r="I831" s="245"/>
      <c r="J831" s="245"/>
      <c r="K831" s="245"/>
      <c r="L831" s="1"/>
      <c r="M831" s="1"/>
      <c r="N831" s="1"/>
      <c r="O831" s="1"/>
      <c r="P831" s="1"/>
      <c r="Q831" s="1"/>
      <c r="R831" s="1"/>
      <c r="S831" s="1"/>
      <c r="T831" s="1"/>
      <c r="U831" s="1"/>
      <c r="V831" s="1"/>
      <c r="W831" s="1"/>
      <c r="X831" s="1"/>
    </row>
    <row r="832" spans="1:24" ht="14.25" customHeight="1">
      <c r="A832" s="1"/>
      <c r="B832" s="1"/>
      <c r="C832" s="1"/>
      <c r="D832" s="1"/>
      <c r="E832" s="1"/>
      <c r="F832" s="1"/>
      <c r="G832" s="1"/>
      <c r="H832" s="1"/>
      <c r="I832" s="245"/>
      <c r="J832" s="245"/>
      <c r="K832" s="245"/>
      <c r="L832" s="1"/>
      <c r="M832" s="1"/>
      <c r="N832" s="1"/>
      <c r="O832" s="1"/>
      <c r="P832" s="1"/>
      <c r="Q832" s="1"/>
      <c r="R832" s="1"/>
      <c r="S832" s="1"/>
      <c r="T832" s="1"/>
      <c r="U832" s="1"/>
      <c r="V832" s="1"/>
      <c r="W832" s="1"/>
      <c r="X832" s="1"/>
    </row>
    <row r="833" spans="1:24" ht="14.25" customHeight="1">
      <c r="A833" s="1"/>
      <c r="B833" s="1"/>
      <c r="C833" s="1"/>
      <c r="D833" s="1"/>
      <c r="E833" s="1"/>
      <c r="F833" s="1"/>
      <c r="G833" s="1"/>
      <c r="H833" s="1"/>
      <c r="I833" s="245"/>
      <c r="J833" s="245"/>
      <c r="K833" s="245"/>
      <c r="L833" s="1"/>
      <c r="M833" s="1"/>
      <c r="N833" s="1"/>
      <c r="O833" s="1"/>
      <c r="P833" s="1"/>
      <c r="Q833" s="1"/>
      <c r="R833" s="1"/>
      <c r="S833" s="1"/>
      <c r="T833" s="1"/>
      <c r="U833" s="1"/>
      <c r="V833" s="1"/>
      <c r="W833" s="1"/>
      <c r="X833" s="1"/>
    </row>
    <row r="834" spans="1:24" ht="14.25" customHeight="1">
      <c r="A834" s="1"/>
      <c r="B834" s="1"/>
      <c r="C834" s="1"/>
      <c r="D834" s="1"/>
      <c r="E834" s="1"/>
      <c r="F834" s="1"/>
      <c r="G834" s="1"/>
      <c r="H834" s="1"/>
      <c r="I834" s="245"/>
      <c r="J834" s="245"/>
      <c r="K834" s="245"/>
      <c r="L834" s="1"/>
      <c r="M834" s="1"/>
      <c r="N834" s="1"/>
      <c r="O834" s="1"/>
      <c r="P834" s="1"/>
      <c r="Q834" s="1"/>
      <c r="R834" s="1"/>
      <c r="S834" s="1"/>
      <c r="T834" s="1"/>
      <c r="U834" s="1"/>
      <c r="V834" s="1"/>
      <c r="W834" s="1"/>
      <c r="X834" s="1"/>
    </row>
    <row r="835" spans="1:24" ht="14.25" customHeight="1">
      <c r="A835" s="1"/>
      <c r="B835" s="1"/>
      <c r="C835" s="1"/>
      <c r="D835" s="1"/>
      <c r="E835" s="1"/>
      <c r="F835" s="1"/>
      <c r="G835" s="1"/>
      <c r="H835" s="1"/>
      <c r="I835" s="245"/>
      <c r="J835" s="245"/>
      <c r="K835" s="245"/>
      <c r="L835" s="1"/>
      <c r="M835" s="1"/>
      <c r="N835" s="1"/>
      <c r="O835" s="1"/>
      <c r="P835" s="1"/>
      <c r="Q835" s="1"/>
      <c r="R835" s="1"/>
      <c r="S835" s="1"/>
      <c r="T835" s="1"/>
      <c r="U835" s="1"/>
      <c r="V835" s="1"/>
      <c r="W835" s="1"/>
      <c r="X835" s="1"/>
    </row>
    <row r="836" spans="1:24" ht="14.25" customHeight="1">
      <c r="A836" s="1"/>
      <c r="B836" s="1"/>
      <c r="C836" s="1"/>
      <c r="D836" s="1"/>
      <c r="E836" s="1"/>
      <c r="F836" s="1"/>
      <c r="G836" s="1"/>
      <c r="H836" s="1"/>
      <c r="I836" s="245"/>
      <c r="J836" s="245"/>
      <c r="K836" s="245"/>
      <c r="L836" s="1"/>
      <c r="M836" s="1"/>
      <c r="N836" s="1"/>
      <c r="O836" s="1"/>
      <c r="P836" s="1"/>
      <c r="Q836" s="1"/>
      <c r="R836" s="1"/>
      <c r="S836" s="1"/>
      <c r="T836" s="1"/>
      <c r="U836" s="1"/>
      <c r="V836" s="1"/>
      <c r="W836" s="1"/>
      <c r="X836" s="1"/>
    </row>
    <row r="837" spans="1:24" ht="14.25" customHeight="1">
      <c r="A837" s="1"/>
      <c r="B837" s="1"/>
      <c r="C837" s="1"/>
      <c r="D837" s="1"/>
      <c r="E837" s="1"/>
      <c r="F837" s="1"/>
      <c r="G837" s="1"/>
      <c r="H837" s="1"/>
      <c r="I837" s="245"/>
      <c r="J837" s="245"/>
      <c r="K837" s="245"/>
      <c r="L837" s="1"/>
      <c r="M837" s="1"/>
      <c r="N837" s="1"/>
      <c r="O837" s="1"/>
      <c r="P837" s="1"/>
      <c r="Q837" s="1"/>
      <c r="R837" s="1"/>
      <c r="S837" s="1"/>
      <c r="T837" s="1"/>
      <c r="U837" s="1"/>
      <c r="V837" s="1"/>
      <c r="W837" s="1"/>
      <c r="X837" s="1"/>
    </row>
    <row r="838" spans="1:24" ht="14.25" customHeight="1">
      <c r="A838" s="1"/>
      <c r="B838" s="1"/>
      <c r="C838" s="1"/>
      <c r="D838" s="1"/>
      <c r="E838" s="1"/>
      <c r="F838" s="1"/>
      <c r="G838" s="1"/>
      <c r="H838" s="1"/>
      <c r="I838" s="245"/>
      <c r="J838" s="245"/>
      <c r="K838" s="245"/>
      <c r="L838" s="1"/>
      <c r="M838" s="1"/>
      <c r="N838" s="1"/>
      <c r="O838" s="1"/>
      <c r="P838" s="1"/>
      <c r="Q838" s="1"/>
      <c r="R838" s="1"/>
      <c r="S838" s="1"/>
      <c r="T838" s="1"/>
      <c r="U838" s="1"/>
      <c r="V838" s="1"/>
      <c r="W838" s="1"/>
      <c r="X838" s="1"/>
    </row>
    <row r="839" spans="1:24" ht="14.25" customHeight="1">
      <c r="A839" s="1"/>
      <c r="B839" s="1"/>
      <c r="C839" s="1"/>
      <c r="D839" s="1"/>
      <c r="E839" s="1"/>
      <c r="F839" s="1"/>
      <c r="G839" s="1"/>
      <c r="H839" s="1"/>
      <c r="I839" s="245"/>
      <c r="J839" s="245"/>
      <c r="K839" s="245"/>
      <c r="L839" s="1"/>
      <c r="M839" s="1"/>
      <c r="N839" s="1"/>
      <c r="O839" s="1"/>
      <c r="P839" s="1"/>
      <c r="Q839" s="1"/>
      <c r="R839" s="1"/>
      <c r="S839" s="1"/>
      <c r="T839" s="1"/>
      <c r="U839" s="1"/>
      <c r="V839" s="1"/>
      <c r="W839" s="1"/>
      <c r="X839" s="1"/>
    </row>
    <row r="840" spans="1:24" ht="14.25" customHeight="1">
      <c r="A840" s="1"/>
      <c r="B840" s="1"/>
      <c r="C840" s="1"/>
      <c r="D840" s="1"/>
      <c r="E840" s="1"/>
      <c r="F840" s="1"/>
      <c r="G840" s="1"/>
      <c r="H840" s="1"/>
      <c r="I840" s="245"/>
      <c r="J840" s="245"/>
      <c r="K840" s="245"/>
      <c r="L840" s="1"/>
      <c r="M840" s="1"/>
      <c r="N840" s="1"/>
      <c r="O840" s="1"/>
      <c r="P840" s="1"/>
      <c r="Q840" s="1"/>
      <c r="R840" s="1"/>
      <c r="S840" s="1"/>
      <c r="T840" s="1"/>
      <c r="U840" s="1"/>
      <c r="V840" s="1"/>
      <c r="W840" s="1"/>
      <c r="X840" s="1"/>
    </row>
    <row r="841" spans="1:24" ht="14.25" customHeight="1">
      <c r="A841" s="1"/>
      <c r="B841" s="1"/>
      <c r="C841" s="1"/>
      <c r="D841" s="1"/>
      <c r="E841" s="1"/>
      <c r="F841" s="1"/>
      <c r="G841" s="1"/>
      <c r="H841" s="1"/>
      <c r="I841" s="245"/>
      <c r="J841" s="245"/>
      <c r="K841" s="245"/>
      <c r="L841" s="1"/>
      <c r="M841" s="1"/>
      <c r="N841" s="1"/>
      <c r="O841" s="1"/>
      <c r="P841" s="1"/>
      <c r="Q841" s="1"/>
      <c r="R841" s="1"/>
      <c r="S841" s="1"/>
      <c r="T841" s="1"/>
      <c r="U841" s="1"/>
      <c r="V841" s="1"/>
      <c r="W841" s="1"/>
      <c r="X841" s="1"/>
    </row>
    <row r="842" spans="1:24" ht="14.25" customHeight="1">
      <c r="A842" s="1"/>
      <c r="B842" s="1"/>
      <c r="C842" s="1"/>
      <c r="D842" s="1"/>
      <c r="E842" s="1"/>
      <c r="F842" s="1"/>
      <c r="G842" s="1"/>
      <c r="H842" s="1"/>
      <c r="I842" s="245"/>
      <c r="J842" s="245"/>
      <c r="K842" s="245"/>
      <c r="L842" s="1"/>
      <c r="M842" s="1"/>
      <c r="N842" s="1"/>
      <c r="O842" s="1"/>
      <c r="P842" s="1"/>
      <c r="Q842" s="1"/>
      <c r="R842" s="1"/>
      <c r="S842" s="1"/>
      <c r="T842" s="1"/>
      <c r="U842" s="1"/>
      <c r="V842" s="1"/>
      <c r="W842" s="1"/>
      <c r="X842" s="1"/>
    </row>
    <row r="843" spans="1:24" ht="14.25" customHeight="1">
      <c r="A843" s="1"/>
      <c r="B843" s="1"/>
      <c r="C843" s="1"/>
      <c r="D843" s="1"/>
      <c r="E843" s="1"/>
      <c r="F843" s="1"/>
      <c r="G843" s="1"/>
      <c r="H843" s="1"/>
      <c r="I843" s="245"/>
      <c r="J843" s="245"/>
      <c r="K843" s="245"/>
      <c r="L843" s="1"/>
      <c r="M843" s="1"/>
      <c r="N843" s="1"/>
      <c r="O843" s="1"/>
      <c r="P843" s="1"/>
      <c r="Q843" s="1"/>
      <c r="R843" s="1"/>
      <c r="S843" s="1"/>
      <c r="T843" s="1"/>
      <c r="U843" s="1"/>
      <c r="V843" s="1"/>
      <c r="W843" s="1"/>
      <c r="X843" s="1"/>
    </row>
    <row r="844" spans="1:24" ht="14.25" customHeight="1">
      <c r="A844" s="1"/>
      <c r="B844" s="1"/>
      <c r="C844" s="1"/>
      <c r="D844" s="1"/>
      <c r="E844" s="1"/>
      <c r="F844" s="1"/>
      <c r="G844" s="1"/>
      <c r="H844" s="1"/>
      <c r="I844" s="245"/>
      <c r="J844" s="245"/>
      <c r="K844" s="245"/>
      <c r="L844" s="1"/>
      <c r="M844" s="1"/>
      <c r="N844" s="1"/>
      <c r="O844" s="1"/>
      <c r="P844" s="1"/>
      <c r="Q844" s="1"/>
      <c r="R844" s="1"/>
      <c r="S844" s="1"/>
      <c r="T844" s="1"/>
      <c r="U844" s="1"/>
      <c r="V844" s="1"/>
      <c r="W844" s="1"/>
      <c r="X844" s="1"/>
    </row>
    <row r="845" spans="1:24" ht="14.25" customHeight="1">
      <c r="A845" s="1"/>
      <c r="B845" s="1"/>
      <c r="C845" s="1"/>
      <c r="D845" s="1"/>
      <c r="E845" s="1"/>
      <c r="F845" s="1"/>
      <c r="G845" s="1"/>
      <c r="H845" s="1"/>
      <c r="I845" s="245"/>
      <c r="J845" s="245"/>
      <c r="K845" s="245"/>
      <c r="L845" s="1"/>
      <c r="M845" s="1"/>
      <c r="N845" s="1"/>
      <c r="O845" s="1"/>
      <c r="P845" s="1"/>
      <c r="Q845" s="1"/>
      <c r="R845" s="1"/>
      <c r="S845" s="1"/>
      <c r="T845" s="1"/>
      <c r="U845" s="1"/>
      <c r="V845" s="1"/>
      <c r="W845" s="1"/>
      <c r="X845" s="1"/>
    </row>
    <row r="846" spans="1:24" ht="14.25" customHeight="1">
      <c r="A846" s="1"/>
      <c r="B846" s="1"/>
      <c r="C846" s="1"/>
      <c r="D846" s="1"/>
      <c r="E846" s="1"/>
      <c r="F846" s="1"/>
      <c r="G846" s="1"/>
      <c r="H846" s="1"/>
      <c r="I846" s="245"/>
      <c r="J846" s="245"/>
      <c r="K846" s="245"/>
      <c r="L846" s="1"/>
      <c r="M846" s="1"/>
      <c r="N846" s="1"/>
      <c r="O846" s="1"/>
      <c r="P846" s="1"/>
      <c r="Q846" s="1"/>
      <c r="R846" s="1"/>
      <c r="S846" s="1"/>
      <c r="T846" s="1"/>
      <c r="U846" s="1"/>
      <c r="V846" s="1"/>
      <c r="W846" s="1"/>
      <c r="X846" s="1"/>
    </row>
    <row r="847" spans="1:24" ht="14.25" customHeight="1">
      <c r="A847" s="1"/>
      <c r="B847" s="1"/>
      <c r="C847" s="1"/>
      <c r="D847" s="1"/>
      <c r="E847" s="1"/>
      <c r="F847" s="1"/>
      <c r="G847" s="1"/>
      <c r="H847" s="1"/>
      <c r="I847" s="245"/>
      <c r="J847" s="245"/>
      <c r="K847" s="245"/>
      <c r="L847" s="1"/>
      <c r="M847" s="1"/>
      <c r="N847" s="1"/>
      <c r="O847" s="1"/>
      <c r="P847" s="1"/>
      <c r="Q847" s="1"/>
      <c r="R847" s="1"/>
      <c r="S847" s="1"/>
      <c r="T847" s="1"/>
      <c r="U847" s="1"/>
      <c r="V847" s="1"/>
      <c r="W847" s="1"/>
      <c r="X847" s="1"/>
    </row>
    <row r="848" spans="1:24" ht="14.25" customHeight="1">
      <c r="A848" s="1"/>
      <c r="B848" s="1"/>
      <c r="C848" s="1"/>
      <c r="D848" s="1"/>
      <c r="E848" s="1"/>
      <c r="F848" s="1"/>
      <c r="G848" s="1"/>
      <c r="H848" s="1"/>
      <c r="I848" s="245"/>
      <c r="J848" s="245"/>
      <c r="K848" s="245"/>
      <c r="L848" s="1"/>
      <c r="M848" s="1"/>
      <c r="N848" s="1"/>
      <c r="O848" s="1"/>
      <c r="P848" s="1"/>
      <c r="Q848" s="1"/>
      <c r="R848" s="1"/>
      <c r="S848" s="1"/>
      <c r="T848" s="1"/>
      <c r="U848" s="1"/>
      <c r="V848" s="1"/>
      <c r="W848" s="1"/>
      <c r="X848" s="1"/>
    </row>
    <row r="849" spans="1:24" ht="14.25" customHeight="1">
      <c r="A849" s="1"/>
      <c r="B849" s="1"/>
      <c r="C849" s="1"/>
      <c r="D849" s="1"/>
      <c r="E849" s="1"/>
      <c r="F849" s="1"/>
      <c r="G849" s="1"/>
      <c r="H849" s="1"/>
      <c r="I849" s="245"/>
      <c r="J849" s="245"/>
      <c r="K849" s="245"/>
      <c r="L849" s="1"/>
      <c r="M849" s="1"/>
      <c r="N849" s="1"/>
      <c r="O849" s="1"/>
      <c r="P849" s="1"/>
      <c r="Q849" s="1"/>
      <c r="R849" s="1"/>
      <c r="S849" s="1"/>
      <c r="T849" s="1"/>
      <c r="U849" s="1"/>
      <c r="V849" s="1"/>
      <c r="W849" s="1"/>
      <c r="X849" s="1"/>
    </row>
    <row r="850" spans="1:24" ht="14.25" customHeight="1">
      <c r="A850" s="1"/>
      <c r="B850" s="1"/>
      <c r="C850" s="1"/>
      <c r="D850" s="1"/>
      <c r="E850" s="1"/>
      <c r="F850" s="1"/>
      <c r="G850" s="1"/>
      <c r="H850" s="1"/>
      <c r="I850" s="245"/>
      <c r="J850" s="245"/>
      <c r="K850" s="245"/>
      <c r="L850" s="1"/>
      <c r="M850" s="1"/>
      <c r="N850" s="1"/>
      <c r="O850" s="1"/>
      <c r="P850" s="1"/>
      <c r="Q850" s="1"/>
      <c r="R850" s="1"/>
      <c r="S850" s="1"/>
      <c r="T850" s="1"/>
      <c r="U850" s="1"/>
      <c r="V850" s="1"/>
      <c r="W850" s="1"/>
      <c r="X850" s="1"/>
    </row>
    <row r="851" spans="1:24" ht="14.25" customHeight="1">
      <c r="A851" s="1"/>
      <c r="B851" s="1"/>
      <c r="C851" s="1"/>
      <c r="D851" s="1"/>
      <c r="E851" s="1"/>
      <c r="F851" s="1"/>
      <c r="G851" s="1"/>
      <c r="H851" s="1"/>
      <c r="I851" s="245"/>
      <c r="J851" s="245"/>
      <c r="K851" s="245"/>
      <c r="L851" s="1"/>
      <c r="M851" s="1"/>
      <c r="N851" s="1"/>
      <c r="O851" s="1"/>
      <c r="P851" s="1"/>
      <c r="Q851" s="1"/>
      <c r="R851" s="1"/>
      <c r="S851" s="1"/>
      <c r="T851" s="1"/>
      <c r="U851" s="1"/>
      <c r="V851" s="1"/>
      <c r="W851" s="1"/>
      <c r="X851" s="1"/>
    </row>
    <row r="852" spans="1:24" ht="14.25" customHeight="1">
      <c r="A852" s="1"/>
      <c r="B852" s="1"/>
      <c r="C852" s="1"/>
      <c r="D852" s="1"/>
      <c r="E852" s="1"/>
      <c r="F852" s="1"/>
      <c r="G852" s="1"/>
      <c r="H852" s="1"/>
      <c r="I852" s="245"/>
      <c r="J852" s="245"/>
      <c r="K852" s="245"/>
      <c r="L852" s="1"/>
      <c r="M852" s="1"/>
      <c r="N852" s="1"/>
      <c r="O852" s="1"/>
      <c r="P852" s="1"/>
      <c r="Q852" s="1"/>
      <c r="R852" s="1"/>
      <c r="S852" s="1"/>
      <c r="T852" s="1"/>
      <c r="U852" s="1"/>
      <c r="V852" s="1"/>
      <c r="W852" s="1"/>
      <c r="X852" s="1"/>
    </row>
    <row r="853" spans="1:24" ht="14.25" customHeight="1">
      <c r="A853" s="1"/>
      <c r="B853" s="1"/>
      <c r="C853" s="1"/>
      <c r="D853" s="1"/>
      <c r="E853" s="1"/>
      <c r="F853" s="1"/>
      <c r="G853" s="1"/>
      <c r="H853" s="1"/>
      <c r="I853" s="245"/>
      <c r="J853" s="245"/>
      <c r="K853" s="245"/>
      <c r="L853" s="1"/>
      <c r="M853" s="1"/>
      <c r="N853" s="1"/>
      <c r="O853" s="1"/>
      <c r="P853" s="1"/>
      <c r="Q853" s="1"/>
      <c r="R853" s="1"/>
      <c r="S853" s="1"/>
      <c r="T853" s="1"/>
      <c r="U853" s="1"/>
      <c r="V853" s="1"/>
      <c r="W853" s="1"/>
      <c r="X853" s="1"/>
    </row>
    <row r="854" spans="1:24" ht="14.25" customHeight="1">
      <c r="A854" s="1"/>
      <c r="B854" s="1"/>
      <c r="C854" s="1"/>
      <c r="D854" s="1"/>
      <c r="E854" s="1"/>
      <c r="F854" s="1"/>
      <c r="G854" s="1"/>
      <c r="H854" s="1"/>
      <c r="I854" s="245"/>
      <c r="J854" s="245"/>
      <c r="K854" s="245"/>
      <c r="L854" s="1"/>
      <c r="M854" s="1"/>
      <c r="N854" s="1"/>
      <c r="O854" s="1"/>
      <c r="P854" s="1"/>
      <c r="Q854" s="1"/>
      <c r="R854" s="1"/>
      <c r="S854" s="1"/>
      <c r="T854" s="1"/>
      <c r="U854" s="1"/>
      <c r="V854" s="1"/>
      <c r="W854" s="1"/>
      <c r="X854" s="1"/>
    </row>
    <row r="855" spans="1:24" ht="14.25" customHeight="1">
      <c r="A855" s="1"/>
      <c r="B855" s="1"/>
      <c r="C855" s="1"/>
      <c r="D855" s="1"/>
      <c r="E855" s="1"/>
      <c r="F855" s="1"/>
      <c r="G855" s="1"/>
      <c r="H855" s="1"/>
      <c r="I855" s="245"/>
      <c r="J855" s="245"/>
      <c r="K855" s="245"/>
      <c r="L855" s="1"/>
      <c r="M855" s="1"/>
      <c r="N855" s="1"/>
      <c r="O855" s="1"/>
      <c r="P855" s="1"/>
      <c r="Q855" s="1"/>
      <c r="R855" s="1"/>
      <c r="S855" s="1"/>
      <c r="T855" s="1"/>
      <c r="U855" s="1"/>
      <c r="V855" s="1"/>
      <c r="W855" s="1"/>
      <c r="X855" s="1"/>
    </row>
    <row r="856" spans="1:24" ht="14.25" customHeight="1">
      <c r="A856" s="1"/>
      <c r="B856" s="1"/>
      <c r="C856" s="1"/>
      <c r="D856" s="1"/>
      <c r="E856" s="1"/>
      <c r="F856" s="1"/>
      <c r="G856" s="1"/>
      <c r="H856" s="1"/>
      <c r="I856" s="245"/>
      <c r="J856" s="245"/>
      <c r="K856" s="245"/>
      <c r="L856" s="1"/>
      <c r="M856" s="1"/>
      <c r="N856" s="1"/>
      <c r="O856" s="1"/>
      <c r="P856" s="1"/>
      <c r="Q856" s="1"/>
      <c r="R856" s="1"/>
      <c r="S856" s="1"/>
      <c r="T856" s="1"/>
      <c r="U856" s="1"/>
      <c r="V856" s="1"/>
      <c r="W856" s="1"/>
      <c r="X856" s="1"/>
    </row>
    <row r="857" spans="1:24" ht="14.25" customHeight="1">
      <c r="A857" s="1"/>
      <c r="B857" s="1"/>
      <c r="C857" s="1"/>
      <c r="D857" s="1"/>
      <c r="E857" s="1"/>
      <c r="F857" s="1"/>
      <c r="G857" s="1"/>
      <c r="H857" s="1"/>
      <c r="I857" s="245"/>
      <c r="J857" s="245"/>
      <c r="K857" s="245"/>
      <c r="L857" s="1"/>
      <c r="M857" s="1"/>
      <c r="N857" s="1"/>
      <c r="O857" s="1"/>
      <c r="P857" s="1"/>
      <c r="Q857" s="1"/>
      <c r="R857" s="1"/>
      <c r="S857" s="1"/>
      <c r="T857" s="1"/>
      <c r="U857" s="1"/>
      <c r="V857" s="1"/>
      <c r="W857" s="1"/>
      <c r="X857" s="1"/>
    </row>
    <row r="858" spans="1:24" ht="14.25" customHeight="1">
      <c r="A858" s="1"/>
      <c r="B858" s="1"/>
      <c r="C858" s="1"/>
      <c r="D858" s="1"/>
      <c r="E858" s="1"/>
      <c r="F858" s="1"/>
      <c r="G858" s="1"/>
      <c r="H858" s="1"/>
      <c r="I858" s="245"/>
      <c r="J858" s="245"/>
      <c r="K858" s="245"/>
      <c r="L858" s="1"/>
      <c r="M858" s="1"/>
      <c r="N858" s="1"/>
      <c r="O858" s="1"/>
      <c r="P858" s="1"/>
      <c r="Q858" s="1"/>
      <c r="R858" s="1"/>
      <c r="S858" s="1"/>
      <c r="T858" s="1"/>
      <c r="U858" s="1"/>
      <c r="V858" s="1"/>
      <c r="W858" s="1"/>
      <c r="X858" s="1"/>
    </row>
    <row r="859" spans="1:24" ht="14.25" customHeight="1">
      <c r="A859" s="1"/>
      <c r="B859" s="1"/>
      <c r="C859" s="1"/>
      <c r="D859" s="1"/>
      <c r="E859" s="1"/>
      <c r="F859" s="1"/>
      <c r="G859" s="1"/>
      <c r="H859" s="1"/>
      <c r="I859" s="245"/>
      <c r="J859" s="245"/>
      <c r="K859" s="245"/>
      <c r="L859" s="1"/>
      <c r="M859" s="1"/>
      <c r="N859" s="1"/>
      <c r="O859" s="1"/>
      <c r="P859" s="1"/>
      <c r="Q859" s="1"/>
      <c r="R859" s="1"/>
      <c r="S859" s="1"/>
      <c r="T859" s="1"/>
      <c r="U859" s="1"/>
      <c r="V859" s="1"/>
      <c r="W859" s="1"/>
      <c r="X859" s="1"/>
    </row>
    <row r="860" spans="1:24" ht="14.25" customHeight="1">
      <c r="A860" s="1"/>
      <c r="B860" s="1"/>
      <c r="C860" s="1"/>
      <c r="D860" s="1"/>
      <c r="E860" s="1"/>
      <c r="F860" s="1"/>
      <c r="G860" s="1"/>
      <c r="H860" s="1"/>
      <c r="I860" s="245"/>
      <c r="J860" s="245"/>
      <c r="K860" s="245"/>
      <c r="L860" s="1"/>
      <c r="M860" s="1"/>
      <c r="N860" s="1"/>
      <c r="O860" s="1"/>
      <c r="P860" s="1"/>
      <c r="Q860" s="1"/>
      <c r="R860" s="1"/>
      <c r="S860" s="1"/>
      <c r="T860" s="1"/>
      <c r="U860" s="1"/>
      <c r="V860" s="1"/>
      <c r="W860" s="1"/>
      <c r="X860" s="1"/>
    </row>
    <row r="861" spans="1:24" ht="14.25" customHeight="1">
      <c r="A861" s="1"/>
      <c r="B861" s="1"/>
      <c r="C861" s="1"/>
      <c r="D861" s="1"/>
      <c r="E861" s="1"/>
      <c r="F861" s="1"/>
      <c r="G861" s="1"/>
      <c r="H861" s="1"/>
      <c r="I861" s="245"/>
      <c r="J861" s="245"/>
      <c r="K861" s="245"/>
      <c r="L861" s="1"/>
      <c r="M861" s="1"/>
      <c r="N861" s="1"/>
      <c r="O861" s="1"/>
      <c r="P861" s="1"/>
      <c r="Q861" s="1"/>
      <c r="R861" s="1"/>
      <c r="S861" s="1"/>
      <c r="T861" s="1"/>
      <c r="U861" s="1"/>
      <c r="V861" s="1"/>
      <c r="W861" s="1"/>
      <c r="X861" s="1"/>
    </row>
    <row r="862" spans="1:24" ht="14.25" customHeight="1">
      <c r="A862" s="1"/>
      <c r="B862" s="1"/>
      <c r="C862" s="1"/>
      <c r="D862" s="1"/>
      <c r="E862" s="1"/>
      <c r="F862" s="1"/>
      <c r="G862" s="1"/>
      <c r="H862" s="1"/>
      <c r="I862" s="245"/>
      <c r="J862" s="245"/>
      <c r="K862" s="245"/>
      <c r="L862" s="1"/>
      <c r="M862" s="1"/>
      <c r="N862" s="1"/>
      <c r="O862" s="1"/>
      <c r="P862" s="1"/>
      <c r="Q862" s="1"/>
      <c r="R862" s="1"/>
      <c r="S862" s="1"/>
      <c r="T862" s="1"/>
      <c r="U862" s="1"/>
      <c r="V862" s="1"/>
      <c r="W862" s="1"/>
      <c r="X862" s="1"/>
    </row>
    <row r="863" spans="1:24" ht="14.25" customHeight="1">
      <c r="A863" s="1"/>
      <c r="B863" s="1"/>
      <c r="C863" s="1"/>
      <c r="D863" s="1"/>
      <c r="E863" s="1"/>
      <c r="F863" s="1"/>
      <c r="G863" s="1"/>
      <c r="H863" s="1"/>
      <c r="I863" s="245"/>
      <c r="J863" s="245"/>
      <c r="K863" s="245"/>
      <c r="L863" s="1"/>
      <c r="M863" s="1"/>
      <c r="N863" s="1"/>
      <c r="O863" s="1"/>
      <c r="P863" s="1"/>
      <c r="Q863" s="1"/>
      <c r="R863" s="1"/>
      <c r="S863" s="1"/>
      <c r="T863" s="1"/>
      <c r="U863" s="1"/>
      <c r="V863" s="1"/>
      <c r="W863" s="1"/>
      <c r="X863" s="1"/>
    </row>
    <row r="864" spans="1:24" ht="14.25" customHeight="1">
      <c r="A864" s="1"/>
      <c r="B864" s="1"/>
      <c r="C864" s="1"/>
      <c r="D864" s="1"/>
      <c r="E864" s="1"/>
      <c r="F864" s="1"/>
      <c r="G864" s="1"/>
      <c r="H864" s="1"/>
      <c r="I864" s="245"/>
      <c r="J864" s="245"/>
      <c r="K864" s="245"/>
      <c r="L864" s="1"/>
      <c r="M864" s="1"/>
      <c r="N864" s="1"/>
      <c r="O864" s="1"/>
      <c r="P864" s="1"/>
      <c r="Q864" s="1"/>
      <c r="R864" s="1"/>
      <c r="S864" s="1"/>
      <c r="T864" s="1"/>
      <c r="U864" s="1"/>
      <c r="V864" s="1"/>
      <c r="W864" s="1"/>
      <c r="X864" s="1"/>
    </row>
    <row r="865" spans="1:24" ht="14.25" customHeight="1">
      <c r="A865" s="1"/>
      <c r="B865" s="1"/>
      <c r="C865" s="1"/>
      <c r="D865" s="1"/>
      <c r="E865" s="1"/>
      <c r="F865" s="1"/>
      <c r="G865" s="1"/>
      <c r="H865" s="1"/>
      <c r="I865" s="245"/>
      <c r="J865" s="245"/>
      <c r="K865" s="245"/>
      <c r="L865" s="1"/>
      <c r="M865" s="1"/>
      <c r="N865" s="1"/>
      <c r="O865" s="1"/>
      <c r="P865" s="1"/>
      <c r="Q865" s="1"/>
      <c r="R865" s="1"/>
      <c r="S865" s="1"/>
      <c r="T865" s="1"/>
      <c r="U865" s="1"/>
      <c r="V865" s="1"/>
      <c r="W865" s="1"/>
      <c r="X865" s="1"/>
    </row>
    <row r="866" spans="1:24" ht="14.25" customHeight="1">
      <c r="A866" s="1"/>
      <c r="B866" s="1"/>
      <c r="C866" s="1"/>
      <c r="D866" s="1"/>
      <c r="E866" s="1"/>
      <c r="F866" s="1"/>
      <c r="G866" s="1"/>
      <c r="H866" s="1"/>
      <c r="I866" s="245"/>
      <c r="J866" s="245"/>
      <c r="K866" s="245"/>
      <c r="L866" s="1"/>
      <c r="M866" s="1"/>
      <c r="N866" s="1"/>
      <c r="O866" s="1"/>
      <c r="P866" s="1"/>
      <c r="Q866" s="1"/>
      <c r="R866" s="1"/>
      <c r="S866" s="1"/>
      <c r="T866" s="1"/>
      <c r="U866" s="1"/>
      <c r="V866" s="1"/>
      <c r="W866" s="1"/>
      <c r="X866" s="1"/>
    </row>
    <row r="867" spans="1:24" ht="14.25" customHeight="1">
      <c r="A867" s="1"/>
      <c r="B867" s="1"/>
      <c r="C867" s="1"/>
      <c r="D867" s="1"/>
      <c r="E867" s="1"/>
      <c r="F867" s="1"/>
      <c r="G867" s="1"/>
      <c r="H867" s="1"/>
      <c r="I867" s="245"/>
      <c r="J867" s="245"/>
      <c r="K867" s="245"/>
      <c r="L867" s="1"/>
      <c r="M867" s="1"/>
      <c r="N867" s="1"/>
      <c r="O867" s="1"/>
      <c r="P867" s="1"/>
      <c r="Q867" s="1"/>
      <c r="R867" s="1"/>
      <c r="S867" s="1"/>
      <c r="T867" s="1"/>
      <c r="U867" s="1"/>
      <c r="V867" s="1"/>
      <c r="W867" s="1"/>
      <c r="X867" s="1"/>
    </row>
    <row r="868" spans="1:24" ht="14.25" customHeight="1">
      <c r="A868" s="1"/>
      <c r="B868" s="1"/>
      <c r="C868" s="1"/>
      <c r="D868" s="1"/>
      <c r="E868" s="1"/>
      <c r="F868" s="1"/>
      <c r="G868" s="1"/>
      <c r="H868" s="1"/>
      <c r="I868" s="245"/>
      <c r="J868" s="245"/>
      <c r="K868" s="245"/>
      <c r="L868" s="1"/>
      <c r="M868" s="1"/>
      <c r="N868" s="1"/>
      <c r="O868" s="1"/>
      <c r="P868" s="1"/>
      <c r="Q868" s="1"/>
      <c r="R868" s="1"/>
      <c r="S868" s="1"/>
      <c r="T868" s="1"/>
      <c r="U868" s="1"/>
      <c r="V868" s="1"/>
      <c r="W868" s="1"/>
      <c r="X868" s="1"/>
    </row>
    <row r="869" spans="1:24" ht="14.25" customHeight="1">
      <c r="A869" s="1"/>
      <c r="B869" s="1"/>
      <c r="C869" s="1"/>
      <c r="D869" s="1"/>
      <c r="E869" s="1"/>
      <c r="F869" s="1"/>
      <c r="G869" s="1"/>
      <c r="H869" s="1"/>
      <c r="I869" s="245"/>
      <c r="J869" s="245"/>
      <c r="K869" s="245"/>
      <c r="L869" s="1"/>
      <c r="M869" s="1"/>
      <c r="N869" s="1"/>
      <c r="O869" s="1"/>
      <c r="P869" s="1"/>
      <c r="Q869" s="1"/>
      <c r="R869" s="1"/>
      <c r="S869" s="1"/>
      <c r="T869" s="1"/>
      <c r="U869" s="1"/>
      <c r="V869" s="1"/>
      <c r="W869" s="1"/>
      <c r="X869" s="1"/>
    </row>
    <row r="870" spans="1:24" ht="14.25" customHeight="1">
      <c r="A870" s="1"/>
      <c r="B870" s="1"/>
      <c r="C870" s="1"/>
      <c r="D870" s="1"/>
      <c r="E870" s="1"/>
      <c r="F870" s="1"/>
      <c r="G870" s="1"/>
      <c r="H870" s="1"/>
      <c r="I870" s="245"/>
      <c r="J870" s="245"/>
      <c r="K870" s="245"/>
      <c r="L870" s="1"/>
      <c r="M870" s="1"/>
      <c r="N870" s="1"/>
      <c r="O870" s="1"/>
      <c r="P870" s="1"/>
      <c r="Q870" s="1"/>
      <c r="R870" s="1"/>
      <c r="S870" s="1"/>
      <c r="T870" s="1"/>
      <c r="U870" s="1"/>
      <c r="V870" s="1"/>
      <c r="W870" s="1"/>
      <c r="X870" s="1"/>
    </row>
    <row r="871" spans="1:24" ht="14.25" customHeight="1">
      <c r="A871" s="1"/>
      <c r="B871" s="1"/>
      <c r="C871" s="1"/>
      <c r="D871" s="1"/>
      <c r="E871" s="1"/>
      <c r="F871" s="1"/>
      <c r="G871" s="1"/>
      <c r="H871" s="1"/>
      <c r="I871" s="245"/>
      <c r="J871" s="245"/>
      <c r="K871" s="245"/>
      <c r="L871" s="1"/>
      <c r="M871" s="1"/>
      <c r="N871" s="1"/>
      <c r="O871" s="1"/>
      <c r="P871" s="1"/>
      <c r="Q871" s="1"/>
      <c r="R871" s="1"/>
      <c r="S871" s="1"/>
      <c r="T871" s="1"/>
      <c r="U871" s="1"/>
      <c r="V871" s="1"/>
      <c r="W871" s="1"/>
      <c r="X871" s="1"/>
    </row>
    <row r="872" spans="1:24" ht="14.25" customHeight="1">
      <c r="A872" s="1"/>
      <c r="B872" s="1"/>
      <c r="C872" s="1"/>
      <c r="D872" s="1"/>
      <c r="E872" s="1"/>
      <c r="F872" s="1"/>
      <c r="G872" s="1"/>
      <c r="H872" s="1"/>
      <c r="I872" s="245"/>
      <c r="J872" s="245"/>
      <c r="K872" s="245"/>
      <c r="L872" s="1"/>
      <c r="M872" s="1"/>
      <c r="N872" s="1"/>
      <c r="O872" s="1"/>
      <c r="P872" s="1"/>
      <c r="Q872" s="1"/>
      <c r="R872" s="1"/>
      <c r="S872" s="1"/>
      <c r="T872" s="1"/>
      <c r="U872" s="1"/>
      <c r="V872" s="1"/>
      <c r="W872" s="1"/>
      <c r="X872" s="1"/>
    </row>
    <row r="873" spans="1:24" ht="14.25" customHeight="1">
      <c r="A873" s="1"/>
      <c r="B873" s="1"/>
      <c r="C873" s="1"/>
      <c r="D873" s="1"/>
      <c r="E873" s="1"/>
      <c r="F873" s="1"/>
      <c r="G873" s="1"/>
      <c r="H873" s="1"/>
      <c r="I873" s="245"/>
      <c r="J873" s="245"/>
      <c r="K873" s="245"/>
      <c r="L873" s="1"/>
      <c r="M873" s="1"/>
      <c r="N873" s="1"/>
      <c r="O873" s="1"/>
      <c r="P873" s="1"/>
      <c r="Q873" s="1"/>
      <c r="R873" s="1"/>
      <c r="S873" s="1"/>
      <c r="T873" s="1"/>
      <c r="U873" s="1"/>
      <c r="V873" s="1"/>
      <c r="W873" s="1"/>
      <c r="X873" s="1"/>
    </row>
    <row r="874" spans="1:24" ht="14.25" customHeight="1">
      <c r="A874" s="1"/>
      <c r="B874" s="1"/>
      <c r="C874" s="1"/>
      <c r="D874" s="1"/>
      <c r="E874" s="1"/>
      <c r="F874" s="1"/>
      <c r="G874" s="1"/>
      <c r="H874" s="1"/>
      <c r="I874" s="245"/>
      <c r="J874" s="245"/>
      <c r="K874" s="245"/>
      <c r="L874" s="1"/>
      <c r="M874" s="1"/>
      <c r="N874" s="1"/>
      <c r="O874" s="1"/>
      <c r="P874" s="1"/>
      <c r="Q874" s="1"/>
      <c r="R874" s="1"/>
      <c r="S874" s="1"/>
      <c r="T874" s="1"/>
      <c r="U874" s="1"/>
      <c r="V874" s="1"/>
      <c r="W874" s="1"/>
      <c r="X874" s="1"/>
    </row>
    <row r="875" spans="1:24" ht="14.25" customHeight="1">
      <c r="A875" s="1"/>
      <c r="B875" s="1"/>
      <c r="C875" s="1"/>
      <c r="D875" s="1"/>
      <c r="E875" s="1"/>
      <c r="F875" s="1"/>
      <c r="G875" s="1"/>
      <c r="H875" s="1"/>
      <c r="I875" s="245"/>
      <c r="J875" s="245"/>
      <c r="K875" s="245"/>
      <c r="L875" s="1"/>
      <c r="M875" s="1"/>
      <c r="N875" s="1"/>
      <c r="O875" s="1"/>
      <c r="P875" s="1"/>
      <c r="Q875" s="1"/>
      <c r="R875" s="1"/>
      <c r="S875" s="1"/>
      <c r="T875" s="1"/>
      <c r="U875" s="1"/>
      <c r="V875" s="1"/>
      <c r="W875" s="1"/>
      <c r="X875" s="1"/>
    </row>
    <row r="876" spans="1:24" ht="14.25" customHeight="1">
      <c r="A876" s="1"/>
      <c r="B876" s="1"/>
      <c r="C876" s="1"/>
      <c r="D876" s="1"/>
      <c r="E876" s="1"/>
      <c r="F876" s="1"/>
      <c r="G876" s="1"/>
      <c r="H876" s="1"/>
      <c r="I876" s="245"/>
      <c r="J876" s="245"/>
      <c r="K876" s="245"/>
      <c r="L876" s="1"/>
      <c r="M876" s="1"/>
      <c r="N876" s="1"/>
      <c r="O876" s="1"/>
      <c r="P876" s="1"/>
      <c r="Q876" s="1"/>
      <c r="R876" s="1"/>
      <c r="S876" s="1"/>
      <c r="T876" s="1"/>
      <c r="U876" s="1"/>
      <c r="V876" s="1"/>
      <c r="W876" s="1"/>
      <c r="X876" s="1"/>
    </row>
    <row r="877" spans="1:24" ht="14.25" customHeight="1">
      <c r="A877" s="1"/>
      <c r="B877" s="1"/>
      <c r="C877" s="1"/>
      <c r="D877" s="1"/>
      <c r="E877" s="1"/>
      <c r="F877" s="1"/>
      <c r="G877" s="1"/>
      <c r="H877" s="1"/>
      <c r="I877" s="245"/>
      <c r="J877" s="245"/>
      <c r="K877" s="245"/>
      <c r="L877" s="1"/>
      <c r="M877" s="1"/>
      <c r="N877" s="1"/>
      <c r="O877" s="1"/>
      <c r="P877" s="1"/>
      <c r="Q877" s="1"/>
      <c r="R877" s="1"/>
      <c r="S877" s="1"/>
      <c r="T877" s="1"/>
      <c r="U877" s="1"/>
      <c r="V877" s="1"/>
      <c r="W877" s="1"/>
      <c r="X877" s="1"/>
    </row>
    <row r="878" spans="1:24" ht="14.25" customHeight="1">
      <c r="A878" s="1"/>
      <c r="B878" s="1"/>
      <c r="C878" s="1"/>
      <c r="D878" s="1"/>
      <c r="E878" s="1"/>
      <c r="F878" s="1"/>
      <c r="G878" s="1"/>
      <c r="H878" s="1"/>
      <c r="I878" s="245"/>
      <c r="J878" s="245"/>
      <c r="K878" s="245"/>
      <c r="L878" s="1"/>
      <c r="M878" s="1"/>
      <c r="N878" s="1"/>
      <c r="O878" s="1"/>
      <c r="P878" s="1"/>
      <c r="Q878" s="1"/>
      <c r="R878" s="1"/>
      <c r="S878" s="1"/>
      <c r="T878" s="1"/>
      <c r="U878" s="1"/>
      <c r="V878" s="1"/>
      <c r="W878" s="1"/>
      <c r="X878" s="1"/>
    </row>
    <row r="879" spans="1:24" ht="14.25" customHeight="1">
      <c r="A879" s="1"/>
      <c r="B879" s="1"/>
      <c r="C879" s="1"/>
      <c r="D879" s="1"/>
      <c r="E879" s="1"/>
      <c r="F879" s="1"/>
      <c r="G879" s="1"/>
      <c r="H879" s="1"/>
      <c r="I879" s="245"/>
      <c r="J879" s="245"/>
      <c r="K879" s="245"/>
      <c r="L879" s="1"/>
      <c r="M879" s="1"/>
      <c r="N879" s="1"/>
      <c r="O879" s="1"/>
      <c r="P879" s="1"/>
      <c r="Q879" s="1"/>
      <c r="R879" s="1"/>
      <c r="S879" s="1"/>
      <c r="T879" s="1"/>
      <c r="U879" s="1"/>
      <c r="V879" s="1"/>
      <c r="W879" s="1"/>
      <c r="X879" s="1"/>
    </row>
    <row r="880" spans="1:24" ht="14.25" customHeight="1">
      <c r="A880" s="1"/>
      <c r="B880" s="1"/>
      <c r="C880" s="1"/>
      <c r="D880" s="1"/>
      <c r="E880" s="1"/>
      <c r="F880" s="1"/>
      <c r="G880" s="1"/>
      <c r="H880" s="1"/>
      <c r="I880" s="245"/>
      <c r="J880" s="245"/>
      <c r="K880" s="245"/>
      <c r="L880" s="1"/>
      <c r="M880" s="1"/>
      <c r="N880" s="1"/>
      <c r="O880" s="1"/>
      <c r="P880" s="1"/>
      <c r="Q880" s="1"/>
      <c r="R880" s="1"/>
      <c r="S880" s="1"/>
      <c r="T880" s="1"/>
      <c r="U880" s="1"/>
      <c r="V880" s="1"/>
      <c r="W880" s="1"/>
      <c r="X880" s="1"/>
    </row>
    <row r="881" spans="1:24" ht="14.25" customHeight="1">
      <c r="A881" s="1"/>
      <c r="B881" s="1"/>
      <c r="C881" s="1"/>
      <c r="D881" s="1"/>
      <c r="E881" s="1"/>
      <c r="F881" s="1"/>
      <c r="G881" s="1"/>
      <c r="H881" s="1"/>
      <c r="I881" s="245"/>
      <c r="J881" s="245"/>
      <c r="K881" s="245"/>
      <c r="L881" s="1"/>
      <c r="M881" s="1"/>
      <c r="N881" s="1"/>
      <c r="O881" s="1"/>
      <c r="P881" s="1"/>
      <c r="Q881" s="1"/>
      <c r="R881" s="1"/>
      <c r="S881" s="1"/>
      <c r="T881" s="1"/>
      <c r="U881" s="1"/>
      <c r="V881" s="1"/>
      <c r="W881" s="1"/>
      <c r="X881" s="1"/>
    </row>
    <row r="882" spans="1:24" ht="14.25" customHeight="1">
      <c r="A882" s="1"/>
      <c r="B882" s="1"/>
      <c r="C882" s="1"/>
      <c r="D882" s="1"/>
      <c r="E882" s="1"/>
      <c r="F882" s="1"/>
      <c r="G882" s="1"/>
      <c r="H882" s="1"/>
      <c r="I882" s="245"/>
      <c r="J882" s="245"/>
      <c r="K882" s="245"/>
      <c r="L882" s="1"/>
      <c r="M882" s="1"/>
      <c r="N882" s="1"/>
      <c r="O882" s="1"/>
      <c r="P882" s="1"/>
      <c r="Q882" s="1"/>
      <c r="R882" s="1"/>
      <c r="S882" s="1"/>
      <c r="T882" s="1"/>
      <c r="U882" s="1"/>
      <c r="V882" s="1"/>
      <c r="W882" s="1"/>
      <c r="X882" s="1"/>
    </row>
    <row r="883" spans="1:24" ht="14.25" customHeight="1">
      <c r="A883" s="1"/>
      <c r="B883" s="1"/>
      <c r="C883" s="1"/>
      <c r="D883" s="1"/>
      <c r="E883" s="1"/>
      <c r="F883" s="1"/>
      <c r="G883" s="1"/>
      <c r="H883" s="1"/>
      <c r="I883" s="245"/>
      <c r="J883" s="245"/>
      <c r="K883" s="245"/>
      <c r="L883" s="1"/>
      <c r="M883" s="1"/>
      <c r="N883" s="1"/>
      <c r="O883" s="1"/>
      <c r="P883" s="1"/>
      <c r="Q883" s="1"/>
      <c r="R883" s="1"/>
      <c r="S883" s="1"/>
      <c r="T883" s="1"/>
      <c r="U883" s="1"/>
      <c r="V883" s="1"/>
      <c r="W883" s="1"/>
      <c r="X883" s="1"/>
    </row>
    <row r="884" spans="1:24" ht="14.25" customHeight="1">
      <c r="A884" s="1"/>
      <c r="B884" s="1"/>
      <c r="C884" s="1"/>
      <c r="D884" s="1"/>
      <c r="E884" s="1"/>
      <c r="F884" s="1"/>
      <c r="G884" s="1"/>
      <c r="H884" s="1"/>
      <c r="I884" s="245"/>
      <c r="J884" s="245"/>
      <c r="K884" s="245"/>
      <c r="L884" s="1"/>
      <c r="M884" s="1"/>
      <c r="N884" s="1"/>
      <c r="O884" s="1"/>
      <c r="P884" s="1"/>
      <c r="Q884" s="1"/>
      <c r="R884" s="1"/>
      <c r="S884" s="1"/>
      <c r="T884" s="1"/>
      <c r="U884" s="1"/>
      <c r="V884" s="1"/>
      <c r="W884" s="1"/>
      <c r="X884" s="1"/>
    </row>
    <row r="885" spans="1:24" ht="14.25" customHeight="1">
      <c r="A885" s="1"/>
      <c r="B885" s="1"/>
      <c r="C885" s="1"/>
      <c r="D885" s="1"/>
      <c r="E885" s="1"/>
      <c r="F885" s="1"/>
      <c r="G885" s="1"/>
      <c r="H885" s="1"/>
      <c r="I885" s="245"/>
      <c r="J885" s="245"/>
      <c r="K885" s="245"/>
      <c r="L885" s="1"/>
      <c r="M885" s="1"/>
      <c r="N885" s="1"/>
      <c r="O885" s="1"/>
      <c r="P885" s="1"/>
      <c r="Q885" s="1"/>
      <c r="R885" s="1"/>
      <c r="S885" s="1"/>
      <c r="T885" s="1"/>
      <c r="U885" s="1"/>
      <c r="V885" s="1"/>
      <c r="W885" s="1"/>
      <c r="X885" s="1"/>
    </row>
    <row r="886" spans="1:24" ht="14.25" customHeight="1">
      <c r="A886" s="1"/>
      <c r="B886" s="1"/>
      <c r="C886" s="1"/>
      <c r="D886" s="1"/>
      <c r="E886" s="1"/>
      <c r="F886" s="1"/>
      <c r="G886" s="1"/>
      <c r="H886" s="1"/>
      <c r="I886" s="245"/>
      <c r="J886" s="245"/>
      <c r="K886" s="245"/>
      <c r="L886" s="1"/>
      <c r="M886" s="1"/>
      <c r="N886" s="1"/>
      <c r="O886" s="1"/>
      <c r="P886" s="1"/>
      <c r="Q886" s="1"/>
      <c r="R886" s="1"/>
      <c r="S886" s="1"/>
      <c r="T886" s="1"/>
      <c r="U886" s="1"/>
      <c r="V886" s="1"/>
      <c r="W886" s="1"/>
      <c r="X886" s="1"/>
    </row>
    <row r="887" spans="1:24" ht="14.25" customHeight="1">
      <c r="A887" s="1"/>
      <c r="B887" s="1"/>
      <c r="C887" s="1"/>
      <c r="D887" s="1"/>
      <c r="E887" s="1"/>
      <c r="F887" s="1"/>
      <c r="G887" s="1"/>
      <c r="H887" s="1"/>
      <c r="I887" s="245"/>
      <c r="J887" s="245"/>
      <c r="K887" s="245"/>
      <c r="L887" s="1"/>
      <c r="M887" s="1"/>
      <c r="N887" s="1"/>
      <c r="O887" s="1"/>
      <c r="P887" s="1"/>
      <c r="Q887" s="1"/>
      <c r="R887" s="1"/>
      <c r="S887" s="1"/>
      <c r="T887" s="1"/>
      <c r="U887" s="1"/>
      <c r="V887" s="1"/>
      <c r="W887" s="1"/>
      <c r="X887" s="1"/>
    </row>
    <row r="888" spans="1:24" ht="14.25" customHeight="1">
      <c r="A888" s="1"/>
      <c r="B888" s="1"/>
      <c r="C888" s="1"/>
      <c r="D888" s="1"/>
      <c r="E888" s="1"/>
      <c r="F888" s="1"/>
      <c r="G888" s="1"/>
      <c r="H888" s="1"/>
      <c r="I888" s="245"/>
      <c r="J888" s="245"/>
      <c r="K888" s="245"/>
      <c r="L888" s="1"/>
      <c r="M888" s="1"/>
      <c r="N888" s="1"/>
      <c r="O888" s="1"/>
      <c r="P888" s="1"/>
      <c r="Q888" s="1"/>
      <c r="R888" s="1"/>
      <c r="S888" s="1"/>
      <c r="T888" s="1"/>
      <c r="U888" s="1"/>
      <c r="V888" s="1"/>
      <c r="W888" s="1"/>
      <c r="X888" s="1"/>
    </row>
    <row r="889" spans="1:24" ht="14.25" customHeight="1">
      <c r="A889" s="1"/>
      <c r="B889" s="1"/>
      <c r="C889" s="1"/>
      <c r="D889" s="1"/>
      <c r="E889" s="1"/>
      <c r="F889" s="1"/>
      <c r="G889" s="1"/>
      <c r="H889" s="1"/>
      <c r="I889" s="245"/>
      <c r="J889" s="245"/>
      <c r="K889" s="245"/>
      <c r="L889" s="1"/>
      <c r="M889" s="1"/>
      <c r="N889" s="1"/>
      <c r="O889" s="1"/>
      <c r="P889" s="1"/>
      <c r="Q889" s="1"/>
      <c r="R889" s="1"/>
      <c r="S889" s="1"/>
      <c r="T889" s="1"/>
      <c r="U889" s="1"/>
      <c r="V889" s="1"/>
      <c r="W889" s="1"/>
      <c r="X889" s="1"/>
    </row>
    <row r="890" spans="1:24" ht="14.25" customHeight="1">
      <c r="A890" s="1"/>
      <c r="B890" s="1"/>
      <c r="C890" s="1"/>
      <c r="D890" s="1"/>
      <c r="E890" s="1"/>
      <c r="F890" s="1"/>
      <c r="G890" s="1"/>
      <c r="H890" s="1"/>
      <c r="I890" s="245"/>
      <c r="J890" s="245"/>
      <c r="K890" s="245"/>
      <c r="L890" s="1"/>
      <c r="M890" s="1"/>
      <c r="N890" s="1"/>
      <c r="O890" s="1"/>
      <c r="P890" s="1"/>
      <c r="Q890" s="1"/>
      <c r="R890" s="1"/>
      <c r="S890" s="1"/>
      <c r="T890" s="1"/>
      <c r="U890" s="1"/>
      <c r="V890" s="1"/>
      <c r="W890" s="1"/>
      <c r="X890" s="1"/>
    </row>
    <row r="891" spans="1:24" ht="14.25" customHeight="1">
      <c r="A891" s="1"/>
      <c r="B891" s="1"/>
      <c r="C891" s="1"/>
      <c r="D891" s="1"/>
      <c r="E891" s="1"/>
      <c r="F891" s="1"/>
      <c r="G891" s="1"/>
      <c r="H891" s="1"/>
      <c r="I891" s="245"/>
      <c r="J891" s="245"/>
      <c r="K891" s="245"/>
      <c r="L891" s="1"/>
      <c r="M891" s="1"/>
      <c r="N891" s="1"/>
      <c r="O891" s="1"/>
      <c r="P891" s="1"/>
      <c r="Q891" s="1"/>
      <c r="R891" s="1"/>
      <c r="S891" s="1"/>
      <c r="T891" s="1"/>
      <c r="U891" s="1"/>
      <c r="V891" s="1"/>
      <c r="W891" s="1"/>
      <c r="X891" s="1"/>
    </row>
    <row r="892" spans="1:24" ht="14.25" customHeight="1">
      <c r="A892" s="1"/>
      <c r="B892" s="1"/>
      <c r="C892" s="1"/>
      <c r="D892" s="1"/>
      <c r="E892" s="1"/>
      <c r="F892" s="1"/>
      <c r="G892" s="1"/>
      <c r="H892" s="1"/>
      <c r="I892" s="245"/>
      <c r="J892" s="245"/>
      <c r="K892" s="245"/>
      <c r="L892" s="1"/>
      <c r="M892" s="1"/>
      <c r="N892" s="1"/>
      <c r="O892" s="1"/>
      <c r="P892" s="1"/>
      <c r="Q892" s="1"/>
      <c r="R892" s="1"/>
      <c r="S892" s="1"/>
      <c r="T892" s="1"/>
      <c r="U892" s="1"/>
      <c r="V892" s="1"/>
      <c r="W892" s="1"/>
      <c r="X892" s="1"/>
    </row>
    <row r="893" spans="1:24" ht="14.25" customHeight="1">
      <c r="A893" s="1"/>
      <c r="B893" s="1"/>
      <c r="C893" s="1"/>
      <c r="D893" s="1"/>
      <c r="E893" s="1"/>
      <c r="F893" s="1"/>
      <c r="G893" s="1"/>
      <c r="H893" s="1"/>
      <c r="I893" s="245"/>
      <c r="J893" s="245"/>
      <c r="K893" s="245"/>
      <c r="L893" s="1"/>
      <c r="M893" s="1"/>
      <c r="N893" s="1"/>
      <c r="O893" s="1"/>
      <c r="P893" s="1"/>
      <c r="Q893" s="1"/>
      <c r="R893" s="1"/>
      <c r="S893" s="1"/>
      <c r="T893" s="1"/>
      <c r="U893" s="1"/>
      <c r="V893" s="1"/>
      <c r="W893" s="1"/>
      <c r="X893" s="1"/>
    </row>
    <row r="894" spans="1:24" ht="14.25" customHeight="1">
      <c r="A894" s="1"/>
      <c r="B894" s="1"/>
      <c r="C894" s="1"/>
      <c r="D894" s="1"/>
      <c r="E894" s="1"/>
      <c r="F894" s="1"/>
      <c r="G894" s="1"/>
      <c r="H894" s="1"/>
      <c r="I894" s="245"/>
      <c r="J894" s="245"/>
      <c r="K894" s="245"/>
      <c r="L894" s="1"/>
      <c r="M894" s="1"/>
      <c r="N894" s="1"/>
      <c r="O894" s="1"/>
      <c r="P894" s="1"/>
      <c r="Q894" s="1"/>
      <c r="R894" s="1"/>
      <c r="S894" s="1"/>
      <c r="T894" s="1"/>
      <c r="U894" s="1"/>
      <c r="V894" s="1"/>
      <c r="W894" s="1"/>
      <c r="X894" s="1"/>
    </row>
    <row r="895" spans="1:24" ht="14.25" customHeight="1">
      <c r="A895" s="1"/>
      <c r="B895" s="1"/>
      <c r="C895" s="1"/>
      <c r="D895" s="1"/>
      <c r="E895" s="1"/>
      <c r="F895" s="1"/>
      <c r="G895" s="1"/>
      <c r="H895" s="1"/>
      <c r="I895" s="245"/>
      <c r="J895" s="245"/>
      <c r="K895" s="245"/>
      <c r="L895" s="1"/>
      <c r="M895" s="1"/>
      <c r="N895" s="1"/>
      <c r="O895" s="1"/>
      <c r="P895" s="1"/>
      <c r="Q895" s="1"/>
      <c r="R895" s="1"/>
      <c r="S895" s="1"/>
      <c r="T895" s="1"/>
      <c r="U895" s="1"/>
      <c r="V895" s="1"/>
      <c r="W895" s="1"/>
      <c r="X895" s="1"/>
    </row>
    <row r="896" spans="1:24" ht="14.25" customHeight="1">
      <c r="A896" s="1"/>
      <c r="B896" s="1"/>
      <c r="C896" s="1"/>
      <c r="D896" s="1"/>
      <c r="E896" s="1"/>
      <c r="F896" s="1"/>
      <c r="G896" s="1"/>
      <c r="H896" s="1"/>
      <c r="I896" s="245"/>
      <c r="J896" s="245"/>
      <c r="K896" s="245"/>
      <c r="L896" s="1"/>
      <c r="M896" s="1"/>
      <c r="N896" s="1"/>
      <c r="O896" s="1"/>
      <c r="P896" s="1"/>
      <c r="Q896" s="1"/>
      <c r="R896" s="1"/>
      <c r="S896" s="1"/>
      <c r="T896" s="1"/>
      <c r="U896" s="1"/>
      <c r="V896" s="1"/>
      <c r="W896" s="1"/>
      <c r="X896" s="1"/>
    </row>
    <row r="897" spans="1:24" ht="14.25" customHeight="1">
      <c r="A897" s="1"/>
      <c r="B897" s="1"/>
      <c r="C897" s="1"/>
      <c r="D897" s="1"/>
      <c r="E897" s="1"/>
      <c r="F897" s="1"/>
      <c r="G897" s="1"/>
      <c r="H897" s="1"/>
      <c r="I897" s="245"/>
      <c r="J897" s="245"/>
      <c r="K897" s="245"/>
      <c r="L897" s="1"/>
      <c r="M897" s="1"/>
      <c r="N897" s="1"/>
      <c r="O897" s="1"/>
      <c r="P897" s="1"/>
      <c r="Q897" s="1"/>
      <c r="R897" s="1"/>
      <c r="S897" s="1"/>
      <c r="T897" s="1"/>
      <c r="U897" s="1"/>
      <c r="V897" s="1"/>
      <c r="W897" s="1"/>
      <c r="X897" s="1"/>
    </row>
    <row r="898" spans="1:24" ht="14.25" customHeight="1">
      <c r="A898" s="1"/>
      <c r="B898" s="1"/>
      <c r="C898" s="1"/>
      <c r="D898" s="1"/>
      <c r="E898" s="1"/>
      <c r="F898" s="1"/>
      <c r="G898" s="1"/>
      <c r="H898" s="1"/>
      <c r="I898" s="245"/>
      <c r="J898" s="245"/>
      <c r="K898" s="245"/>
      <c r="L898" s="1"/>
      <c r="M898" s="1"/>
      <c r="N898" s="1"/>
      <c r="O898" s="1"/>
      <c r="P898" s="1"/>
      <c r="Q898" s="1"/>
      <c r="R898" s="1"/>
      <c r="S898" s="1"/>
      <c r="T898" s="1"/>
      <c r="U898" s="1"/>
      <c r="V898" s="1"/>
      <c r="W898" s="1"/>
      <c r="X898" s="1"/>
    </row>
    <row r="899" spans="1:24" ht="14.25" customHeight="1">
      <c r="A899" s="1"/>
      <c r="B899" s="1"/>
      <c r="C899" s="1"/>
      <c r="D899" s="1"/>
      <c r="E899" s="1"/>
      <c r="F899" s="1"/>
      <c r="G899" s="1"/>
      <c r="H899" s="1"/>
      <c r="I899" s="245"/>
      <c r="J899" s="245"/>
      <c r="K899" s="245"/>
      <c r="L899" s="1"/>
      <c r="M899" s="1"/>
      <c r="N899" s="1"/>
      <c r="O899" s="1"/>
      <c r="P899" s="1"/>
      <c r="Q899" s="1"/>
      <c r="R899" s="1"/>
      <c r="S899" s="1"/>
      <c r="T899" s="1"/>
      <c r="U899" s="1"/>
      <c r="V899" s="1"/>
      <c r="W899" s="1"/>
      <c r="X899" s="1"/>
    </row>
    <row r="900" spans="1:24" ht="14.25" customHeight="1">
      <c r="A900" s="1"/>
      <c r="B900" s="1"/>
      <c r="C900" s="1"/>
      <c r="D900" s="1"/>
      <c r="E900" s="1"/>
      <c r="F900" s="1"/>
      <c r="G900" s="1"/>
      <c r="H900" s="1"/>
      <c r="I900" s="245"/>
      <c r="J900" s="245"/>
      <c r="K900" s="245"/>
      <c r="L900" s="1"/>
      <c r="M900" s="1"/>
      <c r="N900" s="1"/>
      <c r="O900" s="1"/>
      <c r="P900" s="1"/>
      <c r="Q900" s="1"/>
      <c r="R900" s="1"/>
      <c r="S900" s="1"/>
      <c r="T900" s="1"/>
      <c r="U900" s="1"/>
      <c r="V900" s="1"/>
      <c r="W900" s="1"/>
      <c r="X900" s="1"/>
    </row>
    <row r="901" spans="1:24" ht="14.25" customHeight="1">
      <c r="A901" s="1"/>
      <c r="B901" s="1"/>
      <c r="C901" s="1"/>
      <c r="D901" s="1"/>
      <c r="E901" s="1"/>
      <c r="F901" s="1"/>
      <c r="G901" s="1"/>
      <c r="H901" s="1"/>
      <c r="I901" s="245"/>
      <c r="J901" s="245"/>
      <c r="K901" s="245"/>
      <c r="L901" s="1"/>
      <c r="M901" s="1"/>
      <c r="N901" s="1"/>
      <c r="O901" s="1"/>
      <c r="P901" s="1"/>
      <c r="Q901" s="1"/>
      <c r="R901" s="1"/>
      <c r="S901" s="1"/>
      <c r="T901" s="1"/>
      <c r="U901" s="1"/>
      <c r="V901" s="1"/>
      <c r="W901" s="1"/>
      <c r="X901" s="1"/>
    </row>
    <row r="902" spans="1:24" ht="14.25" customHeight="1">
      <c r="A902" s="1"/>
      <c r="B902" s="1"/>
      <c r="C902" s="1"/>
      <c r="D902" s="1"/>
      <c r="E902" s="1"/>
      <c r="F902" s="1"/>
      <c r="G902" s="1"/>
      <c r="H902" s="1"/>
      <c r="I902" s="245"/>
      <c r="J902" s="245"/>
      <c r="K902" s="245"/>
      <c r="L902" s="1"/>
      <c r="M902" s="1"/>
      <c r="N902" s="1"/>
      <c r="O902" s="1"/>
      <c r="P902" s="1"/>
      <c r="Q902" s="1"/>
      <c r="R902" s="1"/>
      <c r="S902" s="1"/>
      <c r="T902" s="1"/>
      <c r="U902" s="1"/>
      <c r="V902" s="1"/>
      <c r="W902" s="1"/>
      <c r="X902" s="1"/>
    </row>
    <row r="903" spans="1:24" ht="14.25" customHeight="1">
      <c r="A903" s="1"/>
      <c r="B903" s="1"/>
      <c r="C903" s="1"/>
      <c r="D903" s="1"/>
      <c r="E903" s="1"/>
      <c r="F903" s="1"/>
      <c r="G903" s="1"/>
      <c r="H903" s="1"/>
      <c r="I903" s="245"/>
      <c r="J903" s="245"/>
      <c r="K903" s="245"/>
      <c r="L903" s="1"/>
      <c r="M903" s="1"/>
      <c r="N903" s="1"/>
      <c r="O903" s="1"/>
      <c r="P903" s="1"/>
      <c r="Q903" s="1"/>
      <c r="R903" s="1"/>
      <c r="S903" s="1"/>
      <c r="T903" s="1"/>
      <c r="U903" s="1"/>
      <c r="V903" s="1"/>
      <c r="W903" s="1"/>
      <c r="X903" s="1"/>
    </row>
    <row r="904" spans="1:24" ht="14.25" customHeight="1">
      <c r="A904" s="1"/>
      <c r="B904" s="1"/>
      <c r="C904" s="1"/>
      <c r="D904" s="1"/>
      <c r="E904" s="1"/>
      <c r="F904" s="1"/>
      <c r="G904" s="1"/>
      <c r="H904" s="1"/>
      <c r="I904" s="245"/>
      <c r="J904" s="245"/>
      <c r="K904" s="245"/>
      <c r="L904" s="1"/>
      <c r="M904" s="1"/>
      <c r="N904" s="1"/>
      <c r="O904" s="1"/>
      <c r="P904" s="1"/>
      <c r="Q904" s="1"/>
      <c r="R904" s="1"/>
      <c r="S904" s="1"/>
      <c r="T904" s="1"/>
      <c r="U904" s="1"/>
      <c r="V904" s="1"/>
      <c r="W904" s="1"/>
      <c r="X904" s="1"/>
    </row>
    <row r="905" spans="1:24" ht="14.25" customHeight="1">
      <c r="A905" s="1"/>
      <c r="B905" s="1"/>
      <c r="C905" s="1"/>
      <c r="D905" s="1"/>
      <c r="E905" s="1"/>
      <c r="F905" s="1"/>
      <c r="G905" s="1"/>
      <c r="H905" s="1"/>
      <c r="I905" s="245"/>
      <c r="J905" s="245"/>
      <c r="K905" s="245"/>
      <c r="L905" s="1"/>
      <c r="M905" s="1"/>
      <c r="N905" s="1"/>
      <c r="O905" s="1"/>
      <c r="P905" s="1"/>
      <c r="Q905" s="1"/>
      <c r="R905" s="1"/>
      <c r="S905" s="1"/>
      <c r="T905" s="1"/>
      <c r="U905" s="1"/>
      <c r="V905" s="1"/>
      <c r="W905" s="1"/>
      <c r="X905" s="1"/>
    </row>
    <row r="906" spans="1:24" ht="14.25" customHeight="1">
      <c r="A906" s="1"/>
      <c r="B906" s="1"/>
      <c r="C906" s="1"/>
      <c r="D906" s="1"/>
      <c r="E906" s="1"/>
      <c r="F906" s="1"/>
      <c r="G906" s="1"/>
      <c r="H906" s="1"/>
      <c r="I906" s="245"/>
      <c r="J906" s="245"/>
      <c r="K906" s="245"/>
      <c r="L906" s="1"/>
      <c r="M906" s="1"/>
      <c r="N906" s="1"/>
      <c r="O906" s="1"/>
      <c r="P906" s="1"/>
      <c r="Q906" s="1"/>
      <c r="R906" s="1"/>
      <c r="S906" s="1"/>
      <c r="T906" s="1"/>
      <c r="U906" s="1"/>
      <c r="V906" s="1"/>
      <c r="W906" s="1"/>
      <c r="X906" s="1"/>
    </row>
    <row r="907" spans="1:24" ht="14.25" customHeight="1">
      <c r="A907" s="1"/>
      <c r="B907" s="1"/>
      <c r="C907" s="1"/>
      <c r="D907" s="1"/>
      <c r="E907" s="1"/>
      <c r="F907" s="1"/>
      <c r="G907" s="1"/>
      <c r="H907" s="1"/>
      <c r="I907" s="245"/>
      <c r="J907" s="245"/>
      <c r="K907" s="245"/>
      <c r="L907" s="1"/>
      <c r="M907" s="1"/>
      <c r="N907" s="1"/>
      <c r="O907" s="1"/>
      <c r="P907" s="1"/>
      <c r="Q907" s="1"/>
      <c r="R907" s="1"/>
      <c r="S907" s="1"/>
      <c r="T907" s="1"/>
      <c r="U907" s="1"/>
      <c r="V907" s="1"/>
      <c r="W907" s="1"/>
      <c r="X907" s="1"/>
    </row>
    <row r="908" spans="1:24" ht="14.25" customHeight="1">
      <c r="A908" s="1"/>
      <c r="B908" s="1"/>
      <c r="C908" s="1"/>
      <c r="D908" s="1"/>
      <c r="E908" s="1"/>
      <c r="F908" s="1"/>
      <c r="G908" s="1"/>
      <c r="H908" s="1"/>
      <c r="I908" s="245"/>
      <c r="J908" s="245"/>
      <c r="K908" s="245"/>
      <c r="L908" s="1"/>
      <c r="M908" s="1"/>
      <c r="N908" s="1"/>
      <c r="O908" s="1"/>
      <c r="P908" s="1"/>
      <c r="Q908" s="1"/>
      <c r="R908" s="1"/>
      <c r="S908" s="1"/>
      <c r="T908" s="1"/>
      <c r="U908" s="1"/>
      <c r="V908" s="1"/>
      <c r="W908" s="1"/>
      <c r="X908" s="1"/>
    </row>
    <row r="909" spans="1:24" ht="14.25" customHeight="1">
      <c r="A909" s="1"/>
      <c r="B909" s="1"/>
      <c r="C909" s="1"/>
      <c r="D909" s="1"/>
      <c r="E909" s="1"/>
      <c r="F909" s="1"/>
      <c r="G909" s="1"/>
      <c r="H909" s="1"/>
      <c r="I909" s="245"/>
      <c r="J909" s="245"/>
      <c r="K909" s="245"/>
      <c r="L909" s="1"/>
      <c r="M909" s="1"/>
      <c r="N909" s="1"/>
      <c r="O909" s="1"/>
      <c r="P909" s="1"/>
      <c r="Q909" s="1"/>
      <c r="R909" s="1"/>
      <c r="S909" s="1"/>
      <c r="T909" s="1"/>
      <c r="U909" s="1"/>
      <c r="V909" s="1"/>
      <c r="W909" s="1"/>
      <c r="X909" s="1"/>
    </row>
    <row r="910" spans="1:24" ht="14.25" customHeight="1">
      <c r="A910" s="1"/>
      <c r="B910" s="1"/>
      <c r="C910" s="1"/>
      <c r="D910" s="1"/>
      <c r="E910" s="1"/>
      <c r="F910" s="1"/>
      <c r="G910" s="1"/>
      <c r="H910" s="1"/>
      <c r="I910" s="245"/>
      <c r="J910" s="245"/>
      <c r="K910" s="245"/>
      <c r="L910" s="1"/>
      <c r="M910" s="1"/>
      <c r="N910" s="1"/>
      <c r="O910" s="1"/>
      <c r="P910" s="1"/>
      <c r="Q910" s="1"/>
      <c r="R910" s="1"/>
      <c r="S910" s="1"/>
      <c r="T910" s="1"/>
      <c r="U910" s="1"/>
      <c r="V910" s="1"/>
      <c r="W910" s="1"/>
      <c r="X910" s="1"/>
    </row>
    <row r="911" spans="1:24" ht="14.25" customHeight="1">
      <c r="A911" s="1"/>
      <c r="B911" s="1"/>
      <c r="C911" s="1"/>
      <c r="D911" s="1"/>
      <c r="E911" s="1"/>
      <c r="F911" s="1"/>
      <c r="G911" s="1"/>
      <c r="H911" s="1"/>
      <c r="I911" s="245"/>
      <c r="J911" s="245"/>
      <c r="K911" s="245"/>
      <c r="L911" s="1"/>
      <c r="M911" s="1"/>
      <c r="N911" s="1"/>
      <c r="O911" s="1"/>
      <c r="P911" s="1"/>
      <c r="Q911" s="1"/>
      <c r="R911" s="1"/>
      <c r="S911" s="1"/>
      <c r="T911" s="1"/>
      <c r="U911" s="1"/>
      <c r="V911" s="1"/>
      <c r="W911" s="1"/>
      <c r="X911" s="1"/>
    </row>
    <row r="912" spans="1:24" ht="14.25" customHeight="1">
      <c r="A912" s="1"/>
      <c r="B912" s="1"/>
      <c r="C912" s="1"/>
      <c r="D912" s="1"/>
      <c r="E912" s="1"/>
      <c r="F912" s="1"/>
      <c r="G912" s="1"/>
      <c r="H912" s="1"/>
      <c r="I912" s="245"/>
      <c r="J912" s="245"/>
      <c r="K912" s="245"/>
      <c r="L912" s="1"/>
      <c r="M912" s="1"/>
      <c r="N912" s="1"/>
      <c r="O912" s="1"/>
      <c r="P912" s="1"/>
      <c r="Q912" s="1"/>
      <c r="R912" s="1"/>
      <c r="S912" s="1"/>
      <c r="T912" s="1"/>
      <c r="U912" s="1"/>
      <c r="V912" s="1"/>
      <c r="W912" s="1"/>
      <c r="X912" s="1"/>
    </row>
    <row r="913" spans="1:24" ht="14.25" customHeight="1">
      <c r="A913" s="1"/>
      <c r="B913" s="1"/>
      <c r="C913" s="1"/>
      <c r="D913" s="1"/>
      <c r="E913" s="1"/>
      <c r="F913" s="1"/>
      <c r="G913" s="1"/>
      <c r="H913" s="1"/>
      <c r="I913" s="245"/>
      <c r="J913" s="245"/>
      <c r="K913" s="245"/>
      <c r="L913" s="1"/>
      <c r="M913" s="1"/>
      <c r="N913" s="1"/>
      <c r="O913" s="1"/>
      <c r="P913" s="1"/>
      <c r="Q913" s="1"/>
      <c r="R913" s="1"/>
      <c r="S913" s="1"/>
      <c r="T913" s="1"/>
      <c r="U913" s="1"/>
      <c r="V913" s="1"/>
      <c r="W913" s="1"/>
      <c r="X913" s="1"/>
    </row>
    <row r="914" spans="1:24" ht="14.25" customHeight="1">
      <c r="A914" s="1"/>
      <c r="B914" s="1"/>
      <c r="C914" s="1"/>
      <c r="D914" s="1"/>
      <c r="E914" s="1"/>
      <c r="F914" s="1"/>
      <c r="G914" s="1"/>
      <c r="H914" s="1"/>
      <c r="I914" s="245"/>
      <c r="J914" s="245"/>
      <c r="K914" s="245"/>
      <c r="L914" s="1"/>
      <c r="M914" s="1"/>
      <c r="N914" s="1"/>
      <c r="O914" s="1"/>
      <c r="P914" s="1"/>
      <c r="Q914" s="1"/>
      <c r="R914" s="1"/>
      <c r="S914" s="1"/>
      <c r="T914" s="1"/>
      <c r="U914" s="1"/>
      <c r="V914" s="1"/>
      <c r="W914" s="1"/>
      <c r="X914" s="1"/>
    </row>
    <row r="915" spans="1:24" ht="14.25" customHeight="1">
      <c r="A915" s="1"/>
      <c r="B915" s="1"/>
      <c r="C915" s="1"/>
      <c r="D915" s="1"/>
      <c r="E915" s="1"/>
      <c r="F915" s="1"/>
      <c r="G915" s="1"/>
      <c r="H915" s="1"/>
      <c r="I915" s="245"/>
      <c r="J915" s="245"/>
      <c r="K915" s="245"/>
      <c r="L915" s="1"/>
      <c r="M915" s="1"/>
      <c r="N915" s="1"/>
      <c r="O915" s="1"/>
      <c r="P915" s="1"/>
      <c r="Q915" s="1"/>
      <c r="R915" s="1"/>
      <c r="S915" s="1"/>
      <c r="T915" s="1"/>
      <c r="U915" s="1"/>
      <c r="V915" s="1"/>
      <c r="W915" s="1"/>
      <c r="X915" s="1"/>
    </row>
    <row r="916" spans="1:24" ht="14.25" customHeight="1">
      <c r="A916" s="1"/>
      <c r="B916" s="1"/>
      <c r="C916" s="1"/>
      <c r="D916" s="1"/>
      <c r="E916" s="1"/>
      <c r="F916" s="1"/>
      <c r="G916" s="1"/>
      <c r="H916" s="1"/>
      <c r="I916" s="245"/>
      <c r="J916" s="245"/>
      <c r="K916" s="245"/>
      <c r="L916" s="1"/>
      <c r="M916" s="1"/>
      <c r="N916" s="1"/>
      <c r="O916" s="1"/>
      <c r="P916" s="1"/>
      <c r="Q916" s="1"/>
      <c r="R916" s="1"/>
      <c r="S916" s="1"/>
      <c r="T916" s="1"/>
      <c r="U916" s="1"/>
      <c r="V916" s="1"/>
      <c r="W916" s="1"/>
      <c r="X916" s="1"/>
    </row>
    <row r="917" spans="1:24" ht="14.25" customHeight="1">
      <c r="A917" s="1"/>
      <c r="B917" s="1"/>
      <c r="C917" s="1"/>
      <c r="D917" s="1"/>
      <c r="E917" s="1"/>
      <c r="F917" s="1"/>
      <c r="G917" s="1"/>
      <c r="H917" s="1"/>
      <c r="I917" s="245"/>
      <c r="J917" s="245"/>
      <c r="K917" s="245"/>
      <c r="L917" s="1"/>
      <c r="M917" s="1"/>
      <c r="N917" s="1"/>
      <c r="O917" s="1"/>
      <c r="P917" s="1"/>
      <c r="Q917" s="1"/>
      <c r="R917" s="1"/>
      <c r="S917" s="1"/>
      <c r="T917" s="1"/>
      <c r="U917" s="1"/>
      <c r="V917" s="1"/>
      <c r="W917" s="1"/>
      <c r="X917" s="1"/>
    </row>
    <row r="918" spans="1:24" ht="14.25" customHeight="1">
      <c r="A918" s="1"/>
      <c r="B918" s="1"/>
      <c r="C918" s="1"/>
      <c r="D918" s="1"/>
      <c r="E918" s="1"/>
      <c r="F918" s="1"/>
      <c r="G918" s="1"/>
      <c r="H918" s="1"/>
      <c r="I918" s="245"/>
      <c r="J918" s="245"/>
      <c r="K918" s="245"/>
      <c r="L918" s="1"/>
      <c r="M918" s="1"/>
      <c r="N918" s="1"/>
      <c r="O918" s="1"/>
      <c r="P918" s="1"/>
      <c r="Q918" s="1"/>
      <c r="R918" s="1"/>
      <c r="S918" s="1"/>
      <c r="T918" s="1"/>
      <c r="U918" s="1"/>
      <c r="V918" s="1"/>
      <c r="W918" s="1"/>
      <c r="X918" s="1"/>
    </row>
    <row r="919" spans="1:24" ht="14.25" customHeight="1">
      <c r="A919" s="1"/>
      <c r="B919" s="1"/>
      <c r="C919" s="1"/>
      <c r="D919" s="1"/>
      <c r="E919" s="1"/>
      <c r="F919" s="1"/>
      <c r="G919" s="1"/>
      <c r="H919" s="1"/>
      <c r="I919" s="245"/>
      <c r="J919" s="245"/>
      <c r="K919" s="245"/>
      <c r="L919" s="1"/>
      <c r="M919" s="1"/>
      <c r="N919" s="1"/>
      <c r="O919" s="1"/>
      <c r="P919" s="1"/>
      <c r="Q919" s="1"/>
      <c r="R919" s="1"/>
      <c r="S919" s="1"/>
      <c r="T919" s="1"/>
      <c r="U919" s="1"/>
      <c r="V919" s="1"/>
      <c r="W919" s="1"/>
      <c r="X919" s="1"/>
    </row>
    <row r="920" spans="1:24" ht="14.25" customHeight="1">
      <c r="A920" s="1"/>
      <c r="B920" s="1"/>
      <c r="C920" s="1"/>
      <c r="D920" s="1"/>
      <c r="E920" s="1"/>
      <c r="F920" s="1"/>
      <c r="G920" s="1"/>
      <c r="H920" s="1"/>
      <c r="I920" s="245"/>
      <c r="J920" s="245"/>
      <c r="K920" s="245"/>
      <c r="L920" s="1"/>
      <c r="M920" s="1"/>
      <c r="N920" s="1"/>
      <c r="O920" s="1"/>
      <c r="P920" s="1"/>
      <c r="Q920" s="1"/>
      <c r="R920" s="1"/>
      <c r="S920" s="1"/>
      <c r="T920" s="1"/>
      <c r="U920" s="1"/>
      <c r="V920" s="1"/>
      <c r="W920" s="1"/>
      <c r="X920" s="1"/>
    </row>
    <row r="921" spans="1:24" ht="14.25" customHeight="1">
      <c r="A921" s="1"/>
      <c r="B921" s="1"/>
      <c r="C921" s="1"/>
      <c r="D921" s="1"/>
      <c r="E921" s="1"/>
      <c r="F921" s="1"/>
      <c r="G921" s="1"/>
      <c r="H921" s="1"/>
      <c r="I921" s="245"/>
      <c r="J921" s="245"/>
      <c r="K921" s="245"/>
      <c r="L921" s="1"/>
      <c r="M921" s="1"/>
      <c r="N921" s="1"/>
      <c r="O921" s="1"/>
      <c r="P921" s="1"/>
      <c r="Q921" s="1"/>
      <c r="R921" s="1"/>
      <c r="S921" s="1"/>
      <c r="T921" s="1"/>
      <c r="U921" s="1"/>
      <c r="V921" s="1"/>
      <c r="W921" s="1"/>
      <c r="X921" s="1"/>
    </row>
    <row r="922" spans="1:24" ht="14.25" customHeight="1">
      <c r="A922" s="1"/>
      <c r="B922" s="1"/>
      <c r="C922" s="1"/>
      <c r="D922" s="1"/>
      <c r="E922" s="1"/>
      <c r="F922" s="1"/>
      <c r="G922" s="1"/>
      <c r="H922" s="1"/>
      <c r="I922" s="245"/>
      <c r="J922" s="245"/>
      <c r="K922" s="245"/>
      <c r="L922" s="1"/>
      <c r="M922" s="1"/>
      <c r="N922" s="1"/>
      <c r="O922" s="1"/>
      <c r="P922" s="1"/>
      <c r="Q922" s="1"/>
      <c r="R922" s="1"/>
      <c r="S922" s="1"/>
      <c r="T922" s="1"/>
      <c r="U922" s="1"/>
      <c r="V922" s="1"/>
      <c r="W922" s="1"/>
      <c r="X922" s="1"/>
    </row>
    <row r="923" spans="1:24" ht="14.25" customHeight="1">
      <c r="A923" s="1"/>
      <c r="B923" s="1"/>
      <c r="C923" s="1"/>
      <c r="D923" s="1"/>
      <c r="E923" s="1"/>
      <c r="F923" s="1"/>
      <c r="G923" s="1"/>
      <c r="H923" s="1"/>
      <c r="I923" s="245"/>
      <c r="J923" s="245"/>
      <c r="K923" s="245"/>
      <c r="L923" s="1"/>
      <c r="M923" s="1"/>
      <c r="N923" s="1"/>
      <c r="O923" s="1"/>
      <c r="P923" s="1"/>
      <c r="Q923" s="1"/>
      <c r="R923" s="1"/>
      <c r="S923" s="1"/>
      <c r="T923" s="1"/>
      <c r="U923" s="1"/>
      <c r="V923" s="1"/>
      <c r="W923" s="1"/>
      <c r="X923" s="1"/>
    </row>
    <row r="924" spans="1:24" ht="14.25" customHeight="1">
      <c r="A924" s="1"/>
      <c r="B924" s="1"/>
      <c r="C924" s="1"/>
      <c r="D924" s="1"/>
      <c r="E924" s="1"/>
      <c r="F924" s="1"/>
      <c r="G924" s="1"/>
      <c r="H924" s="1"/>
      <c r="I924" s="245"/>
      <c r="J924" s="245"/>
      <c r="K924" s="245"/>
      <c r="L924" s="1"/>
      <c r="M924" s="1"/>
      <c r="N924" s="1"/>
      <c r="O924" s="1"/>
      <c r="P924" s="1"/>
      <c r="Q924" s="1"/>
      <c r="R924" s="1"/>
      <c r="S924" s="1"/>
      <c r="T924" s="1"/>
      <c r="U924" s="1"/>
      <c r="V924" s="1"/>
      <c r="W924" s="1"/>
      <c r="X924" s="1"/>
    </row>
    <row r="925" spans="1:24" ht="14.25" customHeight="1">
      <c r="A925" s="1"/>
      <c r="B925" s="1"/>
      <c r="C925" s="1"/>
      <c r="D925" s="1"/>
      <c r="E925" s="1"/>
      <c r="F925" s="1"/>
      <c r="G925" s="1"/>
      <c r="H925" s="1"/>
      <c r="I925" s="245"/>
      <c r="J925" s="245"/>
      <c r="K925" s="245"/>
      <c r="L925" s="1"/>
      <c r="M925" s="1"/>
      <c r="N925" s="1"/>
      <c r="O925" s="1"/>
      <c r="P925" s="1"/>
      <c r="Q925" s="1"/>
      <c r="R925" s="1"/>
      <c r="S925" s="1"/>
      <c r="T925" s="1"/>
      <c r="U925" s="1"/>
      <c r="V925" s="1"/>
      <c r="W925" s="1"/>
      <c r="X925" s="1"/>
    </row>
    <row r="926" spans="1:24" ht="14.25" customHeight="1">
      <c r="A926" s="1"/>
      <c r="B926" s="1"/>
      <c r="C926" s="1"/>
      <c r="D926" s="1"/>
      <c r="E926" s="1"/>
      <c r="F926" s="1"/>
      <c r="G926" s="1"/>
      <c r="H926" s="1"/>
      <c r="I926" s="245"/>
      <c r="J926" s="245"/>
      <c r="K926" s="245"/>
      <c r="L926" s="1"/>
      <c r="M926" s="1"/>
      <c r="N926" s="1"/>
      <c r="O926" s="1"/>
      <c r="P926" s="1"/>
      <c r="Q926" s="1"/>
      <c r="R926" s="1"/>
      <c r="S926" s="1"/>
      <c r="T926" s="1"/>
      <c r="U926" s="1"/>
      <c r="V926" s="1"/>
      <c r="W926" s="1"/>
      <c r="X926" s="1"/>
    </row>
    <row r="927" spans="1:24" ht="14.25" customHeight="1">
      <c r="A927" s="1"/>
      <c r="B927" s="1"/>
      <c r="C927" s="1"/>
      <c r="D927" s="1"/>
      <c r="E927" s="1"/>
      <c r="F927" s="1"/>
      <c r="G927" s="1"/>
      <c r="H927" s="1"/>
      <c r="I927" s="245"/>
      <c r="J927" s="245"/>
      <c r="K927" s="245"/>
      <c r="L927" s="1"/>
      <c r="M927" s="1"/>
      <c r="N927" s="1"/>
      <c r="O927" s="1"/>
      <c r="P927" s="1"/>
      <c r="Q927" s="1"/>
      <c r="R927" s="1"/>
      <c r="S927" s="1"/>
      <c r="T927" s="1"/>
      <c r="U927" s="1"/>
      <c r="V927" s="1"/>
      <c r="W927" s="1"/>
      <c r="X927" s="1"/>
    </row>
    <row r="928" spans="1:24" ht="14.25" customHeight="1">
      <c r="A928" s="1"/>
      <c r="B928" s="1"/>
      <c r="C928" s="1"/>
      <c r="D928" s="1"/>
      <c r="E928" s="1"/>
      <c r="F928" s="1"/>
      <c r="G928" s="1"/>
      <c r="H928" s="1"/>
      <c r="I928" s="245"/>
      <c r="J928" s="245"/>
      <c r="K928" s="245"/>
      <c r="L928" s="1"/>
      <c r="M928" s="1"/>
      <c r="N928" s="1"/>
      <c r="O928" s="1"/>
      <c r="P928" s="1"/>
      <c r="Q928" s="1"/>
      <c r="R928" s="1"/>
      <c r="S928" s="1"/>
      <c r="T928" s="1"/>
      <c r="U928" s="1"/>
      <c r="V928" s="1"/>
      <c r="W928" s="1"/>
      <c r="X928" s="1"/>
    </row>
    <row r="929" spans="1:24" ht="14.25" customHeight="1">
      <c r="A929" s="1"/>
      <c r="B929" s="1"/>
      <c r="C929" s="1"/>
      <c r="D929" s="1"/>
      <c r="E929" s="1"/>
      <c r="F929" s="1"/>
      <c r="G929" s="1"/>
      <c r="H929" s="1"/>
      <c r="I929" s="245"/>
      <c r="J929" s="245"/>
      <c r="K929" s="245"/>
      <c r="L929" s="1"/>
      <c r="M929" s="1"/>
      <c r="N929" s="1"/>
      <c r="O929" s="1"/>
      <c r="P929" s="1"/>
      <c r="Q929" s="1"/>
      <c r="R929" s="1"/>
      <c r="S929" s="1"/>
      <c r="T929" s="1"/>
      <c r="U929" s="1"/>
      <c r="V929" s="1"/>
      <c r="W929" s="1"/>
      <c r="X929" s="1"/>
    </row>
    <row r="930" spans="1:24" ht="14.25" customHeight="1">
      <c r="A930" s="1"/>
      <c r="B930" s="1"/>
      <c r="C930" s="1"/>
      <c r="D930" s="1"/>
      <c r="E930" s="1"/>
      <c r="F930" s="1"/>
      <c r="G930" s="1"/>
      <c r="H930" s="1"/>
      <c r="I930" s="245"/>
      <c r="J930" s="245"/>
      <c r="K930" s="245"/>
      <c r="L930" s="1"/>
      <c r="M930" s="1"/>
      <c r="N930" s="1"/>
      <c r="O930" s="1"/>
      <c r="P930" s="1"/>
      <c r="Q930" s="1"/>
      <c r="R930" s="1"/>
      <c r="S930" s="1"/>
      <c r="T930" s="1"/>
      <c r="U930" s="1"/>
      <c r="V930" s="1"/>
      <c r="W930" s="1"/>
      <c r="X930" s="1"/>
    </row>
    <row r="931" spans="1:24" ht="14.25" customHeight="1">
      <c r="A931" s="1"/>
      <c r="B931" s="1"/>
      <c r="C931" s="1"/>
      <c r="D931" s="1"/>
      <c r="E931" s="1"/>
      <c r="F931" s="1"/>
      <c r="G931" s="1"/>
      <c r="H931" s="1"/>
      <c r="I931" s="245"/>
      <c r="J931" s="245"/>
      <c r="K931" s="245"/>
      <c r="L931" s="1"/>
      <c r="M931" s="1"/>
      <c r="N931" s="1"/>
      <c r="O931" s="1"/>
      <c r="P931" s="1"/>
      <c r="Q931" s="1"/>
      <c r="R931" s="1"/>
      <c r="S931" s="1"/>
      <c r="T931" s="1"/>
      <c r="U931" s="1"/>
      <c r="V931" s="1"/>
      <c r="W931" s="1"/>
      <c r="X931" s="1"/>
    </row>
    <row r="932" spans="1:24" ht="14.25" customHeight="1">
      <c r="A932" s="1"/>
      <c r="B932" s="1"/>
      <c r="C932" s="1"/>
      <c r="D932" s="1"/>
      <c r="E932" s="1"/>
      <c r="F932" s="1"/>
      <c r="G932" s="1"/>
      <c r="H932" s="1"/>
      <c r="I932" s="245"/>
      <c r="J932" s="245"/>
      <c r="K932" s="245"/>
      <c r="L932" s="1"/>
      <c r="M932" s="1"/>
      <c r="N932" s="1"/>
      <c r="O932" s="1"/>
      <c r="P932" s="1"/>
      <c r="Q932" s="1"/>
      <c r="R932" s="1"/>
      <c r="S932" s="1"/>
      <c r="T932" s="1"/>
      <c r="U932" s="1"/>
      <c r="V932" s="1"/>
      <c r="W932" s="1"/>
      <c r="X932" s="1"/>
    </row>
    <row r="933" spans="1:24" ht="14.25" customHeight="1">
      <c r="A933" s="1"/>
      <c r="B933" s="1"/>
      <c r="C933" s="1"/>
      <c r="D933" s="1"/>
      <c r="E933" s="1"/>
      <c r="F933" s="1"/>
      <c r="G933" s="1"/>
      <c r="H933" s="1"/>
      <c r="I933" s="245"/>
      <c r="J933" s="245"/>
      <c r="K933" s="245"/>
      <c r="L933" s="1"/>
      <c r="M933" s="1"/>
      <c r="N933" s="1"/>
      <c r="O933" s="1"/>
      <c r="P933" s="1"/>
      <c r="Q933" s="1"/>
      <c r="R933" s="1"/>
      <c r="S933" s="1"/>
      <c r="T933" s="1"/>
      <c r="U933" s="1"/>
      <c r="V933" s="1"/>
      <c r="W933" s="1"/>
      <c r="X933" s="1"/>
    </row>
    <row r="934" spans="1:24" ht="14.25" customHeight="1">
      <c r="A934" s="1"/>
      <c r="B934" s="1"/>
      <c r="C934" s="1"/>
      <c r="D934" s="1"/>
      <c r="E934" s="1"/>
      <c r="F934" s="1"/>
      <c r="G934" s="1"/>
      <c r="H934" s="1"/>
      <c r="I934" s="245"/>
      <c r="J934" s="245"/>
      <c r="K934" s="245"/>
      <c r="L934" s="1"/>
      <c r="M934" s="1"/>
      <c r="N934" s="1"/>
      <c r="O934" s="1"/>
      <c r="P934" s="1"/>
      <c r="Q934" s="1"/>
      <c r="R934" s="1"/>
      <c r="S934" s="1"/>
      <c r="T934" s="1"/>
      <c r="U934" s="1"/>
      <c r="V934" s="1"/>
      <c r="W934" s="1"/>
      <c r="X934" s="1"/>
    </row>
    <row r="935" spans="1:24" ht="14.25" customHeight="1">
      <c r="A935" s="1"/>
      <c r="B935" s="1"/>
      <c r="C935" s="1"/>
      <c r="D935" s="1"/>
      <c r="E935" s="1"/>
      <c r="F935" s="1"/>
      <c r="G935" s="1"/>
      <c r="H935" s="1"/>
      <c r="I935" s="245"/>
      <c r="J935" s="245"/>
      <c r="K935" s="245"/>
      <c r="L935" s="1"/>
      <c r="M935" s="1"/>
      <c r="N935" s="1"/>
      <c r="O935" s="1"/>
      <c r="P935" s="1"/>
      <c r="Q935" s="1"/>
      <c r="R935" s="1"/>
      <c r="S935" s="1"/>
      <c r="T935" s="1"/>
      <c r="U935" s="1"/>
      <c r="V935" s="1"/>
      <c r="W935" s="1"/>
      <c r="X935" s="1"/>
    </row>
    <row r="936" spans="1:24" ht="14.25" customHeight="1">
      <c r="A936" s="1"/>
      <c r="B936" s="1"/>
      <c r="C936" s="1"/>
      <c r="D936" s="1"/>
      <c r="E936" s="1"/>
      <c r="F936" s="1"/>
      <c r="G936" s="1"/>
      <c r="H936" s="1"/>
      <c r="I936" s="245"/>
      <c r="J936" s="245"/>
      <c r="K936" s="245"/>
      <c r="L936" s="1"/>
      <c r="M936" s="1"/>
      <c r="N936" s="1"/>
      <c r="O936" s="1"/>
      <c r="P936" s="1"/>
      <c r="Q936" s="1"/>
      <c r="R936" s="1"/>
      <c r="S936" s="1"/>
      <c r="T936" s="1"/>
      <c r="U936" s="1"/>
      <c r="V936" s="1"/>
      <c r="W936" s="1"/>
      <c r="X936" s="1"/>
    </row>
    <row r="937" spans="1:24" ht="14.25" customHeight="1">
      <c r="A937" s="1"/>
      <c r="B937" s="1"/>
      <c r="C937" s="1"/>
      <c r="D937" s="1"/>
      <c r="E937" s="1"/>
      <c r="F937" s="1"/>
      <c r="G937" s="1"/>
      <c r="H937" s="1"/>
      <c r="I937" s="245"/>
      <c r="J937" s="245"/>
      <c r="K937" s="245"/>
      <c r="L937" s="1"/>
      <c r="M937" s="1"/>
      <c r="N937" s="1"/>
      <c r="O937" s="1"/>
      <c r="P937" s="1"/>
      <c r="Q937" s="1"/>
      <c r="R937" s="1"/>
      <c r="S937" s="1"/>
      <c r="T937" s="1"/>
      <c r="U937" s="1"/>
      <c r="V937" s="1"/>
      <c r="W937" s="1"/>
      <c r="X937" s="1"/>
    </row>
    <row r="938" spans="1:24" ht="14.25" customHeight="1">
      <c r="A938" s="1"/>
      <c r="B938" s="1"/>
      <c r="C938" s="1"/>
      <c r="D938" s="1"/>
      <c r="E938" s="1"/>
      <c r="F938" s="1"/>
      <c r="G938" s="1"/>
      <c r="H938" s="1"/>
      <c r="I938" s="245"/>
      <c r="J938" s="245"/>
      <c r="K938" s="245"/>
      <c r="L938" s="1"/>
      <c r="M938" s="1"/>
      <c r="N938" s="1"/>
      <c r="O938" s="1"/>
      <c r="P938" s="1"/>
      <c r="Q938" s="1"/>
      <c r="R938" s="1"/>
      <c r="S938" s="1"/>
      <c r="T938" s="1"/>
      <c r="U938" s="1"/>
      <c r="V938" s="1"/>
      <c r="W938" s="1"/>
      <c r="X938" s="1"/>
    </row>
    <row r="939" spans="1:24" ht="14.25" customHeight="1">
      <c r="A939" s="1"/>
      <c r="B939" s="1"/>
      <c r="C939" s="1"/>
      <c r="D939" s="1"/>
      <c r="E939" s="1"/>
      <c r="F939" s="1"/>
      <c r="G939" s="1"/>
      <c r="H939" s="1"/>
      <c r="I939" s="245"/>
      <c r="J939" s="245"/>
      <c r="K939" s="245"/>
      <c r="L939" s="1"/>
      <c r="M939" s="1"/>
      <c r="N939" s="1"/>
      <c r="O939" s="1"/>
      <c r="P939" s="1"/>
      <c r="Q939" s="1"/>
      <c r="R939" s="1"/>
      <c r="S939" s="1"/>
      <c r="T939" s="1"/>
      <c r="U939" s="1"/>
      <c r="V939" s="1"/>
      <c r="W939" s="1"/>
      <c r="X939" s="1"/>
    </row>
    <row r="940" spans="1:24" ht="14.25" customHeight="1">
      <c r="A940" s="1"/>
      <c r="B940" s="1"/>
      <c r="C940" s="1"/>
      <c r="D940" s="1"/>
      <c r="E940" s="1"/>
      <c r="F940" s="1"/>
      <c r="G940" s="1"/>
      <c r="H940" s="1"/>
      <c r="I940" s="245"/>
      <c r="J940" s="245"/>
      <c r="K940" s="245"/>
      <c r="L940" s="1"/>
      <c r="M940" s="1"/>
      <c r="N940" s="1"/>
      <c r="O940" s="1"/>
      <c r="P940" s="1"/>
      <c r="Q940" s="1"/>
      <c r="R940" s="1"/>
      <c r="S940" s="1"/>
      <c r="T940" s="1"/>
      <c r="U940" s="1"/>
      <c r="V940" s="1"/>
      <c r="W940" s="1"/>
      <c r="X940" s="1"/>
    </row>
    <row r="941" spans="1:24" ht="14.25" customHeight="1">
      <c r="A941" s="1"/>
      <c r="B941" s="1"/>
      <c r="C941" s="1"/>
      <c r="D941" s="1"/>
      <c r="E941" s="1"/>
      <c r="F941" s="1"/>
      <c r="G941" s="1"/>
      <c r="H941" s="1"/>
      <c r="I941" s="245"/>
      <c r="J941" s="245"/>
      <c r="K941" s="245"/>
      <c r="L941" s="1"/>
      <c r="M941" s="1"/>
      <c r="N941" s="1"/>
      <c r="O941" s="1"/>
      <c r="P941" s="1"/>
      <c r="Q941" s="1"/>
      <c r="R941" s="1"/>
      <c r="S941" s="1"/>
      <c r="T941" s="1"/>
      <c r="U941" s="1"/>
      <c r="V941" s="1"/>
      <c r="W941" s="1"/>
      <c r="X941" s="1"/>
    </row>
    <row r="942" spans="1:24" ht="14.25" customHeight="1">
      <c r="A942" s="1"/>
      <c r="B942" s="1"/>
      <c r="C942" s="1"/>
      <c r="D942" s="1"/>
      <c r="E942" s="1"/>
      <c r="F942" s="1"/>
      <c r="G942" s="1"/>
      <c r="H942" s="1"/>
      <c r="I942" s="245"/>
      <c r="J942" s="245"/>
      <c r="K942" s="245"/>
      <c r="L942" s="1"/>
      <c r="M942" s="1"/>
      <c r="N942" s="1"/>
      <c r="O942" s="1"/>
      <c r="P942" s="1"/>
      <c r="Q942" s="1"/>
      <c r="R942" s="1"/>
      <c r="S942" s="1"/>
      <c r="T942" s="1"/>
      <c r="U942" s="1"/>
      <c r="V942" s="1"/>
      <c r="W942" s="1"/>
      <c r="X942" s="1"/>
    </row>
    <row r="943" spans="1:24" ht="14.25" customHeight="1">
      <c r="A943" s="1"/>
      <c r="B943" s="1"/>
      <c r="C943" s="1"/>
      <c r="D943" s="1"/>
      <c r="E943" s="1"/>
      <c r="F943" s="1"/>
      <c r="G943" s="1"/>
      <c r="H943" s="1"/>
      <c r="I943" s="245"/>
      <c r="J943" s="245"/>
      <c r="K943" s="245"/>
      <c r="L943" s="1"/>
      <c r="M943" s="1"/>
      <c r="N943" s="1"/>
      <c r="O943" s="1"/>
      <c r="P943" s="1"/>
      <c r="Q943" s="1"/>
      <c r="R943" s="1"/>
      <c r="S943" s="1"/>
      <c r="T943" s="1"/>
      <c r="U943" s="1"/>
      <c r="V943" s="1"/>
      <c r="W943" s="1"/>
      <c r="X943" s="1"/>
    </row>
    <row r="944" spans="1:24" ht="14.25" customHeight="1">
      <c r="A944" s="1"/>
      <c r="B944" s="1"/>
      <c r="C944" s="1"/>
      <c r="D944" s="1"/>
      <c r="E944" s="1"/>
      <c r="F944" s="1"/>
      <c r="G944" s="1"/>
      <c r="H944" s="1"/>
      <c r="I944" s="245"/>
      <c r="J944" s="245"/>
      <c r="K944" s="245"/>
      <c r="L944" s="1"/>
      <c r="M944" s="1"/>
      <c r="N944" s="1"/>
      <c r="O944" s="1"/>
      <c r="P944" s="1"/>
      <c r="Q944" s="1"/>
      <c r="R944" s="1"/>
      <c r="S944" s="1"/>
      <c r="T944" s="1"/>
      <c r="U944" s="1"/>
      <c r="V944" s="1"/>
      <c r="W944" s="1"/>
      <c r="X944" s="1"/>
    </row>
    <row r="945" spans="1:24" ht="14.25" customHeight="1">
      <c r="A945" s="1"/>
      <c r="B945" s="1"/>
      <c r="C945" s="1"/>
      <c r="D945" s="1"/>
      <c r="E945" s="1"/>
      <c r="F945" s="1"/>
      <c r="G945" s="1"/>
      <c r="H945" s="1"/>
      <c r="I945" s="245"/>
      <c r="J945" s="245"/>
      <c r="K945" s="245"/>
      <c r="L945" s="1"/>
      <c r="M945" s="1"/>
      <c r="N945" s="1"/>
      <c r="O945" s="1"/>
      <c r="P945" s="1"/>
      <c r="Q945" s="1"/>
      <c r="R945" s="1"/>
      <c r="S945" s="1"/>
      <c r="T945" s="1"/>
      <c r="U945" s="1"/>
      <c r="V945" s="1"/>
      <c r="W945" s="1"/>
      <c r="X945" s="1"/>
    </row>
    <row r="946" spans="1:24" ht="14.25" customHeight="1">
      <c r="A946" s="1"/>
      <c r="B946" s="1"/>
      <c r="C946" s="1"/>
      <c r="D946" s="1"/>
      <c r="E946" s="1"/>
      <c r="F946" s="1"/>
      <c r="G946" s="1"/>
      <c r="H946" s="1"/>
      <c r="I946" s="245"/>
      <c r="J946" s="245"/>
      <c r="K946" s="245"/>
      <c r="L946" s="1"/>
      <c r="M946" s="1"/>
      <c r="N946" s="1"/>
      <c r="O946" s="1"/>
      <c r="P946" s="1"/>
      <c r="Q946" s="1"/>
      <c r="R946" s="1"/>
      <c r="S946" s="1"/>
      <c r="T946" s="1"/>
      <c r="U946" s="1"/>
      <c r="V946" s="1"/>
      <c r="W946" s="1"/>
      <c r="X946" s="1"/>
    </row>
    <row r="947" spans="1:24" ht="14.25" customHeight="1">
      <c r="A947" s="1"/>
      <c r="B947" s="1"/>
      <c r="C947" s="1"/>
      <c r="D947" s="1"/>
      <c r="E947" s="1"/>
      <c r="F947" s="1"/>
      <c r="G947" s="1"/>
      <c r="H947" s="1"/>
      <c r="I947" s="245"/>
      <c r="J947" s="245"/>
      <c r="K947" s="245"/>
      <c r="L947" s="1"/>
      <c r="M947" s="1"/>
      <c r="N947" s="1"/>
      <c r="O947" s="1"/>
      <c r="P947" s="1"/>
      <c r="Q947" s="1"/>
      <c r="R947" s="1"/>
      <c r="S947" s="1"/>
      <c r="T947" s="1"/>
      <c r="U947" s="1"/>
      <c r="V947" s="1"/>
      <c r="W947" s="1"/>
      <c r="X947" s="1"/>
    </row>
    <row r="948" spans="1:24" ht="14.25" customHeight="1">
      <c r="A948" s="1"/>
      <c r="B948" s="1"/>
      <c r="C948" s="1"/>
      <c r="D948" s="1"/>
      <c r="E948" s="1"/>
      <c r="F948" s="1"/>
      <c r="G948" s="1"/>
      <c r="H948" s="1"/>
      <c r="I948" s="245"/>
      <c r="J948" s="245"/>
      <c r="K948" s="245"/>
      <c r="L948" s="1"/>
      <c r="M948" s="1"/>
      <c r="N948" s="1"/>
      <c r="O948" s="1"/>
      <c r="P948" s="1"/>
      <c r="Q948" s="1"/>
      <c r="R948" s="1"/>
      <c r="S948" s="1"/>
      <c r="T948" s="1"/>
      <c r="U948" s="1"/>
      <c r="V948" s="1"/>
      <c r="W948" s="1"/>
      <c r="X948" s="1"/>
    </row>
    <row r="949" spans="1:24" ht="14.25" customHeight="1">
      <c r="A949" s="1"/>
      <c r="B949" s="1"/>
      <c r="C949" s="1"/>
      <c r="D949" s="1"/>
      <c r="E949" s="1"/>
      <c r="F949" s="1"/>
      <c r="G949" s="1"/>
      <c r="H949" s="1"/>
      <c r="I949" s="245"/>
      <c r="J949" s="245"/>
      <c r="K949" s="245"/>
      <c r="L949" s="1"/>
      <c r="M949" s="1"/>
      <c r="N949" s="1"/>
      <c r="O949" s="1"/>
      <c r="P949" s="1"/>
      <c r="Q949" s="1"/>
      <c r="R949" s="1"/>
      <c r="S949" s="1"/>
      <c r="T949" s="1"/>
      <c r="U949" s="1"/>
      <c r="V949" s="1"/>
      <c r="W949" s="1"/>
      <c r="X949" s="1"/>
    </row>
    <row r="950" spans="1:24" ht="14.25" customHeight="1">
      <c r="A950" s="1"/>
      <c r="B950" s="1"/>
      <c r="C950" s="1"/>
      <c r="D950" s="1"/>
      <c r="E950" s="1"/>
      <c r="F950" s="1"/>
      <c r="G950" s="1"/>
      <c r="H950" s="1"/>
      <c r="I950" s="245"/>
      <c r="J950" s="245"/>
      <c r="K950" s="245"/>
      <c r="L950" s="1"/>
      <c r="M950" s="1"/>
      <c r="N950" s="1"/>
      <c r="O950" s="1"/>
      <c r="P950" s="1"/>
      <c r="Q950" s="1"/>
      <c r="R950" s="1"/>
      <c r="S950" s="1"/>
      <c r="T950" s="1"/>
      <c r="U950" s="1"/>
      <c r="V950" s="1"/>
      <c r="W950" s="1"/>
      <c r="X950" s="1"/>
    </row>
    <row r="951" spans="1:24" ht="14.25" customHeight="1">
      <c r="A951" s="1"/>
      <c r="B951" s="1"/>
      <c r="C951" s="1"/>
      <c r="D951" s="1"/>
      <c r="E951" s="1"/>
      <c r="F951" s="1"/>
      <c r="G951" s="1"/>
      <c r="H951" s="1"/>
      <c r="I951" s="245"/>
      <c r="J951" s="245"/>
      <c r="K951" s="245"/>
      <c r="L951" s="1"/>
      <c r="M951" s="1"/>
      <c r="N951" s="1"/>
      <c r="O951" s="1"/>
      <c r="P951" s="1"/>
      <c r="Q951" s="1"/>
      <c r="R951" s="1"/>
      <c r="S951" s="1"/>
      <c r="T951" s="1"/>
      <c r="U951" s="1"/>
      <c r="V951" s="1"/>
      <c r="W951" s="1"/>
      <c r="X951" s="1"/>
    </row>
    <row r="952" spans="1:24" ht="14.25" customHeight="1">
      <c r="A952" s="1"/>
      <c r="B952" s="1"/>
      <c r="C952" s="1"/>
      <c r="D952" s="1"/>
      <c r="E952" s="1"/>
      <c r="F952" s="1"/>
      <c r="G952" s="1"/>
      <c r="H952" s="1"/>
      <c r="I952" s="245"/>
      <c r="J952" s="245"/>
      <c r="K952" s="245"/>
      <c r="L952" s="1"/>
      <c r="M952" s="1"/>
      <c r="N952" s="1"/>
      <c r="O952" s="1"/>
      <c r="P952" s="1"/>
      <c r="Q952" s="1"/>
      <c r="R952" s="1"/>
      <c r="S952" s="1"/>
      <c r="T952" s="1"/>
      <c r="U952" s="1"/>
      <c r="V952" s="1"/>
      <c r="W952" s="1"/>
      <c r="X952" s="1"/>
    </row>
    <row r="953" spans="1:24" ht="14.25" customHeight="1">
      <c r="A953" s="1"/>
      <c r="B953" s="1"/>
      <c r="C953" s="1"/>
      <c r="D953" s="1"/>
      <c r="E953" s="1"/>
      <c r="F953" s="1"/>
      <c r="G953" s="1"/>
      <c r="H953" s="1"/>
      <c r="I953" s="245"/>
      <c r="J953" s="245"/>
      <c r="K953" s="245"/>
      <c r="L953" s="1"/>
      <c r="M953" s="1"/>
      <c r="N953" s="1"/>
      <c r="O953" s="1"/>
      <c r="P953" s="1"/>
      <c r="Q953" s="1"/>
      <c r="R953" s="1"/>
      <c r="S953" s="1"/>
      <c r="T953" s="1"/>
      <c r="U953" s="1"/>
      <c r="V953" s="1"/>
      <c r="W953" s="1"/>
      <c r="X953" s="1"/>
    </row>
    <row r="954" spans="1:24" ht="14.25" customHeight="1">
      <c r="A954" s="1"/>
      <c r="B954" s="1"/>
      <c r="C954" s="1"/>
      <c r="D954" s="1"/>
      <c r="E954" s="1"/>
      <c r="F954" s="1"/>
      <c r="G954" s="1"/>
      <c r="H954" s="1"/>
      <c r="I954" s="245"/>
      <c r="J954" s="245"/>
      <c r="K954" s="245"/>
      <c r="L954" s="1"/>
      <c r="M954" s="1"/>
      <c r="N954" s="1"/>
      <c r="O954" s="1"/>
      <c r="P954" s="1"/>
      <c r="Q954" s="1"/>
      <c r="R954" s="1"/>
      <c r="S954" s="1"/>
      <c r="T954" s="1"/>
      <c r="U954" s="1"/>
      <c r="V954" s="1"/>
      <c r="W954" s="1"/>
      <c r="X954" s="1"/>
    </row>
    <row r="955" spans="1:24" ht="14.25" customHeight="1">
      <c r="A955" s="1"/>
      <c r="B955" s="1"/>
      <c r="C955" s="1"/>
      <c r="D955" s="1"/>
      <c r="E955" s="1"/>
      <c r="F955" s="1"/>
      <c r="G955" s="1"/>
      <c r="H955" s="1"/>
      <c r="I955" s="245"/>
      <c r="J955" s="245"/>
      <c r="K955" s="245"/>
      <c r="L955" s="1"/>
      <c r="M955" s="1"/>
      <c r="N955" s="1"/>
      <c r="O955" s="1"/>
      <c r="P955" s="1"/>
      <c r="Q955" s="1"/>
      <c r="R955" s="1"/>
      <c r="S955" s="1"/>
      <c r="T955" s="1"/>
      <c r="U955" s="1"/>
      <c r="V955" s="1"/>
      <c r="W955" s="1"/>
      <c r="X955" s="1"/>
    </row>
    <row r="956" spans="1:24" ht="14.25" customHeight="1">
      <c r="A956" s="1"/>
      <c r="B956" s="1"/>
      <c r="C956" s="1"/>
      <c r="D956" s="1"/>
      <c r="E956" s="1"/>
      <c r="F956" s="1"/>
      <c r="G956" s="1"/>
      <c r="H956" s="1"/>
      <c r="I956" s="245"/>
      <c r="J956" s="245"/>
      <c r="K956" s="245"/>
      <c r="L956" s="1"/>
      <c r="M956" s="1"/>
      <c r="N956" s="1"/>
      <c r="O956" s="1"/>
      <c r="P956" s="1"/>
      <c r="Q956" s="1"/>
      <c r="R956" s="1"/>
      <c r="S956" s="1"/>
      <c r="T956" s="1"/>
      <c r="U956" s="1"/>
      <c r="V956" s="1"/>
      <c r="W956" s="1"/>
      <c r="X956" s="1"/>
    </row>
    <row r="957" spans="1:24" ht="14.25" customHeight="1">
      <c r="A957" s="1"/>
      <c r="B957" s="1"/>
      <c r="C957" s="1"/>
      <c r="D957" s="1"/>
      <c r="E957" s="1"/>
      <c r="F957" s="1"/>
      <c r="G957" s="1"/>
      <c r="H957" s="1"/>
      <c r="I957" s="245"/>
      <c r="J957" s="245"/>
      <c r="K957" s="245"/>
      <c r="L957" s="1"/>
      <c r="M957" s="1"/>
      <c r="N957" s="1"/>
      <c r="O957" s="1"/>
      <c r="P957" s="1"/>
      <c r="Q957" s="1"/>
      <c r="R957" s="1"/>
      <c r="S957" s="1"/>
      <c r="T957" s="1"/>
      <c r="U957" s="1"/>
      <c r="V957" s="1"/>
      <c r="W957" s="1"/>
      <c r="X957" s="1"/>
    </row>
    <row r="958" spans="1:24" ht="14.25" customHeight="1">
      <c r="A958" s="1"/>
      <c r="B958" s="1"/>
      <c r="C958" s="1"/>
      <c r="D958" s="1"/>
      <c r="E958" s="1"/>
      <c r="F958" s="1"/>
      <c r="G958" s="1"/>
      <c r="H958" s="1"/>
      <c r="I958" s="245"/>
      <c r="J958" s="245"/>
      <c r="K958" s="245"/>
      <c r="L958" s="1"/>
      <c r="M958" s="1"/>
      <c r="N958" s="1"/>
      <c r="O958" s="1"/>
      <c r="P958" s="1"/>
      <c r="Q958" s="1"/>
      <c r="R958" s="1"/>
      <c r="S958" s="1"/>
      <c r="T958" s="1"/>
      <c r="U958" s="1"/>
      <c r="V958" s="1"/>
      <c r="W958" s="1"/>
      <c r="X958" s="1"/>
    </row>
    <row r="959" spans="1:24" ht="14.25" customHeight="1">
      <c r="A959" s="1"/>
      <c r="B959" s="1"/>
      <c r="C959" s="1"/>
      <c r="D959" s="1"/>
      <c r="E959" s="1"/>
      <c r="F959" s="1"/>
      <c r="G959" s="1"/>
      <c r="H959" s="1"/>
      <c r="I959" s="245"/>
      <c r="J959" s="245"/>
      <c r="K959" s="245"/>
      <c r="L959" s="1"/>
      <c r="M959" s="1"/>
      <c r="N959" s="1"/>
      <c r="O959" s="1"/>
      <c r="P959" s="1"/>
      <c r="Q959" s="1"/>
      <c r="R959" s="1"/>
      <c r="S959" s="1"/>
      <c r="T959" s="1"/>
      <c r="U959" s="1"/>
      <c r="V959" s="1"/>
      <c r="W959" s="1"/>
      <c r="X959" s="1"/>
    </row>
    <row r="960" spans="1:24" ht="14.25" customHeight="1">
      <c r="A960" s="1"/>
      <c r="B960" s="1"/>
      <c r="C960" s="1"/>
      <c r="D960" s="1"/>
      <c r="E960" s="1"/>
      <c r="F960" s="1"/>
      <c r="G960" s="1"/>
      <c r="H960" s="1"/>
      <c r="I960" s="245"/>
      <c r="J960" s="245"/>
      <c r="K960" s="245"/>
      <c r="L960" s="1"/>
      <c r="M960" s="1"/>
      <c r="N960" s="1"/>
      <c r="O960" s="1"/>
      <c r="P960" s="1"/>
      <c r="Q960" s="1"/>
      <c r="R960" s="1"/>
      <c r="S960" s="1"/>
      <c r="T960" s="1"/>
      <c r="U960" s="1"/>
      <c r="V960" s="1"/>
      <c r="W960" s="1"/>
      <c r="X960" s="1"/>
    </row>
    <row r="961" spans="1:24" ht="14.25" customHeight="1">
      <c r="A961" s="1"/>
      <c r="B961" s="1"/>
      <c r="C961" s="1"/>
      <c r="D961" s="1"/>
      <c r="E961" s="1"/>
      <c r="F961" s="1"/>
      <c r="G961" s="1"/>
      <c r="H961" s="1"/>
      <c r="I961" s="245"/>
      <c r="J961" s="245"/>
      <c r="K961" s="245"/>
      <c r="L961" s="1"/>
      <c r="M961" s="1"/>
      <c r="N961" s="1"/>
      <c r="O961" s="1"/>
      <c r="P961" s="1"/>
      <c r="Q961" s="1"/>
      <c r="R961" s="1"/>
      <c r="S961" s="1"/>
      <c r="T961" s="1"/>
      <c r="U961" s="1"/>
      <c r="V961" s="1"/>
      <c r="W961" s="1"/>
      <c r="X961" s="1"/>
    </row>
    <row r="962" spans="1:24" ht="14.25" customHeight="1">
      <c r="A962" s="1"/>
      <c r="B962" s="1"/>
      <c r="C962" s="1"/>
      <c r="D962" s="1"/>
      <c r="E962" s="1"/>
      <c r="F962" s="1"/>
      <c r="G962" s="1"/>
      <c r="H962" s="1"/>
      <c r="I962" s="245"/>
      <c r="J962" s="245"/>
      <c r="K962" s="245"/>
      <c r="L962" s="1"/>
      <c r="M962" s="1"/>
      <c r="N962" s="1"/>
      <c r="O962" s="1"/>
      <c r="P962" s="1"/>
      <c r="Q962" s="1"/>
      <c r="R962" s="1"/>
      <c r="S962" s="1"/>
      <c r="T962" s="1"/>
      <c r="U962" s="1"/>
      <c r="V962" s="1"/>
      <c r="W962" s="1"/>
      <c r="X962" s="1"/>
    </row>
    <row r="963" spans="1:24" ht="14.25" customHeight="1">
      <c r="A963" s="1"/>
      <c r="B963" s="1"/>
      <c r="C963" s="1"/>
      <c r="D963" s="1"/>
      <c r="E963" s="1"/>
      <c r="F963" s="1"/>
      <c r="G963" s="1"/>
      <c r="H963" s="1"/>
      <c r="I963" s="245"/>
      <c r="J963" s="245"/>
      <c r="K963" s="245"/>
      <c r="L963" s="1"/>
      <c r="M963" s="1"/>
      <c r="N963" s="1"/>
      <c r="O963" s="1"/>
      <c r="P963" s="1"/>
      <c r="Q963" s="1"/>
      <c r="R963" s="1"/>
      <c r="S963" s="1"/>
      <c r="T963" s="1"/>
      <c r="U963" s="1"/>
      <c r="V963" s="1"/>
      <c r="W963" s="1"/>
      <c r="X963" s="1"/>
    </row>
    <row r="964" spans="1:24" ht="14.25" customHeight="1">
      <c r="A964" s="1"/>
      <c r="B964" s="1"/>
      <c r="C964" s="1"/>
      <c r="D964" s="1"/>
      <c r="E964" s="1"/>
      <c r="F964" s="1"/>
      <c r="G964" s="1"/>
      <c r="H964" s="1"/>
      <c r="I964" s="245"/>
      <c r="J964" s="245"/>
      <c r="K964" s="245"/>
      <c r="L964" s="1"/>
      <c r="M964" s="1"/>
      <c r="N964" s="1"/>
      <c r="O964" s="1"/>
      <c r="P964" s="1"/>
      <c r="Q964" s="1"/>
      <c r="R964" s="1"/>
      <c r="S964" s="1"/>
      <c r="T964" s="1"/>
      <c r="U964" s="1"/>
      <c r="V964" s="1"/>
      <c r="W964" s="1"/>
      <c r="X964" s="1"/>
    </row>
    <row r="965" spans="1:24" ht="14.25" customHeight="1">
      <c r="A965" s="1"/>
      <c r="B965" s="1"/>
      <c r="C965" s="1"/>
      <c r="D965" s="1"/>
      <c r="E965" s="1"/>
      <c r="F965" s="1"/>
      <c r="G965" s="1"/>
      <c r="H965" s="1"/>
      <c r="I965" s="245"/>
      <c r="J965" s="245"/>
      <c r="K965" s="245"/>
      <c r="L965" s="1"/>
      <c r="M965" s="1"/>
      <c r="N965" s="1"/>
      <c r="O965" s="1"/>
      <c r="P965" s="1"/>
      <c r="Q965" s="1"/>
      <c r="R965" s="1"/>
      <c r="S965" s="1"/>
      <c r="T965" s="1"/>
      <c r="U965" s="1"/>
      <c r="V965" s="1"/>
      <c r="W965" s="1"/>
      <c r="X965" s="1"/>
    </row>
    <row r="966" spans="1:24" ht="14.25" customHeight="1">
      <c r="A966" s="1"/>
      <c r="B966" s="1"/>
      <c r="C966" s="1"/>
      <c r="D966" s="1"/>
      <c r="E966" s="1"/>
      <c r="F966" s="1"/>
      <c r="G966" s="1"/>
      <c r="H966" s="1"/>
      <c r="I966" s="245"/>
      <c r="J966" s="245"/>
      <c r="K966" s="245"/>
      <c r="L966" s="1"/>
      <c r="M966" s="1"/>
      <c r="N966" s="1"/>
      <c r="O966" s="1"/>
      <c r="P966" s="1"/>
      <c r="Q966" s="1"/>
      <c r="R966" s="1"/>
      <c r="S966" s="1"/>
      <c r="T966" s="1"/>
      <c r="U966" s="1"/>
      <c r="V966" s="1"/>
      <c r="W966" s="1"/>
      <c r="X966" s="1"/>
    </row>
    <row r="967" spans="1:24" ht="14.25" customHeight="1">
      <c r="A967" s="1"/>
      <c r="B967" s="1"/>
      <c r="C967" s="1"/>
      <c r="D967" s="1"/>
      <c r="E967" s="1"/>
      <c r="F967" s="1"/>
      <c r="G967" s="1"/>
      <c r="H967" s="1"/>
      <c r="I967" s="245"/>
      <c r="J967" s="245"/>
      <c r="K967" s="245"/>
      <c r="L967" s="1"/>
      <c r="M967" s="1"/>
      <c r="N967" s="1"/>
      <c r="O967" s="1"/>
      <c r="P967" s="1"/>
      <c r="Q967" s="1"/>
      <c r="R967" s="1"/>
      <c r="S967" s="1"/>
      <c r="T967" s="1"/>
      <c r="U967" s="1"/>
      <c r="V967" s="1"/>
      <c r="W967" s="1"/>
      <c r="X967" s="1"/>
    </row>
    <row r="968" spans="1:24" ht="14.25" customHeight="1">
      <c r="A968" s="1"/>
      <c r="B968" s="1"/>
      <c r="C968" s="1"/>
      <c r="D968" s="1"/>
      <c r="E968" s="1"/>
      <c r="F968" s="1"/>
      <c r="G968" s="1"/>
      <c r="H968" s="1"/>
      <c r="I968" s="245"/>
      <c r="J968" s="245"/>
      <c r="K968" s="245"/>
      <c r="L968" s="1"/>
      <c r="M968" s="1"/>
      <c r="N968" s="1"/>
      <c r="O968" s="1"/>
      <c r="P968" s="1"/>
      <c r="Q968" s="1"/>
      <c r="R968" s="1"/>
      <c r="S968" s="1"/>
      <c r="T968" s="1"/>
      <c r="U968" s="1"/>
      <c r="V968" s="1"/>
      <c r="W968" s="1"/>
      <c r="X968" s="1"/>
    </row>
    <row r="969" spans="1:24" ht="14.25" customHeight="1">
      <c r="A969" s="1"/>
      <c r="B969" s="1"/>
      <c r="C969" s="1"/>
      <c r="D969" s="1"/>
      <c r="E969" s="1"/>
      <c r="F969" s="1"/>
      <c r="G969" s="1"/>
      <c r="H969" s="1"/>
      <c r="I969" s="245"/>
      <c r="J969" s="245"/>
      <c r="K969" s="245"/>
      <c r="L969" s="1"/>
      <c r="M969" s="1"/>
      <c r="N969" s="1"/>
      <c r="O969" s="1"/>
      <c r="P969" s="1"/>
      <c r="Q969" s="1"/>
      <c r="R969" s="1"/>
      <c r="S969" s="1"/>
      <c r="T969" s="1"/>
      <c r="U969" s="1"/>
      <c r="V969" s="1"/>
      <c r="W969" s="1"/>
      <c r="X969" s="1"/>
    </row>
    <row r="970" spans="1:24" ht="14.25" customHeight="1">
      <c r="A970" s="1"/>
      <c r="B970" s="1"/>
      <c r="C970" s="1"/>
      <c r="D970" s="1"/>
      <c r="E970" s="1"/>
      <c r="F970" s="1"/>
      <c r="G970" s="1"/>
      <c r="H970" s="1"/>
      <c r="I970" s="245"/>
      <c r="J970" s="245"/>
      <c r="K970" s="245"/>
      <c r="L970" s="1"/>
      <c r="M970" s="1"/>
      <c r="N970" s="1"/>
      <c r="O970" s="1"/>
      <c r="P970" s="1"/>
      <c r="Q970" s="1"/>
      <c r="R970" s="1"/>
      <c r="S970" s="1"/>
      <c r="T970" s="1"/>
      <c r="U970" s="1"/>
      <c r="V970" s="1"/>
      <c r="W970" s="1"/>
      <c r="X970" s="1"/>
    </row>
    <row r="971" spans="1:24" ht="14.25" customHeight="1">
      <c r="A971" s="1"/>
      <c r="B971" s="1"/>
      <c r="C971" s="1"/>
      <c r="D971" s="1"/>
      <c r="E971" s="1"/>
      <c r="F971" s="1"/>
      <c r="G971" s="1"/>
      <c r="H971" s="1"/>
      <c r="I971" s="245"/>
      <c r="J971" s="245"/>
      <c r="K971" s="245"/>
      <c r="L971" s="1"/>
      <c r="M971" s="1"/>
      <c r="N971" s="1"/>
      <c r="O971" s="1"/>
      <c r="P971" s="1"/>
      <c r="Q971" s="1"/>
      <c r="R971" s="1"/>
      <c r="S971" s="1"/>
      <c r="T971" s="1"/>
      <c r="U971" s="1"/>
      <c r="V971" s="1"/>
      <c r="W971" s="1"/>
      <c r="X971" s="1"/>
    </row>
    <row r="972" spans="1:24" ht="14.25" customHeight="1">
      <c r="A972" s="1"/>
      <c r="B972" s="1"/>
      <c r="C972" s="1"/>
      <c r="D972" s="1"/>
      <c r="E972" s="1"/>
      <c r="F972" s="1"/>
      <c r="G972" s="1"/>
      <c r="H972" s="1"/>
      <c r="I972" s="245"/>
      <c r="J972" s="245"/>
      <c r="K972" s="245"/>
      <c r="L972" s="1"/>
      <c r="M972" s="1"/>
      <c r="N972" s="1"/>
      <c r="O972" s="1"/>
      <c r="P972" s="1"/>
      <c r="Q972" s="1"/>
      <c r="R972" s="1"/>
      <c r="S972" s="1"/>
      <c r="T972" s="1"/>
      <c r="U972" s="1"/>
      <c r="V972" s="1"/>
      <c r="W972" s="1"/>
      <c r="X972" s="1"/>
    </row>
    <row r="973" spans="1:24" ht="14.25" customHeight="1">
      <c r="A973" s="1"/>
      <c r="B973" s="1"/>
      <c r="C973" s="1"/>
      <c r="D973" s="1"/>
      <c r="E973" s="1"/>
      <c r="F973" s="1"/>
      <c r="G973" s="1"/>
      <c r="H973" s="1"/>
      <c r="I973" s="245"/>
      <c r="J973" s="245"/>
      <c r="K973" s="245"/>
      <c r="L973" s="1"/>
      <c r="M973" s="1"/>
      <c r="N973" s="1"/>
      <c r="O973" s="1"/>
      <c r="P973" s="1"/>
      <c r="Q973" s="1"/>
      <c r="R973" s="1"/>
      <c r="S973" s="1"/>
      <c r="T973" s="1"/>
      <c r="U973" s="1"/>
      <c r="V973" s="1"/>
      <c r="W973" s="1"/>
      <c r="X973" s="1"/>
    </row>
    <row r="974" spans="1:24" ht="14.25" customHeight="1">
      <c r="A974" s="1"/>
      <c r="B974" s="1"/>
      <c r="C974" s="1"/>
      <c r="D974" s="1"/>
      <c r="E974" s="1"/>
      <c r="F974" s="1"/>
      <c r="G974" s="1"/>
      <c r="H974" s="1"/>
      <c r="I974" s="245"/>
      <c r="J974" s="245"/>
      <c r="K974" s="245"/>
      <c r="L974" s="1"/>
      <c r="M974" s="1"/>
      <c r="N974" s="1"/>
      <c r="O974" s="1"/>
      <c r="P974" s="1"/>
      <c r="Q974" s="1"/>
      <c r="R974" s="1"/>
      <c r="S974" s="1"/>
      <c r="T974" s="1"/>
      <c r="U974" s="1"/>
      <c r="V974" s="1"/>
      <c r="W974" s="1"/>
      <c r="X974" s="1"/>
    </row>
    <row r="975" spans="1:24" ht="14.25" customHeight="1">
      <c r="A975" s="1"/>
      <c r="B975" s="1"/>
      <c r="C975" s="1"/>
      <c r="D975" s="1"/>
      <c r="E975" s="1"/>
      <c r="F975" s="1"/>
      <c r="G975" s="1"/>
      <c r="H975" s="1"/>
      <c r="I975" s="245"/>
      <c r="J975" s="245"/>
      <c r="K975" s="245"/>
      <c r="L975" s="1"/>
      <c r="M975" s="1"/>
      <c r="N975" s="1"/>
      <c r="O975" s="1"/>
      <c r="P975" s="1"/>
      <c r="Q975" s="1"/>
      <c r="R975" s="1"/>
      <c r="S975" s="1"/>
      <c r="T975" s="1"/>
      <c r="U975" s="1"/>
      <c r="V975" s="1"/>
      <c r="W975" s="1"/>
      <c r="X975" s="1"/>
    </row>
    <row r="976" spans="1:24" ht="14.25" customHeight="1">
      <c r="A976" s="1"/>
      <c r="B976" s="1"/>
      <c r="C976" s="1"/>
      <c r="D976" s="1"/>
      <c r="E976" s="1"/>
      <c r="F976" s="1"/>
      <c r="G976" s="1"/>
      <c r="H976" s="1"/>
      <c r="I976" s="245"/>
      <c r="J976" s="245"/>
      <c r="K976" s="245"/>
      <c r="L976" s="1"/>
      <c r="M976" s="1"/>
      <c r="N976" s="1"/>
      <c r="O976" s="1"/>
      <c r="P976" s="1"/>
      <c r="Q976" s="1"/>
      <c r="R976" s="1"/>
      <c r="S976" s="1"/>
      <c r="T976" s="1"/>
      <c r="U976" s="1"/>
      <c r="V976" s="1"/>
      <c r="W976" s="1"/>
      <c r="X976" s="1"/>
    </row>
    <row r="977" spans="1:24" ht="14.25" customHeight="1">
      <c r="A977" s="1"/>
      <c r="B977" s="1"/>
      <c r="C977" s="1"/>
      <c r="D977" s="1"/>
      <c r="E977" s="1"/>
      <c r="F977" s="1"/>
      <c r="G977" s="1"/>
      <c r="H977" s="1"/>
      <c r="I977" s="245"/>
      <c r="J977" s="245"/>
      <c r="K977" s="245"/>
      <c r="L977" s="1"/>
      <c r="M977" s="1"/>
      <c r="N977" s="1"/>
      <c r="O977" s="1"/>
      <c r="P977" s="1"/>
      <c r="Q977" s="1"/>
      <c r="R977" s="1"/>
      <c r="S977" s="1"/>
      <c r="T977" s="1"/>
      <c r="U977" s="1"/>
      <c r="V977" s="1"/>
      <c r="W977" s="1"/>
      <c r="X977" s="1"/>
    </row>
    <row r="978" spans="1:24" ht="14.25" customHeight="1">
      <c r="A978" s="1"/>
      <c r="B978" s="1"/>
      <c r="C978" s="1"/>
      <c r="D978" s="1"/>
      <c r="E978" s="1"/>
      <c r="F978" s="1"/>
      <c r="G978" s="1"/>
      <c r="H978" s="1"/>
      <c r="I978" s="245"/>
      <c r="J978" s="245"/>
      <c r="K978" s="245"/>
      <c r="L978" s="1"/>
      <c r="M978" s="1"/>
      <c r="N978" s="1"/>
      <c r="O978" s="1"/>
      <c r="P978" s="1"/>
      <c r="Q978" s="1"/>
      <c r="R978" s="1"/>
      <c r="S978" s="1"/>
      <c r="T978" s="1"/>
      <c r="U978" s="1"/>
      <c r="V978" s="1"/>
      <c r="W978" s="1"/>
      <c r="X978" s="1"/>
    </row>
    <row r="979" spans="1:24" ht="14.25" customHeight="1">
      <c r="A979" s="1"/>
      <c r="B979" s="1"/>
      <c r="C979" s="1"/>
      <c r="D979" s="1"/>
      <c r="E979" s="1"/>
      <c r="F979" s="1"/>
      <c r="G979" s="1"/>
      <c r="H979" s="1"/>
      <c r="I979" s="245"/>
      <c r="J979" s="245"/>
      <c r="K979" s="245"/>
      <c r="L979" s="1"/>
      <c r="M979" s="1"/>
      <c r="N979" s="1"/>
      <c r="O979" s="1"/>
      <c r="P979" s="1"/>
      <c r="Q979" s="1"/>
      <c r="R979" s="1"/>
      <c r="S979" s="1"/>
      <c r="T979" s="1"/>
      <c r="U979" s="1"/>
      <c r="V979" s="1"/>
      <c r="W979" s="1"/>
      <c r="X979" s="1"/>
    </row>
    <row r="980" spans="1:24" ht="14.25" customHeight="1">
      <c r="A980" s="1"/>
      <c r="B980" s="1"/>
      <c r="C980" s="1"/>
      <c r="D980" s="1"/>
      <c r="E980" s="1"/>
      <c r="F980" s="1"/>
      <c r="G980" s="1"/>
      <c r="H980" s="1"/>
      <c r="I980" s="245"/>
      <c r="J980" s="245"/>
      <c r="K980" s="245"/>
      <c r="L980" s="1"/>
      <c r="M980" s="1"/>
      <c r="N980" s="1"/>
      <c r="O980" s="1"/>
      <c r="P980" s="1"/>
      <c r="Q980" s="1"/>
      <c r="R980" s="1"/>
      <c r="S980" s="1"/>
      <c r="T980" s="1"/>
      <c r="U980" s="1"/>
      <c r="V980" s="1"/>
      <c r="W980" s="1"/>
      <c r="X980" s="1"/>
    </row>
    <row r="981" spans="1:24" ht="14.25" customHeight="1">
      <c r="A981" s="1"/>
      <c r="B981" s="1"/>
      <c r="C981" s="1"/>
      <c r="D981" s="1"/>
      <c r="E981" s="1"/>
      <c r="F981" s="1"/>
      <c r="G981" s="1"/>
      <c r="H981" s="1"/>
      <c r="I981" s="245"/>
      <c r="J981" s="245"/>
      <c r="K981" s="245"/>
      <c r="L981" s="1"/>
      <c r="M981" s="1"/>
      <c r="N981" s="1"/>
      <c r="O981" s="1"/>
      <c r="P981" s="1"/>
      <c r="Q981" s="1"/>
      <c r="R981" s="1"/>
      <c r="S981" s="1"/>
      <c r="T981" s="1"/>
      <c r="U981" s="1"/>
      <c r="V981" s="1"/>
      <c r="W981" s="1"/>
      <c r="X981" s="1"/>
    </row>
    <row r="982" spans="1:24" ht="14.25" customHeight="1">
      <c r="A982" s="1"/>
      <c r="B982" s="1"/>
      <c r="C982" s="1"/>
      <c r="D982" s="1"/>
      <c r="E982" s="1"/>
      <c r="F982" s="1"/>
      <c r="G982" s="1"/>
      <c r="H982" s="1"/>
      <c r="I982" s="245"/>
      <c r="J982" s="245"/>
      <c r="K982" s="245"/>
      <c r="L982" s="1"/>
      <c r="M982" s="1"/>
      <c r="N982" s="1"/>
      <c r="O982" s="1"/>
      <c r="P982" s="1"/>
      <c r="Q982" s="1"/>
      <c r="R982" s="1"/>
      <c r="S982" s="1"/>
      <c r="T982" s="1"/>
      <c r="U982" s="1"/>
      <c r="V982" s="1"/>
      <c r="W982" s="1"/>
      <c r="X982" s="1"/>
    </row>
    <row r="983" spans="1:24" ht="14.25" customHeight="1">
      <c r="A983" s="1"/>
      <c r="B983" s="1"/>
      <c r="C983" s="1"/>
      <c r="D983" s="1"/>
      <c r="E983" s="1"/>
      <c r="F983" s="1"/>
      <c r="G983" s="1"/>
      <c r="H983" s="1"/>
      <c r="I983" s="245"/>
      <c r="J983" s="245"/>
      <c r="K983" s="245"/>
      <c r="L983" s="1"/>
      <c r="M983" s="1"/>
      <c r="N983" s="1"/>
      <c r="O983" s="1"/>
      <c r="P983" s="1"/>
      <c r="Q983" s="1"/>
      <c r="R983" s="1"/>
      <c r="S983" s="1"/>
      <c r="T983" s="1"/>
      <c r="U983" s="1"/>
      <c r="V983" s="1"/>
      <c r="W983" s="1"/>
      <c r="X983" s="1"/>
    </row>
    <row r="984" spans="1:24" ht="14.25" customHeight="1">
      <c r="A984" s="1"/>
      <c r="B984" s="1"/>
      <c r="C984" s="1"/>
      <c r="D984" s="1"/>
      <c r="E984" s="1"/>
      <c r="F984" s="1"/>
      <c r="G984" s="1"/>
      <c r="H984" s="1"/>
      <c r="I984" s="245"/>
      <c r="J984" s="245"/>
      <c r="K984" s="245"/>
      <c r="L984" s="1"/>
      <c r="M984" s="1"/>
      <c r="N984" s="1"/>
      <c r="O984" s="1"/>
      <c r="P984" s="1"/>
      <c r="Q984" s="1"/>
      <c r="R984" s="1"/>
      <c r="S984" s="1"/>
      <c r="T984" s="1"/>
      <c r="U984" s="1"/>
      <c r="V984" s="1"/>
      <c r="W984" s="1"/>
      <c r="X984" s="1"/>
    </row>
    <row r="985" spans="1:24" ht="14.25" customHeight="1">
      <c r="A985" s="1"/>
      <c r="B985" s="1"/>
      <c r="C985" s="1"/>
      <c r="D985" s="1"/>
      <c r="E985" s="1"/>
      <c r="F985" s="1"/>
      <c r="G985" s="1"/>
      <c r="H985" s="1"/>
      <c r="I985" s="245"/>
      <c r="J985" s="245"/>
      <c r="K985" s="245"/>
      <c r="L985" s="1"/>
      <c r="M985" s="1"/>
      <c r="N985" s="1"/>
      <c r="O985" s="1"/>
      <c r="P985" s="1"/>
      <c r="Q985" s="1"/>
      <c r="R985" s="1"/>
      <c r="S985" s="1"/>
      <c r="T985" s="1"/>
      <c r="U985" s="1"/>
      <c r="V985" s="1"/>
      <c r="W985" s="1"/>
      <c r="X985" s="1"/>
    </row>
    <row r="986" spans="1:24" ht="14.25" customHeight="1">
      <c r="A986" s="1"/>
      <c r="B986" s="1"/>
      <c r="C986" s="1"/>
      <c r="D986" s="1"/>
      <c r="E986" s="1"/>
      <c r="F986" s="1"/>
      <c r="G986" s="1"/>
      <c r="H986" s="1"/>
      <c r="I986" s="245"/>
      <c r="J986" s="245"/>
      <c r="K986" s="245"/>
      <c r="L986" s="1"/>
      <c r="M986" s="1"/>
      <c r="N986" s="1"/>
      <c r="O986" s="1"/>
      <c r="P986" s="1"/>
      <c r="Q986" s="1"/>
      <c r="R986" s="1"/>
      <c r="S986" s="1"/>
      <c r="T986" s="1"/>
      <c r="U986" s="1"/>
      <c r="V986" s="1"/>
      <c r="W986" s="1"/>
      <c r="X986" s="1"/>
    </row>
    <row r="987" spans="1:24" ht="14.25" customHeight="1">
      <c r="A987" s="1"/>
      <c r="B987" s="1"/>
      <c r="C987" s="1"/>
      <c r="D987" s="1"/>
      <c r="E987" s="1"/>
      <c r="F987" s="1"/>
      <c r="G987" s="1"/>
      <c r="H987" s="1"/>
      <c r="I987" s="245"/>
      <c r="J987" s="245"/>
      <c r="K987" s="245"/>
      <c r="L987" s="1"/>
      <c r="M987" s="1"/>
      <c r="N987" s="1"/>
      <c r="O987" s="1"/>
      <c r="P987" s="1"/>
      <c r="Q987" s="1"/>
      <c r="R987" s="1"/>
      <c r="S987" s="1"/>
      <c r="T987" s="1"/>
      <c r="U987" s="1"/>
      <c r="V987" s="1"/>
      <c r="W987" s="1"/>
      <c r="X987" s="1"/>
    </row>
    <row r="988" spans="1:24" ht="14.25" customHeight="1">
      <c r="A988" s="1"/>
      <c r="B988" s="1"/>
      <c r="C988" s="1"/>
      <c r="D988" s="1"/>
      <c r="E988" s="1"/>
      <c r="F988" s="1"/>
      <c r="G988" s="1"/>
      <c r="H988" s="1"/>
      <c r="I988" s="245"/>
      <c r="J988" s="245"/>
      <c r="K988" s="245"/>
      <c r="L988" s="1"/>
      <c r="M988" s="1"/>
      <c r="N988" s="1"/>
      <c r="O988" s="1"/>
      <c r="P988" s="1"/>
      <c r="Q988" s="1"/>
      <c r="R988" s="1"/>
      <c r="S988" s="1"/>
      <c r="T988" s="1"/>
      <c r="U988" s="1"/>
      <c r="V988" s="1"/>
      <c r="W988" s="1"/>
      <c r="X988" s="1"/>
    </row>
    <row r="989" spans="1:24" ht="14.25" customHeight="1">
      <c r="A989" s="1"/>
      <c r="B989" s="1"/>
      <c r="C989" s="1"/>
      <c r="D989" s="1"/>
      <c r="E989" s="1"/>
      <c r="F989" s="1"/>
      <c r="G989" s="1"/>
      <c r="H989" s="1"/>
      <c r="I989" s="245"/>
      <c r="J989" s="245"/>
      <c r="K989" s="245"/>
      <c r="L989" s="1"/>
      <c r="M989" s="1"/>
      <c r="N989" s="1"/>
      <c r="O989" s="1"/>
      <c r="P989" s="1"/>
      <c r="Q989" s="1"/>
      <c r="R989" s="1"/>
      <c r="S989" s="1"/>
      <c r="T989" s="1"/>
      <c r="U989" s="1"/>
      <c r="V989" s="1"/>
      <c r="W989" s="1"/>
      <c r="X989" s="1"/>
    </row>
    <row r="990" spans="1:24" ht="14.25" customHeight="1">
      <c r="A990" s="1"/>
      <c r="B990" s="1"/>
      <c r="C990" s="1"/>
      <c r="D990" s="1"/>
      <c r="E990" s="1"/>
      <c r="F990" s="1"/>
      <c r="G990" s="1"/>
      <c r="H990" s="1"/>
      <c r="I990" s="245"/>
      <c r="J990" s="245"/>
      <c r="K990" s="245"/>
      <c r="L990" s="1"/>
      <c r="M990" s="1"/>
      <c r="N990" s="1"/>
      <c r="O990" s="1"/>
      <c r="P990" s="1"/>
      <c r="Q990" s="1"/>
      <c r="R990" s="1"/>
      <c r="S990" s="1"/>
      <c r="T990" s="1"/>
      <c r="U990" s="1"/>
      <c r="V990" s="1"/>
      <c r="W990" s="1"/>
      <c r="X990" s="1"/>
    </row>
    <row r="991" spans="1:24" ht="14.25" customHeight="1">
      <c r="A991" s="1"/>
      <c r="B991" s="1"/>
      <c r="C991" s="1"/>
      <c r="D991" s="1"/>
      <c r="E991" s="1"/>
      <c r="F991" s="1"/>
      <c r="G991" s="1"/>
      <c r="H991" s="1"/>
      <c r="I991" s="245"/>
      <c r="J991" s="245"/>
      <c r="K991" s="245"/>
      <c r="L991" s="1"/>
      <c r="M991" s="1"/>
      <c r="N991" s="1"/>
      <c r="O991" s="1"/>
      <c r="P991" s="1"/>
      <c r="Q991" s="1"/>
      <c r="R991" s="1"/>
      <c r="S991" s="1"/>
      <c r="T991" s="1"/>
      <c r="U991" s="1"/>
      <c r="V991" s="1"/>
      <c r="W991" s="1"/>
      <c r="X991" s="1"/>
    </row>
    <row r="992" spans="1:24" ht="14.25" customHeight="1">
      <c r="A992" s="1"/>
      <c r="B992" s="1"/>
      <c r="C992" s="1"/>
      <c r="D992" s="1"/>
      <c r="E992" s="1"/>
      <c r="F992" s="1"/>
      <c r="G992" s="1"/>
      <c r="H992" s="1"/>
      <c r="I992" s="245"/>
      <c r="J992" s="245"/>
      <c r="K992" s="245"/>
      <c r="L992" s="1"/>
      <c r="M992" s="1"/>
      <c r="N992" s="1"/>
      <c r="O992" s="1"/>
      <c r="P992" s="1"/>
      <c r="Q992" s="1"/>
      <c r="R992" s="1"/>
      <c r="S992" s="1"/>
      <c r="T992" s="1"/>
      <c r="U992" s="1"/>
      <c r="V992" s="1"/>
      <c r="W992" s="1"/>
      <c r="X992" s="1"/>
    </row>
    <row r="993" spans="1:24" ht="14.25" customHeight="1">
      <c r="A993" s="1"/>
      <c r="B993" s="1"/>
      <c r="C993" s="1"/>
      <c r="D993" s="1"/>
      <c r="E993" s="1"/>
      <c r="F993" s="1"/>
      <c r="G993" s="1"/>
      <c r="H993" s="1"/>
      <c r="I993" s="245"/>
      <c r="J993" s="245"/>
      <c r="K993" s="245"/>
      <c r="L993" s="1"/>
      <c r="M993" s="1"/>
      <c r="N993" s="1"/>
      <c r="O993" s="1"/>
      <c r="P993" s="1"/>
      <c r="Q993" s="1"/>
      <c r="R993" s="1"/>
      <c r="S993" s="1"/>
      <c r="T993" s="1"/>
      <c r="U993" s="1"/>
      <c r="V993" s="1"/>
      <c r="W993" s="1"/>
      <c r="X993" s="1"/>
    </row>
    <row r="994" spans="1:24" ht="14.25" customHeight="1">
      <c r="A994" s="1"/>
      <c r="B994" s="1"/>
      <c r="C994" s="1"/>
      <c r="D994" s="1"/>
      <c r="E994" s="1"/>
      <c r="F994" s="1"/>
      <c r="G994" s="1"/>
      <c r="H994" s="1"/>
      <c r="I994" s="245"/>
      <c r="J994" s="245"/>
      <c r="K994" s="245"/>
      <c r="L994" s="1"/>
      <c r="M994" s="1"/>
      <c r="N994" s="1"/>
      <c r="O994" s="1"/>
      <c r="P994" s="1"/>
      <c r="Q994" s="1"/>
      <c r="R994" s="1"/>
      <c r="S994" s="1"/>
      <c r="T994" s="1"/>
      <c r="U994" s="1"/>
      <c r="V994" s="1"/>
      <c r="W994" s="1"/>
      <c r="X994" s="1"/>
    </row>
    <row r="995" spans="1:24" ht="14.25" customHeight="1">
      <c r="A995" s="1"/>
      <c r="B995" s="1"/>
      <c r="C995" s="1"/>
      <c r="D995" s="1"/>
      <c r="E995" s="1"/>
      <c r="F995" s="1"/>
      <c r="G995" s="1"/>
      <c r="H995" s="1"/>
      <c r="I995" s="245"/>
      <c r="J995" s="245"/>
      <c r="K995" s="245"/>
      <c r="L995" s="1"/>
      <c r="M995" s="1"/>
      <c r="N995" s="1"/>
      <c r="O995" s="1"/>
      <c r="P995" s="1"/>
      <c r="Q995" s="1"/>
      <c r="R995" s="1"/>
      <c r="S995" s="1"/>
      <c r="T995" s="1"/>
      <c r="U995" s="1"/>
      <c r="V995" s="1"/>
      <c r="W995" s="1"/>
      <c r="X995" s="1"/>
    </row>
    <row r="996" spans="1:24" ht="14.25" customHeight="1">
      <c r="A996" s="1"/>
      <c r="B996" s="1"/>
      <c r="C996" s="1"/>
      <c r="D996" s="1"/>
      <c r="E996" s="1"/>
      <c r="F996" s="1"/>
      <c r="G996" s="1"/>
      <c r="H996" s="1"/>
      <c r="I996" s="245"/>
      <c r="J996" s="245"/>
      <c r="K996" s="245"/>
      <c r="L996" s="1"/>
      <c r="M996" s="1"/>
      <c r="N996" s="1"/>
      <c r="O996" s="1"/>
      <c r="P996" s="1"/>
      <c r="Q996" s="1"/>
      <c r="R996" s="1"/>
      <c r="S996" s="1"/>
      <c r="T996" s="1"/>
      <c r="U996" s="1"/>
      <c r="V996" s="1"/>
      <c r="W996" s="1"/>
      <c r="X996" s="1"/>
    </row>
    <row r="997" spans="1:24" ht="14.25" customHeight="1">
      <c r="A997" s="1"/>
      <c r="B997" s="1"/>
      <c r="C997" s="1"/>
      <c r="D997" s="1"/>
      <c r="E997" s="1"/>
      <c r="F997" s="1"/>
      <c r="G997" s="1"/>
      <c r="H997" s="1"/>
      <c r="I997" s="245"/>
      <c r="J997" s="245"/>
      <c r="K997" s="245"/>
      <c r="L997" s="1"/>
      <c r="M997" s="1"/>
      <c r="N997" s="1"/>
      <c r="O997" s="1"/>
      <c r="P997" s="1"/>
      <c r="Q997" s="1"/>
      <c r="R997" s="1"/>
      <c r="S997" s="1"/>
      <c r="T997" s="1"/>
      <c r="U997" s="1"/>
      <c r="V997" s="1"/>
      <c r="W997" s="1"/>
      <c r="X997" s="1"/>
    </row>
    <row r="998" spans="1:24" ht="14.25" customHeight="1">
      <c r="A998" s="1"/>
      <c r="B998" s="1"/>
      <c r="C998" s="1"/>
      <c r="D998" s="1"/>
      <c r="E998" s="1"/>
      <c r="F998" s="1"/>
      <c r="G998" s="1"/>
      <c r="H998" s="1"/>
      <c r="I998" s="245"/>
      <c r="J998" s="245"/>
      <c r="K998" s="245"/>
      <c r="L998" s="1"/>
      <c r="M998" s="1"/>
      <c r="N998" s="1"/>
      <c r="O998" s="1"/>
      <c r="P998" s="1"/>
      <c r="Q998" s="1"/>
      <c r="R998" s="1"/>
      <c r="S998" s="1"/>
      <c r="T998" s="1"/>
      <c r="U998" s="1"/>
      <c r="V998" s="1"/>
      <c r="W998" s="1"/>
      <c r="X998" s="1"/>
    </row>
    <row r="999" spans="1:24" ht="14.25" customHeight="1">
      <c r="A999" s="1"/>
      <c r="B999" s="1"/>
      <c r="C999" s="1"/>
      <c r="D999" s="1"/>
      <c r="E999" s="1"/>
      <c r="F999" s="1"/>
      <c r="G999" s="1"/>
      <c r="H999" s="1"/>
      <c r="I999" s="245"/>
      <c r="J999" s="245"/>
      <c r="K999" s="245"/>
      <c r="L999" s="1"/>
      <c r="M999" s="1"/>
      <c r="N999" s="1"/>
      <c r="O999" s="1"/>
      <c r="P999" s="1"/>
      <c r="Q999" s="1"/>
      <c r="R999" s="1"/>
      <c r="S999" s="1"/>
      <c r="T999" s="1"/>
      <c r="U999" s="1"/>
      <c r="V999" s="1"/>
      <c r="W999" s="1"/>
      <c r="X999" s="1"/>
    </row>
    <row r="1000" spans="1:24" ht="14.25" customHeight="1">
      <c r="A1000" s="1"/>
      <c r="B1000" s="1"/>
      <c r="C1000" s="1"/>
      <c r="D1000" s="1"/>
      <c r="E1000" s="1"/>
      <c r="F1000" s="1"/>
      <c r="G1000" s="1"/>
      <c r="H1000" s="1"/>
      <c r="I1000" s="1"/>
      <c r="J1000" s="245"/>
      <c r="K1000" s="245"/>
      <c r="L1000" s="1"/>
      <c r="M1000" s="1"/>
      <c r="N1000" s="1"/>
      <c r="O1000" s="1"/>
      <c r="P1000" s="1"/>
      <c r="Q1000" s="1"/>
      <c r="R1000" s="1"/>
      <c r="S1000" s="1"/>
      <c r="T1000" s="1"/>
      <c r="U1000" s="1"/>
      <c r="V1000" s="1"/>
      <c r="W1000" s="1"/>
      <c r="X1000" s="1"/>
    </row>
    <row r="1001" spans="1:24"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row>
    <row r="1002" spans="1:24" ht="14.2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row>
    <row r="1003" spans="1:24" ht="14.2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row>
  </sheetData>
  <sheetProtection algorithmName="SHA-512" hashValue="uoSdeCWRCyYrhnUNHSLJQ1Biv4UiaSZZI8KPek1dKKUKKo8E+hBTnRt+u3ILi/NvReGgnLt90Z1fKnZ2QZOYlg==" saltValue="oskTygYGdadtjaCg3lapdA==" spinCount="100000" sheet="1" objects="1" formatColumns="0" formatRows="0"/>
  <protectedRanges>
    <protectedRange sqref="B13:K13 B14:H112 I14:I999 J14:K1000" name="Tabel 5c"/>
  </protectedRanges>
  <mergeCells count="16">
    <mergeCell ref="A10:A11"/>
    <mergeCell ref="B10:B11"/>
    <mergeCell ref="C10:C11"/>
    <mergeCell ref="D10:D11"/>
    <mergeCell ref="E10:E11"/>
    <mergeCell ref="F10:H10"/>
    <mergeCell ref="M19:R19"/>
    <mergeCell ref="M17:R17"/>
    <mergeCell ref="I10:I11"/>
    <mergeCell ref="J10:J11"/>
    <mergeCell ref="K10:K11"/>
    <mergeCell ref="M18:R18"/>
    <mergeCell ref="M13:S13"/>
    <mergeCell ref="M14:R14"/>
    <mergeCell ref="M15:R15"/>
    <mergeCell ref="M16:R16"/>
  </mergeCells>
  <dataValidations count="5">
    <dataValidation type="list" allowBlank="1" showInputMessage="1" showErrorMessage="1" prompt="Cell hanya dapat diisi tanda centang (V) atau dikosongkan" sqref="F13:H1048576 I1000:I1003 J1001:K1003 K13:K1000" xr:uid="{00000000-0002-0000-2600-000001000000}">
      <formula1>$F$8:$F$9</formula1>
    </dataValidation>
    <dataValidation type="list" allowBlank="1" showInputMessage="1" showErrorMessage="1" prompt="Pilih salah satu opsi yang ada" sqref="E13:E1003" xr:uid="{00000000-0002-0000-2600-000002000000}">
      <formula1>$D$3:$D$8</formula1>
    </dataValidation>
    <dataValidation type="list" allowBlank="1" showInputMessage="1" showErrorMessage="1" prompt="Pilih salah satu opsi" sqref="I13:I999" xr:uid="{03E768E3-7230-40B3-9F6E-406EDDF5E688}">
      <formula1>$I$8:$I$9</formula1>
    </dataValidation>
    <dataValidation type="list" allowBlank="1" showInputMessage="1" showErrorMessage="1" prompt="Pilih salah satu opsi" sqref="J13:J1000" xr:uid="{44ADC3C2-3F76-4AF2-8A73-FAC12F0D5DCC}">
      <formula1>$J$6:$J$9</formula1>
    </dataValidation>
    <dataValidation type="list" allowBlank="1" showInputMessage="1" showErrorMessage="1" prompt="Pilih Nama Dosen dari opsi yang tersedia. Bila ada kesalahan penulisan nama atau nama dosen yang perlu ditambah, anda dapat mengubah pada Tabel 4.a" sqref="B13:B1000" xr:uid="{86BD78F6-AFA9-439A-BAA7-EA43539300B9}">
      <formula1>ValidDosen</formula1>
    </dataValidation>
  </dataValidations>
  <hyperlinks>
    <hyperlink ref="H1" location="'Daftar Tabel'!A1" display="&lt;&lt;&lt; Daftar Tabel" xr:uid="{00000000-0004-0000-2600-000000000000}"/>
  </hyperlinks>
  <pageMargins left="0.7" right="0.7" top="0.75" bottom="0.75" header="0" footer="0"/>
  <pageSetup orientation="landscape"/>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Pilih Nama Dosen dari opsi yang tersedia. Bila ada kesalahan penulisan nama atau nama dosen yang perlu ditambah, anda dapat mengubah pada Tabel 3.a.1" xr:uid="{00000000-0002-0000-2600-000000000000}">
          <x14:formula1>
            <xm:f>'4a'!$B$14:$B$1000</xm:f>
          </x14:formula1>
          <xm:sqref>B1001:B1003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O1000"/>
  <sheetViews>
    <sheetView workbookViewId="0">
      <selection activeCell="H1" sqref="H1"/>
    </sheetView>
  </sheetViews>
  <sheetFormatPr defaultColWidth="12.58203125" defaultRowHeight="15" customHeight="1"/>
  <cols>
    <col min="1" max="1" width="6.33203125" customWidth="1"/>
    <col min="2" max="2" width="25.58203125" customWidth="1"/>
    <col min="3" max="3" width="12.08203125" customWidth="1"/>
    <col min="4" max="12" width="8.83203125" customWidth="1"/>
    <col min="13" max="13" width="12.5" customWidth="1"/>
    <col min="14" max="14" width="8.83203125" customWidth="1"/>
    <col min="15" max="15" width="9.33203125" customWidth="1"/>
    <col min="16" max="26" width="8.83203125" customWidth="1"/>
  </cols>
  <sheetData>
    <row r="1" spans="1:15" ht="13.5" customHeight="1">
      <c r="A1" s="242" t="s">
        <v>470</v>
      </c>
      <c r="C1" s="51"/>
      <c r="H1" s="180" t="s">
        <v>87</v>
      </c>
    </row>
    <row r="2" spans="1:15" ht="13.5" customHeight="1">
      <c r="A2" s="82"/>
      <c r="C2" s="51"/>
    </row>
    <row r="3" spans="1:15" ht="13.5" customHeight="1">
      <c r="A3" s="82" t="s">
        <v>288</v>
      </c>
      <c r="C3" s="51"/>
    </row>
    <row r="4" spans="1:15" ht="13.5" hidden="1" customHeight="1">
      <c r="A4" s="69"/>
      <c r="C4" s="51"/>
      <c r="E4" t="s">
        <v>173</v>
      </c>
    </row>
    <row r="5" spans="1:15" ht="15.75" hidden="1" customHeight="1">
      <c r="A5" s="69"/>
      <c r="C5" s="51"/>
    </row>
    <row r="6" spans="1:15" ht="22.5" hidden="1" customHeight="1">
      <c r="A6" s="69"/>
      <c r="C6" s="51"/>
      <c r="E6" s="106" t="s">
        <v>110</v>
      </c>
    </row>
    <row r="7" spans="1:15" ht="14.25" customHeight="1">
      <c r="A7" s="391" t="s">
        <v>50</v>
      </c>
      <c r="B7" s="435" t="s">
        <v>289</v>
      </c>
      <c r="C7" s="391" t="s">
        <v>275</v>
      </c>
      <c r="D7" s="391" t="s">
        <v>290</v>
      </c>
      <c r="E7" s="434"/>
      <c r="F7" s="401"/>
      <c r="G7" s="434"/>
      <c r="H7" s="401"/>
      <c r="I7" s="434"/>
      <c r="J7" s="401"/>
      <c r="K7" s="434"/>
      <c r="L7" s="401"/>
      <c r="M7" s="434"/>
    </row>
    <row r="8" spans="1:15" ht="21" customHeight="1">
      <c r="A8" s="392"/>
      <c r="B8" s="436"/>
      <c r="C8" s="392"/>
      <c r="D8" s="392"/>
      <c r="E8" s="83"/>
      <c r="F8" s="83"/>
      <c r="G8" s="83"/>
      <c r="H8" s="83"/>
      <c r="I8" s="83"/>
      <c r="J8" s="83"/>
      <c r="K8" s="83"/>
      <c r="L8" s="83"/>
      <c r="M8" s="401"/>
    </row>
    <row r="9" spans="1:15" ht="13.5" customHeight="1">
      <c r="A9" s="86">
        <v>1</v>
      </c>
      <c r="B9" s="86">
        <v>2</v>
      </c>
      <c r="C9" s="110">
        <v>3</v>
      </c>
      <c r="D9" s="110">
        <v>4</v>
      </c>
      <c r="E9" s="114"/>
      <c r="F9" s="433" t="s">
        <v>153</v>
      </c>
      <c r="G9" s="372"/>
      <c r="H9" s="114"/>
      <c r="I9" s="114"/>
      <c r="J9" s="114"/>
      <c r="K9" s="114"/>
      <c r="L9" s="114"/>
      <c r="M9" s="114"/>
    </row>
    <row r="10" spans="1:15" ht="13.5" customHeight="1">
      <c r="A10" s="74">
        <v>1</v>
      </c>
      <c r="B10" s="58"/>
      <c r="C10" s="32"/>
      <c r="D10" s="59"/>
      <c r="E10" s="93"/>
      <c r="F10" s="148" t="s">
        <v>291</v>
      </c>
      <c r="G10" s="93">
        <f>SUMIFS(D10:D1000,B10:B1000,"&lt;&gt;",C10:C1000,"&lt;&gt;")</f>
        <v>0</v>
      </c>
      <c r="H10" s="95"/>
      <c r="I10" s="93"/>
      <c r="J10" s="95"/>
      <c r="K10" s="93"/>
      <c r="L10" s="95"/>
      <c r="M10" s="93"/>
    </row>
    <row r="11" spans="1:15" ht="13.5" customHeight="1">
      <c r="A11" s="74">
        <v>2</v>
      </c>
      <c r="B11" s="58"/>
      <c r="C11" s="32"/>
      <c r="D11" s="59"/>
      <c r="E11" s="93"/>
      <c r="F11" s="95"/>
      <c r="G11" s="93"/>
      <c r="H11" s="95"/>
      <c r="I11" s="93"/>
      <c r="J11" s="95"/>
      <c r="K11" s="93"/>
      <c r="L11" s="95"/>
      <c r="M11" s="93"/>
    </row>
    <row r="12" spans="1:15" ht="13.5" customHeight="1">
      <c r="A12" s="74">
        <v>3</v>
      </c>
      <c r="B12" s="58"/>
      <c r="C12" s="32"/>
      <c r="D12" s="59"/>
      <c r="E12" s="93"/>
      <c r="F12" s="95"/>
      <c r="G12" s="93"/>
      <c r="H12" s="95"/>
      <c r="I12" s="93"/>
      <c r="J12" s="95"/>
      <c r="K12" s="93"/>
      <c r="L12" s="95"/>
      <c r="M12" s="93"/>
      <c r="O12" s="50"/>
    </row>
    <row r="13" spans="1:15" ht="13.5" customHeight="1">
      <c r="A13" s="74">
        <v>4</v>
      </c>
      <c r="B13" s="58"/>
      <c r="C13" s="32"/>
      <c r="D13" s="59"/>
      <c r="E13" s="93"/>
      <c r="F13" s="95"/>
      <c r="G13" s="93"/>
      <c r="H13" s="95"/>
      <c r="I13" s="93"/>
      <c r="J13" s="95"/>
      <c r="K13" s="93"/>
      <c r="L13" s="95"/>
      <c r="M13" s="93"/>
      <c r="O13" s="256"/>
    </row>
    <row r="14" spans="1:15" ht="13.5" customHeight="1">
      <c r="A14" s="74">
        <v>5</v>
      </c>
      <c r="B14" s="58"/>
      <c r="C14" s="32"/>
      <c r="D14" s="59"/>
    </row>
    <row r="15" spans="1:15" ht="13.5" customHeight="1">
      <c r="A15" s="74">
        <v>6</v>
      </c>
      <c r="B15" s="58"/>
      <c r="C15" s="32"/>
      <c r="D15" s="59"/>
    </row>
    <row r="16" spans="1:15" ht="13.5" customHeight="1">
      <c r="A16" s="74">
        <v>7</v>
      </c>
      <c r="B16" s="58"/>
      <c r="C16" s="32"/>
      <c r="D16" s="59"/>
    </row>
    <row r="17" spans="1:4" ht="13.5" customHeight="1">
      <c r="A17" s="74">
        <v>8</v>
      </c>
      <c r="B17" s="58"/>
      <c r="C17" s="32"/>
      <c r="D17" s="59"/>
    </row>
    <row r="18" spans="1:4" ht="13.5" customHeight="1">
      <c r="A18" s="74">
        <v>9</v>
      </c>
      <c r="B18" s="58"/>
      <c r="C18" s="32"/>
      <c r="D18" s="59"/>
    </row>
    <row r="19" spans="1:4" ht="13.5" customHeight="1">
      <c r="A19" s="74">
        <v>10</v>
      </c>
      <c r="B19" s="58"/>
      <c r="C19" s="32"/>
      <c r="D19" s="59"/>
    </row>
    <row r="20" spans="1:4" ht="13.5" customHeight="1">
      <c r="A20" s="74">
        <v>11</v>
      </c>
      <c r="B20" s="58"/>
      <c r="C20" s="32"/>
      <c r="D20" s="59"/>
    </row>
    <row r="21" spans="1:4" ht="13.5" customHeight="1">
      <c r="A21" s="74">
        <v>12</v>
      </c>
      <c r="B21" s="58"/>
      <c r="C21" s="32"/>
      <c r="D21" s="59"/>
    </row>
    <row r="22" spans="1:4" ht="13.5" customHeight="1">
      <c r="A22" s="74">
        <v>13</v>
      </c>
      <c r="B22" s="58"/>
      <c r="C22" s="32"/>
      <c r="D22" s="59"/>
    </row>
    <row r="23" spans="1:4" ht="13.5" customHeight="1">
      <c r="A23" s="74">
        <v>14</v>
      </c>
      <c r="B23" s="58"/>
      <c r="C23" s="32"/>
      <c r="D23" s="59"/>
    </row>
    <row r="24" spans="1:4" ht="13.5" customHeight="1">
      <c r="A24" s="74">
        <v>15</v>
      </c>
      <c r="B24" s="58"/>
      <c r="C24" s="32"/>
      <c r="D24" s="59"/>
    </row>
    <row r="25" spans="1:4" ht="13.5" customHeight="1">
      <c r="A25" s="74">
        <v>16</v>
      </c>
      <c r="B25" s="58"/>
      <c r="C25" s="32"/>
      <c r="D25" s="59"/>
    </row>
    <row r="26" spans="1:4" ht="13.5" customHeight="1">
      <c r="A26" s="74">
        <v>17</v>
      </c>
      <c r="B26" s="58"/>
      <c r="C26" s="32"/>
      <c r="D26" s="59"/>
    </row>
    <row r="27" spans="1:4" ht="13.5" customHeight="1">
      <c r="A27" s="74">
        <v>18</v>
      </c>
      <c r="B27" s="58"/>
      <c r="C27" s="32"/>
      <c r="D27" s="59"/>
    </row>
    <row r="28" spans="1:4" ht="13.5" customHeight="1">
      <c r="A28" s="74">
        <v>19</v>
      </c>
      <c r="B28" s="58"/>
      <c r="C28" s="32"/>
      <c r="D28" s="59"/>
    </row>
    <row r="29" spans="1:4" ht="13.5" customHeight="1">
      <c r="A29" s="74">
        <v>20</v>
      </c>
      <c r="B29" s="58"/>
      <c r="C29" s="32"/>
      <c r="D29" s="59"/>
    </row>
    <row r="30" spans="1:4" ht="13.5" customHeight="1">
      <c r="A30" s="74">
        <v>21</v>
      </c>
      <c r="B30" s="58"/>
      <c r="C30" s="32"/>
      <c r="D30" s="59"/>
    </row>
    <row r="31" spans="1:4" ht="13.5" customHeight="1">
      <c r="A31" s="74">
        <v>22</v>
      </c>
      <c r="B31" s="58"/>
      <c r="C31" s="32"/>
      <c r="D31" s="59"/>
    </row>
    <row r="32" spans="1:4" ht="13.5" customHeight="1">
      <c r="A32" s="74">
        <v>23</v>
      </c>
      <c r="B32" s="58"/>
      <c r="C32" s="32"/>
      <c r="D32" s="59"/>
    </row>
    <row r="33" spans="1:4" ht="13.5" customHeight="1">
      <c r="A33" s="74">
        <v>24</v>
      </c>
      <c r="B33" s="58"/>
      <c r="C33" s="32"/>
      <c r="D33" s="59"/>
    </row>
    <row r="34" spans="1:4" ht="13.5" customHeight="1">
      <c r="A34" s="74">
        <v>25</v>
      </c>
      <c r="B34" s="58"/>
      <c r="C34" s="32"/>
      <c r="D34" s="59"/>
    </row>
    <row r="35" spans="1:4" ht="13.5" customHeight="1">
      <c r="A35" s="74">
        <v>26</v>
      </c>
      <c r="B35" s="58"/>
      <c r="C35" s="32"/>
      <c r="D35" s="59"/>
    </row>
    <row r="36" spans="1:4" ht="13.5" customHeight="1">
      <c r="A36" s="74">
        <v>27</v>
      </c>
      <c r="B36" s="58"/>
      <c r="C36" s="32"/>
      <c r="D36" s="59"/>
    </row>
    <row r="37" spans="1:4" ht="13.5" customHeight="1">
      <c r="A37" s="74">
        <v>28</v>
      </c>
      <c r="B37" s="58"/>
      <c r="C37" s="32"/>
      <c r="D37" s="59"/>
    </row>
    <row r="38" spans="1:4" ht="13.5" customHeight="1">
      <c r="A38" s="74">
        <v>29</v>
      </c>
      <c r="B38" s="58"/>
      <c r="C38" s="32"/>
      <c r="D38" s="59"/>
    </row>
    <row r="39" spans="1:4" ht="13.5" customHeight="1">
      <c r="A39" s="74">
        <v>30</v>
      </c>
      <c r="B39" s="58"/>
      <c r="C39" s="32"/>
      <c r="D39" s="59"/>
    </row>
    <row r="40" spans="1:4" ht="13.5" customHeight="1">
      <c r="A40" s="74">
        <v>31</v>
      </c>
      <c r="B40" s="58"/>
      <c r="C40" s="32"/>
      <c r="D40" s="59"/>
    </row>
    <row r="41" spans="1:4" ht="13.5" customHeight="1">
      <c r="A41" s="74">
        <v>32</v>
      </c>
      <c r="B41" s="58"/>
      <c r="C41" s="32"/>
      <c r="D41" s="59"/>
    </row>
    <row r="42" spans="1:4" ht="13.5" customHeight="1">
      <c r="A42" s="74">
        <v>33</v>
      </c>
      <c r="B42" s="58"/>
      <c r="C42" s="32"/>
      <c r="D42" s="59"/>
    </row>
    <row r="43" spans="1:4" ht="13.5" customHeight="1">
      <c r="A43" s="74">
        <v>34</v>
      </c>
      <c r="B43" s="58"/>
      <c r="C43" s="32"/>
      <c r="D43" s="59"/>
    </row>
    <row r="44" spans="1:4" ht="13.5" customHeight="1">
      <c r="A44" s="74">
        <v>35</v>
      </c>
      <c r="B44" s="58"/>
      <c r="C44" s="32"/>
      <c r="D44" s="59"/>
    </row>
    <row r="45" spans="1:4" ht="13.5" customHeight="1">
      <c r="A45" s="74">
        <v>36</v>
      </c>
      <c r="B45" s="58"/>
      <c r="C45" s="32"/>
      <c r="D45" s="59"/>
    </row>
    <row r="46" spans="1:4" ht="13.5" customHeight="1">
      <c r="A46" s="74">
        <v>37</v>
      </c>
      <c r="B46" s="58"/>
      <c r="C46" s="32"/>
      <c r="D46" s="59"/>
    </row>
    <row r="47" spans="1:4" ht="13.5" customHeight="1">
      <c r="A47" s="74">
        <v>38</v>
      </c>
      <c r="B47" s="58"/>
      <c r="C47" s="32"/>
      <c r="D47" s="59"/>
    </row>
    <row r="48" spans="1:4" ht="13.5" customHeight="1">
      <c r="A48" s="74">
        <v>39</v>
      </c>
      <c r="B48" s="58"/>
      <c r="C48" s="32"/>
      <c r="D48" s="59"/>
    </row>
    <row r="49" spans="1:4" ht="13.5" customHeight="1">
      <c r="A49" s="74">
        <v>40</v>
      </c>
      <c r="B49" s="58"/>
      <c r="C49" s="32"/>
      <c r="D49" s="59"/>
    </row>
    <row r="50" spans="1:4" ht="13.5" customHeight="1">
      <c r="A50" s="74">
        <v>41</v>
      </c>
      <c r="B50" s="58"/>
      <c r="C50" s="32"/>
      <c r="D50" s="59"/>
    </row>
    <row r="51" spans="1:4" ht="13.5" customHeight="1">
      <c r="A51" s="74">
        <v>42</v>
      </c>
      <c r="B51" s="58"/>
      <c r="C51" s="32"/>
      <c r="D51" s="59"/>
    </row>
    <row r="52" spans="1:4" ht="13.5" customHeight="1">
      <c r="A52" s="74">
        <v>43</v>
      </c>
      <c r="B52" s="58"/>
      <c r="C52" s="32"/>
      <c r="D52" s="59"/>
    </row>
    <row r="53" spans="1:4" ht="13.5" customHeight="1">
      <c r="A53" s="74">
        <v>44</v>
      </c>
      <c r="B53" s="58"/>
      <c r="C53" s="32"/>
      <c r="D53" s="59"/>
    </row>
    <row r="54" spans="1:4" ht="13.5" customHeight="1">
      <c r="A54" s="74">
        <v>45</v>
      </c>
      <c r="B54" s="58"/>
      <c r="C54" s="32"/>
      <c r="D54" s="59"/>
    </row>
    <row r="55" spans="1:4" ht="13.5" customHeight="1">
      <c r="A55" s="74">
        <v>46</v>
      </c>
      <c r="B55" s="58"/>
      <c r="C55" s="32"/>
      <c r="D55" s="59"/>
    </row>
    <row r="56" spans="1:4" ht="13.5" customHeight="1">
      <c r="A56" s="74">
        <v>47</v>
      </c>
      <c r="B56" s="58"/>
      <c r="C56" s="32"/>
      <c r="D56" s="59"/>
    </row>
    <row r="57" spans="1:4" ht="13.5" customHeight="1">
      <c r="A57" s="74">
        <v>48</v>
      </c>
      <c r="B57" s="58"/>
      <c r="C57" s="32"/>
      <c r="D57" s="59"/>
    </row>
    <row r="58" spans="1:4" ht="13.5" customHeight="1">
      <c r="A58" s="74">
        <v>49</v>
      </c>
      <c r="B58" s="58"/>
      <c r="C58" s="32"/>
      <c r="D58" s="59"/>
    </row>
    <row r="59" spans="1:4" ht="13.5" customHeight="1">
      <c r="A59" s="74">
        <v>50</v>
      </c>
      <c r="B59" s="58"/>
      <c r="C59" s="32"/>
      <c r="D59" s="59"/>
    </row>
    <row r="60" spans="1:4" ht="13.5" customHeight="1">
      <c r="A60" s="74">
        <v>51</v>
      </c>
      <c r="B60" s="58"/>
      <c r="C60" s="32"/>
      <c r="D60" s="59"/>
    </row>
    <row r="61" spans="1:4" ht="13.5" customHeight="1">
      <c r="A61" s="74">
        <v>52</v>
      </c>
      <c r="B61" s="58"/>
      <c r="C61" s="32"/>
      <c r="D61" s="59"/>
    </row>
    <row r="62" spans="1:4" ht="13.5" customHeight="1">
      <c r="A62" s="74">
        <v>53</v>
      </c>
      <c r="B62" s="58"/>
      <c r="C62" s="32"/>
      <c r="D62" s="59"/>
    </row>
    <row r="63" spans="1:4" ht="13.5" customHeight="1">
      <c r="A63" s="74">
        <v>54</v>
      </c>
      <c r="B63" s="58"/>
      <c r="C63" s="32"/>
      <c r="D63" s="59"/>
    </row>
    <row r="64" spans="1:4" ht="13.5" customHeight="1">
      <c r="A64" s="74">
        <v>55</v>
      </c>
      <c r="B64" s="58"/>
      <c r="C64" s="32"/>
      <c r="D64" s="59"/>
    </row>
    <row r="65" spans="1:4" ht="13.5" customHeight="1">
      <c r="A65" s="74">
        <v>56</v>
      </c>
      <c r="B65" s="58"/>
      <c r="C65" s="32"/>
      <c r="D65" s="59"/>
    </row>
    <row r="66" spans="1:4" ht="13.5" customHeight="1">
      <c r="A66" s="74">
        <v>57</v>
      </c>
      <c r="B66" s="58"/>
      <c r="C66" s="32"/>
      <c r="D66" s="59"/>
    </row>
    <row r="67" spans="1:4" ht="13.5" customHeight="1">
      <c r="A67" s="74">
        <v>58</v>
      </c>
      <c r="B67" s="58"/>
      <c r="C67" s="32"/>
      <c r="D67" s="59"/>
    </row>
    <row r="68" spans="1:4" ht="13.5" customHeight="1">
      <c r="A68" s="74">
        <v>59</v>
      </c>
      <c r="B68" s="58"/>
      <c r="C68" s="32"/>
      <c r="D68" s="59"/>
    </row>
    <row r="69" spans="1:4" ht="13.5" customHeight="1">
      <c r="A69" s="74">
        <v>60</v>
      </c>
      <c r="B69" s="58"/>
      <c r="C69" s="32"/>
      <c r="D69" s="59"/>
    </row>
    <row r="70" spans="1:4" ht="13.5" customHeight="1">
      <c r="A70" s="74">
        <v>61</v>
      </c>
      <c r="B70" s="58"/>
      <c r="C70" s="32"/>
      <c r="D70" s="59"/>
    </row>
    <row r="71" spans="1:4" ht="13.5" customHeight="1">
      <c r="A71" s="74">
        <v>62</v>
      </c>
      <c r="B71" s="58"/>
      <c r="C71" s="32"/>
      <c r="D71" s="59"/>
    </row>
    <row r="72" spans="1:4" ht="13.5" customHeight="1">
      <c r="A72" s="74">
        <v>63</v>
      </c>
      <c r="B72" s="58"/>
      <c r="C72" s="32"/>
      <c r="D72" s="59"/>
    </row>
    <row r="73" spans="1:4" ht="13.5" customHeight="1">
      <c r="A73" s="74">
        <v>64</v>
      </c>
      <c r="B73" s="58"/>
      <c r="C73" s="32"/>
      <c r="D73" s="59"/>
    </row>
    <row r="74" spans="1:4" ht="13.5" customHeight="1">
      <c r="A74" s="74">
        <v>65</v>
      </c>
      <c r="B74" s="58"/>
      <c r="C74" s="32"/>
      <c r="D74" s="59"/>
    </row>
    <row r="75" spans="1:4" ht="13.5" customHeight="1">
      <c r="A75" s="74">
        <v>66</v>
      </c>
      <c r="B75" s="58"/>
      <c r="C75" s="32"/>
      <c r="D75" s="59"/>
    </row>
    <row r="76" spans="1:4" ht="13.5" customHeight="1">
      <c r="A76" s="74">
        <v>67</v>
      </c>
      <c r="B76" s="58"/>
      <c r="C76" s="32"/>
      <c r="D76" s="59"/>
    </row>
    <row r="77" spans="1:4" ht="13.5" customHeight="1">
      <c r="A77" s="74">
        <v>68</v>
      </c>
      <c r="B77" s="58"/>
      <c r="C77" s="32"/>
      <c r="D77" s="59"/>
    </row>
    <row r="78" spans="1:4" ht="13.5" customHeight="1">
      <c r="A78" s="74">
        <v>69</v>
      </c>
      <c r="B78" s="58"/>
      <c r="C78" s="32"/>
      <c r="D78" s="59"/>
    </row>
    <row r="79" spans="1:4" ht="13.5" customHeight="1">
      <c r="A79" s="74">
        <v>70</v>
      </c>
      <c r="B79" s="58"/>
      <c r="C79" s="32"/>
      <c r="D79" s="59"/>
    </row>
    <row r="80" spans="1:4" ht="13.5" customHeight="1">
      <c r="A80" s="74">
        <v>71</v>
      </c>
      <c r="B80" s="58"/>
      <c r="C80" s="32"/>
      <c r="D80" s="59"/>
    </row>
    <row r="81" spans="1:4" ht="13.5" customHeight="1">
      <c r="A81" s="74">
        <v>72</v>
      </c>
      <c r="B81" s="58"/>
      <c r="C81" s="32"/>
      <c r="D81" s="59"/>
    </row>
    <row r="82" spans="1:4" ht="13.5" customHeight="1">
      <c r="A82" s="74">
        <v>73</v>
      </c>
      <c r="B82" s="58"/>
      <c r="C82" s="32"/>
      <c r="D82" s="59"/>
    </row>
    <row r="83" spans="1:4" ht="13.5" customHeight="1">
      <c r="A83" s="74">
        <v>74</v>
      </c>
      <c r="B83" s="58"/>
      <c r="C83" s="32"/>
      <c r="D83" s="59"/>
    </row>
    <row r="84" spans="1:4" ht="13.5" customHeight="1">
      <c r="A84" s="74">
        <v>75</v>
      </c>
      <c r="B84" s="58"/>
      <c r="C84" s="32"/>
      <c r="D84" s="59"/>
    </row>
    <row r="85" spans="1:4" ht="13.5" customHeight="1">
      <c r="A85" s="74">
        <v>76</v>
      </c>
      <c r="B85" s="58"/>
      <c r="C85" s="32"/>
      <c r="D85" s="59"/>
    </row>
    <row r="86" spans="1:4" ht="13.5" customHeight="1">
      <c r="A86" s="74">
        <v>77</v>
      </c>
      <c r="B86" s="58"/>
      <c r="C86" s="32"/>
      <c r="D86" s="59"/>
    </row>
    <row r="87" spans="1:4" ht="13.5" customHeight="1">
      <c r="A87" s="74">
        <v>78</v>
      </c>
      <c r="B87" s="58"/>
      <c r="C87" s="32"/>
      <c r="D87" s="59"/>
    </row>
    <row r="88" spans="1:4" ht="13.5" customHeight="1">
      <c r="A88" s="74">
        <v>79</v>
      </c>
      <c r="B88" s="58"/>
      <c r="C88" s="32"/>
      <c r="D88" s="59"/>
    </row>
    <row r="89" spans="1:4" ht="13.5" customHeight="1">
      <c r="A89" s="74">
        <v>80</v>
      </c>
      <c r="B89" s="58"/>
      <c r="C89" s="32"/>
      <c r="D89" s="59"/>
    </row>
    <row r="90" spans="1:4" ht="13.5" customHeight="1">
      <c r="A90" s="74">
        <v>81</v>
      </c>
      <c r="B90" s="58"/>
      <c r="C90" s="32"/>
      <c r="D90" s="59"/>
    </row>
    <row r="91" spans="1:4" ht="13.5" customHeight="1">
      <c r="A91" s="74">
        <v>82</v>
      </c>
      <c r="B91" s="58"/>
      <c r="C91" s="32"/>
      <c r="D91" s="59"/>
    </row>
    <row r="92" spans="1:4" ht="13.5" customHeight="1">
      <c r="A92" s="74">
        <v>83</v>
      </c>
      <c r="B92" s="58"/>
      <c r="C92" s="32"/>
      <c r="D92" s="59"/>
    </row>
    <row r="93" spans="1:4" ht="13.5" customHeight="1">
      <c r="A93" s="74">
        <v>84</v>
      </c>
      <c r="B93" s="58"/>
      <c r="C93" s="32"/>
      <c r="D93" s="59"/>
    </row>
    <row r="94" spans="1:4" ht="13.5" customHeight="1">
      <c r="A94" s="74">
        <v>85</v>
      </c>
      <c r="B94" s="58"/>
      <c r="C94" s="32"/>
      <c r="D94" s="59"/>
    </row>
    <row r="95" spans="1:4" ht="13.5" customHeight="1">
      <c r="A95" s="74">
        <v>86</v>
      </c>
      <c r="B95" s="58"/>
      <c r="C95" s="32"/>
      <c r="D95" s="59"/>
    </row>
    <row r="96" spans="1:4" ht="13.5" customHeight="1">
      <c r="A96" s="74">
        <v>87</v>
      </c>
      <c r="B96" s="58"/>
      <c r="C96" s="32"/>
      <c r="D96" s="59"/>
    </row>
    <row r="97" spans="1:4" ht="13.5" customHeight="1">
      <c r="A97" s="74">
        <v>88</v>
      </c>
      <c r="B97" s="58"/>
      <c r="C97" s="32"/>
      <c r="D97" s="59"/>
    </row>
    <row r="98" spans="1:4" ht="13.5" customHeight="1">
      <c r="A98" s="74">
        <v>89</v>
      </c>
      <c r="B98" s="58"/>
      <c r="C98" s="32"/>
      <c r="D98" s="59"/>
    </row>
    <row r="99" spans="1:4" ht="13.5" customHeight="1">
      <c r="A99" s="74">
        <v>90</v>
      </c>
      <c r="B99" s="58"/>
      <c r="C99" s="32"/>
      <c r="D99" s="59"/>
    </row>
    <row r="100" spans="1:4" ht="13.5" customHeight="1">
      <c r="A100" s="74">
        <v>91</v>
      </c>
      <c r="B100" s="58"/>
      <c r="C100" s="32"/>
      <c r="D100" s="59"/>
    </row>
    <row r="101" spans="1:4" ht="13.5" customHeight="1">
      <c r="A101" s="74">
        <v>92</v>
      </c>
      <c r="B101" s="58"/>
      <c r="C101" s="32"/>
      <c r="D101" s="59"/>
    </row>
    <row r="102" spans="1:4" ht="13.5" customHeight="1">
      <c r="A102" s="74">
        <v>93</v>
      </c>
      <c r="B102" s="58"/>
      <c r="C102" s="32"/>
      <c r="D102" s="59"/>
    </row>
    <row r="103" spans="1:4" ht="13.5" customHeight="1">
      <c r="A103" s="74">
        <v>94</v>
      </c>
      <c r="B103" s="58"/>
      <c r="C103" s="32"/>
      <c r="D103" s="59"/>
    </row>
    <row r="104" spans="1:4" ht="13.5" customHeight="1">
      <c r="A104" s="74">
        <v>95</v>
      </c>
      <c r="B104" s="58"/>
      <c r="C104" s="32"/>
      <c r="D104" s="59"/>
    </row>
    <row r="105" spans="1:4" ht="13.5" customHeight="1">
      <c r="A105" s="74">
        <v>96</v>
      </c>
      <c r="B105" s="58"/>
      <c r="C105" s="32"/>
      <c r="D105" s="59"/>
    </row>
    <row r="106" spans="1:4" ht="13.5" customHeight="1">
      <c r="A106" s="74">
        <v>97</v>
      </c>
      <c r="B106" s="58"/>
      <c r="C106" s="32"/>
      <c r="D106" s="59"/>
    </row>
    <row r="107" spans="1:4" ht="13.5" customHeight="1">
      <c r="A107" s="74">
        <v>98</v>
      </c>
      <c r="B107" s="58"/>
      <c r="C107" s="32"/>
      <c r="D107" s="59"/>
    </row>
    <row r="108" spans="1:4" ht="13.5" customHeight="1">
      <c r="A108" s="74">
        <v>99</v>
      </c>
      <c r="B108" s="58"/>
      <c r="C108" s="32"/>
      <c r="D108" s="59"/>
    </row>
    <row r="109" spans="1:4" ht="13.5" customHeight="1">
      <c r="A109" s="74">
        <v>100</v>
      </c>
      <c r="B109" s="58"/>
      <c r="C109" s="32"/>
      <c r="D109" s="59"/>
    </row>
    <row r="110" spans="1:4" ht="13.5" customHeight="1"/>
    <row r="111" spans="1:4" ht="13.5" customHeight="1"/>
    <row r="112" spans="1:4"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sheetProtection algorithmName="SHA-512" hashValue="xfAyULdepDf6Z4qYwJxlX8xJdqw9vm48ToA5esiFkAXoLSJoCqdaKMfDnEsYZSoDMpFfuANuTOLrdsTQKbU7sA==" saltValue="/zirx4o/HDNF73qAFXYlfg==" spinCount="100000" sheet="1" objects="1" formatColumns="0" formatRows="0"/>
  <protectedRanges>
    <protectedRange sqref="B10:D109" name="Tabel 3a4"/>
  </protectedRanges>
  <mergeCells count="10">
    <mergeCell ref="F9:G9"/>
    <mergeCell ref="K7:L7"/>
    <mergeCell ref="M7:M8"/>
    <mergeCell ref="A7:A8"/>
    <mergeCell ref="B7:B8"/>
    <mergeCell ref="C7:C8"/>
    <mergeCell ref="D7:D8"/>
    <mergeCell ref="E7:F7"/>
    <mergeCell ref="G7:H7"/>
    <mergeCell ref="I7:J7"/>
  </mergeCells>
  <dataValidations count="1">
    <dataValidation type="decimal" operator="greaterThanOrEqual" allowBlank="1" showDropDown="1" showInputMessage="1" showErrorMessage="1" prompt="Masukan data yang valid. Data yang dimasukan harus dalam bentuk angka" sqref="D10:D109" xr:uid="{00000000-0002-0000-2100-000000000000}">
      <formula1>0</formula1>
    </dataValidation>
  </dataValidations>
  <hyperlinks>
    <hyperlink ref="H1" location="'Daftar Tabel'!A1" display="&lt;&lt;&lt; Daftar Tabel" xr:uid="{00000000-0004-0000-2100-000000000000}"/>
  </hyperlink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U1001"/>
  <sheetViews>
    <sheetView workbookViewId="0">
      <selection activeCell="D12" sqref="D12"/>
    </sheetView>
  </sheetViews>
  <sheetFormatPr defaultColWidth="12.58203125" defaultRowHeight="15" customHeight="1"/>
  <cols>
    <col min="1" max="1" width="6.33203125" customWidth="1"/>
    <col min="2" max="3" width="35" customWidth="1"/>
    <col min="4" max="5" width="25.58203125" customWidth="1"/>
    <col min="6" max="6" width="12.08203125" customWidth="1"/>
    <col min="7" max="7" width="26.5" customWidth="1"/>
    <col min="8" max="15" width="8.83203125" customWidth="1"/>
    <col min="16" max="16" width="12.5" customWidth="1"/>
    <col min="17" max="17" width="8.83203125" customWidth="1"/>
    <col min="18" max="18" width="9.33203125" customWidth="1"/>
    <col min="19" max="29" width="8.83203125" customWidth="1"/>
  </cols>
  <sheetData>
    <row r="1" spans="1:21" ht="13.5" customHeight="1">
      <c r="A1" s="242" t="s">
        <v>471</v>
      </c>
      <c r="B1" s="242"/>
      <c r="C1" s="242"/>
      <c r="F1" s="51"/>
      <c r="K1" s="180" t="s">
        <v>87</v>
      </c>
    </row>
    <row r="2" spans="1:21" ht="13.5" customHeight="1">
      <c r="A2" s="82"/>
      <c r="B2" s="82"/>
      <c r="C2" s="82"/>
      <c r="F2" s="51"/>
    </row>
    <row r="3" spans="1:21" ht="13.5" customHeight="1">
      <c r="A3" s="82" t="s">
        <v>288</v>
      </c>
      <c r="B3" s="82"/>
      <c r="C3" s="82"/>
      <c r="F3" s="51"/>
    </row>
    <row r="4" spans="1:21" ht="13.5" hidden="1" customHeight="1">
      <c r="A4" s="69"/>
      <c r="B4" s="69"/>
      <c r="C4" s="69"/>
      <c r="F4" s="51"/>
      <c r="H4" t="s">
        <v>173</v>
      </c>
    </row>
    <row r="5" spans="1:21" ht="15.75" hidden="1" customHeight="1">
      <c r="A5" s="69"/>
      <c r="B5" s="69"/>
      <c r="C5" s="69"/>
      <c r="F5" s="51"/>
    </row>
    <row r="6" spans="1:21" ht="22.5" hidden="1" customHeight="1">
      <c r="A6" s="69"/>
      <c r="B6" s="69"/>
      <c r="C6" s="69"/>
      <c r="F6" s="51"/>
      <c r="H6" s="106" t="s">
        <v>110</v>
      </c>
    </row>
    <row r="7" spans="1:21" ht="14.25" customHeight="1">
      <c r="A7" s="391" t="s">
        <v>50</v>
      </c>
      <c r="B7" s="438" t="s">
        <v>472</v>
      </c>
      <c r="C7" s="396" t="s">
        <v>710</v>
      </c>
      <c r="D7" s="435" t="s">
        <v>292</v>
      </c>
      <c r="E7" s="396" t="s">
        <v>711</v>
      </c>
      <c r="F7" s="391" t="s">
        <v>275</v>
      </c>
      <c r="G7" s="391" t="s">
        <v>293</v>
      </c>
      <c r="H7" s="434"/>
      <c r="I7" s="401"/>
      <c r="J7" s="434"/>
      <c r="K7" s="401"/>
      <c r="L7" s="434"/>
      <c r="M7" s="401"/>
      <c r="N7" s="434"/>
      <c r="O7" s="401"/>
      <c r="P7" s="434"/>
    </row>
    <row r="8" spans="1:21" ht="21" customHeight="1">
      <c r="A8" s="392"/>
      <c r="B8" s="436"/>
      <c r="C8" s="439"/>
      <c r="D8" s="436"/>
      <c r="E8" s="439"/>
      <c r="F8" s="392"/>
      <c r="G8" s="392"/>
      <c r="H8" s="83"/>
      <c r="I8" s="83"/>
      <c r="J8" s="83"/>
      <c r="K8" s="83"/>
      <c r="L8" s="83"/>
      <c r="M8" s="83"/>
      <c r="N8" s="83"/>
      <c r="O8" s="83"/>
      <c r="P8" s="401"/>
    </row>
    <row r="9" spans="1:21" ht="13.5" customHeight="1">
      <c r="A9" s="86">
        <v>1</v>
      </c>
      <c r="B9" s="86">
        <v>2</v>
      </c>
      <c r="C9" s="86">
        <v>3</v>
      </c>
      <c r="D9" s="86">
        <v>4</v>
      </c>
      <c r="E9" s="86">
        <v>5</v>
      </c>
      <c r="F9" s="86">
        <v>6</v>
      </c>
      <c r="G9" s="86">
        <v>7</v>
      </c>
      <c r="H9" s="114"/>
      <c r="I9" s="114"/>
      <c r="J9" s="114"/>
      <c r="K9" s="114"/>
      <c r="L9" s="114"/>
      <c r="M9" s="114"/>
      <c r="N9" s="114"/>
      <c r="O9" s="114"/>
      <c r="P9" s="114"/>
    </row>
    <row r="10" spans="1:21" ht="13.5" customHeight="1">
      <c r="A10" s="74">
        <v>1</v>
      </c>
      <c r="B10" s="257"/>
      <c r="C10" s="257"/>
      <c r="D10" s="58"/>
      <c r="E10" s="58"/>
      <c r="F10" s="32"/>
      <c r="G10" s="59"/>
      <c r="H10" s="93"/>
      <c r="I10" s="95"/>
      <c r="J10" s="93"/>
      <c r="K10" s="95"/>
      <c r="L10" s="93"/>
      <c r="M10" s="95"/>
      <c r="N10" s="93"/>
      <c r="O10" s="95"/>
      <c r="P10" s="93"/>
    </row>
    <row r="11" spans="1:21" ht="13.5" customHeight="1">
      <c r="A11" s="74">
        <v>2</v>
      </c>
      <c r="B11" s="257"/>
      <c r="C11" s="257"/>
      <c r="D11" s="58"/>
      <c r="E11" s="58"/>
      <c r="F11" s="32"/>
      <c r="G11" s="59"/>
      <c r="H11" s="93"/>
      <c r="I11" s="95"/>
      <c r="J11" s="93"/>
      <c r="K11" s="95"/>
      <c r="L11" s="93"/>
      <c r="M11" s="95"/>
      <c r="N11" s="93"/>
      <c r="O11" s="95"/>
      <c r="P11" s="93"/>
    </row>
    <row r="12" spans="1:21" ht="13.5" customHeight="1">
      <c r="A12" s="74">
        <v>3</v>
      </c>
      <c r="B12" s="257"/>
      <c r="C12" s="257"/>
      <c r="D12" s="58"/>
      <c r="E12" s="58"/>
      <c r="F12" s="32"/>
      <c r="G12" s="59"/>
      <c r="H12" s="93"/>
      <c r="I12" s="95"/>
      <c r="J12" s="93"/>
      <c r="K12" s="95"/>
      <c r="L12" s="93"/>
      <c r="M12" s="95"/>
      <c r="N12" s="93"/>
      <c r="O12" s="95"/>
      <c r="P12" s="93"/>
      <c r="R12" s="50"/>
    </row>
    <row r="13" spans="1:21" ht="13.5" customHeight="1">
      <c r="A13" s="74">
        <v>4</v>
      </c>
      <c r="B13" s="257"/>
      <c r="C13" s="257"/>
      <c r="D13" s="58"/>
      <c r="E13" s="58"/>
      <c r="F13" s="32"/>
      <c r="G13" s="59"/>
      <c r="H13" s="93"/>
      <c r="I13" s="95"/>
      <c r="J13" s="93"/>
      <c r="K13" s="95"/>
      <c r="L13" s="93"/>
      <c r="M13" s="95"/>
      <c r="N13" s="93"/>
      <c r="O13" s="95"/>
      <c r="P13" s="93"/>
      <c r="R13" s="437"/>
      <c r="S13" s="401"/>
      <c r="T13" s="401"/>
      <c r="U13" s="401"/>
    </row>
    <row r="14" spans="1:21" ht="13.5" customHeight="1">
      <c r="A14" s="74">
        <v>5</v>
      </c>
      <c r="B14" s="257"/>
      <c r="C14" s="257"/>
      <c r="D14" s="58"/>
      <c r="E14" s="58"/>
      <c r="F14" s="32"/>
      <c r="G14" s="59"/>
      <c r="R14" s="401"/>
      <c r="S14" s="401"/>
      <c r="T14" s="401"/>
      <c r="U14" s="401"/>
    </row>
    <row r="15" spans="1:21" ht="13.5" customHeight="1">
      <c r="A15" s="74">
        <v>6</v>
      </c>
      <c r="B15" s="257"/>
      <c r="C15" s="257"/>
      <c r="D15" s="58"/>
      <c r="E15" s="58"/>
      <c r="F15" s="32"/>
      <c r="G15" s="59"/>
      <c r="R15" s="401"/>
      <c r="S15" s="401"/>
      <c r="T15" s="401"/>
      <c r="U15" s="401"/>
    </row>
    <row r="16" spans="1:21" ht="13.5" customHeight="1">
      <c r="A16" s="74">
        <v>7</v>
      </c>
      <c r="B16" s="257"/>
      <c r="C16" s="257"/>
      <c r="D16" s="58"/>
      <c r="E16" s="58"/>
      <c r="F16" s="32"/>
      <c r="G16" s="59"/>
      <c r="R16" s="401"/>
      <c r="S16" s="401"/>
      <c r="T16" s="401"/>
      <c r="U16" s="401"/>
    </row>
    <row r="17" spans="1:7" ht="13.5" customHeight="1">
      <c r="A17" s="74">
        <v>8</v>
      </c>
      <c r="B17" s="257"/>
      <c r="C17" s="257"/>
      <c r="D17" s="58"/>
      <c r="E17" s="58"/>
      <c r="F17" s="32"/>
      <c r="G17" s="59"/>
    </row>
    <row r="18" spans="1:7" ht="13.5" customHeight="1">
      <c r="A18" s="74">
        <v>9</v>
      </c>
      <c r="B18" s="257"/>
      <c r="C18" s="257"/>
      <c r="D18" s="58"/>
      <c r="E18" s="58"/>
      <c r="F18" s="32"/>
      <c r="G18" s="59"/>
    </row>
    <row r="19" spans="1:7" ht="13.5" customHeight="1">
      <c r="A19" s="74">
        <v>10</v>
      </c>
      <c r="B19" s="257"/>
      <c r="C19" s="257"/>
      <c r="D19" s="58"/>
      <c r="E19" s="58"/>
      <c r="F19" s="32"/>
      <c r="G19" s="59"/>
    </row>
    <row r="20" spans="1:7" ht="13.5" customHeight="1">
      <c r="A20" s="74">
        <v>11</v>
      </c>
      <c r="B20" s="257"/>
      <c r="C20" s="257"/>
      <c r="D20" s="58"/>
      <c r="E20" s="58"/>
      <c r="F20" s="32"/>
      <c r="G20" s="59"/>
    </row>
    <row r="21" spans="1:7" ht="13.5" customHeight="1">
      <c r="A21" s="74">
        <v>12</v>
      </c>
      <c r="B21" s="257"/>
      <c r="C21" s="257"/>
      <c r="D21" s="58"/>
      <c r="E21" s="58"/>
      <c r="F21" s="32"/>
      <c r="G21" s="59"/>
    </row>
    <row r="22" spans="1:7" ht="13.5" customHeight="1">
      <c r="A22" s="74">
        <v>13</v>
      </c>
      <c r="B22" s="257"/>
      <c r="C22" s="257"/>
      <c r="D22" s="58"/>
      <c r="E22" s="58"/>
      <c r="F22" s="32"/>
      <c r="G22" s="59"/>
    </row>
    <row r="23" spans="1:7" ht="13.5" customHeight="1">
      <c r="A23" s="74">
        <v>14</v>
      </c>
      <c r="B23" s="257"/>
      <c r="C23" s="257"/>
      <c r="D23" s="58"/>
      <c r="E23" s="58"/>
      <c r="F23" s="32"/>
      <c r="G23" s="59"/>
    </row>
    <row r="24" spans="1:7" ht="13.5" customHeight="1">
      <c r="A24" s="74">
        <v>15</v>
      </c>
      <c r="B24" s="257"/>
      <c r="C24" s="257"/>
      <c r="D24" s="58"/>
      <c r="E24" s="58"/>
      <c r="F24" s="32"/>
      <c r="G24" s="59"/>
    </row>
    <row r="25" spans="1:7" ht="13.5" customHeight="1">
      <c r="A25" s="74">
        <v>16</v>
      </c>
      <c r="B25" s="257"/>
      <c r="C25" s="257"/>
      <c r="D25" s="58"/>
      <c r="E25" s="58"/>
      <c r="F25" s="32"/>
      <c r="G25" s="59"/>
    </row>
    <row r="26" spans="1:7" ht="13.5" customHeight="1">
      <c r="A26" s="74">
        <v>17</v>
      </c>
      <c r="B26" s="257"/>
      <c r="C26" s="257"/>
      <c r="D26" s="58"/>
      <c r="E26" s="58"/>
      <c r="F26" s="32"/>
      <c r="G26" s="59"/>
    </row>
    <row r="27" spans="1:7" ht="13.5" customHeight="1">
      <c r="A27" s="74">
        <v>18</v>
      </c>
      <c r="B27" s="257"/>
      <c r="C27" s="257"/>
      <c r="D27" s="58"/>
      <c r="E27" s="58"/>
      <c r="F27" s="32"/>
      <c r="G27" s="59"/>
    </row>
    <row r="28" spans="1:7" ht="13.5" customHeight="1">
      <c r="A28" s="74">
        <v>19</v>
      </c>
      <c r="B28" s="257"/>
      <c r="C28" s="257"/>
      <c r="D28" s="58"/>
      <c r="E28" s="58"/>
      <c r="F28" s="32"/>
      <c r="G28" s="59"/>
    </row>
    <row r="29" spans="1:7" ht="13.5" customHeight="1">
      <c r="A29" s="74">
        <v>20</v>
      </c>
      <c r="B29" s="257"/>
      <c r="C29" s="257"/>
      <c r="D29" s="58"/>
      <c r="E29" s="58"/>
      <c r="F29" s="32"/>
      <c r="G29" s="59"/>
    </row>
    <row r="30" spans="1:7" ht="13.5" customHeight="1">
      <c r="A30" s="74">
        <v>21</v>
      </c>
      <c r="B30" s="257"/>
      <c r="C30" s="257"/>
      <c r="D30" s="58"/>
      <c r="E30" s="58"/>
      <c r="F30" s="32"/>
      <c r="G30" s="59"/>
    </row>
    <row r="31" spans="1:7" ht="13.5" customHeight="1">
      <c r="A31" s="74">
        <v>22</v>
      </c>
      <c r="B31" s="257"/>
      <c r="C31" s="257"/>
      <c r="D31" s="58"/>
      <c r="E31" s="58"/>
      <c r="F31" s="32"/>
      <c r="G31" s="59"/>
    </row>
    <row r="32" spans="1:7" ht="13.5" customHeight="1">
      <c r="A32" s="74">
        <v>23</v>
      </c>
      <c r="B32" s="257"/>
      <c r="C32" s="257"/>
      <c r="D32" s="58"/>
      <c r="E32" s="58"/>
      <c r="F32" s="32"/>
      <c r="G32" s="59"/>
    </row>
    <row r="33" spans="1:7" ht="13.5" customHeight="1">
      <c r="A33" s="74">
        <v>24</v>
      </c>
      <c r="B33" s="257"/>
      <c r="C33" s="257"/>
      <c r="D33" s="58"/>
      <c r="E33" s="58"/>
      <c r="F33" s="32"/>
      <c r="G33" s="59"/>
    </row>
    <row r="34" spans="1:7" ht="13.5" customHeight="1">
      <c r="A34" s="74">
        <v>25</v>
      </c>
      <c r="B34" s="257"/>
      <c r="C34" s="257"/>
      <c r="D34" s="58"/>
      <c r="E34" s="58"/>
      <c r="F34" s="32"/>
      <c r="G34" s="59"/>
    </row>
    <row r="35" spans="1:7" ht="13.5" customHeight="1">
      <c r="A35" s="74">
        <v>26</v>
      </c>
      <c r="B35" s="257"/>
      <c r="C35" s="257"/>
      <c r="D35" s="58"/>
      <c r="E35" s="58"/>
      <c r="F35" s="32"/>
      <c r="G35" s="59"/>
    </row>
    <row r="36" spans="1:7" ht="13.5" customHeight="1">
      <c r="A36" s="74">
        <v>27</v>
      </c>
      <c r="B36" s="257"/>
      <c r="C36" s="257"/>
      <c r="D36" s="58"/>
      <c r="E36" s="58"/>
      <c r="F36" s="32"/>
      <c r="G36" s="59"/>
    </row>
    <row r="37" spans="1:7" ht="13.5" customHeight="1">
      <c r="A37" s="74">
        <v>28</v>
      </c>
      <c r="B37" s="257"/>
      <c r="C37" s="257"/>
      <c r="D37" s="58"/>
      <c r="E37" s="58"/>
      <c r="F37" s="32"/>
      <c r="G37" s="59"/>
    </row>
    <row r="38" spans="1:7" ht="13.5" customHeight="1">
      <c r="A38" s="74">
        <v>29</v>
      </c>
      <c r="B38" s="257"/>
      <c r="C38" s="257"/>
      <c r="D38" s="58"/>
      <c r="E38" s="58"/>
      <c r="F38" s="32"/>
      <c r="G38" s="59"/>
    </row>
    <row r="39" spans="1:7" ht="13.5" customHeight="1">
      <c r="A39" s="74">
        <v>30</v>
      </c>
      <c r="B39" s="257"/>
      <c r="C39" s="257"/>
      <c r="D39" s="58"/>
      <c r="E39" s="58"/>
      <c r="F39" s="32"/>
      <c r="G39" s="59"/>
    </row>
    <row r="40" spans="1:7" ht="13.5" customHeight="1">
      <c r="A40" s="74">
        <v>31</v>
      </c>
      <c r="B40" s="257"/>
      <c r="C40" s="257"/>
      <c r="D40" s="58"/>
      <c r="E40" s="58"/>
      <c r="F40" s="32"/>
      <c r="G40" s="59"/>
    </row>
    <row r="41" spans="1:7" ht="13.5" customHeight="1">
      <c r="A41" s="74">
        <v>32</v>
      </c>
      <c r="B41" s="257"/>
      <c r="C41" s="257"/>
      <c r="D41" s="58"/>
      <c r="E41" s="58"/>
      <c r="F41" s="32"/>
      <c r="G41" s="59"/>
    </row>
    <row r="42" spans="1:7" ht="13.5" customHeight="1">
      <c r="A42" s="74">
        <v>33</v>
      </c>
      <c r="B42" s="257"/>
      <c r="C42" s="257"/>
      <c r="D42" s="58"/>
      <c r="E42" s="58"/>
      <c r="F42" s="32"/>
      <c r="G42" s="59"/>
    </row>
    <row r="43" spans="1:7" ht="13.5" customHeight="1">
      <c r="A43" s="74">
        <v>34</v>
      </c>
      <c r="B43" s="257"/>
      <c r="C43" s="257"/>
      <c r="D43" s="58"/>
      <c r="E43" s="58"/>
      <c r="F43" s="32"/>
      <c r="G43" s="59"/>
    </row>
    <row r="44" spans="1:7" ht="13.5" customHeight="1">
      <c r="A44" s="74">
        <v>35</v>
      </c>
      <c r="B44" s="257"/>
      <c r="C44" s="257"/>
      <c r="D44" s="58"/>
      <c r="E44" s="58"/>
      <c r="F44" s="32"/>
      <c r="G44" s="59"/>
    </row>
    <row r="45" spans="1:7" ht="13.5" customHeight="1">
      <c r="A45" s="74">
        <v>36</v>
      </c>
      <c r="B45" s="257"/>
      <c r="C45" s="257"/>
      <c r="D45" s="58"/>
      <c r="E45" s="58"/>
      <c r="F45" s="32"/>
      <c r="G45" s="59"/>
    </row>
    <row r="46" spans="1:7" ht="13.5" customHeight="1">
      <c r="A46" s="74">
        <v>37</v>
      </c>
      <c r="B46" s="257"/>
      <c r="C46" s="257"/>
      <c r="D46" s="58"/>
      <c r="E46" s="58"/>
      <c r="F46" s="32"/>
      <c r="G46" s="59"/>
    </row>
    <row r="47" spans="1:7" ht="13.5" customHeight="1">
      <c r="A47" s="74">
        <v>38</v>
      </c>
      <c r="B47" s="257"/>
      <c r="C47" s="257"/>
      <c r="D47" s="58"/>
      <c r="E47" s="58"/>
      <c r="F47" s="32"/>
      <c r="G47" s="59"/>
    </row>
    <row r="48" spans="1:7" ht="13.5" customHeight="1">
      <c r="A48" s="74">
        <v>39</v>
      </c>
      <c r="B48" s="257"/>
      <c r="C48" s="257"/>
      <c r="D48" s="58"/>
      <c r="E48" s="58"/>
      <c r="F48" s="32"/>
      <c r="G48" s="59"/>
    </row>
    <row r="49" spans="1:7" ht="13.5" customHeight="1">
      <c r="A49" s="74">
        <v>40</v>
      </c>
      <c r="B49" s="257"/>
      <c r="C49" s="257"/>
      <c r="D49" s="58"/>
      <c r="E49" s="58"/>
      <c r="F49" s="32"/>
      <c r="G49" s="59"/>
    </row>
    <row r="50" spans="1:7" ht="13.5" customHeight="1">
      <c r="A50" s="74">
        <v>41</v>
      </c>
      <c r="B50" s="257"/>
      <c r="C50" s="257"/>
      <c r="D50" s="58"/>
      <c r="E50" s="58"/>
      <c r="F50" s="32"/>
      <c r="G50" s="59"/>
    </row>
    <row r="51" spans="1:7" ht="13.5" customHeight="1">
      <c r="A51" s="74">
        <v>42</v>
      </c>
      <c r="B51" s="257"/>
      <c r="C51" s="257"/>
      <c r="D51" s="58"/>
      <c r="E51" s="58"/>
      <c r="F51" s="32"/>
      <c r="G51" s="59"/>
    </row>
    <row r="52" spans="1:7" ht="13.5" customHeight="1">
      <c r="A52" s="74">
        <v>43</v>
      </c>
      <c r="B52" s="257"/>
      <c r="C52" s="257"/>
      <c r="D52" s="58"/>
      <c r="E52" s="58"/>
      <c r="F52" s="32"/>
      <c r="G52" s="59"/>
    </row>
    <row r="53" spans="1:7" ht="13.5" customHeight="1">
      <c r="A53" s="74">
        <v>44</v>
      </c>
      <c r="B53" s="257"/>
      <c r="C53" s="257"/>
      <c r="D53" s="58"/>
      <c r="E53" s="58"/>
      <c r="F53" s="32"/>
      <c r="G53" s="59"/>
    </row>
    <row r="54" spans="1:7" ht="13.5" customHeight="1">
      <c r="A54" s="74">
        <v>45</v>
      </c>
      <c r="B54" s="257"/>
      <c r="C54" s="257"/>
      <c r="D54" s="58"/>
      <c r="E54" s="58"/>
      <c r="F54" s="32"/>
      <c r="G54" s="59"/>
    </row>
    <row r="55" spans="1:7" ht="13.5" customHeight="1">
      <c r="A55" s="74">
        <v>46</v>
      </c>
      <c r="B55" s="257"/>
      <c r="C55" s="257"/>
      <c r="D55" s="58"/>
      <c r="E55" s="58"/>
      <c r="F55" s="32"/>
      <c r="G55" s="59"/>
    </row>
    <row r="56" spans="1:7" ht="13.5" customHeight="1">
      <c r="A56" s="74">
        <v>47</v>
      </c>
      <c r="B56" s="257"/>
      <c r="C56" s="257"/>
      <c r="D56" s="58"/>
      <c r="E56" s="58"/>
      <c r="F56" s="32"/>
      <c r="G56" s="59"/>
    </row>
    <row r="57" spans="1:7" ht="13.5" customHeight="1">
      <c r="A57" s="74">
        <v>48</v>
      </c>
      <c r="B57" s="257"/>
      <c r="C57" s="257"/>
      <c r="D57" s="58"/>
      <c r="E57" s="58"/>
      <c r="F57" s="32"/>
      <c r="G57" s="59"/>
    </row>
    <row r="58" spans="1:7" ht="13.5" customHeight="1">
      <c r="A58" s="74">
        <v>49</v>
      </c>
      <c r="B58" s="257"/>
      <c r="C58" s="257"/>
      <c r="D58" s="58"/>
      <c r="E58" s="58"/>
      <c r="F58" s="32"/>
      <c r="G58" s="59"/>
    </row>
    <row r="59" spans="1:7" ht="13.5" customHeight="1">
      <c r="A59" s="74">
        <v>50</v>
      </c>
      <c r="B59" s="257"/>
      <c r="C59" s="257"/>
      <c r="D59" s="58"/>
      <c r="E59" s="58"/>
      <c r="F59" s="32"/>
      <c r="G59" s="59"/>
    </row>
    <row r="60" spans="1:7" ht="13.5" customHeight="1">
      <c r="A60" s="74">
        <v>51</v>
      </c>
      <c r="B60" s="257"/>
      <c r="C60" s="257"/>
      <c r="D60" s="58"/>
      <c r="E60" s="58"/>
      <c r="F60" s="32"/>
      <c r="G60" s="59"/>
    </row>
    <row r="61" spans="1:7" ht="13.5" customHeight="1">
      <c r="A61" s="74">
        <v>52</v>
      </c>
      <c r="B61" s="257"/>
      <c r="C61" s="257"/>
      <c r="D61" s="58"/>
      <c r="E61" s="58"/>
      <c r="F61" s="32"/>
      <c r="G61" s="59"/>
    </row>
    <row r="62" spans="1:7" ht="13.5" customHeight="1">
      <c r="A62" s="74">
        <v>53</v>
      </c>
      <c r="B62" s="257"/>
      <c r="C62" s="257"/>
      <c r="D62" s="58"/>
      <c r="E62" s="58"/>
      <c r="F62" s="32"/>
      <c r="G62" s="59"/>
    </row>
    <row r="63" spans="1:7" ht="13.5" customHeight="1">
      <c r="A63" s="74">
        <v>54</v>
      </c>
      <c r="B63" s="257"/>
      <c r="C63" s="257"/>
      <c r="D63" s="58"/>
      <c r="E63" s="58"/>
      <c r="F63" s="32"/>
      <c r="G63" s="59"/>
    </row>
    <row r="64" spans="1:7" ht="13.5" customHeight="1">
      <c r="A64" s="74">
        <v>55</v>
      </c>
      <c r="B64" s="257"/>
      <c r="C64" s="257"/>
      <c r="D64" s="58"/>
      <c r="E64" s="58"/>
      <c r="F64" s="32"/>
      <c r="G64" s="59"/>
    </row>
    <row r="65" spans="1:7" ht="13.5" customHeight="1">
      <c r="A65" s="74">
        <v>56</v>
      </c>
      <c r="B65" s="257"/>
      <c r="C65" s="257"/>
      <c r="D65" s="58"/>
      <c r="E65" s="58"/>
      <c r="F65" s="32"/>
      <c r="G65" s="59"/>
    </row>
    <row r="66" spans="1:7" ht="13.5" customHeight="1">
      <c r="A66" s="74">
        <v>57</v>
      </c>
      <c r="B66" s="257"/>
      <c r="C66" s="257"/>
      <c r="D66" s="58"/>
      <c r="E66" s="58"/>
      <c r="F66" s="32"/>
      <c r="G66" s="59"/>
    </row>
    <row r="67" spans="1:7" ht="13.5" customHeight="1">
      <c r="A67" s="74">
        <v>58</v>
      </c>
      <c r="B67" s="257"/>
      <c r="C67" s="257"/>
      <c r="D67" s="58"/>
      <c r="E67" s="58"/>
      <c r="F67" s="32"/>
      <c r="G67" s="59"/>
    </row>
    <row r="68" spans="1:7" ht="13.5" customHeight="1">
      <c r="A68" s="74">
        <v>59</v>
      </c>
      <c r="B68" s="257"/>
      <c r="C68" s="257"/>
      <c r="D68" s="58"/>
      <c r="E68" s="58"/>
      <c r="F68" s="32"/>
      <c r="G68" s="59"/>
    </row>
    <row r="69" spans="1:7" ht="13.5" customHeight="1">
      <c r="A69" s="74">
        <v>60</v>
      </c>
      <c r="B69" s="257"/>
      <c r="C69" s="257"/>
      <c r="D69" s="58"/>
      <c r="E69" s="58"/>
      <c r="F69" s="32"/>
      <c r="G69" s="59"/>
    </row>
    <row r="70" spans="1:7" ht="13.5" customHeight="1">
      <c r="A70" s="74">
        <v>61</v>
      </c>
      <c r="B70" s="257"/>
      <c r="C70" s="257"/>
      <c r="D70" s="58"/>
      <c r="E70" s="58"/>
      <c r="F70" s="32"/>
      <c r="G70" s="59"/>
    </row>
    <row r="71" spans="1:7" ht="13.5" customHeight="1">
      <c r="A71" s="74">
        <v>62</v>
      </c>
      <c r="B71" s="257"/>
      <c r="C71" s="257"/>
      <c r="D71" s="58"/>
      <c r="E71" s="58"/>
      <c r="F71" s="32"/>
      <c r="G71" s="59"/>
    </row>
    <row r="72" spans="1:7" ht="13.5" customHeight="1">
      <c r="A72" s="74">
        <v>63</v>
      </c>
      <c r="B72" s="257"/>
      <c r="C72" s="257"/>
      <c r="D72" s="58"/>
      <c r="E72" s="58"/>
      <c r="F72" s="32"/>
      <c r="G72" s="59"/>
    </row>
    <row r="73" spans="1:7" ht="13.5" customHeight="1">
      <c r="A73" s="74">
        <v>64</v>
      </c>
      <c r="B73" s="257"/>
      <c r="C73" s="257"/>
      <c r="D73" s="58"/>
      <c r="E73" s="58"/>
      <c r="F73" s="32"/>
      <c r="G73" s="59"/>
    </row>
    <row r="74" spans="1:7" ht="13.5" customHeight="1">
      <c r="A74" s="74">
        <v>65</v>
      </c>
      <c r="B74" s="257"/>
      <c r="C74" s="257"/>
      <c r="D74" s="58"/>
      <c r="E74" s="58"/>
      <c r="F74" s="32"/>
      <c r="G74" s="59"/>
    </row>
    <row r="75" spans="1:7" ht="13.5" customHeight="1">
      <c r="A75" s="74">
        <v>66</v>
      </c>
      <c r="B75" s="257"/>
      <c r="C75" s="257"/>
      <c r="D75" s="58"/>
      <c r="E75" s="58"/>
      <c r="F75" s="32"/>
      <c r="G75" s="59"/>
    </row>
    <row r="76" spans="1:7" ht="13.5" customHeight="1">
      <c r="A76" s="74">
        <v>67</v>
      </c>
      <c r="B76" s="257"/>
      <c r="C76" s="257"/>
      <c r="D76" s="58"/>
      <c r="E76" s="58"/>
      <c r="F76" s="32"/>
      <c r="G76" s="59"/>
    </row>
    <row r="77" spans="1:7" ht="13.5" customHeight="1">
      <c r="A77" s="74">
        <v>68</v>
      </c>
      <c r="B77" s="257"/>
      <c r="C77" s="257"/>
      <c r="D77" s="58"/>
      <c r="E77" s="58"/>
      <c r="F77" s="32"/>
      <c r="G77" s="59"/>
    </row>
    <row r="78" spans="1:7" ht="13.5" customHeight="1">
      <c r="A78" s="74">
        <v>69</v>
      </c>
      <c r="B78" s="257"/>
      <c r="C78" s="257"/>
      <c r="D78" s="58"/>
      <c r="E78" s="58"/>
      <c r="F78" s="32"/>
      <c r="G78" s="59"/>
    </row>
    <row r="79" spans="1:7" ht="13.5" customHeight="1">
      <c r="A79" s="74">
        <v>70</v>
      </c>
      <c r="B79" s="257"/>
      <c r="C79" s="257"/>
      <c r="D79" s="58"/>
      <c r="E79" s="58"/>
      <c r="F79" s="32"/>
      <c r="G79" s="59"/>
    </row>
    <row r="80" spans="1:7" ht="13.5" customHeight="1">
      <c r="A80" s="74">
        <v>71</v>
      </c>
      <c r="B80" s="257"/>
      <c r="C80" s="257"/>
      <c r="D80" s="58"/>
      <c r="E80" s="58"/>
      <c r="F80" s="32"/>
      <c r="G80" s="59"/>
    </row>
    <row r="81" spans="1:7" ht="13.5" customHeight="1">
      <c r="A81" s="74">
        <v>72</v>
      </c>
      <c r="B81" s="257"/>
      <c r="C81" s="257"/>
      <c r="D81" s="58"/>
      <c r="E81" s="58"/>
      <c r="F81" s="32"/>
      <c r="G81" s="59"/>
    </row>
    <row r="82" spans="1:7" ht="13.5" customHeight="1">
      <c r="A82" s="74">
        <v>73</v>
      </c>
      <c r="B82" s="257"/>
      <c r="C82" s="257"/>
      <c r="D82" s="58"/>
      <c r="E82" s="58"/>
      <c r="F82" s="32"/>
      <c r="G82" s="59"/>
    </row>
    <row r="83" spans="1:7" ht="13.5" customHeight="1">
      <c r="A83" s="74">
        <v>74</v>
      </c>
      <c r="B83" s="257"/>
      <c r="C83" s="257"/>
      <c r="D83" s="58"/>
      <c r="E83" s="58"/>
      <c r="F83" s="32"/>
      <c r="G83" s="59"/>
    </row>
    <row r="84" spans="1:7" ht="13.5" customHeight="1">
      <c r="A84" s="74">
        <v>75</v>
      </c>
      <c r="B84" s="257"/>
      <c r="C84" s="257"/>
      <c r="D84" s="58"/>
      <c r="E84" s="58"/>
      <c r="F84" s="32"/>
      <c r="G84" s="59"/>
    </row>
    <row r="85" spans="1:7" ht="13.5" customHeight="1">
      <c r="A85" s="74">
        <v>76</v>
      </c>
      <c r="B85" s="257"/>
      <c r="C85" s="257"/>
      <c r="D85" s="58"/>
      <c r="E85" s="58"/>
      <c r="F85" s="32"/>
      <c r="G85" s="59"/>
    </row>
    <row r="86" spans="1:7" ht="13.5" customHeight="1">
      <c r="A86" s="74">
        <v>77</v>
      </c>
      <c r="B86" s="257"/>
      <c r="C86" s="257"/>
      <c r="D86" s="58"/>
      <c r="E86" s="58"/>
      <c r="F86" s="32"/>
      <c r="G86" s="59"/>
    </row>
    <row r="87" spans="1:7" ht="13.5" customHeight="1">
      <c r="A87" s="74">
        <v>78</v>
      </c>
      <c r="B87" s="257"/>
      <c r="C87" s="257"/>
      <c r="D87" s="58"/>
      <c r="E87" s="58"/>
      <c r="F87" s="32"/>
      <c r="G87" s="59"/>
    </row>
    <row r="88" spans="1:7" ht="13.5" customHeight="1">
      <c r="A88" s="74">
        <v>79</v>
      </c>
      <c r="B88" s="257"/>
      <c r="C88" s="257"/>
      <c r="D88" s="58"/>
      <c r="E88" s="58"/>
      <c r="F88" s="32"/>
      <c r="G88" s="59"/>
    </row>
    <row r="89" spans="1:7" ht="13.5" customHeight="1">
      <c r="A89" s="74">
        <v>80</v>
      </c>
      <c r="B89" s="257"/>
      <c r="C89" s="257"/>
      <c r="D89" s="58"/>
      <c r="E89" s="58"/>
      <c r="F89" s="32"/>
      <c r="G89" s="59"/>
    </row>
    <row r="90" spans="1:7" ht="13.5" customHeight="1">
      <c r="A90" s="74">
        <v>81</v>
      </c>
      <c r="B90" s="257"/>
      <c r="C90" s="257"/>
      <c r="D90" s="58"/>
      <c r="E90" s="58"/>
      <c r="F90" s="32"/>
      <c r="G90" s="59"/>
    </row>
    <row r="91" spans="1:7" ht="13.5" customHeight="1">
      <c r="A91" s="74">
        <v>82</v>
      </c>
      <c r="B91" s="257"/>
      <c r="C91" s="257"/>
      <c r="D91" s="58"/>
      <c r="E91" s="58"/>
      <c r="F91" s="32"/>
      <c r="G91" s="59"/>
    </row>
    <row r="92" spans="1:7" ht="13.5" customHeight="1">
      <c r="A92" s="74">
        <v>83</v>
      </c>
      <c r="B92" s="257"/>
      <c r="C92" s="257"/>
      <c r="D92" s="58"/>
      <c r="E92" s="58"/>
      <c r="F92" s="32"/>
      <c r="G92" s="59"/>
    </row>
    <row r="93" spans="1:7" ht="13.5" customHeight="1">
      <c r="A93" s="74">
        <v>84</v>
      </c>
      <c r="B93" s="257"/>
      <c r="C93" s="257"/>
      <c r="D93" s="58"/>
      <c r="E93" s="58"/>
      <c r="F93" s="32"/>
      <c r="G93" s="59"/>
    </row>
    <row r="94" spans="1:7" ht="13.5" customHeight="1">
      <c r="A94" s="74">
        <v>85</v>
      </c>
      <c r="B94" s="257"/>
      <c r="C94" s="257"/>
      <c r="D94" s="58"/>
      <c r="E94" s="58"/>
      <c r="F94" s="32"/>
      <c r="G94" s="59"/>
    </row>
    <row r="95" spans="1:7" ht="13.5" customHeight="1">
      <c r="A95" s="74">
        <v>86</v>
      </c>
      <c r="B95" s="257"/>
      <c r="C95" s="257"/>
      <c r="D95" s="58"/>
      <c r="E95" s="58"/>
      <c r="F95" s="32"/>
      <c r="G95" s="59"/>
    </row>
    <row r="96" spans="1:7" ht="13.5" customHeight="1">
      <c r="A96" s="74">
        <v>87</v>
      </c>
      <c r="B96" s="257"/>
      <c r="C96" s="257"/>
      <c r="D96" s="58"/>
      <c r="E96" s="58"/>
      <c r="F96" s="32"/>
      <c r="G96" s="59"/>
    </row>
    <row r="97" spans="1:7" ht="13.5" customHeight="1">
      <c r="A97" s="74">
        <v>88</v>
      </c>
      <c r="B97" s="257"/>
      <c r="C97" s="257"/>
      <c r="D97" s="58"/>
      <c r="E97" s="58"/>
      <c r="F97" s="32"/>
      <c r="G97" s="59"/>
    </row>
    <row r="98" spans="1:7" ht="13.5" customHeight="1">
      <c r="A98" s="74">
        <v>89</v>
      </c>
      <c r="B98" s="257"/>
      <c r="C98" s="257"/>
      <c r="D98" s="58"/>
      <c r="E98" s="58"/>
      <c r="F98" s="32"/>
      <c r="G98" s="59"/>
    </row>
    <row r="99" spans="1:7" ht="13.5" customHeight="1">
      <c r="A99" s="74">
        <v>90</v>
      </c>
      <c r="B99" s="257"/>
      <c r="C99" s="257"/>
      <c r="D99" s="58"/>
      <c r="E99" s="58"/>
      <c r="F99" s="32"/>
      <c r="G99" s="59"/>
    </row>
    <row r="100" spans="1:7" ht="13.5" customHeight="1">
      <c r="A100" s="74">
        <v>91</v>
      </c>
      <c r="B100" s="257"/>
      <c r="C100" s="257"/>
      <c r="D100" s="58"/>
      <c r="E100" s="58"/>
      <c r="F100" s="32"/>
      <c r="G100" s="59"/>
    </row>
    <row r="101" spans="1:7" ht="13.5" customHeight="1">
      <c r="A101" s="74">
        <v>92</v>
      </c>
      <c r="B101" s="257"/>
      <c r="C101" s="257"/>
      <c r="D101" s="58"/>
      <c r="E101" s="58"/>
      <c r="F101" s="32"/>
      <c r="G101" s="59"/>
    </row>
    <row r="102" spans="1:7" ht="13.5" customHeight="1">
      <c r="A102" s="74">
        <v>93</v>
      </c>
      <c r="B102" s="257"/>
      <c r="C102" s="257"/>
      <c r="D102" s="58"/>
      <c r="E102" s="58"/>
      <c r="F102" s="32"/>
      <c r="G102" s="59"/>
    </row>
    <row r="103" spans="1:7" ht="13.5" customHeight="1">
      <c r="A103" s="74">
        <v>94</v>
      </c>
      <c r="B103" s="257"/>
      <c r="C103" s="257"/>
      <c r="D103" s="58"/>
      <c r="E103" s="58"/>
      <c r="F103" s="32"/>
      <c r="G103" s="59"/>
    </row>
    <row r="104" spans="1:7" ht="13.5" customHeight="1">
      <c r="A104" s="74">
        <v>95</v>
      </c>
      <c r="B104" s="257"/>
      <c r="C104" s="257"/>
      <c r="D104" s="58"/>
      <c r="E104" s="58"/>
      <c r="F104" s="32"/>
      <c r="G104" s="59"/>
    </row>
    <row r="105" spans="1:7" ht="13.5" customHeight="1">
      <c r="A105" s="74">
        <v>96</v>
      </c>
      <c r="B105" s="257"/>
      <c r="C105" s="257"/>
      <c r="D105" s="58"/>
      <c r="E105" s="58"/>
      <c r="F105" s="32"/>
      <c r="G105" s="59"/>
    </row>
    <row r="106" spans="1:7" ht="13.5" customHeight="1">
      <c r="A106" s="74">
        <v>97</v>
      </c>
      <c r="B106" s="257"/>
      <c r="C106" s="257"/>
      <c r="D106" s="58"/>
      <c r="E106" s="58"/>
      <c r="F106" s="32"/>
      <c r="G106" s="59"/>
    </row>
    <row r="107" spans="1:7" ht="13.5" customHeight="1">
      <c r="A107" s="74">
        <v>98</v>
      </c>
      <c r="B107" s="257"/>
      <c r="C107" s="257"/>
      <c r="D107" s="58"/>
      <c r="E107" s="58"/>
      <c r="F107" s="32"/>
      <c r="G107" s="59"/>
    </row>
    <row r="108" spans="1:7" ht="13.5" customHeight="1">
      <c r="A108" s="74">
        <v>99</v>
      </c>
      <c r="B108" s="257"/>
      <c r="C108" s="257"/>
      <c r="D108" s="58"/>
      <c r="E108" s="58"/>
      <c r="F108" s="32"/>
      <c r="G108" s="59"/>
    </row>
    <row r="109" spans="1:7" ht="13.5" customHeight="1">
      <c r="A109" s="74">
        <v>100</v>
      </c>
      <c r="B109" s="257"/>
      <c r="C109" s="257"/>
      <c r="D109" s="58"/>
      <c r="E109" s="58"/>
      <c r="F109" s="32"/>
      <c r="G109" s="59"/>
    </row>
    <row r="110" spans="1:7" ht="13.5" customHeight="1"/>
    <row r="111" spans="1:7" ht="13.5" customHeight="1"/>
    <row r="112" spans="1:7"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sheetData>
  <sheetProtection algorithmName="SHA-512" hashValue="UBfmFQ6blxphuJPDpSsCdSetPdH35vUf4YS8Wf1y6KW+dcVfk6Mqgh6cS1z4KaN+c0Kmc5d+VQaaWPXqYn6KJA==" saltValue="Ob4F9mfmY3qdrXAPU53BUw==" spinCount="100000" sheet="1" objects="1" scenarios="1" formatColumns="0" formatRows="0"/>
  <protectedRanges>
    <protectedRange sqref="B10:G109" name="Tabel 3a5"/>
  </protectedRanges>
  <mergeCells count="13">
    <mergeCell ref="N7:O7"/>
    <mergeCell ref="P7:P8"/>
    <mergeCell ref="R13:U16"/>
    <mergeCell ref="A7:A8"/>
    <mergeCell ref="D7:D8"/>
    <mergeCell ref="F7:F8"/>
    <mergeCell ref="G7:G8"/>
    <mergeCell ref="H7:I7"/>
    <mergeCell ref="J7:K7"/>
    <mergeCell ref="L7:M7"/>
    <mergeCell ref="B7:B8"/>
    <mergeCell ref="C7:C8"/>
    <mergeCell ref="E7:E8"/>
  </mergeCells>
  <dataValidations count="1">
    <dataValidation allowBlank="1" showInputMessage="1" showErrorMessage="1" prompt="Data harus diisi dalam bentuk angka" sqref="C10:C1000 E10:E1000" xr:uid="{9AA16D0D-F885-43DD-AE69-4B117B1E3F50}"/>
  </dataValidations>
  <hyperlinks>
    <hyperlink ref="K1" location="'Daftar Tabel'!A1" display="&lt;&lt;&lt; Daftar Tabel" xr:uid="{00000000-0004-0000-2200-000000000000}"/>
  </hyperlink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Y805"/>
  <sheetViews>
    <sheetView zoomScale="85" zoomScaleNormal="85" workbookViewId="0">
      <selection activeCell="M16" sqref="M16"/>
    </sheetView>
  </sheetViews>
  <sheetFormatPr defaultColWidth="12.58203125" defaultRowHeight="15" customHeight="1"/>
  <cols>
    <col min="1" max="1" width="4.58203125" customWidth="1"/>
    <col min="2" max="2" width="26.58203125" customWidth="1"/>
    <col min="3" max="5" width="7.58203125" customWidth="1"/>
    <col min="6" max="6" width="9.08203125" customWidth="1"/>
    <col min="7" max="25" width="7.58203125" customWidth="1"/>
  </cols>
  <sheetData>
    <row r="1" spans="1:25" ht="14.25" customHeight="1">
      <c r="A1" s="230" t="s">
        <v>473</v>
      </c>
      <c r="B1" s="1"/>
      <c r="C1" s="1"/>
      <c r="D1" s="1"/>
      <c r="E1" s="1"/>
      <c r="F1" s="1"/>
      <c r="G1" s="180" t="s">
        <v>87</v>
      </c>
      <c r="H1" s="1"/>
      <c r="I1" s="1"/>
      <c r="J1" s="1"/>
      <c r="K1" s="1"/>
      <c r="L1" s="1"/>
      <c r="M1" s="1"/>
      <c r="N1" s="1"/>
      <c r="O1" s="1"/>
      <c r="P1" s="1"/>
      <c r="Q1" s="1"/>
      <c r="R1" s="1"/>
      <c r="S1" s="1"/>
      <c r="T1" s="1"/>
      <c r="U1" s="1"/>
      <c r="V1" s="1"/>
      <c r="W1" s="1"/>
      <c r="X1" s="1"/>
      <c r="Y1" s="1"/>
    </row>
    <row r="2" spans="1:25" ht="14.25" customHeight="1">
      <c r="A2" s="49" t="s">
        <v>439</v>
      </c>
      <c r="B2" s="1"/>
      <c r="C2" s="1"/>
      <c r="D2" s="1"/>
      <c r="E2" s="1"/>
      <c r="F2" s="1"/>
      <c r="G2" s="1"/>
      <c r="H2" s="1"/>
      <c r="I2" s="1"/>
      <c r="J2" s="1"/>
      <c r="K2" s="1"/>
      <c r="L2" s="1"/>
      <c r="M2" s="1"/>
      <c r="N2" s="1"/>
      <c r="O2" s="1"/>
      <c r="P2" s="1"/>
      <c r="Q2" s="1"/>
      <c r="R2" s="1"/>
      <c r="S2" s="1"/>
      <c r="T2" s="1"/>
      <c r="U2" s="1"/>
      <c r="V2" s="1"/>
      <c r="W2" s="1"/>
      <c r="X2" s="1"/>
      <c r="Y2" s="1"/>
    </row>
    <row r="3" spans="1:25" ht="14.25" customHeight="1">
      <c r="A3" s="440" t="s">
        <v>475</v>
      </c>
      <c r="B3" s="401"/>
      <c r="C3" s="401"/>
      <c r="D3" s="401"/>
      <c r="E3" s="401"/>
      <c r="F3" s="401"/>
      <c r="G3" s="1"/>
      <c r="H3" s="1"/>
      <c r="I3" s="1"/>
      <c r="J3" s="1"/>
      <c r="K3" s="1"/>
      <c r="L3" s="1"/>
      <c r="M3" s="1"/>
      <c r="N3" s="1"/>
      <c r="O3" s="1"/>
      <c r="P3" s="1"/>
      <c r="Q3" s="1"/>
      <c r="R3" s="1"/>
      <c r="S3" s="1"/>
      <c r="T3" s="1"/>
      <c r="U3" s="1"/>
      <c r="V3" s="1"/>
      <c r="W3" s="1"/>
      <c r="X3" s="1"/>
      <c r="Y3" s="1"/>
    </row>
    <row r="4" spans="1:25" ht="14.25" customHeight="1">
      <c r="A4" s="401"/>
      <c r="B4" s="401"/>
      <c r="C4" s="401"/>
      <c r="D4" s="401"/>
      <c r="E4" s="401"/>
      <c r="F4" s="401"/>
      <c r="G4" s="1"/>
      <c r="H4" s="1"/>
      <c r="I4" s="1"/>
      <c r="J4" s="1"/>
      <c r="K4" s="1"/>
      <c r="L4" s="1"/>
      <c r="M4" s="1"/>
      <c r="N4" s="1"/>
      <c r="O4" s="1"/>
      <c r="P4" s="1"/>
      <c r="Q4" s="1"/>
      <c r="R4" s="1"/>
      <c r="S4" s="1"/>
      <c r="T4" s="1"/>
      <c r="U4" s="1"/>
      <c r="V4" s="1"/>
      <c r="W4" s="1"/>
      <c r="X4" s="1"/>
      <c r="Y4" s="1"/>
    </row>
    <row r="5" spans="1:25" ht="27" customHeight="1">
      <c r="A5" s="441"/>
      <c r="B5" s="441"/>
      <c r="C5" s="441"/>
      <c r="D5" s="441"/>
      <c r="E5" s="441"/>
      <c r="F5" s="441"/>
      <c r="G5" s="1"/>
      <c r="H5" s="1"/>
      <c r="I5" s="1"/>
      <c r="J5" s="1"/>
      <c r="K5" s="1"/>
      <c r="L5" s="1"/>
      <c r="M5" s="1"/>
      <c r="N5" s="1"/>
      <c r="O5" s="1"/>
      <c r="P5" s="1"/>
      <c r="Q5" s="1"/>
      <c r="R5" s="1"/>
      <c r="S5" s="1"/>
      <c r="T5" s="1"/>
      <c r="U5" s="1"/>
      <c r="V5" s="1"/>
      <c r="W5" s="1"/>
      <c r="X5" s="1"/>
      <c r="Y5" s="1"/>
    </row>
    <row r="6" spans="1:25" ht="14.25" customHeight="1">
      <c r="A6" s="391" t="s">
        <v>111</v>
      </c>
      <c r="B6" s="391" t="s">
        <v>188</v>
      </c>
      <c r="C6" s="393" t="s">
        <v>189</v>
      </c>
      <c r="D6" s="394"/>
      <c r="E6" s="395"/>
      <c r="F6" s="391" t="s">
        <v>138</v>
      </c>
      <c r="G6" s="1"/>
      <c r="H6" s="1"/>
      <c r="I6" s="1"/>
      <c r="J6" s="1"/>
      <c r="K6" s="1"/>
      <c r="L6" s="1"/>
      <c r="M6" s="1"/>
      <c r="N6" s="1"/>
      <c r="O6" s="1"/>
      <c r="P6" s="1"/>
      <c r="Q6" s="1"/>
      <c r="R6" s="1"/>
      <c r="S6" s="1"/>
      <c r="T6" s="1"/>
      <c r="U6" s="1"/>
      <c r="V6" s="1"/>
      <c r="W6" s="1"/>
      <c r="X6" s="1"/>
      <c r="Y6" s="1"/>
    </row>
    <row r="7" spans="1:25" ht="14.25" customHeight="1">
      <c r="A7" s="392"/>
      <c r="B7" s="392"/>
      <c r="C7" s="22" t="s">
        <v>135</v>
      </c>
      <c r="D7" s="22" t="s">
        <v>136</v>
      </c>
      <c r="E7" s="22" t="s">
        <v>137</v>
      </c>
      <c r="F7" s="392"/>
      <c r="G7" s="1"/>
      <c r="H7" s="1"/>
      <c r="I7" s="1"/>
      <c r="J7" s="1"/>
      <c r="K7" s="1"/>
      <c r="L7" s="1"/>
      <c r="M7" s="1"/>
      <c r="N7" s="1"/>
      <c r="O7" s="1"/>
      <c r="P7" s="1"/>
      <c r="Q7" s="1"/>
      <c r="R7" s="1"/>
      <c r="S7" s="1"/>
      <c r="T7" s="1"/>
      <c r="U7" s="1"/>
      <c r="V7" s="1"/>
      <c r="W7" s="1"/>
      <c r="X7" s="1"/>
      <c r="Y7" s="1"/>
    </row>
    <row r="8" spans="1:25" ht="14.25" customHeight="1">
      <c r="A8" s="29">
        <v>1</v>
      </c>
      <c r="B8" s="29">
        <v>2</v>
      </c>
      <c r="C8" s="29">
        <v>3</v>
      </c>
      <c r="D8" s="29">
        <v>4</v>
      </c>
      <c r="E8" s="29">
        <v>5</v>
      </c>
      <c r="F8" s="29">
        <v>6</v>
      </c>
      <c r="G8" s="1"/>
      <c r="H8" s="1"/>
      <c r="I8" s="1"/>
      <c r="J8" s="1"/>
      <c r="K8" s="1"/>
      <c r="L8" s="1"/>
      <c r="M8" s="1"/>
      <c r="N8" s="1"/>
      <c r="O8" s="1"/>
      <c r="P8" s="1"/>
      <c r="Q8" s="1"/>
      <c r="R8" s="1"/>
      <c r="S8" s="1"/>
      <c r="T8" s="1"/>
      <c r="U8" s="1"/>
      <c r="V8" s="1"/>
      <c r="W8" s="1"/>
      <c r="X8" s="1"/>
      <c r="Y8" s="1"/>
    </row>
    <row r="9" spans="1:25" ht="26">
      <c r="A9" s="24">
        <v>1</v>
      </c>
      <c r="B9" s="77" t="s">
        <v>190</v>
      </c>
      <c r="C9" s="44"/>
      <c r="D9" s="44"/>
      <c r="E9" s="44"/>
      <c r="F9" s="24">
        <f>SUM(C9:E9)</f>
        <v>0</v>
      </c>
      <c r="H9" s="442" t="s">
        <v>130</v>
      </c>
      <c r="I9" s="442"/>
      <c r="J9" s="442"/>
      <c r="K9" s="442"/>
      <c r="O9" s="1"/>
      <c r="P9" s="1"/>
      <c r="Q9" s="1"/>
      <c r="V9" s="1"/>
      <c r="W9" s="1"/>
      <c r="X9" s="1"/>
      <c r="Y9" s="1"/>
    </row>
    <row r="10" spans="1:25" ht="14.25" customHeight="1">
      <c r="A10" s="24">
        <v>2</v>
      </c>
      <c r="B10" s="77" t="s">
        <v>191</v>
      </c>
      <c r="C10" s="44"/>
      <c r="D10" s="44"/>
      <c r="E10" s="44"/>
      <c r="F10" s="24">
        <f>SUM(C10:E10)</f>
        <v>0</v>
      </c>
      <c r="H10" s="1" t="s">
        <v>192</v>
      </c>
      <c r="I10" s="1">
        <f>F11</f>
        <v>0</v>
      </c>
      <c r="J10" s="1"/>
      <c r="K10" s="1"/>
      <c r="P10" s="1"/>
      <c r="Q10" s="1"/>
      <c r="V10" s="1"/>
      <c r="W10" s="1"/>
      <c r="X10" s="1"/>
      <c r="Y10" s="1"/>
    </row>
    <row r="11" spans="1:25" ht="14.25" customHeight="1">
      <c r="A11" s="24">
        <v>3</v>
      </c>
      <c r="B11" s="77" t="s">
        <v>193</v>
      </c>
      <c r="C11" s="44"/>
      <c r="D11" s="44"/>
      <c r="E11" s="44"/>
      <c r="F11" s="24">
        <f>SUM(C11:E11)</f>
        <v>0</v>
      </c>
      <c r="H11" s="1" t="s">
        <v>194</v>
      </c>
      <c r="I11" s="1">
        <f>F10</f>
        <v>0</v>
      </c>
      <c r="J11" s="1"/>
      <c r="K11" s="1"/>
      <c r="P11" s="1"/>
      <c r="Q11" s="1"/>
      <c r="V11" s="1"/>
      <c r="W11" s="1"/>
      <c r="X11" s="1"/>
      <c r="Y11" s="1"/>
    </row>
    <row r="12" spans="1:25" ht="14.25" customHeight="1">
      <c r="A12" s="443" t="s">
        <v>138</v>
      </c>
      <c r="B12" s="395"/>
      <c r="C12" s="46">
        <f>SUM(C9:C11)</f>
        <v>0</v>
      </c>
      <c r="D12" s="46">
        <f>SUM(D9:D11)</f>
        <v>0</v>
      </c>
      <c r="E12" s="46">
        <f>SUM(E9:E11)</f>
        <v>0</v>
      </c>
      <c r="F12" s="46">
        <f>SUM(C12:E12)</f>
        <v>0</v>
      </c>
      <c r="H12" s="1" t="s">
        <v>195</v>
      </c>
      <c r="I12" s="1">
        <f>F9</f>
        <v>0</v>
      </c>
      <c r="J12" s="1"/>
      <c r="K12" s="1"/>
      <c r="P12" s="1"/>
      <c r="Q12" s="1"/>
      <c r="V12" s="1"/>
      <c r="W12" s="1"/>
      <c r="X12" s="1"/>
      <c r="Y12" s="1"/>
    </row>
    <row r="13" spans="1:25" ht="14.25" customHeight="1">
      <c r="A13" s="1"/>
      <c r="B13" s="1"/>
      <c r="C13" s="1"/>
      <c r="D13" s="1"/>
      <c r="E13" s="1"/>
      <c r="F13" s="1"/>
      <c r="H13" s="1"/>
      <c r="I13" s="1"/>
      <c r="J13" s="1"/>
      <c r="K13" s="1"/>
      <c r="P13" s="1"/>
      <c r="Q13" s="1"/>
      <c r="V13" s="1"/>
      <c r="W13" s="1"/>
      <c r="X13" s="1"/>
      <c r="Y13" s="1"/>
    </row>
    <row r="14" spans="1:25" ht="14.25" customHeight="1">
      <c r="A14" s="1"/>
      <c r="B14" s="1"/>
      <c r="C14" s="1"/>
      <c r="D14" s="1"/>
      <c r="E14" s="1"/>
      <c r="F14" s="1"/>
      <c r="H14" s="47" t="s">
        <v>139</v>
      </c>
      <c r="I14" s="1"/>
      <c r="J14" s="1"/>
      <c r="K14" s="1"/>
      <c r="P14" s="1"/>
      <c r="Q14" s="1"/>
      <c r="V14" s="1"/>
      <c r="W14" s="1"/>
      <c r="X14" s="1"/>
      <c r="Y14" s="1"/>
    </row>
    <row r="15" spans="1:25" ht="14.25" customHeight="1">
      <c r="A15" s="186" t="s">
        <v>696</v>
      </c>
      <c r="B15" s="1"/>
      <c r="C15" s="1"/>
      <c r="D15" s="1"/>
      <c r="E15" s="1"/>
      <c r="F15" s="1"/>
      <c r="H15" s="437" t="s">
        <v>196</v>
      </c>
      <c r="I15" s="437"/>
      <c r="J15" s="437"/>
      <c r="K15" s="437"/>
      <c r="P15" s="1"/>
      <c r="Q15" s="1"/>
      <c r="V15" s="1"/>
      <c r="W15" s="1"/>
      <c r="X15" s="1"/>
      <c r="Y15" s="1"/>
    </row>
    <row r="16" spans="1:25" ht="14.25" customHeight="1">
      <c r="A16" s="446" t="s">
        <v>111</v>
      </c>
      <c r="B16" s="423" t="s">
        <v>188</v>
      </c>
      <c r="C16" s="449" t="s">
        <v>474</v>
      </c>
      <c r="D16" s="449"/>
      <c r="E16" s="449"/>
      <c r="F16" s="449"/>
      <c r="H16" s="437"/>
      <c r="I16" s="437"/>
      <c r="J16" s="437"/>
      <c r="K16" s="437"/>
      <c r="O16" s="1"/>
      <c r="P16" s="1"/>
      <c r="Q16" s="1"/>
      <c r="V16" s="1"/>
      <c r="W16" s="1"/>
      <c r="X16" s="1"/>
      <c r="Y16" s="1"/>
    </row>
    <row r="17" spans="1:25" ht="14.25" customHeight="1">
      <c r="A17" s="447"/>
      <c r="B17" s="448"/>
      <c r="C17" s="450"/>
      <c r="D17" s="450"/>
      <c r="E17" s="450"/>
      <c r="F17" s="450"/>
      <c r="H17" s="437"/>
      <c r="I17" s="437"/>
      <c r="J17" s="437"/>
      <c r="K17" s="437"/>
      <c r="O17" s="1"/>
      <c r="P17" s="1"/>
      <c r="Q17" s="1"/>
      <c r="V17" s="1"/>
      <c r="W17" s="1"/>
      <c r="X17" s="1"/>
      <c r="Y17" s="1"/>
    </row>
    <row r="18" spans="1:25" ht="14.25" customHeight="1">
      <c r="A18" s="29">
        <v>1</v>
      </c>
      <c r="B18" s="340">
        <v>2</v>
      </c>
      <c r="C18" s="444">
        <v>3</v>
      </c>
      <c r="D18" s="444"/>
      <c r="E18" s="444"/>
      <c r="F18" s="445"/>
      <c r="H18" s="78"/>
      <c r="I18" s="78"/>
      <c r="J18" s="78"/>
      <c r="K18" s="78"/>
      <c r="O18" s="1"/>
      <c r="P18" s="1"/>
      <c r="Q18" s="1"/>
      <c r="V18" s="1"/>
      <c r="W18" s="1"/>
      <c r="X18" s="1"/>
      <c r="Y18" s="1"/>
    </row>
    <row r="19" spans="1:25" ht="14.25" customHeight="1">
      <c r="A19" s="260">
        <v>1</v>
      </c>
      <c r="B19" s="341"/>
      <c r="C19" s="451"/>
      <c r="D19" s="451"/>
      <c r="E19" s="451"/>
      <c r="F19" s="451"/>
      <c r="H19" s="437" t="s">
        <v>197</v>
      </c>
      <c r="I19" s="437"/>
      <c r="J19" s="437"/>
      <c r="K19" s="437"/>
      <c r="O19" s="1"/>
      <c r="P19" s="1"/>
      <c r="Q19" s="1"/>
      <c r="V19" s="1"/>
      <c r="W19" s="1"/>
      <c r="X19" s="1"/>
      <c r="Y19" s="1"/>
    </row>
    <row r="20" spans="1:25" ht="14.25" customHeight="1">
      <c r="A20" s="24">
        <v>2</v>
      </c>
      <c r="B20" s="341"/>
      <c r="C20" s="451"/>
      <c r="D20" s="451"/>
      <c r="E20" s="451"/>
      <c r="F20" s="451"/>
      <c r="H20" s="437"/>
      <c r="I20" s="437"/>
      <c r="J20" s="437"/>
      <c r="K20" s="437"/>
      <c r="O20" s="1"/>
      <c r="P20" s="1"/>
      <c r="Q20" s="1"/>
      <c r="V20" s="1"/>
      <c r="W20" s="1"/>
      <c r="X20" s="1"/>
      <c r="Y20" s="1"/>
    </row>
    <row r="21" spans="1:25" ht="14.25" customHeight="1">
      <c r="A21" s="24">
        <v>3</v>
      </c>
      <c r="B21" s="341"/>
      <c r="C21" s="451"/>
      <c r="D21" s="451"/>
      <c r="E21" s="451"/>
      <c r="F21" s="451"/>
      <c r="H21" s="437"/>
      <c r="I21" s="437"/>
      <c r="J21" s="437"/>
      <c r="K21" s="437"/>
      <c r="O21" s="1"/>
      <c r="P21" s="1"/>
      <c r="Q21" s="1"/>
      <c r="V21" s="1"/>
      <c r="W21" s="1"/>
      <c r="X21" s="1"/>
      <c r="Y21" s="1"/>
    </row>
    <row r="22" spans="1:25" ht="14.25" customHeight="1">
      <c r="A22" s="24">
        <v>4</v>
      </c>
      <c r="B22" s="341"/>
      <c r="C22" s="451"/>
      <c r="D22" s="451"/>
      <c r="E22" s="451"/>
      <c r="F22" s="451"/>
      <c r="H22" s="1"/>
      <c r="I22" s="1"/>
      <c r="J22" s="1"/>
      <c r="K22" s="1"/>
      <c r="O22" s="1"/>
      <c r="P22" s="1"/>
      <c r="Q22" s="1"/>
      <c r="V22" s="1"/>
      <c r="W22" s="1"/>
      <c r="X22" s="1"/>
      <c r="Y22" s="1"/>
    </row>
    <row r="23" spans="1:25" ht="14.25" customHeight="1">
      <c r="A23" s="24">
        <v>5</v>
      </c>
      <c r="B23" s="341"/>
      <c r="C23" s="451"/>
      <c r="D23" s="451"/>
      <c r="E23" s="451"/>
      <c r="F23" s="451"/>
      <c r="H23" s="437" t="s">
        <v>198</v>
      </c>
      <c r="I23" s="437"/>
      <c r="J23" s="437"/>
      <c r="K23" s="437"/>
      <c r="O23" s="1"/>
      <c r="P23" s="1"/>
      <c r="Q23" s="1"/>
      <c r="V23" s="1"/>
      <c r="W23" s="1"/>
      <c r="X23" s="1"/>
      <c r="Y23" s="1"/>
    </row>
    <row r="24" spans="1:25" ht="14.25" customHeight="1">
      <c r="A24" s="24">
        <v>6</v>
      </c>
      <c r="B24" s="341"/>
      <c r="C24" s="451"/>
      <c r="D24" s="451"/>
      <c r="E24" s="451"/>
      <c r="F24" s="451"/>
      <c r="H24" s="437"/>
      <c r="I24" s="437"/>
      <c r="J24" s="437"/>
      <c r="K24" s="437"/>
      <c r="O24" s="1"/>
      <c r="P24" s="1"/>
      <c r="Q24" s="1"/>
      <c r="V24" s="1"/>
      <c r="W24" s="1"/>
      <c r="X24" s="1"/>
      <c r="Y24" s="1"/>
    </row>
    <row r="25" spans="1:25" ht="14.25" customHeight="1">
      <c r="A25" s="24">
        <v>7</v>
      </c>
      <c r="B25" s="341"/>
      <c r="C25" s="451"/>
      <c r="D25" s="451"/>
      <c r="E25" s="451"/>
      <c r="F25" s="451"/>
      <c r="H25" s="437"/>
      <c r="I25" s="437"/>
      <c r="J25" s="437"/>
      <c r="K25" s="437"/>
      <c r="O25" s="1"/>
      <c r="P25" s="1"/>
      <c r="Q25" s="1"/>
      <c r="V25" s="1"/>
      <c r="W25" s="1"/>
      <c r="X25" s="1"/>
      <c r="Y25" s="1"/>
    </row>
    <row r="26" spans="1:25" ht="14.25" customHeight="1">
      <c r="A26" s="24">
        <v>8</v>
      </c>
      <c r="B26" s="341"/>
      <c r="C26" s="451"/>
      <c r="D26" s="451"/>
      <c r="E26" s="451"/>
      <c r="F26" s="451"/>
      <c r="G26" s="1"/>
      <c r="H26" s="1"/>
      <c r="I26" s="1"/>
      <c r="J26" s="1"/>
      <c r="K26" s="1"/>
      <c r="L26" s="1"/>
      <c r="M26" s="1"/>
      <c r="N26" s="1"/>
      <c r="O26" s="1"/>
      <c r="P26" s="1"/>
      <c r="Q26" s="1"/>
      <c r="R26" s="1"/>
      <c r="S26" s="1"/>
      <c r="T26" s="1"/>
      <c r="U26" s="1"/>
      <c r="V26" s="1"/>
      <c r="W26" s="1"/>
      <c r="X26" s="1"/>
      <c r="Y26" s="1"/>
    </row>
    <row r="27" spans="1:25" ht="14.25" customHeight="1">
      <c r="A27" s="24">
        <v>9</v>
      </c>
      <c r="B27" s="341"/>
      <c r="C27" s="451"/>
      <c r="D27" s="451"/>
      <c r="E27" s="451"/>
      <c r="F27" s="451"/>
      <c r="G27" s="1"/>
      <c r="H27" s="1"/>
      <c r="I27" s="1"/>
      <c r="J27" s="1"/>
      <c r="K27" s="1"/>
      <c r="L27" s="1"/>
      <c r="M27" s="1"/>
      <c r="N27" s="1"/>
      <c r="O27" s="1"/>
      <c r="P27" s="1"/>
      <c r="Q27" s="1"/>
      <c r="R27" s="1"/>
      <c r="S27" s="1"/>
      <c r="T27" s="1"/>
      <c r="U27" s="1"/>
      <c r="V27" s="1"/>
      <c r="W27" s="1"/>
      <c r="X27" s="1"/>
      <c r="Y27" s="1"/>
    </row>
    <row r="28" spans="1:25" ht="14.25" customHeight="1">
      <c r="A28" s="24">
        <v>10</v>
      </c>
      <c r="B28" s="341"/>
      <c r="C28" s="451"/>
      <c r="D28" s="451"/>
      <c r="E28" s="451"/>
      <c r="F28" s="451"/>
      <c r="G28" s="1"/>
      <c r="H28" s="1"/>
      <c r="I28" s="1"/>
      <c r="J28" s="1"/>
      <c r="K28" s="1"/>
      <c r="L28" s="1"/>
      <c r="M28" s="1"/>
      <c r="N28" s="1"/>
      <c r="O28" s="1"/>
      <c r="P28" s="1"/>
      <c r="Q28" s="1"/>
      <c r="R28" s="1"/>
      <c r="S28" s="1"/>
      <c r="T28" s="1"/>
      <c r="U28" s="1"/>
      <c r="V28" s="1"/>
      <c r="W28" s="1"/>
      <c r="X28" s="1"/>
      <c r="Y28" s="1"/>
    </row>
    <row r="29" spans="1:25" ht="14.25" customHeight="1">
      <c r="A29" s="24">
        <v>11</v>
      </c>
      <c r="B29" s="341"/>
      <c r="C29" s="451"/>
      <c r="D29" s="451"/>
      <c r="E29" s="451"/>
      <c r="F29" s="451"/>
      <c r="G29" s="1"/>
      <c r="H29" s="1"/>
      <c r="I29" s="1"/>
      <c r="J29" s="1"/>
      <c r="K29" s="1"/>
      <c r="L29" s="1"/>
      <c r="M29" s="1"/>
      <c r="N29" s="1"/>
      <c r="O29" s="1"/>
      <c r="P29" s="1"/>
      <c r="Q29" s="1"/>
      <c r="R29" s="1"/>
      <c r="S29" s="1"/>
      <c r="T29" s="1"/>
      <c r="U29" s="1"/>
      <c r="V29" s="1"/>
      <c r="W29" s="1"/>
      <c r="X29" s="1"/>
      <c r="Y29" s="1"/>
    </row>
    <row r="30" spans="1:25" ht="14.25" customHeight="1">
      <c r="A30" s="24">
        <v>12</v>
      </c>
      <c r="B30" s="341"/>
      <c r="C30" s="451"/>
      <c r="D30" s="451"/>
      <c r="E30" s="451"/>
      <c r="F30" s="451"/>
      <c r="G30" s="1"/>
      <c r="H30" s="1"/>
      <c r="I30" s="1"/>
      <c r="J30" s="1"/>
      <c r="K30" s="1"/>
      <c r="L30" s="1"/>
      <c r="M30" s="1"/>
      <c r="N30" s="1"/>
      <c r="O30" s="1"/>
      <c r="P30" s="1"/>
      <c r="Q30" s="1"/>
      <c r="R30" s="1"/>
      <c r="S30" s="1"/>
      <c r="T30" s="1"/>
      <c r="U30" s="1"/>
      <c r="V30" s="1"/>
      <c r="W30" s="1"/>
      <c r="X30" s="1"/>
      <c r="Y30" s="1"/>
    </row>
    <row r="31" spans="1:25" ht="14.25" customHeight="1">
      <c r="A31" s="24">
        <v>13</v>
      </c>
      <c r="B31" s="341"/>
      <c r="C31" s="451"/>
      <c r="D31" s="451"/>
      <c r="E31" s="451"/>
      <c r="F31" s="451"/>
      <c r="G31" s="1"/>
      <c r="H31" s="1"/>
      <c r="I31" s="1"/>
      <c r="J31" s="1"/>
      <c r="K31" s="1"/>
      <c r="L31" s="1"/>
      <c r="M31" s="1"/>
      <c r="N31" s="1"/>
      <c r="O31" s="1"/>
      <c r="P31" s="1"/>
      <c r="Q31" s="1"/>
      <c r="R31" s="1"/>
      <c r="S31" s="1"/>
      <c r="T31" s="1"/>
      <c r="U31" s="1"/>
      <c r="V31" s="1"/>
      <c r="W31" s="1"/>
      <c r="X31" s="1"/>
      <c r="Y31" s="1"/>
    </row>
    <row r="32" spans="1:25" ht="14.25" customHeight="1">
      <c r="A32" s="24">
        <v>14</v>
      </c>
      <c r="B32" s="341"/>
      <c r="C32" s="451"/>
      <c r="D32" s="451"/>
      <c r="E32" s="451"/>
      <c r="F32" s="451"/>
      <c r="G32" s="1"/>
      <c r="H32" s="1"/>
      <c r="I32" s="1"/>
      <c r="J32" s="1"/>
      <c r="K32" s="1"/>
      <c r="L32" s="1"/>
      <c r="M32" s="1"/>
      <c r="N32" s="1"/>
      <c r="O32" s="1"/>
      <c r="P32" s="1"/>
      <c r="Q32" s="1"/>
      <c r="R32" s="1"/>
      <c r="S32" s="1"/>
      <c r="T32" s="1"/>
      <c r="U32" s="1"/>
      <c r="V32" s="1"/>
      <c r="W32" s="1"/>
      <c r="X32" s="1"/>
      <c r="Y32" s="1"/>
    </row>
    <row r="33" spans="1:25" ht="14.25" customHeight="1">
      <c r="A33" s="24">
        <v>15</v>
      </c>
      <c r="B33" s="341"/>
      <c r="C33" s="451"/>
      <c r="D33" s="451"/>
      <c r="E33" s="451"/>
      <c r="F33" s="451"/>
      <c r="G33" s="1"/>
      <c r="H33" s="1"/>
      <c r="I33" s="1"/>
      <c r="J33" s="1"/>
      <c r="K33" s="1"/>
      <c r="L33" s="1"/>
      <c r="M33" s="1"/>
      <c r="N33" s="1"/>
      <c r="O33" s="1"/>
      <c r="P33" s="1"/>
      <c r="Q33" s="1"/>
      <c r="R33" s="1"/>
      <c r="S33" s="1"/>
      <c r="T33" s="1"/>
      <c r="U33" s="1"/>
      <c r="V33" s="1"/>
      <c r="W33" s="1"/>
      <c r="X33" s="1"/>
      <c r="Y33" s="1"/>
    </row>
    <row r="34" spans="1:25" ht="14.25" customHeight="1">
      <c r="A34" s="24">
        <v>16</v>
      </c>
      <c r="B34" s="341"/>
      <c r="C34" s="451"/>
      <c r="D34" s="451"/>
      <c r="E34" s="451"/>
      <c r="F34" s="451"/>
      <c r="G34" s="1"/>
      <c r="H34" s="1"/>
      <c r="I34" s="1"/>
      <c r="J34" s="1"/>
      <c r="K34" s="1"/>
      <c r="L34" s="1"/>
      <c r="M34" s="1"/>
      <c r="N34" s="1"/>
      <c r="O34" s="1"/>
      <c r="P34" s="1"/>
      <c r="Q34" s="1"/>
      <c r="R34" s="1"/>
      <c r="S34" s="1"/>
      <c r="T34" s="1"/>
      <c r="U34" s="1"/>
      <c r="V34" s="1"/>
      <c r="W34" s="1"/>
      <c r="X34" s="1"/>
      <c r="Y34" s="1"/>
    </row>
    <row r="35" spans="1:25" ht="14.25" customHeight="1">
      <c r="A35" s="24">
        <v>17</v>
      </c>
      <c r="B35" s="341"/>
      <c r="C35" s="451"/>
      <c r="D35" s="451"/>
      <c r="E35" s="451"/>
      <c r="F35" s="451"/>
      <c r="G35" s="1"/>
      <c r="H35" s="1"/>
      <c r="I35" s="1"/>
      <c r="J35" s="1"/>
      <c r="K35" s="1"/>
      <c r="L35" s="1"/>
      <c r="M35" s="1"/>
      <c r="N35" s="1"/>
      <c r="O35" s="1"/>
      <c r="P35" s="1"/>
      <c r="Q35" s="1"/>
      <c r="R35" s="1"/>
      <c r="S35" s="1"/>
      <c r="T35" s="1"/>
      <c r="U35" s="1"/>
      <c r="V35" s="1"/>
      <c r="W35" s="1"/>
      <c r="X35" s="1"/>
      <c r="Y35" s="1"/>
    </row>
    <row r="36" spans="1:25" ht="14.25" customHeight="1">
      <c r="A36" s="24">
        <v>18</v>
      </c>
      <c r="B36" s="341"/>
      <c r="C36" s="451"/>
      <c r="D36" s="451"/>
      <c r="E36" s="451"/>
      <c r="F36" s="451"/>
      <c r="G36" s="1"/>
      <c r="H36" s="1"/>
      <c r="I36" s="1"/>
      <c r="J36" s="1"/>
      <c r="K36" s="1"/>
      <c r="L36" s="1"/>
      <c r="M36" s="1"/>
      <c r="N36" s="1"/>
      <c r="O36" s="1"/>
      <c r="P36" s="1"/>
      <c r="Q36" s="1"/>
      <c r="R36" s="1"/>
      <c r="S36" s="1"/>
      <c r="T36" s="1"/>
      <c r="U36" s="1"/>
      <c r="V36" s="1"/>
      <c r="W36" s="1"/>
      <c r="X36" s="1"/>
      <c r="Y36" s="1"/>
    </row>
    <row r="37" spans="1:25" ht="14.25" customHeight="1">
      <c r="A37" s="24">
        <v>19</v>
      </c>
      <c r="B37" s="341"/>
      <c r="C37" s="451"/>
      <c r="D37" s="451"/>
      <c r="E37" s="451"/>
      <c r="F37" s="451"/>
      <c r="G37" s="1"/>
      <c r="H37" s="1"/>
      <c r="I37" s="1"/>
      <c r="J37" s="1"/>
      <c r="K37" s="1"/>
      <c r="L37" s="1"/>
      <c r="M37" s="1"/>
      <c r="N37" s="1"/>
      <c r="O37" s="1"/>
      <c r="P37" s="1"/>
      <c r="Q37" s="1"/>
      <c r="R37" s="1"/>
      <c r="S37" s="1"/>
      <c r="T37" s="1"/>
      <c r="U37" s="1"/>
      <c r="V37" s="1"/>
      <c r="W37" s="1"/>
      <c r="X37" s="1"/>
      <c r="Y37" s="1"/>
    </row>
    <row r="38" spans="1:25" ht="14.25" customHeight="1">
      <c r="A38" s="24">
        <v>20</v>
      </c>
      <c r="B38" s="341"/>
      <c r="C38" s="451"/>
      <c r="D38" s="451"/>
      <c r="E38" s="451"/>
      <c r="F38" s="451"/>
      <c r="G38" s="1"/>
      <c r="H38" s="1"/>
      <c r="I38" s="1"/>
      <c r="J38" s="1"/>
      <c r="K38" s="1"/>
      <c r="L38" s="1"/>
      <c r="M38" s="1"/>
      <c r="N38" s="1"/>
      <c r="O38" s="1"/>
      <c r="P38" s="1"/>
      <c r="Q38" s="1"/>
      <c r="R38" s="1"/>
      <c r="S38" s="1"/>
      <c r="T38" s="1"/>
      <c r="U38" s="1"/>
      <c r="V38" s="1"/>
      <c r="W38" s="1"/>
      <c r="X38" s="1"/>
      <c r="Y38" s="1"/>
    </row>
    <row r="39" spans="1:25" ht="14.25" customHeight="1">
      <c r="A39" s="24">
        <v>21</v>
      </c>
      <c r="B39" s="341"/>
      <c r="C39" s="451"/>
      <c r="D39" s="451"/>
      <c r="E39" s="451"/>
      <c r="F39" s="451"/>
      <c r="G39" s="1"/>
      <c r="H39" s="1"/>
      <c r="I39" s="1"/>
      <c r="J39" s="1"/>
      <c r="K39" s="1"/>
      <c r="L39" s="1"/>
      <c r="M39" s="1"/>
      <c r="N39" s="1"/>
      <c r="O39" s="1"/>
      <c r="P39" s="1"/>
      <c r="Q39" s="1"/>
      <c r="R39" s="1"/>
      <c r="S39" s="1"/>
      <c r="T39" s="1"/>
      <c r="U39" s="1"/>
      <c r="V39" s="1"/>
      <c r="W39" s="1"/>
      <c r="X39" s="1"/>
      <c r="Y39" s="1"/>
    </row>
    <row r="40" spans="1:25" ht="14.25" customHeight="1">
      <c r="A40" s="24">
        <v>22</v>
      </c>
      <c r="B40" s="341"/>
      <c r="C40" s="451"/>
      <c r="D40" s="451"/>
      <c r="E40" s="451"/>
      <c r="F40" s="451"/>
      <c r="G40" s="1"/>
      <c r="H40" s="1"/>
      <c r="I40" s="1"/>
      <c r="J40" s="1"/>
      <c r="K40" s="1"/>
      <c r="L40" s="1"/>
      <c r="M40" s="1"/>
      <c r="N40" s="1"/>
      <c r="O40" s="1"/>
      <c r="P40" s="1"/>
      <c r="Q40" s="1"/>
      <c r="R40" s="1"/>
      <c r="S40" s="1"/>
      <c r="T40" s="1"/>
      <c r="U40" s="1"/>
      <c r="V40" s="1"/>
      <c r="W40" s="1"/>
      <c r="X40" s="1"/>
      <c r="Y40" s="1"/>
    </row>
    <row r="41" spans="1:25" ht="14.25" customHeight="1">
      <c r="A41" s="24">
        <v>23</v>
      </c>
      <c r="B41" s="341"/>
      <c r="C41" s="451"/>
      <c r="D41" s="451"/>
      <c r="E41" s="451"/>
      <c r="F41" s="451"/>
      <c r="G41" s="1"/>
      <c r="H41" s="1"/>
      <c r="I41" s="1"/>
      <c r="J41" s="1"/>
      <c r="K41" s="1"/>
      <c r="L41" s="1"/>
      <c r="M41" s="1"/>
      <c r="N41" s="1"/>
      <c r="O41" s="1"/>
      <c r="P41" s="1"/>
      <c r="Q41" s="1"/>
      <c r="R41" s="1"/>
      <c r="S41" s="1"/>
      <c r="T41" s="1"/>
      <c r="U41" s="1"/>
      <c r="V41" s="1"/>
      <c r="W41" s="1"/>
      <c r="X41" s="1"/>
      <c r="Y41" s="1"/>
    </row>
    <row r="42" spans="1:25" ht="14.25" customHeight="1">
      <c r="A42" s="24">
        <v>24</v>
      </c>
      <c r="B42" s="341"/>
      <c r="C42" s="451"/>
      <c r="D42" s="451"/>
      <c r="E42" s="451"/>
      <c r="F42" s="451"/>
      <c r="G42" s="1"/>
      <c r="H42" s="1"/>
      <c r="I42" s="1"/>
      <c r="J42" s="1"/>
      <c r="K42" s="1"/>
      <c r="L42" s="1"/>
      <c r="M42" s="1"/>
      <c r="N42" s="1"/>
      <c r="O42" s="1"/>
      <c r="P42" s="1"/>
      <c r="Q42" s="1"/>
      <c r="R42" s="1"/>
      <c r="S42" s="1"/>
      <c r="T42" s="1"/>
      <c r="U42" s="1"/>
      <c r="V42" s="1"/>
      <c r="W42" s="1"/>
      <c r="X42" s="1"/>
      <c r="Y42" s="1"/>
    </row>
    <row r="43" spans="1:25" ht="14.25" customHeight="1">
      <c r="A43" s="24">
        <v>25</v>
      </c>
      <c r="B43" s="341"/>
      <c r="C43" s="451"/>
      <c r="D43" s="451"/>
      <c r="E43" s="451"/>
      <c r="F43" s="451"/>
      <c r="G43" s="1"/>
      <c r="H43" s="1"/>
      <c r="I43" s="1"/>
      <c r="J43" s="1"/>
      <c r="K43" s="1"/>
      <c r="L43" s="1"/>
      <c r="M43" s="1"/>
      <c r="N43" s="1"/>
      <c r="O43" s="1"/>
      <c r="P43" s="1"/>
      <c r="Q43" s="1"/>
      <c r="R43" s="1"/>
      <c r="S43" s="1"/>
      <c r="T43" s="1"/>
      <c r="U43" s="1"/>
      <c r="V43" s="1"/>
      <c r="W43" s="1"/>
      <c r="X43" s="1"/>
      <c r="Y43" s="1"/>
    </row>
    <row r="44" spans="1:25" ht="14.25" customHeight="1">
      <c r="A44" s="24">
        <v>26</v>
      </c>
      <c r="B44" s="341"/>
      <c r="C44" s="451"/>
      <c r="D44" s="451"/>
      <c r="E44" s="451"/>
      <c r="F44" s="451"/>
      <c r="G44" s="1"/>
      <c r="H44" s="1"/>
      <c r="I44" s="1"/>
      <c r="J44" s="1"/>
      <c r="K44" s="1"/>
      <c r="L44" s="1"/>
      <c r="M44" s="1"/>
      <c r="N44" s="1"/>
      <c r="O44" s="1"/>
      <c r="P44" s="1"/>
      <c r="Q44" s="1"/>
      <c r="R44" s="1"/>
      <c r="S44" s="1"/>
      <c r="T44" s="1"/>
      <c r="U44" s="1"/>
      <c r="V44" s="1"/>
      <c r="W44" s="1"/>
      <c r="X44" s="1"/>
      <c r="Y44" s="1"/>
    </row>
    <row r="45" spans="1:25" ht="14.25" customHeight="1">
      <c r="A45" s="24">
        <v>27</v>
      </c>
      <c r="B45" s="341"/>
      <c r="C45" s="451"/>
      <c r="D45" s="451"/>
      <c r="E45" s="451"/>
      <c r="F45" s="451"/>
      <c r="G45" s="1"/>
      <c r="H45" s="1"/>
      <c r="I45" s="1"/>
      <c r="J45" s="1"/>
      <c r="K45" s="1"/>
      <c r="L45" s="1"/>
      <c r="M45" s="1"/>
      <c r="N45" s="1"/>
      <c r="O45" s="1"/>
      <c r="P45" s="1"/>
      <c r="Q45" s="1"/>
      <c r="R45" s="1"/>
      <c r="S45" s="1"/>
      <c r="T45" s="1"/>
      <c r="U45" s="1"/>
      <c r="V45" s="1"/>
      <c r="W45" s="1"/>
      <c r="X45" s="1"/>
      <c r="Y45" s="1"/>
    </row>
    <row r="46" spans="1:25" ht="14.25" customHeight="1">
      <c r="A46" s="24">
        <v>28</v>
      </c>
      <c r="B46" s="341"/>
      <c r="C46" s="451"/>
      <c r="D46" s="451"/>
      <c r="E46" s="451"/>
      <c r="F46" s="451"/>
      <c r="G46" s="1"/>
      <c r="H46" s="1"/>
      <c r="I46" s="1"/>
      <c r="J46" s="1"/>
      <c r="K46" s="1"/>
      <c r="L46" s="1"/>
      <c r="M46" s="1"/>
      <c r="N46" s="1"/>
      <c r="O46" s="1"/>
      <c r="P46" s="1"/>
      <c r="Q46" s="1"/>
      <c r="R46" s="1"/>
      <c r="S46" s="1"/>
      <c r="T46" s="1"/>
      <c r="U46" s="1"/>
      <c r="V46" s="1"/>
      <c r="W46" s="1"/>
      <c r="X46" s="1"/>
      <c r="Y46" s="1"/>
    </row>
    <row r="47" spans="1:25" ht="14.25" customHeight="1">
      <c r="A47" s="24">
        <v>29</v>
      </c>
      <c r="B47" s="341"/>
      <c r="C47" s="451"/>
      <c r="D47" s="451"/>
      <c r="E47" s="451"/>
      <c r="F47" s="451"/>
      <c r="G47" s="1"/>
      <c r="H47" s="1"/>
      <c r="I47" s="1"/>
      <c r="J47" s="1"/>
      <c r="K47" s="1"/>
      <c r="L47" s="1"/>
      <c r="M47" s="1"/>
      <c r="N47" s="1"/>
      <c r="O47" s="1"/>
      <c r="P47" s="1"/>
      <c r="Q47" s="1"/>
      <c r="R47" s="1"/>
      <c r="S47" s="1"/>
      <c r="T47" s="1"/>
      <c r="U47" s="1"/>
      <c r="V47" s="1"/>
      <c r="W47" s="1"/>
      <c r="X47" s="1"/>
      <c r="Y47" s="1"/>
    </row>
    <row r="48" spans="1:25" ht="14.25" customHeight="1">
      <c r="A48" s="24">
        <v>30</v>
      </c>
      <c r="B48" s="341"/>
      <c r="C48" s="451"/>
      <c r="D48" s="451"/>
      <c r="E48" s="451"/>
      <c r="F48" s="451"/>
      <c r="G48" s="1"/>
      <c r="H48" s="1"/>
      <c r="I48" s="1"/>
      <c r="J48" s="1"/>
      <c r="K48" s="1"/>
      <c r="L48" s="1"/>
      <c r="M48" s="1"/>
      <c r="N48" s="1"/>
      <c r="O48" s="1"/>
      <c r="P48" s="1"/>
      <c r="Q48" s="1"/>
      <c r="R48" s="1"/>
      <c r="S48" s="1"/>
      <c r="T48" s="1"/>
      <c r="U48" s="1"/>
      <c r="V48" s="1"/>
      <c r="W48" s="1"/>
      <c r="X48" s="1"/>
      <c r="Y48" s="1"/>
    </row>
    <row r="49" spans="1:25" ht="14.25" customHeight="1">
      <c r="A49" s="24">
        <v>31</v>
      </c>
      <c r="B49" s="341"/>
      <c r="C49" s="451"/>
      <c r="D49" s="451"/>
      <c r="E49" s="451"/>
      <c r="F49" s="451"/>
      <c r="G49" s="1"/>
      <c r="H49" s="1"/>
      <c r="I49" s="1"/>
      <c r="J49" s="1"/>
      <c r="K49" s="1"/>
      <c r="L49" s="1"/>
      <c r="M49" s="1"/>
      <c r="N49" s="1"/>
      <c r="O49" s="1"/>
      <c r="P49" s="1"/>
      <c r="Q49" s="1"/>
      <c r="R49" s="1"/>
      <c r="S49" s="1"/>
      <c r="T49" s="1"/>
      <c r="U49" s="1"/>
      <c r="V49" s="1"/>
      <c r="W49" s="1"/>
      <c r="X49" s="1"/>
      <c r="Y49" s="1"/>
    </row>
    <row r="50" spans="1:25" ht="14.25" customHeight="1">
      <c r="A50" s="24">
        <v>32</v>
      </c>
      <c r="B50" s="341"/>
      <c r="C50" s="451"/>
      <c r="D50" s="451"/>
      <c r="E50" s="451"/>
      <c r="F50" s="451"/>
      <c r="G50" s="1"/>
      <c r="H50" s="1"/>
      <c r="I50" s="1"/>
      <c r="J50" s="1"/>
      <c r="K50" s="1"/>
      <c r="L50" s="1"/>
      <c r="M50" s="1"/>
      <c r="N50" s="1"/>
      <c r="O50" s="1"/>
      <c r="P50" s="1"/>
      <c r="Q50" s="1"/>
      <c r="R50" s="1"/>
      <c r="S50" s="1"/>
      <c r="T50" s="1"/>
      <c r="U50" s="1"/>
      <c r="V50" s="1"/>
      <c r="W50" s="1"/>
      <c r="X50" s="1"/>
      <c r="Y50" s="1"/>
    </row>
    <row r="51" spans="1:25" ht="14.25" customHeight="1">
      <c r="A51" s="24">
        <v>33</v>
      </c>
      <c r="B51" s="341"/>
      <c r="C51" s="451"/>
      <c r="D51" s="451"/>
      <c r="E51" s="451"/>
      <c r="F51" s="451"/>
      <c r="G51" s="1"/>
      <c r="H51" s="1"/>
      <c r="I51" s="1"/>
      <c r="J51" s="1"/>
      <c r="K51" s="1"/>
      <c r="L51" s="1"/>
      <c r="M51" s="1"/>
      <c r="N51" s="1"/>
      <c r="O51" s="1"/>
      <c r="P51" s="1"/>
      <c r="Q51" s="1"/>
      <c r="R51" s="1"/>
      <c r="S51" s="1"/>
      <c r="T51" s="1"/>
      <c r="U51" s="1"/>
      <c r="V51" s="1"/>
      <c r="W51" s="1"/>
      <c r="X51" s="1"/>
      <c r="Y51" s="1"/>
    </row>
    <row r="52" spans="1:25" ht="14.25" customHeight="1">
      <c r="A52" s="24">
        <v>34</v>
      </c>
      <c r="B52" s="341"/>
      <c r="C52" s="451"/>
      <c r="D52" s="451"/>
      <c r="E52" s="451"/>
      <c r="F52" s="451"/>
      <c r="G52" s="1"/>
      <c r="H52" s="1"/>
      <c r="I52" s="1"/>
      <c r="J52" s="1"/>
      <c r="K52" s="1"/>
      <c r="L52" s="1"/>
      <c r="M52" s="1"/>
      <c r="N52" s="1"/>
      <c r="O52" s="1"/>
      <c r="P52" s="1"/>
      <c r="Q52" s="1"/>
      <c r="R52" s="1"/>
      <c r="S52" s="1"/>
      <c r="T52" s="1"/>
      <c r="U52" s="1"/>
      <c r="V52" s="1"/>
      <c r="W52" s="1"/>
      <c r="X52" s="1"/>
      <c r="Y52" s="1"/>
    </row>
    <row r="53" spans="1:25" ht="14.25" customHeight="1">
      <c r="A53" s="24">
        <v>35</v>
      </c>
      <c r="B53" s="341"/>
      <c r="C53" s="451"/>
      <c r="D53" s="451"/>
      <c r="E53" s="451"/>
      <c r="F53" s="451"/>
      <c r="G53" s="1"/>
      <c r="H53" s="1"/>
      <c r="I53" s="1"/>
      <c r="J53" s="1"/>
      <c r="K53" s="1"/>
      <c r="L53" s="1"/>
      <c r="M53" s="1"/>
      <c r="N53" s="1"/>
      <c r="O53" s="1"/>
      <c r="P53" s="1"/>
      <c r="Q53" s="1"/>
      <c r="R53" s="1"/>
      <c r="S53" s="1"/>
      <c r="T53" s="1"/>
      <c r="U53" s="1"/>
      <c r="V53" s="1"/>
      <c r="W53" s="1"/>
      <c r="X53" s="1"/>
      <c r="Y53" s="1"/>
    </row>
    <row r="54" spans="1:25" ht="14.25" customHeight="1">
      <c r="A54" s="24">
        <v>36</v>
      </c>
      <c r="B54" s="341"/>
      <c r="C54" s="451"/>
      <c r="D54" s="451"/>
      <c r="E54" s="451"/>
      <c r="F54" s="451"/>
      <c r="G54" s="1"/>
      <c r="H54" s="1"/>
      <c r="I54" s="1"/>
      <c r="J54" s="1"/>
      <c r="K54" s="1"/>
      <c r="L54" s="1"/>
      <c r="M54" s="1"/>
      <c r="N54" s="1"/>
      <c r="O54" s="1"/>
      <c r="P54" s="1"/>
      <c r="Q54" s="1"/>
      <c r="R54" s="1"/>
      <c r="S54" s="1"/>
      <c r="T54" s="1"/>
      <c r="U54" s="1"/>
      <c r="V54" s="1"/>
      <c r="W54" s="1"/>
      <c r="X54" s="1"/>
      <c r="Y54" s="1"/>
    </row>
    <row r="55" spans="1:25" ht="14.25" customHeight="1">
      <c r="A55" s="24">
        <v>37</v>
      </c>
      <c r="B55" s="341"/>
      <c r="C55" s="451"/>
      <c r="D55" s="451"/>
      <c r="E55" s="451"/>
      <c r="F55" s="451"/>
      <c r="G55" s="1"/>
      <c r="H55" s="1"/>
      <c r="I55" s="1"/>
      <c r="J55" s="1"/>
      <c r="K55" s="1"/>
      <c r="L55" s="1"/>
      <c r="M55" s="1"/>
      <c r="N55" s="1"/>
      <c r="O55" s="1"/>
      <c r="P55" s="1"/>
      <c r="Q55" s="1"/>
      <c r="R55" s="1"/>
      <c r="S55" s="1"/>
      <c r="T55" s="1"/>
      <c r="U55" s="1"/>
      <c r="V55" s="1"/>
      <c r="W55" s="1"/>
      <c r="X55" s="1"/>
      <c r="Y55" s="1"/>
    </row>
    <row r="56" spans="1:25" ht="14.25" customHeight="1">
      <c r="A56" s="24">
        <v>38</v>
      </c>
      <c r="B56" s="341"/>
      <c r="C56" s="451"/>
      <c r="D56" s="451"/>
      <c r="E56" s="451"/>
      <c r="F56" s="451"/>
      <c r="G56" s="1"/>
      <c r="H56" s="1"/>
      <c r="I56" s="1"/>
      <c r="J56" s="1"/>
      <c r="K56" s="1"/>
      <c r="L56" s="1"/>
      <c r="M56" s="1"/>
      <c r="N56" s="1"/>
      <c r="O56" s="1"/>
      <c r="P56" s="1"/>
      <c r="Q56" s="1"/>
      <c r="R56" s="1"/>
      <c r="S56" s="1"/>
      <c r="T56" s="1"/>
      <c r="U56" s="1"/>
      <c r="V56" s="1"/>
      <c r="W56" s="1"/>
      <c r="X56" s="1"/>
      <c r="Y56" s="1"/>
    </row>
    <row r="57" spans="1:25" ht="14.25" customHeight="1">
      <c r="A57" s="24">
        <v>39</v>
      </c>
      <c r="B57" s="341"/>
      <c r="C57" s="451"/>
      <c r="D57" s="451"/>
      <c r="E57" s="451"/>
      <c r="F57" s="451"/>
      <c r="G57" s="1"/>
      <c r="H57" s="1"/>
      <c r="I57" s="1"/>
      <c r="J57" s="1"/>
      <c r="K57" s="1"/>
      <c r="L57" s="1"/>
      <c r="M57" s="1"/>
      <c r="N57" s="1"/>
      <c r="O57" s="1"/>
      <c r="P57" s="1"/>
      <c r="Q57" s="1"/>
      <c r="R57" s="1"/>
      <c r="S57" s="1"/>
      <c r="T57" s="1"/>
      <c r="U57" s="1"/>
      <c r="V57" s="1"/>
      <c r="W57" s="1"/>
      <c r="X57" s="1"/>
      <c r="Y57" s="1"/>
    </row>
    <row r="58" spans="1:25" ht="14.25" customHeight="1">
      <c r="A58" s="24">
        <v>40</v>
      </c>
      <c r="B58" s="341"/>
      <c r="C58" s="451"/>
      <c r="D58" s="451"/>
      <c r="E58" s="451"/>
      <c r="F58" s="451"/>
      <c r="G58" s="1"/>
      <c r="H58" s="1"/>
      <c r="I58" s="1"/>
      <c r="J58" s="1"/>
      <c r="K58" s="1"/>
      <c r="L58" s="1"/>
      <c r="M58" s="1"/>
      <c r="N58" s="1"/>
      <c r="O58" s="1"/>
      <c r="P58" s="1"/>
      <c r="Q58" s="1"/>
      <c r="R58" s="1"/>
      <c r="S58" s="1"/>
      <c r="T58" s="1"/>
      <c r="U58" s="1"/>
      <c r="V58" s="1"/>
      <c r="W58" s="1"/>
      <c r="X58" s="1"/>
      <c r="Y58" s="1"/>
    </row>
    <row r="59" spans="1:25" ht="14.25" customHeight="1">
      <c r="A59" s="24">
        <v>41</v>
      </c>
      <c r="B59" s="341"/>
      <c r="C59" s="451"/>
      <c r="D59" s="451"/>
      <c r="E59" s="451"/>
      <c r="F59" s="451"/>
      <c r="G59" s="1"/>
      <c r="H59" s="1"/>
      <c r="I59" s="1"/>
      <c r="J59" s="1"/>
      <c r="K59" s="1"/>
      <c r="L59" s="1"/>
      <c r="M59" s="1"/>
      <c r="N59" s="1"/>
      <c r="O59" s="1"/>
      <c r="P59" s="1"/>
      <c r="Q59" s="1"/>
      <c r="R59" s="1"/>
      <c r="S59" s="1"/>
      <c r="T59" s="1"/>
      <c r="U59" s="1"/>
      <c r="V59" s="1"/>
      <c r="W59" s="1"/>
      <c r="X59" s="1"/>
      <c r="Y59" s="1"/>
    </row>
    <row r="60" spans="1:25" ht="14.25" customHeight="1">
      <c r="A60" s="24">
        <v>42</v>
      </c>
      <c r="B60" s="341"/>
      <c r="C60" s="451"/>
      <c r="D60" s="451"/>
      <c r="E60" s="451"/>
      <c r="F60" s="451"/>
      <c r="G60" s="1"/>
      <c r="H60" s="1"/>
      <c r="I60" s="1"/>
      <c r="J60" s="1"/>
      <c r="K60" s="1"/>
      <c r="L60" s="1"/>
      <c r="M60" s="1"/>
      <c r="N60" s="1"/>
      <c r="O60" s="1"/>
      <c r="P60" s="1"/>
      <c r="Q60" s="1"/>
      <c r="R60" s="1"/>
      <c r="S60" s="1"/>
      <c r="T60" s="1"/>
      <c r="U60" s="1"/>
      <c r="V60" s="1"/>
      <c r="W60" s="1"/>
      <c r="X60" s="1"/>
      <c r="Y60" s="1"/>
    </row>
    <row r="61" spans="1:25" ht="14.25" customHeight="1">
      <c r="A61" s="24">
        <v>43</v>
      </c>
      <c r="B61" s="341"/>
      <c r="C61" s="451"/>
      <c r="D61" s="451"/>
      <c r="E61" s="451"/>
      <c r="F61" s="451"/>
      <c r="G61" s="1"/>
      <c r="H61" s="1"/>
      <c r="I61" s="1"/>
      <c r="J61" s="1"/>
      <c r="K61" s="1"/>
      <c r="L61" s="1"/>
      <c r="M61" s="1"/>
      <c r="N61" s="1"/>
      <c r="O61" s="1"/>
      <c r="P61" s="1"/>
      <c r="Q61" s="1"/>
      <c r="R61" s="1"/>
      <c r="S61" s="1"/>
      <c r="T61" s="1"/>
      <c r="U61" s="1"/>
      <c r="V61" s="1"/>
      <c r="W61" s="1"/>
      <c r="X61" s="1"/>
      <c r="Y61" s="1"/>
    </row>
    <row r="62" spans="1:25" ht="14.25" customHeight="1">
      <c r="A62" s="24">
        <v>44</v>
      </c>
      <c r="B62" s="341"/>
      <c r="C62" s="451"/>
      <c r="D62" s="451"/>
      <c r="E62" s="451"/>
      <c r="F62" s="451"/>
      <c r="G62" s="1"/>
      <c r="H62" s="1"/>
      <c r="I62" s="1"/>
      <c r="J62" s="1"/>
      <c r="K62" s="1"/>
      <c r="L62" s="1"/>
      <c r="M62" s="1"/>
      <c r="N62" s="1"/>
      <c r="O62" s="1"/>
      <c r="P62" s="1"/>
      <c r="Q62" s="1"/>
      <c r="R62" s="1"/>
      <c r="S62" s="1"/>
      <c r="T62" s="1"/>
      <c r="U62" s="1"/>
      <c r="V62" s="1"/>
      <c r="W62" s="1"/>
      <c r="X62" s="1"/>
      <c r="Y62" s="1"/>
    </row>
    <row r="63" spans="1:25" ht="14.25" customHeight="1">
      <c r="A63" s="24">
        <v>45</v>
      </c>
      <c r="B63" s="341"/>
      <c r="C63" s="451"/>
      <c r="D63" s="451"/>
      <c r="E63" s="451"/>
      <c r="F63" s="451"/>
      <c r="G63" s="1"/>
      <c r="H63" s="1"/>
      <c r="I63" s="1"/>
      <c r="J63" s="1"/>
      <c r="K63" s="1"/>
      <c r="L63" s="1"/>
      <c r="M63" s="1"/>
      <c r="N63" s="1"/>
      <c r="O63" s="1"/>
      <c r="P63" s="1"/>
      <c r="Q63" s="1"/>
      <c r="R63" s="1"/>
      <c r="S63" s="1"/>
      <c r="T63" s="1"/>
      <c r="U63" s="1"/>
      <c r="V63" s="1"/>
      <c r="W63" s="1"/>
      <c r="X63" s="1"/>
      <c r="Y63" s="1"/>
    </row>
    <row r="64" spans="1:25" ht="14.25" customHeight="1">
      <c r="A64" s="24">
        <v>46</v>
      </c>
      <c r="B64" s="341"/>
      <c r="C64" s="451"/>
      <c r="D64" s="451"/>
      <c r="E64" s="451"/>
      <c r="F64" s="451"/>
      <c r="G64" s="1"/>
      <c r="H64" s="1"/>
      <c r="I64" s="1"/>
      <c r="J64" s="1"/>
      <c r="K64" s="1"/>
      <c r="L64" s="1"/>
      <c r="M64" s="1"/>
      <c r="N64" s="1"/>
      <c r="O64" s="1"/>
      <c r="P64" s="1"/>
      <c r="Q64" s="1"/>
      <c r="R64" s="1"/>
      <c r="S64" s="1"/>
      <c r="T64" s="1"/>
      <c r="U64" s="1"/>
      <c r="V64" s="1"/>
      <c r="W64" s="1"/>
      <c r="X64" s="1"/>
      <c r="Y64" s="1"/>
    </row>
    <row r="65" spans="1:25" ht="14.25" customHeight="1">
      <c r="A65" s="24">
        <v>47</v>
      </c>
      <c r="B65" s="341"/>
      <c r="C65" s="451"/>
      <c r="D65" s="451"/>
      <c r="E65" s="451"/>
      <c r="F65" s="451"/>
      <c r="G65" s="1"/>
      <c r="H65" s="1"/>
      <c r="I65" s="1"/>
      <c r="J65" s="1"/>
      <c r="K65" s="1"/>
      <c r="L65" s="1"/>
      <c r="M65" s="1"/>
      <c r="N65" s="1"/>
      <c r="O65" s="1"/>
      <c r="P65" s="1"/>
      <c r="Q65" s="1"/>
      <c r="R65" s="1"/>
      <c r="S65" s="1"/>
      <c r="T65" s="1"/>
      <c r="U65" s="1"/>
      <c r="V65" s="1"/>
      <c r="W65" s="1"/>
      <c r="X65" s="1"/>
      <c r="Y65" s="1"/>
    </row>
    <row r="66" spans="1:25" ht="14.25" customHeight="1">
      <c r="A66" s="24">
        <v>48</v>
      </c>
      <c r="B66" s="341"/>
      <c r="C66" s="451"/>
      <c r="D66" s="451"/>
      <c r="E66" s="451"/>
      <c r="F66" s="451"/>
      <c r="G66" s="1"/>
      <c r="H66" s="1"/>
      <c r="I66" s="1"/>
      <c r="J66" s="1"/>
      <c r="K66" s="1"/>
      <c r="L66" s="1"/>
      <c r="M66" s="1"/>
      <c r="N66" s="1"/>
      <c r="O66" s="1"/>
      <c r="P66" s="1"/>
      <c r="Q66" s="1"/>
      <c r="R66" s="1"/>
      <c r="S66" s="1"/>
      <c r="T66" s="1"/>
      <c r="U66" s="1"/>
      <c r="V66" s="1"/>
      <c r="W66" s="1"/>
      <c r="X66" s="1"/>
      <c r="Y66" s="1"/>
    </row>
    <row r="67" spans="1:25" ht="14.25" customHeight="1">
      <c r="A67" s="24">
        <v>49</v>
      </c>
      <c r="B67" s="341"/>
      <c r="C67" s="451"/>
      <c r="D67" s="451"/>
      <c r="E67" s="451"/>
      <c r="F67" s="451"/>
      <c r="G67" s="1"/>
      <c r="H67" s="1"/>
      <c r="I67" s="1"/>
      <c r="J67" s="1"/>
      <c r="K67" s="1"/>
      <c r="L67" s="1"/>
      <c r="M67" s="1"/>
      <c r="N67" s="1"/>
      <c r="O67" s="1"/>
      <c r="P67" s="1"/>
      <c r="Q67" s="1"/>
      <c r="R67" s="1"/>
      <c r="S67" s="1"/>
      <c r="T67" s="1"/>
      <c r="U67" s="1"/>
      <c r="V67" s="1"/>
      <c r="W67" s="1"/>
      <c r="X67" s="1"/>
      <c r="Y67" s="1"/>
    </row>
    <row r="68" spans="1:25" ht="14.25" customHeight="1">
      <c r="A68" s="24">
        <v>50</v>
      </c>
      <c r="B68" s="341"/>
      <c r="C68" s="451"/>
      <c r="D68" s="451"/>
      <c r="E68" s="451"/>
      <c r="F68" s="451"/>
      <c r="G68" s="1"/>
      <c r="H68" s="1"/>
      <c r="I68" s="1"/>
      <c r="J68" s="1"/>
      <c r="K68" s="1"/>
      <c r="L68" s="1"/>
      <c r="M68" s="1"/>
      <c r="N68" s="1"/>
      <c r="O68" s="1"/>
      <c r="P68" s="1"/>
      <c r="Q68" s="1"/>
      <c r="R68" s="1"/>
      <c r="S68" s="1"/>
      <c r="T68" s="1"/>
      <c r="U68" s="1"/>
      <c r="V68" s="1"/>
      <c r="W68" s="1"/>
      <c r="X68" s="1"/>
      <c r="Y68" s="1"/>
    </row>
    <row r="69" spans="1:25" ht="14.25" customHeight="1">
      <c r="A69" s="24">
        <v>51</v>
      </c>
      <c r="B69" s="341"/>
      <c r="C69" s="451"/>
      <c r="D69" s="451"/>
      <c r="E69" s="451"/>
      <c r="F69" s="451"/>
      <c r="G69" s="1"/>
      <c r="H69" s="1"/>
      <c r="I69" s="1"/>
      <c r="J69" s="1"/>
      <c r="K69" s="1"/>
      <c r="L69" s="1"/>
      <c r="M69" s="1"/>
      <c r="N69" s="1"/>
      <c r="O69" s="1"/>
      <c r="P69" s="1"/>
      <c r="Q69" s="1"/>
      <c r="R69" s="1"/>
      <c r="S69" s="1"/>
      <c r="T69" s="1"/>
      <c r="U69" s="1"/>
      <c r="V69" s="1"/>
      <c r="W69" s="1"/>
      <c r="X69" s="1"/>
      <c r="Y69" s="1"/>
    </row>
    <row r="70" spans="1:25" ht="14.25" customHeight="1">
      <c r="A70" s="24">
        <v>52</v>
      </c>
      <c r="B70" s="341"/>
      <c r="C70" s="451"/>
      <c r="D70" s="451"/>
      <c r="E70" s="451"/>
      <c r="F70" s="451"/>
      <c r="G70" s="1"/>
      <c r="H70" s="1"/>
      <c r="I70" s="1"/>
      <c r="J70" s="1"/>
      <c r="K70" s="1"/>
      <c r="L70" s="1"/>
      <c r="M70" s="1"/>
      <c r="N70" s="1"/>
      <c r="O70" s="1"/>
      <c r="P70" s="1"/>
      <c r="Q70" s="1"/>
      <c r="R70" s="1"/>
      <c r="S70" s="1"/>
      <c r="T70" s="1"/>
      <c r="U70" s="1"/>
      <c r="V70" s="1"/>
      <c r="W70" s="1"/>
      <c r="X70" s="1"/>
      <c r="Y70" s="1"/>
    </row>
    <row r="71" spans="1:25" ht="14.25" customHeight="1">
      <c r="A71" s="24">
        <v>53</v>
      </c>
      <c r="B71" s="341"/>
      <c r="C71" s="451"/>
      <c r="D71" s="451"/>
      <c r="E71" s="451"/>
      <c r="F71" s="451"/>
      <c r="G71" s="1"/>
      <c r="H71" s="1"/>
      <c r="I71" s="1"/>
      <c r="J71" s="1"/>
      <c r="K71" s="1"/>
      <c r="L71" s="1"/>
      <c r="M71" s="1"/>
      <c r="N71" s="1"/>
      <c r="O71" s="1"/>
      <c r="P71" s="1"/>
      <c r="Q71" s="1"/>
      <c r="R71" s="1"/>
      <c r="S71" s="1"/>
      <c r="T71" s="1"/>
      <c r="U71" s="1"/>
      <c r="V71" s="1"/>
      <c r="W71" s="1"/>
      <c r="X71" s="1"/>
      <c r="Y71" s="1"/>
    </row>
    <row r="72" spans="1:25" ht="14.25" customHeight="1">
      <c r="A72" s="24">
        <v>54</v>
      </c>
      <c r="B72" s="341"/>
      <c r="C72" s="451"/>
      <c r="D72" s="451"/>
      <c r="E72" s="451"/>
      <c r="F72" s="451"/>
      <c r="G72" s="1"/>
      <c r="H72" s="1"/>
      <c r="I72" s="1"/>
      <c r="J72" s="1"/>
      <c r="K72" s="1"/>
      <c r="L72" s="1"/>
      <c r="M72" s="1"/>
      <c r="N72" s="1"/>
      <c r="O72" s="1"/>
      <c r="P72" s="1"/>
      <c r="Q72" s="1"/>
      <c r="R72" s="1"/>
      <c r="S72" s="1"/>
      <c r="T72" s="1"/>
      <c r="U72" s="1"/>
      <c r="V72" s="1"/>
      <c r="W72" s="1"/>
      <c r="X72" s="1"/>
      <c r="Y72" s="1"/>
    </row>
    <row r="73" spans="1:25" ht="14.25" customHeight="1">
      <c r="A73" s="24">
        <v>55</v>
      </c>
      <c r="B73" s="341"/>
      <c r="C73" s="451"/>
      <c r="D73" s="451"/>
      <c r="E73" s="451"/>
      <c r="F73" s="451"/>
      <c r="G73" s="1"/>
      <c r="H73" s="1"/>
      <c r="I73" s="1"/>
      <c r="J73" s="1"/>
      <c r="K73" s="1"/>
      <c r="L73" s="1"/>
      <c r="M73" s="1"/>
      <c r="N73" s="1"/>
      <c r="O73" s="1"/>
      <c r="P73" s="1"/>
      <c r="Q73" s="1"/>
      <c r="R73" s="1"/>
      <c r="S73" s="1"/>
      <c r="T73" s="1"/>
      <c r="U73" s="1"/>
      <c r="V73" s="1"/>
      <c r="W73" s="1"/>
      <c r="X73" s="1"/>
      <c r="Y73" s="1"/>
    </row>
    <row r="74" spans="1:25" ht="14.25" customHeight="1">
      <c r="A74" s="24">
        <v>56</v>
      </c>
      <c r="B74" s="341"/>
      <c r="C74" s="451"/>
      <c r="D74" s="451"/>
      <c r="E74" s="451"/>
      <c r="F74" s="451"/>
      <c r="G74" s="1"/>
      <c r="H74" s="1"/>
      <c r="I74" s="1"/>
      <c r="J74" s="1"/>
      <c r="K74" s="1"/>
      <c r="L74" s="1"/>
      <c r="M74" s="1"/>
      <c r="N74" s="1"/>
      <c r="O74" s="1"/>
      <c r="P74" s="1"/>
      <c r="Q74" s="1"/>
      <c r="R74" s="1"/>
      <c r="S74" s="1"/>
      <c r="T74" s="1"/>
      <c r="U74" s="1"/>
      <c r="V74" s="1"/>
      <c r="W74" s="1"/>
      <c r="X74" s="1"/>
      <c r="Y74" s="1"/>
    </row>
    <row r="75" spans="1:25" ht="14.25" customHeight="1">
      <c r="A75" s="24">
        <v>57</v>
      </c>
      <c r="B75" s="341"/>
      <c r="C75" s="451"/>
      <c r="D75" s="451"/>
      <c r="E75" s="451"/>
      <c r="F75" s="451"/>
      <c r="G75" s="1"/>
      <c r="H75" s="1"/>
      <c r="I75" s="1"/>
      <c r="J75" s="1"/>
      <c r="K75" s="1"/>
      <c r="L75" s="1"/>
      <c r="M75" s="1"/>
      <c r="N75" s="1"/>
      <c r="O75" s="1"/>
      <c r="P75" s="1"/>
      <c r="Q75" s="1"/>
      <c r="R75" s="1"/>
      <c r="S75" s="1"/>
      <c r="T75" s="1"/>
      <c r="U75" s="1"/>
      <c r="V75" s="1"/>
      <c r="W75" s="1"/>
      <c r="X75" s="1"/>
      <c r="Y75" s="1"/>
    </row>
    <row r="76" spans="1:25" ht="14.25" customHeight="1">
      <c r="A76" s="24">
        <v>58</v>
      </c>
      <c r="B76" s="341"/>
      <c r="C76" s="451"/>
      <c r="D76" s="451"/>
      <c r="E76" s="451"/>
      <c r="F76" s="451"/>
      <c r="G76" s="1"/>
      <c r="H76" s="1"/>
      <c r="I76" s="1"/>
      <c r="J76" s="1"/>
      <c r="K76" s="1"/>
      <c r="L76" s="1"/>
      <c r="M76" s="1"/>
      <c r="N76" s="1"/>
      <c r="O76" s="1"/>
      <c r="P76" s="1"/>
      <c r="Q76" s="1"/>
      <c r="R76" s="1"/>
      <c r="S76" s="1"/>
      <c r="T76" s="1"/>
      <c r="U76" s="1"/>
      <c r="V76" s="1"/>
      <c r="W76" s="1"/>
      <c r="X76" s="1"/>
      <c r="Y76" s="1"/>
    </row>
    <row r="77" spans="1:25" ht="14.25" customHeight="1">
      <c r="A77" s="24">
        <v>59</v>
      </c>
      <c r="B77" s="341"/>
      <c r="C77" s="451"/>
      <c r="D77" s="451"/>
      <c r="E77" s="451"/>
      <c r="F77" s="451"/>
      <c r="G77" s="1"/>
      <c r="H77" s="1"/>
      <c r="I77" s="1"/>
      <c r="J77" s="1"/>
      <c r="K77" s="1"/>
      <c r="L77" s="1"/>
      <c r="M77" s="1"/>
      <c r="N77" s="1"/>
      <c r="O77" s="1"/>
      <c r="P77" s="1"/>
      <c r="Q77" s="1"/>
      <c r="R77" s="1"/>
      <c r="S77" s="1"/>
      <c r="T77" s="1"/>
      <c r="U77" s="1"/>
      <c r="V77" s="1"/>
      <c r="W77" s="1"/>
      <c r="X77" s="1"/>
      <c r="Y77" s="1"/>
    </row>
    <row r="78" spans="1:25" ht="14.25" customHeight="1">
      <c r="A78" s="24">
        <v>60</v>
      </c>
      <c r="B78" s="341"/>
      <c r="C78" s="451"/>
      <c r="D78" s="451"/>
      <c r="E78" s="451"/>
      <c r="F78" s="451"/>
      <c r="G78" s="1"/>
      <c r="H78" s="1"/>
      <c r="I78" s="1"/>
      <c r="J78" s="1"/>
      <c r="K78" s="1"/>
      <c r="L78" s="1"/>
      <c r="M78" s="1"/>
      <c r="N78" s="1"/>
      <c r="O78" s="1"/>
      <c r="P78" s="1"/>
      <c r="Q78" s="1"/>
      <c r="R78" s="1"/>
      <c r="S78" s="1"/>
      <c r="T78" s="1"/>
      <c r="U78" s="1"/>
      <c r="V78" s="1"/>
      <c r="W78" s="1"/>
      <c r="X78" s="1"/>
      <c r="Y78" s="1"/>
    </row>
    <row r="79" spans="1:25" ht="14.25" customHeight="1">
      <c r="A79" s="24">
        <v>61</v>
      </c>
      <c r="B79" s="341"/>
      <c r="C79" s="451"/>
      <c r="D79" s="451"/>
      <c r="E79" s="451"/>
      <c r="F79" s="451"/>
      <c r="G79" s="1"/>
      <c r="H79" s="1"/>
      <c r="I79" s="1"/>
      <c r="J79" s="1"/>
      <c r="K79" s="1"/>
      <c r="L79" s="1"/>
      <c r="M79" s="1"/>
      <c r="N79" s="1"/>
      <c r="O79" s="1"/>
      <c r="P79" s="1"/>
      <c r="Q79" s="1"/>
      <c r="R79" s="1"/>
      <c r="S79" s="1"/>
      <c r="T79" s="1"/>
      <c r="U79" s="1"/>
      <c r="V79" s="1"/>
      <c r="W79" s="1"/>
      <c r="X79" s="1"/>
      <c r="Y79" s="1"/>
    </row>
    <row r="80" spans="1:25" ht="14.25" customHeight="1">
      <c r="A80" s="24">
        <v>62</v>
      </c>
      <c r="B80" s="341"/>
      <c r="C80" s="451"/>
      <c r="D80" s="451"/>
      <c r="E80" s="451"/>
      <c r="F80" s="451"/>
      <c r="G80" s="1"/>
      <c r="H80" s="1"/>
      <c r="I80" s="1"/>
      <c r="J80" s="1"/>
      <c r="K80" s="1"/>
      <c r="L80" s="1"/>
      <c r="M80" s="1"/>
      <c r="N80" s="1"/>
      <c r="O80" s="1"/>
      <c r="P80" s="1"/>
      <c r="Q80" s="1"/>
      <c r="R80" s="1"/>
      <c r="S80" s="1"/>
      <c r="T80" s="1"/>
      <c r="U80" s="1"/>
      <c r="V80" s="1"/>
      <c r="W80" s="1"/>
      <c r="X80" s="1"/>
      <c r="Y80" s="1"/>
    </row>
    <row r="81" spans="1:25" ht="14.25" customHeight="1">
      <c r="A81" s="24">
        <v>63</v>
      </c>
      <c r="B81" s="341"/>
      <c r="C81" s="451"/>
      <c r="D81" s="451"/>
      <c r="E81" s="451"/>
      <c r="F81" s="451"/>
      <c r="G81" s="1"/>
      <c r="H81" s="1"/>
      <c r="I81" s="1"/>
      <c r="J81" s="1"/>
      <c r="K81" s="1"/>
      <c r="L81" s="1"/>
      <c r="M81" s="1"/>
      <c r="N81" s="1"/>
      <c r="O81" s="1"/>
      <c r="P81" s="1"/>
      <c r="Q81" s="1"/>
      <c r="R81" s="1"/>
      <c r="S81" s="1"/>
      <c r="T81" s="1"/>
      <c r="U81" s="1"/>
      <c r="V81" s="1"/>
      <c r="W81" s="1"/>
      <c r="X81" s="1"/>
      <c r="Y81" s="1"/>
    </row>
    <row r="82" spans="1:25" ht="14.25" customHeight="1">
      <c r="A82" s="24">
        <v>64</v>
      </c>
      <c r="B82" s="341"/>
      <c r="C82" s="451"/>
      <c r="D82" s="451"/>
      <c r="E82" s="451"/>
      <c r="F82" s="451"/>
      <c r="G82" s="1"/>
      <c r="H82" s="1"/>
      <c r="I82" s="1"/>
      <c r="J82" s="1"/>
      <c r="K82" s="1"/>
      <c r="L82" s="1"/>
      <c r="M82" s="1"/>
      <c r="N82" s="1"/>
      <c r="O82" s="1"/>
      <c r="P82" s="1"/>
      <c r="Q82" s="1"/>
      <c r="R82" s="1"/>
      <c r="S82" s="1"/>
      <c r="T82" s="1"/>
      <c r="U82" s="1"/>
      <c r="V82" s="1"/>
      <c r="W82" s="1"/>
      <c r="X82" s="1"/>
      <c r="Y82" s="1"/>
    </row>
    <row r="83" spans="1:25" ht="14.25" customHeight="1">
      <c r="A83" s="24">
        <v>65</v>
      </c>
      <c r="B83" s="341"/>
      <c r="C83" s="451"/>
      <c r="D83" s="451"/>
      <c r="E83" s="451"/>
      <c r="F83" s="451"/>
      <c r="G83" s="1"/>
      <c r="H83" s="1"/>
      <c r="I83" s="1"/>
      <c r="J83" s="1"/>
      <c r="K83" s="1"/>
      <c r="L83" s="1"/>
      <c r="M83" s="1"/>
      <c r="N83" s="1"/>
      <c r="O83" s="1"/>
      <c r="P83" s="1"/>
      <c r="Q83" s="1"/>
      <c r="R83" s="1"/>
      <c r="S83" s="1"/>
      <c r="T83" s="1"/>
      <c r="U83" s="1"/>
      <c r="V83" s="1"/>
      <c r="W83" s="1"/>
      <c r="X83" s="1"/>
      <c r="Y83" s="1"/>
    </row>
    <row r="84" spans="1:25" ht="14.25" customHeight="1">
      <c r="A84" s="24">
        <v>66</v>
      </c>
      <c r="B84" s="341"/>
      <c r="C84" s="451"/>
      <c r="D84" s="451"/>
      <c r="E84" s="451"/>
      <c r="F84" s="451"/>
      <c r="G84" s="1"/>
      <c r="H84" s="1"/>
      <c r="I84" s="1"/>
      <c r="J84" s="1"/>
      <c r="K84" s="1"/>
      <c r="L84" s="1"/>
      <c r="M84" s="1"/>
      <c r="N84" s="1"/>
      <c r="O84" s="1"/>
      <c r="P84" s="1"/>
      <c r="Q84" s="1"/>
      <c r="R84" s="1"/>
      <c r="S84" s="1"/>
      <c r="T84" s="1"/>
      <c r="U84" s="1"/>
      <c r="V84" s="1"/>
      <c r="W84" s="1"/>
      <c r="X84" s="1"/>
      <c r="Y84" s="1"/>
    </row>
    <row r="85" spans="1:25" ht="14.25" customHeight="1">
      <c r="A85" s="24">
        <v>67</v>
      </c>
      <c r="B85" s="341"/>
      <c r="C85" s="451"/>
      <c r="D85" s="451"/>
      <c r="E85" s="451"/>
      <c r="F85" s="451"/>
      <c r="G85" s="1"/>
      <c r="H85" s="1"/>
      <c r="I85" s="1"/>
      <c r="J85" s="1"/>
      <c r="K85" s="1"/>
      <c r="L85" s="1"/>
      <c r="M85" s="1"/>
      <c r="N85" s="1"/>
      <c r="O85" s="1"/>
      <c r="P85" s="1"/>
      <c r="Q85" s="1"/>
      <c r="R85" s="1"/>
      <c r="S85" s="1"/>
      <c r="T85" s="1"/>
      <c r="U85" s="1"/>
      <c r="V85" s="1"/>
      <c r="W85" s="1"/>
      <c r="X85" s="1"/>
      <c r="Y85" s="1"/>
    </row>
    <row r="86" spans="1:25" ht="14.25" customHeight="1">
      <c r="A86" s="24">
        <v>68</v>
      </c>
      <c r="B86" s="341"/>
      <c r="C86" s="451"/>
      <c r="D86" s="451"/>
      <c r="E86" s="451"/>
      <c r="F86" s="451"/>
      <c r="G86" s="1"/>
      <c r="H86" s="1"/>
      <c r="I86" s="1"/>
      <c r="J86" s="1"/>
      <c r="K86" s="1"/>
      <c r="L86" s="1"/>
      <c r="M86" s="1"/>
      <c r="N86" s="1"/>
      <c r="O86" s="1"/>
      <c r="P86" s="1"/>
      <c r="Q86" s="1"/>
      <c r="R86" s="1"/>
      <c r="S86" s="1"/>
      <c r="T86" s="1"/>
      <c r="U86" s="1"/>
      <c r="V86" s="1"/>
      <c r="W86" s="1"/>
      <c r="X86" s="1"/>
      <c r="Y86" s="1"/>
    </row>
    <row r="87" spans="1:25" ht="14.25" customHeight="1">
      <c r="A87" s="24">
        <v>69</v>
      </c>
      <c r="B87" s="341"/>
      <c r="C87" s="451"/>
      <c r="D87" s="451"/>
      <c r="E87" s="451"/>
      <c r="F87" s="451"/>
      <c r="G87" s="1"/>
      <c r="H87" s="1"/>
      <c r="I87" s="1"/>
      <c r="J87" s="1"/>
      <c r="K87" s="1"/>
      <c r="L87" s="1"/>
      <c r="M87" s="1"/>
      <c r="N87" s="1"/>
      <c r="O87" s="1"/>
      <c r="P87" s="1"/>
      <c r="Q87" s="1"/>
      <c r="R87" s="1"/>
      <c r="S87" s="1"/>
      <c r="T87" s="1"/>
      <c r="U87" s="1"/>
      <c r="V87" s="1"/>
      <c r="W87" s="1"/>
      <c r="X87" s="1"/>
      <c r="Y87" s="1"/>
    </row>
    <row r="88" spans="1:25" ht="14.25" customHeight="1">
      <c r="A88" s="24">
        <v>70</v>
      </c>
      <c r="B88" s="341"/>
      <c r="C88" s="451"/>
      <c r="D88" s="451"/>
      <c r="E88" s="451"/>
      <c r="F88" s="451"/>
      <c r="G88" s="1"/>
      <c r="H88" s="1"/>
      <c r="I88" s="1"/>
      <c r="J88" s="1"/>
      <c r="K88" s="1"/>
      <c r="L88" s="1"/>
      <c r="M88" s="1"/>
      <c r="N88" s="1"/>
      <c r="O88" s="1"/>
      <c r="P88" s="1"/>
      <c r="Q88" s="1"/>
      <c r="R88" s="1"/>
      <c r="S88" s="1"/>
      <c r="T88" s="1"/>
      <c r="U88" s="1"/>
      <c r="V88" s="1"/>
      <c r="W88" s="1"/>
      <c r="X88" s="1"/>
      <c r="Y88" s="1"/>
    </row>
    <row r="89" spans="1:25" ht="14.25" customHeight="1">
      <c r="A89" s="24">
        <v>71</v>
      </c>
      <c r="B89" s="341"/>
      <c r="C89" s="451"/>
      <c r="D89" s="451"/>
      <c r="E89" s="451"/>
      <c r="F89" s="451"/>
      <c r="G89" s="1"/>
      <c r="H89" s="1"/>
      <c r="I89" s="1"/>
      <c r="J89" s="1"/>
      <c r="K89" s="1"/>
      <c r="L89" s="1"/>
      <c r="M89" s="1"/>
      <c r="N89" s="1"/>
      <c r="O89" s="1"/>
      <c r="P89" s="1"/>
      <c r="Q89" s="1"/>
      <c r="R89" s="1"/>
      <c r="S89" s="1"/>
      <c r="T89" s="1"/>
      <c r="U89" s="1"/>
      <c r="V89" s="1"/>
      <c r="W89" s="1"/>
      <c r="X89" s="1"/>
      <c r="Y89" s="1"/>
    </row>
    <row r="90" spans="1:25" ht="14.25" customHeight="1">
      <c r="A90" s="24">
        <v>72</v>
      </c>
      <c r="B90" s="341"/>
      <c r="C90" s="451"/>
      <c r="D90" s="451"/>
      <c r="E90" s="451"/>
      <c r="F90" s="451"/>
      <c r="G90" s="1"/>
      <c r="H90" s="1"/>
      <c r="I90" s="1"/>
      <c r="J90" s="1"/>
      <c r="K90" s="1"/>
      <c r="L90" s="1"/>
      <c r="M90" s="1"/>
      <c r="N90" s="1"/>
      <c r="O90" s="1"/>
      <c r="P90" s="1"/>
      <c r="Q90" s="1"/>
      <c r="R90" s="1"/>
      <c r="S90" s="1"/>
      <c r="T90" s="1"/>
      <c r="U90" s="1"/>
      <c r="V90" s="1"/>
      <c r="W90" s="1"/>
      <c r="X90" s="1"/>
      <c r="Y90" s="1"/>
    </row>
    <row r="91" spans="1:25" ht="14.25" customHeight="1">
      <c r="A91" s="24">
        <v>73</v>
      </c>
      <c r="B91" s="341"/>
      <c r="C91" s="451"/>
      <c r="D91" s="451"/>
      <c r="E91" s="451"/>
      <c r="F91" s="451"/>
      <c r="G91" s="1"/>
      <c r="H91" s="1"/>
      <c r="I91" s="1"/>
      <c r="J91" s="1"/>
      <c r="K91" s="1"/>
      <c r="L91" s="1"/>
      <c r="M91" s="1"/>
      <c r="N91" s="1"/>
      <c r="O91" s="1"/>
      <c r="P91" s="1"/>
      <c r="Q91" s="1"/>
      <c r="R91" s="1"/>
      <c r="S91" s="1"/>
      <c r="T91" s="1"/>
      <c r="U91" s="1"/>
      <c r="V91" s="1"/>
      <c r="W91" s="1"/>
      <c r="X91" s="1"/>
      <c r="Y91" s="1"/>
    </row>
    <row r="92" spans="1:25" ht="14.25" customHeight="1">
      <c r="A92" s="24">
        <v>74</v>
      </c>
      <c r="B92" s="341"/>
      <c r="C92" s="451"/>
      <c r="D92" s="451"/>
      <c r="E92" s="451"/>
      <c r="F92" s="451"/>
      <c r="G92" s="1"/>
      <c r="H92" s="1"/>
      <c r="I92" s="1"/>
      <c r="J92" s="1"/>
      <c r="K92" s="1"/>
      <c r="L92" s="1"/>
      <c r="M92" s="1"/>
      <c r="N92" s="1"/>
      <c r="O92" s="1"/>
      <c r="P92" s="1"/>
      <c r="Q92" s="1"/>
      <c r="R92" s="1"/>
      <c r="S92" s="1"/>
      <c r="T92" s="1"/>
      <c r="U92" s="1"/>
      <c r="V92" s="1"/>
      <c r="W92" s="1"/>
      <c r="X92" s="1"/>
      <c r="Y92" s="1"/>
    </row>
    <row r="93" spans="1:25" ht="14.25" customHeight="1">
      <c r="A93" s="24">
        <v>75</v>
      </c>
      <c r="B93" s="341"/>
      <c r="C93" s="451"/>
      <c r="D93" s="451"/>
      <c r="E93" s="451"/>
      <c r="F93" s="451"/>
      <c r="G93" s="1"/>
      <c r="H93" s="1"/>
      <c r="I93" s="1"/>
      <c r="J93" s="1"/>
      <c r="K93" s="1"/>
      <c r="L93" s="1"/>
      <c r="M93" s="1"/>
      <c r="N93" s="1"/>
      <c r="O93" s="1"/>
      <c r="P93" s="1"/>
      <c r="Q93" s="1"/>
      <c r="R93" s="1"/>
      <c r="S93" s="1"/>
      <c r="T93" s="1"/>
      <c r="U93" s="1"/>
      <c r="V93" s="1"/>
      <c r="W93" s="1"/>
      <c r="X93" s="1"/>
      <c r="Y93" s="1"/>
    </row>
    <row r="94" spans="1:25" ht="14.25" customHeight="1">
      <c r="A94" s="24">
        <v>76</v>
      </c>
      <c r="B94" s="341"/>
      <c r="C94" s="451"/>
      <c r="D94" s="451"/>
      <c r="E94" s="451"/>
      <c r="F94" s="451"/>
      <c r="G94" s="1"/>
      <c r="H94" s="1"/>
      <c r="I94" s="1"/>
      <c r="J94" s="1"/>
      <c r="K94" s="1"/>
      <c r="L94" s="1"/>
      <c r="M94" s="1"/>
      <c r="N94" s="1"/>
      <c r="O94" s="1"/>
      <c r="P94" s="1"/>
      <c r="Q94" s="1"/>
      <c r="R94" s="1"/>
      <c r="S94" s="1"/>
      <c r="T94" s="1"/>
      <c r="U94" s="1"/>
      <c r="V94" s="1"/>
      <c r="W94" s="1"/>
      <c r="X94" s="1"/>
      <c r="Y94" s="1"/>
    </row>
    <row r="95" spans="1:25" ht="14.25" customHeight="1">
      <c r="A95" s="24">
        <v>77</v>
      </c>
      <c r="B95" s="341"/>
      <c r="C95" s="451"/>
      <c r="D95" s="451"/>
      <c r="E95" s="451"/>
      <c r="F95" s="451"/>
      <c r="G95" s="1"/>
      <c r="H95" s="1"/>
      <c r="I95" s="1"/>
      <c r="J95" s="1"/>
      <c r="K95" s="1"/>
      <c r="L95" s="1"/>
      <c r="M95" s="1"/>
      <c r="N95" s="1"/>
      <c r="O95" s="1"/>
      <c r="P95" s="1"/>
      <c r="Q95" s="1"/>
      <c r="R95" s="1"/>
      <c r="S95" s="1"/>
      <c r="T95" s="1"/>
      <c r="U95" s="1"/>
      <c r="V95" s="1"/>
      <c r="W95" s="1"/>
      <c r="X95" s="1"/>
      <c r="Y95" s="1"/>
    </row>
    <row r="96" spans="1:25" ht="14.25" customHeight="1">
      <c r="A96" s="24">
        <v>78</v>
      </c>
      <c r="B96" s="341"/>
      <c r="C96" s="451"/>
      <c r="D96" s="451"/>
      <c r="E96" s="451"/>
      <c r="F96" s="451"/>
      <c r="G96" s="1"/>
      <c r="H96" s="1"/>
      <c r="I96" s="1"/>
      <c r="J96" s="1"/>
      <c r="K96" s="1"/>
      <c r="L96" s="1"/>
      <c r="M96" s="1"/>
      <c r="N96" s="1"/>
      <c r="O96" s="1"/>
      <c r="P96" s="1"/>
      <c r="Q96" s="1"/>
      <c r="R96" s="1"/>
      <c r="S96" s="1"/>
      <c r="T96" s="1"/>
      <c r="U96" s="1"/>
      <c r="V96" s="1"/>
      <c r="W96" s="1"/>
      <c r="X96" s="1"/>
      <c r="Y96" s="1"/>
    </row>
    <row r="97" spans="1:25" ht="14.25" customHeight="1">
      <c r="A97" s="24">
        <v>79</v>
      </c>
      <c r="B97" s="341"/>
      <c r="C97" s="451"/>
      <c r="D97" s="451"/>
      <c r="E97" s="451"/>
      <c r="F97" s="451"/>
      <c r="G97" s="1"/>
      <c r="H97" s="1"/>
      <c r="I97" s="1"/>
      <c r="J97" s="1"/>
      <c r="K97" s="1"/>
      <c r="L97" s="1"/>
      <c r="M97" s="1"/>
      <c r="N97" s="1"/>
      <c r="O97" s="1"/>
      <c r="P97" s="1"/>
      <c r="Q97" s="1"/>
      <c r="R97" s="1"/>
      <c r="S97" s="1"/>
      <c r="T97" s="1"/>
      <c r="U97" s="1"/>
      <c r="V97" s="1"/>
      <c r="W97" s="1"/>
      <c r="X97" s="1"/>
      <c r="Y97" s="1"/>
    </row>
    <row r="98" spans="1:25" ht="14.25" customHeight="1">
      <c r="A98" s="24">
        <v>80</v>
      </c>
      <c r="B98" s="341"/>
      <c r="C98" s="451"/>
      <c r="D98" s="451"/>
      <c r="E98" s="451"/>
      <c r="F98" s="451"/>
      <c r="G98" s="1"/>
      <c r="H98" s="1"/>
      <c r="I98" s="1"/>
      <c r="J98" s="1"/>
      <c r="K98" s="1"/>
      <c r="L98" s="1"/>
      <c r="M98" s="1"/>
      <c r="N98" s="1"/>
      <c r="O98" s="1"/>
      <c r="P98" s="1"/>
      <c r="Q98" s="1"/>
      <c r="R98" s="1"/>
      <c r="S98" s="1"/>
      <c r="T98" s="1"/>
      <c r="U98" s="1"/>
      <c r="V98" s="1"/>
      <c r="W98" s="1"/>
      <c r="X98" s="1"/>
      <c r="Y98" s="1"/>
    </row>
    <row r="99" spans="1:25" ht="14.25" customHeight="1">
      <c r="A99" s="24">
        <v>81</v>
      </c>
      <c r="B99" s="341"/>
      <c r="C99" s="451"/>
      <c r="D99" s="451"/>
      <c r="E99" s="451"/>
      <c r="F99" s="451"/>
      <c r="G99" s="1"/>
      <c r="H99" s="1"/>
      <c r="I99" s="1"/>
      <c r="J99" s="1"/>
      <c r="K99" s="1"/>
      <c r="L99" s="1"/>
      <c r="M99" s="1"/>
      <c r="N99" s="1"/>
      <c r="O99" s="1"/>
      <c r="P99" s="1"/>
      <c r="Q99" s="1"/>
      <c r="R99" s="1"/>
      <c r="S99" s="1"/>
      <c r="T99" s="1"/>
      <c r="U99" s="1"/>
      <c r="V99" s="1"/>
      <c r="W99" s="1"/>
      <c r="X99" s="1"/>
      <c r="Y99" s="1"/>
    </row>
    <row r="100" spans="1:25" ht="14.25" customHeight="1">
      <c r="A100" s="24">
        <v>82</v>
      </c>
      <c r="B100" s="341"/>
      <c r="C100" s="451"/>
      <c r="D100" s="451"/>
      <c r="E100" s="451"/>
      <c r="F100" s="451"/>
      <c r="G100" s="1"/>
      <c r="H100" s="1"/>
      <c r="I100" s="1"/>
      <c r="J100" s="1"/>
      <c r="K100" s="1"/>
      <c r="L100" s="1"/>
      <c r="M100" s="1"/>
      <c r="N100" s="1"/>
      <c r="O100" s="1"/>
      <c r="P100" s="1"/>
      <c r="Q100" s="1"/>
      <c r="R100" s="1"/>
      <c r="S100" s="1"/>
      <c r="T100" s="1"/>
      <c r="U100" s="1"/>
      <c r="V100" s="1"/>
      <c r="W100" s="1"/>
      <c r="X100" s="1"/>
      <c r="Y100" s="1"/>
    </row>
    <row r="101" spans="1:25" ht="14.25" customHeight="1">
      <c r="A101" s="24">
        <v>83</v>
      </c>
      <c r="B101" s="341"/>
      <c r="C101" s="451"/>
      <c r="D101" s="451"/>
      <c r="E101" s="451"/>
      <c r="F101" s="451"/>
      <c r="G101" s="1"/>
      <c r="H101" s="1"/>
      <c r="I101" s="1"/>
      <c r="J101" s="1"/>
      <c r="K101" s="1"/>
      <c r="L101" s="1"/>
      <c r="M101" s="1"/>
      <c r="N101" s="1"/>
      <c r="O101" s="1"/>
      <c r="P101" s="1"/>
      <c r="Q101" s="1"/>
      <c r="R101" s="1"/>
      <c r="S101" s="1"/>
      <c r="T101" s="1"/>
      <c r="U101" s="1"/>
      <c r="V101" s="1"/>
      <c r="W101" s="1"/>
      <c r="X101" s="1"/>
      <c r="Y101" s="1"/>
    </row>
    <row r="102" spans="1:25" ht="14.25" customHeight="1">
      <c r="A102" s="24">
        <v>84</v>
      </c>
      <c r="B102" s="341"/>
      <c r="C102" s="451"/>
      <c r="D102" s="451"/>
      <c r="E102" s="451"/>
      <c r="F102" s="451"/>
      <c r="G102" s="1"/>
      <c r="H102" s="1"/>
      <c r="I102" s="1"/>
      <c r="J102" s="1"/>
      <c r="K102" s="1"/>
      <c r="L102" s="1"/>
      <c r="M102" s="1"/>
      <c r="N102" s="1"/>
      <c r="O102" s="1"/>
      <c r="P102" s="1"/>
      <c r="Q102" s="1"/>
      <c r="R102" s="1"/>
      <c r="S102" s="1"/>
      <c r="T102" s="1"/>
      <c r="U102" s="1"/>
      <c r="V102" s="1"/>
      <c r="W102" s="1"/>
      <c r="X102" s="1"/>
      <c r="Y102" s="1"/>
    </row>
    <row r="103" spans="1:25" ht="14.25" customHeight="1">
      <c r="A103" s="24">
        <v>85</v>
      </c>
      <c r="B103" s="341"/>
      <c r="C103" s="451"/>
      <c r="D103" s="451"/>
      <c r="E103" s="451"/>
      <c r="F103" s="451"/>
      <c r="G103" s="1"/>
      <c r="H103" s="1"/>
      <c r="I103" s="1"/>
      <c r="J103" s="1"/>
      <c r="K103" s="1"/>
      <c r="L103" s="1"/>
      <c r="M103" s="1"/>
      <c r="N103" s="1"/>
      <c r="O103" s="1"/>
      <c r="P103" s="1"/>
      <c r="Q103" s="1"/>
      <c r="R103" s="1"/>
      <c r="S103" s="1"/>
      <c r="T103" s="1"/>
      <c r="U103" s="1"/>
      <c r="V103" s="1"/>
      <c r="W103" s="1"/>
      <c r="X103" s="1"/>
      <c r="Y103" s="1"/>
    </row>
    <row r="104" spans="1:25" ht="14.25" customHeight="1">
      <c r="A104" s="24">
        <v>86</v>
      </c>
      <c r="B104" s="341"/>
      <c r="C104" s="451"/>
      <c r="D104" s="451"/>
      <c r="E104" s="451"/>
      <c r="F104" s="451"/>
      <c r="G104" s="1"/>
      <c r="H104" s="1"/>
      <c r="I104" s="1"/>
      <c r="J104" s="1"/>
      <c r="K104" s="1"/>
      <c r="L104" s="1"/>
      <c r="M104" s="1"/>
      <c r="N104" s="1"/>
      <c r="O104" s="1"/>
      <c r="P104" s="1"/>
      <c r="Q104" s="1"/>
      <c r="R104" s="1"/>
      <c r="S104" s="1"/>
      <c r="T104" s="1"/>
      <c r="U104" s="1"/>
      <c r="V104" s="1"/>
      <c r="W104" s="1"/>
      <c r="X104" s="1"/>
      <c r="Y104" s="1"/>
    </row>
    <row r="105" spans="1:25" ht="14.25" customHeight="1">
      <c r="A105" s="24">
        <v>87</v>
      </c>
      <c r="B105" s="341"/>
      <c r="C105" s="451"/>
      <c r="D105" s="451"/>
      <c r="E105" s="451"/>
      <c r="F105" s="451"/>
      <c r="G105" s="1"/>
      <c r="H105" s="1"/>
      <c r="I105" s="1"/>
      <c r="J105" s="1"/>
      <c r="K105" s="1"/>
      <c r="L105" s="1"/>
      <c r="M105" s="1"/>
      <c r="N105" s="1"/>
      <c r="O105" s="1"/>
      <c r="P105" s="1"/>
      <c r="Q105" s="1"/>
      <c r="R105" s="1"/>
      <c r="S105" s="1"/>
      <c r="T105" s="1"/>
      <c r="U105" s="1"/>
      <c r="V105" s="1"/>
      <c r="W105" s="1"/>
      <c r="X105" s="1"/>
      <c r="Y105" s="1"/>
    </row>
    <row r="106" spans="1:25" ht="14.25" customHeight="1">
      <c r="A106" s="24">
        <v>88</v>
      </c>
      <c r="B106" s="341"/>
      <c r="C106" s="451"/>
      <c r="D106" s="451"/>
      <c r="E106" s="451"/>
      <c r="F106" s="451"/>
      <c r="G106" s="1"/>
      <c r="H106" s="1"/>
      <c r="I106" s="1"/>
      <c r="J106" s="1"/>
      <c r="K106" s="1"/>
      <c r="L106" s="1"/>
      <c r="M106" s="1"/>
      <c r="N106" s="1"/>
      <c r="O106" s="1"/>
      <c r="P106" s="1"/>
      <c r="Q106" s="1"/>
      <c r="R106" s="1"/>
      <c r="S106" s="1"/>
      <c r="T106" s="1"/>
      <c r="U106" s="1"/>
      <c r="V106" s="1"/>
      <c r="W106" s="1"/>
      <c r="X106" s="1"/>
      <c r="Y106" s="1"/>
    </row>
    <row r="107" spans="1:25" ht="14.25" customHeight="1">
      <c r="A107" s="24">
        <v>89</v>
      </c>
      <c r="B107" s="341"/>
      <c r="C107" s="451"/>
      <c r="D107" s="451"/>
      <c r="E107" s="451"/>
      <c r="F107" s="451"/>
      <c r="G107" s="1"/>
      <c r="H107" s="1"/>
      <c r="I107" s="1"/>
      <c r="J107" s="1"/>
      <c r="K107" s="1"/>
      <c r="L107" s="1"/>
      <c r="M107" s="1"/>
      <c r="N107" s="1"/>
      <c r="O107" s="1"/>
      <c r="P107" s="1"/>
      <c r="Q107" s="1"/>
      <c r="R107" s="1"/>
      <c r="S107" s="1"/>
      <c r="T107" s="1"/>
      <c r="U107" s="1"/>
      <c r="V107" s="1"/>
      <c r="W107" s="1"/>
      <c r="X107" s="1"/>
      <c r="Y107" s="1"/>
    </row>
    <row r="108" spans="1:25" ht="14.25" customHeight="1">
      <c r="A108" s="24">
        <v>90</v>
      </c>
      <c r="B108" s="341"/>
      <c r="C108" s="451"/>
      <c r="D108" s="451"/>
      <c r="E108" s="451"/>
      <c r="F108" s="451"/>
      <c r="G108" s="1"/>
      <c r="H108" s="1"/>
      <c r="I108" s="1"/>
      <c r="J108" s="1"/>
      <c r="K108" s="1"/>
      <c r="L108" s="1"/>
      <c r="M108" s="1"/>
      <c r="N108" s="1"/>
      <c r="O108" s="1"/>
      <c r="P108" s="1"/>
      <c r="Q108" s="1"/>
      <c r="R108" s="1"/>
      <c r="S108" s="1"/>
      <c r="T108" s="1"/>
      <c r="U108" s="1"/>
      <c r="V108" s="1"/>
      <c r="W108" s="1"/>
      <c r="X108" s="1"/>
      <c r="Y108" s="1"/>
    </row>
    <row r="109" spans="1:25" ht="14.25" customHeight="1">
      <c r="A109" s="24">
        <v>91</v>
      </c>
      <c r="B109" s="341"/>
      <c r="C109" s="451"/>
      <c r="D109" s="451"/>
      <c r="E109" s="451"/>
      <c r="F109" s="451"/>
      <c r="G109" s="1"/>
      <c r="H109" s="1"/>
      <c r="I109" s="1"/>
      <c r="J109" s="1"/>
      <c r="K109" s="1"/>
      <c r="L109" s="1"/>
      <c r="M109" s="1"/>
      <c r="N109" s="1"/>
      <c r="O109" s="1"/>
      <c r="P109" s="1"/>
      <c r="Q109" s="1"/>
      <c r="R109" s="1"/>
      <c r="S109" s="1"/>
      <c r="T109" s="1"/>
      <c r="U109" s="1"/>
      <c r="V109" s="1"/>
      <c r="W109" s="1"/>
      <c r="X109" s="1"/>
      <c r="Y109" s="1"/>
    </row>
    <row r="110" spans="1:25" ht="14.25" customHeight="1">
      <c r="A110" s="24">
        <v>92</v>
      </c>
      <c r="B110" s="341"/>
      <c r="C110" s="451"/>
      <c r="D110" s="451"/>
      <c r="E110" s="451"/>
      <c r="F110" s="451"/>
      <c r="G110" s="1"/>
      <c r="H110" s="1"/>
      <c r="I110" s="1"/>
      <c r="J110" s="1"/>
      <c r="K110" s="1"/>
      <c r="L110" s="1"/>
      <c r="M110" s="1"/>
      <c r="N110" s="1"/>
      <c r="O110" s="1"/>
      <c r="P110" s="1"/>
      <c r="Q110" s="1"/>
      <c r="R110" s="1"/>
      <c r="S110" s="1"/>
      <c r="T110" s="1"/>
      <c r="U110" s="1"/>
      <c r="V110" s="1"/>
      <c r="W110" s="1"/>
      <c r="X110" s="1"/>
      <c r="Y110" s="1"/>
    </row>
    <row r="111" spans="1:25" ht="14.25" customHeight="1">
      <c r="A111" s="24">
        <v>93</v>
      </c>
      <c r="B111" s="341"/>
      <c r="C111" s="451"/>
      <c r="D111" s="451"/>
      <c r="E111" s="451"/>
      <c r="F111" s="451"/>
      <c r="G111" s="1"/>
      <c r="H111" s="1"/>
      <c r="I111" s="1"/>
      <c r="J111" s="1"/>
      <c r="K111" s="1"/>
      <c r="L111" s="1"/>
      <c r="M111" s="1"/>
      <c r="N111" s="1"/>
      <c r="O111" s="1"/>
      <c r="P111" s="1"/>
      <c r="Q111" s="1"/>
      <c r="R111" s="1"/>
      <c r="S111" s="1"/>
      <c r="T111" s="1"/>
      <c r="U111" s="1"/>
      <c r="V111" s="1"/>
      <c r="W111" s="1"/>
      <c r="X111" s="1"/>
      <c r="Y111" s="1"/>
    </row>
    <row r="112" spans="1:25" ht="14.25" customHeight="1">
      <c r="A112" s="24">
        <v>94</v>
      </c>
      <c r="B112" s="341"/>
      <c r="C112" s="451"/>
      <c r="D112" s="451"/>
      <c r="E112" s="451"/>
      <c r="F112" s="451"/>
      <c r="G112" s="1"/>
      <c r="H112" s="1"/>
      <c r="I112" s="1"/>
      <c r="J112" s="1"/>
      <c r="K112" s="1"/>
      <c r="L112" s="1"/>
      <c r="M112" s="1"/>
      <c r="N112" s="1"/>
      <c r="O112" s="1"/>
      <c r="P112" s="1"/>
      <c r="Q112" s="1"/>
      <c r="R112" s="1"/>
      <c r="S112" s="1"/>
      <c r="T112" s="1"/>
      <c r="U112" s="1"/>
      <c r="V112" s="1"/>
      <c r="W112" s="1"/>
      <c r="X112" s="1"/>
      <c r="Y112" s="1"/>
    </row>
    <row r="113" spans="1:25" ht="14.25" customHeight="1">
      <c r="A113" s="24">
        <v>95</v>
      </c>
      <c r="B113" s="341"/>
      <c r="C113" s="451"/>
      <c r="D113" s="451"/>
      <c r="E113" s="451"/>
      <c r="F113" s="451"/>
      <c r="G113" s="1"/>
      <c r="H113" s="1"/>
      <c r="I113" s="1"/>
      <c r="J113" s="1"/>
      <c r="K113" s="1"/>
      <c r="L113" s="1"/>
      <c r="M113" s="1"/>
      <c r="N113" s="1"/>
      <c r="O113" s="1"/>
      <c r="P113" s="1"/>
      <c r="Q113" s="1"/>
      <c r="R113" s="1"/>
      <c r="S113" s="1"/>
      <c r="T113" s="1"/>
      <c r="U113" s="1"/>
      <c r="V113" s="1"/>
      <c r="W113" s="1"/>
      <c r="X113" s="1"/>
      <c r="Y113" s="1"/>
    </row>
    <row r="114" spans="1:25" ht="14.25" customHeight="1">
      <c r="A114" s="24">
        <v>96</v>
      </c>
      <c r="B114" s="341"/>
      <c r="C114" s="451"/>
      <c r="D114" s="451"/>
      <c r="E114" s="451"/>
      <c r="F114" s="451"/>
      <c r="G114" s="1"/>
      <c r="H114" s="1"/>
      <c r="I114" s="1"/>
      <c r="J114" s="1"/>
      <c r="K114" s="1"/>
      <c r="L114" s="1"/>
      <c r="M114" s="1"/>
      <c r="N114" s="1"/>
      <c r="O114" s="1"/>
      <c r="P114" s="1"/>
      <c r="Q114" s="1"/>
      <c r="R114" s="1"/>
      <c r="S114" s="1"/>
      <c r="T114" s="1"/>
      <c r="U114" s="1"/>
      <c r="V114" s="1"/>
      <c r="W114" s="1"/>
      <c r="X114" s="1"/>
      <c r="Y114" s="1"/>
    </row>
    <row r="115" spans="1:25" ht="14.25" customHeight="1">
      <c r="A115" s="24">
        <v>97</v>
      </c>
      <c r="B115" s="341"/>
      <c r="C115" s="451"/>
      <c r="D115" s="451"/>
      <c r="E115" s="451"/>
      <c r="F115" s="451"/>
      <c r="G115" s="1"/>
      <c r="H115" s="1"/>
      <c r="I115" s="1"/>
      <c r="J115" s="1"/>
      <c r="K115" s="1"/>
      <c r="L115" s="1"/>
      <c r="M115" s="1"/>
      <c r="N115" s="1"/>
      <c r="O115" s="1"/>
      <c r="P115" s="1"/>
      <c r="Q115" s="1"/>
      <c r="R115" s="1"/>
      <c r="S115" s="1"/>
      <c r="T115" s="1"/>
      <c r="U115" s="1"/>
      <c r="V115" s="1"/>
      <c r="W115" s="1"/>
      <c r="X115" s="1"/>
      <c r="Y115" s="1"/>
    </row>
    <row r="116" spans="1:25" ht="14.25" customHeight="1">
      <c r="A116" s="24">
        <v>98</v>
      </c>
      <c r="B116" s="341"/>
      <c r="C116" s="451"/>
      <c r="D116" s="451"/>
      <c r="E116" s="451"/>
      <c r="F116" s="451"/>
      <c r="G116" s="1"/>
      <c r="H116" s="1"/>
      <c r="I116" s="1"/>
      <c r="J116" s="1"/>
      <c r="K116" s="1"/>
      <c r="L116" s="1"/>
      <c r="M116" s="1"/>
      <c r="N116" s="1"/>
      <c r="O116" s="1"/>
      <c r="P116" s="1"/>
      <c r="Q116" s="1"/>
      <c r="R116" s="1"/>
      <c r="S116" s="1"/>
      <c r="T116" s="1"/>
      <c r="U116" s="1"/>
      <c r="V116" s="1"/>
      <c r="W116" s="1"/>
      <c r="X116" s="1"/>
      <c r="Y116" s="1"/>
    </row>
    <row r="117" spans="1:25" ht="14.25" customHeight="1">
      <c r="A117" s="24">
        <v>99</v>
      </c>
      <c r="B117" s="341"/>
      <c r="C117" s="451"/>
      <c r="D117" s="451"/>
      <c r="E117" s="451"/>
      <c r="F117" s="451"/>
      <c r="G117" s="1"/>
      <c r="H117" s="1"/>
      <c r="I117" s="1"/>
      <c r="J117" s="1"/>
      <c r="K117" s="1"/>
      <c r="L117" s="1"/>
      <c r="M117" s="1"/>
      <c r="N117" s="1"/>
      <c r="O117" s="1"/>
      <c r="P117" s="1"/>
      <c r="Q117" s="1"/>
      <c r="R117" s="1"/>
      <c r="S117" s="1"/>
      <c r="T117" s="1"/>
      <c r="U117" s="1"/>
      <c r="V117" s="1"/>
      <c r="W117" s="1"/>
      <c r="X117" s="1"/>
      <c r="Y117" s="1"/>
    </row>
    <row r="118" spans="1:25" ht="14.25" customHeight="1">
      <c r="A118" s="24">
        <v>100</v>
      </c>
      <c r="B118" s="341"/>
      <c r="C118" s="451"/>
      <c r="D118" s="451"/>
      <c r="E118" s="451"/>
      <c r="F118" s="451"/>
      <c r="G118" s="1"/>
      <c r="H118" s="1"/>
      <c r="I118" s="1"/>
      <c r="J118" s="1"/>
      <c r="K118" s="1"/>
      <c r="L118" s="1"/>
      <c r="M118" s="1"/>
      <c r="N118" s="1"/>
      <c r="O118" s="1"/>
      <c r="P118" s="1"/>
      <c r="Q118" s="1"/>
      <c r="R118" s="1"/>
      <c r="S118" s="1"/>
      <c r="T118" s="1"/>
      <c r="U118" s="1"/>
      <c r="V118" s="1"/>
      <c r="W118" s="1"/>
      <c r="X118" s="1"/>
      <c r="Y118" s="1"/>
    </row>
    <row r="119" spans="1:25"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4.5" hidden="1">
      <c r="A120" s="1"/>
      <c r="B120" s="216" t="s">
        <v>188</v>
      </c>
      <c r="C120" s="1"/>
      <c r="D120" s="1"/>
      <c r="E120" s="1"/>
      <c r="F120" s="1"/>
      <c r="G120" s="1"/>
      <c r="H120" s="1"/>
      <c r="I120" s="1"/>
      <c r="J120" s="1"/>
      <c r="K120" s="1"/>
      <c r="L120" s="1"/>
      <c r="M120" s="1"/>
      <c r="N120" s="1"/>
      <c r="O120" s="1"/>
      <c r="P120" s="1"/>
      <c r="Q120" s="1"/>
      <c r="R120" s="1"/>
      <c r="S120" s="1"/>
      <c r="T120" s="1"/>
      <c r="U120" s="1"/>
      <c r="V120" s="1"/>
      <c r="W120" s="1"/>
      <c r="X120" s="1"/>
      <c r="Y120" s="1"/>
    </row>
    <row r="121" spans="1:25" ht="14.5" hidden="1">
      <c r="A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4.5" hidden="1">
      <c r="A122" s="1"/>
      <c r="B122" s="186" t="s">
        <v>2</v>
      </c>
      <c r="C122" s="1"/>
      <c r="D122" s="1"/>
      <c r="E122" s="1"/>
      <c r="F122" s="1"/>
      <c r="G122" s="1"/>
      <c r="H122" s="1"/>
      <c r="I122" s="1"/>
      <c r="J122" s="1"/>
      <c r="K122" s="1"/>
      <c r="L122" s="1"/>
      <c r="M122" s="1"/>
      <c r="N122" s="1"/>
      <c r="O122" s="1"/>
      <c r="P122" s="1"/>
      <c r="Q122" s="1"/>
      <c r="R122" s="1"/>
      <c r="S122" s="1"/>
      <c r="T122" s="1"/>
      <c r="U122" s="1"/>
      <c r="V122" s="1"/>
      <c r="W122" s="1"/>
      <c r="X122" s="1"/>
      <c r="Y122" s="1"/>
    </row>
    <row r="123" spans="1:25" ht="14.5" hidden="1">
      <c r="A123" s="1"/>
      <c r="B123" s="186" t="s">
        <v>697</v>
      </c>
      <c r="C123" s="1"/>
      <c r="D123" s="1"/>
      <c r="E123" s="1"/>
      <c r="F123" s="1"/>
      <c r="G123" s="1"/>
      <c r="H123" s="1"/>
      <c r="I123" s="1"/>
      <c r="J123" s="1"/>
      <c r="K123" s="1"/>
      <c r="L123" s="1"/>
      <c r="M123" s="1"/>
      <c r="N123" s="1"/>
      <c r="O123" s="1"/>
      <c r="P123" s="1"/>
      <c r="Q123" s="1"/>
      <c r="R123" s="1"/>
      <c r="S123" s="1"/>
      <c r="T123" s="1"/>
      <c r="U123" s="1"/>
      <c r="V123" s="1"/>
      <c r="W123" s="1"/>
      <c r="X123" s="1"/>
      <c r="Y123" s="1"/>
    </row>
    <row r="124" spans="1:25" ht="14.5" hidden="1">
      <c r="A124" s="1"/>
      <c r="B124" s="186" t="s">
        <v>191</v>
      </c>
      <c r="C124" s="1"/>
      <c r="D124" s="1"/>
      <c r="E124" s="1"/>
      <c r="F124" s="1"/>
      <c r="G124" s="1"/>
      <c r="H124" s="1"/>
      <c r="I124" s="1"/>
      <c r="J124" s="1"/>
      <c r="K124" s="1"/>
      <c r="L124" s="1"/>
      <c r="M124" s="1"/>
      <c r="N124" s="1"/>
      <c r="O124" s="1"/>
      <c r="P124" s="1"/>
      <c r="Q124" s="1"/>
      <c r="R124" s="1"/>
      <c r="S124" s="1"/>
      <c r="T124" s="1"/>
      <c r="U124" s="1"/>
      <c r="V124" s="1"/>
      <c r="W124" s="1"/>
      <c r="X124" s="1"/>
      <c r="Y124" s="1"/>
    </row>
    <row r="125" spans="1:25" ht="14.5" hidden="1">
      <c r="A125" s="1"/>
      <c r="B125" s="186" t="s">
        <v>193</v>
      </c>
      <c r="C125" s="1"/>
      <c r="D125" s="1"/>
      <c r="E125" s="1"/>
      <c r="F125" s="1"/>
      <c r="G125" s="1"/>
      <c r="H125" s="1"/>
      <c r="I125" s="1"/>
      <c r="J125" s="1"/>
      <c r="K125" s="1"/>
      <c r="L125" s="1"/>
      <c r="M125" s="1"/>
      <c r="N125" s="1"/>
      <c r="O125" s="1"/>
      <c r="P125" s="1"/>
      <c r="Q125" s="1"/>
      <c r="R125" s="1"/>
      <c r="S125" s="1"/>
      <c r="T125" s="1"/>
      <c r="U125" s="1"/>
      <c r="V125" s="1"/>
      <c r="W125" s="1"/>
      <c r="X125" s="1"/>
      <c r="Y125" s="1"/>
    </row>
    <row r="126" spans="1:25"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sheetData>
  <sheetProtection algorithmName="SHA-512" hashValue="Csk7GLFewZsKHXkTLssWkR4TasQMy9JSOb11Xh+WRdqTB4BdUhrrHtYIjDTu4uT9KgSg+XMBo/BGRcjqE5N8gQ==" saltValue="L9tajn8K/HhJ0n2weii1rA==" spinCount="100000" sheet="1" objects="1" formatColumns="0" formatRows="0"/>
  <protectedRanges>
    <protectedRange sqref="C9:E11 B19:F118" name="Tabel 3b"/>
  </protectedRanges>
  <mergeCells count="114">
    <mergeCell ref="C26:F26"/>
    <mergeCell ref="C27:F27"/>
    <mergeCell ref="C28:F28"/>
    <mergeCell ref="C20:F20"/>
    <mergeCell ref="C21:F21"/>
    <mergeCell ref="C22:F22"/>
    <mergeCell ref="C23:F23"/>
    <mergeCell ref="C117:F117"/>
    <mergeCell ref="C118:F118"/>
    <mergeCell ref="C114:F114"/>
    <mergeCell ref="C115:F115"/>
    <mergeCell ref="C116:F116"/>
    <mergeCell ref="C109:F109"/>
    <mergeCell ref="C110:F110"/>
    <mergeCell ref="C111:F111"/>
    <mergeCell ref="C112:F112"/>
    <mergeCell ref="C113:F113"/>
    <mergeCell ref="C104:F104"/>
    <mergeCell ref="C105:F105"/>
    <mergeCell ref="C106:F106"/>
    <mergeCell ref="C107:F107"/>
    <mergeCell ref="C108:F108"/>
    <mergeCell ref="C99:F99"/>
    <mergeCell ref="C100:F100"/>
    <mergeCell ref="C101:F101"/>
    <mergeCell ref="C102:F102"/>
    <mergeCell ref="C103:F103"/>
    <mergeCell ref="C94:F94"/>
    <mergeCell ref="C95:F95"/>
    <mergeCell ref="C96:F96"/>
    <mergeCell ref="C97:F97"/>
    <mergeCell ref="C98:F98"/>
    <mergeCell ref="C89:F89"/>
    <mergeCell ref="C90:F90"/>
    <mergeCell ref="C91:F91"/>
    <mergeCell ref="C92:F92"/>
    <mergeCell ref="C93:F93"/>
    <mergeCell ref="C84:F84"/>
    <mergeCell ref="C85:F85"/>
    <mergeCell ref="C86:F86"/>
    <mergeCell ref="C87:F87"/>
    <mergeCell ref="C88:F88"/>
    <mergeCell ref="C79:F79"/>
    <mergeCell ref="C80:F80"/>
    <mergeCell ref="C81:F81"/>
    <mergeCell ref="C82:F82"/>
    <mergeCell ref="C83:F83"/>
    <mergeCell ref="C74:F74"/>
    <mergeCell ref="C75:F75"/>
    <mergeCell ref="C76:F76"/>
    <mergeCell ref="C77:F77"/>
    <mergeCell ref="C78:F78"/>
    <mergeCell ref="C69:F69"/>
    <mergeCell ref="C70:F70"/>
    <mergeCell ref="C71:F71"/>
    <mergeCell ref="C72:F72"/>
    <mergeCell ref="C73:F73"/>
    <mergeCell ref="C64:F64"/>
    <mergeCell ref="C65:F65"/>
    <mergeCell ref="C66:F66"/>
    <mergeCell ref="C67:F67"/>
    <mergeCell ref="C68:F68"/>
    <mergeCell ref="C59:F59"/>
    <mergeCell ref="C60:F60"/>
    <mergeCell ref="C61:F61"/>
    <mergeCell ref="C62:F62"/>
    <mergeCell ref="C63:F63"/>
    <mergeCell ref="C54:F54"/>
    <mergeCell ref="C55:F55"/>
    <mergeCell ref="C56:F56"/>
    <mergeCell ref="C57:F57"/>
    <mergeCell ref="C58:F58"/>
    <mergeCell ref="C49:F49"/>
    <mergeCell ref="C50:F50"/>
    <mergeCell ref="C51:F51"/>
    <mergeCell ref="C52:F52"/>
    <mergeCell ref="C53:F53"/>
    <mergeCell ref="C44:F44"/>
    <mergeCell ref="C45:F45"/>
    <mergeCell ref="C46:F46"/>
    <mergeCell ref="C47:F47"/>
    <mergeCell ref="C48:F48"/>
    <mergeCell ref="C39:F39"/>
    <mergeCell ref="C40:F40"/>
    <mergeCell ref="C41:F41"/>
    <mergeCell ref="C42:F42"/>
    <mergeCell ref="C43:F43"/>
    <mergeCell ref="C34:F34"/>
    <mergeCell ref="C35:F35"/>
    <mergeCell ref="C36:F36"/>
    <mergeCell ref="C37:F37"/>
    <mergeCell ref="C38:F38"/>
    <mergeCell ref="C29:F29"/>
    <mergeCell ref="C30:F30"/>
    <mergeCell ref="C31:F31"/>
    <mergeCell ref="C32:F32"/>
    <mergeCell ref="C33:F33"/>
    <mergeCell ref="H15:K17"/>
    <mergeCell ref="H19:K21"/>
    <mergeCell ref="H23:K25"/>
    <mergeCell ref="A3:F5"/>
    <mergeCell ref="A6:A7"/>
    <mergeCell ref="B6:B7"/>
    <mergeCell ref="C6:E6"/>
    <mergeCell ref="F6:F7"/>
    <mergeCell ref="H9:K9"/>
    <mergeCell ref="A12:B12"/>
    <mergeCell ref="C18:F18"/>
    <mergeCell ref="A16:A17"/>
    <mergeCell ref="B16:B17"/>
    <mergeCell ref="C16:F17"/>
    <mergeCell ref="C19:F19"/>
    <mergeCell ref="C24:F24"/>
    <mergeCell ref="C25:F25"/>
  </mergeCells>
  <dataValidations count="2">
    <dataValidation type="decimal" operator="greaterThanOrEqual" allowBlank="1" showDropDown="1" showInputMessage="1" showErrorMessage="1" prompt="Data harus diisi dalam bentuk angka" sqref="C9:E11" xr:uid="{00000000-0002-0000-1100-000000000000}">
      <formula1>0</formula1>
    </dataValidation>
    <dataValidation type="list" allowBlank="1" showInputMessage="1" showErrorMessage="1" prompt="Pilih salah satu opsi" sqref="B19:B118" xr:uid="{5EA68120-5623-44A2-B4F2-6466A1BEEE95}">
      <formula1>$B$121:$B$125</formula1>
    </dataValidation>
  </dataValidations>
  <hyperlinks>
    <hyperlink ref="G1" location="'Daftar Tabel'!A1" display="&lt;&lt;&lt; Daftar Tabel" xr:uid="{00000000-0004-0000-1100-000000000000}"/>
  </hyperlinks>
  <pageMargins left="0.7" right="0.7" top="0.75" bottom="0.75" header="0" footer="0"/>
  <pageSetup orientation="landscape"/>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Z1004"/>
  <sheetViews>
    <sheetView workbookViewId="0">
      <selection activeCell="G1" sqref="G1"/>
    </sheetView>
  </sheetViews>
  <sheetFormatPr defaultColWidth="12.58203125" defaultRowHeight="15" customHeight="1"/>
  <cols>
    <col min="1" max="1" width="4.58203125" customWidth="1"/>
    <col min="2" max="2" width="26.58203125" customWidth="1"/>
    <col min="3" max="6" width="7.58203125" customWidth="1"/>
    <col min="8" max="26" width="7.58203125" customWidth="1"/>
  </cols>
  <sheetData>
    <row r="1" spans="1:26" ht="14.25" customHeight="1">
      <c r="A1" s="62" t="s">
        <v>477</v>
      </c>
      <c r="B1" s="1"/>
      <c r="C1" s="1"/>
      <c r="D1" s="1"/>
      <c r="E1" s="1"/>
      <c r="F1" s="1"/>
      <c r="G1" s="180" t="s">
        <v>87</v>
      </c>
      <c r="H1" s="1"/>
      <c r="I1" s="1"/>
      <c r="J1" s="1"/>
      <c r="K1" s="1"/>
      <c r="L1" s="1"/>
      <c r="M1" s="1"/>
      <c r="N1" s="1"/>
      <c r="O1" s="1"/>
      <c r="P1" s="1"/>
      <c r="Q1" s="1"/>
      <c r="R1" s="1"/>
      <c r="S1" s="1"/>
      <c r="T1" s="1"/>
      <c r="U1" s="1"/>
      <c r="V1" s="1"/>
      <c r="W1" s="1"/>
      <c r="X1" s="1"/>
      <c r="Y1" s="1"/>
      <c r="Z1" s="1"/>
    </row>
    <row r="2" spans="1:26" ht="14.25" customHeight="1">
      <c r="A2" s="49" t="s">
        <v>439</v>
      </c>
      <c r="B2" s="1"/>
      <c r="C2" s="1"/>
      <c r="D2" s="1"/>
      <c r="E2" s="1"/>
      <c r="F2" s="1"/>
      <c r="G2" s="1"/>
      <c r="H2" s="1"/>
      <c r="I2" s="1"/>
      <c r="J2" s="1"/>
      <c r="K2" s="1"/>
      <c r="L2" s="1"/>
      <c r="M2" s="1"/>
      <c r="N2" s="1"/>
      <c r="O2" s="1"/>
      <c r="P2" s="1"/>
      <c r="Q2" s="1"/>
      <c r="R2" s="1"/>
      <c r="S2" s="1"/>
      <c r="T2" s="1"/>
      <c r="U2" s="1"/>
      <c r="V2" s="1"/>
      <c r="W2" s="1"/>
      <c r="X2" s="1"/>
      <c r="Y2" s="1"/>
      <c r="Z2" s="1"/>
    </row>
    <row r="3" spans="1:26" ht="14.25" customHeight="1">
      <c r="A3" s="453" t="s">
        <v>478</v>
      </c>
      <c r="B3" s="401"/>
      <c r="C3" s="401"/>
      <c r="D3" s="401"/>
      <c r="E3" s="401"/>
      <c r="F3" s="401"/>
      <c r="G3" s="1"/>
      <c r="H3" s="1"/>
      <c r="I3" s="1"/>
      <c r="J3" s="1"/>
      <c r="K3" s="1"/>
      <c r="L3" s="1"/>
      <c r="M3" s="1"/>
      <c r="N3" s="1"/>
      <c r="O3" s="1"/>
      <c r="P3" s="1"/>
      <c r="Q3" s="1"/>
      <c r="R3" s="1"/>
      <c r="S3" s="1"/>
      <c r="T3" s="1"/>
      <c r="U3" s="1"/>
      <c r="V3" s="1"/>
      <c r="W3" s="1"/>
      <c r="X3" s="1"/>
      <c r="Y3" s="1"/>
      <c r="Z3" s="1"/>
    </row>
    <row r="4" spans="1:26" ht="14.25" customHeight="1">
      <c r="A4" s="401"/>
      <c r="B4" s="401"/>
      <c r="C4" s="401"/>
      <c r="D4" s="401"/>
      <c r="E4" s="401"/>
      <c r="F4" s="401"/>
      <c r="G4" s="1"/>
      <c r="H4" s="1"/>
      <c r="I4" s="1"/>
      <c r="J4" s="1"/>
      <c r="K4" s="1"/>
      <c r="L4" s="1"/>
      <c r="M4" s="1"/>
      <c r="N4" s="1"/>
      <c r="O4" s="1"/>
      <c r="P4" s="1"/>
      <c r="Q4" s="1"/>
      <c r="R4" s="1"/>
      <c r="S4" s="1"/>
      <c r="T4" s="1"/>
      <c r="U4" s="1"/>
      <c r="V4" s="1"/>
      <c r="W4" s="1"/>
      <c r="X4" s="1"/>
      <c r="Y4" s="1"/>
      <c r="Z4" s="1"/>
    </row>
    <row r="5" spans="1:26" ht="14.25" customHeight="1">
      <c r="A5" s="401"/>
      <c r="B5" s="401"/>
      <c r="C5" s="401"/>
      <c r="D5" s="401"/>
      <c r="E5" s="401"/>
      <c r="F5" s="401"/>
      <c r="G5" s="1"/>
      <c r="H5" s="1"/>
      <c r="I5" s="1"/>
      <c r="J5" s="1"/>
      <c r="K5" s="1"/>
      <c r="L5" s="1"/>
      <c r="M5" s="1"/>
      <c r="N5" s="1"/>
      <c r="O5" s="1"/>
      <c r="P5" s="1"/>
      <c r="Q5" s="1"/>
      <c r="R5" s="1"/>
      <c r="S5" s="1"/>
      <c r="T5" s="1"/>
      <c r="U5" s="1"/>
      <c r="V5" s="1"/>
      <c r="W5" s="1"/>
      <c r="X5" s="1"/>
      <c r="Y5" s="1"/>
      <c r="Z5" s="1"/>
    </row>
    <row r="6" spans="1:26" ht="14.25" customHeight="1">
      <c r="A6" s="441"/>
      <c r="B6" s="441"/>
      <c r="C6" s="441"/>
      <c r="D6" s="441"/>
      <c r="E6" s="441"/>
      <c r="F6" s="441"/>
      <c r="G6" s="1"/>
      <c r="H6" s="1"/>
      <c r="I6" s="1"/>
      <c r="J6" s="1"/>
      <c r="K6" s="1"/>
      <c r="L6" s="1"/>
      <c r="M6" s="1"/>
      <c r="N6" s="1"/>
      <c r="O6" s="1"/>
      <c r="P6" s="1"/>
      <c r="Q6" s="1"/>
      <c r="R6" s="1"/>
      <c r="S6" s="1"/>
      <c r="T6" s="1"/>
      <c r="U6" s="1"/>
      <c r="V6" s="1"/>
      <c r="W6" s="1"/>
      <c r="X6" s="1"/>
      <c r="Y6" s="1"/>
      <c r="Z6" s="1"/>
    </row>
    <row r="7" spans="1:26" ht="14.25" customHeight="1">
      <c r="A7" s="391" t="s">
        <v>111</v>
      </c>
      <c r="B7" s="391" t="s">
        <v>188</v>
      </c>
      <c r="C7" s="393" t="s">
        <v>199</v>
      </c>
      <c r="D7" s="394"/>
      <c r="E7" s="395"/>
      <c r="F7" s="454" t="s">
        <v>138</v>
      </c>
      <c r="G7" s="1"/>
      <c r="H7" s="1"/>
      <c r="I7" s="1"/>
      <c r="J7" s="1"/>
      <c r="K7" s="1"/>
      <c r="L7" s="1"/>
      <c r="M7" s="1"/>
      <c r="N7" s="1"/>
      <c r="O7" s="1"/>
      <c r="P7" s="1"/>
      <c r="Q7" s="1"/>
      <c r="R7" s="1"/>
      <c r="S7" s="1"/>
      <c r="T7" s="1"/>
      <c r="U7" s="1"/>
      <c r="V7" s="1"/>
      <c r="W7" s="1"/>
      <c r="X7" s="1"/>
      <c r="Y7" s="1"/>
      <c r="Z7" s="1"/>
    </row>
    <row r="8" spans="1:26" ht="14.25" customHeight="1">
      <c r="A8" s="392"/>
      <c r="B8" s="392"/>
      <c r="C8" s="22" t="s">
        <v>135</v>
      </c>
      <c r="D8" s="22" t="s">
        <v>136</v>
      </c>
      <c r="E8" s="22" t="s">
        <v>137</v>
      </c>
      <c r="F8" s="455"/>
      <c r="G8" s="1"/>
      <c r="H8" s="1"/>
      <c r="I8" s="1"/>
      <c r="J8" s="1"/>
      <c r="K8" s="1"/>
      <c r="L8" s="1"/>
      <c r="M8" s="1"/>
      <c r="N8" s="1"/>
      <c r="O8" s="1"/>
      <c r="P8" s="1"/>
      <c r="Q8" s="1"/>
      <c r="R8" s="1"/>
      <c r="S8" s="1"/>
      <c r="T8" s="1"/>
      <c r="U8" s="1"/>
      <c r="V8" s="1"/>
      <c r="W8" s="1"/>
      <c r="X8" s="1"/>
      <c r="Y8" s="1"/>
      <c r="Z8" s="1"/>
    </row>
    <row r="9" spans="1:26" ht="14.25" customHeight="1">
      <c r="A9" s="29">
        <v>1</v>
      </c>
      <c r="B9" s="29">
        <v>2</v>
      </c>
      <c r="C9" s="29">
        <v>3</v>
      </c>
      <c r="D9" s="29">
        <v>4</v>
      </c>
      <c r="E9" s="29">
        <v>5</v>
      </c>
      <c r="F9" s="259">
        <v>6</v>
      </c>
      <c r="G9" s="1"/>
      <c r="H9" s="1"/>
      <c r="I9" s="1"/>
      <c r="J9" s="1"/>
      <c r="K9" s="1"/>
      <c r="L9" s="1"/>
      <c r="M9" s="1"/>
      <c r="N9" s="1"/>
      <c r="O9" s="1"/>
      <c r="P9" s="1"/>
      <c r="Q9" s="1"/>
      <c r="R9" s="1"/>
      <c r="S9" s="1"/>
      <c r="T9" s="1"/>
      <c r="U9" s="1"/>
      <c r="V9" s="1"/>
      <c r="W9" s="1"/>
      <c r="X9" s="1"/>
      <c r="Y9" s="1"/>
      <c r="Z9" s="1"/>
    </row>
    <row r="10" spans="1:26" ht="26">
      <c r="A10" s="24">
        <v>1</v>
      </c>
      <c r="B10" s="77" t="s">
        <v>190</v>
      </c>
      <c r="C10" s="44"/>
      <c r="D10" s="44"/>
      <c r="E10" s="44"/>
      <c r="F10" s="260">
        <f>SUM(C10:E10)</f>
        <v>0</v>
      </c>
      <c r="G10" s="1"/>
      <c r="H10" s="442" t="s">
        <v>130</v>
      </c>
      <c r="I10" s="371"/>
      <c r="J10" s="371"/>
      <c r="K10" s="372"/>
      <c r="L10" s="1"/>
      <c r="M10" s="1"/>
      <c r="N10" s="1"/>
      <c r="O10" s="1"/>
      <c r="P10" s="1"/>
      <c r="Q10" s="1"/>
      <c r="R10" s="1"/>
      <c r="S10" s="1"/>
      <c r="T10" s="1"/>
      <c r="U10" s="1"/>
      <c r="V10" s="1"/>
      <c r="W10" s="1"/>
      <c r="X10" s="1"/>
      <c r="Y10" s="1"/>
      <c r="Z10" s="1"/>
    </row>
    <row r="11" spans="1:26" ht="14.25" customHeight="1">
      <c r="A11" s="24">
        <v>2</v>
      </c>
      <c r="B11" s="77" t="s">
        <v>191</v>
      </c>
      <c r="C11" s="44"/>
      <c r="D11" s="44"/>
      <c r="E11" s="44"/>
      <c r="F11" s="260">
        <f>SUM(C11:E11)</f>
        <v>0</v>
      </c>
      <c r="G11" s="1"/>
      <c r="H11" s="1" t="s">
        <v>192</v>
      </c>
      <c r="I11" s="1">
        <f>F12</f>
        <v>0</v>
      </c>
      <c r="J11" s="1"/>
      <c r="K11" s="1"/>
      <c r="L11" s="1"/>
      <c r="M11" s="1"/>
      <c r="N11" s="1"/>
      <c r="O11" s="1"/>
      <c r="P11" s="1"/>
      <c r="Q11" s="1"/>
      <c r="R11" s="1"/>
      <c r="S11" s="1"/>
      <c r="T11" s="1"/>
      <c r="U11" s="1"/>
      <c r="V11" s="1"/>
      <c r="W11" s="1"/>
      <c r="X11" s="1"/>
      <c r="Y11" s="1"/>
      <c r="Z11" s="1"/>
    </row>
    <row r="12" spans="1:26" ht="14.25" customHeight="1">
      <c r="A12" s="24">
        <v>3</v>
      </c>
      <c r="B12" s="77" t="s">
        <v>193</v>
      </c>
      <c r="C12" s="44"/>
      <c r="D12" s="44"/>
      <c r="E12" s="44"/>
      <c r="F12" s="260">
        <f>SUM(C12:E12)</f>
        <v>0</v>
      </c>
      <c r="G12" s="1"/>
      <c r="H12" s="1" t="s">
        <v>194</v>
      </c>
      <c r="I12" s="1">
        <f>F11</f>
        <v>0</v>
      </c>
      <c r="J12" s="1"/>
      <c r="K12" s="1"/>
      <c r="L12" s="1"/>
      <c r="M12" s="1"/>
      <c r="N12" s="1"/>
      <c r="O12" s="1"/>
      <c r="P12" s="1"/>
      <c r="Q12" s="1"/>
      <c r="R12" s="1"/>
      <c r="S12" s="1"/>
      <c r="T12" s="1"/>
      <c r="U12" s="1"/>
      <c r="V12" s="1"/>
      <c r="W12" s="1"/>
      <c r="X12" s="1"/>
      <c r="Y12" s="1"/>
      <c r="Z12" s="1"/>
    </row>
    <row r="13" spans="1:26" ht="14.25" customHeight="1">
      <c r="A13" s="443" t="s">
        <v>138</v>
      </c>
      <c r="B13" s="395"/>
      <c r="C13" s="46">
        <f>SUM(C10:C12)</f>
        <v>0</v>
      </c>
      <c r="D13" s="46">
        <f>SUM(D10:D12)</f>
        <v>0</v>
      </c>
      <c r="E13" s="46">
        <f>SUM(E10:E12)</f>
        <v>0</v>
      </c>
      <c r="F13" s="261">
        <f>SUM(C13:E13)</f>
        <v>0</v>
      </c>
      <c r="G13" s="1"/>
      <c r="H13" s="1" t="s">
        <v>195</v>
      </c>
      <c r="I13" s="1">
        <f>F10</f>
        <v>0</v>
      </c>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47" t="s">
        <v>139</v>
      </c>
      <c r="I15" s="1"/>
      <c r="J15" s="1"/>
      <c r="K15" s="1"/>
      <c r="L15" s="1"/>
      <c r="M15" s="1"/>
      <c r="N15" s="1"/>
      <c r="O15" s="1"/>
      <c r="P15" s="1"/>
      <c r="Q15" s="1"/>
      <c r="R15" s="1"/>
      <c r="S15" s="1"/>
      <c r="T15" s="1"/>
      <c r="U15" s="1"/>
      <c r="V15" s="1"/>
      <c r="W15" s="1"/>
      <c r="X15" s="1"/>
      <c r="Y15" s="1"/>
      <c r="Z15" s="1"/>
    </row>
    <row r="16" spans="1:26" ht="14.25" customHeight="1">
      <c r="A16" s="186" t="s">
        <v>698</v>
      </c>
      <c r="B16" s="1"/>
      <c r="C16" s="1"/>
      <c r="D16" s="1"/>
      <c r="E16" s="1"/>
      <c r="F16" s="1"/>
      <c r="G16" s="1"/>
      <c r="H16" s="452" t="s">
        <v>412</v>
      </c>
      <c r="I16" s="401"/>
      <c r="J16" s="401"/>
      <c r="K16" s="401"/>
      <c r="L16" s="1"/>
      <c r="M16" s="1"/>
      <c r="N16" s="1"/>
      <c r="O16" s="1"/>
      <c r="P16" s="1"/>
      <c r="Q16" s="1"/>
      <c r="R16" s="1"/>
      <c r="S16" s="1"/>
      <c r="T16" s="1"/>
      <c r="U16" s="1"/>
      <c r="V16" s="1"/>
      <c r="W16" s="1"/>
      <c r="X16" s="1"/>
      <c r="Y16" s="1"/>
      <c r="Z16" s="1"/>
    </row>
    <row r="17" spans="1:26" ht="14.25" customHeight="1">
      <c r="A17" s="446" t="s">
        <v>111</v>
      </c>
      <c r="B17" s="423" t="s">
        <v>188</v>
      </c>
      <c r="C17" s="449" t="s">
        <v>474</v>
      </c>
      <c r="D17" s="449"/>
      <c r="E17" s="449"/>
      <c r="F17" s="449"/>
      <c r="G17" s="1"/>
      <c r="H17" s="401"/>
      <c r="I17" s="401"/>
      <c r="J17" s="401"/>
      <c r="K17" s="401"/>
      <c r="L17" s="1"/>
      <c r="M17" s="1"/>
      <c r="N17" s="1"/>
      <c r="O17" s="1"/>
      <c r="P17" s="1"/>
      <c r="Q17" s="1"/>
      <c r="R17" s="1"/>
      <c r="S17" s="1"/>
      <c r="T17" s="1"/>
      <c r="U17" s="1"/>
      <c r="V17" s="1"/>
      <c r="W17" s="1"/>
      <c r="X17" s="1"/>
      <c r="Y17" s="1"/>
      <c r="Z17" s="1"/>
    </row>
    <row r="18" spans="1:26" ht="14.25" customHeight="1">
      <c r="A18" s="447"/>
      <c r="B18" s="448"/>
      <c r="C18" s="450"/>
      <c r="D18" s="450"/>
      <c r="E18" s="450"/>
      <c r="F18" s="450"/>
      <c r="G18" s="1"/>
      <c r="H18" s="401"/>
      <c r="I18" s="401"/>
      <c r="J18" s="401"/>
      <c r="K18" s="401"/>
      <c r="L18" s="1"/>
      <c r="M18" s="1"/>
      <c r="N18" s="1"/>
      <c r="O18" s="1"/>
      <c r="P18" s="1"/>
      <c r="Q18" s="1"/>
      <c r="R18" s="1"/>
      <c r="S18" s="1"/>
      <c r="T18" s="1"/>
      <c r="U18" s="1"/>
      <c r="V18" s="1"/>
      <c r="W18" s="1"/>
      <c r="X18" s="1"/>
      <c r="Y18" s="1"/>
      <c r="Z18" s="1"/>
    </row>
    <row r="19" spans="1:26" ht="14.25" customHeight="1">
      <c r="A19" s="29">
        <v>1</v>
      </c>
      <c r="B19" s="340">
        <v>2</v>
      </c>
      <c r="C19" s="444">
        <v>3</v>
      </c>
      <c r="D19" s="444"/>
      <c r="E19" s="444"/>
      <c r="F19" s="445"/>
      <c r="G19" s="1"/>
      <c r="H19" s="78"/>
      <c r="I19" s="78"/>
      <c r="J19" s="78"/>
      <c r="K19" s="78"/>
      <c r="L19" s="1"/>
      <c r="M19" s="1"/>
      <c r="N19" s="1"/>
      <c r="O19" s="1"/>
      <c r="P19" s="1"/>
      <c r="Q19" s="1"/>
      <c r="R19" s="1"/>
      <c r="S19" s="1"/>
      <c r="T19" s="1"/>
      <c r="U19" s="1"/>
      <c r="V19" s="1"/>
      <c r="W19" s="1"/>
      <c r="X19" s="1"/>
      <c r="Y19" s="1"/>
      <c r="Z19" s="1"/>
    </row>
    <row r="20" spans="1:26" ht="14.25" customHeight="1">
      <c r="A20" s="260">
        <v>1</v>
      </c>
      <c r="B20" s="341"/>
      <c r="C20" s="451"/>
      <c r="D20" s="451"/>
      <c r="E20" s="451"/>
      <c r="F20" s="451"/>
      <c r="G20" s="1"/>
      <c r="H20" s="452" t="s">
        <v>413</v>
      </c>
      <c r="I20" s="401"/>
      <c r="J20" s="401"/>
      <c r="K20" s="401"/>
      <c r="L20" s="1"/>
      <c r="M20" s="1"/>
      <c r="N20" s="1"/>
      <c r="O20" s="1"/>
      <c r="P20" s="1"/>
      <c r="Q20" s="1"/>
      <c r="R20" s="1"/>
      <c r="S20" s="1"/>
      <c r="T20" s="1"/>
      <c r="U20" s="1"/>
      <c r="V20" s="1"/>
      <c r="W20" s="1"/>
      <c r="X20" s="1"/>
      <c r="Y20" s="1"/>
      <c r="Z20" s="1"/>
    </row>
    <row r="21" spans="1:26" ht="14.25" customHeight="1">
      <c r="A21" s="24">
        <v>2</v>
      </c>
      <c r="B21" s="341"/>
      <c r="C21" s="451"/>
      <c r="D21" s="451"/>
      <c r="E21" s="451"/>
      <c r="F21" s="451"/>
      <c r="G21" s="1"/>
      <c r="H21" s="401"/>
      <c r="I21" s="401"/>
      <c r="J21" s="401"/>
      <c r="K21" s="401"/>
      <c r="L21" s="1"/>
      <c r="M21" s="1"/>
      <c r="N21" s="1"/>
      <c r="O21" s="1"/>
      <c r="P21" s="1"/>
      <c r="Q21" s="1"/>
      <c r="R21" s="1"/>
      <c r="S21" s="1"/>
      <c r="T21" s="1"/>
      <c r="U21" s="1"/>
      <c r="V21" s="1"/>
      <c r="W21" s="1"/>
      <c r="X21" s="1"/>
      <c r="Y21" s="1"/>
      <c r="Z21" s="1"/>
    </row>
    <row r="22" spans="1:26" ht="14.25" customHeight="1">
      <c r="A22" s="24">
        <v>3</v>
      </c>
      <c r="B22" s="341"/>
      <c r="C22" s="451"/>
      <c r="D22" s="451"/>
      <c r="E22" s="451"/>
      <c r="F22" s="451"/>
      <c r="G22" s="1"/>
      <c r="H22" s="401"/>
      <c r="I22" s="401"/>
      <c r="J22" s="401"/>
      <c r="K22" s="401"/>
      <c r="L22" s="1"/>
      <c r="M22" s="1"/>
      <c r="N22" s="1"/>
      <c r="O22" s="1"/>
      <c r="P22" s="1"/>
      <c r="Q22" s="1"/>
      <c r="R22" s="1"/>
      <c r="S22" s="1"/>
      <c r="T22" s="1"/>
      <c r="U22" s="1"/>
      <c r="V22" s="1"/>
      <c r="W22" s="1"/>
      <c r="X22" s="1"/>
      <c r="Y22" s="1"/>
      <c r="Z22" s="1"/>
    </row>
    <row r="23" spans="1:26" ht="14.25" customHeight="1">
      <c r="A23" s="24">
        <v>4</v>
      </c>
      <c r="B23" s="341"/>
      <c r="C23" s="451"/>
      <c r="D23" s="451"/>
      <c r="E23" s="451"/>
      <c r="F23" s="451"/>
      <c r="G23" s="1"/>
      <c r="H23" s="1"/>
      <c r="I23" s="1"/>
      <c r="J23" s="1"/>
      <c r="K23" s="1"/>
      <c r="L23" s="1"/>
      <c r="M23" s="1"/>
      <c r="N23" s="1"/>
      <c r="O23" s="1"/>
      <c r="P23" s="1"/>
      <c r="Q23" s="1"/>
      <c r="R23" s="1"/>
      <c r="S23" s="1"/>
      <c r="T23" s="1"/>
      <c r="U23" s="1"/>
      <c r="V23" s="1"/>
      <c r="W23" s="1"/>
      <c r="X23" s="1"/>
      <c r="Y23" s="1"/>
      <c r="Z23" s="1"/>
    </row>
    <row r="24" spans="1:26" ht="14.25" customHeight="1">
      <c r="A24" s="24">
        <v>5</v>
      </c>
      <c r="B24" s="341"/>
      <c r="C24" s="451"/>
      <c r="D24" s="451"/>
      <c r="E24" s="451"/>
      <c r="F24" s="451"/>
      <c r="G24" s="1"/>
      <c r="H24" s="452" t="s">
        <v>414</v>
      </c>
      <c r="I24" s="401"/>
      <c r="J24" s="401"/>
      <c r="K24" s="401"/>
      <c r="L24" s="1"/>
      <c r="M24" s="1"/>
      <c r="N24" s="1"/>
      <c r="O24" s="1"/>
      <c r="P24" s="1"/>
      <c r="Q24" s="1"/>
      <c r="R24" s="1"/>
      <c r="S24" s="1"/>
      <c r="T24" s="1"/>
      <c r="U24" s="1"/>
      <c r="V24" s="1"/>
      <c r="W24" s="1"/>
      <c r="X24" s="1"/>
      <c r="Y24" s="1"/>
      <c r="Z24" s="1"/>
    </row>
    <row r="25" spans="1:26" ht="14.25" customHeight="1">
      <c r="A25" s="24">
        <v>6</v>
      </c>
      <c r="B25" s="341"/>
      <c r="C25" s="451"/>
      <c r="D25" s="451"/>
      <c r="E25" s="451"/>
      <c r="F25" s="451"/>
      <c r="G25" s="1"/>
      <c r="H25" s="401"/>
      <c r="I25" s="401"/>
      <c r="J25" s="401"/>
      <c r="K25" s="401"/>
      <c r="L25" s="1"/>
      <c r="M25" s="1"/>
      <c r="N25" s="1"/>
      <c r="O25" s="1"/>
      <c r="P25" s="1"/>
      <c r="Q25" s="1"/>
      <c r="R25" s="1"/>
      <c r="S25" s="1"/>
      <c r="T25" s="1"/>
      <c r="U25" s="1"/>
      <c r="V25" s="1"/>
      <c r="W25" s="1"/>
      <c r="X25" s="1"/>
      <c r="Y25" s="1"/>
      <c r="Z25" s="1"/>
    </row>
    <row r="26" spans="1:26" ht="14.25" customHeight="1">
      <c r="A26" s="24">
        <v>7</v>
      </c>
      <c r="B26" s="341"/>
      <c r="C26" s="451"/>
      <c r="D26" s="451"/>
      <c r="E26" s="451"/>
      <c r="F26" s="451"/>
      <c r="G26" s="1"/>
      <c r="H26" s="401"/>
      <c r="I26" s="401"/>
      <c r="J26" s="401"/>
      <c r="K26" s="401"/>
      <c r="L26" s="1"/>
      <c r="M26" s="1"/>
      <c r="N26" s="1"/>
      <c r="O26" s="1"/>
      <c r="P26" s="1"/>
      <c r="Q26" s="1"/>
      <c r="R26" s="1"/>
      <c r="S26" s="1"/>
      <c r="T26" s="1"/>
      <c r="U26" s="1"/>
      <c r="V26" s="1"/>
      <c r="W26" s="1"/>
      <c r="X26" s="1"/>
      <c r="Y26" s="1"/>
      <c r="Z26" s="1"/>
    </row>
    <row r="27" spans="1:26" ht="14.25" customHeight="1">
      <c r="A27" s="24">
        <v>8</v>
      </c>
      <c r="B27" s="341"/>
      <c r="C27" s="451"/>
      <c r="D27" s="451"/>
      <c r="E27" s="451"/>
      <c r="F27" s="451"/>
      <c r="G27" s="1"/>
      <c r="H27" s="1"/>
      <c r="I27" s="1"/>
      <c r="J27" s="1"/>
      <c r="K27" s="1"/>
      <c r="L27" s="1"/>
      <c r="M27" s="1"/>
      <c r="N27" s="1"/>
      <c r="O27" s="1"/>
      <c r="P27" s="1"/>
      <c r="Q27" s="1"/>
      <c r="R27" s="1"/>
      <c r="S27" s="1"/>
      <c r="T27" s="1"/>
      <c r="U27" s="1"/>
      <c r="V27" s="1"/>
      <c r="W27" s="1"/>
      <c r="X27" s="1"/>
      <c r="Y27" s="1"/>
      <c r="Z27" s="1"/>
    </row>
    <row r="28" spans="1:26" ht="14.25" customHeight="1">
      <c r="A28" s="24">
        <v>9</v>
      </c>
      <c r="B28" s="341"/>
      <c r="C28" s="451"/>
      <c r="D28" s="451"/>
      <c r="E28" s="451"/>
      <c r="F28" s="451"/>
      <c r="G28" s="1"/>
      <c r="H28" s="1"/>
      <c r="I28" s="1"/>
      <c r="J28" s="1"/>
      <c r="K28" s="1"/>
      <c r="L28" s="1"/>
      <c r="M28" s="1"/>
      <c r="N28" s="1"/>
      <c r="O28" s="1"/>
      <c r="P28" s="1"/>
      <c r="Q28" s="1"/>
      <c r="R28" s="1"/>
      <c r="S28" s="1"/>
      <c r="T28" s="1"/>
      <c r="U28" s="1"/>
      <c r="V28" s="1"/>
      <c r="W28" s="1"/>
      <c r="X28" s="1"/>
      <c r="Y28" s="1"/>
      <c r="Z28" s="1"/>
    </row>
    <row r="29" spans="1:26" ht="14.25" customHeight="1">
      <c r="A29" s="24">
        <v>10</v>
      </c>
      <c r="B29" s="341"/>
      <c r="C29" s="451"/>
      <c r="D29" s="451"/>
      <c r="E29" s="451"/>
      <c r="F29" s="451"/>
      <c r="G29" s="1"/>
      <c r="H29" s="1"/>
      <c r="I29" s="1"/>
      <c r="J29" s="1"/>
      <c r="K29" s="1"/>
      <c r="L29" s="1"/>
      <c r="M29" s="1"/>
      <c r="N29" s="1"/>
      <c r="O29" s="1"/>
      <c r="P29" s="1"/>
      <c r="Q29" s="1"/>
      <c r="R29" s="1"/>
      <c r="S29" s="1"/>
      <c r="T29" s="1"/>
      <c r="U29" s="1"/>
      <c r="V29" s="1"/>
      <c r="W29" s="1"/>
      <c r="X29" s="1"/>
      <c r="Y29" s="1"/>
      <c r="Z29" s="1"/>
    </row>
    <row r="30" spans="1:26" ht="14.25" customHeight="1">
      <c r="A30" s="24">
        <v>11</v>
      </c>
      <c r="B30" s="341"/>
      <c r="C30" s="451"/>
      <c r="D30" s="451"/>
      <c r="E30" s="451"/>
      <c r="F30" s="451"/>
      <c r="G30" s="1"/>
      <c r="H30" s="1"/>
      <c r="I30" s="1"/>
      <c r="J30" s="1"/>
      <c r="K30" s="1"/>
      <c r="L30" s="1"/>
      <c r="M30" s="1"/>
      <c r="N30" s="1"/>
      <c r="O30" s="1"/>
      <c r="P30" s="1"/>
      <c r="Q30" s="1"/>
      <c r="R30" s="1"/>
      <c r="S30" s="1"/>
      <c r="T30" s="1"/>
      <c r="U30" s="1"/>
      <c r="V30" s="1"/>
      <c r="W30" s="1"/>
      <c r="X30" s="1"/>
      <c r="Y30" s="1"/>
      <c r="Z30" s="1"/>
    </row>
    <row r="31" spans="1:26" ht="14.25" customHeight="1">
      <c r="A31" s="24">
        <v>12</v>
      </c>
      <c r="B31" s="341"/>
      <c r="C31" s="451"/>
      <c r="D31" s="451"/>
      <c r="E31" s="451"/>
      <c r="F31" s="451"/>
      <c r="G31" s="1"/>
      <c r="H31" s="1"/>
      <c r="I31" s="1"/>
      <c r="J31" s="1"/>
      <c r="K31" s="1"/>
      <c r="L31" s="1"/>
      <c r="M31" s="1"/>
      <c r="N31" s="1"/>
      <c r="O31" s="1"/>
      <c r="P31" s="1"/>
      <c r="Q31" s="1"/>
      <c r="R31" s="1"/>
      <c r="S31" s="1"/>
      <c r="T31" s="1"/>
      <c r="U31" s="1"/>
      <c r="V31" s="1"/>
      <c r="W31" s="1"/>
      <c r="X31" s="1"/>
      <c r="Y31" s="1"/>
      <c r="Z31" s="1"/>
    </row>
    <row r="32" spans="1:26" ht="14.25" customHeight="1">
      <c r="A32" s="24">
        <v>13</v>
      </c>
      <c r="B32" s="341"/>
      <c r="C32" s="451"/>
      <c r="D32" s="451"/>
      <c r="E32" s="451"/>
      <c r="F32" s="451"/>
      <c r="G32" s="1"/>
      <c r="H32" s="1"/>
      <c r="I32" s="1"/>
      <c r="J32" s="1"/>
      <c r="K32" s="1"/>
      <c r="L32" s="1"/>
      <c r="M32" s="1"/>
      <c r="N32" s="1"/>
      <c r="O32" s="1"/>
      <c r="P32" s="1"/>
      <c r="Q32" s="1"/>
      <c r="R32" s="1"/>
      <c r="S32" s="1"/>
      <c r="T32" s="1"/>
      <c r="U32" s="1"/>
      <c r="V32" s="1"/>
      <c r="W32" s="1"/>
      <c r="X32" s="1"/>
      <c r="Y32" s="1"/>
      <c r="Z32" s="1"/>
    </row>
    <row r="33" spans="1:26" ht="14.25" customHeight="1">
      <c r="A33" s="24">
        <v>14</v>
      </c>
      <c r="B33" s="341"/>
      <c r="C33" s="451"/>
      <c r="D33" s="451"/>
      <c r="E33" s="451"/>
      <c r="F33" s="451"/>
      <c r="G33" s="1"/>
      <c r="H33" s="1"/>
      <c r="I33" s="1"/>
      <c r="J33" s="1"/>
      <c r="K33" s="1"/>
      <c r="L33" s="1"/>
      <c r="M33" s="1"/>
      <c r="N33" s="1"/>
      <c r="O33" s="1"/>
      <c r="P33" s="1"/>
      <c r="Q33" s="1"/>
      <c r="R33" s="1"/>
      <c r="S33" s="1"/>
      <c r="T33" s="1"/>
      <c r="U33" s="1"/>
      <c r="V33" s="1"/>
      <c r="W33" s="1"/>
      <c r="X33" s="1"/>
      <c r="Y33" s="1"/>
      <c r="Z33" s="1"/>
    </row>
    <row r="34" spans="1:26" ht="14.25" customHeight="1">
      <c r="A34" s="24">
        <v>15</v>
      </c>
      <c r="B34" s="341"/>
      <c r="C34" s="451"/>
      <c r="D34" s="451"/>
      <c r="E34" s="451"/>
      <c r="F34" s="451"/>
      <c r="G34" s="1"/>
      <c r="H34" s="1"/>
      <c r="I34" s="1"/>
      <c r="J34" s="1"/>
      <c r="K34" s="1"/>
      <c r="L34" s="1"/>
      <c r="M34" s="1"/>
      <c r="N34" s="1"/>
      <c r="O34" s="1"/>
      <c r="P34" s="1"/>
      <c r="Q34" s="1"/>
      <c r="R34" s="1"/>
      <c r="S34" s="1"/>
      <c r="T34" s="1"/>
      <c r="U34" s="1"/>
      <c r="V34" s="1"/>
      <c r="W34" s="1"/>
      <c r="X34" s="1"/>
      <c r="Y34" s="1"/>
      <c r="Z34" s="1"/>
    </row>
    <row r="35" spans="1:26" ht="14.25" customHeight="1">
      <c r="A35" s="24">
        <v>16</v>
      </c>
      <c r="B35" s="341"/>
      <c r="C35" s="451"/>
      <c r="D35" s="451"/>
      <c r="E35" s="451"/>
      <c r="F35" s="451"/>
      <c r="G35" s="1"/>
      <c r="H35" s="1"/>
      <c r="I35" s="1"/>
      <c r="J35" s="1"/>
      <c r="K35" s="1"/>
      <c r="L35" s="1"/>
      <c r="M35" s="1"/>
      <c r="N35" s="1"/>
      <c r="O35" s="1"/>
      <c r="P35" s="1"/>
      <c r="Q35" s="1"/>
      <c r="R35" s="1"/>
      <c r="S35" s="1"/>
      <c r="T35" s="1"/>
      <c r="U35" s="1"/>
      <c r="V35" s="1"/>
      <c r="W35" s="1"/>
      <c r="X35" s="1"/>
      <c r="Y35" s="1"/>
      <c r="Z35" s="1"/>
    </row>
    <row r="36" spans="1:26" ht="14.25" customHeight="1">
      <c r="A36" s="24">
        <v>17</v>
      </c>
      <c r="B36" s="341"/>
      <c r="C36" s="451"/>
      <c r="D36" s="451"/>
      <c r="E36" s="451"/>
      <c r="F36" s="451"/>
      <c r="G36" s="1"/>
      <c r="H36" s="1"/>
      <c r="I36" s="1"/>
      <c r="J36" s="1"/>
      <c r="K36" s="1"/>
      <c r="L36" s="1"/>
      <c r="M36" s="1"/>
      <c r="N36" s="1"/>
      <c r="O36" s="1"/>
      <c r="P36" s="1"/>
      <c r="Q36" s="1"/>
      <c r="R36" s="1"/>
      <c r="S36" s="1"/>
      <c r="T36" s="1"/>
      <c r="U36" s="1"/>
      <c r="V36" s="1"/>
      <c r="W36" s="1"/>
      <c r="X36" s="1"/>
      <c r="Y36" s="1"/>
      <c r="Z36" s="1"/>
    </row>
    <row r="37" spans="1:26" ht="14.25" customHeight="1">
      <c r="A37" s="24">
        <v>18</v>
      </c>
      <c r="B37" s="341"/>
      <c r="C37" s="451"/>
      <c r="D37" s="451"/>
      <c r="E37" s="451"/>
      <c r="F37" s="451"/>
      <c r="G37" s="1"/>
      <c r="H37" s="1"/>
      <c r="I37" s="1"/>
      <c r="J37" s="1"/>
      <c r="K37" s="1"/>
      <c r="L37" s="1"/>
      <c r="M37" s="1"/>
      <c r="N37" s="1"/>
      <c r="O37" s="1"/>
      <c r="P37" s="1"/>
      <c r="Q37" s="1"/>
      <c r="R37" s="1"/>
      <c r="S37" s="1"/>
      <c r="T37" s="1"/>
      <c r="U37" s="1"/>
      <c r="V37" s="1"/>
      <c r="W37" s="1"/>
      <c r="X37" s="1"/>
      <c r="Y37" s="1"/>
      <c r="Z37" s="1"/>
    </row>
    <row r="38" spans="1:26" ht="14.25" customHeight="1">
      <c r="A38" s="24">
        <v>19</v>
      </c>
      <c r="B38" s="341"/>
      <c r="C38" s="451"/>
      <c r="D38" s="451"/>
      <c r="E38" s="451"/>
      <c r="F38" s="451"/>
      <c r="G38" s="1"/>
      <c r="H38" s="1"/>
      <c r="I38" s="1"/>
      <c r="J38" s="1"/>
      <c r="K38" s="1"/>
      <c r="L38" s="1"/>
      <c r="M38" s="1"/>
      <c r="N38" s="1"/>
      <c r="O38" s="1"/>
      <c r="P38" s="1"/>
      <c r="Q38" s="1"/>
      <c r="R38" s="1"/>
      <c r="S38" s="1"/>
      <c r="T38" s="1"/>
      <c r="U38" s="1"/>
      <c r="V38" s="1"/>
      <c r="W38" s="1"/>
      <c r="X38" s="1"/>
      <c r="Y38" s="1"/>
      <c r="Z38" s="1"/>
    </row>
    <row r="39" spans="1:26" ht="14.25" customHeight="1">
      <c r="A39" s="24">
        <v>20</v>
      </c>
      <c r="B39" s="341"/>
      <c r="C39" s="451"/>
      <c r="D39" s="451"/>
      <c r="E39" s="451"/>
      <c r="F39" s="451"/>
      <c r="G39" s="1"/>
      <c r="H39" s="1"/>
      <c r="I39" s="1"/>
      <c r="J39" s="1"/>
      <c r="K39" s="1"/>
      <c r="L39" s="1"/>
      <c r="M39" s="1"/>
      <c r="N39" s="1"/>
      <c r="O39" s="1"/>
      <c r="P39" s="1"/>
      <c r="Q39" s="1"/>
      <c r="R39" s="1"/>
      <c r="S39" s="1"/>
      <c r="T39" s="1"/>
      <c r="U39" s="1"/>
      <c r="V39" s="1"/>
      <c r="W39" s="1"/>
      <c r="X39" s="1"/>
      <c r="Y39" s="1"/>
      <c r="Z39" s="1"/>
    </row>
    <row r="40" spans="1:26" ht="14.25" customHeight="1">
      <c r="A40" s="24">
        <v>21</v>
      </c>
      <c r="B40" s="341"/>
      <c r="C40" s="451"/>
      <c r="D40" s="451"/>
      <c r="E40" s="451"/>
      <c r="F40" s="451"/>
      <c r="G40" s="1"/>
      <c r="H40" s="1"/>
      <c r="I40" s="1"/>
      <c r="J40" s="1"/>
      <c r="K40" s="1"/>
      <c r="L40" s="1"/>
      <c r="M40" s="1"/>
      <c r="N40" s="1"/>
      <c r="O40" s="1"/>
      <c r="P40" s="1"/>
      <c r="Q40" s="1"/>
      <c r="R40" s="1"/>
      <c r="S40" s="1"/>
      <c r="T40" s="1"/>
      <c r="U40" s="1"/>
      <c r="V40" s="1"/>
      <c r="W40" s="1"/>
      <c r="X40" s="1"/>
      <c r="Y40" s="1"/>
      <c r="Z40" s="1"/>
    </row>
    <row r="41" spans="1:26" ht="14.25" customHeight="1">
      <c r="A41" s="24">
        <v>22</v>
      </c>
      <c r="B41" s="341"/>
      <c r="C41" s="451"/>
      <c r="D41" s="451"/>
      <c r="E41" s="451"/>
      <c r="F41" s="451"/>
      <c r="G41" s="1"/>
      <c r="H41" s="1"/>
      <c r="I41" s="1"/>
      <c r="J41" s="1"/>
      <c r="K41" s="1"/>
      <c r="L41" s="1"/>
      <c r="M41" s="1"/>
      <c r="N41" s="1"/>
      <c r="O41" s="1"/>
      <c r="P41" s="1"/>
      <c r="Q41" s="1"/>
      <c r="R41" s="1"/>
      <c r="S41" s="1"/>
      <c r="T41" s="1"/>
      <c r="U41" s="1"/>
      <c r="V41" s="1"/>
      <c r="W41" s="1"/>
      <c r="X41" s="1"/>
      <c r="Y41" s="1"/>
      <c r="Z41" s="1"/>
    </row>
    <row r="42" spans="1:26" ht="14.25" customHeight="1">
      <c r="A42" s="24">
        <v>23</v>
      </c>
      <c r="B42" s="341"/>
      <c r="C42" s="451"/>
      <c r="D42" s="451"/>
      <c r="E42" s="451"/>
      <c r="F42" s="451"/>
      <c r="G42" s="1"/>
      <c r="H42" s="1"/>
      <c r="I42" s="1"/>
      <c r="J42" s="1"/>
      <c r="K42" s="1"/>
      <c r="L42" s="1"/>
      <c r="M42" s="1"/>
      <c r="N42" s="1"/>
      <c r="O42" s="1"/>
      <c r="P42" s="1"/>
      <c r="Q42" s="1"/>
      <c r="R42" s="1"/>
      <c r="S42" s="1"/>
      <c r="T42" s="1"/>
      <c r="U42" s="1"/>
      <c r="V42" s="1"/>
      <c r="W42" s="1"/>
      <c r="X42" s="1"/>
      <c r="Y42" s="1"/>
      <c r="Z42" s="1"/>
    </row>
    <row r="43" spans="1:26" ht="14.25" customHeight="1">
      <c r="A43" s="24">
        <v>24</v>
      </c>
      <c r="B43" s="341"/>
      <c r="C43" s="451"/>
      <c r="D43" s="451"/>
      <c r="E43" s="451"/>
      <c r="F43" s="451"/>
      <c r="G43" s="1"/>
      <c r="H43" s="1"/>
      <c r="I43" s="1"/>
      <c r="J43" s="1"/>
      <c r="K43" s="1"/>
      <c r="L43" s="1"/>
      <c r="M43" s="1"/>
      <c r="N43" s="1"/>
      <c r="O43" s="1"/>
      <c r="P43" s="1"/>
      <c r="Q43" s="1"/>
      <c r="R43" s="1"/>
      <c r="S43" s="1"/>
      <c r="T43" s="1"/>
      <c r="U43" s="1"/>
      <c r="V43" s="1"/>
      <c r="W43" s="1"/>
      <c r="X43" s="1"/>
      <c r="Y43" s="1"/>
      <c r="Z43" s="1"/>
    </row>
    <row r="44" spans="1:26" ht="14.25" customHeight="1">
      <c r="A44" s="24">
        <v>25</v>
      </c>
      <c r="B44" s="341"/>
      <c r="C44" s="451"/>
      <c r="D44" s="451"/>
      <c r="E44" s="451"/>
      <c r="F44" s="451"/>
      <c r="G44" s="1"/>
      <c r="H44" s="1"/>
      <c r="I44" s="1"/>
      <c r="J44" s="1"/>
      <c r="K44" s="1"/>
      <c r="L44" s="1"/>
      <c r="M44" s="1"/>
      <c r="N44" s="1"/>
      <c r="O44" s="1"/>
      <c r="P44" s="1"/>
      <c r="Q44" s="1"/>
      <c r="R44" s="1"/>
      <c r="S44" s="1"/>
      <c r="T44" s="1"/>
      <c r="U44" s="1"/>
      <c r="V44" s="1"/>
      <c r="W44" s="1"/>
      <c r="X44" s="1"/>
      <c r="Y44" s="1"/>
      <c r="Z44" s="1"/>
    </row>
    <row r="45" spans="1:26" ht="14.25" customHeight="1">
      <c r="A45" s="24">
        <v>26</v>
      </c>
      <c r="B45" s="341"/>
      <c r="C45" s="451"/>
      <c r="D45" s="451"/>
      <c r="E45" s="451"/>
      <c r="F45" s="451"/>
      <c r="G45" s="1"/>
      <c r="H45" s="1"/>
      <c r="I45" s="1"/>
      <c r="J45" s="1"/>
      <c r="K45" s="1"/>
      <c r="L45" s="1"/>
      <c r="M45" s="1"/>
      <c r="N45" s="1"/>
      <c r="O45" s="1"/>
      <c r="P45" s="1"/>
      <c r="Q45" s="1"/>
      <c r="R45" s="1"/>
      <c r="S45" s="1"/>
      <c r="T45" s="1"/>
      <c r="U45" s="1"/>
      <c r="V45" s="1"/>
      <c r="W45" s="1"/>
      <c r="X45" s="1"/>
      <c r="Y45" s="1"/>
      <c r="Z45" s="1"/>
    </row>
    <row r="46" spans="1:26" ht="14.25" customHeight="1">
      <c r="A46" s="24">
        <v>27</v>
      </c>
      <c r="B46" s="341"/>
      <c r="C46" s="451"/>
      <c r="D46" s="451"/>
      <c r="E46" s="451"/>
      <c r="F46" s="451"/>
      <c r="G46" s="1"/>
      <c r="H46" s="1"/>
      <c r="I46" s="1"/>
      <c r="J46" s="1"/>
      <c r="K46" s="1"/>
      <c r="L46" s="1"/>
      <c r="M46" s="1"/>
      <c r="N46" s="1"/>
      <c r="O46" s="1"/>
      <c r="P46" s="1"/>
      <c r="Q46" s="1"/>
      <c r="R46" s="1"/>
      <c r="S46" s="1"/>
      <c r="T46" s="1"/>
      <c r="U46" s="1"/>
      <c r="V46" s="1"/>
      <c r="W46" s="1"/>
      <c r="X46" s="1"/>
      <c r="Y46" s="1"/>
      <c r="Z46" s="1"/>
    </row>
    <row r="47" spans="1:26" ht="14.25" customHeight="1">
      <c r="A47" s="24">
        <v>28</v>
      </c>
      <c r="B47" s="341"/>
      <c r="C47" s="451"/>
      <c r="D47" s="451"/>
      <c r="E47" s="451"/>
      <c r="F47" s="451"/>
      <c r="G47" s="1"/>
      <c r="H47" s="1"/>
      <c r="I47" s="1"/>
      <c r="J47" s="1"/>
      <c r="K47" s="1"/>
      <c r="L47" s="1"/>
      <c r="M47" s="1"/>
      <c r="N47" s="1"/>
      <c r="O47" s="1"/>
      <c r="P47" s="1"/>
      <c r="Q47" s="1"/>
      <c r="R47" s="1"/>
      <c r="S47" s="1"/>
      <c r="T47" s="1"/>
      <c r="U47" s="1"/>
      <c r="V47" s="1"/>
      <c r="W47" s="1"/>
      <c r="X47" s="1"/>
      <c r="Y47" s="1"/>
      <c r="Z47" s="1"/>
    </row>
    <row r="48" spans="1:26" ht="14.25" customHeight="1">
      <c r="A48" s="24">
        <v>29</v>
      </c>
      <c r="B48" s="341"/>
      <c r="C48" s="451"/>
      <c r="D48" s="451"/>
      <c r="E48" s="451"/>
      <c r="F48" s="451"/>
      <c r="G48" s="1"/>
      <c r="H48" s="1"/>
      <c r="I48" s="1"/>
      <c r="J48" s="1"/>
      <c r="K48" s="1"/>
      <c r="L48" s="1"/>
      <c r="M48" s="1"/>
      <c r="N48" s="1"/>
      <c r="O48" s="1"/>
      <c r="P48" s="1"/>
      <c r="Q48" s="1"/>
      <c r="R48" s="1"/>
      <c r="S48" s="1"/>
      <c r="T48" s="1"/>
      <c r="U48" s="1"/>
      <c r="V48" s="1"/>
      <c r="W48" s="1"/>
      <c r="X48" s="1"/>
      <c r="Y48" s="1"/>
      <c r="Z48" s="1"/>
    </row>
    <row r="49" spans="1:26" ht="14.25" customHeight="1">
      <c r="A49" s="24">
        <v>30</v>
      </c>
      <c r="B49" s="341"/>
      <c r="C49" s="451"/>
      <c r="D49" s="451"/>
      <c r="E49" s="451"/>
      <c r="F49" s="451"/>
      <c r="G49" s="1"/>
      <c r="H49" s="1"/>
      <c r="I49" s="1"/>
      <c r="J49" s="1"/>
      <c r="K49" s="1"/>
      <c r="L49" s="1"/>
      <c r="M49" s="1"/>
      <c r="N49" s="1"/>
      <c r="O49" s="1"/>
      <c r="P49" s="1"/>
      <c r="Q49" s="1"/>
      <c r="R49" s="1"/>
      <c r="S49" s="1"/>
      <c r="T49" s="1"/>
      <c r="U49" s="1"/>
      <c r="V49" s="1"/>
      <c r="W49" s="1"/>
      <c r="X49" s="1"/>
      <c r="Y49" s="1"/>
      <c r="Z49" s="1"/>
    </row>
    <row r="50" spans="1:26" ht="14.25" customHeight="1">
      <c r="A50" s="24">
        <v>31</v>
      </c>
      <c r="B50" s="341"/>
      <c r="C50" s="451"/>
      <c r="D50" s="451"/>
      <c r="E50" s="451"/>
      <c r="F50" s="451"/>
      <c r="G50" s="1"/>
      <c r="H50" s="1"/>
      <c r="I50" s="1"/>
      <c r="J50" s="1"/>
      <c r="K50" s="1"/>
      <c r="L50" s="1"/>
      <c r="M50" s="1"/>
      <c r="N50" s="1"/>
      <c r="O50" s="1"/>
      <c r="P50" s="1"/>
      <c r="Q50" s="1"/>
      <c r="R50" s="1"/>
      <c r="S50" s="1"/>
      <c r="T50" s="1"/>
      <c r="U50" s="1"/>
      <c r="V50" s="1"/>
      <c r="W50" s="1"/>
      <c r="X50" s="1"/>
      <c r="Y50" s="1"/>
      <c r="Z50" s="1"/>
    </row>
    <row r="51" spans="1:26" ht="14.25" customHeight="1">
      <c r="A51" s="24">
        <v>32</v>
      </c>
      <c r="B51" s="341"/>
      <c r="C51" s="451"/>
      <c r="D51" s="451"/>
      <c r="E51" s="451"/>
      <c r="F51" s="451"/>
      <c r="G51" s="1"/>
      <c r="H51" s="1"/>
      <c r="I51" s="1"/>
      <c r="J51" s="1"/>
      <c r="K51" s="1"/>
      <c r="L51" s="1"/>
      <c r="M51" s="1"/>
      <c r="N51" s="1"/>
      <c r="O51" s="1"/>
      <c r="P51" s="1"/>
      <c r="Q51" s="1"/>
      <c r="R51" s="1"/>
      <c r="S51" s="1"/>
      <c r="T51" s="1"/>
      <c r="U51" s="1"/>
      <c r="V51" s="1"/>
      <c r="W51" s="1"/>
      <c r="X51" s="1"/>
      <c r="Y51" s="1"/>
      <c r="Z51" s="1"/>
    </row>
    <row r="52" spans="1:26" ht="14.25" customHeight="1">
      <c r="A52" s="24">
        <v>33</v>
      </c>
      <c r="B52" s="341"/>
      <c r="C52" s="451"/>
      <c r="D52" s="451"/>
      <c r="E52" s="451"/>
      <c r="F52" s="451"/>
      <c r="G52" s="1"/>
      <c r="H52" s="1"/>
      <c r="I52" s="1"/>
      <c r="J52" s="1"/>
      <c r="K52" s="1"/>
      <c r="L52" s="1"/>
      <c r="M52" s="1"/>
      <c r="N52" s="1"/>
      <c r="O52" s="1"/>
      <c r="P52" s="1"/>
      <c r="Q52" s="1"/>
      <c r="R52" s="1"/>
      <c r="S52" s="1"/>
      <c r="T52" s="1"/>
      <c r="U52" s="1"/>
      <c r="V52" s="1"/>
      <c r="W52" s="1"/>
      <c r="X52" s="1"/>
      <c r="Y52" s="1"/>
      <c r="Z52" s="1"/>
    </row>
    <row r="53" spans="1:26" ht="14.25" customHeight="1">
      <c r="A53" s="24">
        <v>34</v>
      </c>
      <c r="B53" s="341"/>
      <c r="C53" s="451"/>
      <c r="D53" s="451"/>
      <c r="E53" s="451"/>
      <c r="F53" s="451"/>
      <c r="G53" s="1"/>
      <c r="H53" s="1"/>
      <c r="I53" s="1"/>
      <c r="J53" s="1"/>
      <c r="K53" s="1"/>
      <c r="L53" s="1"/>
      <c r="M53" s="1"/>
      <c r="N53" s="1"/>
      <c r="O53" s="1"/>
      <c r="P53" s="1"/>
      <c r="Q53" s="1"/>
      <c r="R53" s="1"/>
      <c r="S53" s="1"/>
      <c r="T53" s="1"/>
      <c r="U53" s="1"/>
      <c r="V53" s="1"/>
      <c r="W53" s="1"/>
      <c r="X53" s="1"/>
      <c r="Y53" s="1"/>
      <c r="Z53" s="1"/>
    </row>
    <row r="54" spans="1:26" ht="14.25" customHeight="1">
      <c r="A54" s="24">
        <v>35</v>
      </c>
      <c r="B54" s="341"/>
      <c r="C54" s="451"/>
      <c r="D54" s="451"/>
      <c r="E54" s="451"/>
      <c r="F54" s="451"/>
      <c r="G54" s="1"/>
      <c r="H54" s="1"/>
      <c r="I54" s="1"/>
      <c r="J54" s="1"/>
      <c r="K54" s="1"/>
      <c r="L54" s="1"/>
      <c r="M54" s="1"/>
      <c r="N54" s="1"/>
      <c r="O54" s="1"/>
      <c r="P54" s="1"/>
      <c r="Q54" s="1"/>
      <c r="R54" s="1"/>
      <c r="S54" s="1"/>
      <c r="T54" s="1"/>
      <c r="U54" s="1"/>
      <c r="V54" s="1"/>
      <c r="W54" s="1"/>
      <c r="X54" s="1"/>
      <c r="Y54" s="1"/>
      <c r="Z54" s="1"/>
    </row>
    <row r="55" spans="1:26" ht="14.25" customHeight="1">
      <c r="A55" s="24">
        <v>36</v>
      </c>
      <c r="B55" s="341"/>
      <c r="C55" s="451"/>
      <c r="D55" s="451"/>
      <c r="E55" s="451"/>
      <c r="F55" s="451"/>
      <c r="G55" s="1"/>
      <c r="H55" s="1"/>
      <c r="I55" s="1"/>
      <c r="J55" s="1"/>
      <c r="K55" s="1"/>
      <c r="L55" s="1"/>
      <c r="M55" s="1"/>
      <c r="N55" s="1"/>
      <c r="O55" s="1"/>
      <c r="P55" s="1"/>
      <c r="Q55" s="1"/>
      <c r="R55" s="1"/>
      <c r="S55" s="1"/>
      <c r="T55" s="1"/>
      <c r="U55" s="1"/>
      <c r="V55" s="1"/>
      <c r="W55" s="1"/>
      <c r="X55" s="1"/>
      <c r="Y55" s="1"/>
      <c r="Z55" s="1"/>
    </row>
    <row r="56" spans="1:26" ht="14.25" customHeight="1">
      <c r="A56" s="24">
        <v>37</v>
      </c>
      <c r="B56" s="341"/>
      <c r="C56" s="451"/>
      <c r="D56" s="451"/>
      <c r="E56" s="451"/>
      <c r="F56" s="451"/>
      <c r="G56" s="1"/>
      <c r="H56" s="1"/>
      <c r="I56" s="1"/>
      <c r="J56" s="1"/>
      <c r="K56" s="1"/>
      <c r="L56" s="1"/>
      <c r="M56" s="1"/>
      <c r="N56" s="1"/>
      <c r="O56" s="1"/>
      <c r="P56" s="1"/>
      <c r="Q56" s="1"/>
      <c r="R56" s="1"/>
      <c r="S56" s="1"/>
      <c r="T56" s="1"/>
      <c r="U56" s="1"/>
      <c r="V56" s="1"/>
      <c r="W56" s="1"/>
      <c r="X56" s="1"/>
      <c r="Y56" s="1"/>
      <c r="Z56" s="1"/>
    </row>
    <row r="57" spans="1:26" ht="14.25" customHeight="1">
      <c r="A57" s="24">
        <v>38</v>
      </c>
      <c r="B57" s="341"/>
      <c r="C57" s="451"/>
      <c r="D57" s="451"/>
      <c r="E57" s="451"/>
      <c r="F57" s="451"/>
      <c r="G57" s="1"/>
      <c r="H57" s="1"/>
      <c r="I57" s="1"/>
      <c r="J57" s="1"/>
      <c r="K57" s="1"/>
      <c r="L57" s="1"/>
      <c r="M57" s="1"/>
      <c r="N57" s="1"/>
      <c r="O57" s="1"/>
      <c r="P57" s="1"/>
      <c r="Q57" s="1"/>
      <c r="R57" s="1"/>
      <c r="S57" s="1"/>
      <c r="T57" s="1"/>
      <c r="U57" s="1"/>
      <c r="V57" s="1"/>
      <c r="W57" s="1"/>
      <c r="X57" s="1"/>
      <c r="Y57" s="1"/>
      <c r="Z57" s="1"/>
    </row>
    <row r="58" spans="1:26" ht="14.25" customHeight="1">
      <c r="A58" s="24">
        <v>39</v>
      </c>
      <c r="B58" s="341"/>
      <c r="C58" s="451"/>
      <c r="D58" s="451"/>
      <c r="E58" s="451"/>
      <c r="F58" s="451"/>
      <c r="G58" s="1"/>
      <c r="H58" s="1"/>
      <c r="I58" s="1"/>
      <c r="J58" s="1"/>
      <c r="K58" s="1"/>
      <c r="L58" s="1"/>
      <c r="M58" s="1"/>
      <c r="N58" s="1"/>
      <c r="O58" s="1"/>
      <c r="P58" s="1"/>
      <c r="Q58" s="1"/>
      <c r="R58" s="1"/>
      <c r="S58" s="1"/>
      <c r="T58" s="1"/>
      <c r="U58" s="1"/>
      <c r="V58" s="1"/>
      <c r="W58" s="1"/>
      <c r="X58" s="1"/>
      <c r="Y58" s="1"/>
      <c r="Z58" s="1"/>
    </row>
    <row r="59" spans="1:26" ht="14.25" customHeight="1">
      <c r="A59" s="24">
        <v>40</v>
      </c>
      <c r="B59" s="341"/>
      <c r="C59" s="451"/>
      <c r="D59" s="451"/>
      <c r="E59" s="451"/>
      <c r="F59" s="451"/>
      <c r="G59" s="1"/>
      <c r="H59" s="1"/>
      <c r="I59" s="1"/>
      <c r="J59" s="1"/>
      <c r="K59" s="1"/>
      <c r="L59" s="1"/>
      <c r="M59" s="1"/>
      <c r="N59" s="1"/>
      <c r="O59" s="1"/>
      <c r="P59" s="1"/>
      <c r="Q59" s="1"/>
      <c r="R59" s="1"/>
      <c r="S59" s="1"/>
      <c r="T59" s="1"/>
      <c r="U59" s="1"/>
      <c r="V59" s="1"/>
      <c r="W59" s="1"/>
      <c r="X59" s="1"/>
      <c r="Y59" s="1"/>
      <c r="Z59" s="1"/>
    </row>
    <row r="60" spans="1:26" ht="14.25" customHeight="1">
      <c r="A60" s="24">
        <v>41</v>
      </c>
      <c r="B60" s="341"/>
      <c r="C60" s="451"/>
      <c r="D60" s="451"/>
      <c r="E60" s="451"/>
      <c r="F60" s="451"/>
      <c r="G60" s="1"/>
      <c r="H60" s="1"/>
      <c r="I60" s="1"/>
      <c r="J60" s="1"/>
      <c r="K60" s="1"/>
      <c r="L60" s="1"/>
      <c r="M60" s="1"/>
      <c r="N60" s="1"/>
      <c r="O60" s="1"/>
      <c r="P60" s="1"/>
      <c r="Q60" s="1"/>
      <c r="R60" s="1"/>
      <c r="S60" s="1"/>
      <c r="T60" s="1"/>
      <c r="U60" s="1"/>
      <c r="V60" s="1"/>
      <c r="W60" s="1"/>
      <c r="X60" s="1"/>
      <c r="Y60" s="1"/>
      <c r="Z60" s="1"/>
    </row>
    <row r="61" spans="1:26" ht="14.25" customHeight="1">
      <c r="A61" s="24">
        <v>42</v>
      </c>
      <c r="B61" s="341"/>
      <c r="C61" s="451"/>
      <c r="D61" s="451"/>
      <c r="E61" s="451"/>
      <c r="F61" s="451"/>
      <c r="G61" s="1"/>
      <c r="H61" s="1"/>
      <c r="I61" s="1"/>
      <c r="J61" s="1"/>
      <c r="K61" s="1"/>
      <c r="L61" s="1"/>
      <c r="M61" s="1"/>
      <c r="N61" s="1"/>
      <c r="O61" s="1"/>
      <c r="P61" s="1"/>
      <c r="Q61" s="1"/>
      <c r="R61" s="1"/>
      <c r="S61" s="1"/>
      <c r="T61" s="1"/>
      <c r="U61" s="1"/>
      <c r="V61" s="1"/>
      <c r="W61" s="1"/>
      <c r="X61" s="1"/>
      <c r="Y61" s="1"/>
      <c r="Z61" s="1"/>
    </row>
    <row r="62" spans="1:26" ht="14.25" customHeight="1">
      <c r="A62" s="24">
        <v>43</v>
      </c>
      <c r="B62" s="341"/>
      <c r="C62" s="451"/>
      <c r="D62" s="451"/>
      <c r="E62" s="451"/>
      <c r="F62" s="451"/>
      <c r="G62" s="1"/>
      <c r="H62" s="1"/>
      <c r="I62" s="1"/>
      <c r="J62" s="1"/>
      <c r="K62" s="1"/>
      <c r="L62" s="1"/>
      <c r="M62" s="1"/>
      <c r="N62" s="1"/>
      <c r="O62" s="1"/>
      <c r="P62" s="1"/>
      <c r="Q62" s="1"/>
      <c r="R62" s="1"/>
      <c r="S62" s="1"/>
      <c r="T62" s="1"/>
      <c r="U62" s="1"/>
      <c r="V62" s="1"/>
      <c r="W62" s="1"/>
      <c r="X62" s="1"/>
      <c r="Y62" s="1"/>
      <c r="Z62" s="1"/>
    </row>
    <row r="63" spans="1:26" ht="14.25" customHeight="1">
      <c r="A63" s="24">
        <v>44</v>
      </c>
      <c r="B63" s="341"/>
      <c r="C63" s="451"/>
      <c r="D63" s="451"/>
      <c r="E63" s="451"/>
      <c r="F63" s="451"/>
      <c r="G63" s="1"/>
      <c r="H63" s="1"/>
      <c r="I63" s="1"/>
      <c r="J63" s="1"/>
      <c r="K63" s="1"/>
      <c r="L63" s="1"/>
      <c r="M63" s="1"/>
      <c r="N63" s="1"/>
      <c r="O63" s="1"/>
      <c r="P63" s="1"/>
      <c r="Q63" s="1"/>
      <c r="R63" s="1"/>
      <c r="S63" s="1"/>
      <c r="T63" s="1"/>
      <c r="U63" s="1"/>
      <c r="V63" s="1"/>
      <c r="W63" s="1"/>
      <c r="X63" s="1"/>
      <c r="Y63" s="1"/>
      <c r="Z63" s="1"/>
    </row>
    <row r="64" spans="1:26" ht="14.25" customHeight="1">
      <c r="A64" s="24">
        <v>45</v>
      </c>
      <c r="B64" s="341"/>
      <c r="C64" s="451"/>
      <c r="D64" s="451"/>
      <c r="E64" s="451"/>
      <c r="F64" s="451"/>
      <c r="G64" s="1"/>
      <c r="H64" s="1"/>
      <c r="I64" s="1"/>
      <c r="J64" s="1"/>
      <c r="K64" s="1"/>
      <c r="L64" s="1"/>
      <c r="M64" s="1"/>
      <c r="N64" s="1"/>
      <c r="O64" s="1"/>
      <c r="P64" s="1"/>
      <c r="Q64" s="1"/>
      <c r="R64" s="1"/>
      <c r="S64" s="1"/>
      <c r="T64" s="1"/>
      <c r="U64" s="1"/>
      <c r="V64" s="1"/>
      <c r="W64" s="1"/>
      <c r="X64" s="1"/>
      <c r="Y64" s="1"/>
      <c r="Z64" s="1"/>
    </row>
    <row r="65" spans="1:26" ht="14.25" customHeight="1">
      <c r="A65" s="24">
        <v>46</v>
      </c>
      <c r="B65" s="341"/>
      <c r="C65" s="451"/>
      <c r="D65" s="451"/>
      <c r="E65" s="451"/>
      <c r="F65" s="451"/>
      <c r="G65" s="1"/>
      <c r="H65" s="1"/>
      <c r="I65" s="1"/>
      <c r="J65" s="1"/>
      <c r="K65" s="1"/>
      <c r="L65" s="1"/>
      <c r="M65" s="1"/>
      <c r="N65" s="1"/>
      <c r="O65" s="1"/>
      <c r="P65" s="1"/>
      <c r="Q65" s="1"/>
      <c r="R65" s="1"/>
      <c r="S65" s="1"/>
      <c r="T65" s="1"/>
      <c r="U65" s="1"/>
      <c r="V65" s="1"/>
      <c r="W65" s="1"/>
      <c r="X65" s="1"/>
      <c r="Y65" s="1"/>
      <c r="Z65" s="1"/>
    </row>
    <row r="66" spans="1:26" ht="14.25" customHeight="1">
      <c r="A66" s="24">
        <v>47</v>
      </c>
      <c r="B66" s="341"/>
      <c r="C66" s="451"/>
      <c r="D66" s="451"/>
      <c r="E66" s="451"/>
      <c r="F66" s="451"/>
      <c r="G66" s="1"/>
      <c r="H66" s="1"/>
      <c r="I66" s="1"/>
      <c r="J66" s="1"/>
      <c r="K66" s="1"/>
      <c r="L66" s="1"/>
      <c r="M66" s="1"/>
      <c r="N66" s="1"/>
      <c r="O66" s="1"/>
      <c r="P66" s="1"/>
      <c r="Q66" s="1"/>
      <c r="R66" s="1"/>
      <c r="S66" s="1"/>
      <c r="T66" s="1"/>
      <c r="U66" s="1"/>
      <c r="V66" s="1"/>
      <c r="W66" s="1"/>
      <c r="X66" s="1"/>
      <c r="Y66" s="1"/>
      <c r="Z66" s="1"/>
    </row>
    <row r="67" spans="1:26" ht="14.25" customHeight="1">
      <c r="A67" s="24">
        <v>48</v>
      </c>
      <c r="B67" s="341"/>
      <c r="C67" s="451"/>
      <c r="D67" s="451"/>
      <c r="E67" s="451"/>
      <c r="F67" s="451"/>
      <c r="G67" s="1"/>
      <c r="H67" s="1"/>
      <c r="I67" s="1"/>
      <c r="J67" s="1"/>
      <c r="K67" s="1"/>
      <c r="L67" s="1"/>
      <c r="M67" s="1"/>
      <c r="N67" s="1"/>
      <c r="O67" s="1"/>
      <c r="P67" s="1"/>
      <c r="Q67" s="1"/>
      <c r="R67" s="1"/>
      <c r="S67" s="1"/>
      <c r="T67" s="1"/>
      <c r="U67" s="1"/>
      <c r="V67" s="1"/>
      <c r="W67" s="1"/>
      <c r="X67" s="1"/>
      <c r="Y67" s="1"/>
      <c r="Z67" s="1"/>
    </row>
    <row r="68" spans="1:26" ht="14.25" customHeight="1">
      <c r="A68" s="24">
        <v>49</v>
      </c>
      <c r="B68" s="341"/>
      <c r="C68" s="451"/>
      <c r="D68" s="451"/>
      <c r="E68" s="451"/>
      <c r="F68" s="451"/>
      <c r="G68" s="1"/>
      <c r="H68" s="1"/>
      <c r="I68" s="1"/>
      <c r="J68" s="1"/>
      <c r="K68" s="1"/>
      <c r="L68" s="1"/>
      <c r="M68" s="1"/>
      <c r="N68" s="1"/>
      <c r="O68" s="1"/>
      <c r="P68" s="1"/>
      <c r="Q68" s="1"/>
      <c r="R68" s="1"/>
      <c r="S68" s="1"/>
      <c r="T68" s="1"/>
      <c r="U68" s="1"/>
      <c r="V68" s="1"/>
      <c r="W68" s="1"/>
      <c r="X68" s="1"/>
      <c r="Y68" s="1"/>
      <c r="Z68" s="1"/>
    </row>
    <row r="69" spans="1:26" ht="14.25" customHeight="1">
      <c r="A69" s="24">
        <v>50</v>
      </c>
      <c r="B69" s="341"/>
      <c r="C69" s="451"/>
      <c r="D69" s="451"/>
      <c r="E69" s="451"/>
      <c r="F69" s="451"/>
      <c r="G69" s="1"/>
      <c r="H69" s="1"/>
      <c r="I69" s="1"/>
      <c r="J69" s="1"/>
      <c r="K69" s="1"/>
      <c r="L69" s="1"/>
      <c r="M69" s="1"/>
      <c r="N69" s="1"/>
      <c r="O69" s="1"/>
      <c r="P69" s="1"/>
      <c r="Q69" s="1"/>
      <c r="R69" s="1"/>
      <c r="S69" s="1"/>
      <c r="T69" s="1"/>
      <c r="U69" s="1"/>
      <c r="V69" s="1"/>
      <c r="W69" s="1"/>
      <c r="X69" s="1"/>
      <c r="Y69" s="1"/>
      <c r="Z69" s="1"/>
    </row>
    <row r="70" spans="1:26" ht="14.25" customHeight="1">
      <c r="A70" s="24">
        <v>51</v>
      </c>
      <c r="B70" s="341"/>
      <c r="C70" s="451"/>
      <c r="D70" s="451"/>
      <c r="E70" s="451"/>
      <c r="F70" s="451"/>
      <c r="G70" s="1"/>
      <c r="H70" s="1"/>
      <c r="I70" s="1"/>
      <c r="J70" s="1"/>
      <c r="K70" s="1"/>
      <c r="L70" s="1"/>
      <c r="M70" s="1"/>
      <c r="N70" s="1"/>
      <c r="O70" s="1"/>
      <c r="P70" s="1"/>
      <c r="Q70" s="1"/>
      <c r="R70" s="1"/>
      <c r="S70" s="1"/>
      <c r="T70" s="1"/>
      <c r="U70" s="1"/>
      <c r="V70" s="1"/>
      <c r="W70" s="1"/>
      <c r="X70" s="1"/>
      <c r="Y70" s="1"/>
      <c r="Z70" s="1"/>
    </row>
    <row r="71" spans="1:26" ht="14.25" customHeight="1">
      <c r="A71" s="24">
        <v>52</v>
      </c>
      <c r="B71" s="341"/>
      <c r="C71" s="451"/>
      <c r="D71" s="451"/>
      <c r="E71" s="451"/>
      <c r="F71" s="451"/>
      <c r="G71" s="1"/>
      <c r="H71" s="1"/>
      <c r="I71" s="1"/>
      <c r="J71" s="1"/>
      <c r="K71" s="1"/>
      <c r="L71" s="1"/>
      <c r="M71" s="1"/>
      <c r="N71" s="1"/>
      <c r="O71" s="1"/>
      <c r="P71" s="1"/>
      <c r="Q71" s="1"/>
      <c r="R71" s="1"/>
      <c r="S71" s="1"/>
      <c r="T71" s="1"/>
      <c r="U71" s="1"/>
      <c r="V71" s="1"/>
      <c r="W71" s="1"/>
      <c r="X71" s="1"/>
      <c r="Y71" s="1"/>
      <c r="Z71" s="1"/>
    </row>
    <row r="72" spans="1:26" ht="14.25" customHeight="1">
      <c r="A72" s="24">
        <v>53</v>
      </c>
      <c r="B72" s="341"/>
      <c r="C72" s="451"/>
      <c r="D72" s="451"/>
      <c r="E72" s="451"/>
      <c r="F72" s="451"/>
      <c r="G72" s="1"/>
      <c r="H72" s="1"/>
      <c r="I72" s="1"/>
      <c r="J72" s="1"/>
      <c r="K72" s="1"/>
      <c r="L72" s="1"/>
      <c r="M72" s="1"/>
      <c r="N72" s="1"/>
      <c r="O72" s="1"/>
      <c r="P72" s="1"/>
      <c r="Q72" s="1"/>
      <c r="R72" s="1"/>
      <c r="S72" s="1"/>
      <c r="T72" s="1"/>
      <c r="U72" s="1"/>
      <c r="V72" s="1"/>
      <c r="W72" s="1"/>
      <c r="X72" s="1"/>
      <c r="Y72" s="1"/>
      <c r="Z72" s="1"/>
    </row>
    <row r="73" spans="1:26" ht="14.25" customHeight="1">
      <c r="A73" s="24">
        <v>54</v>
      </c>
      <c r="B73" s="341"/>
      <c r="C73" s="451"/>
      <c r="D73" s="451"/>
      <c r="E73" s="451"/>
      <c r="F73" s="451"/>
      <c r="G73" s="1"/>
      <c r="H73" s="1"/>
      <c r="I73" s="1"/>
      <c r="J73" s="1"/>
      <c r="K73" s="1"/>
      <c r="L73" s="1"/>
      <c r="M73" s="1"/>
      <c r="N73" s="1"/>
      <c r="O73" s="1"/>
      <c r="P73" s="1"/>
      <c r="Q73" s="1"/>
      <c r="R73" s="1"/>
      <c r="S73" s="1"/>
      <c r="T73" s="1"/>
      <c r="U73" s="1"/>
      <c r="V73" s="1"/>
      <c r="W73" s="1"/>
      <c r="X73" s="1"/>
      <c r="Y73" s="1"/>
      <c r="Z73" s="1"/>
    </row>
    <row r="74" spans="1:26" ht="14.25" customHeight="1">
      <c r="A74" s="24">
        <v>55</v>
      </c>
      <c r="B74" s="341"/>
      <c r="C74" s="451"/>
      <c r="D74" s="451"/>
      <c r="E74" s="451"/>
      <c r="F74" s="451"/>
      <c r="G74" s="1"/>
      <c r="H74" s="1"/>
      <c r="I74" s="1"/>
      <c r="J74" s="1"/>
      <c r="K74" s="1"/>
      <c r="L74" s="1"/>
      <c r="M74" s="1"/>
      <c r="N74" s="1"/>
      <c r="O74" s="1"/>
      <c r="P74" s="1"/>
      <c r="Q74" s="1"/>
      <c r="R74" s="1"/>
      <c r="S74" s="1"/>
      <c r="T74" s="1"/>
      <c r="U74" s="1"/>
      <c r="V74" s="1"/>
      <c r="W74" s="1"/>
      <c r="X74" s="1"/>
      <c r="Y74" s="1"/>
      <c r="Z74" s="1"/>
    </row>
    <row r="75" spans="1:26" ht="14.25" customHeight="1">
      <c r="A75" s="24">
        <v>56</v>
      </c>
      <c r="B75" s="341"/>
      <c r="C75" s="451"/>
      <c r="D75" s="451"/>
      <c r="E75" s="451"/>
      <c r="F75" s="451"/>
      <c r="G75" s="1"/>
      <c r="H75" s="1"/>
      <c r="I75" s="1"/>
      <c r="J75" s="1"/>
      <c r="K75" s="1"/>
      <c r="L75" s="1"/>
      <c r="M75" s="1"/>
      <c r="N75" s="1"/>
      <c r="O75" s="1"/>
      <c r="P75" s="1"/>
      <c r="Q75" s="1"/>
      <c r="R75" s="1"/>
      <c r="S75" s="1"/>
      <c r="T75" s="1"/>
      <c r="U75" s="1"/>
      <c r="V75" s="1"/>
      <c r="W75" s="1"/>
      <c r="X75" s="1"/>
      <c r="Y75" s="1"/>
      <c r="Z75" s="1"/>
    </row>
    <row r="76" spans="1:26" ht="14.25" customHeight="1">
      <c r="A76" s="24">
        <v>57</v>
      </c>
      <c r="B76" s="341"/>
      <c r="C76" s="451"/>
      <c r="D76" s="451"/>
      <c r="E76" s="451"/>
      <c r="F76" s="451"/>
      <c r="G76" s="1"/>
      <c r="H76" s="1"/>
      <c r="I76" s="1"/>
      <c r="J76" s="1"/>
      <c r="K76" s="1"/>
      <c r="L76" s="1"/>
      <c r="M76" s="1"/>
      <c r="N76" s="1"/>
      <c r="O76" s="1"/>
      <c r="P76" s="1"/>
      <c r="Q76" s="1"/>
      <c r="R76" s="1"/>
      <c r="S76" s="1"/>
      <c r="T76" s="1"/>
      <c r="U76" s="1"/>
      <c r="V76" s="1"/>
      <c r="W76" s="1"/>
      <c r="X76" s="1"/>
      <c r="Y76" s="1"/>
      <c r="Z76" s="1"/>
    </row>
    <row r="77" spans="1:26" ht="14.25" customHeight="1">
      <c r="A77" s="24">
        <v>58</v>
      </c>
      <c r="B77" s="341"/>
      <c r="C77" s="451"/>
      <c r="D77" s="451"/>
      <c r="E77" s="451"/>
      <c r="F77" s="451"/>
      <c r="G77" s="1"/>
      <c r="H77" s="1"/>
      <c r="I77" s="1"/>
      <c r="J77" s="1"/>
      <c r="K77" s="1"/>
      <c r="L77" s="1"/>
      <c r="M77" s="1"/>
      <c r="N77" s="1"/>
      <c r="O77" s="1"/>
      <c r="P77" s="1"/>
      <c r="Q77" s="1"/>
      <c r="R77" s="1"/>
      <c r="S77" s="1"/>
      <c r="T77" s="1"/>
      <c r="U77" s="1"/>
      <c r="V77" s="1"/>
      <c r="W77" s="1"/>
      <c r="X77" s="1"/>
      <c r="Y77" s="1"/>
      <c r="Z77" s="1"/>
    </row>
    <row r="78" spans="1:26" ht="14.25" customHeight="1">
      <c r="A78" s="24">
        <v>59</v>
      </c>
      <c r="B78" s="341"/>
      <c r="C78" s="451"/>
      <c r="D78" s="451"/>
      <c r="E78" s="451"/>
      <c r="F78" s="451"/>
      <c r="G78" s="1"/>
      <c r="H78" s="1"/>
      <c r="I78" s="1"/>
      <c r="J78" s="1"/>
      <c r="K78" s="1"/>
      <c r="L78" s="1"/>
      <c r="M78" s="1"/>
      <c r="N78" s="1"/>
      <c r="O78" s="1"/>
      <c r="P78" s="1"/>
      <c r="Q78" s="1"/>
      <c r="R78" s="1"/>
      <c r="S78" s="1"/>
      <c r="T78" s="1"/>
      <c r="U78" s="1"/>
      <c r="V78" s="1"/>
      <c r="W78" s="1"/>
      <c r="X78" s="1"/>
      <c r="Y78" s="1"/>
      <c r="Z78" s="1"/>
    </row>
    <row r="79" spans="1:26" ht="14.25" customHeight="1">
      <c r="A79" s="24">
        <v>60</v>
      </c>
      <c r="B79" s="341"/>
      <c r="C79" s="451"/>
      <c r="D79" s="451"/>
      <c r="E79" s="451"/>
      <c r="F79" s="451"/>
      <c r="G79" s="1"/>
      <c r="H79" s="1"/>
      <c r="I79" s="1"/>
      <c r="J79" s="1"/>
      <c r="K79" s="1"/>
      <c r="L79" s="1"/>
      <c r="M79" s="1"/>
      <c r="N79" s="1"/>
      <c r="O79" s="1"/>
      <c r="P79" s="1"/>
      <c r="Q79" s="1"/>
      <c r="R79" s="1"/>
      <c r="S79" s="1"/>
      <c r="T79" s="1"/>
      <c r="U79" s="1"/>
      <c r="V79" s="1"/>
      <c r="W79" s="1"/>
      <c r="X79" s="1"/>
      <c r="Y79" s="1"/>
      <c r="Z79" s="1"/>
    </row>
    <row r="80" spans="1:26" ht="14.25" customHeight="1">
      <c r="A80" s="24">
        <v>61</v>
      </c>
      <c r="B80" s="341"/>
      <c r="C80" s="451"/>
      <c r="D80" s="451"/>
      <c r="E80" s="451"/>
      <c r="F80" s="451"/>
      <c r="G80" s="1"/>
      <c r="H80" s="1"/>
      <c r="I80" s="1"/>
      <c r="J80" s="1"/>
      <c r="K80" s="1"/>
      <c r="L80" s="1"/>
      <c r="M80" s="1"/>
      <c r="N80" s="1"/>
      <c r="O80" s="1"/>
      <c r="P80" s="1"/>
      <c r="Q80" s="1"/>
      <c r="R80" s="1"/>
      <c r="S80" s="1"/>
      <c r="T80" s="1"/>
      <c r="U80" s="1"/>
      <c r="V80" s="1"/>
      <c r="W80" s="1"/>
      <c r="X80" s="1"/>
      <c r="Y80" s="1"/>
      <c r="Z80" s="1"/>
    </row>
    <row r="81" spans="1:26" ht="14.25" customHeight="1">
      <c r="A81" s="24">
        <v>62</v>
      </c>
      <c r="B81" s="341"/>
      <c r="C81" s="451"/>
      <c r="D81" s="451"/>
      <c r="E81" s="451"/>
      <c r="F81" s="451"/>
      <c r="G81" s="1"/>
      <c r="H81" s="1"/>
      <c r="I81" s="1"/>
      <c r="J81" s="1"/>
      <c r="K81" s="1"/>
      <c r="L81" s="1"/>
      <c r="M81" s="1"/>
      <c r="N81" s="1"/>
      <c r="O81" s="1"/>
      <c r="P81" s="1"/>
      <c r="Q81" s="1"/>
      <c r="R81" s="1"/>
      <c r="S81" s="1"/>
      <c r="T81" s="1"/>
      <c r="U81" s="1"/>
      <c r="V81" s="1"/>
      <c r="W81" s="1"/>
      <c r="X81" s="1"/>
      <c r="Y81" s="1"/>
      <c r="Z81" s="1"/>
    </row>
    <row r="82" spans="1:26" ht="14.25" customHeight="1">
      <c r="A82" s="24">
        <v>63</v>
      </c>
      <c r="B82" s="341"/>
      <c r="C82" s="451"/>
      <c r="D82" s="451"/>
      <c r="E82" s="451"/>
      <c r="F82" s="451"/>
      <c r="G82" s="1"/>
      <c r="H82" s="1"/>
      <c r="I82" s="1"/>
      <c r="J82" s="1"/>
      <c r="K82" s="1"/>
      <c r="L82" s="1"/>
      <c r="M82" s="1"/>
      <c r="N82" s="1"/>
      <c r="O82" s="1"/>
      <c r="P82" s="1"/>
      <c r="Q82" s="1"/>
      <c r="R82" s="1"/>
      <c r="S82" s="1"/>
      <c r="T82" s="1"/>
      <c r="U82" s="1"/>
      <c r="V82" s="1"/>
      <c r="W82" s="1"/>
      <c r="X82" s="1"/>
      <c r="Y82" s="1"/>
      <c r="Z82" s="1"/>
    </row>
    <row r="83" spans="1:26" ht="14.25" customHeight="1">
      <c r="A83" s="24">
        <v>64</v>
      </c>
      <c r="B83" s="341"/>
      <c r="C83" s="451"/>
      <c r="D83" s="451"/>
      <c r="E83" s="451"/>
      <c r="F83" s="451"/>
      <c r="G83" s="1"/>
      <c r="H83" s="1"/>
      <c r="I83" s="1"/>
      <c r="J83" s="1"/>
      <c r="K83" s="1"/>
      <c r="L83" s="1"/>
      <c r="M83" s="1"/>
      <c r="N83" s="1"/>
      <c r="O83" s="1"/>
      <c r="P83" s="1"/>
      <c r="Q83" s="1"/>
      <c r="R83" s="1"/>
      <c r="S83" s="1"/>
      <c r="T83" s="1"/>
      <c r="U83" s="1"/>
      <c r="V83" s="1"/>
      <c r="W83" s="1"/>
      <c r="X83" s="1"/>
      <c r="Y83" s="1"/>
      <c r="Z83" s="1"/>
    </row>
    <row r="84" spans="1:26" ht="14.25" customHeight="1">
      <c r="A84" s="24">
        <v>65</v>
      </c>
      <c r="B84" s="341"/>
      <c r="C84" s="451"/>
      <c r="D84" s="451"/>
      <c r="E84" s="451"/>
      <c r="F84" s="451"/>
      <c r="G84" s="1"/>
      <c r="H84" s="1"/>
      <c r="I84" s="1"/>
      <c r="J84" s="1"/>
      <c r="K84" s="1"/>
      <c r="L84" s="1"/>
      <c r="M84" s="1"/>
      <c r="N84" s="1"/>
      <c r="O84" s="1"/>
      <c r="P84" s="1"/>
      <c r="Q84" s="1"/>
      <c r="R84" s="1"/>
      <c r="S84" s="1"/>
      <c r="T84" s="1"/>
      <c r="U84" s="1"/>
      <c r="V84" s="1"/>
      <c r="W84" s="1"/>
      <c r="X84" s="1"/>
      <c r="Y84" s="1"/>
      <c r="Z84" s="1"/>
    </row>
    <row r="85" spans="1:26" ht="14.25" customHeight="1">
      <c r="A85" s="24">
        <v>66</v>
      </c>
      <c r="B85" s="341"/>
      <c r="C85" s="451"/>
      <c r="D85" s="451"/>
      <c r="E85" s="451"/>
      <c r="F85" s="451"/>
      <c r="G85" s="1"/>
      <c r="H85" s="1"/>
      <c r="I85" s="1"/>
      <c r="J85" s="1"/>
      <c r="K85" s="1"/>
      <c r="L85" s="1"/>
      <c r="M85" s="1"/>
      <c r="N85" s="1"/>
      <c r="O85" s="1"/>
      <c r="P85" s="1"/>
      <c r="Q85" s="1"/>
      <c r="R85" s="1"/>
      <c r="S85" s="1"/>
      <c r="T85" s="1"/>
      <c r="U85" s="1"/>
      <c r="V85" s="1"/>
      <c r="W85" s="1"/>
      <c r="X85" s="1"/>
      <c r="Y85" s="1"/>
      <c r="Z85" s="1"/>
    </row>
    <row r="86" spans="1:26" ht="14.25" customHeight="1">
      <c r="A86" s="24">
        <v>67</v>
      </c>
      <c r="B86" s="341"/>
      <c r="C86" s="451"/>
      <c r="D86" s="451"/>
      <c r="E86" s="451"/>
      <c r="F86" s="451"/>
      <c r="G86" s="1"/>
      <c r="H86" s="1"/>
      <c r="I86" s="1"/>
      <c r="J86" s="1"/>
      <c r="K86" s="1"/>
      <c r="L86" s="1"/>
      <c r="M86" s="1"/>
      <c r="N86" s="1"/>
      <c r="O86" s="1"/>
      <c r="P86" s="1"/>
      <c r="Q86" s="1"/>
      <c r="R86" s="1"/>
      <c r="S86" s="1"/>
      <c r="T86" s="1"/>
      <c r="U86" s="1"/>
      <c r="V86" s="1"/>
      <c r="W86" s="1"/>
      <c r="X86" s="1"/>
      <c r="Y86" s="1"/>
      <c r="Z86" s="1"/>
    </row>
    <row r="87" spans="1:26" ht="14.25" customHeight="1">
      <c r="A87" s="24">
        <v>68</v>
      </c>
      <c r="B87" s="341"/>
      <c r="C87" s="451"/>
      <c r="D87" s="451"/>
      <c r="E87" s="451"/>
      <c r="F87" s="451"/>
      <c r="G87" s="1"/>
      <c r="H87" s="1"/>
      <c r="I87" s="1"/>
      <c r="J87" s="1"/>
      <c r="K87" s="1"/>
      <c r="L87" s="1"/>
      <c r="M87" s="1"/>
      <c r="N87" s="1"/>
      <c r="O87" s="1"/>
      <c r="P87" s="1"/>
      <c r="Q87" s="1"/>
      <c r="R87" s="1"/>
      <c r="S87" s="1"/>
      <c r="T87" s="1"/>
      <c r="U87" s="1"/>
      <c r="V87" s="1"/>
      <c r="W87" s="1"/>
      <c r="X87" s="1"/>
      <c r="Y87" s="1"/>
      <c r="Z87" s="1"/>
    </row>
    <row r="88" spans="1:26" ht="14.25" customHeight="1">
      <c r="A88" s="24">
        <v>69</v>
      </c>
      <c r="B88" s="341"/>
      <c r="C88" s="451"/>
      <c r="D88" s="451"/>
      <c r="E88" s="451"/>
      <c r="F88" s="451"/>
      <c r="G88" s="1"/>
      <c r="H88" s="1"/>
      <c r="I88" s="1"/>
      <c r="J88" s="1"/>
      <c r="K88" s="1"/>
      <c r="L88" s="1"/>
      <c r="M88" s="1"/>
      <c r="N88" s="1"/>
      <c r="O88" s="1"/>
      <c r="P88" s="1"/>
      <c r="Q88" s="1"/>
      <c r="R88" s="1"/>
      <c r="S88" s="1"/>
      <c r="T88" s="1"/>
      <c r="U88" s="1"/>
      <c r="V88" s="1"/>
      <c r="W88" s="1"/>
      <c r="X88" s="1"/>
      <c r="Y88" s="1"/>
      <c r="Z88" s="1"/>
    </row>
    <row r="89" spans="1:26" ht="14.25" customHeight="1">
      <c r="A89" s="24">
        <v>70</v>
      </c>
      <c r="B89" s="341"/>
      <c r="C89" s="451"/>
      <c r="D89" s="451"/>
      <c r="E89" s="451"/>
      <c r="F89" s="451"/>
      <c r="G89" s="1"/>
      <c r="H89" s="1"/>
      <c r="I89" s="1"/>
      <c r="J89" s="1"/>
      <c r="K89" s="1"/>
      <c r="L89" s="1"/>
      <c r="M89" s="1"/>
      <c r="N89" s="1"/>
      <c r="O89" s="1"/>
      <c r="P89" s="1"/>
      <c r="Q89" s="1"/>
      <c r="R89" s="1"/>
      <c r="S89" s="1"/>
      <c r="T89" s="1"/>
      <c r="U89" s="1"/>
      <c r="V89" s="1"/>
      <c r="W89" s="1"/>
      <c r="X89" s="1"/>
      <c r="Y89" s="1"/>
      <c r="Z89" s="1"/>
    </row>
    <row r="90" spans="1:26" ht="14.25" customHeight="1">
      <c r="A90" s="24">
        <v>71</v>
      </c>
      <c r="B90" s="341"/>
      <c r="C90" s="451"/>
      <c r="D90" s="451"/>
      <c r="E90" s="451"/>
      <c r="F90" s="451"/>
      <c r="G90" s="1"/>
      <c r="H90" s="1"/>
      <c r="I90" s="1"/>
      <c r="J90" s="1"/>
      <c r="K90" s="1"/>
      <c r="L90" s="1"/>
      <c r="M90" s="1"/>
      <c r="N90" s="1"/>
      <c r="O90" s="1"/>
      <c r="P90" s="1"/>
      <c r="Q90" s="1"/>
      <c r="R90" s="1"/>
      <c r="S90" s="1"/>
      <c r="T90" s="1"/>
      <c r="U90" s="1"/>
      <c r="V90" s="1"/>
      <c r="W90" s="1"/>
      <c r="X90" s="1"/>
      <c r="Y90" s="1"/>
      <c r="Z90" s="1"/>
    </row>
    <row r="91" spans="1:26" ht="14.25" customHeight="1">
      <c r="A91" s="24">
        <v>72</v>
      </c>
      <c r="B91" s="341"/>
      <c r="C91" s="451"/>
      <c r="D91" s="451"/>
      <c r="E91" s="451"/>
      <c r="F91" s="451"/>
      <c r="G91" s="1"/>
      <c r="H91" s="1"/>
      <c r="I91" s="1"/>
      <c r="J91" s="1"/>
      <c r="K91" s="1"/>
      <c r="L91" s="1"/>
      <c r="M91" s="1"/>
      <c r="N91" s="1"/>
      <c r="O91" s="1"/>
      <c r="P91" s="1"/>
      <c r="Q91" s="1"/>
      <c r="R91" s="1"/>
      <c r="S91" s="1"/>
      <c r="T91" s="1"/>
      <c r="U91" s="1"/>
      <c r="V91" s="1"/>
      <c r="W91" s="1"/>
      <c r="X91" s="1"/>
      <c r="Y91" s="1"/>
      <c r="Z91" s="1"/>
    </row>
    <row r="92" spans="1:26" ht="14.25" customHeight="1">
      <c r="A92" s="24">
        <v>73</v>
      </c>
      <c r="B92" s="341"/>
      <c r="C92" s="451"/>
      <c r="D92" s="451"/>
      <c r="E92" s="451"/>
      <c r="F92" s="451"/>
      <c r="G92" s="1"/>
      <c r="H92" s="1"/>
      <c r="I92" s="1"/>
      <c r="J92" s="1"/>
      <c r="K92" s="1"/>
      <c r="L92" s="1"/>
      <c r="M92" s="1"/>
      <c r="N92" s="1"/>
      <c r="O92" s="1"/>
      <c r="P92" s="1"/>
      <c r="Q92" s="1"/>
      <c r="R92" s="1"/>
      <c r="S92" s="1"/>
      <c r="T92" s="1"/>
      <c r="U92" s="1"/>
      <c r="V92" s="1"/>
      <c r="W92" s="1"/>
      <c r="X92" s="1"/>
      <c r="Y92" s="1"/>
      <c r="Z92" s="1"/>
    </row>
    <row r="93" spans="1:26" ht="14.25" customHeight="1">
      <c r="A93" s="24">
        <v>74</v>
      </c>
      <c r="B93" s="341"/>
      <c r="C93" s="451"/>
      <c r="D93" s="451"/>
      <c r="E93" s="451"/>
      <c r="F93" s="451"/>
      <c r="G93" s="1"/>
      <c r="H93" s="1"/>
      <c r="I93" s="1"/>
      <c r="J93" s="1"/>
      <c r="K93" s="1"/>
      <c r="L93" s="1"/>
      <c r="M93" s="1"/>
      <c r="N93" s="1"/>
      <c r="O93" s="1"/>
      <c r="P93" s="1"/>
      <c r="Q93" s="1"/>
      <c r="R93" s="1"/>
      <c r="S93" s="1"/>
      <c r="T93" s="1"/>
      <c r="U93" s="1"/>
      <c r="V93" s="1"/>
      <c r="W93" s="1"/>
      <c r="X93" s="1"/>
      <c r="Y93" s="1"/>
      <c r="Z93" s="1"/>
    </row>
    <row r="94" spans="1:26" ht="14.25" customHeight="1">
      <c r="A94" s="24">
        <v>75</v>
      </c>
      <c r="B94" s="341"/>
      <c r="C94" s="451"/>
      <c r="D94" s="451"/>
      <c r="E94" s="451"/>
      <c r="F94" s="451"/>
      <c r="G94" s="1"/>
      <c r="H94" s="1"/>
      <c r="I94" s="1"/>
      <c r="J94" s="1"/>
      <c r="K94" s="1"/>
      <c r="L94" s="1"/>
      <c r="M94" s="1"/>
      <c r="N94" s="1"/>
      <c r="O94" s="1"/>
      <c r="P94" s="1"/>
      <c r="Q94" s="1"/>
      <c r="R94" s="1"/>
      <c r="S94" s="1"/>
      <c r="T94" s="1"/>
      <c r="U94" s="1"/>
      <c r="V94" s="1"/>
      <c r="W94" s="1"/>
      <c r="X94" s="1"/>
      <c r="Y94" s="1"/>
      <c r="Z94" s="1"/>
    </row>
    <row r="95" spans="1:26" ht="14.25" customHeight="1">
      <c r="A95" s="24">
        <v>76</v>
      </c>
      <c r="B95" s="341"/>
      <c r="C95" s="451"/>
      <c r="D95" s="451"/>
      <c r="E95" s="451"/>
      <c r="F95" s="451"/>
      <c r="G95" s="1"/>
      <c r="H95" s="1"/>
      <c r="I95" s="1"/>
      <c r="J95" s="1"/>
      <c r="K95" s="1"/>
      <c r="L95" s="1"/>
      <c r="M95" s="1"/>
      <c r="N95" s="1"/>
      <c r="O95" s="1"/>
      <c r="P95" s="1"/>
      <c r="Q95" s="1"/>
      <c r="R95" s="1"/>
      <c r="S95" s="1"/>
      <c r="T95" s="1"/>
      <c r="U95" s="1"/>
      <c r="V95" s="1"/>
      <c r="W95" s="1"/>
      <c r="X95" s="1"/>
      <c r="Y95" s="1"/>
      <c r="Z95" s="1"/>
    </row>
    <row r="96" spans="1:26" ht="14.25" customHeight="1">
      <c r="A96" s="24">
        <v>77</v>
      </c>
      <c r="B96" s="341"/>
      <c r="C96" s="451"/>
      <c r="D96" s="451"/>
      <c r="E96" s="451"/>
      <c r="F96" s="451"/>
      <c r="G96" s="1"/>
      <c r="H96" s="1"/>
      <c r="I96" s="1"/>
      <c r="J96" s="1"/>
      <c r="K96" s="1"/>
      <c r="L96" s="1"/>
      <c r="M96" s="1"/>
      <c r="N96" s="1"/>
      <c r="O96" s="1"/>
      <c r="P96" s="1"/>
      <c r="Q96" s="1"/>
      <c r="R96" s="1"/>
      <c r="S96" s="1"/>
      <c r="T96" s="1"/>
      <c r="U96" s="1"/>
      <c r="V96" s="1"/>
      <c r="W96" s="1"/>
      <c r="X96" s="1"/>
      <c r="Y96" s="1"/>
      <c r="Z96" s="1"/>
    </row>
    <row r="97" spans="1:26" ht="14.25" customHeight="1">
      <c r="A97" s="24">
        <v>78</v>
      </c>
      <c r="B97" s="341"/>
      <c r="C97" s="451"/>
      <c r="D97" s="451"/>
      <c r="E97" s="451"/>
      <c r="F97" s="451"/>
      <c r="G97" s="1"/>
      <c r="H97" s="1"/>
      <c r="I97" s="1"/>
      <c r="J97" s="1"/>
      <c r="K97" s="1"/>
      <c r="L97" s="1"/>
      <c r="M97" s="1"/>
      <c r="N97" s="1"/>
      <c r="O97" s="1"/>
      <c r="P97" s="1"/>
      <c r="Q97" s="1"/>
      <c r="R97" s="1"/>
      <c r="S97" s="1"/>
      <c r="T97" s="1"/>
      <c r="U97" s="1"/>
      <c r="V97" s="1"/>
      <c r="W97" s="1"/>
      <c r="X97" s="1"/>
      <c r="Y97" s="1"/>
      <c r="Z97" s="1"/>
    </row>
    <row r="98" spans="1:26" ht="14.25" customHeight="1">
      <c r="A98" s="24">
        <v>79</v>
      </c>
      <c r="B98" s="341"/>
      <c r="C98" s="451"/>
      <c r="D98" s="451"/>
      <c r="E98" s="451"/>
      <c r="F98" s="451"/>
      <c r="G98" s="1"/>
      <c r="H98" s="1"/>
      <c r="I98" s="1"/>
      <c r="J98" s="1"/>
      <c r="K98" s="1"/>
      <c r="L98" s="1"/>
      <c r="M98" s="1"/>
      <c r="N98" s="1"/>
      <c r="O98" s="1"/>
      <c r="P98" s="1"/>
      <c r="Q98" s="1"/>
      <c r="R98" s="1"/>
      <c r="S98" s="1"/>
      <c r="T98" s="1"/>
      <c r="U98" s="1"/>
      <c r="V98" s="1"/>
      <c r="W98" s="1"/>
      <c r="X98" s="1"/>
      <c r="Y98" s="1"/>
      <c r="Z98" s="1"/>
    </row>
    <row r="99" spans="1:26" ht="14.25" customHeight="1">
      <c r="A99" s="24">
        <v>80</v>
      </c>
      <c r="B99" s="341"/>
      <c r="C99" s="451"/>
      <c r="D99" s="451"/>
      <c r="E99" s="451"/>
      <c r="F99" s="451"/>
      <c r="G99" s="1"/>
      <c r="H99" s="1"/>
      <c r="I99" s="1"/>
      <c r="J99" s="1"/>
      <c r="K99" s="1"/>
      <c r="L99" s="1"/>
      <c r="M99" s="1"/>
      <c r="N99" s="1"/>
      <c r="O99" s="1"/>
      <c r="P99" s="1"/>
      <c r="Q99" s="1"/>
      <c r="R99" s="1"/>
      <c r="S99" s="1"/>
      <c r="T99" s="1"/>
      <c r="U99" s="1"/>
      <c r="V99" s="1"/>
      <c r="W99" s="1"/>
      <c r="X99" s="1"/>
      <c r="Y99" s="1"/>
      <c r="Z99" s="1"/>
    </row>
    <row r="100" spans="1:26" ht="14.25" customHeight="1">
      <c r="A100" s="24">
        <v>81</v>
      </c>
      <c r="B100" s="341"/>
      <c r="C100" s="451"/>
      <c r="D100" s="451"/>
      <c r="E100" s="451"/>
      <c r="F100" s="451"/>
      <c r="G100" s="1"/>
      <c r="H100" s="1"/>
      <c r="I100" s="1"/>
      <c r="J100" s="1"/>
      <c r="K100" s="1"/>
      <c r="L100" s="1"/>
      <c r="M100" s="1"/>
      <c r="N100" s="1"/>
      <c r="O100" s="1"/>
      <c r="P100" s="1"/>
      <c r="Q100" s="1"/>
      <c r="R100" s="1"/>
      <c r="S100" s="1"/>
      <c r="T100" s="1"/>
      <c r="U100" s="1"/>
      <c r="V100" s="1"/>
      <c r="W100" s="1"/>
      <c r="X100" s="1"/>
      <c r="Y100" s="1"/>
      <c r="Z100" s="1"/>
    </row>
    <row r="101" spans="1:26" ht="14.25" customHeight="1">
      <c r="A101" s="24">
        <v>82</v>
      </c>
      <c r="B101" s="341"/>
      <c r="C101" s="451"/>
      <c r="D101" s="451"/>
      <c r="E101" s="451"/>
      <c r="F101" s="451"/>
      <c r="G101" s="1"/>
      <c r="H101" s="1"/>
      <c r="I101" s="1"/>
      <c r="J101" s="1"/>
      <c r="K101" s="1"/>
      <c r="L101" s="1"/>
      <c r="M101" s="1"/>
      <c r="N101" s="1"/>
      <c r="O101" s="1"/>
      <c r="P101" s="1"/>
      <c r="Q101" s="1"/>
      <c r="R101" s="1"/>
      <c r="S101" s="1"/>
      <c r="T101" s="1"/>
      <c r="U101" s="1"/>
      <c r="V101" s="1"/>
      <c r="W101" s="1"/>
      <c r="X101" s="1"/>
      <c r="Y101" s="1"/>
      <c r="Z101" s="1"/>
    </row>
    <row r="102" spans="1:26" ht="14.25" customHeight="1">
      <c r="A102" s="24">
        <v>83</v>
      </c>
      <c r="B102" s="341"/>
      <c r="C102" s="451"/>
      <c r="D102" s="451"/>
      <c r="E102" s="451"/>
      <c r="F102" s="451"/>
      <c r="G102" s="1"/>
      <c r="H102" s="1"/>
      <c r="I102" s="1"/>
      <c r="J102" s="1"/>
      <c r="K102" s="1"/>
      <c r="L102" s="1"/>
      <c r="M102" s="1"/>
      <c r="N102" s="1"/>
      <c r="O102" s="1"/>
      <c r="P102" s="1"/>
      <c r="Q102" s="1"/>
      <c r="R102" s="1"/>
      <c r="S102" s="1"/>
      <c r="T102" s="1"/>
      <c r="U102" s="1"/>
      <c r="V102" s="1"/>
      <c r="W102" s="1"/>
      <c r="X102" s="1"/>
      <c r="Y102" s="1"/>
      <c r="Z102" s="1"/>
    </row>
    <row r="103" spans="1:26" ht="14.25" customHeight="1">
      <c r="A103" s="24">
        <v>84</v>
      </c>
      <c r="B103" s="341"/>
      <c r="C103" s="451"/>
      <c r="D103" s="451"/>
      <c r="E103" s="451"/>
      <c r="F103" s="451"/>
      <c r="G103" s="1"/>
      <c r="H103" s="1"/>
      <c r="I103" s="1"/>
      <c r="J103" s="1"/>
      <c r="K103" s="1"/>
      <c r="L103" s="1"/>
      <c r="M103" s="1"/>
      <c r="N103" s="1"/>
      <c r="O103" s="1"/>
      <c r="P103" s="1"/>
      <c r="Q103" s="1"/>
      <c r="R103" s="1"/>
      <c r="S103" s="1"/>
      <c r="T103" s="1"/>
      <c r="U103" s="1"/>
      <c r="V103" s="1"/>
      <c r="W103" s="1"/>
      <c r="X103" s="1"/>
      <c r="Y103" s="1"/>
      <c r="Z103" s="1"/>
    </row>
    <row r="104" spans="1:26" ht="14.25" customHeight="1">
      <c r="A104" s="24">
        <v>85</v>
      </c>
      <c r="B104" s="341"/>
      <c r="C104" s="451"/>
      <c r="D104" s="451"/>
      <c r="E104" s="451"/>
      <c r="F104" s="451"/>
      <c r="G104" s="1"/>
      <c r="H104" s="1"/>
      <c r="I104" s="1"/>
      <c r="J104" s="1"/>
      <c r="K104" s="1"/>
      <c r="L104" s="1"/>
      <c r="M104" s="1"/>
      <c r="N104" s="1"/>
      <c r="O104" s="1"/>
      <c r="P104" s="1"/>
      <c r="Q104" s="1"/>
      <c r="R104" s="1"/>
      <c r="S104" s="1"/>
      <c r="T104" s="1"/>
      <c r="U104" s="1"/>
      <c r="V104" s="1"/>
      <c r="W104" s="1"/>
      <c r="X104" s="1"/>
      <c r="Y104" s="1"/>
      <c r="Z104" s="1"/>
    </row>
    <row r="105" spans="1:26" ht="14.25" customHeight="1">
      <c r="A105" s="24">
        <v>86</v>
      </c>
      <c r="B105" s="341"/>
      <c r="C105" s="451"/>
      <c r="D105" s="451"/>
      <c r="E105" s="451"/>
      <c r="F105" s="451"/>
      <c r="G105" s="1"/>
      <c r="H105" s="1"/>
      <c r="I105" s="1"/>
      <c r="J105" s="1"/>
      <c r="K105" s="1"/>
      <c r="L105" s="1"/>
      <c r="M105" s="1"/>
      <c r="N105" s="1"/>
      <c r="O105" s="1"/>
      <c r="P105" s="1"/>
      <c r="Q105" s="1"/>
      <c r="R105" s="1"/>
      <c r="S105" s="1"/>
      <c r="T105" s="1"/>
      <c r="U105" s="1"/>
      <c r="V105" s="1"/>
      <c r="W105" s="1"/>
      <c r="X105" s="1"/>
      <c r="Y105" s="1"/>
      <c r="Z105" s="1"/>
    </row>
    <row r="106" spans="1:26" ht="14.25" customHeight="1">
      <c r="A106" s="24">
        <v>87</v>
      </c>
      <c r="B106" s="341"/>
      <c r="C106" s="451"/>
      <c r="D106" s="451"/>
      <c r="E106" s="451"/>
      <c r="F106" s="451"/>
      <c r="G106" s="1"/>
      <c r="H106" s="1"/>
      <c r="I106" s="1"/>
      <c r="J106" s="1"/>
      <c r="K106" s="1"/>
      <c r="L106" s="1"/>
      <c r="M106" s="1"/>
      <c r="N106" s="1"/>
      <c r="O106" s="1"/>
      <c r="P106" s="1"/>
      <c r="Q106" s="1"/>
      <c r="R106" s="1"/>
      <c r="S106" s="1"/>
      <c r="T106" s="1"/>
      <c r="U106" s="1"/>
      <c r="V106" s="1"/>
      <c r="W106" s="1"/>
      <c r="X106" s="1"/>
      <c r="Y106" s="1"/>
      <c r="Z106" s="1"/>
    </row>
    <row r="107" spans="1:26" ht="14.25" customHeight="1">
      <c r="A107" s="24">
        <v>88</v>
      </c>
      <c r="B107" s="341"/>
      <c r="C107" s="451"/>
      <c r="D107" s="451"/>
      <c r="E107" s="451"/>
      <c r="F107" s="451"/>
      <c r="G107" s="1"/>
      <c r="H107" s="1"/>
      <c r="I107" s="1"/>
      <c r="J107" s="1"/>
      <c r="K107" s="1"/>
      <c r="L107" s="1"/>
      <c r="M107" s="1"/>
      <c r="N107" s="1"/>
      <c r="O107" s="1"/>
      <c r="P107" s="1"/>
      <c r="Q107" s="1"/>
      <c r="R107" s="1"/>
      <c r="S107" s="1"/>
      <c r="T107" s="1"/>
      <c r="U107" s="1"/>
      <c r="V107" s="1"/>
      <c r="W107" s="1"/>
      <c r="X107" s="1"/>
      <c r="Y107" s="1"/>
      <c r="Z107" s="1"/>
    </row>
    <row r="108" spans="1:26" ht="14.25" customHeight="1">
      <c r="A108" s="24">
        <v>89</v>
      </c>
      <c r="B108" s="341"/>
      <c r="C108" s="451"/>
      <c r="D108" s="451"/>
      <c r="E108" s="451"/>
      <c r="F108" s="451"/>
      <c r="G108" s="1"/>
      <c r="H108" s="1"/>
      <c r="I108" s="1"/>
      <c r="J108" s="1"/>
      <c r="K108" s="1"/>
      <c r="L108" s="1"/>
      <c r="M108" s="1"/>
      <c r="N108" s="1"/>
      <c r="O108" s="1"/>
      <c r="P108" s="1"/>
      <c r="Q108" s="1"/>
      <c r="R108" s="1"/>
      <c r="S108" s="1"/>
      <c r="T108" s="1"/>
      <c r="U108" s="1"/>
      <c r="V108" s="1"/>
      <c r="W108" s="1"/>
      <c r="X108" s="1"/>
      <c r="Y108" s="1"/>
      <c r="Z108" s="1"/>
    </row>
    <row r="109" spans="1:26" ht="14.25" customHeight="1">
      <c r="A109" s="24">
        <v>90</v>
      </c>
      <c r="B109" s="341"/>
      <c r="C109" s="451"/>
      <c r="D109" s="451"/>
      <c r="E109" s="451"/>
      <c r="F109" s="451"/>
      <c r="G109" s="1"/>
      <c r="H109" s="1"/>
      <c r="I109" s="1"/>
      <c r="J109" s="1"/>
      <c r="K109" s="1"/>
      <c r="L109" s="1"/>
      <c r="M109" s="1"/>
      <c r="N109" s="1"/>
      <c r="O109" s="1"/>
      <c r="P109" s="1"/>
      <c r="Q109" s="1"/>
      <c r="R109" s="1"/>
      <c r="S109" s="1"/>
      <c r="T109" s="1"/>
      <c r="U109" s="1"/>
      <c r="V109" s="1"/>
      <c r="W109" s="1"/>
      <c r="X109" s="1"/>
      <c r="Y109" s="1"/>
      <c r="Z109" s="1"/>
    </row>
    <row r="110" spans="1:26" ht="14.25" customHeight="1">
      <c r="A110" s="24">
        <v>91</v>
      </c>
      <c r="B110" s="341"/>
      <c r="C110" s="451"/>
      <c r="D110" s="451"/>
      <c r="E110" s="451"/>
      <c r="F110" s="451"/>
      <c r="G110" s="1"/>
      <c r="H110" s="1"/>
      <c r="I110" s="1"/>
      <c r="J110" s="1"/>
      <c r="K110" s="1"/>
      <c r="L110" s="1"/>
      <c r="M110" s="1"/>
      <c r="N110" s="1"/>
      <c r="O110" s="1"/>
      <c r="P110" s="1"/>
      <c r="Q110" s="1"/>
      <c r="R110" s="1"/>
      <c r="S110" s="1"/>
      <c r="T110" s="1"/>
      <c r="U110" s="1"/>
      <c r="V110" s="1"/>
      <c r="W110" s="1"/>
      <c r="X110" s="1"/>
      <c r="Y110" s="1"/>
      <c r="Z110" s="1"/>
    </row>
    <row r="111" spans="1:26" ht="14.25" customHeight="1">
      <c r="A111" s="24">
        <v>92</v>
      </c>
      <c r="B111" s="341"/>
      <c r="C111" s="451"/>
      <c r="D111" s="451"/>
      <c r="E111" s="451"/>
      <c r="F111" s="451"/>
      <c r="G111" s="1"/>
      <c r="H111" s="1"/>
      <c r="I111" s="1"/>
      <c r="J111" s="1"/>
      <c r="K111" s="1"/>
      <c r="L111" s="1"/>
      <c r="M111" s="1"/>
      <c r="N111" s="1"/>
      <c r="O111" s="1"/>
      <c r="P111" s="1"/>
      <c r="Q111" s="1"/>
      <c r="R111" s="1"/>
      <c r="S111" s="1"/>
      <c r="T111" s="1"/>
      <c r="U111" s="1"/>
      <c r="V111" s="1"/>
      <c r="W111" s="1"/>
      <c r="X111" s="1"/>
      <c r="Y111" s="1"/>
      <c r="Z111" s="1"/>
    </row>
    <row r="112" spans="1:26" ht="14.25" customHeight="1">
      <c r="A112" s="24">
        <v>93</v>
      </c>
      <c r="B112" s="341"/>
      <c r="C112" s="451"/>
      <c r="D112" s="451"/>
      <c r="E112" s="451"/>
      <c r="F112" s="451"/>
      <c r="G112" s="1"/>
      <c r="H112" s="1"/>
      <c r="I112" s="1"/>
      <c r="J112" s="1"/>
      <c r="K112" s="1"/>
      <c r="L112" s="1"/>
      <c r="M112" s="1"/>
      <c r="N112" s="1"/>
      <c r="O112" s="1"/>
      <c r="P112" s="1"/>
      <c r="Q112" s="1"/>
      <c r="R112" s="1"/>
      <c r="S112" s="1"/>
      <c r="T112" s="1"/>
      <c r="U112" s="1"/>
      <c r="V112" s="1"/>
      <c r="W112" s="1"/>
      <c r="X112" s="1"/>
      <c r="Y112" s="1"/>
      <c r="Z112" s="1"/>
    </row>
    <row r="113" spans="1:26" ht="14.25" customHeight="1">
      <c r="A113" s="24">
        <v>94</v>
      </c>
      <c r="B113" s="341"/>
      <c r="C113" s="451"/>
      <c r="D113" s="451"/>
      <c r="E113" s="451"/>
      <c r="F113" s="451"/>
      <c r="G113" s="1"/>
      <c r="H113" s="1"/>
      <c r="I113" s="1"/>
      <c r="J113" s="1"/>
      <c r="K113" s="1"/>
      <c r="L113" s="1"/>
      <c r="M113" s="1"/>
      <c r="N113" s="1"/>
      <c r="O113" s="1"/>
      <c r="P113" s="1"/>
      <c r="Q113" s="1"/>
      <c r="R113" s="1"/>
      <c r="S113" s="1"/>
      <c r="T113" s="1"/>
      <c r="U113" s="1"/>
      <c r="V113" s="1"/>
      <c r="W113" s="1"/>
      <c r="X113" s="1"/>
      <c r="Y113" s="1"/>
      <c r="Z113" s="1"/>
    </row>
    <row r="114" spans="1:26" ht="14.25" customHeight="1">
      <c r="A114" s="24">
        <v>95</v>
      </c>
      <c r="B114" s="341"/>
      <c r="C114" s="451"/>
      <c r="D114" s="451"/>
      <c r="E114" s="451"/>
      <c r="F114" s="451"/>
      <c r="G114" s="1"/>
      <c r="H114" s="1"/>
      <c r="I114" s="1"/>
      <c r="J114" s="1"/>
      <c r="K114" s="1"/>
      <c r="L114" s="1"/>
      <c r="M114" s="1"/>
      <c r="N114" s="1"/>
      <c r="O114" s="1"/>
      <c r="P114" s="1"/>
      <c r="Q114" s="1"/>
      <c r="R114" s="1"/>
      <c r="S114" s="1"/>
      <c r="T114" s="1"/>
      <c r="U114" s="1"/>
      <c r="V114" s="1"/>
      <c r="W114" s="1"/>
      <c r="X114" s="1"/>
      <c r="Y114" s="1"/>
      <c r="Z114" s="1"/>
    </row>
    <row r="115" spans="1:26" ht="14.25" customHeight="1">
      <c r="A115" s="24">
        <v>96</v>
      </c>
      <c r="B115" s="341"/>
      <c r="C115" s="451"/>
      <c r="D115" s="451"/>
      <c r="E115" s="451"/>
      <c r="F115" s="451"/>
      <c r="G115" s="1"/>
      <c r="H115" s="1"/>
      <c r="I115" s="1"/>
      <c r="J115" s="1"/>
      <c r="K115" s="1"/>
      <c r="L115" s="1"/>
      <c r="M115" s="1"/>
      <c r="N115" s="1"/>
      <c r="O115" s="1"/>
      <c r="P115" s="1"/>
      <c r="Q115" s="1"/>
      <c r="R115" s="1"/>
      <c r="S115" s="1"/>
      <c r="T115" s="1"/>
      <c r="U115" s="1"/>
      <c r="V115" s="1"/>
      <c r="W115" s="1"/>
      <c r="X115" s="1"/>
      <c r="Y115" s="1"/>
      <c r="Z115" s="1"/>
    </row>
    <row r="116" spans="1:26" ht="14.25" customHeight="1">
      <c r="A116" s="24">
        <v>97</v>
      </c>
      <c r="B116" s="341"/>
      <c r="C116" s="451"/>
      <c r="D116" s="451"/>
      <c r="E116" s="451"/>
      <c r="F116" s="451"/>
      <c r="G116" s="1"/>
      <c r="H116" s="1"/>
      <c r="I116" s="1"/>
      <c r="J116" s="1"/>
      <c r="K116" s="1"/>
      <c r="L116" s="1"/>
      <c r="M116" s="1"/>
      <c r="N116" s="1"/>
      <c r="O116" s="1"/>
      <c r="P116" s="1"/>
      <c r="Q116" s="1"/>
      <c r="R116" s="1"/>
      <c r="S116" s="1"/>
      <c r="T116" s="1"/>
      <c r="U116" s="1"/>
      <c r="V116" s="1"/>
      <c r="W116" s="1"/>
      <c r="X116" s="1"/>
      <c r="Y116" s="1"/>
      <c r="Z116" s="1"/>
    </row>
    <row r="117" spans="1:26" ht="14.25" customHeight="1">
      <c r="A117" s="24">
        <v>98</v>
      </c>
      <c r="B117" s="341"/>
      <c r="C117" s="451"/>
      <c r="D117" s="451"/>
      <c r="E117" s="451"/>
      <c r="F117" s="451"/>
      <c r="G117" s="1"/>
      <c r="H117" s="1"/>
      <c r="I117" s="1"/>
      <c r="J117" s="1"/>
      <c r="K117" s="1"/>
      <c r="L117" s="1"/>
      <c r="M117" s="1"/>
      <c r="N117" s="1"/>
      <c r="O117" s="1"/>
      <c r="P117" s="1"/>
      <c r="Q117" s="1"/>
      <c r="R117" s="1"/>
      <c r="S117" s="1"/>
      <c r="T117" s="1"/>
      <c r="U117" s="1"/>
      <c r="V117" s="1"/>
      <c r="W117" s="1"/>
      <c r="X117" s="1"/>
      <c r="Y117" s="1"/>
      <c r="Z117" s="1"/>
    </row>
    <row r="118" spans="1:26" ht="14.25" customHeight="1">
      <c r="A118" s="24">
        <v>99</v>
      </c>
      <c r="B118" s="341"/>
      <c r="C118" s="451"/>
      <c r="D118" s="451"/>
      <c r="E118" s="451"/>
      <c r="F118" s="451"/>
      <c r="G118" s="1"/>
      <c r="H118" s="1"/>
      <c r="I118" s="1"/>
      <c r="J118" s="1"/>
      <c r="K118" s="1"/>
      <c r="L118" s="1"/>
      <c r="M118" s="1"/>
      <c r="N118" s="1"/>
      <c r="O118" s="1"/>
      <c r="P118" s="1"/>
      <c r="Q118" s="1"/>
      <c r="R118" s="1"/>
      <c r="S118" s="1"/>
      <c r="T118" s="1"/>
      <c r="U118" s="1"/>
      <c r="V118" s="1"/>
      <c r="W118" s="1"/>
      <c r="X118" s="1"/>
      <c r="Y118" s="1"/>
      <c r="Z118" s="1"/>
    </row>
    <row r="119" spans="1:26" ht="14.25" customHeight="1">
      <c r="A119" s="24">
        <v>100</v>
      </c>
      <c r="B119" s="341"/>
      <c r="C119" s="451"/>
      <c r="D119" s="451"/>
      <c r="E119" s="451"/>
      <c r="F119" s="45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hidden="1" customHeight="1">
      <c r="A122" s="1"/>
      <c r="B122" s="216" t="s">
        <v>188</v>
      </c>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hidden="1" customHeight="1">
      <c r="A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hidden="1" customHeight="1">
      <c r="A124" s="1"/>
      <c r="B124" s="186" t="s">
        <v>2</v>
      </c>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hidden="1" customHeight="1">
      <c r="A125" s="1"/>
      <c r="B125" s="186" t="s">
        <v>697</v>
      </c>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hidden="1" customHeight="1">
      <c r="A126" s="1"/>
      <c r="B126" s="186" t="s">
        <v>191</v>
      </c>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hidden="1" customHeight="1">
      <c r="A127" s="1"/>
      <c r="B127" s="186" t="s">
        <v>193</v>
      </c>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sheetProtection algorithmName="SHA-512" hashValue="jpsobALq70+C/f6Kpe3acEJZXXGpa6OKuOlnxf4hpbNxnlID3j13HIQrhH/OeNjsltaQjfXn5uDfOCyHCAQjPw==" saltValue="Bwy+M8Unrll/WJodvlm76A==" spinCount="100000" sheet="1" objects="1" formatColumns="0" formatRows="0"/>
  <protectedRanges>
    <protectedRange sqref="B20:F119" name="Tabel 3c ppi"/>
    <protectedRange sqref="C10:E12" name="Tabel 3c"/>
  </protectedRanges>
  <mergeCells count="114">
    <mergeCell ref="C116:F116"/>
    <mergeCell ref="C117:F117"/>
    <mergeCell ref="C118:F118"/>
    <mergeCell ref="C119:F119"/>
    <mergeCell ref="C111:F111"/>
    <mergeCell ref="C112:F112"/>
    <mergeCell ref="C113:F113"/>
    <mergeCell ref="C114:F114"/>
    <mergeCell ref="C115:F115"/>
    <mergeCell ref="C106:F106"/>
    <mergeCell ref="C107:F107"/>
    <mergeCell ref="C108:F108"/>
    <mergeCell ref="C109:F109"/>
    <mergeCell ref="C110:F110"/>
    <mergeCell ref="C101:F101"/>
    <mergeCell ref="C102:F102"/>
    <mergeCell ref="C103:F103"/>
    <mergeCell ref="C104:F104"/>
    <mergeCell ref="C105:F105"/>
    <mergeCell ref="C96:F96"/>
    <mergeCell ref="C97:F97"/>
    <mergeCell ref="C98:F98"/>
    <mergeCell ref="C99:F99"/>
    <mergeCell ref="C100:F100"/>
    <mergeCell ref="C91:F91"/>
    <mergeCell ref="C92:F92"/>
    <mergeCell ref="C93:F93"/>
    <mergeCell ref="C94:F94"/>
    <mergeCell ref="C95:F95"/>
    <mergeCell ref="C86:F86"/>
    <mergeCell ref="C87:F87"/>
    <mergeCell ref="C88:F88"/>
    <mergeCell ref="C89:F89"/>
    <mergeCell ref="C90:F90"/>
    <mergeCell ref="C81:F81"/>
    <mergeCell ref="C82:F82"/>
    <mergeCell ref="C83:F83"/>
    <mergeCell ref="C84:F84"/>
    <mergeCell ref="C85:F85"/>
    <mergeCell ref="C76:F76"/>
    <mergeCell ref="C77:F77"/>
    <mergeCell ref="C78:F78"/>
    <mergeCell ref="C79:F79"/>
    <mergeCell ref="C80:F80"/>
    <mergeCell ref="C71:F71"/>
    <mergeCell ref="C72:F72"/>
    <mergeCell ref="C73:F73"/>
    <mergeCell ref="C74:F74"/>
    <mergeCell ref="C75:F75"/>
    <mergeCell ref="C66:F66"/>
    <mergeCell ref="C67:F67"/>
    <mergeCell ref="C68:F68"/>
    <mergeCell ref="C69:F69"/>
    <mergeCell ref="C70:F70"/>
    <mergeCell ref="C61:F61"/>
    <mergeCell ref="C62:F62"/>
    <mergeCell ref="C63:F63"/>
    <mergeCell ref="C64:F64"/>
    <mergeCell ref="C65:F65"/>
    <mergeCell ref="C56:F56"/>
    <mergeCell ref="C57:F57"/>
    <mergeCell ref="C58:F58"/>
    <mergeCell ref="C59:F59"/>
    <mergeCell ref="C60:F60"/>
    <mergeCell ref="C51:F51"/>
    <mergeCell ref="C52:F52"/>
    <mergeCell ref="C53:F53"/>
    <mergeCell ref="C54:F54"/>
    <mergeCell ref="C55:F55"/>
    <mergeCell ref="C46:F46"/>
    <mergeCell ref="C47:F47"/>
    <mergeCell ref="C48:F48"/>
    <mergeCell ref="C49:F49"/>
    <mergeCell ref="C50:F50"/>
    <mergeCell ref="C41:F41"/>
    <mergeCell ref="C42:F42"/>
    <mergeCell ref="C43:F43"/>
    <mergeCell ref="C44:F44"/>
    <mergeCell ref="C45:F45"/>
    <mergeCell ref="C36:F36"/>
    <mergeCell ref="C37:F37"/>
    <mergeCell ref="C38:F38"/>
    <mergeCell ref="C39:F39"/>
    <mergeCell ref="C40:F40"/>
    <mergeCell ref="C31:F31"/>
    <mergeCell ref="C32:F32"/>
    <mergeCell ref="C33:F33"/>
    <mergeCell ref="C34:F34"/>
    <mergeCell ref="C35:F35"/>
    <mergeCell ref="C27:F27"/>
    <mergeCell ref="C28:F28"/>
    <mergeCell ref="C29:F29"/>
    <mergeCell ref="C30:F30"/>
    <mergeCell ref="C21:F21"/>
    <mergeCell ref="C22:F22"/>
    <mergeCell ref="C23:F23"/>
    <mergeCell ref="C24:F24"/>
    <mergeCell ref="C25:F25"/>
    <mergeCell ref="H16:K18"/>
    <mergeCell ref="H20:K22"/>
    <mergeCell ref="H24:K26"/>
    <mergeCell ref="A3:F6"/>
    <mergeCell ref="A7:A8"/>
    <mergeCell ref="B7:B8"/>
    <mergeCell ref="C7:E7"/>
    <mergeCell ref="F7:F8"/>
    <mergeCell ref="H10:K10"/>
    <mergeCell ref="A13:B13"/>
    <mergeCell ref="A17:A18"/>
    <mergeCell ref="B17:B18"/>
    <mergeCell ref="C17:F18"/>
    <mergeCell ref="C19:F19"/>
    <mergeCell ref="C20:F20"/>
    <mergeCell ref="C26:F26"/>
  </mergeCells>
  <dataValidations count="2">
    <dataValidation type="decimal" operator="greaterThanOrEqual" allowBlank="1" showDropDown="1" showInputMessage="1" showErrorMessage="1" prompt="Data harus diisi dalam bentuk angka" sqref="C10:E12" xr:uid="{00000000-0002-0000-1200-000000000000}">
      <formula1>0</formula1>
    </dataValidation>
    <dataValidation type="list" allowBlank="1" showInputMessage="1" showErrorMessage="1" prompt="Pilih salah satu opsi" sqref="B20:B119" xr:uid="{33F12E3A-95C7-473D-8DA5-6E76F800980A}">
      <formula1>$B$123:$B$127</formula1>
    </dataValidation>
  </dataValidations>
  <hyperlinks>
    <hyperlink ref="G1" location="'Daftar Tabel'!A1" display="&lt;&lt;&lt; Daftar Tabel" xr:uid="{00000000-0004-0000-1200-000000000000}"/>
  </hyperlinks>
  <pageMargins left="0.7" right="0.7" top="0.75" bottom="0.75" header="0" footer="0"/>
  <pageSetup orientation="landscape"/>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F1000"/>
  <sheetViews>
    <sheetView zoomScale="85" zoomScaleNormal="85" workbookViewId="0">
      <pane xSplit="1" ySplit="13" topLeftCell="K14" activePane="bottomRight" state="frozen"/>
      <selection pane="topRight" activeCell="B1" sqref="B1"/>
      <selection pane="bottomLeft" activeCell="A14" sqref="A14"/>
      <selection pane="bottomRight" activeCell="T1" sqref="T1"/>
    </sheetView>
  </sheetViews>
  <sheetFormatPr defaultColWidth="12.58203125" defaultRowHeight="15" customHeight="1"/>
  <cols>
    <col min="1" max="1" width="4.58203125" customWidth="1"/>
    <col min="2" max="2" width="35.75" style="198" customWidth="1"/>
    <col min="3" max="3" width="9.08203125" style="198" customWidth="1"/>
    <col min="4" max="5" width="11.58203125" style="198" customWidth="1"/>
    <col min="6" max="6" width="15.08203125" style="198" customWidth="1"/>
    <col min="7" max="7" width="12.75" style="198" customWidth="1"/>
    <col min="8" max="10" width="10.83203125" style="198" customWidth="1"/>
    <col min="11" max="11" width="12.83203125" style="198" customWidth="1"/>
    <col min="12" max="14" width="10" style="198" customWidth="1"/>
    <col min="15" max="15" width="12.5" style="198" customWidth="1"/>
    <col min="16" max="16" width="12.25" style="198" customWidth="1"/>
    <col min="17" max="17" width="11.5" style="198" customWidth="1"/>
    <col min="18" max="18" width="12.58203125" style="198"/>
    <col min="19" max="19" width="11.58203125" style="198" customWidth="1"/>
    <col min="21" max="32" width="7.58203125" customWidth="1"/>
  </cols>
  <sheetData>
    <row r="1" spans="1:32" ht="14.25" customHeight="1">
      <c r="A1" s="186" t="s">
        <v>479</v>
      </c>
      <c r="B1" s="1"/>
      <c r="C1" s="1"/>
      <c r="D1" s="1"/>
      <c r="E1" s="1"/>
      <c r="F1" s="1"/>
      <c r="G1" s="1"/>
      <c r="H1" s="1"/>
      <c r="I1" s="1"/>
      <c r="J1" s="1"/>
      <c r="K1" s="1"/>
      <c r="L1" s="1"/>
      <c r="M1" s="1"/>
      <c r="N1" s="1"/>
      <c r="O1" s="1"/>
      <c r="P1" s="1"/>
      <c r="Q1" s="1"/>
      <c r="R1" s="1"/>
      <c r="S1" s="1"/>
      <c r="T1" s="180" t="s">
        <v>87</v>
      </c>
      <c r="U1" s="1"/>
      <c r="V1" s="1"/>
      <c r="W1" s="1"/>
      <c r="X1" s="1"/>
      <c r="Y1" s="1"/>
      <c r="Z1" s="1"/>
      <c r="AA1" s="1"/>
      <c r="AB1" s="1"/>
      <c r="AC1" s="1"/>
      <c r="AD1" s="1"/>
      <c r="AE1" s="1"/>
      <c r="AF1" s="1"/>
    </row>
    <row r="2" spans="1:32" ht="14.2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ht="14.5" hidden="1">
      <c r="A3" s="1"/>
      <c r="B3" s="1"/>
      <c r="C3" s="1"/>
      <c r="D3" s="1"/>
      <c r="E3" s="1"/>
      <c r="F3" s="1"/>
      <c r="G3" s="1"/>
      <c r="H3" s="1"/>
      <c r="I3" s="1"/>
      <c r="J3" s="1" t="s">
        <v>107</v>
      </c>
      <c r="K3" s="1" t="s">
        <v>141</v>
      </c>
      <c r="L3" s="1"/>
      <c r="M3" s="1"/>
      <c r="N3" s="1"/>
      <c r="O3" s="1"/>
      <c r="P3" s="1"/>
      <c r="Q3" s="1"/>
      <c r="R3" s="1"/>
      <c r="S3" s="1"/>
      <c r="T3" s="1"/>
      <c r="U3" s="1"/>
      <c r="V3" s="1"/>
      <c r="W3" s="1"/>
      <c r="X3" s="1"/>
      <c r="Y3" s="1"/>
      <c r="Z3" s="1"/>
      <c r="AA3" s="1"/>
      <c r="AB3" s="1"/>
      <c r="AC3" s="1"/>
      <c r="AD3" s="1"/>
      <c r="AE3" s="1"/>
      <c r="AF3" s="1"/>
    </row>
    <row r="4" spans="1:32" ht="14.5" hidden="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2" ht="14.5" hidden="1">
      <c r="A5" s="1"/>
      <c r="B5" s="1"/>
      <c r="C5" s="1"/>
      <c r="D5" s="1"/>
      <c r="E5" s="1"/>
      <c r="F5" s="1" t="s">
        <v>11</v>
      </c>
      <c r="G5" s="1" t="s">
        <v>13</v>
      </c>
      <c r="H5" s="1"/>
      <c r="I5" s="1"/>
      <c r="J5" s="1" t="s">
        <v>110</v>
      </c>
      <c r="K5" s="1" t="s">
        <v>142</v>
      </c>
      <c r="L5" s="1"/>
      <c r="M5" s="1"/>
      <c r="N5" s="1"/>
      <c r="O5" s="1"/>
      <c r="P5" s="1"/>
      <c r="Q5" s="1"/>
      <c r="R5" s="1"/>
      <c r="S5" s="1"/>
      <c r="T5" s="1"/>
      <c r="U5" s="1"/>
      <c r="V5" s="1"/>
      <c r="W5" s="1"/>
      <c r="X5" s="1"/>
      <c r="Y5" s="1"/>
      <c r="Z5" s="1"/>
      <c r="AA5" s="1"/>
      <c r="AB5" s="1"/>
      <c r="AC5" s="1"/>
      <c r="AD5" s="1"/>
      <c r="AE5" s="1"/>
      <c r="AF5" s="1"/>
    </row>
    <row r="6" spans="1:32" ht="14.5" hidden="1">
      <c r="A6" s="1"/>
      <c r="B6" s="1"/>
      <c r="C6" s="1"/>
      <c r="D6" s="1"/>
      <c r="E6" s="1"/>
      <c r="F6" s="1" t="s">
        <v>12</v>
      </c>
      <c r="G6" s="1" t="s">
        <v>14</v>
      </c>
      <c r="H6" s="1"/>
      <c r="I6" s="1"/>
      <c r="J6" s="1"/>
      <c r="K6" s="1" t="s">
        <v>143</v>
      </c>
      <c r="L6" s="186" t="s">
        <v>481</v>
      </c>
      <c r="M6" s="1"/>
      <c r="N6" s="1"/>
      <c r="O6" s="1"/>
      <c r="P6" s="1"/>
      <c r="Q6" s="1"/>
      <c r="R6" s="1"/>
      <c r="S6" s="1"/>
      <c r="T6" s="1"/>
      <c r="U6" s="1"/>
      <c r="V6" s="1"/>
      <c r="W6" s="1"/>
      <c r="X6" s="1"/>
      <c r="Y6" s="1"/>
      <c r="Z6" s="1"/>
      <c r="AA6" s="1"/>
      <c r="AB6" s="1"/>
      <c r="AC6" s="1"/>
      <c r="AD6" s="1"/>
      <c r="AE6" s="1"/>
      <c r="AF6" s="1"/>
    </row>
    <row r="7" spans="1:32" ht="14.5" hidden="1">
      <c r="A7" s="1"/>
      <c r="B7" s="1"/>
      <c r="C7" s="1"/>
      <c r="D7" s="1"/>
      <c r="E7" s="1"/>
      <c r="F7" s="1"/>
      <c r="G7" s="1"/>
      <c r="H7" s="1"/>
      <c r="I7" s="1"/>
      <c r="J7" s="1"/>
      <c r="K7" s="1" t="s">
        <v>144</v>
      </c>
      <c r="L7" s="186" t="s">
        <v>482</v>
      </c>
      <c r="M7" s="1"/>
      <c r="N7" s="1"/>
      <c r="O7" s="1" t="s">
        <v>559</v>
      </c>
      <c r="P7" s="1"/>
      <c r="Q7" s="1"/>
      <c r="R7" s="1"/>
      <c r="S7" s="1"/>
      <c r="T7" s="1"/>
      <c r="U7" s="1"/>
      <c r="V7" s="1"/>
      <c r="W7" s="1"/>
      <c r="X7" s="1"/>
      <c r="Y7" s="1"/>
      <c r="Z7" s="1"/>
      <c r="AA7" s="1"/>
      <c r="AB7" s="1"/>
      <c r="AC7" s="1"/>
      <c r="AD7" s="1"/>
      <c r="AE7" s="1"/>
      <c r="AF7" s="1"/>
    </row>
    <row r="8" spans="1:32" ht="14.5" hidden="1">
      <c r="A8" s="1"/>
      <c r="B8" s="1"/>
      <c r="C8" s="1"/>
      <c r="D8" s="1"/>
      <c r="E8" s="1"/>
      <c r="F8" s="1"/>
      <c r="G8" s="1"/>
      <c r="H8" s="1"/>
      <c r="I8" s="1"/>
      <c r="J8" s="1"/>
      <c r="K8" s="1" t="s">
        <v>145</v>
      </c>
      <c r="L8" s="186" t="s">
        <v>483</v>
      </c>
      <c r="M8" s="1"/>
      <c r="N8" s="1"/>
      <c r="O8" s="1" t="s">
        <v>560</v>
      </c>
      <c r="P8" s="1"/>
      <c r="Q8" s="1"/>
      <c r="R8" s="1"/>
      <c r="S8" s="1"/>
      <c r="T8" s="1"/>
      <c r="U8" s="1"/>
      <c r="V8" s="1"/>
      <c r="W8" s="1"/>
      <c r="X8" s="1"/>
      <c r="Y8" s="1"/>
      <c r="Z8" s="1"/>
      <c r="AA8" s="1"/>
      <c r="AB8" s="1"/>
      <c r="AC8" s="1"/>
      <c r="AD8" s="1"/>
      <c r="AE8" s="1"/>
      <c r="AF8" s="1"/>
    </row>
    <row r="9" spans="1:32" ht="14.5" hidden="1">
      <c r="A9" s="1"/>
      <c r="B9" s="1"/>
      <c r="C9" s="1"/>
      <c r="D9" s="1"/>
      <c r="E9" s="1"/>
      <c r="F9" s="1"/>
      <c r="G9" s="1"/>
      <c r="H9" s="1"/>
      <c r="I9" s="1"/>
      <c r="J9" s="1"/>
      <c r="K9" s="1" t="s">
        <v>146</v>
      </c>
      <c r="L9" s="1"/>
      <c r="M9" s="1"/>
      <c r="N9" s="1"/>
      <c r="O9" s="1"/>
      <c r="P9" s="1"/>
      <c r="Q9" s="1"/>
      <c r="R9" s="1"/>
      <c r="S9" s="1"/>
      <c r="T9" s="1"/>
      <c r="U9" s="1"/>
      <c r="V9" s="1"/>
      <c r="W9" s="1"/>
      <c r="X9" s="1"/>
      <c r="Y9" s="1"/>
      <c r="Z9" s="1"/>
      <c r="AA9" s="1"/>
      <c r="AB9" s="1"/>
      <c r="AC9" s="1"/>
      <c r="AD9" s="1"/>
      <c r="AE9" s="1"/>
      <c r="AF9" s="1"/>
    </row>
    <row r="10" spans="1:32" ht="14.5">
      <c r="A10" s="49" t="s">
        <v>439</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row>
    <row r="11" spans="1:32" ht="75.75" customHeight="1">
      <c r="A11" s="391" t="s">
        <v>111</v>
      </c>
      <c r="B11" s="391" t="s">
        <v>147</v>
      </c>
      <c r="C11" s="420" t="s">
        <v>709</v>
      </c>
      <c r="D11" s="423" t="s">
        <v>480</v>
      </c>
      <c r="E11" s="431" t="s">
        <v>722</v>
      </c>
      <c r="F11" s="426"/>
      <c r="G11" s="426"/>
      <c r="H11" s="459" t="s">
        <v>487</v>
      </c>
      <c r="I11" s="396" t="s">
        <v>708</v>
      </c>
      <c r="J11" s="420" t="s">
        <v>488</v>
      </c>
      <c r="K11" s="391" t="s">
        <v>148</v>
      </c>
      <c r="L11" s="420" t="s">
        <v>175</v>
      </c>
      <c r="M11" s="462" t="s">
        <v>176</v>
      </c>
      <c r="N11" s="395"/>
      <c r="O11" s="462" t="s">
        <v>484</v>
      </c>
      <c r="P11" s="395"/>
      <c r="Q11" s="420" t="s">
        <v>489</v>
      </c>
      <c r="R11" s="420" t="s">
        <v>177</v>
      </c>
      <c r="S11" s="420" t="s">
        <v>490</v>
      </c>
      <c r="T11" s="1"/>
      <c r="U11" s="1"/>
      <c r="V11" s="1"/>
      <c r="W11" s="1"/>
      <c r="X11" s="1"/>
      <c r="Y11" s="1"/>
      <c r="Z11" s="1"/>
      <c r="AA11" s="1"/>
      <c r="AB11" s="1"/>
      <c r="AC11" s="1"/>
      <c r="AD11" s="1"/>
      <c r="AE11" s="1"/>
      <c r="AF11" s="1"/>
    </row>
    <row r="12" spans="1:32" ht="48.75" customHeight="1">
      <c r="A12" s="392"/>
      <c r="B12" s="392"/>
      <c r="C12" s="392"/>
      <c r="D12" s="448"/>
      <c r="E12" s="282" t="s">
        <v>721</v>
      </c>
      <c r="F12" s="282" t="s">
        <v>149</v>
      </c>
      <c r="G12" s="282" t="s">
        <v>150</v>
      </c>
      <c r="H12" s="460"/>
      <c r="I12" s="439"/>
      <c r="J12" s="392"/>
      <c r="K12" s="392"/>
      <c r="L12" s="392"/>
      <c r="M12" s="56" t="s">
        <v>151</v>
      </c>
      <c r="N12" s="57" t="s">
        <v>152</v>
      </c>
      <c r="O12" s="268" t="s">
        <v>485</v>
      </c>
      <c r="P12" s="268" t="s">
        <v>486</v>
      </c>
      <c r="Q12" s="392"/>
      <c r="R12" s="392"/>
      <c r="S12" s="392"/>
      <c r="T12" s="1"/>
      <c r="U12" s="1"/>
      <c r="V12" s="1"/>
      <c r="W12" s="1"/>
      <c r="X12" s="1"/>
      <c r="Y12" s="1"/>
      <c r="Z12" s="1"/>
      <c r="AA12" s="1"/>
      <c r="AB12" s="1"/>
      <c r="AC12" s="1"/>
      <c r="AD12" s="1"/>
      <c r="AE12" s="1"/>
      <c r="AF12" s="1"/>
    </row>
    <row r="13" spans="1:32" ht="14.25" customHeight="1">
      <c r="A13" s="23">
        <v>1</v>
      </c>
      <c r="B13" s="23">
        <v>2</v>
      </c>
      <c r="C13" s="23">
        <v>3</v>
      </c>
      <c r="D13" s="262">
        <v>4</v>
      </c>
      <c r="E13" s="456">
        <v>5</v>
      </c>
      <c r="F13" s="457"/>
      <c r="G13" s="458"/>
      <c r="H13" s="23">
        <v>6</v>
      </c>
      <c r="I13" s="23">
        <v>7</v>
      </c>
      <c r="J13" s="23">
        <v>8</v>
      </c>
      <c r="K13" s="23">
        <v>9</v>
      </c>
      <c r="L13" s="23">
        <v>10</v>
      </c>
      <c r="M13" s="23">
        <v>11</v>
      </c>
      <c r="N13" s="23">
        <v>12</v>
      </c>
      <c r="O13" s="23">
        <v>13</v>
      </c>
      <c r="P13" s="23">
        <v>14</v>
      </c>
      <c r="Q13" s="23">
        <v>15</v>
      </c>
      <c r="R13" s="23">
        <v>16</v>
      </c>
      <c r="S13" s="23">
        <v>17</v>
      </c>
      <c r="T13" s="1"/>
      <c r="U13" s="1"/>
      <c r="V13" s="1"/>
      <c r="W13" s="1"/>
      <c r="X13" s="1"/>
      <c r="Y13" s="1"/>
      <c r="Z13" s="1"/>
      <c r="AA13" s="1"/>
      <c r="AB13" s="1"/>
      <c r="AC13" s="1"/>
      <c r="AD13" s="1"/>
      <c r="AE13" s="1"/>
      <c r="AF13" s="1"/>
    </row>
    <row r="14" spans="1:32" ht="18.5" customHeight="1">
      <c r="A14" s="24">
        <v>1</v>
      </c>
      <c r="B14" s="199"/>
      <c r="C14" s="199"/>
      <c r="D14" s="199"/>
      <c r="E14" s="199"/>
      <c r="F14" s="199"/>
      <c r="G14" s="188"/>
      <c r="H14" s="188"/>
      <c r="I14" s="188"/>
      <c r="J14" s="191"/>
      <c r="K14" s="191"/>
      <c r="L14" s="188"/>
      <c r="M14" s="188"/>
      <c r="N14" s="189"/>
      <c r="O14" s="271"/>
      <c r="P14" s="271"/>
      <c r="Q14" s="189"/>
      <c r="R14" s="191"/>
      <c r="S14" s="189"/>
      <c r="T14" s="1"/>
      <c r="U14" s="461" t="s">
        <v>153</v>
      </c>
      <c r="V14" s="461"/>
      <c r="W14" s="461"/>
      <c r="X14" s="461"/>
      <c r="Y14" s="461"/>
      <c r="Z14" s="461"/>
      <c r="AA14" s="1"/>
      <c r="AB14" s="1"/>
      <c r="AC14" s="1"/>
      <c r="AD14" s="1"/>
      <c r="AE14" s="1"/>
      <c r="AF14" s="1"/>
    </row>
    <row r="15" spans="1:32" ht="14.25" customHeight="1">
      <c r="A15" s="24">
        <v>2</v>
      </c>
      <c r="B15" s="199"/>
      <c r="C15" s="199"/>
      <c r="D15" s="199"/>
      <c r="E15" s="199"/>
      <c r="F15" s="199"/>
      <c r="G15" s="188"/>
      <c r="H15" s="188"/>
      <c r="I15" s="188"/>
      <c r="J15" s="191"/>
      <c r="K15" s="191"/>
      <c r="L15" s="190"/>
      <c r="M15" s="188"/>
      <c r="N15" s="189"/>
      <c r="O15" s="271"/>
      <c r="P15" s="271"/>
      <c r="Q15" s="188"/>
      <c r="R15" s="191"/>
      <c r="S15" s="200"/>
      <c r="T15" s="1"/>
      <c r="U15" s="461"/>
      <c r="V15" s="461"/>
      <c r="W15" s="461"/>
      <c r="X15" s="461"/>
      <c r="Y15" s="461"/>
      <c r="Z15" s="461"/>
      <c r="AA15" s="1"/>
      <c r="AB15" s="1"/>
      <c r="AC15" s="1"/>
      <c r="AD15" s="1"/>
      <c r="AE15" s="1"/>
      <c r="AF15" s="1"/>
    </row>
    <row r="16" spans="1:32" ht="14.25" customHeight="1">
      <c r="A16" s="24">
        <v>3</v>
      </c>
      <c r="B16" s="188"/>
      <c r="C16" s="199"/>
      <c r="D16" s="199"/>
      <c r="E16" s="199"/>
      <c r="F16" s="199"/>
      <c r="G16" s="188"/>
      <c r="H16" s="188"/>
      <c r="I16" s="188"/>
      <c r="J16" s="191"/>
      <c r="K16" s="191"/>
      <c r="L16" s="191"/>
      <c r="M16" s="188"/>
      <c r="N16" s="189"/>
      <c r="O16" s="271"/>
      <c r="P16" s="271"/>
      <c r="Q16" s="188"/>
      <c r="R16" s="191"/>
      <c r="S16" s="189"/>
      <c r="T16" s="1"/>
      <c r="U16" s="47" t="s">
        <v>154</v>
      </c>
      <c r="V16" s="1">
        <f>COUNTIFS(B14:B1000,"&lt;&gt;",D14:D1000,"Dosen Tetap")</f>
        <v>0</v>
      </c>
      <c r="W16" s="47" t="s">
        <v>155</v>
      </c>
      <c r="X16" s="1">
        <f>COUNTIFS(B14:B1000,"&lt;&gt;",J14:J1000,"V",K14:K1000,"Guru Besar")</f>
        <v>0</v>
      </c>
      <c r="Y16" s="47" t="s">
        <v>686</v>
      </c>
      <c r="Z16" s="1">
        <f>COUNTIFS(B14:B1000,"&lt;&gt;",D14:D1000,"Dosen Industri")</f>
        <v>0</v>
      </c>
      <c r="AA16" s="1"/>
      <c r="AB16" s="1"/>
      <c r="AC16" s="1"/>
      <c r="AD16" s="1"/>
      <c r="AE16" s="1"/>
      <c r="AF16" s="1"/>
    </row>
    <row r="17" spans="1:32" ht="14.25" customHeight="1">
      <c r="A17" s="24">
        <v>4</v>
      </c>
      <c r="B17" s="188"/>
      <c r="C17" s="199"/>
      <c r="D17" s="199"/>
      <c r="E17" s="199"/>
      <c r="F17" s="199"/>
      <c r="G17" s="188"/>
      <c r="H17" s="188"/>
      <c r="I17" s="188"/>
      <c r="J17" s="191"/>
      <c r="K17" s="191"/>
      <c r="L17" s="191"/>
      <c r="M17" s="188"/>
      <c r="N17" s="189"/>
      <c r="O17" s="271"/>
      <c r="P17" s="271"/>
      <c r="Q17" s="189"/>
      <c r="R17" s="191"/>
      <c r="S17" s="189"/>
      <c r="T17" s="1"/>
      <c r="U17" s="47" t="s">
        <v>156</v>
      </c>
      <c r="V17" s="1">
        <f>COUNTIFS(B14:B1000,"&lt;&gt;",D14:D1000,"Dosen Tetap",J14:J1000,"V")</f>
        <v>0</v>
      </c>
      <c r="W17" s="47" t="s">
        <v>157</v>
      </c>
      <c r="X17" s="1">
        <f>COUNTIFS(B14:B1000,"&lt;&gt;",J14:J1000,"V",K14:K1000,"Lektor Kepala")</f>
        <v>0</v>
      </c>
      <c r="Y17" s="216" t="s">
        <v>703</v>
      </c>
      <c r="Z17" s="216" cm="1">
        <f t="array" ref="Z17">SUMPRODUCT(
  IFERROR(
    ((B14:B1000&lt;&gt;"") * (D14:D1000="Dosen Industri") * (Q14:Q1000&lt;&gt;"")) /
    COUNTIFS(Q14:Q1000, Q14:Q1000&amp;"", B14:B1000, "&lt;&gt;", D14:D1000, "Dosen Industri"),
    0
  )
)</f>
        <v>0</v>
      </c>
      <c r="AA17" s="1"/>
      <c r="AB17" s="1"/>
      <c r="AC17" s="1"/>
      <c r="AD17" s="1"/>
      <c r="AE17" s="1"/>
      <c r="AF17" s="1"/>
    </row>
    <row r="18" spans="1:32" ht="14.25" customHeight="1">
      <c r="A18" s="24">
        <v>5</v>
      </c>
      <c r="B18" s="188"/>
      <c r="C18" s="199"/>
      <c r="D18" s="199"/>
      <c r="E18" s="199"/>
      <c r="F18" s="188"/>
      <c r="G18" s="188"/>
      <c r="H18" s="188"/>
      <c r="I18" s="188"/>
      <c r="J18" s="191"/>
      <c r="K18" s="191"/>
      <c r="L18" s="191"/>
      <c r="M18" s="188"/>
      <c r="N18" s="189"/>
      <c r="O18" s="271"/>
      <c r="P18" s="271"/>
      <c r="Q18" s="189"/>
      <c r="R18" s="191"/>
      <c r="S18" s="188"/>
      <c r="T18" s="1"/>
      <c r="U18" s="47" t="s">
        <v>158</v>
      </c>
      <c r="V18" s="1">
        <f>COUNTIFS(B14:B1000,"&lt;&gt;",G14:G1000,"&lt;&gt;",J14:J1000,"V")</f>
        <v>0</v>
      </c>
      <c r="W18" s="47" t="s">
        <v>159</v>
      </c>
      <c r="X18" s="1">
        <f>COUNTIFS(B14:B1000,"&lt;&gt;",J14:J1000,"V",K14:K1000,"Lektor")</f>
        <v>0</v>
      </c>
      <c r="Y18" s="47" t="s">
        <v>723</v>
      </c>
      <c r="Z18" s="1">
        <f>COUNTIFS(J14:J1000,"V",O14:O1000,"IPU",P14:P1000,"&gt;="&amp;(Menu!S73+364))</f>
        <v>0</v>
      </c>
      <c r="AA18" s="1"/>
      <c r="AB18" s="1"/>
      <c r="AC18" s="1"/>
      <c r="AD18" s="1"/>
      <c r="AE18" s="1"/>
      <c r="AF18" s="1"/>
    </row>
    <row r="19" spans="1:32" ht="14.25" customHeight="1">
      <c r="A19" s="24">
        <v>6</v>
      </c>
      <c r="B19" s="201"/>
      <c r="C19" s="199"/>
      <c r="D19" s="199"/>
      <c r="E19" s="199"/>
      <c r="F19" s="188"/>
      <c r="G19" s="188"/>
      <c r="H19" s="188"/>
      <c r="I19" s="188"/>
      <c r="J19" s="191"/>
      <c r="K19" s="191"/>
      <c r="L19" s="191"/>
      <c r="M19" s="188"/>
      <c r="N19" s="189"/>
      <c r="O19" s="271"/>
      <c r="P19" s="271"/>
      <c r="Q19" s="188"/>
      <c r="R19" s="191"/>
      <c r="S19" s="188"/>
      <c r="T19" s="1"/>
      <c r="U19" s="47" t="s">
        <v>411</v>
      </c>
      <c r="V19" s="1">
        <f>COUNTIFS(B14:B1000,"&lt;&gt;",M14:M1000,"&lt;&gt;",N14:N1000,"&lt;&gt;")</f>
        <v>0</v>
      </c>
      <c r="W19" s="47" t="s">
        <v>685</v>
      </c>
      <c r="X19" s="1">
        <f>COUNTIFS(B14:B1000,"&lt;&gt;",D14:D1000,"Dosen Tidak Tetap")</f>
        <v>0</v>
      </c>
      <c r="Y19" s="1"/>
      <c r="Z19" s="1"/>
      <c r="AA19" s="1"/>
      <c r="AB19" s="1"/>
      <c r="AC19" s="1"/>
      <c r="AD19" s="1"/>
      <c r="AE19" s="1"/>
      <c r="AF19" s="1"/>
    </row>
    <row r="20" spans="1:32" ht="14.25" customHeight="1">
      <c r="A20" s="24">
        <v>7</v>
      </c>
      <c r="B20" s="202"/>
      <c r="C20" s="199"/>
      <c r="D20" s="199"/>
      <c r="E20" s="199"/>
      <c r="F20" s="188"/>
      <c r="G20" s="188"/>
      <c r="H20" s="202"/>
      <c r="I20" s="202"/>
      <c r="J20" s="191"/>
      <c r="K20" s="191"/>
      <c r="L20" s="191"/>
      <c r="M20" s="188"/>
      <c r="N20" s="189"/>
      <c r="O20" s="271"/>
      <c r="P20" s="271"/>
      <c r="Q20" s="203"/>
      <c r="R20" s="191"/>
      <c r="S20" s="203"/>
      <c r="T20" s="1"/>
      <c r="U20" s="1"/>
      <c r="V20" s="1"/>
      <c r="W20" s="1"/>
      <c r="X20" s="1"/>
      <c r="Y20" s="1"/>
      <c r="Z20" s="1"/>
      <c r="AA20" s="1"/>
      <c r="AB20" s="1"/>
      <c r="AC20" s="1"/>
      <c r="AD20" s="1"/>
      <c r="AE20" s="1"/>
      <c r="AF20" s="1"/>
    </row>
    <row r="21" spans="1:32" ht="14.25" customHeight="1">
      <c r="A21" s="24">
        <v>8</v>
      </c>
      <c r="B21" s="202"/>
      <c r="C21" s="199"/>
      <c r="D21" s="199"/>
      <c r="E21" s="199"/>
      <c r="F21" s="188"/>
      <c r="G21" s="188"/>
      <c r="H21" s="203"/>
      <c r="I21" s="203"/>
      <c r="J21" s="191"/>
      <c r="K21" s="191"/>
      <c r="L21" s="191"/>
      <c r="M21" s="188"/>
      <c r="N21" s="189"/>
      <c r="O21" s="271"/>
      <c r="P21" s="271"/>
      <c r="Q21" s="203"/>
      <c r="R21" s="191"/>
      <c r="S21" s="203"/>
      <c r="T21" s="1"/>
      <c r="U21" s="47" t="s">
        <v>139</v>
      </c>
      <c r="V21" s="1"/>
      <c r="W21" s="1"/>
      <c r="X21" s="1"/>
      <c r="Y21" s="1"/>
      <c r="Z21" s="1"/>
      <c r="AA21" s="1"/>
      <c r="AB21" s="1"/>
      <c r="AC21" s="1"/>
      <c r="AD21" s="1"/>
      <c r="AE21" s="1"/>
      <c r="AF21" s="1"/>
    </row>
    <row r="22" spans="1:32" ht="14.25" customHeight="1">
      <c r="A22" s="24">
        <v>9</v>
      </c>
      <c r="B22" s="199"/>
      <c r="C22" s="199"/>
      <c r="D22" s="199"/>
      <c r="E22" s="199"/>
      <c r="F22" s="199"/>
      <c r="G22" s="188"/>
      <c r="H22" s="188"/>
      <c r="I22" s="188"/>
      <c r="J22" s="191"/>
      <c r="K22" s="191"/>
      <c r="L22" s="188"/>
      <c r="M22" s="188"/>
      <c r="N22" s="189"/>
      <c r="O22" s="271"/>
      <c r="P22" s="271"/>
      <c r="Q22" s="189"/>
      <c r="R22" s="191"/>
      <c r="S22" s="189"/>
      <c r="U22" s="453" t="s">
        <v>160</v>
      </c>
      <c r="V22" s="401"/>
      <c r="W22" s="401"/>
      <c r="X22" s="401"/>
      <c r="Y22" s="1"/>
      <c r="Z22" s="1"/>
      <c r="AA22" s="1"/>
      <c r="AB22" s="1"/>
      <c r="AC22" s="1"/>
      <c r="AD22" s="1"/>
      <c r="AE22" s="1"/>
      <c r="AF22" s="1"/>
    </row>
    <row r="23" spans="1:32" ht="14.25" customHeight="1">
      <c r="A23" s="24">
        <v>10</v>
      </c>
      <c r="B23" s="199"/>
      <c r="C23" s="199"/>
      <c r="D23" s="199"/>
      <c r="E23" s="199"/>
      <c r="F23" s="199"/>
      <c r="G23" s="188"/>
      <c r="H23" s="188"/>
      <c r="I23" s="188"/>
      <c r="J23" s="191"/>
      <c r="K23" s="191"/>
      <c r="L23" s="190"/>
      <c r="M23" s="188"/>
      <c r="N23" s="189"/>
      <c r="O23" s="271"/>
      <c r="P23" s="271"/>
      <c r="Q23" s="188"/>
      <c r="R23" s="191"/>
      <c r="S23" s="200"/>
      <c r="T23" s="55"/>
      <c r="U23" s="401"/>
      <c r="V23" s="401"/>
      <c r="W23" s="401"/>
      <c r="X23" s="401"/>
      <c r="Y23" s="1"/>
      <c r="Z23" s="1"/>
      <c r="AA23" s="1"/>
      <c r="AB23" s="1"/>
      <c r="AC23" s="1"/>
      <c r="AD23" s="1"/>
      <c r="AE23" s="1"/>
      <c r="AF23" s="1"/>
    </row>
    <row r="24" spans="1:32" ht="14.25" customHeight="1">
      <c r="A24" s="24">
        <v>11</v>
      </c>
      <c r="B24" s="188"/>
      <c r="C24" s="199"/>
      <c r="D24" s="199"/>
      <c r="E24" s="199"/>
      <c r="F24" s="199"/>
      <c r="G24" s="188"/>
      <c r="H24" s="188"/>
      <c r="I24" s="188"/>
      <c r="J24" s="191"/>
      <c r="K24" s="191"/>
      <c r="L24" s="191"/>
      <c r="M24" s="188"/>
      <c r="N24" s="189"/>
      <c r="O24" s="271"/>
      <c r="P24" s="271"/>
      <c r="Q24" s="188"/>
      <c r="R24" s="191"/>
      <c r="S24" s="189"/>
      <c r="T24" s="55"/>
      <c r="U24" s="401"/>
      <c r="V24" s="401"/>
      <c r="W24" s="401"/>
      <c r="X24" s="401"/>
      <c r="Y24" s="1"/>
      <c r="Z24" s="1"/>
      <c r="AA24" s="1"/>
      <c r="AB24" s="1"/>
      <c r="AC24" s="1"/>
      <c r="AD24" s="1"/>
      <c r="AE24" s="1"/>
      <c r="AF24" s="1"/>
    </row>
    <row r="25" spans="1:32" ht="14.25" customHeight="1">
      <c r="A25" s="24">
        <v>12</v>
      </c>
      <c r="B25" s="188"/>
      <c r="C25" s="199"/>
      <c r="D25" s="199"/>
      <c r="E25" s="199"/>
      <c r="F25" s="188"/>
      <c r="G25" s="188"/>
      <c r="H25" s="188"/>
      <c r="I25" s="188"/>
      <c r="J25" s="191"/>
      <c r="K25" s="191"/>
      <c r="L25" s="191"/>
      <c r="M25" s="188"/>
      <c r="N25" s="189"/>
      <c r="O25" s="271"/>
      <c r="P25" s="271"/>
      <c r="Q25" s="189"/>
      <c r="R25" s="191"/>
      <c r="S25" s="189"/>
      <c r="T25" s="55"/>
      <c r="U25" s="401"/>
      <c r="V25" s="401"/>
      <c r="W25" s="401"/>
      <c r="X25" s="401"/>
      <c r="Y25" s="1"/>
      <c r="Z25" s="1"/>
      <c r="AA25" s="1"/>
      <c r="AB25" s="1"/>
      <c r="AC25" s="1"/>
      <c r="AD25" s="1"/>
      <c r="AE25" s="1"/>
      <c r="AF25" s="1"/>
    </row>
    <row r="26" spans="1:32" ht="14.25" customHeight="1">
      <c r="A26" s="24">
        <v>13</v>
      </c>
      <c r="B26" s="188"/>
      <c r="C26" s="199"/>
      <c r="D26" s="199"/>
      <c r="E26" s="199"/>
      <c r="F26" s="188"/>
      <c r="G26" s="188"/>
      <c r="H26" s="188"/>
      <c r="I26" s="188"/>
      <c r="J26" s="191"/>
      <c r="K26" s="191"/>
      <c r="L26" s="191"/>
      <c r="M26" s="188"/>
      <c r="N26" s="189"/>
      <c r="O26" s="271"/>
      <c r="P26" s="271"/>
      <c r="Q26" s="189"/>
      <c r="R26" s="191"/>
      <c r="S26" s="188"/>
      <c r="T26" s="1"/>
      <c r="U26" s="401"/>
      <c r="V26" s="401"/>
      <c r="W26" s="401"/>
      <c r="X26" s="401"/>
      <c r="Y26" s="1"/>
      <c r="Z26" s="1"/>
      <c r="AA26" s="1"/>
      <c r="AB26" s="1"/>
      <c r="AC26" s="1"/>
      <c r="AD26" s="1"/>
      <c r="AE26" s="1"/>
      <c r="AF26" s="1"/>
    </row>
    <row r="27" spans="1:32" ht="14.25" customHeight="1">
      <c r="A27" s="24">
        <v>14</v>
      </c>
      <c r="B27" s="201"/>
      <c r="C27" s="199"/>
      <c r="D27" s="199"/>
      <c r="E27" s="199"/>
      <c r="F27" s="188"/>
      <c r="G27" s="188"/>
      <c r="H27" s="188"/>
      <c r="I27" s="188"/>
      <c r="J27" s="191"/>
      <c r="K27" s="191"/>
      <c r="L27" s="191"/>
      <c r="M27" s="188"/>
      <c r="N27" s="189"/>
      <c r="O27" s="271"/>
      <c r="P27" s="271"/>
      <c r="Q27" s="188"/>
      <c r="R27" s="191"/>
      <c r="S27" s="188"/>
      <c r="U27" s="453" t="s">
        <v>493</v>
      </c>
      <c r="V27" s="453"/>
      <c r="W27" s="453"/>
      <c r="X27" s="453"/>
      <c r="Y27" s="1"/>
      <c r="Z27" s="1"/>
      <c r="AA27" s="1"/>
      <c r="AB27" s="1"/>
      <c r="AC27" s="1"/>
      <c r="AD27" s="1"/>
      <c r="AE27" s="1"/>
      <c r="AF27" s="1"/>
    </row>
    <row r="28" spans="1:32" ht="14.25" customHeight="1">
      <c r="A28" s="24">
        <v>15</v>
      </c>
      <c r="B28" s="202"/>
      <c r="C28" s="199"/>
      <c r="D28" s="199"/>
      <c r="E28" s="199"/>
      <c r="F28" s="188"/>
      <c r="G28" s="188"/>
      <c r="H28" s="202"/>
      <c r="I28" s="202"/>
      <c r="J28" s="191"/>
      <c r="K28" s="191"/>
      <c r="L28" s="191"/>
      <c r="M28" s="188"/>
      <c r="N28" s="189"/>
      <c r="O28" s="271"/>
      <c r="P28" s="271"/>
      <c r="Q28" s="203"/>
      <c r="R28" s="191"/>
      <c r="S28" s="203"/>
      <c r="U28" s="453"/>
      <c r="V28" s="453"/>
      <c r="W28" s="453"/>
      <c r="X28" s="453"/>
      <c r="Y28" s="1"/>
      <c r="Z28" s="1"/>
      <c r="AA28" s="1"/>
      <c r="AB28" s="1"/>
      <c r="AC28" s="1"/>
      <c r="AD28" s="1"/>
      <c r="AE28" s="1"/>
      <c r="AF28" s="1"/>
    </row>
    <row r="29" spans="1:32" ht="14.25" customHeight="1">
      <c r="A29" s="24">
        <v>16</v>
      </c>
      <c r="B29" s="202"/>
      <c r="C29" s="199"/>
      <c r="D29" s="199"/>
      <c r="E29" s="199"/>
      <c r="F29" s="188"/>
      <c r="G29" s="188"/>
      <c r="H29" s="203"/>
      <c r="I29" s="203"/>
      <c r="J29" s="191"/>
      <c r="K29" s="191"/>
      <c r="L29" s="191"/>
      <c r="M29" s="188"/>
      <c r="N29" s="189"/>
      <c r="O29" s="271"/>
      <c r="P29" s="271"/>
      <c r="Q29" s="203"/>
      <c r="R29" s="191"/>
      <c r="S29" s="203"/>
      <c r="T29" s="55"/>
      <c r="U29" s="453"/>
      <c r="V29" s="453"/>
      <c r="W29" s="453"/>
      <c r="X29" s="453"/>
      <c r="Y29" s="1"/>
      <c r="Z29" s="1"/>
      <c r="AA29" s="1"/>
      <c r="AB29" s="1"/>
      <c r="AC29" s="1"/>
      <c r="AD29" s="1"/>
      <c r="AE29" s="1"/>
      <c r="AF29" s="1"/>
    </row>
    <row r="30" spans="1:32" ht="14.25" customHeight="1">
      <c r="A30" s="24">
        <v>17</v>
      </c>
      <c r="B30" s="199"/>
      <c r="C30" s="199"/>
      <c r="D30" s="199"/>
      <c r="E30" s="199"/>
      <c r="F30" s="199"/>
      <c r="G30" s="188"/>
      <c r="H30" s="188"/>
      <c r="I30" s="188"/>
      <c r="J30" s="191"/>
      <c r="K30" s="191"/>
      <c r="L30" s="188"/>
      <c r="M30" s="188"/>
      <c r="N30" s="189"/>
      <c r="O30" s="271"/>
      <c r="P30" s="271"/>
      <c r="Q30" s="189"/>
      <c r="R30" s="191"/>
      <c r="S30" s="189"/>
      <c r="T30" s="55"/>
      <c r="U30" s="453"/>
      <c r="V30" s="453"/>
      <c r="W30" s="453"/>
      <c r="X30" s="453"/>
      <c r="Y30" s="1"/>
      <c r="Z30" s="1"/>
      <c r="AA30" s="1"/>
      <c r="AB30" s="1"/>
      <c r="AC30" s="1"/>
      <c r="AD30" s="1"/>
      <c r="AE30" s="1"/>
      <c r="AF30" s="1"/>
    </row>
    <row r="31" spans="1:32" ht="14.25" customHeight="1">
      <c r="A31" s="24">
        <v>18</v>
      </c>
      <c r="B31" s="199"/>
      <c r="C31" s="199"/>
      <c r="D31" s="199"/>
      <c r="E31" s="199"/>
      <c r="F31" s="199"/>
      <c r="G31" s="188"/>
      <c r="H31" s="188"/>
      <c r="I31" s="188"/>
      <c r="J31" s="191"/>
      <c r="K31" s="191"/>
      <c r="L31" s="190"/>
      <c r="M31" s="188"/>
      <c r="N31" s="189"/>
      <c r="O31" s="271"/>
      <c r="P31" s="271"/>
      <c r="Q31" s="188"/>
      <c r="R31" s="191"/>
      <c r="S31" s="200"/>
      <c r="T31" s="55"/>
      <c r="U31" s="453"/>
      <c r="V31" s="453"/>
      <c r="W31" s="453"/>
      <c r="X31" s="453"/>
      <c r="Y31" s="1"/>
      <c r="Z31" s="1"/>
      <c r="AA31" s="1"/>
      <c r="AB31" s="1"/>
      <c r="AC31" s="1"/>
      <c r="AD31" s="1"/>
      <c r="AE31" s="1"/>
      <c r="AF31" s="1"/>
    </row>
    <row r="32" spans="1:32" ht="14.25" customHeight="1">
      <c r="A32" s="24">
        <v>19</v>
      </c>
      <c r="B32" s="188"/>
      <c r="C32" s="199"/>
      <c r="D32" s="199"/>
      <c r="E32" s="199"/>
      <c r="F32" s="199"/>
      <c r="G32" s="188"/>
      <c r="H32" s="188"/>
      <c r="I32" s="188"/>
      <c r="J32" s="191"/>
      <c r="K32" s="191"/>
      <c r="L32" s="191"/>
      <c r="M32" s="188"/>
      <c r="N32" s="189"/>
      <c r="O32" s="271"/>
      <c r="P32" s="271"/>
      <c r="Q32" s="188"/>
      <c r="R32" s="191"/>
      <c r="S32" s="189"/>
      <c r="T32" s="55"/>
      <c r="U32" s="453"/>
      <c r="V32" s="453"/>
      <c r="W32" s="453"/>
      <c r="X32" s="453"/>
      <c r="Y32" s="1"/>
      <c r="Z32" s="1"/>
      <c r="AA32" s="1"/>
      <c r="AB32" s="1"/>
      <c r="AC32" s="1"/>
      <c r="AD32" s="1"/>
      <c r="AE32" s="1"/>
      <c r="AF32" s="1"/>
    </row>
    <row r="33" spans="1:32" ht="14.25" customHeight="1">
      <c r="A33" s="24">
        <v>20</v>
      </c>
      <c r="B33" s="188"/>
      <c r="C33" s="199"/>
      <c r="D33" s="199"/>
      <c r="E33" s="199"/>
      <c r="F33" s="188"/>
      <c r="G33" s="188"/>
      <c r="H33" s="188"/>
      <c r="I33" s="188"/>
      <c r="J33" s="191"/>
      <c r="K33" s="191"/>
      <c r="L33" s="191"/>
      <c r="M33" s="188"/>
      <c r="N33" s="189"/>
      <c r="O33" s="271"/>
      <c r="P33" s="271"/>
      <c r="Q33" s="189"/>
      <c r="R33" s="191"/>
      <c r="S33" s="189"/>
      <c r="T33" s="55"/>
      <c r="U33" s="453"/>
      <c r="V33" s="453"/>
      <c r="W33" s="453"/>
      <c r="X33" s="453"/>
      <c r="Y33" s="1"/>
      <c r="Z33" s="1"/>
      <c r="AA33" s="1"/>
      <c r="AB33" s="1"/>
      <c r="AC33" s="1"/>
      <c r="AD33" s="1"/>
      <c r="AE33" s="1"/>
      <c r="AF33" s="1"/>
    </row>
    <row r="34" spans="1:32" ht="14.25" customHeight="1">
      <c r="A34" s="24">
        <v>21</v>
      </c>
      <c r="B34" s="188"/>
      <c r="C34" s="199"/>
      <c r="D34" s="199"/>
      <c r="E34" s="199"/>
      <c r="F34" s="188"/>
      <c r="G34" s="188"/>
      <c r="H34" s="188"/>
      <c r="I34" s="188"/>
      <c r="J34" s="191"/>
      <c r="K34" s="191"/>
      <c r="L34" s="191"/>
      <c r="M34" s="188"/>
      <c r="N34" s="189"/>
      <c r="O34" s="271"/>
      <c r="P34" s="271"/>
      <c r="Q34" s="189"/>
      <c r="R34" s="191"/>
      <c r="S34" s="188"/>
      <c r="T34" s="55"/>
      <c r="U34" s="453"/>
      <c r="V34" s="453"/>
      <c r="W34" s="453"/>
      <c r="X34" s="453"/>
      <c r="Y34" s="1"/>
      <c r="Z34" s="1"/>
      <c r="AA34" s="1"/>
      <c r="AB34" s="1"/>
      <c r="AC34" s="1"/>
      <c r="AD34" s="1"/>
      <c r="AE34" s="1"/>
      <c r="AF34" s="1"/>
    </row>
    <row r="35" spans="1:32" ht="14.25" customHeight="1">
      <c r="A35" s="24">
        <v>22</v>
      </c>
      <c r="B35" s="201"/>
      <c r="C35" s="199"/>
      <c r="D35" s="199"/>
      <c r="E35" s="199"/>
      <c r="F35" s="188"/>
      <c r="G35" s="188"/>
      <c r="H35" s="188"/>
      <c r="I35" s="188"/>
      <c r="J35" s="191"/>
      <c r="K35" s="191"/>
      <c r="L35" s="191"/>
      <c r="M35" s="188"/>
      <c r="N35" s="189"/>
      <c r="O35" s="271"/>
      <c r="P35" s="271"/>
      <c r="Q35" s="188"/>
      <c r="R35" s="191"/>
      <c r="S35" s="188"/>
      <c r="T35" s="1"/>
      <c r="U35" s="453"/>
      <c r="V35" s="453"/>
      <c r="W35" s="453"/>
      <c r="X35" s="453"/>
      <c r="Y35" s="1"/>
      <c r="Z35" s="1"/>
      <c r="AA35" s="1"/>
      <c r="AB35" s="1"/>
      <c r="AC35" s="1"/>
      <c r="AD35" s="1"/>
      <c r="AE35" s="1"/>
      <c r="AF35" s="1"/>
    </row>
    <row r="36" spans="1:32" ht="14.25" customHeight="1">
      <c r="A36" s="24">
        <v>23</v>
      </c>
      <c r="B36" s="202"/>
      <c r="C36" s="199"/>
      <c r="D36" s="199"/>
      <c r="E36" s="199"/>
      <c r="F36" s="188"/>
      <c r="G36" s="188"/>
      <c r="H36" s="202"/>
      <c r="I36" s="202"/>
      <c r="J36" s="191"/>
      <c r="K36" s="191"/>
      <c r="L36" s="191"/>
      <c r="M36" s="188"/>
      <c r="N36" s="189"/>
      <c r="O36" s="271"/>
      <c r="P36" s="271"/>
      <c r="Q36" s="203"/>
      <c r="R36" s="191"/>
      <c r="S36" s="203"/>
      <c r="T36" s="1"/>
      <c r="U36" s="453"/>
      <c r="V36" s="453"/>
      <c r="W36" s="453"/>
      <c r="X36" s="453"/>
      <c r="Y36" s="1"/>
      <c r="Z36" s="1"/>
      <c r="AA36" s="1"/>
      <c r="AB36" s="1"/>
      <c r="AC36" s="1"/>
      <c r="AD36" s="1"/>
      <c r="AE36" s="1"/>
      <c r="AF36" s="1"/>
    </row>
    <row r="37" spans="1:32" ht="14.25" customHeight="1">
      <c r="A37" s="24">
        <v>24</v>
      </c>
      <c r="B37" s="202"/>
      <c r="C37" s="199"/>
      <c r="D37" s="199"/>
      <c r="E37" s="199"/>
      <c r="F37" s="188"/>
      <c r="G37" s="188"/>
      <c r="H37" s="203"/>
      <c r="I37" s="203"/>
      <c r="J37" s="191"/>
      <c r="K37" s="191"/>
      <c r="L37" s="191"/>
      <c r="M37" s="188"/>
      <c r="N37" s="189"/>
      <c r="O37" s="271"/>
      <c r="P37" s="271"/>
      <c r="Q37" s="203"/>
      <c r="R37" s="191"/>
      <c r="S37" s="203"/>
      <c r="T37" s="1"/>
      <c r="U37" s="453"/>
      <c r="V37" s="453"/>
      <c r="W37" s="453"/>
      <c r="X37" s="453"/>
      <c r="Y37" s="1"/>
      <c r="Z37" s="1"/>
      <c r="AA37" s="1"/>
      <c r="AB37" s="1"/>
      <c r="AC37" s="1"/>
      <c r="AD37" s="1"/>
      <c r="AE37" s="1"/>
      <c r="AF37" s="1"/>
    </row>
    <row r="38" spans="1:32" ht="14.25" customHeight="1">
      <c r="A38" s="24">
        <v>25</v>
      </c>
      <c r="B38" s="199"/>
      <c r="C38" s="199"/>
      <c r="D38" s="199"/>
      <c r="E38" s="199"/>
      <c r="F38" s="199"/>
      <c r="G38" s="188"/>
      <c r="H38" s="188"/>
      <c r="I38" s="188"/>
      <c r="J38" s="191"/>
      <c r="K38" s="191"/>
      <c r="L38" s="188"/>
      <c r="M38" s="188"/>
      <c r="N38" s="189"/>
      <c r="O38" s="271"/>
      <c r="P38" s="271"/>
      <c r="Q38" s="189"/>
      <c r="R38" s="191"/>
      <c r="S38" s="189"/>
      <c r="T38" s="1"/>
      <c r="U38" s="453"/>
      <c r="V38" s="453"/>
      <c r="W38" s="453"/>
      <c r="X38" s="453"/>
      <c r="Y38" s="1"/>
      <c r="Z38" s="1"/>
      <c r="AA38" s="1"/>
      <c r="AB38" s="1"/>
      <c r="AC38" s="1"/>
      <c r="AD38" s="1"/>
      <c r="AE38" s="1"/>
      <c r="AF38" s="1"/>
    </row>
    <row r="39" spans="1:32" ht="14.25" customHeight="1">
      <c r="A39" s="24">
        <v>26</v>
      </c>
      <c r="B39" s="199"/>
      <c r="C39" s="199"/>
      <c r="D39" s="199"/>
      <c r="E39" s="199"/>
      <c r="F39" s="199"/>
      <c r="G39" s="188"/>
      <c r="H39" s="188"/>
      <c r="I39" s="188"/>
      <c r="J39" s="191"/>
      <c r="K39" s="191"/>
      <c r="L39" s="190"/>
      <c r="M39" s="188"/>
      <c r="N39" s="189"/>
      <c r="O39" s="271"/>
      <c r="P39" s="271"/>
      <c r="Q39" s="188"/>
      <c r="R39" s="191"/>
      <c r="S39" s="200"/>
      <c r="T39" s="1"/>
      <c r="U39" s="453"/>
      <c r="V39" s="453"/>
      <c r="W39" s="453"/>
      <c r="X39" s="453"/>
      <c r="Y39" s="1"/>
      <c r="Z39" s="1"/>
      <c r="AA39" s="1"/>
      <c r="AB39" s="1"/>
      <c r="AC39" s="1"/>
      <c r="AD39" s="1"/>
      <c r="AE39" s="1"/>
      <c r="AF39" s="1"/>
    </row>
    <row r="40" spans="1:32" ht="14.25" customHeight="1">
      <c r="A40" s="24">
        <v>27</v>
      </c>
      <c r="B40" s="188"/>
      <c r="C40" s="199"/>
      <c r="D40" s="199"/>
      <c r="E40" s="199"/>
      <c r="F40" s="199"/>
      <c r="G40" s="188"/>
      <c r="H40" s="188"/>
      <c r="I40" s="188"/>
      <c r="J40" s="191"/>
      <c r="K40" s="191"/>
      <c r="L40" s="191"/>
      <c r="M40" s="188"/>
      <c r="N40" s="189"/>
      <c r="O40" s="271"/>
      <c r="P40" s="271"/>
      <c r="Q40" s="188"/>
      <c r="R40" s="191"/>
      <c r="S40" s="189"/>
      <c r="T40" s="1"/>
      <c r="U40" s="453"/>
      <c r="V40" s="453"/>
      <c r="W40" s="453"/>
      <c r="X40" s="453"/>
      <c r="Y40" s="1"/>
      <c r="Z40" s="1"/>
      <c r="AA40" s="1"/>
      <c r="AB40" s="1"/>
      <c r="AC40" s="1"/>
      <c r="AD40" s="1"/>
      <c r="AE40" s="1"/>
      <c r="AF40" s="1"/>
    </row>
    <row r="41" spans="1:32" ht="14.25" customHeight="1">
      <c r="A41" s="24">
        <v>28</v>
      </c>
      <c r="B41" s="188"/>
      <c r="C41" s="199"/>
      <c r="D41" s="199"/>
      <c r="E41" s="199"/>
      <c r="F41" s="188"/>
      <c r="G41" s="188"/>
      <c r="H41" s="188"/>
      <c r="I41" s="188"/>
      <c r="J41" s="191"/>
      <c r="K41" s="191"/>
      <c r="L41" s="191"/>
      <c r="M41" s="188"/>
      <c r="N41" s="189"/>
      <c r="O41" s="271"/>
      <c r="P41" s="271"/>
      <c r="Q41" s="189"/>
      <c r="R41" s="191"/>
      <c r="S41" s="189"/>
      <c r="T41" s="1"/>
      <c r="U41" s="1"/>
      <c r="V41" s="1"/>
      <c r="W41" s="1"/>
      <c r="X41" s="1"/>
      <c r="Y41" s="1"/>
      <c r="Z41" s="1"/>
      <c r="AA41" s="1"/>
      <c r="AB41" s="1"/>
      <c r="AC41" s="1"/>
      <c r="AD41" s="1"/>
      <c r="AE41" s="1"/>
      <c r="AF41" s="1"/>
    </row>
    <row r="42" spans="1:32" ht="14.25" customHeight="1">
      <c r="A42" s="24">
        <v>29</v>
      </c>
      <c r="B42" s="188"/>
      <c r="C42" s="199"/>
      <c r="D42" s="199"/>
      <c r="E42" s="199"/>
      <c r="F42" s="188"/>
      <c r="G42" s="188"/>
      <c r="H42" s="188"/>
      <c r="I42" s="188"/>
      <c r="J42" s="191"/>
      <c r="K42" s="191"/>
      <c r="L42" s="191"/>
      <c r="M42" s="188"/>
      <c r="N42" s="189"/>
      <c r="O42" s="271"/>
      <c r="P42" s="271"/>
      <c r="Q42" s="189"/>
      <c r="R42" s="191"/>
      <c r="S42" s="188"/>
      <c r="T42" s="1"/>
      <c r="U42" s="1"/>
      <c r="V42" s="1"/>
      <c r="W42" s="1"/>
      <c r="X42" s="1"/>
      <c r="Y42" s="1"/>
      <c r="Z42" s="1"/>
      <c r="AA42" s="1"/>
      <c r="AB42" s="1"/>
      <c r="AC42" s="1"/>
      <c r="AD42" s="1"/>
      <c r="AE42" s="1"/>
      <c r="AF42" s="1"/>
    </row>
    <row r="43" spans="1:32" ht="14.25" customHeight="1">
      <c r="A43" s="24">
        <v>30</v>
      </c>
      <c r="B43" s="201"/>
      <c r="C43" s="199"/>
      <c r="D43" s="199"/>
      <c r="E43" s="199"/>
      <c r="F43" s="188"/>
      <c r="G43" s="188"/>
      <c r="H43" s="188"/>
      <c r="I43" s="188"/>
      <c r="J43" s="191"/>
      <c r="K43" s="191"/>
      <c r="L43" s="191"/>
      <c r="M43" s="188"/>
      <c r="N43" s="189"/>
      <c r="O43" s="271"/>
      <c r="P43" s="271"/>
      <c r="Q43" s="188"/>
      <c r="R43" s="191"/>
      <c r="S43" s="188"/>
      <c r="T43" s="1"/>
      <c r="U43" s="1"/>
      <c r="V43" s="1"/>
      <c r="W43" s="1"/>
      <c r="X43" s="1"/>
      <c r="Y43" s="1"/>
      <c r="Z43" s="1"/>
      <c r="AA43" s="1"/>
      <c r="AB43" s="1"/>
      <c r="AC43" s="1"/>
      <c r="AD43" s="1"/>
      <c r="AE43" s="1"/>
      <c r="AF43" s="1"/>
    </row>
    <row r="44" spans="1:32" ht="14.25" customHeight="1">
      <c r="A44" s="24">
        <v>31</v>
      </c>
      <c r="B44" s="202"/>
      <c r="C44" s="199"/>
      <c r="D44" s="199"/>
      <c r="E44" s="199"/>
      <c r="F44" s="188"/>
      <c r="G44" s="188"/>
      <c r="H44" s="202"/>
      <c r="I44" s="202"/>
      <c r="J44" s="191"/>
      <c r="K44" s="191"/>
      <c r="L44" s="191"/>
      <c r="M44" s="188"/>
      <c r="N44" s="189"/>
      <c r="O44" s="271"/>
      <c r="P44" s="271"/>
      <c r="Q44" s="203"/>
      <c r="R44" s="191"/>
      <c r="S44" s="203"/>
      <c r="T44" s="1"/>
      <c r="U44" s="1"/>
      <c r="V44" s="1"/>
      <c r="W44" s="1"/>
      <c r="X44" s="1"/>
      <c r="Y44" s="1"/>
      <c r="Z44" s="1"/>
      <c r="AA44" s="1"/>
      <c r="AB44" s="1"/>
      <c r="AC44" s="1"/>
      <c r="AD44" s="1"/>
      <c r="AE44" s="1"/>
      <c r="AF44" s="1"/>
    </row>
    <row r="45" spans="1:32" ht="14.25" customHeight="1">
      <c r="A45" s="24">
        <v>32</v>
      </c>
      <c r="B45" s="202"/>
      <c r="C45" s="199"/>
      <c r="D45" s="199"/>
      <c r="E45" s="199"/>
      <c r="F45" s="188"/>
      <c r="G45" s="188"/>
      <c r="H45" s="203"/>
      <c r="I45" s="203"/>
      <c r="J45" s="191"/>
      <c r="K45" s="191"/>
      <c r="L45" s="191"/>
      <c r="M45" s="188"/>
      <c r="N45" s="189"/>
      <c r="O45" s="271"/>
      <c r="P45" s="271"/>
      <c r="Q45" s="203"/>
      <c r="R45" s="191"/>
      <c r="S45" s="203"/>
      <c r="T45" s="1"/>
      <c r="U45" s="1"/>
      <c r="V45" s="1"/>
      <c r="W45" s="1"/>
      <c r="X45" s="1"/>
      <c r="Y45" s="1"/>
      <c r="Z45" s="1"/>
      <c r="AA45" s="1"/>
      <c r="AB45" s="1"/>
      <c r="AC45" s="1"/>
      <c r="AD45" s="1"/>
      <c r="AE45" s="1"/>
      <c r="AF45" s="1"/>
    </row>
    <row r="46" spans="1:32" ht="14.25" customHeight="1">
      <c r="A46" s="24">
        <v>33</v>
      </c>
      <c r="B46" s="199"/>
      <c r="C46" s="199"/>
      <c r="D46" s="199"/>
      <c r="E46" s="199"/>
      <c r="F46" s="199"/>
      <c r="G46" s="188"/>
      <c r="H46" s="188"/>
      <c r="I46" s="188"/>
      <c r="J46" s="191"/>
      <c r="K46" s="191"/>
      <c r="L46" s="188"/>
      <c r="M46" s="188"/>
      <c r="N46" s="189"/>
      <c r="O46" s="271"/>
      <c r="P46" s="271"/>
      <c r="Q46" s="189"/>
      <c r="R46" s="191"/>
      <c r="S46" s="189"/>
      <c r="T46" s="1"/>
      <c r="U46" s="1"/>
      <c r="V46" s="1"/>
      <c r="W46" s="1"/>
      <c r="X46" s="1"/>
      <c r="Y46" s="1"/>
      <c r="Z46" s="1"/>
      <c r="AA46" s="1"/>
      <c r="AB46" s="1"/>
      <c r="AC46" s="1"/>
      <c r="AD46" s="1"/>
      <c r="AE46" s="1"/>
      <c r="AF46" s="1"/>
    </row>
    <row r="47" spans="1:32" ht="14.25" customHeight="1">
      <c r="A47" s="24">
        <v>34</v>
      </c>
      <c r="B47" s="199"/>
      <c r="C47" s="199"/>
      <c r="D47" s="199"/>
      <c r="E47" s="199"/>
      <c r="F47" s="199"/>
      <c r="G47" s="188"/>
      <c r="H47" s="188"/>
      <c r="I47" s="188"/>
      <c r="J47" s="191"/>
      <c r="K47" s="191"/>
      <c r="L47" s="190"/>
      <c r="M47" s="188"/>
      <c r="N47" s="189"/>
      <c r="O47" s="271"/>
      <c r="P47" s="271"/>
      <c r="Q47" s="188"/>
      <c r="R47" s="191"/>
      <c r="S47" s="200"/>
      <c r="T47" s="1"/>
      <c r="U47" s="1"/>
      <c r="V47" s="1"/>
      <c r="W47" s="1"/>
      <c r="X47" s="1"/>
      <c r="Y47" s="1"/>
      <c r="Z47" s="1"/>
      <c r="AA47" s="1"/>
      <c r="AB47" s="1"/>
      <c r="AC47" s="1"/>
      <c r="AD47" s="1"/>
      <c r="AE47" s="1"/>
      <c r="AF47" s="1"/>
    </row>
    <row r="48" spans="1:32" ht="14.25" customHeight="1">
      <c r="A48" s="24">
        <v>35</v>
      </c>
      <c r="B48" s="188"/>
      <c r="C48" s="199"/>
      <c r="D48" s="199"/>
      <c r="E48" s="199"/>
      <c r="F48" s="199"/>
      <c r="G48" s="188"/>
      <c r="H48" s="188"/>
      <c r="I48" s="188"/>
      <c r="J48" s="191"/>
      <c r="K48" s="191"/>
      <c r="L48" s="191"/>
      <c r="M48" s="188"/>
      <c r="N48" s="189"/>
      <c r="O48" s="271"/>
      <c r="P48" s="271"/>
      <c r="Q48" s="188"/>
      <c r="R48" s="191"/>
      <c r="S48" s="189"/>
      <c r="T48" s="1"/>
      <c r="U48" s="1"/>
      <c r="V48" s="1"/>
      <c r="W48" s="1"/>
      <c r="X48" s="1"/>
      <c r="Y48" s="1"/>
      <c r="Z48" s="1"/>
      <c r="AA48" s="1"/>
      <c r="AB48" s="1"/>
      <c r="AC48" s="1"/>
      <c r="AD48" s="1"/>
      <c r="AE48" s="1"/>
      <c r="AF48" s="1"/>
    </row>
    <row r="49" spans="1:32" ht="14.25" customHeight="1">
      <c r="A49" s="24">
        <v>36</v>
      </c>
      <c r="B49" s="188"/>
      <c r="C49" s="199"/>
      <c r="D49" s="199"/>
      <c r="E49" s="199"/>
      <c r="F49" s="188"/>
      <c r="G49" s="188"/>
      <c r="H49" s="188"/>
      <c r="I49" s="188"/>
      <c r="J49" s="191"/>
      <c r="K49" s="191"/>
      <c r="L49" s="191"/>
      <c r="M49" s="188"/>
      <c r="N49" s="189"/>
      <c r="O49" s="271"/>
      <c r="P49" s="271"/>
      <c r="Q49" s="189"/>
      <c r="R49" s="191"/>
      <c r="S49" s="189"/>
      <c r="T49" s="1"/>
      <c r="U49" s="1"/>
      <c r="V49" s="1"/>
      <c r="W49" s="1"/>
      <c r="X49" s="1"/>
      <c r="Y49" s="1"/>
      <c r="Z49" s="1"/>
      <c r="AA49" s="1"/>
      <c r="AB49" s="1"/>
      <c r="AC49" s="1"/>
      <c r="AD49" s="1"/>
      <c r="AE49" s="1"/>
      <c r="AF49" s="1"/>
    </row>
    <row r="50" spans="1:32" ht="14.25" customHeight="1">
      <c r="A50" s="24">
        <v>37</v>
      </c>
      <c r="B50" s="188"/>
      <c r="C50" s="199"/>
      <c r="D50" s="199"/>
      <c r="E50" s="199"/>
      <c r="F50" s="188"/>
      <c r="G50" s="188"/>
      <c r="H50" s="188"/>
      <c r="I50" s="188"/>
      <c r="J50" s="191"/>
      <c r="K50" s="191"/>
      <c r="L50" s="191"/>
      <c r="M50" s="188"/>
      <c r="N50" s="189"/>
      <c r="O50" s="271"/>
      <c r="P50" s="271"/>
      <c r="Q50" s="189"/>
      <c r="R50" s="191"/>
      <c r="S50" s="188"/>
      <c r="T50" s="1"/>
      <c r="U50" s="1"/>
      <c r="V50" s="1"/>
      <c r="W50" s="1"/>
      <c r="X50" s="1"/>
      <c r="Y50" s="1"/>
      <c r="Z50" s="1"/>
      <c r="AA50" s="1"/>
      <c r="AB50" s="1"/>
      <c r="AC50" s="1"/>
      <c r="AD50" s="1"/>
      <c r="AE50" s="1"/>
      <c r="AF50" s="1"/>
    </row>
    <row r="51" spans="1:32" ht="14.25" customHeight="1">
      <c r="A51" s="24">
        <v>38</v>
      </c>
      <c r="B51" s="201"/>
      <c r="C51" s="199"/>
      <c r="D51" s="199"/>
      <c r="E51" s="199"/>
      <c r="F51" s="188"/>
      <c r="G51" s="188"/>
      <c r="H51" s="188"/>
      <c r="I51" s="188"/>
      <c r="J51" s="191"/>
      <c r="K51" s="191"/>
      <c r="L51" s="191"/>
      <c r="M51" s="188"/>
      <c r="N51" s="189"/>
      <c r="O51" s="271"/>
      <c r="P51" s="271"/>
      <c r="Q51" s="188"/>
      <c r="R51" s="191"/>
      <c r="S51" s="188"/>
      <c r="T51" s="1"/>
      <c r="U51" s="1"/>
      <c r="V51" s="1"/>
      <c r="W51" s="1"/>
      <c r="X51" s="1"/>
      <c r="Y51" s="1"/>
      <c r="Z51" s="1"/>
      <c r="AA51" s="1"/>
      <c r="AB51" s="1"/>
      <c r="AC51" s="1"/>
      <c r="AD51" s="1"/>
      <c r="AE51" s="1"/>
      <c r="AF51" s="1"/>
    </row>
    <row r="52" spans="1:32" ht="14.25" customHeight="1">
      <c r="A52" s="24">
        <v>39</v>
      </c>
      <c r="B52" s="202"/>
      <c r="C52" s="199"/>
      <c r="D52" s="199"/>
      <c r="E52" s="199"/>
      <c r="F52" s="188"/>
      <c r="G52" s="188"/>
      <c r="H52" s="202"/>
      <c r="I52" s="202"/>
      <c r="J52" s="191"/>
      <c r="K52" s="191"/>
      <c r="L52" s="191"/>
      <c r="M52" s="188"/>
      <c r="N52" s="189"/>
      <c r="O52" s="271"/>
      <c r="P52" s="271"/>
      <c r="Q52" s="203"/>
      <c r="R52" s="191"/>
      <c r="S52" s="203"/>
      <c r="T52" s="1"/>
      <c r="U52" s="1"/>
      <c r="V52" s="1"/>
      <c r="W52" s="1"/>
      <c r="X52" s="1"/>
      <c r="Y52" s="1"/>
      <c r="Z52" s="1"/>
      <c r="AA52" s="1"/>
      <c r="AB52" s="1"/>
      <c r="AC52" s="1"/>
      <c r="AD52" s="1"/>
      <c r="AE52" s="1"/>
      <c r="AF52" s="1"/>
    </row>
    <row r="53" spans="1:32" ht="14.25" customHeight="1">
      <c r="A53" s="24">
        <v>40</v>
      </c>
      <c r="B53" s="202"/>
      <c r="C53" s="199"/>
      <c r="D53" s="199"/>
      <c r="E53" s="199"/>
      <c r="F53" s="188"/>
      <c r="G53" s="188"/>
      <c r="H53" s="203"/>
      <c r="I53" s="203"/>
      <c r="J53" s="191"/>
      <c r="K53" s="191"/>
      <c r="L53" s="191"/>
      <c r="M53" s="188"/>
      <c r="N53" s="189"/>
      <c r="O53" s="271"/>
      <c r="P53" s="271"/>
      <c r="Q53" s="203"/>
      <c r="R53" s="191"/>
      <c r="S53" s="203"/>
      <c r="T53" s="1"/>
      <c r="U53" s="1"/>
      <c r="V53" s="1"/>
      <c r="W53" s="1"/>
      <c r="X53" s="1"/>
      <c r="Y53" s="1"/>
      <c r="Z53" s="1"/>
      <c r="AA53" s="1"/>
      <c r="AB53" s="1"/>
      <c r="AC53" s="1"/>
      <c r="AD53" s="1"/>
      <c r="AE53" s="1"/>
      <c r="AF53" s="1"/>
    </row>
    <row r="54" spans="1:32" ht="14.25" customHeight="1">
      <c r="A54" s="24">
        <v>41</v>
      </c>
      <c r="B54" s="199"/>
      <c r="C54" s="199"/>
      <c r="D54" s="199"/>
      <c r="E54" s="199"/>
      <c r="F54" s="199"/>
      <c r="G54" s="188"/>
      <c r="H54" s="188"/>
      <c r="I54" s="188"/>
      <c r="J54" s="191"/>
      <c r="K54" s="191"/>
      <c r="L54" s="188"/>
      <c r="M54" s="188"/>
      <c r="N54" s="189"/>
      <c r="O54" s="271"/>
      <c r="P54" s="271"/>
      <c r="Q54" s="189"/>
      <c r="R54" s="191"/>
      <c r="S54" s="189"/>
      <c r="T54" s="1"/>
      <c r="U54" s="1"/>
      <c r="V54" s="1"/>
      <c r="W54" s="1"/>
      <c r="X54" s="1"/>
      <c r="Y54" s="1"/>
      <c r="Z54" s="1"/>
      <c r="AA54" s="1"/>
      <c r="AB54" s="1"/>
      <c r="AC54" s="1"/>
      <c r="AD54" s="1"/>
      <c r="AE54" s="1"/>
      <c r="AF54" s="1"/>
    </row>
    <row r="55" spans="1:32" ht="14.25" customHeight="1">
      <c r="A55" s="24">
        <v>42</v>
      </c>
      <c r="B55" s="199"/>
      <c r="C55" s="199"/>
      <c r="D55" s="199"/>
      <c r="E55" s="199"/>
      <c r="F55" s="199"/>
      <c r="G55" s="188"/>
      <c r="H55" s="188"/>
      <c r="I55" s="188"/>
      <c r="J55" s="191"/>
      <c r="K55" s="191"/>
      <c r="L55" s="190"/>
      <c r="M55" s="188"/>
      <c r="N55" s="189"/>
      <c r="O55" s="271"/>
      <c r="P55" s="271"/>
      <c r="Q55" s="188"/>
      <c r="R55" s="191"/>
      <c r="S55" s="200"/>
      <c r="T55" s="1"/>
      <c r="U55" s="1"/>
      <c r="V55" s="1"/>
      <c r="W55" s="1"/>
      <c r="X55" s="1"/>
      <c r="Y55" s="1"/>
      <c r="Z55" s="1"/>
      <c r="AA55" s="1"/>
      <c r="AB55" s="1"/>
      <c r="AC55" s="1"/>
      <c r="AD55" s="1"/>
      <c r="AE55" s="1"/>
      <c r="AF55" s="1"/>
    </row>
    <row r="56" spans="1:32" ht="14.25" customHeight="1">
      <c r="A56" s="24">
        <v>43</v>
      </c>
      <c r="B56" s="188"/>
      <c r="C56" s="199"/>
      <c r="D56" s="199"/>
      <c r="E56" s="199"/>
      <c r="F56" s="199"/>
      <c r="G56" s="188"/>
      <c r="H56" s="188"/>
      <c r="I56" s="188"/>
      <c r="J56" s="191"/>
      <c r="K56" s="191"/>
      <c r="L56" s="191"/>
      <c r="M56" s="188"/>
      <c r="N56" s="189"/>
      <c r="O56" s="271"/>
      <c r="P56" s="271"/>
      <c r="Q56" s="188"/>
      <c r="R56" s="191"/>
      <c r="S56" s="189"/>
      <c r="T56" s="1"/>
      <c r="U56" s="1"/>
      <c r="V56" s="1"/>
      <c r="W56" s="1"/>
      <c r="X56" s="1"/>
      <c r="Y56" s="1"/>
      <c r="Z56" s="1"/>
      <c r="AA56" s="1"/>
      <c r="AB56" s="1"/>
      <c r="AC56" s="1"/>
      <c r="AD56" s="1"/>
      <c r="AE56" s="1"/>
      <c r="AF56" s="1"/>
    </row>
    <row r="57" spans="1:32" ht="14.25" customHeight="1">
      <c r="A57" s="24">
        <v>44</v>
      </c>
      <c r="B57" s="188"/>
      <c r="C57" s="199"/>
      <c r="D57" s="199"/>
      <c r="E57" s="199"/>
      <c r="F57" s="188"/>
      <c r="G57" s="188"/>
      <c r="H57" s="188"/>
      <c r="I57" s="188"/>
      <c r="J57" s="191"/>
      <c r="K57" s="191"/>
      <c r="L57" s="191"/>
      <c r="M57" s="188"/>
      <c r="N57" s="189"/>
      <c r="O57" s="271"/>
      <c r="P57" s="271"/>
      <c r="Q57" s="189"/>
      <c r="R57" s="191"/>
      <c r="S57" s="189"/>
      <c r="T57" s="1"/>
      <c r="U57" s="1"/>
      <c r="V57" s="1"/>
      <c r="W57" s="1"/>
      <c r="X57" s="1"/>
      <c r="Y57" s="1"/>
      <c r="Z57" s="1"/>
      <c r="AA57" s="1"/>
      <c r="AB57" s="1"/>
      <c r="AC57" s="1"/>
      <c r="AD57" s="1"/>
      <c r="AE57" s="1"/>
      <c r="AF57" s="1"/>
    </row>
    <row r="58" spans="1:32" ht="14.25" customHeight="1">
      <c r="A58" s="24">
        <v>45</v>
      </c>
      <c r="B58" s="188"/>
      <c r="C58" s="199"/>
      <c r="D58" s="199"/>
      <c r="E58" s="199"/>
      <c r="F58" s="188"/>
      <c r="G58" s="188"/>
      <c r="H58" s="188"/>
      <c r="I58" s="188"/>
      <c r="J58" s="191"/>
      <c r="K58" s="191"/>
      <c r="L58" s="191"/>
      <c r="M58" s="188"/>
      <c r="N58" s="189"/>
      <c r="O58" s="271"/>
      <c r="P58" s="271"/>
      <c r="Q58" s="189"/>
      <c r="R58" s="191"/>
      <c r="S58" s="188"/>
      <c r="T58" s="1"/>
      <c r="U58" s="1"/>
      <c r="V58" s="1"/>
      <c r="W58" s="1"/>
      <c r="X58" s="1"/>
      <c r="Y58" s="1"/>
      <c r="Z58" s="1"/>
      <c r="AA58" s="1"/>
      <c r="AB58" s="1"/>
      <c r="AC58" s="1"/>
      <c r="AD58" s="1"/>
      <c r="AE58" s="1"/>
      <c r="AF58" s="1"/>
    </row>
    <row r="59" spans="1:32" ht="14.25" customHeight="1">
      <c r="A59" s="24">
        <v>46</v>
      </c>
      <c r="B59" s="201"/>
      <c r="C59" s="199"/>
      <c r="D59" s="199"/>
      <c r="E59" s="199"/>
      <c r="F59" s="188"/>
      <c r="G59" s="188"/>
      <c r="H59" s="188"/>
      <c r="I59" s="188"/>
      <c r="J59" s="191"/>
      <c r="K59" s="191"/>
      <c r="L59" s="191"/>
      <c r="M59" s="188"/>
      <c r="N59" s="189"/>
      <c r="O59" s="271"/>
      <c r="P59" s="271"/>
      <c r="Q59" s="188"/>
      <c r="R59" s="191"/>
      <c r="S59" s="188"/>
      <c r="T59" s="1"/>
      <c r="U59" s="1"/>
      <c r="V59" s="1"/>
      <c r="W59" s="1"/>
      <c r="X59" s="1"/>
      <c r="Y59" s="1"/>
      <c r="Z59" s="1"/>
      <c r="AA59" s="1"/>
      <c r="AB59" s="1"/>
      <c r="AC59" s="1"/>
      <c r="AD59" s="1"/>
      <c r="AE59" s="1"/>
      <c r="AF59" s="1"/>
    </row>
    <row r="60" spans="1:32" ht="14.25" customHeight="1">
      <c r="A60" s="24">
        <v>47</v>
      </c>
      <c r="B60" s="202"/>
      <c r="C60" s="199"/>
      <c r="D60" s="199"/>
      <c r="E60" s="199"/>
      <c r="F60" s="188"/>
      <c r="G60" s="188"/>
      <c r="H60" s="202"/>
      <c r="I60" s="202"/>
      <c r="J60" s="191"/>
      <c r="K60" s="191"/>
      <c r="L60" s="191"/>
      <c r="M60" s="188"/>
      <c r="N60" s="189"/>
      <c r="O60" s="271"/>
      <c r="P60" s="271"/>
      <c r="Q60" s="203"/>
      <c r="R60" s="191"/>
      <c r="S60" s="203"/>
      <c r="T60" s="1"/>
      <c r="U60" s="1"/>
      <c r="V60" s="1"/>
      <c r="W60" s="1"/>
      <c r="X60" s="1"/>
      <c r="Y60" s="1"/>
      <c r="Z60" s="1"/>
      <c r="AA60" s="1"/>
      <c r="AB60" s="1"/>
      <c r="AC60" s="1"/>
      <c r="AD60" s="1"/>
      <c r="AE60" s="1"/>
      <c r="AF60" s="1"/>
    </row>
    <row r="61" spans="1:32" ht="14.25" customHeight="1">
      <c r="A61" s="24">
        <v>48</v>
      </c>
      <c r="B61" s="202"/>
      <c r="C61" s="199"/>
      <c r="D61" s="199"/>
      <c r="E61" s="199"/>
      <c r="F61" s="188"/>
      <c r="G61" s="188"/>
      <c r="H61" s="203"/>
      <c r="I61" s="203"/>
      <c r="J61" s="191"/>
      <c r="K61" s="191"/>
      <c r="L61" s="191"/>
      <c r="M61" s="188"/>
      <c r="N61" s="189"/>
      <c r="O61" s="271"/>
      <c r="P61" s="271"/>
      <c r="Q61" s="203"/>
      <c r="R61" s="191"/>
      <c r="S61" s="203"/>
      <c r="T61" s="1"/>
      <c r="U61" s="1"/>
      <c r="V61" s="1"/>
      <c r="W61" s="1"/>
      <c r="X61" s="1"/>
      <c r="Y61" s="1"/>
      <c r="Z61" s="1"/>
      <c r="AA61" s="1"/>
      <c r="AB61" s="1"/>
      <c r="AC61" s="1"/>
      <c r="AD61" s="1"/>
      <c r="AE61" s="1"/>
      <c r="AF61" s="1"/>
    </row>
    <row r="62" spans="1:32" ht="14.25" customHeight="1">
      <c r="A62" s="24">
        <v>49</v>
      </c>
      <c r="B62" s="199"/>
      <c r="C62" s="199"/>
      <c r="D62" s="199"/>
      <c r="E62" s="199"/>
      <c r="F62" s="199"/>
      <c r="G62" s="188"/>
      <c r="H62" s="188"/>
      <c r="I62" s="188"/>
      <c r="J62" s="191"/>
      <c r="K62" s="191"/>
      <c r="L62" s="188"/>
      <c r="M62" s="188"/>
      <c r="N62" s="189"/>
      <c r="O62" s="271"/>
      <c r="P62" s="271"/>
      <c r="Q62" s="189"/>
      <c r="R62" s="191"/>
      <c r="S62" s="189"/>
      <c r="T62" s="1"/>
      <c r="U62" s="1"/>
      <c r="V62" s="1"/>
      <c r="W62" s="1"/>
      <c r="X62" s="1"/>
      <c r="Y62" s="1"/>
      <c r="Z62" s="1"/>
      <c r="AA62" s="1"/>
      <c r="AB62" s="1"/>
      <c r="AC62" s="1"/>
      <c r="AD62" s="1"/>
      <c r="AE62" s="1"/>
      <c r="AF62" s="1"/>
    </row>
    <row r="63" spans="1:32" ht="14.25" customHeight="1">
      <c r="A63" s="24">
        <v>50</v>
      </c>
      <c r="B63" s="199"/>
      <c r="C63" s="199"/>
      <c r="D63" s="199"/>
      <c r="E63" s="199"/>
      <c r="F63" s="199"/>
      <c r="G63" s="188"/>
      <c r="H63" s="188"/>
      <c r="I63" s="188"/>
      <c r="J63" s="191"/>
      <c r="K63" s="191"/>
      <c r="L63" s="188"/>
      <c r="M63" s="188"/>
      <c r="N63" s="189"/>
      <c r="O63" s="271"/>
      <c r="P63" s="271"/>
      <c r="Q63" s="189"/>
      <c r="R63" s="191"/>
      <c r="S63" s="189"/>
      <c r="T63" s="1"/>
      <c r="U63" s="1"/>
      <c r="V63" s="1"/>
      <c r="W63" s="1"/>
      <c r="X63" s="1"/>
      <c r="Y63" s="1"/>
      <c r="Z63" s="1"/>
      <c r="AA63" s="1"/>
      <c r="AB63" s="1"/>
      <c r="AC63" s="1"/>
      <c r="AD63" s="1"/>
      <c r="AE63" s="1"/>
      <c r="AF63" s="1"/>
    </row>
    <row r="64" spans="1:32" ht="14.25" customHeight="1">
      <c r="A64" s="24">
        <v>51</v>
      </c>
      <c r="B64" s="199"/>
      <c r="C64" s="199"/>
      <c r="D64" s="199"/>
      <c r="E64" s="199"/>
      <c r="F64" s="199"/>
      <c r="G64" s="188"/>
      <c r="H64" s="188"/>
      <c r="I64" s="188"/>
      <c r="J64" s="191"/>
      <c r="K64" s="191"/>
      <c r="L64" s="190"/>
      <c r="M64" s="188"/>
      <c r="N64" s="189"/>
      <c r="O64" s="271"/>
      <c r="P64" s="271"/>
      <c r="Q64" s="188"/>
      <c r="R64" s="191"/>
      <c r="S64" s="200"/>
      <c r="T64" s="1"/>
      <c r="U64" s="1"/>
      <c r="V64" s="1"/>
      <c r="W64" s="1"/>
      <c r="X64" s="1"/>
      <c r="Y64" s="1"/>
      <c r="Z64" s="1"/>
      <c r="AA64" s="1"/>
      <c r="AB64" s="1"/>
      <c r="AC64" s="1"/>
      <c r="AD64" s="1"/>
      <c r="AE64" s="1"/>
      <c r="AF64" s="1"/>
    </row>
    <row r="65" spans="1:32" ht="14.25" customHeight="1">
      <c r="A65" s="24">
        <v>52</v>
      </c>
      <c r="B65" s="188"/>
      <c r="C65" s="199"/>
      <c r="D65" s="199"/>
      <c r="E65" s="199"/>
      <c r="F65" s="199"/>
      <c r="G65" s="188"/>
      <c r="H65" s="188"/>
      <c r="I65" s="188"/>
      <c r="J65" s="191"/>
      <c r="K65" s="191"/>
      <c r="L65" s="191"/>
      <c r="M65" s="188"/>
      <c r="N65" s="189"/>
      <c r="O65" s="271"/>
      <c r="P65" s="271"/>
      <c r="Q65" s="188"/>
      <c r="R65" s="191"/>
      <c r="S65" s="189"/>
      <c r="T65" s="1"/>
      <c r="U65" s="1"/>
      <c r="V65" s="1"/>
      <c r="W65" s="1"/>
      <c r="X65" s="1"/>
      <c r="Y65" s="1"/>
      <c r="Z65" s="1"/>
      <c r="AA65" s="1"/>
      <c r="AB65" s="1"/>
      <c r="AC65" s="1"/>
      <c r="AD65" s="1"/>
      <c r="AE65" s="1"/>
      <c r="AF65" s="1"/>
    </row>
    <row r="66" spans="1:32" ht="14.25" customHeight="1">
      <c r="A66" s="24">
        <v>53</v>
      </c>
      <c r="B66" s="188"/>
      <c r="C66" s="199"/>
      <c r="D66" s="199"/>
      <c r="E66" s="199"/>
      <c r="F66" s="188"/>
      <c r="G66" s="188"/>
      <c r="H66" s="188"/>
      <c r="I66" s="188"/>
      <c r="J66" s="191"/>
      <c r="K66" s="191"/>
      <c r="L66" s="191"/>
      <c r="M66" s="188"/>
      <c r="N66" s="189"/>
      <c r="O66" s="271"/>
      <c r="P66" s="271"/>
      <c r="Q66" s="189"/>
      <c r="R66" s="191"/>
      <c r="S66" s="189"/>
      <c r="T66" s="1"/>
      <c r="U66" s="1"/>
      <c r="V66" s="1"/>
      <c r="W66" s="1"/>
      <c r="X66" s="1"/>
      <c r="Y66" s="1"/>
      <c r="Z66" s="1"/>
      <c r="AA66" s="1"/>
      <c r="AB66" s="1"/>
      <c r="AC66" s="1"/>
      <c r="AD66" s="1"/>
      <c r="AE66" s="1"/>
      <c r="AF66" s="1"/>
    </row>
    <row r="67" spans="1:32" ht="14.25" customHeight="1">
      <c r="A67" s="24">
        <v>54</v>
      </c>
      <c r="B67" s="188"/>
      <c r="C67" s="199"/>
      <c r="D67" s="199"/>
      <c r="E67" s="199"/>
      <c r="F67" s="188"/>
      <c r="G67" s="188"/>
      <c r="H67" s="188"/>
      <c r="I67" s="188"/>
      <c r="J67" s="191"/>
      <c r="K67" s="191"/>
      <c r="L67" s="191"/>
      <c r="M67" s="188"/>
      <c r="N67" s="189"/>
      <c r="O67" s="271"/>
      <c r="P67" s="271"/>
      <c r="Q67" s="189"/>
      <c r="R67" s="191"/>
      <c r="S67" s="188"/>
      <c r="T67" s="1"/>
      <c r="U67" s="1"/>
      <c r="V67" s="1"/>
      <c r="W67" s="1"/>
      <c r="X67" s="1"/>
      <c r="Y67" s="1"/>
      <c r="Z67" s="1"/>
      <c r="AA67" s="1"/>
      <c r="AB67" s="1"/>
      <c r="AC67" s="1"/>
      <c r="AD67" s="1"/>
      <c r="AE67" s="1"/>
      <c r="AF67" s="1"/>
    </row>
    <row r="68" spans="1:32" ht="14.25" customHeight="1">
      <c r="A68" s="24">
        <v>55</v>
      </c>
      <c r="B68" s="201"/>
      <c r="C68" s="199"/>
      <c r="D68" s="199"/>
      <c r="E68" s="199"/>
      <c r="F68" s="188"/>
      <c r="G68" s="188"/>
      <c r="H68" s="188"/>
      <c r="I68" s="188"/>
      <c r="J68" s="191"/>
      <c r="K68" s="191"/>
      <c r="L68" s="191"/>
      <c r="M68" s="188"/>
      <c r="N68" s="189"/>
      <c r="O68" s="271"/>
      <c r="P68" s="271"/>
      <c r="Q68" s="188"/>
      <c r="R68" s="191"/>
      <c r="S68" s="188"/>
      <c r="T68" s="1"/>
      <c r="U68" s="1"/>
      <c r="V68" s="1"/>
      <c r="W68" s="1"/>
      <c r="X68" s="1"/>
      <c r="Y68" s="1"/>
      <c r="Z68" s="1"/>
      <c r="AA68" s="1"/>
      <c r="AB68" s="1"/>
      <c r="AC68" s="1"/>
      <c r="AD68" s="1"/>
      <c r="AE68" s="1"/>
      <c r="AF68" s="1"/>
    </row>
    <row r="69" spans="1:32" ht="14.25" customHeight="1">
      <c r="A69" s="24">
        <v>56</v>
      </c>
      <c r="B69" s="202"/>
      <c r="C69" s="199"/>
      <c r="D69" s="199"/>
      <c r="E69" s="199"/>
      <c r="F69" s="188"/>
      <c r="G69" s="188"/>
      <c r="H69" s="202"/>
      <c r="I69" s="202"/>
      <c r="J69" s="191"/>
      <c r="K69" s="191"/>
      <c r="L69" s="191"/>
      <c r="M69" s="188"/>
      <c r="N69" s="189"/>
      <c r="O69" s="271"/>
      <c r="P69" s="271"/>
      <c r="Q69" s="203"/>
      <c r="R69" s="191"/>
      <c r="S69" s="203"/>
      <c r="T69" s="1"/>
      <c r="U69" s="1"/>
      <c r="V69" s="1"/>
      <c r="W69" s="1"/>
      <c r="X69" s="1"/>
      <c r="Y69" s="1"/>
      <c r="Z69" s="1"/>
      <c r="AA69" s="1"/>
      <c r="AB69" s="1"/>
      <c r="AC69" s="1"/>
      <c r="AD69" s="1"/>
      <c r="AE69" s="1"/>
      <c r="AF69" s="1"/>
    </row>
    <row r="70" spans="1:32" ht="14.25" customHeight="1">
      <c r="A70" s="24">
        <v>57</v>
      </c>
      <c r="B70" s="202"/>
      <c r="C70" s="199"/>
      <c r="D70" s="199"/>
      <c r="E70" s="199"/>
      <c r="F70" s="188"/>
      <c r="G70" s="188"/>
      <c r="H70" s="203"/>
      <c r="I70" s="203"/>
      <c r="J70" s="191"/>
      <c r="K70" s="191"/>
      <c r="L70" s="191"/>
      <c r="M70" s="188"/>
      <c r="N70" s="189"/>
      <c r="O70" s="271"/>
      <c r="P70" s="271"/>
      <c r="Q70" s="203"/>
      <c r="R70" s="191"/>
      <c r="S70" s="203"/>
      <c r="T70" s="1"/>
      <c r="U70" s="1"/>
      <c r="V70" s="1"/>
      <c r="W70" s="1"/>
      <c r="X70" s="1"/>
      <c r="Y70" s="1"/>
      <c r="Z70" s="1"/>
      <c r="AA70" s="1"/>
      <c r="AB70" s="1"/>
      <c r="AC70" s="1"/>
      <c r="AD70" s="1"/>
      <c r="AE70" s="1"/>
      <c r="AF70" s="1"/>
    </row>
    <row r="71" spans="1:32" ht="14.25" customHeight="1">
      <c r="A71" s="24">
        <v>58</v>
      </c>
      <c r="B71" s="199"/>
      <c r="C71" s="199"/>
      <c r="D71" s="199"/>
      <c r="E71" s="199"/>
      <c r="F71" s="199"/>
      <c r="G71" s="188"/>
      <c r="H71" s="188"/>
      <c r="I71" s="188"/>
      <c r="J71" s="191"/>
      <c r="K71" s="191"/>
      <c r="L71" s="188"/>
      <c r="M71" s="188"/>
      <c r="N71" s="189"/>
      <c r="O71" s="271"/>
      <c r="P71" s="271"/>
      <c r="Q71" s="189"/>
      <c r="R71" s="191"/>
      <c r="S71" s="189"/>
      <c r="T71" s="1"/>
      <c r="U71" s="1"/>
      <c r="V71" s="1"/>
      <c r="W71" s="1"/>
      <c r="X71" s="1"/>
      <c r="Y71" s="1"/>
      <c r="Z71" s="1"/>
      <c r="AA71" s="1"/>
      <c r="AB71" s="1"/>
      <c r="AC71" s="1"/>
      <c r="AD71" s="1"/>
      <c r="AE71" s="1"/>
      <c r="AF71" s="1"/>
    </row>
    <row r="72" spans="1:32" ht="14.25" customHeight="1">
      <c r="A72" s="24">
        <v>59</v>
      </c>
      <c r="B72" s="199"/>
      <c r="C72" s="199"/>
      <c r="D72" s="199"/>
      <c r="E72" s="199"/>
      <c r="F72" s="199"/>
      <c r="G72" s="188"/>
      <c r="H72" s="188"/>
      <c r="I72" s="188"/>
      <c r="J72" s="191"/>
      <c r="K72" s="191"/>
      <c r="L72" s="190"/>
      <c r="M72" s="188"/>
      <c r="N72" s="189"/>
      <c r="O72" s="271"/>
      <c r="P72" s="271"/>
      <c r="Q72" s="188"/>
      <c r="R72" s="191"/>
      <c r="S72" s="200"/>
      <c r="T72" s="1"/>
      <c r="U72" s="1"/>
      <c r="V72" s="1"/>
      <c r="W72" s="1"/>
      <c r="X72" s="1"/>
      <c r="Y72" s="1"/>
      <c r="Z72" s="1"/>
      <c r="AA72" s="1"/>
      <c r="AB72" s="1"/>
      <c r="AC72" s="1"/>
      <c r="AD72" s="1"/>
      <c r="AE72" s="1"/>
      <c r="AF72" s="1"/>
    </row>
    <row r="73" spans="1:32" ht="14.25" customHeight="1">
      <c r="A73" s="24">
        <v>60</v>
      </c>
      <c r="B73" s="188"/>
      <c r="C73" s="199"/>
      <c r="D73" s="199"/>
      <c r="E73" s="199"/>
      <c r="F73" s="199"/>
      <c r="G73" s="188"/>
      <c r="H73" s="188"/>
      <c r="I73" s="188"/>
      <c r="J73" s="191"/>
      <c r="K73" s="191"/>
      <c r="L73" s="191"/>
      <c r="M73" s="188"/>
      <c r="N73" s="189"/>
      <c r="O73" s="271"/>
      <c r="P73" s="271"/>
      <c r="Q73" s="188"/>
      <c r="R73" s="191"/>
      <c r="S73" s="189"/>
      <c r="T73" s="1"/>
      <c r="U73" s="1"/>
      <c r="V73" s="1"/>
      <c r="W73" s="1"/>
      <c r="X73" s="1"/>
      <c r="Y73" s="1"/>
      <c r="Z73" s="1"/>
      <c r="AA73" s="1"/>
      <c r="AB73" s="1"/>
      <c r="AC73" s="1"/>
      <c r="AD73" s="1"/>
      <c r="AE73" s="1"/>
      <c r="AF73" s="1"/>
    </row>
    <row r="74" spans="1:32" ht="14.25" customHeight="1">
      <c r="A74" s="24">
        <v>61</v>
      </c>
      <c r="B74" s="188"/>
      <c r="C74" s="199"/>
      <c r="D74" s="199"/>
      <c r="E74" s="199"/>
      <c r="F74" s="188"/>
      <c r="G74" s="188"/>
      <c r="H74" s="188"/>
      <c r="I74" s="188"/>
      <c r="J74" s="191"/>
      <c r="K74" s="191"/>
      <c r="L74" s="191"/>
      <c r="M74" s="188"/>
      <c r="N74" s="189"/>
      <c r="O74" s="271"/>
      <c r="P74" s="271"/>
      <c r="Q74" s="189"/>
      <c r="R74" s="191"/>
      <c r="S74" s="189"/>
      <c r="T74" s="1"/>
      <c r="U74" s="1"/>
      <c r="V74" s="1"/>
      <c r="W74" s="1"/>
      <c r="X74" s="1"/>
      <c r="Y74" s="1"/>
      <c r="Z74" s="1"/>
      <c r="AA74" s="1"/>
      <c r="AB74" s="1"/>
      <c r="AC74" s="1"/>
      <c r="AD74" s="1"/>
      <c r="AE74" s="1"/>
      <c r="AF74" s="1"/>
    </row>
    <row r="75" spans="1:32" ht="14.25" customHeight="1">
      <c r="A75" s="24">
        <v>62</v>
      </c>
      <c r="B75" s="188"/>
      <c r="C75" s="199"/>
      <c r="D75" s="199"/>
      <c r="E75" s="199"/>
      <c r="F75" s="188"/>
      <c r="G75" s="188"/>
      <c r="H75" s="188"/>
      <c r="I75" s="188"/>
      <c r="J75" s="191"/>
      <c r="K75" s="191"/>
      <c r="L75" s="191"/>
      <c r="M75" s="188"/>
      <c r="N75" s="189"/>
      <c r="O75" s="271"/>
      <c r="P75" s="271"/>
      <c r="Q75" s="189"/>
      <c r="R75" s="191"/>
      <c r="S75" s="188"/>
      <c r="T75" s="1"/>
      <c r="U75" s="1"/>
      <c r="V75" s="1"/>
      <c r="W75" s="1"/>
      <c r="X75" s="1"/>
      <c r="Y75" s="1"/>
      <c r="Z75" s="1"/>
      <c r="AA75" s="1"/>
      <c r="AB75" s="1"/>
      <c r="AC75" s="1"/>
      <c r="AD75" s="1"/>
      <c r="AE75" s="1"/>
      <c r="AF75" s="1"/>
    </row>
    <row r="76" spans="1:32" ht="14.25" customHeight="1">
      <c r="A76" s="24">
        <v>63</v>
      </c>
      <c r="B76" s="201"/>
      <c r="C76" s="199"/>
      <c r="D76" s="199"/>
      <c r="E76" s="199"/>
      <c r="F76" s="188"/>
      <c r="G76" s="188"/>
      <c r="H76" s="188"/>
      <c r="I76" s="188"/>
      <c r="J76" s="191"/>
      <c r="K76" s="191"/>
      <c r="L76" s="191"/>
      <c r="M76" s="188"/>
      <c r="N76" s="189"/>
      <c r="O76" s="271"/>
      <c r="P76" s="271"/>
      <c r="Q76" s="188"/>
      <c r="R76" s="191"/>
      <c r="S76" s="188"/>
      <c r="T76" s="1"/>
      <c r="U76" s="1"/>
      <c r="V76" s="1"/>
      <c r="W76" s="1"/>
      <c r="X76" s="1"/>
      <c r="Y76" s="1"/>
      <c r="Z76" s="1"/>
      <c r="AA76" s="1"/>
      <c r="AB76" s="1"/>
      <c r="AC76" s="1"/>
      <c r="AD76" s="1"/>
      <c r="AE76" s="1"/>
      <c r="AF76" s="1"/>
    </row>
    <row r="77" spans="1:32" ht="14.25" customHeight="1">
      <c r="A77" s="24">
        <v>64</v>
      </c>
      <c r="B77" s="202"/>
      <c r="C77" s="199"/>
      <c r="D77" s="199"/>
      <c r="E77" s="199"/>
      <c r="F77" s="188"/>
      <c r="G77" s="188"/>
      <c r="H77" s="202"/>
      <c r="I77" s="202"/>
      <c r="J77" s="191"/>
      <c r="K77" s="191"/>
      <c r="L77" s="191"/>
      <c r="M77" s="188"/>
      <c r="N77" s="189"/>
      <c r="O77" s="271"/>
      <c r="P77" s="271"/>
      <c r="Q77" s="203"/>
      <c r="R77" s="191"/>
      <c r="S77" s="203"/>
      <c r="T77" s="1"/>
      <c r="U77" s="1"/>
      <c r="V77" s="1"/>
      <c r="W77" s="1"/>
      <c r="X77" s="1"/>
      <c r="Y77" s="1"/>
      <c r="Z77" s="1"/>
      <c r="AA77" s="1"/>
      <c r="AB77" s="1"/>
      <c r="AC77" s="1"/>
      <c r="AD77" s="1"/>
      <c r="AE77" s="1"/>
      <c r="AF77" s="1"/>
    </row>
    <row r="78" spans="1:32" ht="14.25" customHeight="1">
      <c r="A78" s="24">
        <v>65</v>
      </c>
      <c r="B78" s="202"/>
      <c r="C78" s="199"/>
      <c r="D78" s="199"/>
      <c r="E78" s="199"/>
      <c r="F78" s="188"/>
      <c r="G78" s="188"/>
      <c r="H78" s="203"/>
      <c r="I78" s="203"/>
      <c r="J78" s="191"/>
      <c r="K78" s="191"/>
      <c r="L78" s="191"/>
      <c r="M78" s="188"/>
      <c r="N78" s="189"/>
      <c r="O78" s="271"/>
      <c r="P78" s="271"/>
      <c r="Q78" s="203"/>
      <c r="R78" s="191"/>
      <c r="S78" s="203"/>
      <c r="T78" s="1"/>
      <c r="U78" s="1"/>
      <c r="V78" s="1"/>
      <c r="W78" s="1"/>
      <c r="X78" s="1"/>
      <c r="Y78" s="1"/>
      <c r="Z78" s="1"/>
      <c r="AA78" s="1"/>
      <c r="AB78" s="1"/>
      <c r="AC78" s="1"/>
      <c r="AD78" s="1"/>
      <c r="AE78" s="1"/>
      <c r="AF78" s="1"/>
    </row>
    <row r="79" spans="1:32" ht="14.25" customHeight="1">
      <c r="A79" s="24">
        <v>66</v>
      </c>
      <c r="B79" s="199"/>
      <c r="C79" s="199"/>
      <c r="D79" s="199"/>
      <c r="E79" s="199"/>
      <c r="F79" s="199"/>
      <c r="G79" s="188"/>
      <c r="H79" s="188"/>
      <c r="I79" s="188"/>
      <c r="J79" s="191"/>
      <c r="K79" s="191"/>
      <c r="L79" s="188"/>
      <c r="M79" s="188"/>
      <c r="N79" s="189"/>
      <c r="O79" s="271"/>
      <c r="P79" s="271"/>
      <c r="Q79" s="189"/>
      <c r="R79" s="191"/>
      <c r="S79" s="189"/>
      <c r="T79" s="1"/>
      <c r="U79" s="1"/>
      <c r="V79" s="1"/>
      <c r="W79" s="1"/>
      <c r="X79" s="1"/>
      <c r="Y79" s="1"/>
      <c r="Z79" s="1"/>
      <c r="AA79" s="1"/>
      <c r="AB79" s="1"/>
      <c r="AC79" s="1"/>
      <c r="AD79" s="1"/>
      <c r="AE79" s="1"/>
      <c r="AF79" s="1"/>
    </row>
    <row r="80" spans="1:32" ht="14.25" customHeight="1">
      <c r="A80" s="24">
        <v>67</v>
      </c>
      <c r="B80" s="199"/>
      <c r="C80" s="199"/>
      <c r="D80" s="199"/>
      <c r="E80" s="199"/>
      <c r="F80" s="199"/>
      <c r="G80" s="188"/>
      <c r="H80" s="188"/>
      <c r="I80" s="188"/>
      <c r="J80" s="191"/>
      <c r="K80" s="191"/>
      <c r="L80" s="190"/>
      <c r="M80" s="188"/>
      <c r="N80" s="189"/>
      <c r="O80" s="271"/>
      <c r="P80" s="271"/>
      <c r="Q80" s="188"/>
      <c r="R80" s="191"/>
      <c r="S80" s="200"/>
      <c r="T80" s="1"/>
      <c r="U80" s="1"/>
      <c r="V80" s="1"/>
      <c r="W80" s="1"/>
      <c r="X80" s="1"/>
      <c r="Y80" s="1"/>
      <c r="Z80" s="1"/>
      <c r="AA80" s="1"/>
      <c r="AB80" s="1"/>
      <c r="AC80" s="1"/>
      <c r="AD80" s="1"/>
      <c r="AE80" s="1"/>
      <c r="AF80" s="1"/>
    </row>
    <row r="81" spans="1:32" ht="14.25" customHeight="1">
      <c r="A81" s="24">
        <v>68</v>
      </c>
      <c r="B81" s="188"/>
      <c r="C81" s="199"/>
      <c r="D81" s="199"/>
      <c r="E81" s="199"/>
      <c r="F81" s="199"/>
      <c r="G81" s="188"/>
      <c r="H81" s="188"/>
      <c r="I81" s="188"/>
      <c r="J81" s="191"/>
      <c r="K81" s="191"/>
      <c r="L81" s="191"/>
      <c r="M81" s="188"/>
      <c r="N81" s="189"/>
      <c r="O81" s="271"/>
      <c r="P81" s="271"/>
      <c r="Q81" s="188"/>
      <c r="R81" s="191"/>
      <c r="S81" s="189"/>
      <c r="T81" s="1"/>
      <c r="U81" s="1"/>
      <c r="V81" s="1"/>
      <c r="W81" s="1"/>
      <c r="X81" s="1"/>
      <c r="Y81" s="1"/>
      <c r="Z81" s="1"/>
      <c r="AA81" s="1"/>
      <c r="AB81" s="1"/>
      <c r="AC81" s="1"/>
      <c r="AD81" s="1"/>
      <c r="AE81" s="1"/>
      <c r="AF81" s="1"/>
    </row>
    <row r="82" spans="1:32" ht="14.25" customHeight="1">
      <c r="A82" s="24">
        <v>69</v>
      </c>
      <c r="B82" s="188"/>
      <c r="C82" s="199"/>
      <c r="D82" s="199"/>
      <c r="E82" s="199"/>
      <c r="F82" s="188"/>
      <c r="G82" s="188"/>
      <c r="H82" s="188"/>
      <c r="I82" s="188"/>
      <c r="J82" s="191"/>
      <c r="K82" s="191"/>
      <c r="L82" s="191"/>
      <c r="M82" s="188"/>
      <c r="N82" s="189"/>
      <c r="O82" s="271"/>
      <c r="P82" s="271"/>
      <c r="Q82" s="189"/>
      <c r="R82" s="191"/>
      <c r="S82" s="189"/>
      <c r="T82" s="1"/>
      <c r="U82" s="1"/>
      <c r="V82" s="1"/>
      <c r="W82" s="1"/>
      <c r="X82" s="1"/>
      <c r="Y82" s="1"/>
      <c r="Z82" s="1"/>
      <c r="AA82" s="1"/>
      <c r="AB82" s="1"/>
      <c r="AC82" s="1"/>
      <c r="AD82" s="1"/>
      <c r="AE82" s="1"/>
      <c r="AF82" s="1"/>
    </row>
    <row r="83" spans="1:32" ht="14.25" customHeight="1">
      <c r="A83" s="24">
        <v>70</v>
      </c>
      <c r="B83" s="188"/>
      <c r="C83" s="199"/>
      <c r="D83" s="199"/>
      <c r="E83" s="199"/>
      <c r="F83" s="188"/>
      <c r="G83" s="188"/>
      <c r="H83" s="188"/>
      <c r="I83" s="188"/>
      <c r="J83" s="191"/>
      <c r="K83" s="191"/>
      <c r="L83" s="191"/>
      <c r="M83" s="188"/>
      <c r="N83" s="189"/>
      <c r="O83" s="271"/>
      <c r="P83" s="271"/>
      <c r="Q83" s="189"/>
      <c r="R83" s="191"/>
      <c r="S83" s="188"/>
      <c r="T83" s="1"/>
      <c r="U83" s="1"/>
      <c r="V83" s="1"/>
      <c r="W83" s="1"/>
      <c r="X83" s="1"/>
      <c r="Y83" s="1"/>
      <c r="Z83" s="1"/>
      <c r="AA83" s="1"/>
      <c r="AB83" s="1"/>
      <c r="AC83" s="1"/>
      <c r="AD83" s="1"/>
      <c r="AE83" s="1"/>
      <c r="AF83" s="1"/>
    </row>
    <row r="84" spans="1:32" ht="14.25" customHeight="1">
      <c r="A84" s="24">
        <v>71</v>
      </c>
      <c r="B84" s="201"/>
      <c r="C84" s="199"/>
      <c r="D84" s="199"/>
      <c r="E84" s="199"/>
      <c r="F84" s="188"/>
      <c r="G84" s="188"/>
      <c r="H84" s="188"/>
      <c r="I84" s="188"/>
      <c r="J84" s="191"/>
      <c r="K84" s="191"/>
      <c r="L84" s="191"/>
      <c r="M84" s="188"/>
      <c r="N84" s="189"/>
      <c r="O84" s="271"/>
      <c r="P84" s="271"/>
      <c r="Q84" s="188"/>
      <c r="R84" s="191"/>
      <c r="S84" s="188"/>
      <c r="T84" s="1"/>
      <c r="U84" s="1"/>
      <c r="V84" s="1"/>
      <c r="W84" s="1"/>
      <c r="X84" s="1"/>
      <c r="Y84" s="1"/>
      <c r="Z84" s="1"/>
      <c r="AA84" s="1"/>
      <c r="AB84" s="1"/>
      <c r="AC84" s="1"/>
      <c r="AD84" s="1"/>
      <c r="AE84" s="1"/>
      <c r="AF84" s="1"/>
    </row>
    <row r="85" spans="1:32" ht="14.25" customHeight="1">
      <c r="A85" s="24">
        <v>72</v>
      </c>
      <c r="B85" s="202"/>
      <c r="C85" s="199"/>
      <c r="D85" s="199"/>
      <c r="E85" s="199"/>
      <c r="F85" s="188"/>
      <c r="G85" s="188"/>
      <c r="H85" s="202"/>
      <c r="I85" s="202"/>
      <c r="J85" s="191"/>
      <c r="K85" s="191"/>
      <c r="L85" s="191"/>
      <c r="M85" s="188"/>
      <c r="N85" s="189"/>
      <c r="O85" s="271"/>
      <c r="P85" s="271"/>
      <c r="Q85" s="203"/>
      <c r="R85" s="191"/>
      <c r="S85" s="203"/>
      <c r="T85" s="1"/>
      <c r="U85" s="1"/>
      <c r="V85" s="1"/>
      <c r="W85" s="1"/>
      <c r="X85" s="1"/>
      <c r="Y85" s="1"/>
      <c r="Z85" s="1"/>
      <c r="AA85" s="1"/>
      <c r="AB85" s="1"/>
      <c r="AC85" s="1"/>
      <c r="AD85" s="1"/>
      <c r="AE85" s="1"/>
      <c r="AF85" s="1"/>
    </row>
    <row r="86" spans="1:32" ht="14.25" customHeight="1">
      <c r="A86" s="24">
        <v>73</v>
      </c>
      <c r="B86" s="202"/>
      <c r="C86" s="199"/>
      <c r="D86" s="199"/>
      <c r="E86" s="199"/>
      <c r="F86" s="188"/>
      <c r="G86" s="188"/>
      <c r="H86" s="203"/>
      <c r="I86" s="203"/>
      <c r="J86" s="191"/>
      <c r="K86" s="191"/>
      <c r="L86" s="191"/>
      <c r="M86" s="188"/>
      <c r="N86" s="189"/>
      <c r="O86" s="271"/>
      <c r="P86" s="271"/>
      <c r="Q86" s="203"/>
      <c r="R86" s="191"/>
      <c r="S86" s="203"/>
      <c r="T86" s="1"/>
      <c r="U86" s="1"/>
      <c r="V86" s="1"/>
      <c r="W86" s="1"/>
      <c r="X86" s="1"/>
      <c r="Y86" s="1"/>
      <c r="Z86" s="1"/>
      <c r="AA86" s="1"/>
      <c r="AB86" s="1"/>
      <c r="AC86" s="1"/>
      <c r="AD86" s="1"/>
      <c r="AE86" s="1"/>
      <c r="AF86" s="1"/>
    </row>
    <row r="87" spans="1:32" ht="14.25" customHeight="1">
      <c r="A87" s="24">
        <v>74</v>
      </c>
      <c r="B87" s="199"/>
      <c r="C87" s="199"/>
      <c r="D87" s="199"/>
      <c r="E87" s="199"/>
      <c r="F87" s="199"/>
      <c r="G87" s="188"/>
      <c r="H87" s="188"/>
      <c r="I87" s="188"/>
      <c r="J87" s="191"/>
      <c r="K87" s="191"/>
      <c r="L87" s="188"/>
      <c r="M87" s="188"/>
      <c r="N87" s="189"/>
      <c r="O87" s="271"/>
      <c r="P87" s="271"/>
      <c r="Q87" s="189"/>
      <c r="R87" s="191"/>
      <c r="S87" s="189"/>
      <c r="T87" s="1"/>
      <c r="U87" s="1"/>
      <c r="V87" s="1"/>
      <c r="W87" s="1"/>
      <c r="X87" s="1"/>
      <c r="Y87" s="1"/>
      <c r="Z87" s="1"/>
      <c r="AA87" s="1"/>
      <c r="AB87" s="1"/>
      <c r="AC87" s="1"/>
      <c r="AD87" s="1"/>
      <c r="AE87" s="1"/>
      <c r="AF87" s="1"/>
    </row>
    <row r="88" spans="1:32" ht="14.25" customHeight="1">
      <c r="A88" s="24">
        <v>75</v>
      </c>
      <c r="B88" s="199"/>
      <c r="C88" s="199"/>
      <c r="D88" s="199"/>
      <c r="E88" s="199"/>
      <c r="F88" s="199"/>
      <c r="G88" s="188"/>
      <c r="H88" s="188"/>
      <c r="I88" s="188"/>
      <c r="J88" s="191"/>
      <c r="K88" s="191"/>
      <c r="L88" s="190"/>
      <c r="M88" s="188"/>
      <c r="N88" s="189"/>
      <c r="O88" s="271"/>
      <c r="P88" s="271"/>
      <c r="Q88" s="188"/>
      <c r="R88" s="191"/>
      <c r="S88" s="200"/>
      <c r="T88" s="1"/>
      <c r="U88" s="1"/>
      <c r="V88" s="1"/>
      <c r="W88" s="1"/>
      <c r="X88" s="1"/>
      <c r="Y88" s="1"/>
      <c r="Z88" s="1"/>
      <c r="AA88" s="1"/>
      <c r="AB88" s="1"/>
      <c r="AC88" s="1"/>
      <c r="AD88" s="1"/>
      <c r="AE88" s="1"/>
      <c r="AF88" s="1"/>
    </row>
    <row r="89" spans="1:32" ht="14.25" customHeight="1">
      <c r="A89" s="24">
        <v>76</v>
      </c>
      <c r="B89" s="188"/>
      <c r="C89" s="199"/>
      <c r="D89" s="199"/>
      <c r="E89" s="199"/>
      <c r="F89" s="199"/>
      <c r="G89" s="188"/>
      <c r="H89" s="188"/>
      <c r="I89" s="188"/>
      <c r="J89" s="191"/>
      <c r="K89" s="191"/>
      <c r="L89" s="191"/>
      <c r="M89" s="188"/>
      <c r="N89" s="189"/>
      <c r="O89" s="271"/>
      <c r="P89" s="271"/>
      <c r="Q89" s="188"/>
      <c r="R89" s="191"/>
      <c r="S89" s="189"/>
      <c r="T89" s="1"/>
      <c r="U89" s="1"/>
      <c r="V89" s="1"/>
      <c r="W89" s="1"/>
      <c r="X89" s="1"/>
      <c r="Y89" s="1"/>
      <c r="Z89" s="1"/>
      <c r="AA89" s="1"/>
      <c r="AB89" s="1"/>
      <c r="AC89" s="1"/>
      <c r="AD89" s="1"/>
      <c r="AE89" s="1"/>
      <c r="AF89" s="1"/>
    </row>
    <row r="90" spans="1:32" ht="14.25" customHeight="1">
      <c r="A90" s="24">
        <v>77</v>
      </c>
      <c r="B90" s="188"/>
      <c r="C90" s="199"/>
      <c r="D90" s="199"/>
      <c r="E90" s="199"/>
      <c r="F90" s="188"/>
      <c r="G90" s="188"/>
      <c r="H90" s="188"/>
      <c r="I90" s="188"/>
      <c r="J90" s="191"/>
      <c r="K90" s="191"/>
      <c r="L90" s="191"/>
      <c r="M90" s="188"/>
      <c r="N90" s="189"/>
      <c r="O90" s="271"/>
      <c r="P90" s="271"/>
      <c r="Q90" s="189"/>
      <c r="R90" s="191"/>
      <c r="S90" s="189"/>
      <c r="T90" s="1"/>
      <c r="U90" s="1"/>
      <c r="V90" s="1"/>
      <c r="W90" s="1"/>
      <c r="X90" s="1"/>
      <c r="Y90" s="1"/>
      <c r="Z90" s="1"/>
      <c r="AA90" s="1"/>
      <c r="AB90" s="1"/>
      <c r="AC90" s="1"/>
      <c r="AD90" s="1"/>
      <c r="AE90" s="1"/>
      <c r="AF90" s="1"/>
    </row>
    <row r="91" spans="1:32" ht="14.25" customHeight="1">
      <c r="A91" s="24">
        <v>78</v>
      </c>
      <c r="B91" s="188"/>
      <c r="C91" s="199"/>
      <c r="D91" s="199"/>
      <c r="E91" s="199"/>
      <c r="F91" s="188"/>
      <c r="G91" s="188"/>
      <c r="H91" s="188"/>
      <c r="I91" s="188"/>
      <c r="J91" s="191"/>
      <c r="K91" s="191"/>
      <c r="L91" s="191"/>
      <c r="M91" s="188"/>
      <c r="N91" s="189"/>
      <c r="O91" s="271"/>
      <c r="P91" s="271"/>
      <c r="Q91" s="189"/>
      <c r="R91" s="191"/>
      <c r="S91" s="188"/>
      <c r="T91" s="1"/>
      <c r="U91" s="1"/>
      <c r="V91" s="1"/>
      <c r="W91" s="1"/>
      <c r="X91" s="1"/>
      <c r="Y91" s="1"/>
      <c r="Z91" s="1"/>
      <c r="AA91" s="1"/>
      <c r="AB91" s="1"/>
      <c r="AC91" s="1"/>
      <c r="AD91" s="1"/>
      <c r="AE91" s="1"/>
      <c r="AF91" s="1"/>
    </row>
    <row r="92" spans="1:32" ht="14.25" customHeight="1">
      <c r="A92" s="24">
        <v>79</v>
      </c>
      <c r="B92" s="201"/>
      <c r="C92" s="199"/>
      <c r="D92" s="199"/>
      <c r="E92" s="199"/>
      <c r="F92" s="188"/>
      <c r="G92" s="188"/>
      <c r="H92" s="188"/>
      <c r="I92" s="188"/>
      <c r="J92" s="191"/>
      <c r="K92" s="191"/>
      <c r="L92" s="191"/>
      <c r="M92" s="188"/>
      <c r="N92" s="189"/>
      <c r="O92" s="271"/>
      <c r="P92" s="271"/>
      <c r="Q92" s="188"/>
      <c r="R92" s="191"/>
      <c r="S92" s="188"/>
      <c r="T92" s="1"/>
      <c r="U92" s="1"/>
      <c r="V92" s="1"/>
      <c r="W92" s="1"/>
      <c r="X92" s="1"/>
      <c r="Y92" s="1"/>
      <c r="Z92" s="1"/>
      <c r="AA92" s="1"/>
      <c r="AB92" s="1"/>
      <c r="AC92" s="1"/>
      <c r="AD92" s="1"/>
      <c r="AE92" s="1"/>
      <c r="AF92" s="1"/>
    </row>
    <row r="93" spans="1:32" ht="14.25" customHeight="1">
      <c r="A93" s="24">
        <v>80</v>
      </c>
      <c r="B93" s="202"/>
      <c r="C93" s="199"/>
      <c r="D93" s="199"/>
      <c r="E93" s="199"/>
      <c r="F93" s="188"/>
      <c r="G93" s="188"/>
      <c r="H93" s="202"/>
      <c r="I93" s="202"/>
      <c r="J93" s="191"/>
      <c r="K93" s="191"/>
      <c r="L93" s="191"/>
      <c r="M93" s="188"/>
      <c r="N93" s="189"/>
      <c r="O93" s="271"/>
      <c r="P93" s="271"/>
      <c r="Q93" s="203"/>
      <c r="R93" s="191"/>
      <c r="S93" s="203"/>
      <c r="T93" s="1"/>
      <c r="U93" s="1"/>
      <c r="V93" s="1"/>
      <c r="W93" s="1"/>
      <c r="X93" s="1"/>
      <c r="Y93" s="1"/>
      <c r="Z93" s="1"/>
      <c r="AA93" s="1"/>
      <c r="AB93" s="1"/>
      <c r="AC93" s="1"/>
      <c r="AD93" s="1"/>
      <c r="AE93" s="1"/>
      <c r="AF93" s="1"/>
    </row>
    <row r="94" spans="1:32" ht="14.25" customHeight="1">
      <c r="A94" s="24">
        <v>81</v>
      </c>
      <c r="B94" s="202"/>
      <c r="C94" s="199"/>
      <c r="D94" s="199"/>
      <c r="E94" s="199"/>
      <c r="F94" s="188"/>
      <c r="G94" s="188"/>
      <c r="H94" s="203"/>
      <c r="I94" s="203"/>
      <c r="J94" s="191"/>
      <c r="K94" s="191"/>
      <c r="L94" s="191"/>
      <c r="M94" s="188"/>
      <c r="N94" s="189"/>
      <c r="O94" s="271"/>
      <c r="P94" s="271"/>
      <c r="Q94" s="203"/>
      <c r="R94" s="191"/>
      <c r="S94" s="203"/>
      <c r="T94" s="1"/>
      <c r="U94" s="1"/>
      <c r="V94" s="1"/>
      <c r="W94" s="1"/>
      <c r="X94" s="1"/>
      <c r="Y94" s="1"/>
      <c r="Z94" s="1"/>
      <c r="AA94" s="1"/>
      <c r="AB94" s="1"/>
      <c r="AC94" s="1"/>
      <c r="AD94" s="1"/>
      <c r="AE94" s="1"/>
      <c r="AF94" s="1"/>
    </row>
    <row r="95" spans="1:32" ht="14.25" customHeight="1">
      <c r="A95" s="24">
        <v>82</v>
      </c>
      <c r="B95" s="199"/>
      <c r="C95" s="199"/>
      <c r="D95" s="199"/>
      <c r="E95" s="199"/>
      <c r="F95" s="199"/>
      <c r="G95" s="188"/>
      <c r="H95" s="188"/>
      <c r="I95" s="188"/>
      <c r="J95" s="191"/>
      <c r="K95" s="191"/>
      <c r="L95" s="188"/>
      <c r="M95" s="188"/>
      <c r="N95" s="189"/>
      <c r="O95" s="271"/>
      <c r="P95" s="271"/>
      <c r="Q95" s="189"/>
      <c r="R95" s="191"/>
      <c r="S95" s="189"/>
      <c r="T95" s="1"/>
      <c r="U95" s="1"/>
      <c r="V95" s="1"/>
      <c r="W95" s="1"/>
      <c r="X95" s="1"/>
      <c r="Y95" s="1"/>
      <c r="Z95" s="1"/>
      <c r="AA95" s="1"/>
      <c r="AB95" s="1"/>
      <c r="AC95" s="1"/>
      <c r="AD95" s="1"/>
      <c r="AE95" s="1"/>
      <c r="AF95" s="1"/>
    </row>
    <row r="96" spans="1:32" ht="14.25" customHeight="1">
      <c r="A96" s="24">
        <v>83</v>
      </c>
      <c r="B96" s="199"/>
      <c r="C96" s="199"/>
      <c r="D96" s="199"/>
      <c r="E96" s="199"/>
      <c r="F96" s="199"/>
      <c r="G96" s="188"/>
      <c r="H96" s="188"/>
      <c r="I96" s="188"/>
      <c r="J96" s="191"/>
      <c r="K96" s="191"/>
      <c r="L96" s="190"/>
      <c r="M96" s="188"/>
      <c r="N96" s="189"/>
      <c r="O96" s="271"/>
      <c r="P96" s="271"/>
      <c r="Q96" s="188"/>
      <c r="R96" s="191"/>
      <c r="S96" s="200"/>
      <c r="T96" s="1"/>
      <c r="U96" s="1"/>
      <c r="V96" s="1"/>
      <c r="W96" s="1"/>
      <c r="X96" s="1"/>
      <c r="Y96" s="1"/>
      <c r="Z96" s="1"/>
      <c r="AA96" s="1"/>
      <c r="AB96" s="1"/>
      <c r="AC96" s="1"/>
      <c r="AD96" s="1"/>
      <c r="AE96" s="1"/>
      <c r="AF96" s="1"/>
    </row>
    <row r="97" spans="1:32" ht="14.25" customHeight="1">
      <c r="A97" s="24">
        <v>84</v>
      </c>
      <c r="B97" s="188"/>
      <c r="C97" s="199"/>
      <c r="D97" s="199"/>
      <c r="E97" s="199"/>
      <c r="F97" s="199"/>
      <c r="G97" s="188"/>
      <c r="H97" s="188"/>
      <c r="I97" s="188"/>
      <c r="J97" s="191"/>
      <c r="K97" s="191"/>
      <c r="L97" s="191"/>
      <c r="M97" s="188"/>
      <c r="N97" s="189"/>
      <c r="O97" s="271"/>
      <c r="P97" s="271"/>
      <c r="Q97" s="188"/>
      <c r="R97" s="191"/>
      <c r="S97" s="189"/>
      <c r="T97" s="1"/>
      <c r="U97" s="1"/>
      <c r="V97" s="1"/>
      <c r="W97" s="1"/>
      <c r="X97" s="1"/>
      <c r="Y97" s="1"/>
      <c r="Z97" s="1"/>
      <c r="AA97" s="1"/>
      <c r="AB97" s="1"/>
      <c r="AC97" s="1"/>
      <c r="AD97" s="1"/>
      <c r="AE97" s="1"/>
      <c r="AF97" s="1"/>
    </row>
    <row r="98" spans="1:32" ht="14.25" customHeight="1">
      <c r="A98" s="24">
        <v>85</v>
      </c>
      <c r="B98" s="188"/>
      <c r="C98" s="199"/>
      <c r="D98" s="199"/>
      <c r="E98" s="199"/>
      <c r="F98" s="188"/>
      <c r="G98" s="188"/>
      <c r="H98" s="188"/>
      <c r="I98" s="188"/>
      <c r="J98" s="191"/>
      <c r="K98" s="191"/>
      <c r="L98" s="191"/>
      <c r="M98" s="188"/>
      <c r="N98" s="189"/>
      <c r="O98" s="271"/>
      <c r="P98" s="271"/>
      <c r="Q98" s="189"/>
      <c r="R98" s="191"/>
      <c r="S98" s="189"/>
      <c r="T98" s="1"/>
      <c r="U98" s="1"/>
      <c r="V98" s="1"/>
      <c r="W98" s="1"/>
      <c r="X98" s="1"/>
      <c r="Y98" s="1"/>
      <c r="Z98" s="1"/>
      <c r="AA98" s="1"/>
      <c r="AB98" s="1"/>
      <c r="AC98" s="1"/>
      <c r="AD98" s="1"/>
      <c r="AE98" s="1"/>
      <c r="AF98" s="1"/>
    </row>
    <row r="99" spans="1:32" ht="14.25" customHeight="1">
      <c r="A99" s="24">
        <v>86</v>
      </c>
      <c r="B99" s="188"/>
      <c r="C99" s="199"/>
      <c r="D99" s="199"/>
      <c r="E99" s="199"/>
      <c r="F99" s="188"/>
      <c r="G99" s="188"/>
      <c r="H99" s="188"/>
      <c r="I99" s="188"/>
      <c r="J99" s="191"/>
      <c r="K99" s="191"/>
      <c r="L99" s="191"/>
      <c r="M99" s="188"/>
      <c r="N99" s="189"/>
      <c r="O99" s="271"/>
      <c r="P99" s="271"/>
      <c r="Q99" s="189"/>
      <c r="R99" s="191"/>
      <c r="S99" s="188"/>
      <c r="T99" s="1"/>
      <c r="U99" s="1"/>
      <c r="V99" s="1"/>
      <c r="W99" s="1"/>
      <c r="X99" s="1"/>
      <c r="Y99" s="1"/>
      <c r="Z99" s="1"/>
      <c r="AA99" s="1"/>
      <c r="AB99" s="1"/>
      <c r="AC99" s="1"/>
      <c r="AD99" s="1"/>
      <c r="AE99" s="1"/>
      <c r="AF99" s="1"/>
    </row>
    <row r="100" spans="1:32" ht="14.25" customHeight="1">
      <c r="A100" s="24">
        <v>87</v>
      </c>
      <c r="B100" s="199"/>
      <c r="C100" s="199"/>
      <c r="D100" s="199"/>
      <c r="E100" s="199"/>
      <c r="F100" s="199"/>
      <c r="G100" s="188"/>
      <c r="H100" s="188"/>
      <c r="I100" s="188"/>
      <c r="J100" s="191"/>
      <c r="K100" s="191"/>
      <c r="L100" s="188"/>
      <c r="M100" s="188"/>
      <c r="N100" s="189"/>
      <c r="O100" s="271"/>
      <c r="P100" s="271"/>
      <c r="Q100" s="189"/>
      <c r="R100" s="191"/>
      <c r="S100" s="189"/>
      <c r="T100" s="1"/>
      <c r="U100" s="1"/>
      <c r="V100" s="1"/>
      <c r="W100" s="1"/>
      <c r="X100" s="1"/>
      <c r="Y100" s="1"/>
      <c r="Z100" s="1"/>
      <c r="AA100" s="1"/>
      <c r="AB100" s="1"/>
      <c r="AC100" s="1"/>
      <c r="AD100" s="1"/>
      <c r="AE100" s="1"/>
      <c r="AF100" s="1"/>
    </row>
    <row r="101" spans="1:32" ht="14.25" customHeight="1">
      <c r="A101" s="24">
        <v>88</v>
      </c>
      <c r="B101" s="199"/>
      <c r="C101" s="199"/>
      <c r="D101" s="199"/>
      <c r="E101" s="199"/>
      <c r="F101" s="199"/>
      <c r="G101" s="188"/>
      <c r="H101" s="188"/>
      <c r="I101" s="188"/>
      <c r="J101" s="191"/>
      <c r="K101" s="191"/>
      <c r="L101" s="190"/>
      <c r="M101" s="188"/>
      <c r="N101" s="189"/>
      <c r="O101" s="271"/>
      <c r="P101" s="271"/>
      <c r="Q101" s="188"/>
      <c r="R101" s="191"/>
      <c r="S101" s="200"/>
      <c r="T101" s="1"/>
      <c r="U101" s="1"/>
      <c r="V101" s="1"/>
      <c r="W101" s="1"/>
      <c r="X101" s="1"/>
      <c r="Y101" s="1"/>
      <c r="Z101" s="1"/>
      <c r="AA101" s="1"/>
      <c r="AB101" s="1"/>
      <c r="AC101" s="1"/>
      <c r="AD101" s="1"/>
      <c r="AE101" s="1"/>
      <c r="AF101" s="1"/>
    </row>
    <row r="102" spans="1:32" ht="14.25" customHeight="1">
      <c r="A102" s="24">
        <v>89</v>
      </c>
      <c r="B102" s="188"/>
      <c r="C102" s="199"/>
      <c r="D102" s="199"/>
      <c r="E102" s="199"/>
      <c r="F102" s="199"/>
      <c r="G102" s="188"/>
      <c r="H102" s="188"/>
      <c r="I102" s="188"/>
      <c r="J102" s="191"/>
      <c r="K102" s="191"/>
      <c r="L102" s="191"/>
      <c r="M102" s="188"/>
      <c r="N102" s="189"/>
      <c r="O102" s="271"/>
      <c r="P102" s="271"/>
      <c r="Q102" s="188"/>
      <c r="R102" s="191"/>
      <c r="S102" s="189"/>
      <c r="T102" s="1"/>
      <c r="U102" s="1"/>
      <c r="V102" s="1"/>
      <c r="W102" s="1"/>
      <c r="X102" s="1"/>
      <c r="Y102" s="1"/>
      <c r="Z102" s="1"/>
      <c r="AA102" s="1"/>
      <c r="AB102" s="1"/>
      <c r="AC102" s="1"/>
      <c r="AD102" s="1"/>
      <c r="AE102" s="1"/>
      <c r="AF102" s="1"/>
    </row>
    <row r="103" spans="1:32" ht="14.25" customHeight="1">
      <c r="A103" s="24">
        <v>90</v>
      </c>
      <c r="B103" s="188"/>
      <c r="C103" s="199"/>
      <c r="D103" s="199"/>
      <c r="E103" s="199"/>
      <c r="F103" s="188"/>
      <c r="G103" s="188"/>
      <c r="H103" s="188"/>
      <c r="I103" s="188"/>
      <c r="J103" s="191"/>
      <c r="K103" s="191"/>
      <c r="L103" s="191"/>
      <c r="M103" s="188"/>
      <c r="N103" s="189"/>
      <c r="O103" s="271"/>
      <c r="P103" s="271"/>
      <c r="Q103" s="189"/>
      <c r="R103" s="191"/>
      <c r="S103" s="189"/>
      <c r="T103" s="1"/>
      <c r="U103" s="1"/>
      <c r="V103" s="1"/>
      <c r="W103" s="1"/>
      <c r="X103" s="1"/>
      <c r="Y103" s="1"/>
      <c r="Z103" s="1"/>
      <c r="AA103" s="1"/>
      <c r="AB103" s="1"/>
      <c r="AC103" s="1"/>
      <c r="AD103" s="1"/>
      <c r="AE103" s="1"/>
      <c r="AF103" s="1"/>
    </row>
    <row r="104" spans="1:32" ht="14.25" customHeight="1">
      <c r="A104" s="24">
        <v>91</v>
      </c>
      <c r="B104" s="199"/>
      <c r="C104" s="199"/>
      <c r="D104" s="199"/>
      <c r="E104" s="199"/>
      <c r="F104" s="199"/>
      <c r="G104" s="188"/>
      <c r="H104" s="188"/>
      <c r="I104" s="188"/>
      <c r="J104" s="191"/>
      <c r="K104" s="191"/>
      <c r="L104" s="188"/>
      <c r="M104" s="188"/>
      <c r="N104" s="189"/>
      <c r="O104" s="271"/>
      <c r="P104" s="271"/>
      <c r="Q104" s="189"/>
      <c r="R104" s="191"/>
      <c r="S104" s="189"/>
      <c r="T104" s="1"/>
      <c r="U104" s="1"/>
      <c r="V104" s="1"/>
      <c r="W104" s="1"/>
      <c r="X104" s="1"/>
      <c r="Y104" s="1"/>
      <c r="Z104" s="1"/>
      <c r="AA104" s="1"/>
      <c r="AB104" s="1"/>
      <c r="AC104" s="1"/>
      <c r="AD104" s="1"/>
      <c r="AE104" s="1"/>
      <c r="AF104" s="1"/>
    </row>
    <row r="105" spans="1:32" ht="14.25" customHeight="1">
      <c r="A105" s="24">
        <v>92</v>
      </c>
      <c r="B105" s="199"/>
      <c r="C105" s="199"/>
      <c r="D105" s="199"/>
      <c r="E105" s="199"/>
      <c r="F105" s="199"/>
      <c r="G105" s="188"/>
      <c r="H105" s="188"/>
      <c r="I105" s="188"/>
      <c r="J105" s="191"/>
      <c r="K105" s="191"/>
      <c r="L105" s="188"/>
      <c r="M105" s="188"/>
      <c r="N105" s="189"/>
      <c r="O105" s="271"/>
      <c r="P105" s="271"/>
      <c r="Q105" s="189"/>
      <c r="R105" s="191"/>
      <c r="S105" s="189"/>
      <c r="T105" s="1"/>
      <c r="U105" s="1"/>
      <c r="V105" s="1"/>
      <c r="W105" s="1"/>
      <c r="X105" s="1"/>
      <c r="Y105" s="1"/>
      <c r="Z105" s="1"/>
      <c r="AA105" s="1"/>
      <c r="AB105" s="1"/>
      <c r="AC105" s="1"/>
      <c r="AD105" s="1"/>
      <c r="AE105" s="1"/>
      <c r="AF105" s="1"/>
    </row>
    <row r="106" spans="1:32" ht="14.25" customHeight="1">
      <c r="A106" s="24">
        <v>93</v>
      </c>
      <c r="B106" s="199"/>
      <c r="C106" s="199"/>
      <c r="D106" s="199"/>
      <c r="E106" s="199"/>
      <c r="F106" s="199"/>
      <c r="G106" s="188"/>
      <c r="H106" s="188"/>
      <c r="I106" s="188"/>
      <c r="J106" s="191"/>
      <c r="K106" s="191"/>
      <c r="L106" s="190"/>
      <c r="M106" s="188"/>
      <c r="N106" s="189"/>
      <c r="O106" s="271"/>
      <c r="P106" s="271"/>
      <c r="Q106" s="188"/>
      <c r="R106" s="191"/>
      <c r="S106" s="200"/>
      <c r="T106" s="1"/>
      <c r="U106" s="1"/>
      <c r="V106" s="1"/>
      <c r="W106" s="1"/>
      <c r="X106" s="1"/>
      <c r="Y106" s="1"/>
      <c r="Z106" s="1"/>
      <c r="AA106" s="1"/>
      <c r="AB106" s="1"/>
      <c r="AC106" s="1"/>
      <c r="AD106" s="1"/>
      <c r="AE106" s="1"/>
      <c r="AF106" s="1"/>
    </row>
    <row r="107" spans="1:32" ht="14.25" customHeight="1">
      <c r="A107" s="24">
        <v>94</v>
      </c>
      <c r="B107" s="188"/>
      <c r="C107" s="199"/>
      <c r="D107" s="199"/>
      <c r="E107" s="199"/>
      <c r="F107" s="199"/>
      <c r="G107" s="188"/>
      <c r="H107" s="188"/>
      <c r="I107" s="188"/>
      <c r="J107" s="191"/>
      <c r="K107" s="191"/>
      <c r="L107" s="191"/>
      <c r="M107" s="188"/>
      <c r="N107" s="189"/>
      <c r="O107" s="271"/>
      <c r="P107" s="271"/>
      <c r="Q107" s="188"/>
      <c r="R107" s="191"/>
      <c r="S107" s="189"/>
      <c r="T107" s="1"/>
      <c r="U107" s="1"/>
      <c r="V107" s="1"/>
      <c r="W107" s="1"/>
      <c r="X107" s="1"/>
      <c r="Y107" s="1"/>
      <c r="Z107" s="1"/>
      <c r="AA107" s="1"/>
      <c r="AB107" s="1"/>
      <c r="AC107" s="1"/>
      <c r="AD107" s="1"/>
      <c r="AE107" s="1"/>
      <c r="AF107" s="1"/>
    </row>
    <row r="108" spans="1:32" ht="14.25" customHeight="1">
      <c r="A108" s="24">
        <v>95</v>
      </c>
      <c r="B108" s="188"/>
      <c r="C108" s="199"/>
      <c r="D108" s="199"/>
      <c r="E108" s="199"/>
      <c r="F108" s="188"/>
      <c r="G108" s="188"/>
      <c r="H108" s="188"/>
      <c r="I108" s="188"/>
      <c r="J108" s="191"/>
      <c r="K108" s="191"/>
      <c r="L108" s="191"/>
      <c r="M108" s="188"/>
      <c r="N108" s="189"/>
      <c r="O108" s="271"/>
      <c r="P108" s="271"/>
      <c r="Q108" s="189"/>
      <c r="R108" s="191"/>
      <c r="S108" s="189"/>
      <c r="T108" s="1"/>
      <c r="U108" s="1"/>
      <c r="V108" s="1"/>
      <c r="W108" s="1"/>
      <c r="X108" s="1"/>
      <c r="Y108" s="1"/>
      <c r="Z108" s="1"/>
      <c r="AA108" s="1"/>
      <c r="AB108" s="1"/>
      <c r="AC108" s="1"/>
      <c r="AD108" s="1"/>
      <c r="AE108" s="1"/>
      <c r="AF108" s="1"/>
    </row>
    <row r="109" spans="1:32" ht="14.25" customHeight="1">
      <c r="A109" s="24">
        <v>96</v>
      </c>
      <c r="B109" s="188"/>
      <c r="C109" s="199"/>
      <c r="D109" s="199"/>
      <c r="E109" s="199"/>
      <c r="F109" s="188"/>
      <c r="G109" s="188"/>
      <c r="H109" s="188"/>
      <c r="I109" s="188"/>
      <c r="J109" s="191"/>
      <c r="K109" s="191"/>
      <c r="L109" s="191"/>
      <c r="M109" s="188"/>
      <c r="N109" s="189"/>
      <c r="O109" s="271"/>
      <c r="P109" s="271"/>
      <c r="Q109" s="189"/>
      <c r="R109" s="191"/>
      <c r="S109" s="188"/>
      <c r="T109" s="1"/>
      <c r="U109" s="1"/>
      <c r="V109" s="1"/>
      <c r="W109" s="1"/>
      <c r="X109" s="1"/>
      <c r="Y109" s="1"/>
      <c r="Z109" s="1"/>
      <c r="AA109" s="1"/>
      <c r="AB109" s="1"/>
      <c r="AC109" s="1"/>
      <c r="AD109" s="1"/>
      <c r="AE109" s="1"/>
      <c r="AF109" s="1"/>
    </row>
    <row r="110" spans="1:32" ht="14.25" customHeight="1">
      <c r="A110" s="24">
        <v>97</v>
      </c>
      <c r="B110" s="201"/>
      <c r="C110" s="199"/>
      <c r="D110" s="199"/>
      <c r="E110" s="199"/>
      <c r="F110" s="188"/>
      <c r="G110" s="188"/>
      <c r="H110" s="188"/>
      <c r="I110" s="188"/>
      <c r="J110" s="191"/>
      <c r="K110" s="191"/>
      <c r="L110" s="191"/>
      <c r="M110" s="188"/>
      <c r="N110" s="189"/>
      <c r="O110" s="271"/>
      <c r="P110" s="271"/>
      <c r="Q110" s="188"/>
      <c r="R110" s="191"/>
      <c r="S110" s="188"/>
      <c r="T110" s="1"/>
      <c r="U110" s="1"/>
      <c r="V110" s="1"/>
      <c r="W110" s="1"/>
      <c r="X110" s="1"/>
      <c r="Y110" s="1"/>
      <c r="Z110" s="1"/>
      <c r="AA110" s="1"/>
      <c r="AB110" s="1"/>
      <c r="AC110" s="1"/>
      <c r="AD110" s="1"/>
      <c r="AE110" s="1"/>
      <c r="AF110" s="1"/>
    </row>
    <row r="111" spans="1:32" ht="14.25" customHeight="1">
      <c r="A111" s="24">
        <v>98</v>
      </c>
      <c r="B111" s="199"/>
      <c r="C111" s="199"/>
      <c r="D111" s="199"/>
      <c r="E111" s="199"/>
      <c r="F111" s="199"/>
      <c r="G111" s="188"/>
      <c r="H111" s="188"/>
      <c r="I111" s="188"/>
      <c r="J111" s="191"/>
      <c r="K111" s="191"/>
      <c r="L111" s="188"/>
      <c r="M111" s="188"/>
      <c r="N111" s="189"/>
      <c r="O111" s="272"/>
      <c r="P111" s="272"/>
      <c r="Q111" s="189"/>
      <c r="R111" s="191"/>
      <c r="S111" s="189"/>
      <c r="T111" s="1"/>
      <c r="U111" s="1"/>
      <c r="V111" s="1"/>
      <c r="W111" s="1"/>
      <c r="X111" s="1"/>
      <c r="Y111" s="1"/>
      <c r="Z111" s="1"/>
      <c r="AA111" s="1"/>
      <c r="AB111" s="1"/>
      <c r="AC111" s="1"/>
      <c r="AD111" s="1"/>
      <c r="AE111" s="1"/>
      <c r="AF111" s="1"/>
    </row>
    <row r="112" spans="1:32" ht="14.25" customHeight="1">
      <c r="A112" s="24">
        <v>99</v>
      </c>
      <c r="B112" s="199"/>
      <c r="C112" s="263"/>
      <c r="D112" s="263"/>
      <c r="E112" s="263"/>
      <c r="F112" s="199"/>
      <c r="G112" s="188"/>
      <c r="H112" s="188"/>
      <c r="I112" s="188"/>
      <c r="J112" s="191"/>
      <c r="K112" s="191"/>
      <c r="L112" s="190"/>
      <c r="M112" s="192"/>
      <c r="N112" s="269"/>
      <c r="O112" s="273"/>
      <c r="P112" s="273"/>
      <c r="Q112" s="204"/>
      <c r="R112" s="191"/>
      <c r="S112" s="200"/>
      <c r="T112" s="1"/>
      <c r="U112" s="1"/>
      <c r="V112" s="1"/>
      <c r="W112" s="1"/>
      <c r="X112" s="1"/>
      <c r="Y112" s="1"/>
      <c r="Z112" s="1"/>
      <c r="AA112" s="1"/>
      <c r="AB112" s="1"/>
      <c r="AC112" s="1"/>
      <c r="AD112" s="1"/>
      <c r="AE112" s="1"/>
      <c r="AF112" s="1"/>
    </row>
    <row r="113" spans="1:32" ht="14.25" customHeight="1">
      <c r="A113" s="24">
        <v>100</v>
      </c>
      <c r="B113" s="265"/>
      <c r="C113" s="267"/>
      <c r="D113" s="267"/>
      <c r="E113" s="368"/>
      <c r="F113" s="266"/>
      <c r="G113" s="188"/>
      <c r="H113" s="188"/>
      <c r="I113" s="188"/>
      <c r="J113" s="191"/>
      <c r="K113" s="191"/>
      <c r="L113" s="193"/>
      <c r="M113" s="194"/>
      <c r="N113" s="270"/>
      <c r="O113" s="273"/>
      <c r="P113" s="273"/>
      <c r="Q113" s="204"/>
      <c r="R113" s="191"/>
      <c r="S113" s="189"/>
      <c r="T113" s="1"/>
      <c r="U113" s="1"/>
      <c r="V113" s="1"/>
      <c r="W113" s="1"/>
      <c r="X113" s="1"/>
      <c r="Y113" s="1"/>
      <c r="Z113" s="1"/>
      <c r="AA113" s="1"/>
      <c r="AB113" s="1"/>
      <c r="AC113" s="1"/>
      <c r="AD113" s="1"/>
      <c r="AE113" s="1"/>
      <c r="AF113" s="1"/>
    </row>
    <row r="114" spans="1:32" ht="14.25" customHeight="1">
      <c r="A114" s="1"/>
      <c r="B114" s="195"/>
      <c r="C114" s="264"/>
      <c r="D114" s="264"/>
      <c r="E114" s="264"/>
      <c r="F114" s="195"/>
      <c r="G114" s="195"/>
      <c r="H114" s="195"/>
      <c r="I114" s="195"/>
      <c r="J114" s="195"/>
      <c r="K114" s="195"/>
      <c r="L114" s="195"/>
      <c r="M114" s="196"/>
      <c r="N114" s="197"/>
      <c r="O114" s="274"/>
      <c r="P114" s="274"/>
      <c r="Q114" s="195"/>
      <c r="R114" s="195"/>
      <c r="S114" s="195"/>
      <c r="T114" s="1"/>
      <c r="U114" s="1"/>
      <c r="V114" s="1"/>
      <c r="W114" s="1"/>
      <c r="X114" s="1"/>
      <c r="Y114" s="1"/>
      <c r="Z114" s="1"/>
      <c r="AA114" s="1"/>
      <c r="AB114" s="1"/>
      <c r="AC114" s="1"/>
      <c r="AD114" s="1"/>
      <c r="AE114" s="1"/>
      <c r="AF114" s="1"/>
    </row>
    <row r="115" spans="1:32" ht="14.25" customHeight="1">
      <c r="A115" s="1"/>
      <c r="B115" s="195"/>
      <c r="C115" s="264"/>
      <c r="D115" s="264"/>
      <c r="E115" s="264"/>
      <c r="F115" s="195"/>
      <c r="G115" s="195"/>
      <c r="H115" s="195"/>
      <c r="I115" s="195"/>
      <c r="J115" s="195"/>
      <c r="K115" s="195"/>
      <c r="L115" s="195"/>
      <c r="M115" s="196"/>
      <c r="N115" s="197"/>
      <c r="O115" s="274"/>
      <c r="P115" s="274"/>
      <c r="Q115" s="195"/>
      <c r="R115" s="195"/>
      <c r="S115" s="195"/>
      <c r="T115" s="1"/>
      <c r="U115" s="1"/>
      <c r="V115" s="1"/>
      <c r="W115" s="1"/>
      <c r="X115" s="1"/>
      <c r="Y115" s="1"/>
      <c r="Z115" s="1"/>
      <c r="AA115" s="1"/>
      <c r="AB115" s="1"/>
      <c r="AC115" s="1"/>
      <c r="AD115" s="1"/>
      <c r="AE115" s="1"/>
      <c r="AF115" s="1"/>
    </row>
    <row r="116" spans="1:32" ht="14.25" customHeight="1">
      <c r="A116" s="1"/>
      <c r="B116" s="195"/>
      <c r="C116" s="264"/>
      <c r="D116" s="264"/>
      <c r="E116" s="264"/>
      <c r="F116" s="195"/>
      <c r="G116" s="195"/>
      <c r="H116" s="195"/>
      <c r="I116" s="195"/>
      <c r="J116" s="195"/>
      <c r="K116" s="195"/>
      <c r="L116" s="195"/>
      <c r="M116" s="196"/>
      <c r="N116" s="197"/>
      <c r="O116" s="274"/>
      <c r="P116" s="274"/>
      <c r="Q116" s="195"/>
      <c r="R116" s="195"/>
      <c r="S116" s="195"/>
      <c r="T116" s="1"/>
      <c r="U116" s="1"/>
      <c r="V116" s="1"/>
      <c r="W116" s="1"/>
      <c r="X116" s="1"/>
      <c r="Y116" s="1"/>
      <c r="Z116" s="1"/>
      <c r="AA116" s="1"/>
      <c r="AB116" s="1"/>
      <c r="AC116" s="1"/>
      <c r="AD116" s="1"/>
      <c r="AE116" s="1"/>
      <c r="AF116" s="1"/>
    </row>
    <row r="117" spans="1:32" ht="14.25" customHeight="1">
      <c r="A117" s="1"/>
      <c r="B117" s="195"/>
      <c r="C117" s="264"/>
      <c r="D117" s="264"/>
      <c r="E117" s="264"/>
      <c r="F117" s="195"/>
      <c r="G117" s="195"/>
      <c r="H117" s="195"/>
      <c r="I117" s="195"/>
      <c r="J117" s="195"/>
      <c r="K117" s="195"/>
      <c r="L117" s="195"/>
      <c r="M117" s="196"/>
      <c r="N117" s="197"/>
      <c r="O117" s="274"/>
      <c r="P117" s="274"/>
      <c r="Q117" s="195"/>
      <c r="R117" s="195"/>
      <c r="S117" s="195"/>
      <c r="T117" s="1"/>
      <c r="U117" s="1"/>
      <c r="V117" s="1"/>
      <c r="W117" s="1"/>
      <c r="X117" s="1"/>
      <c r="Y117" s="1"/>
      <c r="Z117" s="1"/>
      <c r="AA117" s="1"/>
      <c r="AB117" s="1"/>
      <c r="AC117" s="1"/>
      <c r="AD117" s="1"/>
      <c r="AE117" s="1"/>
      <c r="AF117" s="1"/>
    </row>
    <row r="118" spans="1:32" ht="14.25" customHeight="1">
      <c r="A118" s="1"/>
      <c r="B118" s="195"/>
      <c r="C118" s="264"/>
      <c r="D118" s="264"/>
      <c r="E118" s="264"/>
      <c r="F118" s="195"/>
      <c r="G118" s="195"/>
      <c r="H118" s="195"/>
      <c r="I118" s="195"/>
      <c r="J118" s="195"/>
      <c r="K118" s="195"/>
      <c r="L118" s="195"/>
      <c r="M118" s="196"/>
      <c r="N118" s="197"/>
      <c r="O118" s="274"/>
      <c r="P118" s="274"/>
      <c r="Q118" s="195"/>
      <c r="R118" s="195"/>
      <c r="S118" s="195"/>
      <c r="T118" s="1"/>
      <c r="U118" s="1"/>
      <c r="V118" s="1"/>
      <c r="W118" s="1"/>
      <c r="X118" s="1"/>
      <c r="Y118" s="1"/>
      <c r="Z118" s="1"/>
      <c r="AA118" s="1"/>
      <c r="AB118" s="1"/>
      <c r="AC118" s="1"/>
      <c r="AD118" s="1"/>
      <c r="AE118" s="1"/>
      <c r="AF118" s="1"/>
    </row>
    <row r="119" spans="1:32" ht="14.25" customHeight="1">
      <c r="A119" s="1"/>
      <c r="B119" s="195"/>
      <c r="C119" s="264"/>
      <c r="D119" s="264"/>
      <c r="E119" s="264"/>
      <c r="F119" s="195"/>
      <c r="G119" s="195"/>
      <c r="H119" s="195"/>
      <c r="I119" s="195"/>
      <c r="J119" s="195"/>
      <c r="K119" s="195"/>
      <c r="L119" s="195"/>
      <c r="M119" s="196"/>
      <c r="N119" s="197"/>
      <c r="O119" s="274"/>
      <c r="P119" s="274"/>
      <c r="Q119" s="195"/>
      <c r="R119" s="195"/>
      <c r="S119" s="195"/>
      <c r="T119" s="1"/>
      <c r="U119" s="1"/>
      <c r="V119" s="1"/>
      <c r="W119" s="1"/>
      <c r="X119" s="1"/>
      <c r="Y119" s="1"/>
      <c r="Z119" s="1"/>
      <c r="AA119" s="1"/>
      <c r="AB119" s="1"/>
      <c r="AC119" s="1"/>
      <c r="AD119" s="1"/>
      <c r="AE119" s="1"/>
      <c r="AF119" s="1"/>
    </row>
    <row r="120" spans="1:32" ht="14.25" customHeight="1">
      <c r="A120" s="1"/>
      <c r="B120" s="195"/>
      <c r="C120" s="264"/>
      <c r="D120" s="264"/>
      <c r="E120" s="264"/>
      <c r="F120" s="195"/>
      <c r="G120" s="195"/>
      <c r="H120" s="195"/>
      <c r="I120" s="195"/>
      <c r="J120" s="195"/>
      <c r="K120" s="195"/>
      <c r="L120" s="195"/>
      <c r="M120" s="196"/>
      <c r="N120" s="197"/>
      <c r="O120" s="274"/>
      <c r="P120" s="274"/>
      <c r="Q120" s="195"/>
      <c r="R120" s="195"/>
      <c r="S120" s="195"/>
      <c r="T120" s="1"/>
      <c r="U120" s="1"/>
      <c r="V120" s="1"/>
      <c r="W120" s="1"/>
      <c r="X120" s="1"/>
      <c r="Y120" s="1"/>
      <c r="Z120" s="1"/>
      <c r="AA120" s="1"/>
      <c r="AB120" s="1"/>
      <c r="AC120" s="1"/>
      <c r="AD120" s="1"/>
      <c r="AE120" s="1"/>
      <c r="AF120" s="1"/>
    </row>
    <row r="121" spans="1:32" ht="14.25" customHeight="1">
      <c r="A121" s="1"/>
      <c r="B121" s="195"/>
      <c r="C121" s="264"/>
      <c r="D121" s="264"/>
      <c r="E121" s="264"/>
      <c r="F121" s="195"/>
      <c r="G121" s="195"/>
      <c r="H121" s="195"/>
      <c r="I121" s="195"/>
      <c r="J121" s="195"/>
      <c r="K121" s="195"/>
      <c r="L121" s="195"/>
      <c r="M121" s="196"/>
      <c r="N121" s="197"/>
      <c r="O121" s="274"/>
      <c r="P121" s="274"/>
      <c r="Q121" s="195"/>
      <c r="R121" s="195"/>
      <c r="S121" s="195"/>
      <c r="T121" s="1"/>
      <c r="U121" s="1"/>
      <c r="V121" s="1"/>
      <c r="W121" s="1"/>
      <c r="X121" s="1"/>
      <c r="Y121" s="1"/>
      <c r="Z121" s="1"/>
      <c r="AA121" s="1"/>
      <c r="AB121" s="1"/>
      <c r="AC121" s="1"/>
      <c r="AD121" s="1"/>
      <c r="AE121" s="1"/>
      <c r="AF121" s="1"/>
    </row>
    <row r="122" spans="1:32" ht="14.25" customHeight="1">
      <c r="A122" s="1"/>
      <c r="B122" s="195"/>
      <c r="C122" s="264"/>
      <c r="D122" s="264"/>
      <c r="E122" s="264"/>
      <c r="F122" s="195"/>
      <c r="G122" s="195"/>
      <c r="H122" s="195"/>
      <c r="I122" s="195"/>
      <c r="J122" s="195"/>
      <c r="K122" s="195"/>
      <c r="L122" s="195"/>
      <c r="M122" s="196"/>
      <c r="N122" s="197"/>
      <c r="O122" s="274"/>
      <c r="P122" s="274"/>
      <c r="Q122" s="195"/>
      <c r="R122" s="195"/>
      <c r="S122" s="195"/>
      <c r="T122" s="1"/>
      <c r="U122" s="1"/>
      <c r="V122" s="1"/>
      <c r="W122" s="1"/>
      <c r="X122" s="1"/>
      <c r="Y122" s="1"/>
      <c r="Z122" s="1"/>
      <c r="AA122" s="1"/>
      <c r="AB122" s="1"/>
      <c r="AC122" s="1"/>
      <c r="AD122" s="1"/>
      <c r="AE122" s="1"/>
      <c r="AF122" s="1"/>
    </row>
    <row r="123" spans="1:32" ht="14.25" customHeight="1">
      <c r="A123" s="1"/>
      <c r="B123" s="195"/>
      <c r="C123" s="264"/>
      <c r="D123" s="264"/>
      <c r="E123" s="264"/>
      <c r="F123" s="195"/>
      <c r="G123" s="195"/>
      <c r="H123" s="195"/>
      <c r="I123" s="195"/>
      <c r="J123" s="195"/>
      <c r="K123" s="195"/>
      <c r="L123" s="195"/>
      <c r="M123" s="196"/>
      <c r="N123" s="197"/>
      <c r="O123" s="274"/>
      <c r="P123" s="274"/>
      <c r="Q123" s="195"/>
      <c r="R123" s="195"/>
      <c r="S123" s="195"/>
      <c r="T123" s="1"/>
      <c r="U123" s="1"/>
      <c r="V123" s="1"/>
      <c r="W123" s="1"/>
      <c r="X123" s="1"/>
      <c r="Y123" s="1"/>
      <c r="Z123" s="1"/>
      <c r="AA123" s="1"/>
      <c r="AB123" s="1"/>
      <c r="AC123" s="1"/>
      <c r="AD123" s="1"/>
      <c r="AE123" s="1"/>
      <c r="AF123" s="1"/>
    </row>
    <row r="124" spans="1:32" ht="14.25" customHeight="1">
      <c r="A124" s="1"/>
      <c r="B124" s="195"/>
      <c r="C124" s="264"/>
      <c r="D124" s="264"/>
      <c r="E124" s="264"/>
      <c r="F124" s="195"/>
      <c r="G124" s="195"/>
      <c r="H124" s="195"/>
      <c r="I124" s="195"/>
      <c r="J124" s="195"/>
      <c r="K124" s="195"/>
      <c r="L124" s="195"/>
      <c r="M124" s="196"/>
      <c r="N124" s="197"/>
      <c r="O124" s="274"/>
      <c r="P124" s="274"/>
      <c r="Q124" s="195"/>
      <c r="R124" s="195"/>
      <c r="S124" s="195"/>
      <c r="T124" s="1"/>
      <c r="U124" s="1"/>
      <c r="V124" s="1"/>
      <c r="W124" s="1"/>
      <c r="X124" s="1"/>
      <c r="Y124" s="1"/>
      <c r="Z124" s="1"/>
      <c r="AA124" s="1"/>
      <c r="AB124" s="1"/>
      <c r="AC124" s="1"/>
      <c r="AD124" s="1"/>
      <c r="AE124" s="1"/>
      <c r="AF124" s="1"/>
    </row>
    <row r="125" spans="1:32" ht="14.25" customHeight="1">
      <c r="A125" s="1"/>
      <c r="B125" s="195"/>
      <c r="C125" s="264"/>
      <c r="D125" s="264"/>
      <c r="E125" s="264"/>
      <c r="F125" s="195"/>
      <c r="G125" s="195"/>
      <c r="H125" s="195"/>
      <c r="I125" s="195"/>
      <c r="J125" s="195"/>
      <c r="K125" s="195"/>
      <c r="L125" s="195"/>
      <c r="M125" s="196"/>
      <c r="N125" s="197"/>
      <c r="O125" s="274"/>
      <c r="P125" s="274"/>
      <c r="Q125" s="195"/>
      <c r="R125" s="195"/>
      <c r="S125" s="195"/>
      <c r="T125" s="1"/>
      <c r="U125" s="1"/>
      <c r="V125" s="1"/>
      <c r="W125" s="1"/>
      <c r="X125" s="1"/>
      <c r="Y125" s="1"/>
      <c r="Z125" s="1"/>
      <c r="AA125" s="1"/>
      <c r="AB125" s="1"/>
      <c r="AC125" s="1"/>
      <c r="AD125" s="1"/>
      <c r="AE125" s="1"/>
      <c r="AF125" s="1"/>
    </row>
    <row r="126" spans="1:32" ht="14.25" customHeight="1">
      <c r="A126" s="1"/>
      <c r="B126" s="195"/>
      <c r="C126" s="264"/>
      <c r="D126" s="264"/>
      <c r="E126" s="264"/>
      <c r="F126" s="195"/>
      <c r="G126" s="195"/>
      <c r="H126" s="195"/>
      <c r="I126" s="195"/>
      <c r="J126" s="195"/>
      <c r="K126" s="195"/>
      <c r="L126" s="195"/>
      <c r="M126" s="196"/>
      <c r="N126" s="197"/>
      <c r="O126" s="274"/>
      <c r="P126" s="274"/>
      <c r="Q126" s="195"/>
      <c r="R126" s="195"/>
      <c r="S126" s="195"/>
      <c r="T126" s="1"/>
      <c r="U126" s="1"/>
      <c r="V126" s="1"/>
      <c r="W126" s="1"/>
      <c r="X126" s="1"/>
      <c r="Y126" s="1"/>
      <c r="Z126" s="1"/>
      <c r="AA126" s="1"/>
      <c r="AB126" s="1"/>
      <c r="AC126" s="1"/>
      <c r="AD126" s="1"/>
      <c r="AE126" s="1"/>
      <c r="AF126" s="1"/>
    </row>
    <row r="127" spans="1:32" ht="14.25" customHeight="1">
      <c r="A127" s="1"/>
      <c r="B127" s="195"/>
      <c r="C127" s="264"/>
      <c r="D127" s="264"/>
      <c r="E127" s="264"/>
      <c r="F127" s="195"/>
      <c r="G127" s="195"/>
      <c r="H127" s="195"/>
      <c r="I127" s="195"/>
      <c r="J127" s="195"/>
      <c r="K127" s="195"/>
      <c r="L127" s="195"/>
      <c r="M127" s="196"/>
      <c r="N127" s="197"/>
      <c r="O127" s="274"/>
      <c r="P127" s="274"/>
      <c r="Q127" s="195"/>
      <c r="R127" s="195"/>
      <c r="S127" s="195"/>
      <c r="T127" s="1"/>
      <c r="U127" s="1"/>
      <c r="V127" s="1"/>
      <c r="W127" s="1"/>
      <c r="X127" s="1"/>
      <c r="Y127" s="1"/>
      <c r="Z127" s="1"/>
      <c r="AA127" s="1"/>
      <c r="AB127" s="1"/>
      <c r="AC127" s="1"/>
      <c r="AD127" s="1"/>
      <c r="AE127" s="1"/>
      <c r="AF127" s="1"/>
    </row>
    <row r="128" spans="1:32" ht="14.25" customHeight="1">
      <c r="A128" s="1"/>
      <c r="B128" s="195"/>
      <c r="C128" s="264"/>
      <c r="D128" s="264"/>
      <c r="E128" s="264"/>
      <c r="F128" s="195"/>
      <c r="G128" s="195"/>
      <c r="H128" s="195"/>
      <c r="I128" s="195"/>
      <c r="J128" s="195"/>
      <c r="K128" s="195"/>
      <c r="L128" s="195"/>
      <c r="M128" s="196"/>
      <c r="N128" s="197"/>
      <c r="O128" s="274"/>
      <c r="P128" s="274"/>
      <c r="Q128" s="195"/>
      <c r="R128" s="195"/>
      <c r="S128" s="195"/>
      <c r="T128" s="1"/>
      <c r="U128" s="1"/>
      <c r="V128" s="1"/>
      <c r="W128" s="1"/>
      <c r="X128" s="1"/>
      <c r="Y128" s="1"/>
      <c r="Z128" s="1"/>
      <c r="AA128" s="1"/>
      <c r="AB128" s="1"/>
      <c r="AC128" s="1"/>
      <c r="AD128" s="1"/>
      <c r="AE128" s="1"/>
      <c r="AF128" s="1"/>
    </row>
    <row r="129" spans="1:32" ht="14.25" customHeight="1">
      <c r="A129" s="1"/>
      <c r="B129" s="195"/>
      <c r="C129" s="264"/>
      <c r="D129" s="264"/>
      <c r="E129" s="264"/>
      <c r="F129" s="195"/>
      <c r="G129" s="195"/>
      <c r="H129" s="195"/>
      <c r="I129" s="195"/>
      <c r="J129" s="195"/>
      <c r="K129" s="195"/>
      <c r="L129" s="195"/>
      <c r="M129" s="196"/>
      <c r="N129" s="197"/>
      <c r="O129" s="274"/>
      <c r="P129" s="274"/>
      <c r="Q129" s="195"/>
      <c r="R129" s="195"/>
      <c r="S129" s="195"/>
      <c r="T129" s="1"/>
      <c r="U129" s="1"/>
      <c r="V129" s="1"/>
      <c r="W129" s="1"/>
      <c r="X129" s="1"/>
      <c r="Y129" s="1"/>
      <c r="Z129" s="1"/>
      <c r="AA129" s="1"/>
      <c r="AB129" s="1"/>
      <c r="AC129" s="1"/>
      <c r="AD129" s="1"/>
      <c r="AE129" s="1"/>
      <c r="AF129" s="1"/>
    </row>
    <row r="130" spans="1:32" ht="14.25" customHeight="1">
      <c r="A130" s="1"/>
      <c r="B130" s="195"/>
      <c r="C130" s="264"/>
      <c r="D130" s="264"/>
      <c r="E130" s="264"/>
      <c r="F130" s="195"/>
      <c r="G130" s="195"/>
      <c r="H130" s="195"/>
      <c r="I130" s="195"/>
      <c r="J130" s="195"/>
      <c r="K130" s="195"/>
      <c r="L130" s="195"/>
      <c r="M130" s="196"/>
      <c r="N130" s="197"/>
      <c r="O130" s="274"/>
      <c r="P130" s="274"/>
      <c r="Q130" s="195"/>
      <c r="R130" s="195"/>
      <c r="S130" s="195"/>
      <c r="T130" s="1"/>
      <c r="U130" s="1"/>
      <c r="V130" s="1"/>
      <c r="W130" s="1"/>
      <c r="X130" s="1"/>
      <c r="Y130" s="1"/>
      <c r="Z130" s="1"/>
      <c r="AA130" s="1"/>
      <c r="AB130" s="1"/>
      <c r="AC130" s="1"/>
      <c r="AD130" s="1"/>
      <c r="AE130" s="1"/>
      <c r="AF130" s="1"/>
    </row>
    <row r="131" spans="1:32" ht="14.25" customHeight="1">
      <c r="A131" s="1"/>
      <c r="B131" s="195"/>
      <c r="C131" s="264"/>
      <c r="D131" s="264"/>
      <c r="E131" s="264"/>
      <c r="F131" s="195"/>
      <c r="G131" s="195"/>
      <c r="H131" s="195"/>
      <c r="I131" s="195"/>
      <c r="J131" s="195"/>
      <c r="K131" s="195"/>
      <c r="L131" s="195"/>
      <c r="M131" s="196"/>
      <c r="N131" s="197"/>
      <c r="O131" s="274"/>
      <c r="P131" s="274"/>
      <c r="Q131" s="195"/>
      <c r="R131" s="195"/>
      <c r="S131" s="195"/>
      <c r="T131" s="1"/>
      <c r="U131" s="1"/>
      <c r="V131" s="1"/>
      <c r="W131" s="1"/>
      <c r="X131" s="1"/>
      <c r="Y131" s="1"/>
      <c r="Z131" s="1"/>
      <c r="AA131" s="1"/>
      <c r="AB131" s="1"/>
      <c r="AC131" s="1"/>
      <c r="AD131" s="1"/>
      <c r="AE131" s="1"/>
      <c r="AF131" s="1"/>
    </row>
    <row r="132" spans="1:32" ht="14.25" customHeight="1">
      <c r="A132" s="1"/>
      <c r="B132" s="195"/>
      <c r="C132" s="264"/>
      <c r="D132" s="264"/>
      <c r="E132" s="264"/>
      <c r="F132" s="195"/>
      <c r="G132" s="195"/>
      <c r="H132" s="195"/>
      <c r="I132" s="195"/>
      <c r="J132" s="195"/>
      <c r="K132" s="195"/>
      <c r="L132" s="195"/>
      <c r="M132" s="196"/>
      <c r="N132" s="197"/>
      <c r="O132" s="274"/>
      <c r="P132" s="274"/>
      <c r="Q132" s="195"/>
      <c r="R132" s="195"/>
      <c r="S132" s="195"/>
      <c r="T132" s="1"/>
      <c r="U132" s="1"/>
      <c r="V132" s="1"/>
      <c r="W132" s="1"/>
      <c r="X132" s="1"/>
      <c r="Y132" s="1"/>
      <c r="Z132" s="1"/>
      <c r="AA132" s="1"/>
      <c r="AB132" s="1"/>
      <c r="AC132" s="1"/>
      <c r="AD132" s="1"/>
      <c r="AE132" s="1"/>
      <c r="AF132" s="1"/>
    </row>
    <row r="133" spans="1:32" ht="14.25" customHeight="1">
      <c r="A133" s="1"/>
      <c r="B133" s="195"/>
      <c r="C133" s="264"/>
      <c r="D133" s="264"/>
      <c r="E133" s="264"/>
      <c r="F133" s="195"/>
      <c r="G133" s="195"/>
      <c r="H133" s="195"/>
      <c r="I133" s="195"/>
      <c r="J133" s="195"/>
      <c r="K133" s="195"/>
      <c r="L133" s="195"/>
      <c r="M133" s="196"/>
      <c r="N133" s="197"/>
      <c r="O133" s="274"/>
      <c r="P133" s="274"/>
      <c r="Q133" s="195"/>
      <c r="R133" s="195"/>
      <c r="S133" s="195"/>
      <c r="T133" s="1"/>
      <c r="U133" s="1"/>
      <c r="V133" s="1"/>
      <c r="W133" s="1"/>
      <c r="X133" s="1"/>
      <c r="Y133" s="1"/>
      <c r="Z133" s="1"/>
      <c r="AA133" s="1"/>
      <c r="AB133" s="1"/>
      <c r="AC133" s="1"/>
      <c r="AD133" s="1"/>
      <c r="AE133" s="1"/>
      <c r="AF133" s="1"/>
    </row>
    <row r="134" spans="1:32" ht="14.25" customHeight="1">
      <c r="A134" s="1"/>
      <c r="B134" s="195"/>
      <c r="C134" s="264"/>
      <c r="D134" s="264"/>
      <c r="E134" s="264"/>
      <c r="F134" s="195"/>
      <c r="G134" s="195"/>
      <c r="H134" s="195"/>
      <c r="I134" s="195"/>
      <c r="J134" s="195"/>
      <c r="K134" s="195"/>
      <c r="L134" s="195"/>
      <c r="M134" s="196"/>
      <c r="N134" s="197"/>
      <c r="O134" s="274"/>
      <c r="P134" s="274"/>
      <c r="Q134" s="195"/>
      <c r="R134" s="195"/>
      <c r="S134" s="195"/>
      <c r="T134" s="1"/>
      <c r="U134" s="1"/>
      <c r="V134" s="1"/>
      <c r="W134" s="1"/>
      <c r="X134" s="1"/>
      <c r="Y134" s="1"/>
      <c r="Z134" s="1"/>
      <c r="AA134" s="1"/>
      <c r="AB134" s="1"/>
      <c r="AC134" s="1"/>
      <c r="AD134" s="1"/>
      <c r="AE134" s="1"/>
      <c r="AF134" s="1"/>
    </row>
    <row r="135" spans="1:32" ht="14.25" customHeight="1">
      <c r="A135" s="1"/>
      <c r="B135" s="195"/>
      <c r="C135" s="264"/>
      <c r="D135" s="264"/>
      <c r="E135" s="264"/>
      <c r="F135" s="195"/>
      <c r="G135" s="195"/>
      <c r="H135" s="195"/>
      <c r="I135" s="195"/>
      <c r="J135" s="195"/>
      <c r="K135" s="195"/>
      <c r="L135" s="195"/>
      <c r="M135" s="196"/>
      <c r="N135" s="197"/>
      <c r="O135" s="274"/>
      <c r="P135" s="274"/>
      <c r="Q135" s="195"/>
      <c r="R135" s="195"/>
      <c r="S135" s="195"/>
      <c r="T135" s="1"/>
      <c r="U135" s="1"/>
      <c r="V135" s="1"/>
      <c r="W135" s="1"/>
      <c r="X135" s="1"/>
      <c r="Y135" s="1"/>
      <c r="Z135" s="1"/>
      <c r="AA135" s="1"/>
      <c r="AB135" s="1"/>
      <c r="AC135" s="1"/>
      <c r="AD135" s="1"/>
      <c r="AE135" s="1"/>
      <c r="AF135" s="1"/>
    </row>
    <row r="136" spans="1:32" ht="14.25" customHeight="1">
      <c r="A136" s="1"/>
      <c r="B136" s="195"/>
      <c r="C136" s="264"/>
      <c r="D136" s="264"/>
      <c r="E136" s="264"/>
      <c r="F136" s="195"/>
      <c r="G136" s="195"/>
      <c r="H136" s="195"/>
      <c r="I136" s="195"/>
      <c r="J136" s="195"/>
      <c r="K136" s="195"/>
      <c r="L136" s="195"/>
      <c r="M136" s="196"/>
      <c r="N136" s="197"/>
      <c r="O136" s="274"/>
      <c r="P136" s="274"/>
      <c r="Q136" s="195"/>
      <c r="R136" s="195"/>
      <c r="S136" s="195"/>
      <c r="T136" s="1"/>
      <c r="U136" s="1"/>
      <c r="V136" s="1"/>
      <c r="W136" s="1"/>
      <c r="X136" s="1"/>
      <c r="Y136" s="1"/>
      <c r="Z136" s="1"/>
      <c r="AA136" s="1"/>
      <c r="AB136" s="1"/>
      <c r="AC136" s="1"/>
      <c r="AD136" s="1"/>
      <c r="AE136" s="1"/>
      <c r="AF136" s="1"/>
    </row>
    <row r="137" spans="1:32" ht="14.25" customHeight="1">
      <c r="A137" s="1"/>
      <c r="B137" s="195"/>
      <c r="C137" s="264"/>
      <c r="D137" s="264"/>
      <c r="E137" s="264"/>
      <c r="F137" s="195"/>
      <c r="G137" s="195"/>
      <c r="H137" s="195"/>
      <c r="I137" s="195"/>
      <c r="J137" s="195"/>
      <c r="K137" s="195"/>
      <c r="L137" s="195"/>
      <c r="M137" s="196"/>
      <c r="N137" s="197"/>
      <c r="O137" s="274"/>
      <c r="P137" s="274"/>
      <c r="Q137" s="195"/>
      <c r="R137" s="195"/>
      <c r="S137" s="195"/>
      <c r="T137" s="1"/>
      <c r="U137" s="1"/>
      <c r="V137" s="1"/>
      <c r="W137" s="1"/>
      <c r="X137" s="1"/>
      <c r="Y137" s="1"/>
      <c r="Z137" s="1"/>
      <c r="AA137" s="1"/>
      <c r="AB137" s="1"/>
      <c r="AC137" s="1"/>
      <c r="AD137" s="1"/>
      <c r="AE137" s="1"/>
      <c r="AF137" s="1"/>
    </row>
    <row r="138" spans="1:32" ht="14.25" customHeight="1">
      <c r="A138" s="1"/>
      <c r="B138" s="195"/>
      <c r="C138" s="264"/>
      <c r="D138" s="264"/>
      <c r="E138" s="264"/>
      <c r="F138" s="195"/>
      <c r="G138" s="195"/>
      <c r="H138" s="195"/>
      <c r="I138" s="195"/>
      <c r="J138" s="195"/>
      <c r="K138" s="195"/>
      <c r="L138" s="195"/>
      <c r="M138" s="196"/>
      <c r="N138" s="197"/>
      <c r="O138" s="274"/>
      <c r="P138" s="274"/>
      <c r="Q138" s="195"/>
      <c r="R138" s="195"/>
      <c r="S138" s="195"/>
      <c r="T138" s="1"/>
      <c r="U138" s="1"/>
      <c r="V138" s="1"/>
      <c r="W138" s="1"/>
      <c r="X138" s="1"/>
      <c r="Y138" s="1"/>
      <c r="Z138" s="1"/>
      <c r="AA138" s="1"/>
      <c r="AB138" s="1"/>
      <c r="AC138" s="1"/>
      <c r="AD138" s="1"/>
      <c r="AE138" s="1"/>
      <c r="AF138" s="1"/>
    </row>
    <row r="139" spans="1:32" ht="14.25" customHeight="1">
      <c r="A139" s="1"/>
      <c r="B139" s="195"/>
      <c r="C139" s="264"/>
      <c r="D139" s="264"/>
      <c r="E139" s="264"/>
      <c r="F139" s="195"/>
      <c r="G139" s="195"/>
      <c r="H139" s="195"/>
      <c r="I139" s="195"/>
      <c r="J139" s="195"/>
      <c r="K139" s="195"/>
      <c r="L139" s="195"/>
      <c r="M139" s="196"/>
      <c r="N139" s="197"/>
      <c r="O139" s="274"/>
      <c r="P139" s="274"/>
      <c r="Q139" s="195"/>
      <c r="R139" s="195"/>
      <c r="S139" s="195"/>
      <c r="T139" s="1"/>
      <c r="U139" s="1"/>
      <c r="V139" s="1"/>
      <c r="W139" s="1"/>
      <c r="X139" s="1"/>
      <c r="Y139" s="1"/>
      <c r="Z139" s="1"/>
      <c r="AA139" s="1"/>
      <c r="AB139" s="1"/>
      <c r="AC139" s="1"/>
      <c r="AD139" s="1"/>
      <c r="AE139" s="1"/>
      <c r="AF139" s="1"/>
    </row>
    <row r="140" spans="1:32" ht="14.25" customHeight="1">
      <c r="A140" s="1"/>
      <c r="B140" s="195"/>
      <c r="C140" s="264"/>
      <c r="D140" s="264"/>
      <c r="E140" s="264"/>
      <c r="F140" s="195"/>
      <c r="G140" s="195"/>
      <c r="H140" s="195"/>
      <c r="I140" s="195"/>
      <c r="J140" s="195"/>
      <c r="K140" s="195"/>
      <c r="L140" s="195"/>
      <c r="M140" s="196"/>
      <c r="N140" s="197"/>
      <c r="O140" s="274"/>
      <c r="P140" s="274"/>
      <c r="Q140" s="195"/>
      <c r="R140" s="195"/>
      <c r="S140" s="195"/>
      <c r="T140" s="1"/>
      <c r="U140" s="1"/>
      <c r="V140" s="1"/>
      <c r="W140" s="1"/>
      <c r="X140" s="1"/>
      <c r="Y140" s="1"/>
      <c r="Z140" s="1"/>
      <c r="AA140" s="1"/>
      <c r="AB140" s="1"/>
      <c r="AC140" s="1"/>
      <c r="AD140" s="1"/>
      <c r="AE140" s="1"/>
      <c r="AF140" s="1"/>
    </row>
    <row r="141" spans="1:32" ht="14.25" customHeight="1">
      <c r="A141" s="1"/>
      <c r="B141" s="195"/>
      <c r="C141" s="264"/>
      <c r="D141" s="264"/>
      <c r="E141" s="264"/>
      <c r="F141" s="195"/>
      <c r="G141" s="195"/>
      <c r="H141" s="195"/>
      <c r="I141" s="195"/>
      <c r="J141" s="195"/>
      <c r="K141" s="195"/>
      <c r="L141" s="195"/>
      <c r="M141" s="196"/>
      <c r="N141" s="197"/>
      <c r="O141" s="274"/>
      <c r="P141" s="274"/>
      <c r="Q141" s="195"/>
      <c r="R141" s="195"/>
      <c r="S141" s="195"/>
      <c r="T141" s="1"/>
      <c r="U141" s="1"/>
      <c r="V141" s="1"/>
      <c r="W141" s="1"/>
      <c r="X141" s="1"/>
      <c r="Y141" s="1"/>
      <c r="Z141" s="1"/>
      <c r="AA141" s="1"/>
      <c r="AB141" s="1"/>
      <c r="AC141" s="1"/>
      <c r="AD141" s="1"/>
      <c r="AE141" s="1"/>
      <c r="AF141" s="1"/>
    </row>
    <row r="142" spans="1:32" ht="14.25" customHeight="1">
      <c r="A142" s="1"/>
      <c r="B142" s="195"/>
      <c r="C142" s="264"/>
      <c r="D142" s="264"/>
      <c r="E142" s="264"/>
      <c r="F142" s="195"/>
      <c r="G142" s="195"/>
      <c r="H142" s="195"/>
      <c r="I142" s="195"/>
      <c r="J142" s="195"/>
      <c r="K142" s="195"/>
      <c r="L142" s="195"/>
      <c r="M142" s="196"/>
      <c r="N142" s="197"/>
      <c r="O142" s="274"/>
      <c r="P142" s="274"/>
      <c r="Q142" s="195"/>
      <c r="R142" s="195"/>
      <c r="S142" s="195"/>
      <c r="T142" s="1"/>
      <c r="U142" s="1"/>
      <c r="V142" s="1"/>
      <c r="W142" s="1"/>
      <c r="X142" s="1"/>
      <c r="Y142" s="1"/>
      <c r="Z142" s="1"/>
      <c r="AA142" s="1"/>
      <c r="AB142" s="1"/>
      <c r="AC142" s="1"/>
      <c r="AD142" s="1"/>
      <c r="AE142" s="1"/>
      <c r="AF142" s="1"/>
    </row>
    <row r="143" spans="1:32" ht="14.25" customHeight="1">
      <c r="A143" s="1"/>
      <c r="B143" s="195"/>
      <c r="C143" s="264"/>
      <c r="D143" s="264"/>
      <c r="E143" s="264"/>
      <c r="F143" s="195"/>
      <c r="G143" s="195"/>
      <c r="H143" s="195"/>
      <c r="I143" s="195"/>
      <c r="J143" s="195"/>
      <c r="K143" s="195"/>
      <c r="L143" s="195"/>
      <c r="M143" s="196"/>
      <c r="N143" s="197"/>
      <c r="O143" s="274"/>
      <c r="P143" s="274"/>
      <c r="Q143" s="195"/>
      <c r="R143" s="195"/>
      <c r="S143" s="195"/>
      <c r="T143" s="1"/>
      <c r="U143" s="1"/>
      <c r="V143" s="1"/>
      <c r="W143" s="1"/>
      <c r="X143" s="1"/>
      <c r="Y143" s="1"/>
      <c r="Z143" s="1"/>
      <c r="AA143" s="1"/>
      <c r="AB143" s="1"/>
      <c r="AC143" s="1"/>
      <c r="AD143" s="1"/>
      <c r="AE143" s="1"/>
      <c r="AF143" s="1"/>
    </row>
    <row r="144" spans="1:32" ht="14.25" customHeight="1">
      <c r="A144" s="1"/>
      <c r="B144" s="195"/>
      <c r="C144" s="264"/>
      <c r="D144" s="264"/>
      <c r="E144" s="264"/>
      <c r="F144" s="195"/>
      <c r="G144" s="195"/>
      <c r="H144" s="195"/>
      <c r="I144" s="195"/>
      <c r="J144" s="195"/>
      <c r="K144" s="195"/>
      <c r="L144" s="195"/>
      <c r="M144" s="196"/>
      <c r="N144" s="197"/>
      <c r="O144" s="274"/>
      <c r="P144" s="274"/>
      <c r="Q144" s="195"/>
      <c r="R144" s="195"/>
      <c r="S144" s="195"/>
      <c r="T144" s="1"/>
      <c r="U144" s="1"/>
      <c r="V144" s="1"/>
      <c r="W144" s="1"/>
      <c r="X144" s="1"/>
      <c r="Y144" s="1"/>
      <c r="Z144" s="1"/>
      <c r="AA144" s="1"/>
      <c r="AB144" s="1"/>
      <c r="AC144" s="1"/>
      <c r="AD144" s="1"/>
      <c r="AE144" s="1"/>
      <c r="AF144" s="1"/>
    </row>
    <row r="145" spans="1:32" ht="14.25" customHeight="1">
      <c r="A145" s="1"/>
      <c r="B145" s="195"/>
      <c r="C145" s="264"/>
      <c r="D145" s="264"/>
      <c r="E145" s="264"/>
      <c r="F145" s="195"/>
      <c r="G145" s="195"/>
      <c r="H145" s="195"/>
      <c r="I145" s="195"/>
      <c r="J145" s="195"/>
      <c r="K145" s="195"/>
      <c r="L145" s="195"/>
      <c r="M145" s="196"/>
      <c r="N145" s="197"/>
      <c r="O145" s="274"/>
      <c r="P145" s="274"/>
      <c r="Q145" s="195"/>
      <c r="R145" s="195"/>
      <c r="S145" s="195"/>
      <c r="T145" s="1"/>
      <c r="U145" s="1"/>
      <c r="V145" s="1"/>
      <c r="W145" s="1"/>
      <c r="X145" s="1"/>
      <c r="Y145" s="1"/>
      <c r="Z145" s="1"/>
      <c r="AA145" s="1"/>
      <c r="AB145" s="1"/>
      <c r="AC145" s="1"/>
      <c r="AD145" s="1"/>
      <c r="AE145" s="1"/>
      <c r="AF145" s="1"/>
    </row>
    <row r="146" spans="1:32" ht="14.25" customHeight="1">
      <c r="A146" s="1"/>
      <c r="B146" s="195"/>
      <c r="C146" s="264"/>
      <c r="D146" s="264"/>
      <c r="E146" s="264"/>
      <c r="F146" s="195"/>
      <c r="G146" s="195"/>
      <c r="H146" s="195"/>
      <c r="I146" s="195"/>
      <c r="J146" s="195"/>
      <c r="K146" s="195"/>
      <c r="L146" s="195"/>
      <c r="M146" s="196"/>
      <c r="N146" s="197"/>
      <c r="O146" s="274"/>
      <c r="P146" s="274"/>
      <c r="Q146" s="195"/>
      <c r="R146" s="195"/>
      <c r="S146" s="195"/>
      <c r="T146" s="1"/>
      <c r="U146" s="1"/>
      <c r="V146" s="1"/>
      <c r="W146" s="1"/>
      <c r="X146" s="1"/>
      <c r="Y146" s="1"/>
      <c r="Z146" s="1"/>
      <c r="AA146" s="1"/>
      <c r="AB146" s="1"/>
      <c r="AC146" s="1"/>
      <c r="AD146" s="1"/>
      <c r="AE146" s="1"/>
      <c r="AF146" s="1"/>
    </row>
    <row r="147" spans="1:32" ht="14.25" customHeight="1">
      <c r="A147" s="1"/>
      <c r="B147" s="195"/>
      <c r="C147" s="264"/>
      <c r="D147" s="264"/>
      <c r="E147" s="264"/>
      <c r="F147" s="195"/>
      <c r="G147" s="195"/>
      <c r="H147" s="195"/>
      <c r="I147" s="195"/>
      <c r="J147" s="195"/>
      <c r="K147" s="195"/>
      <c r="L147" s="195"/>
      <c r="M147" s="196"/>
      <c r="N147" s="197"/>
      <c r="O147" s="274"/>
      <c r="P147" s="274"/>
      <c r="Q147" s="195"/>
      <c r="R147" s="195"/>
      <c r="S147" s="195"/>
      <c r="T147" s="1"/>
      <c r="U147" s="1"/>
      <c r="V147" s="1"/>
      <c r="W147" s="1"/>
      <c r="X147" s="1"/>
      <c r="Y147" s="1"/>
      <c r="Z147" s="1"/>
      <c r="AA147" s="1"/>
      <c r="AB147" s="1"/>
      <c r="AC147" s="1"/>
      <c r="AD147" s="1"/>
      <c r="AE147" s="1"/>
      <c r="AF147" s="1"/>
    </row>
    <row r="148" spans="1:32" ht="14.25" customHeight="1">
      <c r="A148" s="1"/>
      <c r="B148" s="195"/>
      <c r="C148" s="264"/>
      <c r="D148" s="264"/>
      <c r="E148" s="264"/>
      <c r="F148" s="195"/>
      <c r="G148" s="195"/>
      <c r="H148" s="195"/>
      <c r="I148" s="195"/>
      <c r="J148" s="195"/>
      <c r="K148" s="195"/>
      <c r="L148" s="195"/>
      <c r="M148" s="196"/>
      <c r="N148" s="197"/>
      <c r="O148" s="274"/>
      <c r="P148" s="274"/>
      <c r="Q148" s="195"/>
      <c r="R148" s="195"/>
      <c r="S148" s="195"/>
      <c r="T148" s="1"/>
      <c r="U148" s="1"/>
      <c r="V148" s="1"/>
      <c r="W148" s="1"/>
      <c r="X148" s="1"/>
      <c r="Y148" s="1"/>
      <c r="Z148" s="1"/>
      <c r="AA148" s="1"/>
      <c r="AB148" s="1"/>
      <c r="AC148" s="1"/>
      <c r="AD148" s="1"/>
      <c r="AE148" s="1"/>
      <c r="AF148" s="1"/>
    </row>
    <row r="149" spans="1:32" ht="14.25" customHeight="1">
      <c r="A149" s="1"/>
      <c r="B149" s="195"/>
      <c r="C149" s="264"/>
      <c r="D149" s="264"/>
      <c r="E149" s="264"/>
      <c r="F149" s="195"/>
      <c r="G149" s="195"/>
      <c r="H149" s="195"/>
      <c r="I149" s="195"/>
      <c r="J149" s="195"/>
      <c r="K149" s="195"/>
      <c r="L149" s="195"/>
      <c r="M149" s="196"/>
      <c r="N149" s="197"/>
      <c r="O149" s="274"/>
      <c r="P149" s="274"/>
      <c r="Q149" s="195"/>
      <c r="R149" s="195"/>
      <c r="S149" s="195"/>
      <c r="T149" s="1"/>
      <c r="U149" s="1"/>
      <c r="V149" s="1"/>
      <c r="W149" s="1"/>
      <c r="X149" s="1"/>
      <c r="Y149" s="1"/>
      <c r="Z149" s="1"/>
      <c r="AA149" s="1"/>
      <c r="AB149" s="1"/>
      <c r="AC149" s="1"/>
      <c r="AD149" s="1"/>
      <c r="AE149" s="1"/>
      <c r="AF149" s="1"/>
    </row>
    <row r="150" spans="1:32" ht="14.25" customHeight="1">
      <c r="A150" s="1"/>
      <c r="B150" s="195"/>
      <c r="C150" s="264"/>
      <c r="D150" s="264"/>
      <c r="E150" s="264"/>
      <c r="F150" s="195"/>
      <c r="G150" s="195"/>
      <c r="H150" s="195"/>
      <c r="I150" s="195"/>
      <c r="J150" s="195"/>
      <c r="K150" s="195"/>
      <c r="L150" s="195"/>
      <c r="M150" s="196"/>
      <c r="N150" s="197"/>
      <c r="O150" s="274"/>
      <c r="P150" s="274"/>
      <c r="Q150" s="195"/>
      <c r="R150" s="195"/>
      <c r="S150" s="195"/>
      <c r="T150" s="1"/>
      <c r="U150" s="1"/>
      <c r="V150" s="1"/>
      <c r="W150" s="1"/>
      <c r="X150" s="1"/>
      <c r="Y150" s="1"/>
      <c r="Z150" s="1"/>
      <c r="AA150" s="1"/>
      <c r="AB150" s="1"/>
      <c r="AC150" s="1"/>
      <c r="AD150" s="1"/>
      <c r="AE150" s="1"/>
      <c r="AF150" s="1"/>
    </row>
    <row r="151" spans="1:32" ht="14.25" customHeight="1">
      <c r="A151" s="1"/>
      <c r="B151" s="195"/>
      <c r="C151" s="264"/>
      <c r="D151" s="264"/>
      <c r="E151" s="264"/>
      <c r="F151" s="195"/>
      <c r="G151" s="195"/>
      <c r="H151" s="195"/>
      <c r="I151" s="195"/>
      <c r="J151" s="195"/>
      <c r="K151" s="195"/>
      <c r="L151" s="195"/>
      <c r="M151" s="196"/>
      <c r="N151" s="197"/>
      <c r="O151" s="274"/>
      <c r="P151" s="274"/>
      <c r="Q151" s="195"/>
      <c r="R151" s="195"/>
      <c r="S151" s="195"/>
      <c r="T151" s="1"/>
      <c r="U151" s="1"/>
      <c r="V151" s="1"/>
      <c r="W151" s="1"/>
      <c r="X151" s="1"/>
      <c r="Y151" s="1"/>
      <c r="Z151" s="1"/>
      <c r="AA151" s="1"/>
      <c r="AB151" s="1"/>
      <c r="AC151" s="1"/>
      <c r="AD151" s="1"/>
      <c r="AE151" s="1"/>
      <c r="AF151" s="1"/>
    </row>
    <row r="152" spans="1:32" ht="14.25" customHeight="1">
      <c r="A152" s="1"/>
      <c r="B152" s="195"/>
      <c r="C152" s="264"/>
      <c r="D152" s="264"/>
      <c r="E152" s="264"/>
      <c r="F152" s="195"/>
      <c r="G152" s="195"/>
      <c r="H152" s="195"/>
      <c r="I152" s="195"/>
      <c r="J152" s="195"/>
      <c r="K152" s="195"/>
      <c r="L152" s="195"/>
      <c r="M152" s="196"/>
      <c r="N152" s="197"/>
      <c r="O152" s="274"/>
      <c r="P152" s="274"/>
      <c r="Q152" s="195"/>
      <c r="R152" s="195"/>
      <c r="S152" s="195"/>
      <c r="T152" s="1"/>
      <c r="U152" s="1"/>
      <c r="V152" s="1"/>
      <c r="W152" s="1"/>
      <c r="X152" s="1"/>
      <c r="Y152" s="1"/>
      <c r="Z152" s="1"/>
      <c r="AA152" s="1"/>
      <c r="AB152" s="1"/>
      <c r="AC152" s="1"/>
      <c r="AD152" s="1"/>
      <c r="AE152" s="1"/>
      <c r="AF152" s="1"/>
    </row>
    <row r="153" spans="1:32" ht="14.25" customHeight="1">
      <c r="A153" s="1"/>
      <c r="B153" s="195"/>
      <c r="C153" s="264"/>
      <c r="D153" s="264"/>
      <c r="E153" s="264"/>
      <c r="F153" s="195"/>
      <c r="G153" s="195"/>
      <c r="H153" s="195"/>
      <c r="I153" s="195"/>
      <c r="J153" s="195"/>
      <c r="K153" s="195"/>
      <c r="L153" s="195"/>
      <c r="M153" s="196"/>
      <c r="N153" s="197"/>
      <c r="O153" s="274"/>
      <c r="P153" s="274"/>
      <c r="Q153" s="195"/>
      <c r="R153" s="195"/>
      <c r="S153" s="195"/>
      <c r="T153" s="1"/>
      <c r="U153" s="1"/>
      <c r="V153" s="1"/>
      <c r="W153" s="1"/>
      <c r="X153" s="1"/>
      <c r="Y153" s="1"/>
      <c r="Z153" s="1"/>
      <c r="AA153" s="1"/>
      <c r="AB153" s="1"/>
      <c r="AC153" s="1"/>
      <c r="AD153" s="1"/>
      <c r="AE153" s="1"/>
      <c r="AF153" s="1"/>
    </row>
    <row r="154" spans="1:32" ht="14.25" customHeight="1">
      <c r="A154" s="1"/>
      <c r="B154" s="195"/>
      <c r="C154" s="264"/>
      <c r="D154" s="264"/>
      <c r="E154" s="264"/>
      <c r="F154" s="195"/>
      <c r="G154" s="195"/>
      <c r="H154" s="195"/>
      <c r="I154" s="195"/>
      <c r="J154" s="195"/>
      <c r="K154" s="195"/>
      <c r="L154" s="195"/>
      <c r="M154" s="196"/>
      <c r="N154" s="197"/>
      <c r="O154" s="274"/>
      <c r="P154" s="274"/>
      <c r="Q154" s="195"/>
      <c r="R154" s="195"/>
      <c r="S154" s="195"/>
      <c r="T154" s="1"/>
      <c r="U154" s="1"/>
      <c r="V154" s="1"/>
      <c r="W154" s="1"/>
      <c r="X154" s="1"/>
      <c r="Y154" s="1"/>
      <c r="Z154" s="1"/>
      <c r="AA154" s="1"/>
      <c r="AB154" s="1"/>
      <c r="AC154" s="1"/>
      <c r="AD154" s="1"/>
      <c r="AE154" s="1"/>
      <c r="AF154" s="1"/>
    </row>
    <row r="155" spans="1:32" ht="14.25" customHeight="1">
      <c r="A155" s="1"/>
      <c r="B155" s="195"/>
      <c r="C155" s="264"/>
      <c r="D155" s="264"/>
      <c r="E155" s="264"/>
      <c r="F155" s="195"/>
      <c r="G155" s="195"/>
      <c r="H155" s="195"/>
      <c r="I155" s="195"/>
      <c r="J155" s="195"/>
      <c r="K155" s="195"/>
      <c r="L155" s="195"/>
      <c r="M155" s="196"/>
      <c r="N155" s="197"/>
      <c r="O155" s="274"/>
      <c r="P155" s="274"/>
      <c r="Q155" s="195"/>
      <c r="R155" s="195"/>
      <c r="S155" s="195"/>
      <c r="T155" s="1"/>
      <c r="U155" s="1"/>
      <c r="V155" s="1"/>
      <c r="W155" s="1"/>
      <c r="X155" s="1"/>
      <c r="Y155" s="1"/>
      <c r="Z155" s="1"/>
      <c r="AA155" s="1"/>
      <c r="AB155" s="1"/>
      <c r="AC155" s="1"/>
      <c r="AD155" s="1"/>
      <c r="AE155" s="1"/>
      <c r="AF155" s="1"/>
    </row>
    <row r="156" spans="1:32" ht="14.25" customHeight="1">
      <c r="A156" s="1"/>
      <c r="B156" s="195"/>
      <c r="C156" s="264"/>
      <c r="D156" s="264"/>
      <c r="E156" s="264"/>
      <c r="F156" s="195"/>
      <c r="G156" s="195"/>
      <c r="H156" s="195"/>
      <c r="I156" s="195"/>
      <c r="J156" s="195"/>
      <c r="K156" s="195"/>
      <c r="L156" s="195"/>
      <c r="M156" s="196"/>
      <c r="N156" s="197"/>
      <c r="O156" s="274"/>
      <c r="P156" s="274"/>
      <c r="Q156" s="195"/>
      <c r="R156" s="195"/>
      <c r="S156" s="195"/>
      <c r="T156" s="1"/>
      <c r="U156" s="1"/>
      <c r="V156" s="1"/>
      <c r="W156" s="1"/>
      <c r="X156" s="1"/>
      <c r="Y156" s="1"/>
      <c r="Z156" s="1"/>
      <c r="AA156" s="1"/>
      <c r="AB156" s="1"/>
      <c r="AC156" s="1"/>
      <c r="AD156" s="1"/>
      <c r="AE156" s="1"/>
      <c r="AF156" s="1"/>
    </row>
    <row r="157" spans="1:32" ht="14.25" customHeight="1">
      <c r="A157" s="1"/>
      <c r="B157" s="195"/>
      <c r="C157" s="264"/>
      <c r="D157" s="264"/>
      <c r="E157" s="264"/>
      <c r="F157" s="195"/>
      <c r="G157" s="195"/>
      <c r="H157" s="195"/>
      <c r="I157" s="195"/>
      <c r="J157" s="195"/>
      <c r="K157" s="195"/>
      <c r="L157" s="195"/>
      <c r="M157" s="196"/>
      <c r="N157" s="197"/>
      <c r="O157" s="274"/>
      <c r="P157" s="274"/>
      <c r="Q157" s="195"/>
      <c r="R157" s="195"/>
      <c r="S157" s="195"/>
      <c r="T157" s="1"/>
      <c r="U157" s="1"/>
      <c r="V157" s="1"/>
      <c r="W157" s="1"/>
      <c r="X157" s="1"/>
      <c r="Y157" s="1"/>
      <c r="Z157" s="1"/>
      <c r="AA157" s="1"/>
      <c r="AB157" s="1"/>
      <c r="AC157" s="1"/>
      <c r="AD157" s="1"/>
      <c r="AE157" s="1"/>
      <c r="AF157" s="1"/>
    </row>
    <row r="158" spans="1:32" ht="14.25" customHeight="1">
      <c r="A158" s="1"/>
      <c r="B158" s="195"/>
      <c r="C158" s="264"/>
      <c r="D158" s="264"/>
      <c r="E158" s="264"/>
      <c r="F158" s="195"/>
      <c r="G158" s="195"/>
      <c r="H158" s="195"/>
      <c r="I158" s="195"/>
      <c r="J158" s="195"/>
      <c r="K158" s="195"/>
      <c r="L158" s="195"/>
      <c r="M158" s="196"/>
      <c r="N158" s="197"/>
      <c r="O158" s="274"/>
      <c r="P158" s="274"/>
      <c r="Q158" s="195"/>
      <c r="R158" s="195"/>
      <c r="S158" s="195"/>
      <c r="T158" s="1"/>
      <c r="U158" s="1"/>
      <c r="V158" s="1"/>
      <c r="W158" s="1"/>
      <c r="X158" s="1"/>
      <c r="Y158" s="1"/>
      <c r="Z158" s="1"/>
      <c r="AA158" s="1"/>
      <c r="AB158" s="1"/>
      <c r="AC158" s="1"/>
      <c r="AD158" s="1"/>
      <c r="AE158" s="1"/>
      <c r="AF158" s="1"/>
    </row>
    <row r="159" spans="1:32" ht="14.25" customHeight="1">
      <c r="A159" s="1"/>
      <c r="B159" s="195"/>
      <c r="C159" s="264"/>
      <c r="D159" s="264"/>
      <c r="E159" s="264"/>
      <c r="F159" s="195"/>
      <c r="G159" s="195"/>
      <c r="H159" s="195"/>
      <c r="I159" s="195"/>
      <c r="J159" s="195"/>
      <c r="K159" s="195"/>
      <c r="L159" s="195"/>
      <c r="M159" s="196"/>
      <c r="N159" s="197"/>
      <c r="O159" s="274"/>
      <c r="P159" s="274"/>
      <c r="Q159" s="195"/>
      <c r="R159" s="195"/>
      <c r="S159" s="195"/>
      <c r="T159" s="1"/>
      <c r="U159" s="1"/>
      <c r="V159" s="1"/>
      <c r="W159" s="1"/>
      <c r="X159" s="1"/>
      <c r="Y159" s="1"/>
      <c r="Z159" s="1"/>
      <c r="AA159" s="1"/>
      <c r="AB159" s="1"/>
      <c r="AC159" s="1"/>
      <c r="AD159" s="1"/>
      <c r="AE159" s="1"/>
      <c r="AF159" s="1"/>
    </row>
    <row r="160" spans="1:32" ht="14.25" customHeight="1">
      <c r="A160" s="1"/>
      <c r="B160" s="195"/>
      <c r="C160" s="264"/>
      <c r="D160" s="264"/>
      <c r="E160" s="264"/>
      <c r="F160" s="195"/>
      <c r="G160" s="195"/>
      <c r="H160" s="195"/>
      <c r="I160" s="195"/>
      <c r="J160" s="195"/>
      <c r="K160" s="195"/>
      <c r="L160" s="195"/>
      <c r="M160" s="196"/>
      <c r="N160" s="197"/>
      <c r="O160" s="274"/>
      <c r="P160" s="274"/>
      <c r="Q160" s="195"/>
      <c r="R160" s="195"/>
      <c r="S160" s="195"/>
      <c r="T160" s="1"/>
      <c r="U160" s="1"/>
      <c r="V160" s="1"/>
      <c r="W160" s="1"/>
      <c r="X160" s="1"/>
      <c r="Y160" s="1"/>
      <c r="Z160" s="1"/>
      <c r="AA160" s="1"/>
      <c r="AB160" s="1"/>
      <c r="AC160" s="1"/>
      <c r="AD160" s="1"/>
      <c r="AE160" s="1"/>
      <c r="AF160" s="1"/>
    </row>
    <row r="161" spans="1:32" ht="14.25" customHeight="1">
      <c r="A161" s="1"/>
      <c r="B161" s="195"/>
      <c r="C161" s="264"/>
      <c r="D161" s="264"/>
      <c r="E161" s="264"/>
      <c r="F161" s="195"/>
      <c r="G161" s="195"/>
      <c r="H161" s="195"/>
      <c r="I161" s="195"/>
      <c r="J161" s="195"/>
      <c r="K161" s="195"/>
      <c r="L161" s="195"/>
      <c r="M161" s="196"/>
      <c r="N161" s="197"/>
      <c r="O161" s="274"/>
      <c r="P161" s="274"/>
      <c r="Q161" s="195"/>
      <c r="R161" s="195"/>
      <c r="S161" s="195"/>
      <c r="T161" s="1"/>
      <c r="U161" s="1"/>
      <c r="V161" s="1"/>
      <c r="W161" s="1"/>
      <c r="X161" s="1"/>
      <c r="Y161" s="1"/>
      <c r="Z161" s="1"/>
      <c r="AA161" s="1"/>
      <c r="AB161" s="1"/>
      <c r="AC161" s="1"/>
      <c r="AD161" s="1"/>
      <c r="AE161" s="1"/>
      <c r="AF161" s="1"/>
    </row>
    <row r="162" spans="1:32" ht="14.25" customHeight="1">
      <c r="A162" s="1"/>
      <c r="B162" s="195"/>
      <c r="C162" s="264"/>
      <c r="D162" s="264"/>
      <c r="E162" s="264"/>
      <c r="F162" s="195"/>
      <c r="G162" s="195"/>
      <c r="H162" s="195"/>
      <c r="I162" s="195"/>
      <c r="J162" s="195"/>
      <c r="K162" s="195"/>
      <c r="L162" s="195"/>
      <c r="M162" s="196"/>
      <c r="N162" s="197"/>
      <c r="O162" s="274"/>
      <c r="P162" s="274"/>
      <c r="Q162" s="195"/>
      <c r="R162" s="195"/>
      <c r="S162" s="195"/>
      <c r="T162" s="1"/>
      <c r="U162" s="1"/>
      <c r="V162" s="1"/>
      <c r="W162" s="1"/>
      <c r="X162" s="1"/>
      <c r="Y162" s="1"/>
      <c r="Z162" s="1"/>
      <c r="AA162" s="1"/>
      <c r="AB162" s="1"/>
      <c r="AC162" s="1"/>
      <c r="AD162" s="1"/>
      <c r="AE162" s="1"/>
      <c r="AF162" s="1"/>
    </row>
    <row r="163" spans="1:32" ht="14.25" customHeight="1">
      <c r="A163" s="1"/>
      <c r="B163" s="195"/>
      <c r="C163" s="264"/>
      <c r="D163" s="264"/>
      <c r="E163" s="264"/>
      <c r="F163" s="195"/>
      <c r="G163" s="195"/>
      <c r="H163" s="195"/>
      <c r="I163" s="195"/>
      <c r="J163" s="195"/>
      <c r="K163" s="195"/>
      <c r="L163" s="195"/>
      <c r="M163" s="196"/>
      <c r="N163" s="197"/>
      <c r="O163" s="274"/>
      <c r="P163" s="274"/>
      <c r="Q163" s="195"/>
      <c r="R163" s="195"/>
      <c r="S163" s="195"/>
      <c r="T163" s="1"/>
      <c r="U163" s="1"/>
      <c r="V163" s="1"/>
      <c r="W163" s="1"/>
      <c r="X163" s="1"/>
      <c r="Y163" s="1"/>
      <c r="Z163" s="1"/>
      <c r="AA163" s="1"/>
      <c r="AB163" s="1"/>
      <c r="AC163" s="1"/>
      <c r="AD163" s="1"/>
      <c r="AE163" s="1"/>
      <c r="AF163" s="1"/>
    </row>
    <row r="164" spans="1:32" ht="14.25" customHeight="1">
      <c r="A164" s="1"/>
      <c r="B164" s="195"/>
      <c r="C164" s="264"/>
      <c r="D164" s="264"/>
      <c r="E164" s="264"/>
      <c r="F164" s="195"/>
      <c r="G164" s="195"/>
      <c r="H164" s="195"/>
      <c r="I164" s="195"/>
      <c r="J164" s="195"/>
      <c r="K164" s="195"/>
      <c r="L164" s="195"/>
      <c r="M164" s="196"/>
      <c r="N164" s="197"/>
      <c r="O164" s="274"/>
      <c r="P164" s="274"/>
      <c r="Q164" s="195"/>
      <c r="R164" s="195"/>
      <c r="S164" s="195"/>
      <c r="T164" s="1"/>
      <c r="U164" s="1"/>
      <c r="V164" s="1"/>
      <c r="W164" s="1"/>
      <c r="X164" s="1"/>
      <c r="Y164" s="1"/>
      <c r="Z164" s="1"/>
      <c r="AA164" s="1"/>
      <c r="AB164" s="1"/>
      <c r="AC164" s="1"/>
      <c r="AD164" s="1"/>
      <c r="AE164" s="1"/>
      <c r="AF164" s="1"/>
    </row>
    <row r="165" spans="1:32" ht="14.25" customHeight="1">
      <c r="A165" s="1"/>
      <c r="B165" s="195"/>
      <c r="C165" s="264"/>
      <c r="D165" s="264"/>
      <c r="E165" s="264"/>
      <c r="F165" s="195"/>
      <c r="G165" s="195"/>
      <c r="H165" s="195"/>
      <c r="I165" s="195"/>
      <c r="J165" s="195"/>
      <c r="K165" s="195"/>
      <c r="L165" s="195"/>
      <c r="M165" s="196"/>
      <c r="N165" s="197"/>
      <c r="O165" s="274"/>
      <c r="P165" s="274"/>
      <c r="Q165" s="195"/>
      <c r="R165" s="195"/>
      <c r="S165" s="195"/>
      <c r="T165" s="1"/>
      <c r="U165" s="1"/>
      <c r="V165" s="1"/>
      <c r="W165" s="1"/>
      <c r="X165" s="1"/>
      <c r="Y165" s="1"/>
      <c r="Z165" s="1"/>
      <c r="AA165" s="1"/>
      <c r="AB165" s="1"/>
      <c r="AC165" s="1"/>
      <c r="AD165" s="1"/>
      <c r="AE165" s="1"/>
      <c r="AF165" s="1"/>
    </row>
    <row r="166" spans="1:32" ht="14.25" customHeight="1">
      <c r="A166" s="1"/>
      <c r="B166" s="195"/>
      <c r="C166" s="264"/>
      <c r="D166" s="264"/>
      <c r="E166" s="264"/>
      <c r="F166" s="195"/>
      <c r="G166" s="195"/>
      <c r="H166" s="195"/>
      <c r="I166" s="195"/>
      <c r="J166" s="195"/>
      <c r="K166" s="195"/>
      <c r="L166" s="195"/>
      <c r="M166" s="196"/>
      <c r="N166" s="197"/>
      <c r="O166" s="274"/>
      <c r="P166" s="274"/>
      <c r="Q166" s="195"/>
      <c r="R166" s="195"/>
      <c r="S166" s="195"/>
      <c r="T166" s="1"/>
      <c r="U166" s="1"/>
      <c r="V166" s="1"/>
      <c r="W166" s="1"/>
      <c r="X166" s="1"/>
      <c r="Y166" s="1"/>
      <c r="Z166" s="1"/>
      <c r="AA166" s="1"/>
      <c r="AB166" s="1"/>
      <c r="AC166" s="1"/>
      <c r="AD166" s="1"/>
      <c r="AE166" s="1"/>
      <c r="AF166" s="1"/>
    </row>
    <row r="167" spans="1:32" ht="14.25" customHeight="1">
      <c r="A167" s="1"/>
      <c r="B167" s="195"/>
      <c r="C167" s="264"/>
      <c r="D167" s="264"/>
      <c r="E167" s="264"/>
      <c r="F167" s="195"/>
      <c r="G167" s="195"/>
      <c r="H167" s="195"/>
      <c r="I167" s="195"/>
      <c r="J167" s="195"/>
      <c r="K167" s="195"/>
      <c r="L167" s="195"/>
      <c r="M167" s="196"/>
      <c r="N167" s="197"/>
      <c r="O167" s="274"/>
      <c r="P167" s="274"/>
      <c r="Q167" s="195"/>
      <c r="R167" s="195"/>
      <c r="S167" s="195"/>
      <c r="T167" s="1"/>
      <c r="U167" s="1"/>
      <c r="V167" s="1"/>
      <c r="W167" s="1"/>
      <c r="X167" s="1"/>
      <c r="Y167" s="1"/>
      <c r="Z167" s="1"/>
      <c r="AA167" s="1"/>
      <c r="AB167" s="1"/>
      <c r="AC167" s="1"/>
      <c r="AD167" s="1"/>
      <c r="AE167" s="1"/>
      <c r="AF167" s="1"/>
    </row>
    <row r="168" spans="1:32" ht="14.25" customHeight="1">
      <c r="A168" s="1"/>
      <c r="B168" s="195"/>
      <c r="C168" s="264"/>
      <c r="D168" s="264"/>
      <c r="E168" s="264"/>
      <c r="F168" s="195"/>
      <c r="G168" s="195"/>
      <c r="H168" s="195"/>
      <c r="I168" s="195"/>
      <c r="J168" s="195"/>
      <c r="K168" s="195"/>
      <c r="L168" s="195"/>
      <c r="M168" s="196"/>
      <c r="N168" s="197"/>
      <c r="O168" s="274"/>
      <c r="P168" s="274"/>
      <c r="Q168" s="195"/>
      <c r="R168" s="195"/>
      <c r="S168" s="195"/>
      <c r="T168" s="1"/>
      <c r="U168" s="1"/>
      <c r="V168" s="1"/>
      <c r="W168" s="1"/>
      <c r="X168" s="1"/>
      <c r="Y168" s="1"/>
      <c r="Z168" s="1"/>
      <c r="AA168" s="1"/>
      <c r="AB168" s="1"/>
      <c r="AC168" s="1"/>
      <c r="AD168" s="1"/>
      <c r="AE168" s="1"/>
      <c r="AF168" s="1"/>
    </row>
    <row r="169" spans="1:32" ht="14.25" customHeight="1">
      <c r="A169" s="1"/>
      <c r="B169" s="195"/>
      <c r="C169" s="264"/>
      <c r="D169" s="264"/>
      <c r="E169" s="264"/>
      <c r="F169" s="195"/>
      <c r="G169" s="195"/>
      <c r="H169" s="195"/>
      <c r="I169" s="195"/>
      <c r="J169" s="195"/>
      <c r="K169" s="195"/>
      <c r="L169" s="195"/>
      <c r="M169" s="196"/>
      <c r="N169" s="197"/>
      <c r="O169" s="274"/>
      <c r="P169" s="274"/>
      <c r="Q169" s="195"/>
      <c r="R169" s="195"/>
      <c r="S169" s="195"/>
      <c r="T169" s="1"/>
      <c r="U169" s="1"/>
      <c r="V169" s="1"/>
      <c r="W169" s="1"/>
      <c r="X169" s="1"/>
      <c r="Y169" s="1"/>
      <c r="Z169" s="1"/>
      <c r="AA169" s="1"/>
      <c r="AB169" s="1"/>
      <c r="AC169" s="1"/>
      <c r="AD169" s="1"/>
      <c r="AE169" s="1"/>
      <c r="AF169" s="1"/>
    </row>
    <row r="170" spans="1:32" ht="14.25" customHeight="1">
      <c r="A170" s="1"/>
      <c r="B170" s="195"/>
      <c r="C170" s="264"/>
      <c r="D170" s="264"/>
      <c r="E170" s="264"/>
      <c r="F170" s="195"/>
      <c r="G170" s="195"/>
      <c r="H170" s="195"/>
      <c r="I170" s="195"/>
      <c r="J170" s="195"/>
      <c r="K170" s="195"/>
      <c r="L170" s="195"/>
      <c r="M170" s="196"/>
      <c r="N170" s="197"/>
      <c r="O170" s="274"/>
      <c r="P170" s="274"/>
      <c r="Q170" s="195"/>
      <c r="R170" s="195"/>
      <c r="S170" s="195"/>
      <c r="T170" s="1"/>
      <c r="U170" s="1"/>
      <c r="V170" s="1"/>
      <c r="W170" s="1"/>
      <c r="X170" s="1"/>
      <c r="Y170" s="1"/>
      <c r="Z170" s="1"/>
      <c r="AA170" s="1"/>
      <c r="AB170" s="1"/>
      <c r="AC170" s="1"/>
      <c r="AD170" s="1"/>
      <c r="AE170" s="1"/>
      <c r="AF170" s="1"/>
    </row>
    <row r="171" spans="1:32" ht="14.25" customHeight="1">
      <c r="A171" s="1"/>
      <c r="B171" s="195"/>
      <c r="C171" s="264"/>
      <c r="D171" s="264"/>
      <c r="E171" s="264"/>
      <c r="F171" s="195"/>
      <c r="G171" s="195"/>
      <c r="H171" s="195"/>
      <c r="I171" s="195"/>
      <c r="J171" s="195"/>
      <c r="K171" s="195"/>
      <c r="L171" s="195"/>
      <c r="M171" s="196"/>
      <c r="N171" s="197"/>
      <c r="O171" s="274"/>
      <c r="P171" s="274"/>
      <c r="Q171" s="195"/>
      <c r="R171" s="195"/>
      <c r="S171" s="195"/>
      <c r="T171" s="1"/>
      <c r="U171" s="1"/>
      <c r="V171" s="1"/>
      <c r="W171" s="1"/>
      <c r="X171" s="1"/>
      <c r="Y171" s="1"/>
      <c r="Z171" s="1"/>
      <c r="AA171" s="1"/>
      <c r="AB171" s="1"/>
      <c r="AC171" s="1"/>
      <c r="AD171" s="1"/>
      <c r="AE171" s="1"/>
      <c r="AF171" s="1"/>
    </row>
    <row r="172" spans="1:32" ht="14.25" customHeight="1">
      <c r="A172" s="1"/>
      <c r="B172" s="195"/>
      <c r="C172" s="264"/>
      <c r="D172" s="264"/>
      <c r="E172" s="264"/>
      <c r="F172" s="195"/>
      <c r="G172" s="195"/>
      <c r="H172" s="195"/>
      <c r="I172" s="195"/>
      <c r="J172" s="195"/>
      <c r="K172" s="195"/>
      <c r="L172" s="195"/>
      <c r="M172" s="196"/>
      <c r="N172" s="197"/>
      <c r="O172" s="274"/>
      <c r="P172" s="274"/>
      <c r="Q172" s="195"/>
      <c r="R172" s="195"/>
      <c r="S172" s="195"/>
      <c r="T172" s="1"/>
      <c r="U172" s="1"/>
      <c r="V172" s="1"/>
      <c r="W172" s="1"/>
      <c r="X172" s="1"/>
      <c r="Y172" s="1"/>
      <c r="Z172" s="1"/>
      <c r="AA172" s="1"/>
      <c r="AB172" s="1"/>
      <c r="AC172" s="1"/>
      <c r="AD172" s="1"/>
      <c r="AE172" s="1"/>
      <c r="AF172" s="1"/>
    </row>
    <row r="173" spans="1:32" ht="14.25" customHeight="1">
      <c r="A173" s="1"/>
      <c r="B173" s="195"/>
      <c r="C173" s="264"/>
      <c r="D173" s="264"/>
      <c r="E173" s="264"/>
      <c r="F173" s="195"/>
      <c r="G173" s="195"/>
      <c r="H173" s="195"/>
      <c r="I173" s="195"/>
      <c r="J173" s="195"/>
      <c r="K173" s="195"/>
      <c r="L173" s="195"/>
      <c r="M173" s="196"/>
      <c r="N173" s="197"/>
      <c r="O173" s="274"/>
      <c r="P173" s="274"/>
      <c r="Q173" s="195"/>
      <c r="R173" s="195"/>
      <c r="S173" s="195"/>
      <c r="T173" s="1"/>
      <c r="U173" s="1"/>
      <c r="V173" s="1"/>
      <c r="W173" s="1"/>
      <c r="X173" s="1"/>
      <c r="Y173" s="1"/>
      <c r="Z173" s="1"/>
      <c r="AA173" s="1"/>
      <c r="AB173" s="1"/>
      <c r="AC173" s="1"/>
      <c r="AD173" s="1"/>
      <c r="AE173" s="1"/>
      <c r="AF173" s="1"/>
    </row>
    <row r="174" spans="1:32" ht="14.25" customHeight="1">
      <c r="A174" s="1"/>
      <c r="B174" s="195"/>
      <c r="C174" s="264"/>
      <c r="D174" s="264"/>
      <c r="E174" s="264"/>
      <c r="F174" s="195"/>
      <c r="G174" s="195"/>
      <c r="H174" s="195"/>
      <c r="I174" s="195"/>
      <c r="J174" s="195"/>
      <c r="K174" s="195"/>
      <c r="L174" s="195"/>
      <c r="M174" s="196"/>
      <c r="N174" s="197"/>
      <c r="O174" s="274"/>
      <c r="P174" s="274"/>
      <c r="Q174" s="195"/>
      <c r="R174" s="195"/>
      <c r="S174" s="195"/>
      <c r="T174" s="1"/>
      <c r="U174" s="1"/>
      <c r="V174" s="1"/>
      <c r="W174" s="1"/>
      <c r="X174" s="1"/>
      <c r="Y174" s="1"/>
      <c r="Z174" s="1"/>
      <c r="AA174" s="1"/>
      <c r="AB174" s="1"/>
      <c r="AC174" s="1"/>
      <c r="AD174" s="1"/>
      <c r="AE174" s="1"/>
      <c r="AF174" s="1"/>
    </row>
    <row r="175" spans="1:32" ht="14.25" customHeight="1">
      <c r="A175" s="1"/>
      <c r="B175" s="195"/>
      <c r="C175" s="264"/>
      <c r="D175" s="264"/>
      <c r="E175" s="264"/>
      <c r="F175" s="195"/>
      <c r="G175" s="195"/>
      <c r="H175" s="195"/>
      <c r="I175" s="195"/>
      <c r="J175" s="195"/>
      <c r="K175" s="195"/>
      <c r="L175" s="195"/>
      <c r="M175" s="196"/>
      <c r="N175" s="197"/>
      <c r="O175" s="274"/>
      <c r="P175" s="274"/>
      <c r="Q175" s="195"/>
      <c r="R175" s="195"/>
      <c r="S175" s="195"/>
      <c r="T175" s="1"/>
      <c r="U175" s="1"/>
      <c r="V175" s="1"/>
      <c r="W175" s="1"/>
      <c r="X175" s="1"/>
      <c r="Y175" s="1"/>
      <c r="Z175" s="1"/>
      <c r="AA175" s="1"/>
      <c r="AB175" s="1"/>
      <c r="AC175" s="1"/>
      <c r="AD175" s="1"/>
      <c r="AE175" s="1"/>
      <c r="AF175" s="1"/>
    </row>
    <row r="176" spans="1:32" ht="14.25" customHeight="1">
      <c r="A176" s="1"/>
      <c r="B176" s="195"/>
      <c r="C176" s="264"/>
      <c r="D176" s="264"/>
      <c r="E176" s="264"/>
      <c r="F176" s="195"/>
      <c r="G176" s="195"/>
      <c r="H176" s="195"/>
      <c r="I176" s="195"/>
      <c r="J176" s="195"/>
      <c r="K176" s="195"/>
      <c r="L176" s="195"/>
      <c r="M176" s="196"/>
      <c r="N176" s="197"/>
      <c r="O176" s="274"/>
      <c r="P176" s="274"/>
      <c r="Q176" s="195"/>
      <c r="R176" s="195"/>
      <c r="S176" s="195"/>
      <c r="T176" s="1"/>
      <c r="U176" s="1"/>
      <c r="V176" s="1"/>
      <c r="W176" s="1"/>
      <c r="X176" s="1"/>
      <c r="Y176" s="1"/>
      <c r="Z176" s="1"/>
      <c r="AA176" s="1"/>
      <c r="AB176" s="1"/>
      <c r="AC176" s="1"/>
      <c r="AD176" s="1"/>
      <c r="AE176" s="1"/>
      <c r="AF176" s="1"/>
    </row>
    <row r="177" spans="1:32" ht="14.25" customHeight="1">
      <c r="A177" s="1"/>
      <c r="B177" s="195"/>
      <c r="C177" s="264"/>
      <c r="D177" s="264"/>
      <c r="E177" s="264"/>
      <c r="F177" s="195"/>
      <c r="G177" s="195"/>
      <c r="H177" s="195"/>
      <c r="I177" s="195"/>
      <c r="J177" s="195"/>
      <c r="K177" s="195"/>
      <c r="L177" s="195"/>
      <c r="M177" s="196"/>
      <c r="N177" s="197"/>
      <c r="O177" s="274"/>
      <c r="P177" s="274"/>
      <c r="Q177" s="195"/>
      <c r="R177" s="195"/>
      <c r="S177" s="195"/>
      <c r="T177" s="1"/>
      <c r="U177" s="1"/>
      <c r="V177" s="1"/>
      <c r="W177" s="1"/>
      <c r="X177" s="1"/>
      <c r="Y177" s="1"/>
      <c r="Z177" s="1"/>
      <c r="AA177" s="1"/>
      <c r="AB177" s="1"/>
      <c r="AC177" s="1"/>
      <c r="AD177" s="1"/>
      <c r="AE177" s="1"/>
      <c r="AF177" s="1"/>
    </row>
    <row r="178" spans="1:32" ht="14.25" customHeight="1">
      <c r="A178" s="1"/>
      <c r="B178" s="195"/>
      <c r="C178" s="264"/>
      <c r="D178" s="264"/>
      <c r="E178" s="264"/>
      <c r="F178" s="195"/>
      <c r="G178" s="195"/>
      <c r="H178" s="195"/>
      <c r="I178" s="195"/>
      <c r="J178" s="195"/>
      <c r="K178" s="195"/>
      <c r="L178" s="195"/>
      <c r="M178" s="196"/>
      <c r="N178" s="197"/>
      <c r="O178" s="274"/>
      <c r="P178" s="274"/>
      <c r="Q178" s="195"/>
      <c r="R178" s="195"/>
      <c r="S178" s="195"/>
      <c r="T178" s="1"/>
      <c r="U178" s="1"/>
      <c r="V178" s="1"/>
      <c r="W178" s="1"/>
      <c r="X178" s="1"/>
      <c r="Y178" s="1"/>
      <c r="Z178" s="1"/>
      <c r="AA178" s="1"/>
      <c r="AB178" s="1"/>
      <c r="AC178" s="1"/>
      <c r="AD178" s="1"/>
      <c r="AE178" s="1"/>
      <c r="AF178" s="1"/>
    </row>
    <row r="179" spans="1:32" ht="14.25" customHeight="1">
      <c r="A179" s="1"/>
      <c r="B179" s="195"/>
      <c r="C179" s="264"/>
      <c r="D179" s="264"/>
      <c r="E179" s="264"/>
      <c r="F179" s="195"/>
      <c r="G179" s="195"/>
      <c r="H179" s="195"/>
      <c r="I179" s="195"/>
      <c r="J179" s="195"/>
      <c r="K179" s="195"/>
      <c r="L179" s="195"/>
      <c r="M179" s="196"/>
      <c r="N179" s="197"/>
      <c r="O179" s="274"/>
      <c r="P179" s="274"/>
      <c r="Q179" s="195"/>
      <c r="R179" s="195"/>
      <c r="S179" s="195"/>
      <c r="T179" s="1"/>
      <c r="U179" s="1"/>
      <c r="V179" s="1"/>
      <c r="W179" s="1"/>
      <c r="X179" s="1"/>
      <c r="Y179" s="1"/>
      <c r="Z179" s="1"/>
      <c r="AA179" s="1"/>
      <c r="AB179" s="1"/>
      <c r="AC179" s="1"/>
      <c r="AD179" s="1"/>
      <c r="AE179" s="1"/>
      <c r="AF179" s="1"/>
    </row>
    <row r="180" spans="1:32" ht="14.25" customHeight="1">
      <c r="A180" s="1"/>
      <c r="B180" s="195"/>
      <c r="C180" s="264"/>
      <c r="D180" s="264"/>
      <c r="E180" s="264"/>
      <c r="F180" s="195"/>
      <c r="G180" s="195"/>
      <c r="H180" s="195"/>
      <c r="I180" s="195"/>
      <c r="J180" s="195"/>
      <c r="K180" s="195"/>
      <c r="L180" s="195"/>
      <c r="M180" s="196"/>
      <c r="N180" s="197"/>
      <c r="O180" s="274"/>
      <c r="P180" s="274"/>
      <c r="Q180" s="195"/>
      <c r="R180" s="195"/>
      <c r="S180" s="195"/>
      <c r="T180" s="1"/>
      <c r="U180" s="1"/>
      <c r="V180" s="1"/>
      <c r="W180" s="1"/>
      <c r="X180" s="1"/>
      <c r="Y180" s="1"/>
      <c r="Z180" s="1"/>
      <c r="AA180" s="1"/>
      <c r="AB180" s="1"/>
      <c r="AC180" s="1"/>
      <c r="AD180" s="1"/>
      <c r="AE180" s="1"/>
      <c r="AF180" s="1"/>
    </row>
    <row r="181" spans="1:32" ht="14.25" customHeight="1">
      <c r="A181" s="1"/>
      <c r="B181" s="195"/>
      <c r="C181" s="264"/>
      <c r="D181" s="264"/>
      <c r="E181" s="264"/>
      <c r="F181" s="195"/>
      <c r="G181" s="195"/>
      <c r="H181" s="195"/>
      <c r="I181" s="195"/>
      <c r="J181" s="195"/>
      <c r="K181" s="195"/>
      <c r="L181" s="195"/>
      <c r="M181" s="196"/>
      <c r="N181" s="197"/>
      <c r="O181" s="274"/>
      <c r="P181" s="274"/>
      <c r="Q181" s="195"/>
      <c r="R181" s="195"/>
      <c r="S181" s="195"/>
      <c r="T181" s="1"/>
      <c r="U181" s="1"/>
      <c r="V181" s="1"/>
      <c r="W181" s="1"/>
      <c r="X181" s="1"/>
      <c r="Y181" s="1"/>
      <c r="Z181" s="1"/>
      <c r="AA181" s="1"/>
      <c r="AB181" s="1"/>
      <c r="AC181" s="1"/>
      <c r="AD181" s="1"/>
      <c r="AE181" s="1"/>
      <c r="AF181" s="1"/>
    </row>
    <row r="182" spans="1:32" ht="14.25" customHeight="1">
      <c r="A182" s="1"/>
      <c r="B182" s="195"/>
      <c r="C182" s="264"/>
      <c r="D182" s="264"/>
      <c r="E182" s="264"/>
      <c r="F182" s="195"/>
      <c r="G182" s="195"/>
      <c r="H182" s="195"/>
      <c r="I182" s="195"/>
      <c r="J182" s="195"/>
      <c r="K182" s="195"/>
      <c r="L182" s="195"/>
      <c r="M182" s="196"/>
      <c r="N182" s="197"/>
      <c r="O182" s="274"/>
      <c r="P182" s="274"/>
      <c r="Q182" s="195"/>
      <c r="R182" s="195"/>
      <c r="S182" s="195"/>
      <c r="T182" s="1"/>
      <c r="U182" s="1"/>
      <c r="V182" s="1"/>
      <c r="W182" s="1"/>
      <c r="X182" s="1"/>
      <c r="Y182" s="1"/>
      <c r="Z182" s="1"/>
      <c r="AA182" s="1"/>
      <c r="AB182" s="1"/>
      <c r="AC182" s="1"/>
      <c r="AD182" s="1"/>
      <c r="AE182" s="1"/>
      <c r="AF182" s="1"/>
    </row>
    <row r="183" spans="1:32" ht="14.25" customHeight="1">
      <c r="A183" s="1"/>
      <c r="B183" s="195"/>
      <c r="C183" s="264"/>
      <c r="D183" s="264"/>
      <c r="E183" s="264"/>
      <c r="F183" s="195"/>
      <c r="G183" s="195"/>
      <c r="H183" s="195"/>
      <c r="I183" s="195"/>
      <c r="J183" s="195"/>
      <c r="K183" s="195"/>
      <c r="L183" s="195"/>
      <c r="M183" s="196"/>
      <c r="N183" s="197"/>
      <c r="O183" s="274"/>
      <c r="P183" s="274"/>
      <c r="Q183" s="195"/>
      <c r="R183" s="195"/>
      <c r="S183" s="195"/>
      <c r="T183" s="1"/>
      <c r="U183" s="1"/>
      <c r="V183" s="1"/>
      <c r="W183" s="1"/>
      <c r="X183" s="1"/>
      <c r="Y183" s="1"/>
      <c r="Z183" s="1"/>
      <c r="AA183" s="1"/>
      <c r="AB183" s="1"/>
      <c r="AC183" s="1"/>
      <c r="AD183" s="1"/>
      <c r="AE183" s="1"/>
      <c r="AF183" s="1"/>
    </row>
    <row r="184" spans="1:32" ht="14.25" customHeight="1">
      <c r="A184" s="1"/>
      <c r="B184" s="195"/>
      <c r="C184" s="264"/>
      <c r="D184" s="264"/>
      <c r="E184" s="264"/>
      <c r="F184" s="195"/>
      <c r="G184" s="195"/>
      <c r="H184" s="195"/>
      <c r="I184" s="195"/>
      <c r="J184" s="195"/>
      <c r="K184" s="195"/>
      <c r="L184" s="195"/>
      <c r="M184" s="196"/>
      <c r="N184" s="197"/>
      <c r="O184" s="274"/>
      <c r="P184" s="274"/>
      <c r="Q184" s="195"/>
      <c r="R184" s="195"/>
      <c r="S184" s="195"/>
      <c r="T184" s="1"/>
      <c r="U184" s="1"/>
      <c r="V184" s="1"/>
      <c r="W184" s="1"/>
      <c r="X184" s="1"/>
      <c r="Y184" s="1"/>
      <c r="Z184" s="1"/>
      <c r="AA184" s="1"/>
      <c r="AB184" s="1"/>
      <c r="AC184" s="1"/>
      <c r="AD184" s="1"/>
      <c r="AE184" s="1"/>
      <c r="AF184" s="1"/>
    </row>
    <row r="185" spans="1:32" ht="14.25" customHeight="1">
      <c r="A185" s="1"/>
      <c r="B185" s="195"/>
      <c r="C185" s="264"/>
      <c r="D185" s="264"/>
      <c r="E185" s="264"/>
      <c r="F185" s="195"/>
      <c r="G185" s="195"/>
      <c r="H185" s="195"/>
      <c r="I185" s="195"/>
      <c r="J185" s="195"/>
      <c r="K185" s="195"/>
      <c r="L185" s="195"/>
      <c r="M185" s="196"/>
      <c r="N185" s="197"/>
      <c r="O185" s="274"/>
      <c r="P185" s="274"/>
      <c r="Q185" s="195"/>
      <c r="R185" s="195"/>
      <c r="S185" s="195"/>
      <c r="T185" s="1"/>
      <c r="U185" s="1"/>
      <c r="V185" s="1"/>
      <c r="W185" s="1"/>
      <c r="X185" s="1"/>
      <c r="Y185" s="1"/>
      <c r="Z185" s="1"/>
      <c r="AA185" s="1"/>
      <c r="AB185" s="1"/>
      <c r="AC185" s="1"/>
      <c r="AD185" s="1"/>
      <c r="AE185" s="1"/>
      <c r="AF185" s="1"/>
    </row>
    <row r="186" spans="1:32" ht="14.25" customHeight="1">
      <c r="A186" s="1"/>
      <c r="B186" s="195"/>
      <c r="C186" s="264"/>
      <c r="D186" s="264"/>
      <c r="E186" s="264"/>
      <c r="F186" s="195"/>
      <c r="G186" s="195"/>
      <c r="H186" s="195"/>
      <c r="I186" s="195"/>
      <c r="J186" s="195"/>
      <c r="K186" s="195"/>
      <c r="L186" s="195"/>
      <c r="M186" s="196"/>
      <c r="N186" s="197"/>
      <c r="O186" s="274"/>
      <c r="P186" s="274"/>
      <c r="Q186" s="195"/>
      <c r="R186" s="195"/>
      <c r="S186" s="195"/>
      <c r="T186" s="1"/>
      <c r="U186" s="1"/>
      <c r="V186" s="1"/>
      <c r="W186" s="1"/>
      <c r="X186" s="1"/>
      <c r="Y186" s="1"/>
      <c r="Z186" s="1"/>
      <c r="AA186" s="1"/>
      <c r="AB186" s="1"/>
      <c r="AC186" s="1"/>
      <c r="AD186" s="1"/>
      <c r="AE186" s="1"/>
      <c r="AF186" s="1"/>
    </row>
    <row r="187" spans="1:32" ht="14.25" customHeight="1">
      <c r="A187" s="1"/>
      <c r="B187" s="195"/>
      <c r="C187" s="264"/>
      <c r="D187" s="264"/>
      <c r="E187" s="264"/>
      <c r="F187" s="195"/>
      <c r="G187" s="195"/>
      <c r="H187" s="195"/>
      <c r="I187" s="195"/>
      <c r="J187" s="195"/>
      <c r="K187" s="195"/>
      <c r="L187" s="195"/>
      <c r="M187" s="196"/>
      <c r="N187" s="197"/>
      <c r="O187" s="274"/>
      <c r="P187" s="274"/>
      <c r="Q187" s="195"/>
      <c r="R187" s="195"/>
      <c r="S187" s="195"/>
      <c r="T187" s="1"/>
      <c r="U187" s="1"/>
      <c r="V187" s="1"/>
      <c r="W187" s="1"/>
      <c r="X187" s="1"/>
      <c r="Y187" s="1"/>
      <c r="Z187" s="1"/>
      <c r="AA187" s="1"/>
      <c r="AB187" s="1"/>
      <c r="AC187" s="1"/>
      <c r="AD187" s="1"/>
      <c r="AE187" s="1"/>
      <c r="AF187" s="1"/>
    </row>
    <row r="188" spans="1:32" ht="14.25" customHeight="1">
      <c r="A188" s="1"/>
      <c r="B188" s="195"/>
      <c r="C188" s="264"/>
      <c r="D188" s="264"/>
      <c r="E188" s="264"/>
      <c r="F188" s="195"/>
      <c r="G188" s="195"/>
      <c r="H188" s="195"/>
      <c r="I188" s="195"/>
      <c r="J188" s="195"/>
      <c r="K188" s="195"/>
      <c r="L188" s="195"/>
      <c r="M188" s="196"/>
      <c r="N188" s="197"/>
      <c r="O188" s="274"/>
      <c r="P188" s="274"/>
      <c r="Q188" s="195"/>
      <c r="R188" s="195"/>
      <c r="S188" s="195"/>
      <c r="T188" s="1"/>
      <c r="U188" s="1"/>
      <c r="V188" s="1"/>
      <c r="W188" s="1"/>
      <c r="X188" s="1"/>
      <c r="Y188" s="1"/>
      <c r="Z188" s="1"/>
      <c r="AA188" s="1"/>
      <c r="AB188" s="1"/>
      <c r="AC188" s="1"/>
      <c r="AD188" s="1"/>
      <c r="AE188" s="1"/>
      <c r="AF188" s="1"/>
    </row>
    <row r="189" spans="1:32" ht="14.25" customHeight="1">
      <c r="A189" s="1"/>
      <c r="B189" s="195"/>
      <c r="C189" s="264"/>
      <c r="D189" s="264"/>
      <c r="E189" s="264"/>
      <c r="F189" s="195"/>
      <c r="G189" s="195"/>
      <c r="H189" s="195"/>
      <c r="I189" s="195"/>
      <c r="J189" s="195"/>
      <c r="K189" s="195"/>
      <c r="L189" s="195"/>
      <c r="M189" s="196"/>
      <c r="N189" s="197"/>
      <c r="O189" s="274"/>
      <c r="P189" s="274"/>
      <c r="Q189" s="195"/>
      <c r="R189" s="195"/>
      <c r="S189" s="195"/>
      <c r="T189" s="1"/>
      <c r="U189" s="1"/>
      <c r="V189" s="1"/>
      <c r="W189" s="1"/>
      <c r="X189" s="1"/>
      <c r="Y189" s="1"/>
      <c r="Z189" s="1"/>
      <c r="AA189" s="1"/>
      <c r="AB189" s="1"/>
      <c r="AC189" s="1"/>
      <c r="AD189" s="1"/>
      <c r="AE189" s="1"/>
      <c r="AF189" s="1"/>
    </row>
    <row r="190" spans="1:32" ht="14.25" customHeight="1">
      <c r="A190" s="1"/>
      <c r="B190" s="195"/>
      <c r="C190" s="264"/>
      <c r="D190" s="264"/>
      <c r="E190" s="264"/>
      <c r="F190" s="195"/>
      <c r="G190" s="195"/>
      <c r="H190" s="195"/>
      <c r="I190" s="195"/>
      <c r="J190" s="195"/>
      <c r="K190" s="195"/>
      <c r="L190" s="195"/>
      <c r="M190" s="196"/>
      <c r="N190" s="197"/>
      <c r="O190" s="274"/>
      <c r="P190" s="274"/>
      <c r="Q190" s="195"/>
      <c r="R190" s="195"/>
      <c r="S190" s="195"/>
      <c r="T190" s="1"/>
      <c r="U190" s="1"/>
      <c r="V190" s="1"/>
      <c r="W190" s="1"/>
      <c r="X190" s="1"/>
      <c r="Y190" s="1"/>
      <c r="Z190" s="1"/>
      <c r="AA190" s="1"/>
      <c r="AB190" s="1"/>
      <c r="AC190" s="1"/>
      <c r="AD190" s="1"/>
      <c r="AE190" s="1"/>
      <c r="AF190" s="1"/>
    </row>
    <row r="191" spans="1:32" ht="14.25" customHeight="1">
      <c r="A191" s="1"/>
      <c r="B191" s="195"/>
      <c r="C191" s="264"/>
      <c r="D191" s="264"/>
      <c r="E191" s="264"/>
      <c r="F191" s="195"/>
      <c r="G191" s="195"/>
      <c r="H191" s="195"/>
      <c r="I191" s="195"/>
      <c r="J191" s="195"/>
      <c r="K191" s="195"/>
      <c r="L191" s="195"/>
      <c r="M191" s="196"/>
      <c r="N191" s="197"/>
      <c r="O191" s="274"/>
      <c r="P191" s="274"/>
      <c r="Q191" s="195"/>
      <c r="R191" s="195"/>
      <c r="S191" s="195"/>
      <c r="T191" s="1"/>
      <c r="U191" s="1"/>
      <c r="V191" s="1"/>
      <c r="W191" s="1"/>
      <c r="X191" s="1"/>
      <c r="Y191" s="1"/>
      <c r="Z191" s="1"/>
      <c r="AA191" s="1"/>
      <c r="AB191" s="1"/>
      <c r="AC191" s="1"/>
      <c r="AD191" s="1"/>
      <c r="AE191" s="1"/>
      <c r="AF191" s="1"/>
    </row>
    <row r="192" spans="1:32" ht="14.25" customHeight="1">
      <c r="A192" s="1"/>
      <c r="B192" s="195"/>
      <c r="C192" s="264"/>
      <c r="D192" s="264"/>
      <c r="E192" s="264"/>
      <c r="F192" s="195"/>
      <c r="G192" s="195"/>
      <c r="H192" s="195"/>
      <c r="I192" s="195"/>
      <c r="J192" s="195"/>
      <c r="K192" s="195"/>
      <c r="L192" s="195"/>
      <c r="M192" s="196"/>
      <c r="N192" s="197"/>
      <c r="O192" s="274"/>
      <c r="P192" s="274"/>
      <c r="Q192" s="195"/>
      <c r="R192" s="195"/>
      <c r="S192" s="195"/>
      <c r="T192" s="1"/>
      <c r="U192" s="1"/>
      <c r="V192" s="1"/>
      <c r="W192" s="1"/>
      <c r="X192" s="1"/>
      <c r="Y192" s="1"/>
      <c r="Z192" s="1"/>
      <c r="AA192" s="1"/>
      <c r="AB192" s="1"/>
      <c r="AC192" s="1"/>
      <c r="AD192" s="1"/>
      <c r="AE192" s="1"/>
      <c r="AF192" s="1"/>
    </row>
    <row r="193" spans="1:32" ht="14.25" customHeight="1">
      <c r="A193" s="1"/>
      <c r="B193" s="195"/>
      <c r="C193" s="264"/>
      <c r="D193" s="264"/>
      <c r="E193" s="264"/>
      <c r="F193" s="195"/>
      <c r="G193" s="195"/>
      <c r="H193" s="195"/>
      <c r="I193" s="195"/>
      <c r="J193" s="195"/>
      <c r="K193" s="195"/>
      <c r="L193" s="195"/>
      <c r="M193" s="196"/>
      <c r="N193" s="197"/>
      <c r="O193" s="274"/>
      <c r="P193" s="274"/>
      <c r="Q193" s="195"/>
      <c r="R193" s="195"/>
      <c r="S193" s="195"/>
      <c r="T193" s="1"/>
      <c r="U193" s="1"/>
      <c r="V193" s="1"/>
      <c r="W193" s="1"/>
      <c r="X193" s="1"/>
      <c r="Y193" s="1"/>
      <c r="Z193" s="1"/>
      <c r="AA193" s="1"/>
      <c r="AB193" s="1"/>
      <c r="AC193" s="1"/>
      <c r="AD193" s="1"/>
      <c r="AE193" s="1"/>
      <c r="AF193" s="1"/>
    </row>
    <row r="194" spans="1:32" ht="14.25" customHeight="1">
      <c r="A194" s="1"/>
      <c r="B194" s="195"/>
      <c r="C194" s="264"/>
      <c r="D194" s="264"/>
      <c r="E194" s="264"/>
      <c r="F194" s="195"/>
      <c r="G194" s="195"/>
      <c r="H194" s="195"/>
      <c r="I194" s="195"/>
      <c r="J194" s="195"/>
      <c r="K194" s="195"/>
      <c r="L194" s="195"/>
      <c r="M194" s="196"/>
      <c r="N194" s="197"/>
      <c r="O194" s="274"/>
      <c r="P194" s="274"/>
      <c r="Q194" s="195"/>
      <c r="R194" s="195"/>
      <c r="S194" s="195"/>
      <c r="T194" s="1"/>
      <c r="U194" s="1"/>
      <c r="V194" s="1"/>
      <c r="W194" s="1"/>
      <c r="X194" s="1"/>
      <c r="Y194" s="1"/>
      <c r="Z194" s="1"/>
      <c r="AA194" s="1"/>
      <c r="AB194" s="1"/>
      <c r="AC194" s="1"/>
      <c r="AD194" s="1"/>
      <c r="AE194" s="1"/>
      <c r="AF194" s="1"/>
    </row>
    <row r="195" spans="1:32" ht="14.25" customHeight="1">
      <c r="A195" s="1"/>
      <c r="B195" s="195"/>
      <c r="C195" s="264"/>
      <c r="D195" s="264"/>
      <c r="E195" s="264"/>
      <c r="F195" s="195"/>
      <c r="G195" s="195"/>
      <c r="H195" s="195"/>
      <c r="I195" s="195"/>
      <c r="J195" s="195"/>
      <c r="K195" s="195"/>
      <c r="L195" s="195"/>
      <c r="M195" s="196"/>
      <c r="N195" s="197"/>
      <c r="O195" s="274"/>
      <c r="P195" s="274"/>
      <c r="Q195" s="195"/>
      <c r="R195" s="195"/>
      <c r="S195" s="195"/>
      <c r="T195" s="1"/>
      <c r="U195" s="1"/>
      <c r="V195" s="1"/>
      <c r="W195" s="1"/>
      <c r="X195" s="1"/>
      <c r="Y195" s="1"/>
      <c r="Z195" s="1"/>
      <c r="AA195" s="1"/>
      <c r="AB195" s="1"/>
      <c r="AC195" s="1"/>
      <c r="AD195" s="1"/>
      <c r="AE195" s="1"/>
      <c r="AF195" s="1"/>
    </row>
    <row r="196" spans="1:32" ht="14.25" customHeight="1">
      <c r="A196" s="1"/>
      <c r="B196" s="195"/>
      <c r="C196" s="264"/>
      <c r="D196" s="264"/>
      <c r="E196" s="264"/>
      <c r="F196" s="195"/>
      <c r="G196" s="195"/>
      <c r="H196" s="195"/>
      <c r="I196" s="195"/>
      <c r="J196" s="195"/>
      <c r="K196" s="195"/>
      <c r="L196" s="195"/>
      <c r="M196" s="196"/>
      <c r="N196" s="197"/>
      <c r="O196" s="274"/>
      <c r="P196" s="274"/>
      <c r="Q196" s="195"/>
      <c r="R196" s="195"/>
      <c r="S196" s="195"/>
      <c r="T196" s="1"/>
      <c r="U196" s="1"/>
      <c r="V196" s="1"/>
      <c r="W196" s="1"/>
      <c r="X196" s="1"/>
      <c r="Y196" s="1"/>
      <c r="Z196" s="1"/>
      <c r="AA196" s="1"/>
      <c r="AB196" s="1"/>
      <c r="AC196" s="1"/>
      <c r="AD196" s="1"/>
      <c r="AE196" s="1"/>
      <c r="AF196" s="1"/>
    </row>
    <row r="197" spans="1:32" ht="14.25" customHeight="1">
      <c r="A197" s="1"/>
      <c r="B197" s="195"/>
      <c r="C197" s="264"/>
      <c r="D197" s="264"/>
      <c r="E197" s="264"/>
      <c r="F197" s="195"/>
      <c r="G197" s="195"/>
      <c r="H197" s="195"/>
      <c r="I197" s="195"/>
      <c r="J197" s="195"/>
      <c r="K197" s="195"/>
      <c r="L197" s="195"/>
      <c r="M197" s="196"/>
      <c r="N197" s="197"/>
      <c r="O197" s="274"/>
      <c r="P197" s="274"/>
      <c r="Q197" s="195"/>
      <c r="R197" s="195"/>
      <c r="S197" s="195"/>
      <c r="T197" s="1"/>
      <c r="U197" s="1"/>
      <c r="V197" s="1"/>
      <c r="W197" s="1"/>
      <c r="X197" s="1"/>
      <c r="Y197" s="1"/>
      <c r="Z197" s="1"/>
      <c r="AA197" s="1"/>
      <c r="AB197" s="1"/>
      <c r="AC197" s="1"/>
      <c r="AD197" s="1"/>
      <c r="AE197" s="1"/>
      <c r="AF197" s="1"/>
    </row>
    <row r="198" spans="1:32" ht="14.25" customHeight="1">
      <c r="A198" s="1"/>
      <c r="B198" s="195"/>
      <c r="C198" s="264"/>
      <c r="D198" s="264"/>
      <c r="E198" s="264"/>
      <c r="F198" s="195"/>
      <c r="G198" s="195"/>
      <c r="H198" s="195"/>
      <c r="I198" s="195"/>
      <c r="J198" s="195"/>
      <c r="K198" s="195"/>
      <c r="L198" s="195"/>
      <c r="M198" s="196"/>
      <c r="N198" s="197"/>
      <c r="O198" s="274"/>
      <c r="P198" s="274"/>
      <c r="Q198" s="195"/>
      <c r="R198" s="195"/>
      <c r="S198" s="195"/>
      <c r="T198" s="1"/>
      <c r="U198" s="1"/>
      <c r="V198" s="1"/>
      <c r="W198" s="1"/>
      <c r="X198" s="1"/>
      <c r="Y198" s="1"/>
      <c r="Z198" s="1"/>
      <c r="AA198" s="1"/>
      <c r="AB198" s="1"/>
      <c r="AC198" s="1"/>
      <c r="AD198" s="1"/>
      <c r="AE198" s="1"/>
      <c r="AF198" s="1"/>
    </row>
    <row r="199" spans="1:32" ht="14.25" customHeight="1">
      <c r="A199" s="1"/>
      <c r="B199" s="195"/>
      <c r="C199" s="264"/>
      <c r="D199" s="264"/>
      <c r="E199" s="264"/>
      <c r="F199" s="195"/>
      <c r="G199" s="195"/>
      <c r="H199" s="195"/>
      <c r="I199" s="195"/>
      <c r="J199" s="195"/>
      <c r="K199" s="195"/>
      <c r="L199" s="195"/>
      <c r="M199" s="196"/>
      <c r="N199" s="197"/>
      <c r="O199" s="274"/>
      <c r="P199" s="274"/>
      <c r="Q199" s="195"/>
      <c r="R199" s="195"/>
      <c r="S199" s="195"/>
      <c r="T199" s="1"/>
      <c r="U199" s="1"/>
      <c r="V199" s="1"/>
      <c r="W199" s="1"/>
      <c r="X199" s="1"/>
      <c r="Y199" s="1"/>
      <c r="Z199" s="1"/>
      <c r="AA199" s="1"/>
      <c r="AB199" s="1"/>
      <c r="AC199" s="1"/>
      <c r="AD199" s="1"/>
      <c r="AE199" s="1"/>
      <c r="AF199" s="1"/>
    </row>
    <row r="200" spans="1:32" ht="14.25" customHeight="1">
      <c r="A200" s="1"/>
      <c r="B200" s="195"/>
      <c r="C200" s="264"/>
      <c r="D200" s="264"/>
      <c r="E200" s="264"/>
      <c r="F200" s="195"/>
      <c r="G200" s="195"/>
      <c r="H200" s="195"/>
      <c r="I200" s="195"/>
      <c r="J200" s="195"/>
      <c r="K200" s="195"/>
      <c r="L200" s="195"/>
      <c r="M200" s="196"/>
      <c r="N200" s="197"/>
      <c r="O200" s="274"/>
      <c r="P200" s="274"/>
      <c r="Q200" s="195"/>
      <c r="R200" s="195"/>
      <c r="S200" s="195"/>
      <c r="T200" s="1"/>
      <c r="U200" s="1"/>
      <c r="V200" s="1"/>
      <c r="W200" s="1"/>
      <c r="X200" s="1"/>
      <c r="Y200" s="1"/>
      <c r="Z200" s="1"/>
      <c r="AA200" s="1"/>
      <c r="AB200" s="1"/>
      <c r="AC200" s="1"/>
      <c r="AD200" s="1"/>
      <c r="AE200" s="1"/>
      <c r="AF200" s="1"/>
    </row>
    <row r="201" spans="1:32" ht="14.25" customHeight="1">
      <c r="A201" s="1"/>
      <c r="B201" s="195"/>
      <c r="C201" s="264"/>
      <c r="D201" s="264"/>
      <c r="E201" s="264"/>
      <c r="F201" s="195"/>
      <c r="G201" s="195"/>
      <c r="H201" s="195"/>
      <c r="I201" s="195"/>
      <c r="J201" s="195"/>
      <c r="K201" s="195"/>
      <c r="L201" s="195"/>
      <c r="M201" s="196"/>
      <c r="N201" s="197"/>
      <c r="O201" s="274"/>
      <c r="P201" s="274"/>
      <c r="Q201" s="195"/>
      <c r="R201" s="195"/>
      <c r="S201" s="195"/>
      <c r="T201" s="1"/>
      <c r="U201" s="1"/>
      <c r="V201" s="1"/>
      <c r="W201" s="1"/>
      <c r="X201" s="1"/>
      <c r="Y201" s="1"/>
      <c r="Z201" s="1"/>
      <c r="AA201" s="1"/>
      <c r="AB201" s="1"/>
      <c r="AC201" s="1"/>
      <c r="AD201" s="1"/>
      <c r="AE201" s="1"/>
      <c r="AF201" s="1"/>
    </row>
    <row r="202" spans="1:32" ht="14.25" customHeight="1">
      <c r="A202" s="1"/>
      <c r="B202" s="195"/>
      <c r="C202" s="264"/>
      <c r="D202" s="264"/>
      <c r="E202" s="264"/>
      <c r="F202" s="195"/>
      <c r="G202" s="195"/>
      <c r="H202" s="195"/>
      <c r="I202" s="195"/>
      <c r="J202" s="195"/>
      <c r="K202" s="195"/>
      <c r="L202" s="195"/>
      <c r="M202" s="196"/>
      <c r="N202" s="197"/>
      <c r="O202" s="274"/>
      <c r="P202" s="274"/>
      <c r="Q202" s="195"/>
      <c r="R202" s="195"/>
      <c r="S202" s="195"/>
      <c r="T202" s="1"/>
      <c r="U202" s="1"/>
      <c r="V202" s="1"/>
      <c r="W202" s="1"/>
      <c r="X202" s="1"/>
      <c r="Y202" s="1"/>
      <c r="Z202" s="1"/>
      <c r="AA202" s="1"/>
      <c r="AB202" s="1"/>
      <c r="AC202" s="1"/>
      <c r="AD202" s="1"/>
      <c r="AE202" s="1"/>
      <c r="AF202" s="1"/>
    </row>
    <row r="203" spans="1:32" ht="14.25" customHeight="1">
      <c r="A203" s="1"/>
      <c r="B203" s="195"/>
      <c r="C203" s="264"/>
      <c r="D203" s="264"/>
      <c r="E203" s="264"/>
      <c r="F203" s="195"/>
      <c r="G203" s="195"/>
      <c r="H203" s="195"/>
      <c r="I203" s="195"/>
      <c r="J203" s="195"/>
      <c r="K203" s="195"/>
      <c r="L203" s="195"/>
      <c r="M203" s="196"/>
      <c r="N203" s="197"/>
      <c r="O203" s="274"/>
      <c r="P203" s="274"/>
      <c r="Q203" s="195"/>
      <c r="R203" s="195"/>
      <c r="S203" s="195"/>
      <c r="T203" s="1"/>
      <c r="U203" s="1"/>
      <c r="V203" s="1"/>
      <c r="W203" s="1"/>
      <c r="X203" s="1"/>
      <c r="Y203" s="1"/>
      <c r="Z203" s="1"/>
      <c r="AA203" s="1"/>
      <c r="AB203" s="1"/>
      <c r="AC203" s="1"/>
      <c r="AD203" s="1"/>
      <c r="AE203" s="1"/>
      <c r="AF203" s="1"/>
    </row>
    <row r="204" spans="1:32" ht="14.25" customHeight="1">
      <c r="A204" s="1"/>
      <c r="B204" s="195"/>
      <c r="C204" s="264"/>
      <c r="D204" s="264"/>
      <c r="E204" s="264"/>
      <c r="F204" s="195"/>
      <c r="G204" s="195"/>
      <c r="H204" s="195"/>
      <c r="I204" s="195"/>
      <c r="J204" s="195"/>
      <c r="K204" s="195"/>
      <c r="L204" s="195"/>
      <c r="M204" s="196"/>
      <c r="N204" s="197"/>
      <c r="O204" s="274"/>
      <c r="P204" s="274"/>
      <c r="Q204" s="195"/>
      <c r="R204" s="195"/>
      <c r="S204" s="195"/>
      <c r="T204" s="1"/>
      <c r="U204" s="1"/>
      <c r="V204" s="1"/>
      <c r="W204" s="1"/>
      <c r="X204" s="1"/>
      <c r="Y204" s="1"/>
      <c r="Z204" s="1"/>
      <c r="AA204" s="1"/>
      <c r="AB204" s="1"/>
      <c r="AC204" s="1"/>
      <c r="AD204" s="1"/>
      <c r="AE204" s="1"/>
      <c r="AF204" s="1"/>
    </row>
    <row r="205" spans="1:32" ht="14.25" customHeight="1">
      <c r="A205" s="1"/>
      <c r="B205" s="195"/>
      <c r="C205" s="264"/>
      <c r="D205" s="264"/>
      <c r="E205" s="264"/>
      <c r="F205" s="195"/>
      <c r="G205" s="195"/>
      <c r="H205" s="195"/>
      <c r="I205" s="195"/>
      <c r="J205" s="195"/>
      <c r="K205" s="195"/>
      <c r="L205" s="195"/>
      <c r="M205" s="196"/>
      <c r="N205" s="197"/>
      <c r="O205" s="274"/>
      <c r="P205" s="274"/>
      <c r="Q205" s="195"/>
      <c r="R205" s="195"/>
      <c r="S205" s="195"/>
      <c r="T205" s="1"/>
      <c r="U205" s="1"/>
      <c r="V205" s="1"/>
      <c r="W205" s="1"/>
      <c r="X205" s="1"/>
      <c r="Y205" s="1"/>
      <c r="Z205" s="1"/>
      <c r="AA205" s="1"/>
      <c r="AB205" s="1"/>
      <c r="AC205" s="1"/>
      <c r="AD205" s="1"/>
      <c r="AE205" s="1"/>
      <c r="AF205" s="1"/>
    </row>
    <row r="206" spans="1:32" ht="14.25" customHeight="1">
      <c r="A206" s="1"/>
      <c r="B206" s="195"/>
      <c r="C206" s="264"/>
      <c r="D206" s="264"/>
      <c r="E206" s="264"/>
      <c r="F206" s="195"/>
      <c r="G206" s="195"/>
      <c r="H206" s="195"/>
      <c r="I206" s="195"/>
      <c r="J206" s="195"/>
      <c r="K206" s="195"/>
      <c r="L206" s="195"/>
      <c r="M206" s="196"/>
      <c r="N206" s="197"/>
      <c r="O206" s="274"/>
      <c r="P206" s="274"/>
      <c r="Q206" s="195"/>
      <c r="R206" s="195"/>
      <c r="S206" s="195"/>
      <c r="T206" s="1"/>
      <c r="U206" s="1"/>
      <c r="V206" s="1"/>
      <c r="W206" s="1"/>
      <c r="X206" s="1"/>
      <c r="Y206" s="1"/>
      <c r="Z206" s="1"/>
      <c r="AA206" s="1"/>
      <c r="AB206" s="1"/>
      <c r="AC206" s="1"/>
      <c r="AD206" s="1"/>
      <c r="AE206" s="1"/>
      <c r="AF206" s="1"/>
    </row>
    <row r="207" spans="1:32" ht="14.25" customHeight="1">
      <c r="A207" s="1"/>
      <c r="B207" s="195"/>
      <c r="C207" s="264"/>
      <c r="D207" s="264"/>
      <c r="E207" s="264"/>
      <c r="F207" s="195"/>
      <c r="G207" s="195"/>
      <c r="H207" s="195"/>
      <c r="I207" s="195"/>
      <c r="J207" s="195"/>
      <c r="K207" s="195"/>
      <c r="L207" s="195"/>
      <c r="M207" s="196"/>
      <c r="N207" s="197"/>
      <c r="O207" s="274"/>
      <c r="P207" s="274"/>
      <c r="Q207" s="195"/>
      <c r="R207" s="195"/>
      <c r="S207" s="195"/>
      <c r="T207" s="1"/>
      <c r="U207" s="1"/>
      <c r="V207" s="1"/>
      <c r="W207" s="1"/>
      <c r="X207" s="1"/>
      <c r="Y207" s="1"/>
      <c r="Z207" s="1"/>
      <c r="AA207" s="1"/>
      <c r="AB207" s="1"/>
      <c r="AC207" s="1"/>
      <c r="AD207" s="1"/>
      <c r="AE207" s="1"/>
      <c r="AF207" s="1"/>
    </row>
    <row r="208" spans="1:32" ht="14.25" customHeight="1">
      <c r="A208" s="1"/>
      <c r="B208" s="195"/>
      <c r="C208" s="264"/>
      <c r="D208" s="264"/>
      <c r="E208" s="264"/>
      <c r="F208" s="195"/>
      <c r="G208" s="195"/>
      <c r="H208" s="195"/>
      <c r="I208" s="195"/>
      <c r="J208" s="195"/>
      <c r="K208" s="195"/>
      <c r="L208" s="195"/>
      <c r="M208" s="196"/>
      <c r="N208" s="197"/>
      <c r="O208" s="274"/>
      <c r="P208" s="274"/>
      <c r="Q208" s="195"/>
      <c r="R208" s="195"/>
      <c r="S208" s="195"/>
      <c r="T208" s="1"/>
      <c r="U208" s="1"/>
      <c r="V208" s="1"/>
      <c r="W208" s="1"/>
      <c r="X208" s="1"/>
      <c r="Y208" s="1"/>
      <c r="Z208" s="1"/>
      <c r="AA208" s="1"/>
      <c r="AB208" s="1"/>
      <c r="AC208" s="1"/>
      <c r="AD208" s="1"/>
      <c r="AE208" s="1"/>
      <c r="AF208" s="1"/>
    </row>
    <row r="209" spans="1:32" ht="14.25" customHeight="1">
      <c r="A209" s="1"/>
      <c r="B209" s="195"/>
      <c r="C209" s="264"/>
      <c r="D209" s="264"/>
      <c r="E209" s="264"/>
      <c r="F209" s="195"/>
      <c r="G209" s="195"/>
      <c r="H209" s="195"/>
      <c r="I209" s="195"/>
      <c r="J209" s="195"/>
      <c r="K209" s="195"/>
      <c r="L209" s="195"/>
      <c r="M209" s="196"/>
      <c r="N209" s="197"/>
      <c r="O209" s="274"/>
      <c r="P209" s="274"/>
      <c r="Q209" s="195"/>
      <c r="R209" s="195"/>
      <c r="S209" s="195"/>
      <c r="T209" s="1"/>
      <c r="U209" s="1"/>
      <c r="V209" s="1"/>
      <c r="W209" s="1"/>
      <c r="X209" s="1"/>
      <c r="Y209" s="1"/>
      <c r="Z209" s="1"/>
      <c r="AA209" s="1"/>
      <c r="AB209" s="1"/>
      <c r="AC209" s="1"/>
      <c r="AD209" s="1"/>
      <c r="AE209" s="1"/>
      <c r="AF209" s="1"/>
    </row>
    <row r="210" spans="1:32" ht="14.25" customHeight="1">
      <c r="A210" s="1"/>
      <c r="B210" s="195"/>
      <c r="C210" s="264"/>
      <c r="D210" s="264"/>
      <c r="E210" s="264"/>
      <c r="F210" s="195"/>
      <c r="G210" s="195"/>
      <c r="H210" s="195"/>
      <c r="I210" s="195"/>
      <c r="J210" s="195"/>
      <c r="K210" s="195"/>
      <c r="L210" s="195"/>
      <c r="M210" s="196"/>
      <c r="N210" s="197"/>
      <c r="O210" s="274"/>
      <c r="P210" s="274"/>
      <c r="Q210" s="195"/>
      <c r="R210" s="195"/>
      <c r="S210" s="195"/>
      <c r="T210" s="1"/>
      <c r="U210" s="1"/>
      <c r="V210" s="1"/>
      <c r="W210" s="1"/>
      <c r="X210" s="1"/>
      <c r="Y210" s="1"/>
      <c r="Z210" s="1"/>
      <c r="AA210" s="1"/>
      <c r="AB210" s="1"/>
      <c r="AC210" s="1"/>
      <c r="AD210" s="1"/>
      <c r="AE210" s="1"/>
      <c r="AF210" s="1"/>
    </row>
    <row r="211" spans="1:32" ht="14.25" customHeight="1">
      <c r="A211" s="1"/>
      <c r="B211" s="195"/>
      <c r="C211" s="264"/>
      <c r="D211" s="264"/>
      <c r="E211" s="264"/>
      <c r="F211" s="195"/>
      <c r="G211" s="195"/>
      <c r="H211" s="195"/>
      <c r="I211" s="195"/>
      <c r="J211" s="195"/>
      <c r="K211" s="195"/>
      <c r="L211" s="195"/>
      <c r="M211" s="196"/>
      <c r="N211" s="197"/>
      <c r="O211" s="274"/>
      <c r="P211" s="274"/>
      <c r="Q211" s="195"/>
      <c r="R211" s="195"/>
      <c r="S211" s="195"/>
      <c r="T211" s="1"/>
      <c r="U211" s="1"/>
      <c r="V211" s="1"/>
      <c r="W211" s="1"/>
      <c r="X211" s="1"/>
      <c r="Y211" s="1"/>
      <c r="Z211" s="1"/>
      <c r="AA211" s="1"/>
      <c r="AB211" s="1"/>
      <c r="AC211" s="1"/>
      <c r="AD211" s="1"/>
      <c r="AE211" s="1"/>
      <c r="AF211" s="1"/>
    </row>
    <row r="212" spans="1:32" ht="14.25" customHeight="1">
      <c r="A212" s="1"/>
      <c r="B212" s="195"/>
      <c r="C212" s="264"/>
      <c r="D212" s="264"/>
      <c r="E212" s="264"/>
      <c r="F212" s="195"/>
      <c r="G212" s="195"/>
      <c r="H212" s="195"/>
      <c r="I212" s="195"/>
      <c r="J212" s="195"/>
      <c r="K212" s="195"/>
      <c r="L212" s="195"/>
      <c r="M212" s="196"/>
      <c r="N212" s="197"/>
      <c r="O212" s="274"/>
      <c r="P212" s="274"/>
      <c r="Q212" s="195"/>
      <c r="R212" s="195"/>
      <c r="S212" s="195"/>
      <c r="T212" s="1"/>
      <c r="U212" s="1"/>
      <c r="V212" s="1"/>
      <c r="W212" s="1"/>
      <c r="X212" s="1"/>
      <c r="Y212" s="1"/>
      <c r="Z212" s="1"/>
      <c r="AA212" s="1"/>
      <c r="AB212" s="1"/>
      <c r="AC212" s="1"/>
      <c r="AD212" s="1"/>
      <c r="AE212" s="1"/>
      <c r="AF212" s="1"/>
    </row>
    <row r="213" spans="1:32" ht="14.25" customHeight="1">
      <c r="A213" s="1"/>
      <c r="B213" s="195"/>
      <c r="C213" s="264"/>
      <c r="D213" s="264"/>
      <c r="E213" s="264"/>
      <c r="F213" s="195"/>
      <c r="G213" s="195"/>
      <c r="H213" s="195"/>
      <c r="I213" s="195"/>
      <c r="J213" s="195"/>
      <c r="K213" s="195"/>
      <c r="L213" s="195"/>
      <c r="M213" s="196"/>
      <c r="N213" s="197"/>
      <c r="O213" s="274"/>
      <c r="P213" s="274"/>
      <c r="Q213" s="195"/>
      <c r="R213" s="195"/>
      <c r="S213" s="195"/>
      <c r="T213" s="1"/>
      <c r="U213" s="1"/>
      <c r="V213" s="1"/>
      <c r="W213" s="1"/>
      <c r="X213" s="1"/>
      <c r="Y213" s="1"/>
      <c r="Z213" s="1"/>
      <c r="AA213" s="1"/>
      <c r="AB213" s="1"/>
      <c r="AC213" s="1"/>
      <c r="AD213" s="1"/>
      <c r="AE213" s="1"/>
      <c r="AF213" s="1"/>
    </row>
    <row r="214" spans="1:32" ht="14.25" customHeight="1">
      <c r="A214" s="1"/>
      <c r="B214" s="195"/>
      <c r="C214" s="264"/>
      <c r="D214" s="264"/>
      <c r="E214" s="264"/>
      <c r="F214" s="195"/>
      <c r="G214" s="195"/>
      <c r="H214" s="195"/>
      <c r="I214" s="195"/>
      <c r="J214" s="195"/>
      <c r="K214" s="195"/>
      <c r="L214" s="195"/>
      <c r="M214" s="196"/>
      <c r="N214" s="197"/>
      <c r="O214" s="274"/>
      <c r="P214" s="274"/>
      <c r="Q214" s="195"/>
      <c r="R214" s="195"/>
      <c r="S214" s="195"/>
      <c r="T214" s="1"/>
      <c r="U214" s="1"/>
      <c r="V214" s="1"/>
      <c r="W214" s="1"/>
      <c r="X214" s="1"/>
      <c r="Y214" s="1"/>
      <c r="Z214" s="1"/>
      <c r="AA214" s="1"/>
      <c r="AB214" s="1"/>
      <c r="AC214" s="1"/>
      <c r="AD214" s="1"/>
      <c r="AE214" s="1"/>
      <c r="AF214" s="1"/>
    </row>
    <row r="215" spans="1:32" ht="14.25" customHeight="1">
      <c r="A215" s="1"/>
      <c r="B215" s="195"/>
      <c r="C215" s="264"/>
      <c r="D215" s="264"/>
      <c r="E215" s="264"/>
      <c r="F215" s="195"/>
      <c r="G215" s="195"/>
      <c r="H215" s="195"/>
      <c r="I215" s="195"/>
      <c r="J215" s="195"/>
      <c r="K215" s="195"/>
      <c r="L215" s="195"/>
      <c r="M215" s="196"/>
      <c r="N215" s="197"/>
      <c r="O215" s="274"/>
      <c r="P215" s="274"/>
      <c r="Q215" s="195"/>
      <c r="R215" s="195"/>
      <c r="S215" s="195"/>
      <c r="T215" s="1"/>
      <c r="U215" s="1"/>
      <c r="V215" s="1"/>
      <c r="W215" s="1"/>
      <c r="X215" s="1"/>
      <c r="Y215" s="1"/>
      <c r="Z215" s="1"/>
      <c r="AA215" s="1"/>
      <c r="AB215" s="1"/>
      <c r="AC215" s="1"/>
      <c r="AD215" s="1"/>
      <c r="AE215" s="1"/>
      <c r="AF215" s="1"/>
    </row>
    <row r="216" spans="1:32" ht="14.25" customHeight="1">
      <c r="A216" s="1"/>
      <c r="B216" s="195"/>
      <c r="C216" s="264"/>
      <c r="D216" s="264"/>
      <c r="E216" s="264"/>
      <c r="F216" s="195"/>
      <c r="G216" s="195"/>
      <c r="H216" s="195"/>
      <c r="I216" s="195"/>
      <c r="J216" s="195"/>
      <c r="K216" s="195"/>
      <c r="L216" s="195"/>
      <c r="M216" s="196"/>
      <c r="N216" s="197"/>
      <c r="O216" s="274"/>
      <c r="P216" s="274"/>
      <c r="Q216" s="195"/>
      <c r="R216" s="195"/>
      <c r="S216" s="195"/>
      <c r="T216" s="1"/>
      <c r="U216" s="1"/>
      <c r="V216" s="1"/>
      <c r="W216" s="1"/>
      <c r="X216" s="1"/>
      <c r="Y216" s="1"/>
      <c r="Z216" s="1"/>
      <c r="AA216" s="1"/>
      <c r="AB216" s="1"/>
      <c r="AC216" s="1"/>
      <c r="AD216" s="1"/>
      <c r="AE216" s="1"/>
      <c r="AF216" s="1"/>
    </row>
    <row r="217" spans="1:32" ht="14.25" customHeight="1">
      <c r="A217" s="1"/>
      <c r="B217" s="195"/>
      <c r="C217" s="264"/>
      <c r="D217" s="264"/>
      <c r="E217" s="264"/>
      <c r="F217" s="195"/>
      <c r="G217" s="195"/>
      <c r="H217" s="195"/>
      <c r="I217" s="195"/>
      <c r="J217" s="195"/>
      <c r="K217" s="195"/>
      <c r="L217" s="195"/>
      <c r="M217" s="196"/>
      <c r="N217" s="197"/>
      <c r="O217" s="274"/>
      <c r="P217" s="274"/>
      <c r="Q217" s="195"/>
      <c r="R217" s="195"/>
      <c r="S217" s="195"/>
      <c r="T217" s="1"/>
      <c r="U217" s="1"/>
      <c r="V217" s="1"/>
      <c r="W217" s="1"/>
      <c r="X217" s="1"/>
      <c r="Y217" s="1"/>
      <c r="Z217" s="1"/>
      <c r="AA217" s="1"/>
      <c r="AB217" s="1"/>
      <c r="AC217" s="1"/>
      <c r="AD217" s="1"/>
      <c r="AE217" s="1"/>
      <c r="AF217" s="1"/>
    </row>
    <row r="218" spans="1:32" ht="14.25" customHeight="1">
      <c r="A218" s="1"/>
      <c r="B218" s="195"/>
      <c r="C218" s="264"/>
      <c r="D218" s="264"/>
      <c r="E218" s="264"/>
      <c r="F218" s="195"/>
      <c r="G218" s="195"/>
      <c r="H218" s="195"/>
      <c r="I218" s="195"/>
      <c r="J218" s="195"/>
      <c r="K218" s="195"/>
      <c r="L218" s="195"/>
      <c r="M218" s="196"/>
      <c r="N218" s="197"/>
      <c r="O218" s="274"/>
      <c r="P218" s="274"/>
      <c r="Q218" s="195"/>
      <c r="R218" s="195"/>
      <c r="S218" s="195"/>
      <c r="T218" s="1"/>
      <c r="U218" s="1"/>
      <c r="V218" s="1"/>
      <c r="W218" s="1"/>
      <c r="X218" s="1"/>
      <c r="Y218" s="1"/>
      <c r="Z218" s="1"/>
      <c r="AA218" s="1"/>
      <c r="AB218" s="1"/>
      <c r="AC218" s="1"/>
      <c r="AD218" s="1"/>
      <c r="AE218" s="1"/>
      <c r="AF218" s="1"/>
    </row>
    <row r="219" spans="1:32" ht="14.25" customHeight="1">
      <c r="A219" s="1"/>
      <c r="B219" s="195"/>
      <c r="C219" s="264"/>
      <c r="D219" s="264"/>
      <c r="E219" s="264"/>
      <c r="F219" s="195"/>
      <c r="G219" s="195"/>
      <c r="H219" s="195"/>
      <c r="I219" s="195"/>
      <c r="J219" s="195"/>
      <c r="K219" s="195"/>
      <c r="L219" s="195"/>
      <c r="M219" s="196"/>
      <c r="N219" s="197"/>
      <c r="O219" s="274"/>
      <c r="P219" s="274"/>
      <c r="Q219" s="195"/>
      <c r="R219" s="195"/>
      <c r="S219" s="195"/>
      <c r="T219" s="1"/>
      <c r="U219" s="1"/>
      <c r="V219" s="1"/>
      <c r="W219" s="1"/>
      <c r="X219" s="1"/>
      <c r="Y219" s="1"/>
      <c r="Z219" s="1"/>
      <c r="AA219" s="1"/>
      <c r="AB219" s="1"/>
      <c r="AC219" s="1"/>
      <c r="AD219" s="1"/>
      <c r="AE219" s="1"/>
      <c r="AF219" s="1"/>
    </row>
    <row r="220" spans="1:32" ht="14.25" customHeight="1">
      <c r="A220" s="1"/>
      <c r="B220" s="195"/>
      <c r="C220" s="264"/>
      <c r="D220" s="264"/>
      <c r="E220" s="264"/>
      <c r="F220" s="195"/>
      <c r="G220" s="195"/>
      <c r="H220" s="195"/>
      <c r="I220" s="195"/>
      <c r="J220" s="195"/>
      <c r="K220" s="195"/>
      <c r="L220" s="195"/>
      <c r="M220" s="196"/>
      <c r="N220" s="197"/>
      <c r="O220" s="274"/>
      <c r="P220" s="274"/>
      <c r="Q220" s="195"/>
      <c r="R220" s="195"/>
      <c r="S220" s="195"/>
      <c r="T220" s="1"/>
      <c r="U220" s="1"/>
      <c r="V220" s="1"/>
      <c r="W220" s="1"/>
      <c r="X220" s="1"/>
      <c r="Y220" s="1"/>
      <c r="Z220" s="1"/>
      <c r="AA220" s="1"/>
      <c r="AB220" s="1"/>
      <c r="AC220" s="1"/>
      <c r="AD220" s="1"/>
      <c r="AE220" s="1"/>
      <c r="AF220" s="1"/>
    </row>
    <row r="221" spans="1:32" ht="14.25" customHeight="1">
      <c r="A221" s="1"/>
      <c r="B221" s="195"/>
      <c r="C221" s="264"/>
      <c r="D221" s="264"/>
      <c r="E221" s="264"/>
      <c r="F221" s="195"/>
      <c r="G221" s="195"/>
      <c r="H221" s="195"/>
      <c r="I221" s="195"/>
      <c r="J221" s="195"/>
      <c r="K221" s="195"/>
      <c r="L221" s="195"/>
      <c r="M221" s="196"/>
      <c r="N221" s="197"/>
      <c r="O221" s="274"/>
      <c r="P221" s="274"/>
      <c r="Q221" s="195"/>
      <c r="R221" s="195"/>
      <c r="S221" s="195"/>
      <c r="T221" s="1"/>
      <c r="U221" s="1"/>
      <c r="V221" s="1"/>
      <c r="W221" s="1"/>
      <c r="X221" s="1"/>
      <c r="Y221" s="1"/>
      <c r="Z221" s="1"/>
      <c r="AA221" s="1"/>
      <c r="AB221" s="1"/>
      <c r="AC221" s="1"/>
      <c r="AD221" s="1"/>
      <c r="AE221" s="1"/>
      <c r="AF221" s="1"/>
    </row>
    <row r="222" spans="1:32" ht="14.25" customHeight="1">
      <c r="A222" s="1"/>
      <c r="B222" s="195"/>
      <c r="C222" s="264"/>
      <c r="D222" s="264"/>
      <c r="E222" s="264"/>
      <c r="F222" s="195"/>
      <c r="G222" s="195"/>
      <c r="H222" s="195"/>
      <c r="I222" s="195"/>
      <c r="J222" s="195"/>
      <c r="K222" s="195"/>
      <c r="L222" s="195"/>
      <c r="M222" s="196"/>
      <c r="N222" s="197"/>
      <c r="O222" s="274"/>
      <c r="P222" s="274"/>
      <c r="Q222" s="195"/>
      <c r="R222" s="195"/>
      <c r="S222" s="195"/>
      <c r="T222" s="1"/>
      <c r="U222" s="1"/>
      <c r="V222" s="1"/>
      <c r="W222" s="1"/>
      <c r="X222" s="1"/>
      <c r="Y222" s="1"/>
      <c r="Z222" s="1"/>
      <c r="AA222" s="1"/>
      <c r="AB222" s="1"/>
      <c r="AC222" s="1"/>
      <c r="AD222" s="1"/>
      <c r="AE222" s="1"/>
      <c r="AF222" s="1"/>
    </row>
    <row r="223" spans="1:32" ht="14.25" customHeight="1">
      <c r="A223" s="1"/>
      <c r="B223" s="195"/>
      <c r="C223" s="264"/>
      <c r="D223" s="264"/>
      <c r="E223" s="264"/>
      <c r="F223" s="195"/>
      <c r="G223" s="195"/>
      <c r="H223" s="195"/>
      <c r="I223" s="195"/>
      <c r="J223" s="195"/>
      <c r="K223" s="195"/>
      <c r="L223" s="195"/>
      <c r="M223" s="196"/>
      <c r="N223" s="197"/>
      <c r="O223" s="274"/>
      <c r="P223" s="274"/>
      <c r="Q223" s="195"/>
      <c r="R223" s="195"/>
      <c r="S223" s="195"/>
      <c r="T223" s="1"/>
      <c r="U223" s="1"/>
      <c r="V223" s="1"/>
      <c r="W223" s="1"/>
      <c r="X223" s="1"/>
      <c r="Y223" s="1"/>
      <c r="Z223" s="1"/>
      <c r="AA223" s="1"/>
      <c r="AB223" s="1"/>
      <c r="AC223" s="1"/>
      <c r="AD223" s="1"/>
      <c r="AE223" s="1"/>
      <c r="AF223" s="1"/>
    </row>
    <row r="224" spans="1:32" ht="14.25" customHeight="1">
      <c r="A224" s="1"/>
      <c r="B224" s="195"/>
      <c r="C224" s="264"/>
      <c r="D224" s="264"/>
      <c r="E224" s="264"/>
      <c r="F224" s="195"/>
      <c r="G224" s="195"/>
      <c r="H224" s="195"/>
      <c r="I224" s="195"/>
      <c r="J224" s="195"/>
      <c r="K224" s="195"/>
      <c r="L224" s="195"/>
      <c r="M224" s="196"/>
      <c r="N224" s="197"/>
      <c r="O224" s="274"/>
      <c r="P224" s="274"/>
      <c r="Q224" s="195"/>
      <c r="R224" s="195"/>
      <c r="S224" s="195"/>
      <c r="T224" s="1"/>
      <c r="U224" s="1"/>
      <c r="V224" s="1"/>
      <c r="W224" s="1"/>
      <c r="X224" s="1"/>
      <c r="Y224" s="1"/>
      <c r="Z224" s="1"/>
      <c r="AA224" s="1"/>
      <c r="AB224" s="1"/>
      <c r="AC224" s="1"/>
      <c r="AD224" s="1"/>
      <c r="AE224" s="1"/>
      <c r="AF224" s="1"/>
    </row>
    <row r="225" spans="1:32" ht="14.25" customHeight="1">
      <c r="A225" s="1"/>
      <c r="B225" s="195"/>
      <c r="C225" s="264"/>
      <c r="D225" s="264"/>
      <c r="E225" s="264"/>
      <c r="F225" s="195"/>
      <c r="G225" s="195"/>
      <c r="H225" s="195"/>
      <c r="I225" s="195"/>
      <c r="J225" s="195"/>
      <c r="K225" s="195"/>
      <c r="L225" s="195"/>
      <c r="M225" s="196"/>
      <c r="N225" s="197"/>
      <c r="O225" s="274"/>
      <c r="P225" s="274"/>
      <c r="Q225" s="195"/>
      <c r="R225" s="195"/>
      <c r="S225" s="195"/>
      <c r="T225" s="1"/>
      <c r="U225" s="1"/>
      <c r="V225" s="1"/>
      <c r="W225" s="1"/>
      <c r="X225" s="1"/>
      <c r="Y225" s="1"/>
      <c r="Z225" s="1"/>
      <c r="AA225" s="1"/>
      <c r="AB225" s="1"/>
      <c r="AC225" s="1"/>
      <c r="AD225" s="1"/>
      <c r="AE225" s="1"/>
      <c r="AF225" s="1"/>
    </row>
    <row r="226" spans="1:32" ht="14.25" customHeight="1">
      <c r="A226" s="1"/>
      <c r="B226" s="195"/>
      <c r="C226" s="264"/>
      <c r="D226" s="264"/>
      <c r="E226" s="264"/>
      <c r="F226" s="195"/>
      <c r="G226" s="195"/>
      <c r="H226" s="195"/>
      <c r="I226" s="195"/>
      <c r="J226" s="195"/>
      <c r="K226" s="195"/>
      <c r="L226" s="195"/>
      <c r="M226" s="196"/>
      <c r="N226" s="197"/>
      <c r="O226" s="274"/>
      <c r="P226" s="274"/>
      <c r="Q226" s="195"/>
      <c r="R226" s="195"/>
      <c r="S226" s="195"/>
      <c r="T226" s="1"/>
      <c r="U226" s="1"/>
      <c r="V226" s="1"/>
      <c r="W226" s="1"/>
      <c r="X226" s="1"/>
      <c r="Y226" s="1"/>
      <c r="Z226" s="1"/>
      <c r="AA226" s="1"/>
      <c r="AB226" s="1"/>
      <c r="AC226" s="1"/>
      <c r="AD226" s="1"/>
      <c r="AE226" s="1"/>
      <c r="AF226" s="1"/>
    </row>
    <row r="227" spans="1:32" ht="14.25" customHeight="1">
      <c r="A227" s="1"/>
      <c r="B227" s="195"/>
      <c r="C227" s="264"/>
      <c r="D227" s="264"/>
      <c r="E227" s="264"/>
      <c r="F227" s="195"/>
      <c r="G227" s="195"/>
      <c r="H227" s="195"/>
      <c r="I227" s="195"/>
      <c r="J227" s="195"/>
      <c r="K227" s="195"/>
      <c r="L227" s="195"/>
      <c r="M227" s="196"/>
      <c r="N227" s="197"/>
      <c r="O227" s="274"/>
      <c r="P227" s="274"/>
      <c r="Q227" s="195"/>
      <c r="R227" s="195"/>
      <c r="S227" s="195"/>
      <c r="T227" s="1"/>
      <c r="U227" s="1"/>
      <c r="V227" s="1"/>
      <c r="W227" s="1"/>
      <c r="X227" s="1"/>
      <c r="Y227" s="1"/>
      <c r="Z227" s="1"/>
      <c r="AA227" s="1"/>
      <c r="AB227" s="1"/>
      <c r="AC227" s="1"/>
      <c r="AD227" s="1"/>
      <c r="AE227" s="1"/>
      <c r="AF227" s="1"/>
    </row>
    <row r="228" spans="1:32" ht="14.25" customHeight="1">
      <c r="A228" s="1"/>
      <c r="B228" s="195"/>
      <c r="C228" s="264"/>
      <c r="D228" s="264"/>
      <c r="E228" s="264"/>
      <c r="F228" s="195"/>
      <c r="G228" s="195"/>
      <c r="H228" s="195"/>
      <c r="I228" s="195"/>
      <c r="J228" s="195"/>
      <c r="K228" s="195"/>
      <c r="L228" s="195"/>
      <c r="M228" s="196"/>
      <c r="N228" s="197"/>
      <c r="O228" s="274"/>
      <c r="P228" s="274"/>
      <c r="Q228" s="195"/>
      <c r="R228" s="195"/>
      <c r="S228" s="195"/>
      <c r="T228" s="1"/>
      <c r="U228" s="1"/>
      <c r="V228" s="1"/>
      <c r="W228" s="1"/>
      <c r="X228" s="1"/>
      <c r="Y228" s="1"/>
      <c r="Z228" s="1"/>
      <c r="AA228" s="1"/>
      <c r="AB228" s="1"/>
      <c r="AC228" s="1"/>
      <c r="AD228" s="1"/>
      <c r="AE228" s="1"/>
      <c r="AF228" s="1"/>
    </row>
    <row r="229" spans="1:32" ht="14.25" customHeight="1">
      <c r="A229" s="1"/>
      <c r="B229" s="195"/>
      <c r="C229" s="264"/>
      <c r="D229" s="264"/>
      <c r="E229" s="264"/>
      <c r="F229" s="195"/>
      <c r="G229" s="195"/>
      <c r="H229" s="195"/>
      <c r="I229" s="195"/>
      <c r="J229" s="195"/>
      <c r="K229" s="195"/>
      <c r="L229" s="195"/>
      <c r="M229" s="196"/>
      <c r="N229" s="197"/>
      <c r="O229" s="274"/>
      <c r="P229" s="274"/>
      <c r="Q229" s="195"/>
      <c r="R229" s="195"/>
      <c r="S229" s="195"/>
      <c r="T229" s="1"/>
      <c r="U229" s="1"/>
      <c r="V229" s="1"/>
      <c r="W229" s="1"/>
      <c r="X229" s="1"/>
      <c r="Y229" s="1"/>
      <c r="Z229" s="1"/>
      <c r="AA229" s="1"/>
      <c r="AB229" s="1"/>
      <c r="AC229" s="1"/>
      <c r="AD229" s="1"/>
      <c r="AE229" s="1"/>
      <c r="AF229" s="1"/>
    </row>
    <row r="230" spans="1:32" ht="14.25" customHeight="1">
      <c r="A230" s="1"/>
      <c r="B230" s="195"/>
      <c r="C230" s="264"/>
      <c r="D230" s="264"/>
      <c r="E230" s="264"/>
      <c r="F230" s="195"/>
      <c r="G230" s="195"/>
      <c r="H230" s="195"/>
      <c r="I230" s="195"/>
      <c r="J230" s="195"/>
      <c r="K230" s="195"/>
      <c r="L230" s="195"/>
      <c r="M230" s="196"/>
      <c r="N230" s="197"/>
      <c r="O230" s="274"/>
      <c r="P230" s="274"/>
      <c r="Q230" s="195"/>
      <c r="R230" s="195"/>
      <c r="S230" s="195"/>
      <c r="T230" s="1"/>
      <c r="U230" s="1"/>
      <c r="V230" s="1"/>
      <c r="W230" s="1"/>
      <c r="X230" s="1"/>
      <c r="Y230" s="1"/>
      <c r="Z230" s="1"/>
      <c r="AA230" s="1"/>
      <c r="AB230" s="1"/>
      <c r="AC230" s="1"/>
      <c r="AD230" s="1"/>
      <c r="AE230" s="1"/>
      <c r="AF230" s="1"/>
    </row>
    <row r="231" spans="1:32" ht="14.25" customHeight="1">
      <c r="A231" s="1"/>
      <c r="B231" s="195"/>
      <c r="C231" s="264"/>
      <c r="D231" s="264"/>
      <c r="E231" s="264"/>
      <c r="F231" s="195"/>
      <c r="G231" s="195"/>
      <c r="H231" s="195"/>
      <c r="I231" s="195"/>
      <c r="J231" s="195"/>
      <c r="K231" s="195"/>
      <c r="L231" s="195"/>
      <c r="M231" s="196"/>
      <c r="N231" s="197"/>
      <c r="O231" s="274"/>
      <c r="P231" s="274"/>
      <c r="Q231" s="195"/>
      <c r="R231" s="195"/>
      <c r="S231" s="195"/>
      <c r="T231" s="1"/>
      <c r="U231" s="1"/>
      <c r="V231" s="1"/>
      <c r="W231" s="1"/>
      <c r="X231" s="1"/>
      <c r="Y231" s="1"/>
      <c r="Z231" s="1"/>
      <c r="AA231" s="1"/>
      <c r="AB231" s="1"/>
      <c r="AC231" s="1"/>
      <c r="AD231" s="1"/>
      <c r="AE231" s="1"/>
      <c r="AF231" s="1"/>
    </row>
    <row r="232" spans="1:32" ht="14.25" customHeight="1">
      <c r="A232" s="1"/>
      <c r="B232" s="195"/>
      <c r="C232" s="264"/>
      <c r="D232" s="264"/>
      <c r="E232" s="264"/>
      <c r="F232" s="195"/>
      <c r="G232" s="195"/>
      <c r="H232" s="195"/>
      <c r="I232" s="195"/>
      <c r="J232" s="195"/>
      <c r="K232" s="195"/>
      <c r="L232" s="195"/>
      <c r="M232" s="196"/>
      <c r="N232" s="197"/>
      <c r="O232" s="274"/>
      <c r="P232" s="274"/>
      <c r="Q232" s="195"/>
      <c r="R232" s="195"/>
      <c r="S232" s="195"/>
      <c r="T232" s="1"/>
      <c r="U232" s="1"/>
      <c r="V232" s="1"/>
      <c r="W232" s="1"/>
      <c r="X232" s="1"/>
      <c r="Y232" s="1"/>
      <c r="Z232" s="1"/>
      <c r="AA232" s="1"/>
      <c r="AB232" s="1"/>
      <c r="AC232" s="1"/>
      <c r="AD232" s="1"/>
      <c r="AE232" s="1"/>
      <c r="AF232" s="1"/>
    </row>
    <row r="233" spans="1:32" ht="14.25" customHeight="1">
      <c r="A233" s="1"/>
      <c r="B233" s="195"/>
      <c r="C233" s="264"/>
      <c r="D233" s="264"/>
      <c r="E233" s="264"/>
      <c r="F233" s="195"/>
      <c r="G233" s="195"/>
      <c r="H233" s="195"/>
      <c r="I233" s="195"/>
      <c r="J233" s="195"/>
      <c r="K233" s="195"/>
      <c r="L233" s="195"/>
      <c r="M233" s="196"/>
      <c r="N233" s="197"/>
      <c r="O233" s="274"/>
      <c r="P233" s="274"/>
      <c r="Q233" s="195"/>
      <c r="R233" s="195"/>
      <c r="S233" s="195"/>
      <c r="T233" s="1"/>
      <c r="U233" s="1"/>
      <c r="V233" s="1"/>
      <c r="W233" s="1"/>
      <c r="X233" s="1"/>
      <c r="Y233" s="1"/>
      <c r="Z233" s="1"/>
      <c r="AA233" s="1"/>
      <c r="AB233" s="1"/>
      <c r="AC233" s="1"/>
      <c r="AD233" s="1"/>
      <c r="AE233" s="1"/>
      <c r="AF233" s="1"/>
    </row>
    <row r="234" spans="1:32" ht="14.25" customHeight="1">
      <c r="A234" s="1"/>
      <c r="B234" s="195"/>
      <c r="C234" s="264"/>
      <c r="D234" s="264"/>
      <c r="E234" s="264"/>
      <c r="F234" s="195"/>
      <c r="G234" s="195"/>
      <c r="H234" s="195"/>
      <c r="I234" s="195"/>
      <c r="J234" s="195"/>
      <c r="K234" s="195"/>
      <c r="L234" s="195"/>
      <c r="M234" s="196"/>
      <c r="N234" s="197"/>
      <c r="O234" s="274"/>
      <c r="P234" s="274"/>
      <c r="Q234" s="195"/>
      <c r="R234" s="195"/>
      <c r="S234" s="195"/>
      <c r="T234" s="1"/>
      <c r="U234" s="1"/>
      <c r="V234" s="1"/>
      <c r="W234" s="1"/>
      <c r="X234" s="1"/>
      <c r="Y234" s="1"/>
      <c r="Z234" s="1"/>
      <c r="AA234" s="1"/>
      <c r="AB234" s="1"/>
      <c r="AC234" s="1"/>
      <c r="AD234" s="1"/>
      <c r="AE234" s="1"/>
      <c r="AF234" s="1"/>
    </row>
    <row r="235" spans="1:32" ht="14.25" customHeight="1">
      <c r="A235" s="1"/>
      <c r="B235" s="195"/>
      <c r="C235" s="264"/>
      <c r="D235" s="264"/>
      <c r="E235" s="264"/>
      <c r="F235" s="195"/>
      <c r="G235" s="195"/>
      <c r="H235" s="195"/>
      <c r="I235" s="195"/>
      <c r="J235" s="195"/>
      <c r="K235" s="195"/>
      <c r="L235" s="195"/>
      <c r="M235" s="196"/>
      <c r="N235" s="197"/>
      <c r="O235" s="274"/>
      <c r="P235" s="274"/>
      <c r="Q235" s="195"/>
      <c r="R235" s="195"/>
      <c r="S235" s="195"/>
      <c r="T235" s="1"/>
      <c r="U235" s="1"/>
      <c r="V235" s="1"/>
      <c r="W235" s="1"/>
      <c r="X235" s="1"/>
      <c r="Y235" s="1"/>
      <c r="Z235" s="1"/>
      <c r="AA235" s="1"/>
      <c r="AB235" s="1"/>
      <c r="AC235" s="1"/>
      <c r="AD235" s="1"/>
      <c r="AE235" s="1"/>
      <c r="AF235" s="1"/>
    </row>
    <row r="236" spans="1:32" ht="14.25" customHeight="1">
      <c r="A236" s="1"/>
      <c r="B236" s="195"/>
      <c r="C236" s="264"/>
      <c r="D236" s="264"/>
      <c r="E236" s="264"/>
      <c r="F236" s="195"/>
      <c r="G236" s="195"/>
      <c r="H236" s="195"/>
      <c r="I236" s="195"/>
      <c r="J236" s="195"/>
      <c r="K236" s="195"/>
      <c r="L236" s="195"/>
      <c r="M236" s="196"/>
      <c r="N236" s="197"/>
      <c r="O236" s="274"/>
      <c r="P236" s="274"/>
      <c r="Q236" s="195"/>
      <c r="R236" s="195"/>
      <c r="S236" s="195"/>
      <c r="T236" s="1"/>
      <c r="U236" s="1"/>
      <c r="V236" s="1"/>
      <c r="W236" s="1"/>
      <c r="X236" s="1"/>
      <c r="Y236" s="1"/>
      <c r="Z236" s="1"/>
      <c r="AA236" s="1"/>
      <c r="AB236" s="1"/>
      <c r="AC236" s="1"/>
      <c r="AD236" s="1"/>
      <c r="AE236" s="1"/>
      <c r="AF236" s="1"/>
    </row>
    <row r="237" spans="1:32" ht="14.25" customHeight="1">
      <c r="A237" s="1"/>
      <c r="B237" s="195"/>
      <c r="C237" s="264"/>
      <c r="D237" s="264"/>
      <c r="E237" s="264"/>
      <c r="F237" s="195"/>
      <c r="G237" s="195"/>
      <c r="H237" s="195"/>
      <c r="I237" s="195"/>
      <c r="J237" s="195"/>
      <c r="K237" s="195"/>
      <c r="L237" s="195"/>
      <c r="M237" s="196"/>
      <c r="N237" s="197"/>
      <c r="O237" s="274"/>
      <c r="P237" s="274"/>
      <c r="Q237" s="195"/>
      <c r="R237" s="195"/>
      <c r="S237" s="195"/>
      <c r="T237" s="1"/>
      <c r="U237" s="1"/>
      <c r="V237" s="1"/>
      <c r="W237" s="1"/>
      <c r="X237" s="1"/>
      <c r="Y237" s="1"/>
      <c r="Z237" s="1"/>
      <c r="AA237" s="1"/>
      <c r="AB237" s="1"/>
      <c r="AC237" s="1"/>
      <c r="AD237" s="1"/>
      <c r="AE237" s="1"/>
      <c r="AF237" s="1"/>
    </row>
    <row r="238" spans="1:32" ht="14.25" customHeight="1">
      <c r="A238" s="1"/>
      <c r="B238" s="195"/>
      <c r="C238" s="264"/>
      <c r="D238" s="264"/>
      <c r="E238" s="264"/>
      <c r="F238" s="195"/>
      <c r="G238" s="195"/>
      <c r="H238" s="195"/>
      <c r="I238" s="195"/>
      <c r="J238" s="195"/>
      <c r="K238" s="195"/>
      <c r="L238" s="195"/>
      <c r="M238" s="196"/>
      <c r="N238" s="197"/>
      <c r="O238" s="274"/>
      <c r="P238" s="274"/>
      <c r="Q238" s="195"/>
      <c r="R238" s="195"/>
      <c r="S238" s="195"/>
      <c r="T238" s="1"/>
      <c r="U238" s="1"/>
      <c r="V238" s="1"/>
      <c r="W238" s="1"/>
      <c r="X238" s="1"/>
      <c r="Y238" s="1"/>
      <c r="Z238" s="1"/>
      <c r="AA238" s="1"/>
      <c r="AB238" s="1"/>
      <c r="AC238" s="1"/>
      <c r="AD238" s="1"/>
      <c r="AE238" s="1"/>
      <c r="AF238" s="1"/>
    </row>
    <row r="239" spans="1:32" ht="14.25" customHeight="1">
      <c r="A239" s="1"/>
      <c r="B239" s="195"/>
      <c r="C239" s="264"/>
      <c r="D239" s="264"/>
      <c r="E239" s="264"/>
      <c r="F239" s="195"/>
      <c r="G239" s="195"/>
      <c r="H239" s="195"/>
      <c r="I239" s="195"/>
      <c r="J239" s="195"/>
      <c r="K239" s="195"/>
      <c r="L239" s="195"/>
      <c r="M239" s="196"/>
      <c r="N239" s="197"/>
      <c r="O239" s="274"/>
      <c r="P239" s="274"/>
      <c r="Q239" s="195"/>
      <c r="R239" s="195"/>
      <c r="S239" s="195"/>
      <c r="T239" s="1"/>
      <c r="U239" s="1"/>
      <c r="V239" s="1"/>
      <c r="W239" s="1"/>
      <c r="X239" s="1"/>
      <c r="Y239" s="1"/>
      <c r="Z239" s="1"/>
      <c r="AA239" s="1"/>
      <c r="AB239" s="1"/>
      <c r="AC239" s="1"/>
      <c r="AD239" s="1"/>
      <c r="AE239" s="1"/>
      <c r="AF239" s="1"/>
    </row>
    <row r="240" spans="1:32" ht="14.25" customHeight="1">
      <c r="A240" s="1"/>
      <c r="B240" s="195"/>
      <c r="C240" s="264"/>
      <c r="D240" s="264"/>
      <c r="E240" s="264"/>
      <c r="F240" s="195"/>
      <c r="G240" s="195"/>
      <c r="H240" s="195"/>
      <c r="I240" s="195"/>
      <c r="J240" s="195"/>
      <c r="K240" s="195"/>
      <c r="L240" s="195"/>
      <c r="M240" s="196"/>
      <c r="N240" s="197"/>
      <c r="O240" s="274"/>
      <c r="P240" s="274"/>
      <c r="Q240" s="195"/>
      <c r="R240" s="195"/>
      <c r="S240" s="195"/>
      <c r="T240" s="1"/>
      <c r="U240" s="1"/>
      <c r="V240" s="1"/>
      <c r="W240" s="1"/>
      <c r="X240" s="1"/>
      <c r="Y240" s="1"/>
      <c r="Z240" s="1"/>
      <c r="AA240" s="1"/>
      <c r="AB240" s="1"/>
      <c r="AC240" s="1"/>
      <c r="AD240" s="1"/>
      <c r="AE240" s="1"/>
      <c r="AF240" s="1"/>
    </row>
    <row r="241" spans="1:32" ht="14.25" customHeight="1">
      <c r="A241" s="1"/>
      <c r="B241" s="195"/>
      <c r="C241" s="264"/>
      <c r="D241" s="264"/>
      <c r="E241" s="264"/>
      <c r="F241" s="195"/>
      <c r="G241" s="195"/>
      <c r="H241" s="195"/>
      <c r="I241" s="195"/>
      <c r="J241" s="195"/>
      <c r="K241" s="195"/>
      <c r="L241" s="195"/>
      <c r="M241" s="196"/>
      <c r="N241" s="197"/>
      <c r="O241" s="274"/>
      <c r="P241" s="274"/>
      <c r="Q241" s="195"/>
      <c r="R241" s="195"/>
      <c r="S241" s="195"/>
      <c r="T241" s="1"/>
      <c r="U241" s="1"/>
      <c r="V241" s="1"/>
      <c r="W241" s="1"/>
      <c r="X241" s="1"/>
      <c r="Y241" s="1"/>
      <c r="Z241" s="1"/>
      <c r="AA241" s="1"/>
      <c r="AB241" s="1"/>
      <c r="AC241" s="1"/>
      <c r="AD241" s="1"/>
      <c r="AE241" s="1"/>
      <c r="AF241" s="1"/>
    </row>
    <row r="242" spans="1:32" ht="14.25" customHeight="1">
      <c r="A242" s="1"/>
      <c r="B242" s="195"/>
      <c r="C242" s="264"/>
      <c r="D242" s="264"/>
      <c r="E242" s="264"/>
      <c r="F242" s="195"/>
      <c r="G242" s="195"/>
      <c r="H242" s="195"/>
      <c r="I242" s="195"/>
      <c r="J242" s="195"/>
      <c r="K242" s="195"/>
      <c r="L242" s="195"/>
      <c r="M242" s="196"/>
      <c r="N242" s="197"/>
      <c r="O242" s="274"/>
      <c r="P242" s="274"/>
      <c r="Q242" s="195"/>
      <c r="R242" s="195"/>
      <c r="S242" s="195"/>
      <c r="T242" s="1"/>
      <c r="U242" s="1"/>
      <c r="V242" s="1"/>
      <c r="W242" s="1"/>
      <c r="X242" s="1"/>
      <c r="Y242" s="1"/>
      <c r="Z242" s="1"/>
      <c r="AA242" s="1"/>
      <c r="AB242" s="1"/>
      <c r="AC242" s="1"/>
      <c r="AD242" s="1"/>
      <c r="AE242" s="1"/>
      <c r="AF242" s="1"/>
    </row>
    <row r="243" spans="1:32" ht="14.25" customHeight="1">
      <c r="A243" s="1"/>
      <c r="B243" s="195"/>
      <c r="C243" s="264"/>
      <c r="D243" s="264"/>
      <c r="E243" s="264"/>
      <c r="F243" s="195"/>
      <c r="G243" s="195"/>
      <c r="H243" s="195"/>
      <c r="I243" s="195"/>
      <c r="J243" s="195"/>
      <c r="K243" s="195"/>
      <c r="L243" s="195"/>
      <c r="M243" s="196"/>
      <c r="N243" s="197"/>
      <c r="O243" s="274"/>
      <c r="P243" s="274"/>
      <c r="Q243" s="195"/>
      <c r="R243" s="195"/>
      <c r="S243" s="195"/>
      <c r="T243" s="1"/>
      <c r="U243" s="1"/>
      <c r="V243" s="1"/>
      <c r="W243" s="1"/>
      <c r="X243" s="1"/>
      <c r="Y243" s="1"/>
      <c r="Z243" s="1"/>
      <c r="AA243" s="1"/>
      <c r="AB243" s="1"/>
      <c r="AC243" s="1"/>
      <c r="AD243" s="1"/>
      <c r="AE243" s="1"/>
      <c r="AF243" s="1"/>
    </row>
    <row r="244" spans="1:32" ht="14.25" customHeight="1">
      <c r="A244" s="1"/>
      <c r="B244" s="195"/>
      <c r="C244" s="264"/>
      <c r="D244" s="264"/>
      <c r="E244" s="264"/>
      <c r="F244" s="195"/>
      <c r="G244" s="195"/>
      <c r="H244" s="195"/>
      <c r="I244" s="195"/>
      <c r="J244" s="195"/>
      <c r="K244" s="195"/>
      <c r="L244" s="195"/>
      <c r="M244" s="196"/>
      <c r="N244" s="197"/>
      <c r="O244" s="274"/>
      <c r="P244" s="274"/>
      <c r="Q244" s="195"/>
      <c r="R244" s="195"/>
      <c r="S244" s="195"/>
      <c r="T244" s="1"/>
      <c r="U244" s="1"/>
      <c r="V244" s="1"/>
      <c r="W244" s="1"/>
      <c r="X244" s="1"/>
      <c r="Y244" s="1"/>
      <c r="Z244" s="1"/>
      <c r="AA244" s="1"/>
      <c r="AB244" s="1"/>
      <c r="AC244" s="1"/>
      <c r="AD244" s="1"/>
      <c r="AE244" s="1"/>
      <c r="AF244" s="1"/>
    </row>
    <row r="245" spans="1:32" ht="14.25" customHeight="1">
      <c r="A245" s="1"/>
      <c r="B245" s="195"/>
      <c r="C245" s="264"/>
      <c r="D245" s="264"/>
      <c r="E245" s="264"/>
      <c r="F245" s="195"/>
      <c r="G245" s="195"/>
      <c r="H245" s="195"/>
      <c r="I245" s="195"/>
      <c r="J245" s="195"/>
      <c r="K245" s="195"/>
      <c r="L245" s="195"/>
      <c r="M245" s="196"/>
      <c r="N245" s="197"/>
      <c r="O245" s="274"/>
      <c r="P245" s="274"/>
      <c r="Q245" s="195"/>
      <c r="R245" s="195"/>
      <c r="S245" s="195"/>
      <c r="T245" s="1"/>
      <c r="U245" s="1"/>
      <c r="V245" s="1"/>
      <c r="W245" s="1"/>
      <c r="X245" s="1"/>
      <c r="Y245" s="1"/>
      <c r="Z245" s="1"/>
      <c r="AA245" s="1"/>
      <c r="AB245" s="1"/>
      <c r="AC245" s="1"/>
      <c r="AD245" s="1"/>
      <c r="AE245" s="1"/>
      <c r="AF245" s="1"/>
    </row>
    <row r="246" spans="1:32" ht="14.25" customHeight="1">
      <c r="A246" s="1"/>
      <c r="B246" s="195"/>
      <c r="C246" s="264"/>
      <c r="D246" s="264"/>
      <c r="E246" s="264"/>
      <c r="F246" s="195"/>
      <c r="G246" s="195"/>
      <c r="H246" s="195"/>
      <c r="I246" s="195"/>
      <c r="J246" s="195"/>
      <c r="K246" s="195"/>
      <c r="L246" s="195"/>
      <c r="M246" s="196"/>
      <c r="N246" s="197"/>
      <c r="O246" s="274"/>
      <c r="P246" s="274"/>
      <c r="Q246" s="195"/>
      <c r="R246" s="195"/>
      <c r="S246" s="195"/>
      <c r="T246" s="1"/>
      <c r="U246" s="1"/>
      <c r="V246" s="1"/>
      <c r="W246" s="1"/>
      <c r="X246" s="1"/>
      <c r="Y246" s="1"/>
      <c r="Z246" s="1"/>
      <c r="AA246" s="1"/>
      <c r="AB246" s="1"/>
      <c r="AC246" s="1"/>
      <c r="AD246" s="1"/>
      <c r="AE246" s="1"/>
      <c r="AF246" s="1"/>
    </row>
    <row r="247" spans="1:32" ht="14.25" customHeight="1">
      <c r="A247" s="1"/>
      <c r="B247" s="195"/>
      <c r="C247" s="264"/>
      <c r="D247" s="264"/>
      <c r="E247" s="264"/>
      <c r="F247" s="195"/>
      <c r="G247" s="195"/>
      <c r="H247" s="195"/>
      <c r="I247" s="195"/>
      <c r="J247" s="195"/>
      <c r="K247" s="195"/>
      <c r="L247" s="195"/>
      <c r="M247" s="196"/>
      <c r="N247" s="197"/>
      <c r="O247" s="274"/>
      <c r="P247" s="274"/>
      <c r="Q247" s="195"/>
      <c r="R247" s="195"/>
      <c r="S247" s="195"/>
      <c r="T247" s="1"/>
      <c r="U247" s="1"/>
      <c r="V247" s="1"/>
      <c r="W247" s="1"/>
      <c r="X247" s="1"/>
      <c r="Y247" s="1"/>
      <c r="Z247" s="1"/>
      <c r="AA247" s="1"/>
      <c r="AB247" s="1"/>
      <c r="AC247" s="1"/>
      <c r="AD247" s="1"/>
      <c r="AE247" s="1"/>
      <c r="AF247" s="1"/>
    </row>
    <row r="248" spans="1:32" ht="14.25" customHeight="1">
      <c r="A248" s="1"/>
      <c r="B248" s="195"/>
      <c r="C248" s="264"/>
      <c r="D248" s="264"/>
      <c r="E248" s="264"/>
      <c r="F248" s="195"/>
      <c r="G248" s="195"/>
      <c r="H248" s="195"/>
      <c r="I248" s="195"/>
      <c r="J248" s="195"/>
      <c r="K248" s="195"/>
      <c r="L248" s="195"/>
      <c r="M248" s="196"/>
      <c r="N248" s="197"/>
      <c r="O248" s="274"/>
      <c r="P248" s="274"/>
      <c r="Q248" s="195"/>
      <c r="R248" s="195"/>
      <c r="S248" s="195"/>
      <c r="T248" s="1"/>
      <c r="U248" s="1"/>
      <c r="V248" s="1"/>
      <c r="W248" s="1"/>
      <c r="X248" s="1"/>
      <c r="Y248" s="1"/>
      <c r="Z248" s="1"/>
      <c r="AA248" s="1"/>
      <c r="AB248" s="1"/>
      <c r="AC248" s="1"/>
      <c r="AD248" s="1"/>
      <c r="AE248" s="1"/>
      <c r="AF248" s="1"/>
    </row>
    <row r="249" spans="1:32" ht="14.25" customHeight="1">
      <c r="A249" s="1"/>
      <c r="B249" s="195"/>
      <c r="C249" s="264"/>
      <c r="D249" s="264"/>
      <c r="E249" s="264"/>
      <c r="F249" s="195"/>
      <c r="G249" s="195"/>
      <c r="H249" s="195"/>
      <c r="I249" s="195"/>
      <c r="J249" s="195"/>
      <c r="K249" s="195"/>
      <c r="L249" s="195"/>
      <c r="M249" s="196"/>
      <c r="N249" s="197"/>
      <c r="O249" s="274"/>
      <c r="P249" s="274"/>
      <c r="Q249" s="195"/>
      <c r="R249" s="195"/>
      <c r="S249" s="195"/>
      <c r="T249" s="1"/>
      <c r="U249" s="1"/>
      <c r="V249" s="1"/>
      <c r="W249" s="1"/>
      <c r="X249" s="1"/>
      <c r="Y249" s="1"/>
      <c r="Z249" s="1"/>
      <c r="AA249" s="1"/>
      <c r="AB249" s="1"/>
      <c r="AC249" s="1"/>
      <c r="AD249" s="1"/>
      <c r="AE249" s="1"/>
      <c r="AF249" s="1"/>
    </row>
    <row r="250" spans="1:32" ht="14.25" customHeight="1">
      <c r="A250" s="1"/>
      <c r="B250" s="195"/>
      <c r="C250" s="264"/>
      <c r="D250" s="264"/>
      <c r="E250" s="264"/>
      <c r="F250" s="195"/>
      <c r="G250" s="195"/>
      <c r="H250" s="195"/>
      <c r="I250" s="195"/>
      <c r="J250" s="195"/>
      <c r="K250" s="195"/>
      <c r="L250" s="195"/>
      <c r="M250" s="196"/>
      <c r="N250" s="197"/>
      <c r="O250" s="274"/>
      <c r="P250" s="274"/>
      <c r="Q250" s="195"/>
      <c r="R250" s="195"/>
      <c r="S250" s="195"/>
      <c r="T250" s="1"/>
      <c r="U250" s="1"/>
      <c r="V250" s="1"/>
      <c r="W250" s="1"/>
      <c r="X250" s="1"/>
      <c r="Y250" s="1"/>
      <c r="Z250" s="1"/>
      <c r="AA250" s="1"/>
      <c r="AB250" s="1"/>
      <c r="AC250" s="1"/>
      <c r="AD250" s="1"/>
      <c r="AE250" s="1"/>
      <c r="AF250" s="1"/>
    </row>
    <row r="251" spans="1:32" ht="14.25" customHeight="1">
      <c r="A251" s="1"/>
      <c r="B251" s="195"/>
      <c r="C251" s="264"/>
      <c r="D251" s="264"/>
      <c r="E251" s="264"/>
      <c r="F251" s="195"/>
      <c r="G251" s="195"/>
      <c r="H251" s="195"/>
      <c r="I251" s="195"/>
      <c r="J251" s="195"/>
      <c r="K251" s="195"/>
      <c r="L251" s="195"/>
      <c r="M251" s="196"/>
      <c r="N251" s="197"/>
      <c r="O251" s="274"/>
      <c r="P251" s="274"/>
      <c r="Q251" s="195"/>
      <c r="R251" s="195"/>
      <c r="S251" s="195"/>
      <c r="T251" s="1"/>
      <c r="U251" s="1"/>
      <c r="V251" s="1"/>
      <c r="W251" s="1"/>
      <c r="X251" s="1"/>
      <c r="Y251" s="1"/>
      <c r="Z251" s="1"/>
      <c r="AA251" s="1"/>
      <c r="AB251" s="1"/>
      <c r="AC251" s="1"/>
      <c r="AD251" s="1"/>
      <c r="AE251" s="1"/>
      <c r="AF251" s="1"/>
    </row>
    <row r="252" spans="1:32" ht="14.25" customHeight="1">
      <c r="A252" s="1"/>
      <c r="B252" s="195"/>
      <c r="C252" s="264"/>
      <c r="D252" s="264"/>
      <c r="E252" s="264"/>
      <c r="F252" s="195"/>
      <c r="G252" s="195"/>
      <c r="H252" s="195"/>
      <c r="I252" s="195"/>
      <c r="J252" s="195"/>
      <c r="K252" s="195"/>
      <c r="L252" s="195"/>
      <c r="M252" s="196"/>
      <c r="N252" s="197"/>
      <c r="O252" s="274"/>
      <c r="P252" s="274"/>
      <c r="Q252" s="195"/>
      <c r="R252" s="195"/>
      <c r="S252" s="195"/>
      <c r="T252" s="1"/>
      <c r="U252" s="1"/>
      <c r="V252" s="1"/>
      <c r="W252" s="1"/>
      <c r="X252" s="1"/>
      <c r="Y252" s="1"/>
      <c r="Z252" s="1"/>
      <c r="AA252" s="1"/>
      <c r="AB252" s="1"/>
      <c r="AC252" s="1"/>
      <c r="AD252" s="1"/>
      <c r="AE252" s="1"/>
      <c r="AF252" s="1"/>
    </row>
    <row r="253" spans="1:32" ht="14.25" customHeight="1">
      <c r="A253" s="1"/>
      <c r="B253" s="195"/>
      <c r="C253" s="264"/>
      <c r="D253" s="264"/>
      <c r="E253" s="264"/>
      <c r="F253" s="195"/>
      <c r="G253" s="195"/>
      <c r="H253" s="195"/>
      <c r="I253" s="195"/>
      <c r="J253" s="195"/>
      <c r="K253" s="195"/>
      <c r="L253" s="195"/>
      <c r="M253" s="196"/>
      <c r="N253" s="197"/>
      <c r="O253" s="274"/>
      <c r="P253" s="274"/>
      <c r="Q253" s="195"/>
      <c r="R253" s="195"/>
      <c r="S253" s="195"/>
      <c r="T253" s="1"/>
      <c r="U253" s="1"/>
      <c r="V253" s="1"/>
      <c r="W253" s="1"/>
      <c r="X253" s="1"/>
      <c r="Y253" s="1"/>
      <c r="Z253" s="1"/>
      <c r="AA253" s="1"/>
      <c r="AB253" s="1"/>
      <c r="AC253" s="1"/>
      <c r="AD253" s="1"/>
      <c r="AE253" s="1"/>
      <c r="AF253" s="1"/>
    </row>
    <row r="254" spans="1:32" ht="14.25" customHeight="1">
      <c r="A254" s="1"/>
      <c r="B254" s="195"/>
      <c r="C254" s="264"/>
      <c r="D254" s="264"/>
      <c r="E254" s="264"/>
      <c r="F254" s="195"/>
      <c r="G254" s="195"/>
      <c r="H254" s="195"/>
      <c r="I254" s="195"/>
      <c r="J254" s="195"/>
      <c r="K254" s="195"/>
      <c r="L254" s="195"/>
      <c r="M254" s="196"/>
      <c r="N254" s="197"/>
      <c r="O254" s="274"/>
      <c r="P254" s="274"/>
      <c r="Q254" s="195"/>
      <c r="R254" s="195"/>
      <c r="S254" s="195"/>
      <c r="T254" s="1"/>
      <c r="U254" s="1"/>
      <c r="V254" s="1"/>
      <c r="W254" s="1"/>
      <c r="X254" s="1"/>
      <c r="Y254" s="1"/>
      <c r="Z254" s="1"/>
      <c r="AA254" s="1"/>
      <c r="AB254" s="1"/>
      <c r="AC254" s="1"/>
      <c r="AD254" s="1"/>
      <c r="AE254" s="1"/>
      <c r="AF254" s="1"/>
    </row>
    <row r="255" spans="1:32" ht="14.25" customHeight="1">
      <c r="A255" s="1"/>
      <c r="B255" s="195"/>
      <c r="C255" s="264"/>
      <c r="D255" s="264"/>
      <c r="E255" s="264"/>
      <c r="F255" s="195"/>
      <c r="G255" s="195"/>
      <c r="H255" s="195"/>
      <c r="I255" s="195"/>
      <c r="J255" s="195"/>
      <c r="K255" s="195"/>
      <c r="L255" s="195"/>
      <c r="M255" s="196"/>
      <c r="N255" s="197"/>
      <c r="O255" s="274"/>
      <c r="P255" s="274"/>
      <c r="Q255" s="195"/>
      <c r="R255" s="195"/>
      <c r="S255" s="195"/>
      <c r="T255" s="1"/>
      <c r="U255" s="1"/>
      <c r="V255" s="1"/>
      <c r="W255" s="1"/>
      <c r="X255" s="1"/>
      <c r="Y255" s="1"/>
      <c r="Z255" s="1"/>
      <c r="AA255" s="1"/>
      <c r="AB255" s="1"/>
      <c r="AC255" s="1"/>
      <c r="AD255" s="1"/>
      <c r="AE255" s="1"/>
      <c r="AF255" s="1"/>
    </row>
    <row r="256" spans="1:32" ht="14.25" customHeight="1">
      <c r="A256" s="1"/>
      <c r="B256" s="195"/>
      <c r="C256" s="264"/>
      <c r="D256" s="264"/>
      <c r="E256" s="264"/>
      <c r="F256" s="195"/>
      <c r="G256" s="195"/>
      <c r="H256" s="195"/>
      <c r="I256" s="195"/>
      <c r="J256" s="195"/>
      <c r="K256" s="195"/>
      <c r="L256" s="195"/>
      <c r="M256" s="196"/>
      <c r="N256" s="197"/>
      <c r="O256" s="274"/>
      <c r="P256" s="274"/>
      <c r="Q256" s="195"/>
      <c r="R256" s="195"/>
      <c r="S256" s="195"/>
      <c r="T256" s="1"/>
      <c r="U256" s="1"/>
      <c r="V256" s="1"/>
      <c r="W256" s="1"/>
      <c r="X256" s="1"/>
      <c r="Y256" s="1"/>
      <c r="Z256" s="1"/>
      <c r="AA256" s="1"/>
      <c r="AB256" s="1"/>
      <c r="AC256" s="1"/>
      <c r="AD256" s="1"/>
      <c r="AE256" s="1"/>
      <c r="AF256" s="1"/>
    </row>
    <row r="257" spans="1:32" ht="14.25" customHeight="1">
      <c r="A257" s="1"/>
      <c r="B257" s="195"/>
      <c r="C257" s="264"/>
      <c r="D257" s="264"/>
      <c r="E257" s="264"/>
      <c r="F257" s="195"/>
      <c r="G257" s="195"/>
      <c r="H257" s="195"/>
      <c r="I257" s="195"/>
      <c r="J257" s="195"/>
      <c r="K257" s="195"/>
      <c r="L257" s="195"/>
      <c r="M257" s="196"/>
      <c r="N257" s="197"/>
      <c r="O257" s="274"/>
      <c r="P257" s="274"/>
      <c r="Q257" s="195"/>
      <c r="R257" s="195"/>
      <c r="S257" s="195"/>
      <c r="T257" s="1"/>
      <c r="U257" s="1"/>
      <c r="V257" s="1"/>
      <c r="W257" s="1"/>
      <c r="X257" s="1"/>
      <c r="Y257" s="1"/>
      <c r="Z257" s="1"/>
      <c r="AA257" s="1"/>
      <c r="AB257" s="1"/>
      <c r="AC257" s="1"/>
      <c r="AD257" s="1"/>
      <c r="AE257" s="1"/>
      <c r="AF257" s="1"/>
    </row>
    <row r="258" spans="1:32" ht="14.25" customHeight="1">
      <c r="A258" s="1"/>
      <c r="B258" s="195"/>
      <c r="C258" s="264"/>
      <c r="D258" s="264"/>
      <c r="E258" s="264"/>
      <c r="F258" s="195"/>
      <c r="G258" s="195"/>
      <c r="H258" s="195"/>
      <c r="I258" s="195"/>
      <c r="J258" s="195"/>
      <c r="K258" s="195"/>
      <c r="L258" s="195"/>
      <c r="M258" s="196"/>
      <c r="N258" s="197"/>
      <c r="O258" s="274"/>
      <c r="P258" s="274"/>
      <c r="Q258" s="195"/>
      <c r="R258" s="195"/>
      <c r="S258" s="195"/>
      <c r="T258" s="1"/>
      <c r="U258" s="1"/>
      <c r="V258" s="1"/>
      <c r="W258" s="1"/>
      <c r="X258" s="1"/>
      <c r="Y258" s="1"/>
      <c r="Z258" s="1"/>
      <c r="AA258" s="1"/>
      <c r="AB258" s="1"/>
      <c r="AC258" s="1"/>
      <c r="AD258" s="1"/>
      <c r="AE258" s="1"/>
      <c r="AF258" s="1"/>
    </row>
    <row r="259" spans="1:32" ht="14.25" customHeight="1">
      <c r="A259" s="1"/>
      <c r="B259" s="195"/>
      <c r="C259" s="264"/>
      <c r="D259" s="264"/>
      <c r="E259" s="264"/>
      <c r="F259" s="195"/>
      <c r="G259" s="195"/>
      <c r="H259" s="195"/>
      <c r="I259" s="195"/>
      <c r="J259" s="195"/>
      <c r="K259" s="195"/>
      <c r="L259" s="195"/>
      <c r="M259" s="196"/>
      <c r="N259" s="197"/>
      <c r="O259" s="274"/>
      <c r="P259" s="274"/>
      <c r="Q259" s="195"/>
      <c r="R259" s="195"/>
      <c r="S259" s="195"/>
      <c r="T259" s="1"/>
      <c r="U259" s="1"/>
      <c r="V259" s="1"/>
      <c r="W259" s="1"/>
      <c r="X259" s="1"/>
      <c r="Y259" s="1"/>
      <c r="Z259" s="1"/>
      <c r="AA259" s="1"/>
      <c r="AB259" s="1"/>
      <c r="AC259" s="1"/>
      <c r="AD259" s="1"/>
      <c r="AE259" s="1"/>
      <c r="AF259" s="1"/>
    </row>
    <row r="260" spans="1:32" ht="14.25" customHeight="1">
      <c r="A260" s="1"/>
      <c r="B260" s="195"/>
      <c r="C260" s="264"/>
      <c r="D260" s="264"/>
      <c r="E260" s="264"/>
      <c r="F260" s="195"/>
      <c r="G260" s="195"/>
      <c r="H260" s="195"/>
      <c r="I260" s="195"/>
      <c r="J260" s="195"/>
      <c r="K260" s="195"/>
      <c r="L260" s="195"/>
      <c r="M260" s="196"/>
      <c r="N260" s="197"/>
      <c r="O260" s="274"/>
      <c r="P260" s="274"/>
      <c r="Q260" s="195"/>
      <c r="R260" s="195"/>
      <c r="S260" s="195"/>
      <c r="T260" s="1"/>
      <c r="U260" s="1"/>
      <c r="V260" s="1"/>
      <c r="W260" s="1"/>
      <c r="X260" s="1"/>
      <c r="Y260" s="1"/>
      <c r="Z260" s="1"/>
      <c r="AA260" s="1"/>
      <c r="AB260" s="1"/>
      <c r="AC260" s="1"/>
      <c r="AD260" s="1"/>
      <c r="AE260" s="1"/>
      <c r="AF260" s="1"/>
    </row>
    <row r="261" spans="1:32" ht="14.25" customHeight="1">
      <c r="A261" s="1"/>
      <c r="B261" s="195"/>
      <c r="C261" s="264"/>
      <c r="D261" s="264"/>
      <c r="E261" s="264"/>
      <c r="F261" s="195"/>
      <c r="G261" s="195"/>
      <c r="H261" s="195"/>
      <c r="I261" s="195"/>
      <c r="J261" s="195"/>
      <c r="K261" s="195"/>
      <c r="L261" s="195"/>
      <c r="M261" s="196"/>
      <c r="N261" s="197"/>
      <c r="O261" s="274"/>
      <c r="P261" s="274"/>
      <c r="Q261" s="195"/>
      <c r="R261" s="195"/>
      <c r="S261" s="195"/>
      <c r="T261" s="1"/>
      <c r="U261" s="1"/>
      <c r="V261" s="1"/>
      <c r="W261" s="1"/>
      <c r="X261" s="1"/>
      <c r="Y261" s="1"/>
      <c r="Z261" s="1"/>
      <c r="AA261" s="1"/>
      <c r="AB261" s="1"/>
      <c r="AC261" s="1"/>
      <c r="AD261" s="1"/>
      <c r="AE261" s="1"/>
      <c r="AF261" s="1"/>
    </row>
    <row r="262" spans="1:32" ht="14.25" customHeight="1">
      <c r="A262" s="1"/>
      <c r="B262" s="195"/>
      <c r="C262" s="264"/>
      <c r="D262" s="264"/>
      <c r="E262" s="264"/>
      <c r="F262" s="195"/>
      <c r="G262" s="195"/>
      <c r="H262" s="195"/>
      <c r="I262" s="195"/>
      <c r="J262" s="195"/>
      <c r="K262" s="195"/>
      <c r="L262" s="195"/>
      <c r="M262" s="196"/>
      <c r="N262" s="197"/>
      <c r="O262" s="274"/>
      <c r="P262" s="274"/>
      <c r="Q262" s="195"/>
      <c r="R262" s="195"/>
      <c r="S262" s="195"/>
      <c r="T262" s="1"/>
      <c r="U262" s="1"/>
      <c r="V262" s="1"/>
      <c r="W262" s="1"/>
      <c r="X262" s="1"/>
      <c r="Y262" s="1"/>
      <c r="Z262" s="1"/>
      <c r="AA262" s="1"/>
      <c r="AB262" s="1"/>
      <c r="AC262" s="1"/>
      <c r="AD262" s="1"/>
      <c r="AE262" s="1"/>
      <c r="AF262" s="1"/>
    </row>
    <row r="263" spans="1:32" ht="14.25" customHeight="1">
      <c r="A263" s="1"/>
      <c r="B263" s="195"/>
      <c r="C263" s="264"/>
      <c r="D263" s="264"/>
      <c r="E263" s="264"/>
      <c r="F263" s="195"/>
      <c r="G263" s="195"/>
      <c r="H263" s="195"/>
      <c r="I263" s="195"/>
      <c r="J263" s="195"/>
      <c r="K263" s="195"/>
      <c r="L263" s="195"/>
      <c r="M263" s="196"/>
      <c r="N263" s="197"/>
      <c r="O263" s="274"/>
      <c r="P263" s="274"/>
      <c r="Q263" s="195"/>
      <c r="R263" s="195"/>
      <c r="S263" s="195"/>
      <c r="T263" s="1"/>
      <c r="U263" s="1"/>
      <c r="V263" s="1"/>
      <c r="W263" s="1"/>
      <c r="X263" s="1"/>
      <c r="Y263" s="1"/>
      <c r="Z263" s="1"/>
      <c r="AA263" s="1"/>
      <c r="AB263" s="1"/>
      <c r="AC263" s="1"/>
      <c r="AD263" s="1"/>
      <c r="AE263" s="1"/>
      <c r="AF263" s="1"/>
    </row>
    <row r="264" spans="1:32" ht="14.25" customHeight="1">
      <c r="A264" s="1"/>
      <c r="B264" s="195"/>
      <c r="C264" s="264"/>
      <c r="D264" s="264"/>
      <c r="E264" s="264"/>
      <c r="F264" s="195"/>
      <c r="G264" s="195"/>
      <c r="H264" s="195"/>
      <c r="I264" s="195"/>
      <c r="J264" s="195"/>
      <c r="K264" s="195"/>
      <c r="L264" s="195"/>
      <c r="M264" s="196"/>
      <c r="N264" s="197"/>
      <c r="O264" s="274"/>
      <c r="P264" s="274"/>
      <c r="Q264" s="195"/>
      <c r="R264" s="195"/>
      <c r="S264" s="195"/>
      <c r="T264" s="1"/>
      <c r="U264" s="1"/>
      <c r="V264" s="1"/>
      <c r="W264" s="1"/>
      <c r="X264" s="1"/>
      <c r="Y264" s="1"/>
      <c r="Z264" s="1"/>
      <c r="AA264" s="1"/>
      <c r="AB264" s="1"/>
      <c r="AC264" s="1"/>
      <c r="AD264" s="1"/>
      <c r="AE264" s="1"/>
      <c r="AF264" s="1"/>
    </row>
    <row r="265" spans="1:32" ht="14.25" customHeight="1">
      <c r="A265" s="1"/>
      <c r="B265" s="195"/>
      <c r="C265" s="264"/>
      <c r="D265" s="264"/>
      <c r="E265" s="264"/>
      <c r="F265" s="195"/>
      <c r="G265" s="195"/>
      <c r="H265" s="195"/>
      <c r="I265" s="195"/>
      <c r="J265" s="195"/>
      <c r="K265" s="195"/>
      <c r="L265" s="195"/>
      <c r="M265" s="196"/>
      <c r="N265" s="197"/>
      <c r="O265" s="274"/>
      <c r="P265" s="274"/>
      <c r="Q265" s="195"/>
      <c r="R265" s="195"/>
      <c r="S265" s="195"/>
      <c r="T265" s="1"/>
      <c r="U265" s="1"/>
      <c r="V265" s="1"/>
      <c r="W265" s="1"/>
      <c r="X265" s="1"/>
      <c r="Y265" s="1"/>
      <c r="Z265" s="1"/>
      <c r="AA265" s="1"/>
      <c r="AB265" s="1"/>
      <c r="AC265" s="1"/>
      <c r="AD265" s="1"/>
      <c r="AE265" s="1"/>
      <c r="AF265" s="1"/>
    </row>
    <row r="266" spans="1:32" ht="14.25" customHeight="1">
      <c r="A266" s="1"/>
      <c r="B266" s="195"/>
      <c r="C266" s="264"/>
      <c r="D266" s="264"/>
      <c r="E266" s="264"/>
      <c r="F266" s="195"/>
      <c r="G266" s="195"/>
      <c r="H266" s="195"/>
      <c r="I266" s="195"/>
      <c r="J266" s="195"/>
      <c r="K266" s="195"/>
      <c r="L266" s="195"/>
      <c r="M266" s="196"/>
      <c r="N266" s="197"/>
      <c r="O266" s="274"/>
      <c r="P266" s="274"/>
      <c r="Q266" s="195"/>
      <c r="R266" s="195"/>
      <c r="S266" s="195"/>
      <c r="T266" s="1"/>
      <c r="U266" s="1"/>
      <c r="V266" s="1"/>
      <c r="W266" s="1"/>
      <c r="X266" s="1"/>
      <c r="Y266" s="1"/>
      <c r="Z266" s="1"/>
      <c r="AA266" s="1"/>
      <c r="AB266" s="1"/>
      <c r="AC266" s="1"/>
      <c r="AD266" s="1"/>
      <c r="AE266" s="1"/>
      <c r="AF266" s="1"/>
    </row>
    <row r="267" spans="1:32" ht="14.25" customHeight="1">
      <c r="A267" s="1"/>
      <c r="B267" s="195"/>
      <c r="C267" s="264"/>
      <c r="D267" s="264"/>
      <c r="E267" s="264"/>
      <c r="F267" s="195"/>
      <c r="G267" s="195"/>
      <c r="H267" s="195"/>
      <c r="I267" s="195"/>
      <c r="J267" s="195"/>
      <c r="K267" s="195"/>
      <c r="L267" s="195"/>
      <c r="M267" s="196"/>
      <c r="N267" s="197"/>
      <c r="O267" s="274"/>
      <c r="P267" s="274"/>
      <c r="Q267" s="195"/>
      <c r="R267" s="195"/>
      <c r="S267" s="195"/>
      <c r="T267" s="1"/>
      <c r="U267" s="1"/>
      <c r="V267" s="1"/>
      <c r="W267" s="1"/>
      <c r="X267" s="1"/>
      <c r="Y267" s="1"/>
      <c r="Z267" s="1"/>
      <c r="AA267" s="1"/>
      <c r="AB267" s="1"/>
      <c r="AC267" s="1"/>
      <c r="AD267" s="1"/>
      <c r="AE267" s="1"/>
      <c r="AF267" s="1"/>
    </row>
    <row r="268" spans="1:32" ht="14.25" customHeight="1">
      <c r="A268" s="1"/>
      <c r="B268" s="195"/>
      <c r="C268" s="264"/>
      <c r="D268" s="264"/>
      <c r="E268" s="264"/>
      <c r="F268" s="195"/>
      <c r="G268" s="195"/>
      <c r="H268" s="195"/>
      <c r="I268" s="195"/>
      <c r="J268" s="195"/>
      <c r="K268" s="195"/>
      <c r="L268" s="195"/>
      <c r="M268" s="196"/>
      <c r="N268" s="197"/>
      <c r="O268" s="274"/>
      <c r="P268" s="274"/>
      <c r="Q268" s="195"/>
      <c r="R268" s="195"/>
      <c r="S268" s="195"/>
      <c r="T268" s="1"/>
      <c r="U268" s="1"/>
      <c r="V268" s="1"/>
      <c r="W268" s="1"/>
      <c r="X268" s="1"/>
      <c r="Y268" s="1"/>
      <c r="Z268" s="1"/>
      <c r="AA268" s="1"/>
      <c r="AB268" s="1"/>
      <c r="AC268" s="1"/>
      <c r="AD268" s="1"/>
      <c r="AE268" s="1"/>
      <c r="AF268" s="1"/>
    </row>
    <row r="269" spans="1:32" ht="14.25" customHeight="1">
      <c r="A269" s="1"/>
      <c r="B269" s="195"/>
      <c r="C269" s="264"/>
      <c r="D269" s="264"/>
      <c r="E269" s="264"/>
      <c r="F269" s="195"/>
      <c r="G269" s="195"/>
      <c r="H269" s="195"/>
      <c r="I269" s="195"/>
      <c r="J269" s="195"/>
      <c r="K269" s="195"/>
      <c r="L269" s="195"/>
      <c r="M269" s="196"/>
      <c r="N269" s="197"/>
      <c r="O269" s="274"/>
      <c r="P269" s="274"/>
      <c r="Q269" s="195"/>
      <c r="R269" s="195"/>
      <c r="S269" s="195"/>
      <c r="T269" s="1"/>
      <c r="U269" s="1"/>
      <c r="V269" s="1"/>
      <c r="W269" s="1"/>
      <c r="X269" s="1"/>
      <c r="Y269" s="1"/>
      <c r="Z269" s="1"/>
      <c r="AA269" s="1"/>
      <c r="AB269" s="1"/>
      <c r="AC269" s="1"/>
      <c r="AD269" s="1"/>
      <c r="AE269" s="1"/>
      <c r="AF269" s="1"/>
    </row>
    <row r="270" spans="1:32" ht="14.25" customHeight="1">
      <c r="A270" s="1"/>
      <c r="B270" s="195"/>
      <c r="C270" s="264"/>
      <c r="D270" s="264"/>
      <c r="E270" s="264"/>
      <c r="F270" s="195"/>
      <c r="G270" s="195"/>
      <c r="H270" s="195"/>
      <c r="I270" s="195"/>
      <c r="J270" s="195"/>
      <c r="K270" s="195"/>
      <c r="L270" s="195"/>
      <c r="M270" s="196"/>
      <c r="N270" s="197"/>
      <c r="O270" s="274"/>
      <c r="P270" s="274"/>
      <c r="Q270" s="195"/>
      <c r="R270" s="195"/>
      <c r="S270" s="195"/>
      <c r="T270" s="1"/>
      <c r="U270" s="1"/>
      <c r="V270" s="1"/>
      <c r="W270" s="1"/>
      <c r="X270" s="1"/>
      <c r="Y270" s="1"/>
      <c r="Z270" s="1"/>
      <c r="AA270" s="1"/>
      <c r="AB270" s="1"/>
      <c r="AC270" s="1"/>
      <c r="AD270" s="1"/>
      <c r="AE270" s="1"/>
      <c r="AF270" s="1"/>
    </row>
    <row r="271" spans="1:32" ht="14.25" customHeight="1">
      <c r="A271" s="1"/>
      <c r="B271" s="195"/>
      <c r="C271" s="264"/>
      <c r="D271" s="264"/>
      <c r="E271" s="264"/>
      <c r="F271" s="195"/>
      <c r="G271" s="195"/>
      <c r="H271" s="195"/>
      <c r="I271" s="195"/>
      <c r="J271" s="195"/>
      <c r="K271" s="195"/>
      <c r="L271" s="195"/>
      <c r="M271" s="196"/>
      <c r="N271" s="197"/>
      <c r="O271" s="274"/>
      <c r="P271" s="274"/>
      <c r="Q271" s="195"/>
      <c r="R271" s="195"/>
      <c r="S271" s="195"/>
      <c r="T271" s="1"/>
      <c r="U271" s="1"/>
      <c r="V271" s="1"/>
      <c r="W271" s="1"/>
      <c r="X271" s="1"/>
      <c r="Y271" s="1"/>
      <c r="Z271" s="1"/>
      <c r="AA271" s="1"/>
      <c r="AB271" s="1"/>
      <c r="AC271" s="1"/>
      <c r="AD271" s="1"/>
      <c r="AE271" s="1"/>
      <c r="AF271" s="1"/>
    </row>
    <row r="272" spans="1:32" ht="14.25" customHeight="1">
      <c r="A272" s="1"/>
      <c r="B272" s="195"/>
      <c r="C272" s="264"/>
      <c r="D272" s="264"/>
      <c r="E272" s="264"/>
      <c r="F272" s="195"/>
      <c r="G272" s="195"/>
      <c r="H272" s="195"/>
      <c r="I272" s="195"/>
      <c r="J272" s="195"/>
      <c r="K272" s="195"/>
      <c r="L272" s="195"/>
      <c r="M272" s="196"/>
      <c r="N272" s="197"/>
      <c r="O272" s="274"/>
      <c r="P272" s="274"/>
      <c r="Q272" s="195"/>
      <c r="R272" s="195"/>
      <c r="S272" s="195"/>
      <c r="T272" s="1"/>
      <c r="U272" s="1"/>
      <c r="V272" s="1"/>
      <c r="W272" s="1"/>
      <c r="X272" s="1"/>
      <c r="Y272" s="1"/>
      <c r="Z272" s="1"/>
      <c r="AA272" s="1"/>
      <c r="AB272" s="1"/>
      <c r="AC272" s="1"/>
      <c r="AD272" s="1"/>
      <c r="AE272" s="1"/>
      <c r="AF272" s="1"/>
    </row>
    <row r="273" spans="1:32" ht="14.25" customHeight="1">
      <c r="A273" s="1"/>
      <c r="B273" s="195"/>
      <c r="C273" s="264"/>
      <c r="D273" s="264"/>
      <c r="E273" s="264"/>
      <c r="F273" s="195"/>
      <c r="G273" s="195"/>
      <c r="H273" s="195"/>
      <c r="I273" s="195"/>
      <c r="J273" s="195"/>
      <c r="K273" s="195"/>
      <c r="L273" s="195"/>
      <c r="M273" s="196"/>
      <c r="N273" s="197"/>
      <c r="O273" s="274"/>
      <c r="P273" s="274"/>
      <c r="Q273" s="195"/>
      <c r="R273" s="195"/>
      <c r="S273" s="195"/>
      <c r="T273" s="1"/>
      <c r="U273" s="1"/>
      <c r="V273" s="1"/>
      <c r="W273" s="1"/>
      <c r="X273" s="1"/>
      <c r="Y273" s="1"/>
      <c r="Z273" s="1"/>
      <c r="AA273" s="1"/>
      <c r="AB273" s="1"/>
      <c r="AC273" s="1"/>
      <c r="AD273" s="1"/>
      <c r="AE273" s="1"/>
      <c r="AF273" s="1"/>
    </row>
    <row r="274" spans="1:32" ht="14.25" customHeight="1">
      <c r="A274" s="1"/>
      <c r="B274" s="195"/>
      <c r="C274" s="264"/>
      <c r="D274" s="264"/>
      <c r="E274" s="264"/>
      <c r="F274" s="195"/>
      <c r="G274" s="195"/>
      <c r="H274" s="195"/>
      <c r="I274" s="195"/>
      <c r="J274" s="195"/>
      <c r="K274" s="195"/>
      <c r="L274" s="195"/>
      <c r="M274" s="196"/>
      <c r="N274" s="197"/>
      <c r="O274" s="274"/>
      <c r="P274" s="274"/>
      <c r="Q274" s="195"/>
      <c r="R274" s="195"/>
      <c r="S274" s="195"/>
      <c r="T274" s="1"/>
      <c r="U274" s="1"/>
      <c r="V274" s="1"/>
      <c r="W274" s="1"/>
      <c r="X274" s="1"/>
      <c r="Y274" s="1"/>
      <c r="Z274" s="1"/>
      <c r="AA274" s="1"/>
      <c r="AB274" s="1"/>
      <c r="AC274" s="1"/>
      <c r="AD274" s="1"/>
      <c r="AE274" s="1"/>
      <c r="AF274" s="1"/>
    </row>
    <row r="275" spans="1:32" ht="14.25" customHeight="1">
      <c r="A275" s="1"/>
      <c r="B275" s="195"/>
      <c r="C275" s="264"/>
      <c r="D275" s="264"/>
      <c r="E275" s="264"/>
      <c r="F275" s="195"/>
      <c r="G275" s="195"/>
      <c r="H275" s="195"/>
      <c r="I275" s="195"/>
      <c r="J275" s="195"/>
      <c r="K275" s="195"/>
      <c r="L275" s="195"/>
      <c r="M275" s="196"/>
      <c r="N275" s="197"/>
      <c r="O275" s="274"/>
      <c r="P275" s="274"/>
      <c r="Q275" s="195"/>
      <c r="R275" s="195"/>
      <c r="S275" s="195"/>
      <c r="T275" s="1"/>
      <c r="U275" s="1"/>
      <c r="V275" s="1"/>
      <c r="W275" s="1"/>
      <c r="X275" s="1"/>
      <c r="Y275" s="1"/>
      <c r="Z275" s="1"/>
      <c r="AA275" s="1"/>
      <c r="AB275" s="1"/>
      <c r="AC275" s="1"/>
      <c r="AD275" s="1"/>
      <c r="AE275" s="1"/>
      <c r="AF275" s="1"/>
    </row>
    <row r="276" spans="1:32" ht="14.25" customHeight="1">
      <c r="A276" s="1"/>
      <c r="B276" s="195"/>
      <c r="C276" s="264"/>
      <c r="D276" s="264"/>
      <c r="E276" s="264"/>
      <c r="F276" s="195"/>
      <c r="G276" s="195"/>
      <c r="H276" s="195"/>
      <c r="I276" s="195"/>
      <c r="J276" s="195"/>
      <c r="K276" s="195"/>
      <c r="L276" s="195"/>
      <c r="M276" s="196"/>
      <c r="N276" s="197"/>
      <c r="O276" s="274"/>
      <c r="P276" s="274"/>
      <c r="Q276" s="195"/>
      <c r="R276" s="195"/>
      <c r="S276" s="195"/>
      <c r="T276" s="1"/>
      <c r="U276" s="1"/>
      <c r="V276" s="1"/>
      <c r="W276" s="1"/>
      <c r="X276" s="1"/>
      <c r="Y276" s="1"/>
      <c r="Z276" s="1"/>
      <c r="AA276" s="1"/>
      <c r="AB276" s="1"/>
      <c r="AC276" s="1"/>
      <c r="AD276" s="1"/>
      <c r="AE276" s="1"/>
      <c r="AF276" s="1"/>
    </row>
    <row r="277" spans="1:32" ht="14.25" customHeight="1">
      <c r="A277" s="1"/>
      <c r="B277" s="195"/>
      <c r="C277" s="264"/>
      <c r="D277" s="264"/>
      <c r="E277" s="264"/>
      <c r="F277" s="195"/>
      <c r="G277" s="195"/>
      <c r="H277" s="195"/>
      <c r="I277" s="195"/>
      <c r="J277" s="195"/>
      <c r="K277" s="195"/>
      <c r="L277" s="195"/>
      <c r="M277" s="196"/>
      <c r="N277" s="197"/>
      <c r="O277" s="274"/>
      <c r="P277" s="274"/>
      <c r="Q277" s="195"/>
      <c r="R277" s="195"/>
      <c r="S277" s="195"/>
      <c r="T277" s="1"/>
      <c r="U277" s="1"/>
      <c r="V277" s="1"/>
      <c r="W277" s="1"/>
      <c r="X277" s="1"/>
      <c r="Y277" s="1"/>
      <c r="Z277" s="1"/>
      <c r="AA277" s="1"/>
      <c r="AB277" s="1"/>
      <c r="AC277" s="1"/>
      <c r="AD277" s="1"/>
      <c r="AE277" s="1"/>
      <c r="AF277" s="1"/>
    </row>
    <row r="278" spans="1:32" ht="14.25" customHeight="1">
      <c r="A278" s="1"/>
      <c r="B278" s="195"/>
      <c r="C278" s="264"/>
      <c r="D278" s="264"/>
      <c r="E278" s="264"/>
      <c r="F278" s="195"/>
      <c r="G278" s="195"/>
      <c r="H278" s="195"/>
      <c r="I278" s="195"/>
      <c r="J278" s="195"/>
      <c r="K278" s="195"/>
      <c r="L278" s="195"/>
      <c r="M278" s="196"/>
      <c r="N278" s="197"/>
      <c r="O278" s="274"/>
      <c r="P278" s="274"/>
      <c r="Q278" s="195"/>
      <c r="R278" s="195"/>
      <c r="S278" s="195"/>
      <c r="T278" s="1"/>
      <c r="U278" s="1"/>
      <c r="V278" s="1"/>
      <c r="W278" s="1"/>
      <c r="X278" s="1"/>
      <c r="Y278" s="1"/>
      <c r="Z278" s="1"/>
      <c r="AA278" s="1"/>
      <c r="AB278" s="1"/>
      <c r="AC278" s="1"/>
      <c r="AD278" s="1"/>
      <c r="AE278" s="1"/>
      <c r="AF278" s="1"/>
    </row>
    <row r="279" spans="1:32" ht="14.25" customHeight="1">
      <c r="A279" s="1"/>
      <c r="B279" s="195"/>
      <c r="C279" s="264"/>
      <c r="D279" s="264"/>
      <c r="E279" s="264"/>
      <c r="F279" s="195"/>
      <c r="G279" s="195"/>
      <c r="H279" s="195"/>
      <c r="I279" s="195"/>
      <c r="J279" s="195"/>
      <c r="K279" s="195"/>
      <c r="L279" s="195"/>
      <c r="M279" s="196"/>
      <c r="N279" s="197"/>
      <c r="O279" s="274"/>
      <c r="P279" s="274"/>
      <c r="Q279" s="195"/>
      <c r="R279" s="195"/>
      <c r="S279" s="195"/>
      <c r="T279" s="1"/>
      <c r="U279" s="1"/>
      <c r="V279" s="1"/>
      <c r="W279" s="1"/>
      <c r="X279" s="1"/>
      <c r="Y279" s="1"/>
      <c r="Z279" s="1"/>
      <c r="AA279" s="1"/>
      <c r="AB279" s="1"/>
      <c r="AC279" s="1"/>
      <c r="AD279" s="1"/>
      <c r="AE279" s="1"/>
      <c r="AF279" s="1"/>
    </row>
    <row r="280" spans="1:32" ht="14.25" customHeight="1">
      <c r="A280" s="1"/>
      <c r="B280" s="195"/>
      <c r="C280" s="264"/>
      <c r="D280" s="264"/>
      <c r="E280" s="264"/>
      <c r="F280" s="195"/>
      <c r="G280" s="195"/>
      <c r="H280" s="195"/>
      <c r="I280" s="195"/>
      <c r="J280" s="195"/>
      <c r="K280" s="195"/>
      <c r="L280" s="195"/>
      <c r="M280" s="196"/>
      <c r="N280" s="197"/>
      <c r="O280" s="274"/>
      <c r="P280" s="274"/>
      <c r="Q280" s="195"/>
      <c r="R280" s="195"/>
      <c r="S280" s="195"/>
      <c r="T280" s="1"/>
      <c r="U280" s="1"/>
      <c r="V280" s="1"/>
      <c r="W280" s="1"/>
      <c r="X280" s="1"/>
      <c r="Y280" s="1"/>
      <c r="Z280" s="1"/>
      <c r="AA280" s="1"/>
      <c r="AB280" s="1"/>
      <c r="AC280" s="1"/>
      <c r="AD280" s="1"/>
      <c r="AE280" s="1"/>
      <c r="AF280" s="1"/>
    </row>
    <row r="281" spans="1:32" ht="14.25" customHeight="1">
      <c r="A281" s="1"/>
      <c r="B281" s="195"/>
      <c r="C281" s="264"/>
      <c r="D281" s="264"/>
      <c r="E281" s="264"/>
      <c r="F281" s="195"/>
      <c r="G281" s="195"/>
      <c r="H281" s="195"/>
      <c r="I281" s="195"/>
      <c r="J281" s="195"/>
      <c r="K281" s="195"/>
      <c r="L281" s="195"/>
      <c r="M281" s="196"/>
      <c r="N281" s="197"/>
      <c r="O281" s="274"/>
      <c r="P281" s="274"/>
      <c r="Q281" s="195"/>
      <c r="R281" s="195"/>
      <c r="S281" s="195"/>
      <c r="T281" s="1"/>
      <c r="U281" s="1"/>
      <c r="V281" s="1"/>
      <c r="W281" s="1"/>
      <c r="X281" s="1"/>
      <c r="Y281" s="1"/>
      <c r="Z281" s="1"/>
      <c r="AA281" s="1"/>
      <c r="AB281" s="1"/>
      <c r="AC281" s="1"/>
      <c r="AD281" s="1"/>
      <c r="AE281" s="1"/>
      <c r="AF281" s="1"/>
    </row>
    <row r="282" spans="1:32" ht="14.25" customHeight="1">
      <c r="A282" s="1"/>
      <c r="B282" s="195"/>
      <c r="C282" s="264"/>
      <c r="D282" s="264"/>
      <c r="E282" s="264"/>
      <c r="F282" s="195"/>
      <c r="G282" s="195"/>
      <c r="H282" s="195"/>
      <c r="I282" s="195"/>
      <c r="J282" s="195"/>
      <c r="K282" s="195"/>
      <c r="L282" s="195"/>
      <c r="M282" s="196"/>
      <c r="N282" s="197"/>
      <c r="O282" s="274"/>
      <c r="P282" s="274"/>
      <c r="Q282" s="195"/>
      <c r="R282" s="195"/>
      <c r="S282" s="195"/>
      <c r="T282" s="1"/>
      <c r="U282" s="1"/>
      <c r="V282" s="1"/>
      <c r="W282" s="1"/>
      <c r="X282" s="1"/>
      <c r="Y282" s="1"/>
      <c r="Z282" s="1"/>
      <c r="AA282" s="1"/>
      <c r="AB282" s="1"/>
      <c r="AC282" s="1"/>
      <c r="AD282" s="1"/>
      <c r="AE282" s="1"/>
      <c r="AF282" s="1"/>
    </row>
    <row r="283" spans="1:32" ht="14.25" customHeight="1">
      <c r="A283" s="1"/>
      <c r="B283" s="195"/>
      <c r="C283" s="264"/>
      <c r="D283" s="264"/>
      <c r="E283" s="264"/>
      <c r="F283" s="195"/>
      <c r="G283" s="195"/>
      <c r="H283" s="195"/>
      <c r="I283" s="195"/>
      <c r="J283" s="195"/>
      <c r="K283" s="195"/>
      <c r="L283" s="195"/>
      <c r="M283" s="196"/>
      <c r="N283" s="197"/>
      <c r="O283" s="274"/>
      <c r="P283" s="274"/>
      <c r="Q283" s="195"/>
      <c r="R283" s="195"/>
      <c r="S283" s="195"/>
      <c r="T283" s="1"/>
      <c r="U283" s="1"/>
      <c r="V283" s="1"/>
      <c r="W283" s="1"/>
      <c r="X283" s="1"/>
      <c r="Y283" s="1"/>
      <c r="Z283" s="1"/>
      <c r="AA283" s="1"/>
      <c r="AB283" s="1"/>
      <c r="AC283" s="1"/>
      <c r="AD283" s="1"/>
      <c r="AE283" s="1"/>
      <c r="AF283" s="1"/>
    </row>
    <row r="284" spans="1:32" ht="14.25" customHeight="1">
      <c r="A284" s="1"/>
      <c r="B284" s="195"/>
      <c r="C284" s="264"/>
      <c r="D284" s="264"/>
      <c r="E284" s="264"/>
      <c r="F284" s="195"/>
      <c r="G284" s="195"/>
      <c r="H284" s="195"/>
      <c r="I284" s="195"/>
      <c r="J284" s="195"/>
      <c r="K284" s="195"/>
      <c r="L284" s="195"/>
      <c r="M284" s="196"/>
      <c r="N284" s="197"/>
      <c r="O284" s="274"/>
      <c r="P284" s="274"/>
      <c r="Q284" s="195"/>
      <c r="R284" s="195"/>
      <c r="S284" s="195"/>
      <c r="T284" s="1"/>
      <c r="U284" s="1"/>
      <c r="V284" s="1"/>
      <c r="W284" s="1"/>
      <c r="X284" s="1"/>
      <c r="Y284" s="1"/>
      <c r="Z284" s="1"/>
      <c r="AA284" s="1"/>
      <c r="AB284" s="1"/>
      <c r="AC284" s="1"/>
      <c r="AD284" s="1"/>
      <c r="AE284" s="1"/>
      <c r="AF284" s="1"/>
    </row>
    <row r="285" spans="1:32" ht="14.25" customHeight="1">
      <c r="A285" s="1"/>
      <c r="B285" s="195"/>
      <c r="C285" s="264"/>
      <c r="D285" s="264"/>
      <c r="E285" s="264"/>
      <c r="F285" s="195"/>
      <c r="G285" s="195"/>
      <c r="H285" s="195"/>
      <c r="I285" s="195"/>
      <c r="J285" s="195"/>
      <c r="K285" s="195"/>
      <c r="L285" s="195"/>
      <c r="M285" s="196"/>
      <c r="N285" s="197"/>
      <c r="O285" s="274"/>
      <c r="P285" s="274"/>
      <c r="Q285" s="195"/>
      <c r="R285" s="195"/>
      <c r="S285" s="195"/>
      <c r="T285" s="1"/>
      <c r="U285" s="1"/>
      <c r="V285" s="1"/>
      <c r="W285" s="1"/>
      <c r="X285" s="1"/>
      <c r="Y285" s="1"/>
      <c r="Z285" s="1"/>
      <c r="AA285" s="1"/>
      <c r="AB285" s="1"/>
      <c r="AC285" s="1"/>
      <c r="AD285" s="1"/>
      <c r="AE285" s="1"/>
      <c r="AF285" s="1"/>
    </row>
    <row r="286" spans="1:32" ht="14.25" customHeight="1">
      <c r="A286" s="1"/>
      <c r="B286" s="195"/>
      <c r="C286" s="264"/>
      <c r="D286" s="264"/>
      <c r="E286" s="264"/>
      <c r="F286" s="195"/>
      <c r="G286" s="195"/>
      <c r="H286" s="195"/>
      <c r="I286" s="195"/>
      <c r="J286" s="195"/>
      <c r="K286" s="195"/>
      <c r="L286" s="195"/>
      <c r="M286" s="196"/>
      <c r="N286" s="197"/>
      <c r="O286" s="274"/>
      <c r="P286" s="274"/>
      <c r="Q286" s="195"/>
      <c r="R286" s="195"/>
      <c r="S286" s="195"/>
      <c r="T286" s="1"/>
      <c r="U286" s="1"/>
      <c r="V286" s="1"/>
      <c r="W286" s="1"/>
      <c r="X286" s="1"/>
      <c r="Y286" s="1"/>
      <c r="Z286" s="1"/>
      <c r="AA286" s="1"/>
      <c r="AB286" s="1"/>
      <c r="AC286" s="1"/>
      <c r="AD286" s="1"/>
      <c r="AE286" s="1"/>
      <c r="AF286" s="1"/>
    </row>
    <row r="287" spans="1:32" ht="14.25" customHeight="1">
      <c r="A287" s="1"/>
      <c r="B287" s="195"/>
      <c r="C287" s="264"/>
      <c r="D287" s="264"/>
      <c r="E287" s="264"/>
      <c r="F287" s="195"/>
      <c r="G287" s="195"/>
      <c r="H287" s="195"/>
      <c r="I287" s="195"/>
      <c r="J287" s="195"/>
      <c r="K287" s="195"/>
      <c r="L287" s="195"/>
      <c r="M287" s="196"/>
      <c r="N287" s="197"/>
      <c r="O287" s="274"/>
      <c r="P287" s="274"/>
      <c r="Q287" s="195"/>
      <c r="R287" s="195"/>
      <c r="S287" s="195"/>
      <c r="T287" s="1"/>
      <c r="U287" s="1"/>
      <c r="V287" s="1"/>
      <c r="W287" s="1"/>
      <c r="X287" s="1"/>
      <c r="Y287" s="1"/>
      <c r="Z287" s="1"/>
      <c r="AA287" s="1"/>
      <c r="AB287" s="1"/>
      <c r="AC287" s="1"/>
      <c r="AD287" s="1"/>
      <c r="AE287" s="1"/>
      <c r="AF287" s="1"/>
    </row>
    <row r="288" spans="1:32" ht="14.25" customHeight="1">
      <c r="A288" s="1"/>
      <c r="B288" s="195"/>
      <c r="C288" s="264"/>
      <c r="D288" s="264"/>
      <c r="E288" s="264"/>
      <c r="F288" s="195"/>
      <c r="G288" s="195"/>
      <c r="H288" s="195"/>
      <c r="I288" s="195"/>
      <c r="J288" s="195"/>
      <c r="K288" s="195"/>
      <c r="L288" s="195"/>
      <c r="M288" s="196"/>
      <c r="N288" s="197"/>
      <c r="O288" s="274"/>
      <c r="P288" s="274"/>
      <c r="Q288" s="195"/>
      <c r="R288" s="195"/>
      <c r="S288" s="195"/>
      <c r="T288" s="1"/>
      <c r="U288" s="1"/>
      <c r="V288" s="1"/>
      <c r="W288" s="1"/>
      <c r="X288" s="1"/>
      <c r="Y288" s="1"/>
      <c r="Z288" s="1"/>
      <c r="AA288" s="1"/>
      <c r="AB288" s="1"/>
      <c r="AC288" s="1"/>
      <c r="AD288" s="1"/>
      <c r="AE288" s="1"/>
      <c r="AF288" s="1"/>
    </row>
    <row r="289" spans="1:32" ht="14.25" customHeight="1">
      <c r="A289" s="1"/>
      <c r="B289" s="195"/>
      <c r="C289" s="264"/>
      <c r="D289" s="264"/>
      <c r="E289" s="264"/>
      <c r="F289" s="195"/>
      <c r="G289" s="195"/>
      <c r="H289" s="195"/>
      <c r="I289" s="195"/>
      <c r="J289" s="195"/>
      <c r="K289" s="195"/>
      <c r="L289" s="195"/>
      <c r="M289" s="196"/>
      <c r="N289" s="197"/>
      <c r="O289" s="274"/>
      <c r="P289" s="274"/>
      <c r="Q289" s="195"/>
      <c r="R289" s="195"/>
      <c r="S289" s="195"/>
      <c r="T289" s="1"/>
      <c r="U289" s="1"/>
      <c r="V289" s="1"/>
      <c r="W289" s="1"/>
      <c r="X289" s="1"/>
      <c r="Y289" s="1"/>
      <c r="Z289" s="1"/>
      <c r="AA289" s="1"/>
      <c r="AB289" s="1"/>
      <c r="AC289" s="1"/>
      <c r="AD289" s="1"/>
      <c r="AE289" s="1"/>
      <c r="AF289" s="1"/>
    </row>
    <row r="290" spans="1:32" ht="14.25" customHeight="1">
      <c r="A290" s="1"/>
      <c r="B290" s="195"/>
      <c r="C290" s="264"/>
      <c r="D290" s="264"/>
      <c r="E290" s="264"/>
      <c r="F290" s="195"/>
      <c r="G290" s="195"/>
      <c r="H290" s="195"/>
      <c r="I290" s="195"/>
      <c r="J290" s="195"/>
      <c r="K290" s="195"/>
      <c r="L290" s="195"/>
      <c r="M290" s="196"/>
      <c r="N290" s="197"/>
      <c r="O290" s="274"/>
      <c r="P290" s="274"/>
      <c r="Q290" s="195"/>
      <c r="R290" s="195"/>
      <c r="S290" s="195"/>
      <c r="T290" s="1"/>
      <c r="U290" s="1"/>
      <c r="V290" s="1"/>
      <c r="W290" s="1"/>
      <c r="X290" s="1"/>
      <c r="Y290" s="1"/>
      <c r="Z290" s="1"/>
      <c r="AA290" s="1"/>
      <c r="AB290" s="1"/>
      <c r="AC290" s="1"/>
      <c r="AD290" s="1"/>
      <c r="AE290" s="1"/>
      <c r="AF290" s="1"/>
    </row>
    <row r="291" spans="1:32" ht="14.25" customHeight="1">
      <c r="A291" s="1"/>
      <c r="B291" s="195"/>
      <c r="C291" s="264"/>
      <c r="D291" s="264"/>
      <c r="E291" s="264"/>
      <c r="F291" s="195"/>
      <c r="G291" s="195"/>
      <c r="H291" s="195"/>
      <c r="I291" s="195"/>
      <c r="J291" s="195"/>
      <c r="K291" s="195"/>
      <c r="L291" s="195"/>
      <c r="M291" s="196"/>
      <c r="N291" s="197"/>
      <c r="O291" s="274"/>
      <c r="P291" s="274"/>
      <c r="Q291" s="195"/>
      <c r="R291" s="195"/>
      <c r="S291" s="195"/>
      <c r="T291" s="1"/>
      <c r="U291" s="1"/>
      <c r="V291" s="1"/>
      <c r="W291" s="1"/>
      <c r="X291" s="1"/>
      <c r="Y291" s="1"/>
      <c r="Z291" s="1"/>
      <c r="AA291" s="1"/>
      <c r="AB291" s="1"/>
      <c r="AC291" s="1"/>
      <c r="AD291" s="1"/>
      <c r="AE291" s="1"/>
      <c r="AF291" s="1"/>
    </row>
    <row r="292" spans="1:32" ht="14.25" customHeight="1">
      <c r="A292" s="1"/>
      <c r="B292" s="195"/>
      <c r="C292" s="264"/>
      <c r="D292" s="264"/>
      <c r="E292" s="264"/>
      <c r="F292" s="195"/>
      <c r="G292" s="195"/>
      <c r="H292" s="195"/>
      <c r="I292" s="195"/>
      <c r="J292" s="195"/>
      <c r="K292" s="195"/>
      <c r="L292" s="195"/>
      <c r="M292" s="196"/>
      <c r="N292" s="197"/>
      <c r="O292" s="274"/>
      <c r="P292" s="274"/>
      <c r="Q292" s="195"/>
      <c r="R292" s="195"/>
      <c r="S292" s="195"/>
      <c r="T292" s="1"/>
      <c r="U292" s="1"/>
      <c r="V292" s="1"/>
      <c r="W292" s="1"/>
      <c r="X292" s="1"/>
      <c r="Y292" s="1"/>
      <c r="Z292" s="1"/>
      <c r="AA292" s="1"/>
      <c r="AB292" s="1"/>
      <c r="AC292" s="1"/>
      <c r="AD292" s="1"/>
      <c r="AE292" s="1"/>
      <c r="AF292" s="1"/>
    </row>
    <row r="293" spans="1:32" ht="14.25" customHeight="1">
      <c r="A293" s="1"/>
      <c r="B293" s="195"/>
      <c r="C293" s="264"/>
      <c r="D293" s="264"/>
      <c r="E293" s="264"/>
      <c r="F293" s="195"/>
      <c r="G293" s="195"/>
      <c r="H293" s="195"/>
      <c r="I293" s="195"/>
      <c r="J293" s="195"/>
      <c r="K293" s="195"/>
      <c r="L293" s="195"/>
      <c r="M293" s="196"/>
      <c r="N293" s="197"/>
      <c r="O293" s="274"/>
      <c r="P293" s="274"/>
      <c r="Q293" s="195"/>
      <c r="R293" s="195"/>
      <c r="S293" s="195"/>
      <c r="T293" s="1"/>
      <c r="U293" s="1"/>
      <c r="V293" s="1"/>
      <c r="W293" s="1"/>
      <c r="X293" s="1"/>
      <c r="Y293" s="1"/>
      <c r="Z293" s="1"/>
      <c r="AA293" s="1"/>
      <c r="AB293" s="1"/>
      <c r="AC293" s="1"/>
      <c r="AD293" s="1"/>
      <c r="AE293" s="1"/>
      <c r="AF293" s="1"/>
    </row>
    <row r="294" spans="1:32" ht="14.25" customHeight="1">
      <c r="A294" s="1"/>
      <c r="B294" s="195"/>
      <c r="C294" s="264"/>
      <c r="D294" s="264"/>
      <c r="E294" s="264"/>
      <c r="F294" s="195"/>
      <c r="G294" s="195"/>
      <c r="H294" s="195"/>
      <c r="I294" s="195"/>
      <c r="J294" s="195"/>
      <c r="K294" s="195"/>
      <c r="L294" s="195"/>
      <c r="M294" s="196"/>
      <c r="N294" s="197"/>
      <c r="O294" s="274"/>
      <c r="P294" s="274"/>
      <c r="Q294" s="195"/>
      <c r="R294" s="195"/>
      <c r="S294" s="195"/>
      <c r="T294" s="1"/>
      <c r="U294" s="1"/>
      <c r="V294" s="1"/>
      <c r="W294" s="1"/>
      <c r="X294" s="1"/>
      <c r="Y294" s="1"/>
      <c r="Z294" s="1"/>
      <c r="AA294" s="1"/>
      <c r="AB294" s="1"/>
      <c r="AC294" s="1"/>
      <c r="AD294" s="1"/>
      <c r="AE294" s="1"/>
      <c r="AF294" s="1"/>
    </row>
    <row r="295" spans="1:32" ht="14.25" customHeight="1">
      <c r="A295" s="1"/>
      <c r="B295" s="195"/>
      <c r="C295" s="264"/>
      <c r="D295" s="264"/>
      <c r="E295" s="264"/>
      <c r="F295" s="195"/>
      <c r="G295" s="195"/>
      <c r="H295" s="195"/>
      <c r="I295" s="195"/>
      <c r="J295" s="195"/>
      <c r="K295" s="195"/>
      <c r="L295" s="195"/>
      <c r="M295" s="196"/>
      <c r="N295" s="197"/>
      <c r="O295" s="274"/>
      <c r="P295" s="274"/>
      <c r="Q295" s="195"/>
      <c r="R295" s="195"/>
      <c r="S295" s="195"/>
      <c r="T295" s="1"/>
      <c r="U295" s="1"/>
      <c r="V295" s="1"/>
      <c r="W295" s="1"/>
      <c r="X295" s="1"/>
      <c r="Y295" s="1"/>
      <c r="Z295" s="1"/>
      <c r="AA295" s="1"/>
      <c r="AB295" s="1"/>
      <c r="AC295" s="1"/>
      <c r="AD295" s="1"/>
      <c r="AE295" s="1"/>
      <c r="AF295" s="1"/>
    </row>
    <row r="296" spans="1:32" ht="14.25" customHeight="1">
      <c r="A296" s="1"/>
      <c r="B296" s="195"/>
      <c r="C296" s="264"/>
      <c r="D296" s="264"/>
      <c r="E296" s="264"/>
      <c r="F296" s="195"/>
      <c r="G296" s="195"/>
      <c r="H296" s="195"/>
      <c r="I296" s="195"/>
      <c r="J296" s="195"/>
      <c r="K296" s="195"/>
      <c r="L296" s="195"/>
      <c r="M296" s="196"/>
      <c r="N296" s="197"/>
      <c r="O296" s="274"/>
      <c r="P296" s="274"/>
      <c r="Q296" s="195"/>
      <c r="R296" s="195"/>
      <c r="S296" s="195"/>
      <c r="T296" s="1"/>
      <c r="U296" s="1"/>
      <c r="V296" s="1"/>
      <c r="W296" s="1"/>
      <c r="X296" s="1"/>
      <c r="Y296" s="1"/>
      <c r="Z296" s="1"/>
      <c r="AA296" s="1"/>
      <c r="AB296" s="1"/>
      <c r="AC296" s="1"/>
      <c r="AD296" s="1"/>
      <c r="AE296" s="1"/>
      <c r="AF296" s="1"/>
    </row>
    <row r="297" spans="1:32" ht="14.25" customHeight="1">
      <c r="A297" s="1"/>
      <c r="B297" s="195"/>
      <c r="C297" s="264"/>
      <c r="D297" s="264"/>
      <c r="E297" s="264"/>
      <c r="F297" s="195"/>
      <c r="G297" s="195"/>
      <c r="H297" s="195"/>
      <c r="I297" s="195"/>
      <c r="J297" s="195"/>
      <c r="K297" s="195"/>
      <c r="L297" s="195"/>
      <c r="M297" s="196"/>
      <c r="N297" s="197"/>
      <c r="O297" s="274"/>
      <c r="P297" s="274"/>
      <c r="Q297" s="195"/>
      <c r="R297" s="195"/>
      <c r="S297" s="195"/>
      <c r="T297" s="1"/>
      <c r="U297" s="1"/>
      <c r="V297" s="1"/>
      <c r="W297" s="1"/>
      <c r="X297" s="1"/>
      <c r="Y297" s="1"/>
      <c r="Z297" s="1"/>
      <c r="AA297" s="1"/>
      <c r="AB297" s="1"/>
      <c r="AC297" s="1"/>
      <c r="AD297" s="1"/>
      <c r="AE297" s="1"/>
      <c r="AF297" s="1"/>
    </row>
    <row r="298" spans="1:32" ht="14.25" customHeight="1">
      <c r="A298" s="1"/>
      <c r="B298" s="195"/>
      <c r="C298" s="264"/>
      <c r="D298" s="264"/>
      <c r="E298" s="264"/>
      <c r="F298" s="195"/>
      <c r="G298" s="195"/>
      <c r="H298" s="195"/>
      <c r="I298" s="195"/>
      <c r="J298" s="195"/>
      <c r="K298" s="195"/>
      <c r="L298" s="195"/>
      <c r="M298" s="196"/>
      <c r="N298" s="197"/>
      <c r="O298" s="274"/>
      <c r="P298" s="274"/>
      <c r="Q298" s="195"/>
      <c r="R298" s="195"/>
      <c r="S298" s="195"/>
      <c r="T298" s="1"/>
      <c r="U298" s="1"/>
      <c r="V298" s="1"/>
      <c r="W298" s="1"/>
      <c r="X298" s="1"/>
      <c r="Y298" s="1"/>
      <c r="Z298" s="1"/>
      <c r="AA298" s="1"/>
      <c r="AB298" s="1"/>
      <c r="AC298" s="1"/>
      <c r="AD298" s="1"/>
      <c r="AE298" s="1"/>
      <c r="AF298" s="1"/>
    </row>
    <row r="299" spans="1:32" ht="14.25" customHeight="1">
      <c r="A299" s="1"/>
      <c r="B299" s="195"/>
      <c r="C299" s="264"/>
      <c r="D299" s="264"/>
      <c r="E299" s="264"/>
      <c r="F299" s="195"/>
      <c r="G299" s="195"/>
      <c r="H299" s="195"/>
      <c r="I299" s="195"/>
      <c r="J299" s="195"/>
      <c r="K299" s="195"/>
      <c r="L299" s="195"/>
      <c r="M299" s="196"/>
      <c r="N299" s="197"/>
      <c r="O299" s="274"/>
      <c r="P299" s="274"/>
      <c r="Q299" s="195"/>
      <c r="R299" s="195"/>
      <c r="S299" s="195"/>
      <c r="T299" s="1"/>
      <c r="U299" s="1"/>
      <c r="V299" s="1"/>
      <c r="W299" s="1"/>
      <c r="X299" s="1"/>
      <c r="Y299" s="1"/>
      <c r="Z299" s="1"/>
      <c r="AA299" s="1"/>
      <c r="AB299" s="1"/>
      <c r="AC299" s="1"/>
      <c r="AD299" s="1"/>
      <c r="AE299" s="1"/>
      <c r="AF299" s="1"/>
    </row>
    <row r="300" spans="1:32" ht="14.25" customHeight="1">
      <c r="A300" s="1"/>
      <c r="B300" s="195"/>
      <c r="C300" s="264"/>
      <c r="D300" s="264"/>
      <c r="E300" s="264"/>
      <c r="F300" s="195"/>
      <c r="G300" s="195"/>
      <c r="H300" s="195"/>
      <c r="I300" s="195"/>
      <c r="J300" s="195"/>
      <c r="K300" s="195"/>
      <c r="L300" s="195"/>
      <c r="M300" s="196"/>
      <c r="N300" s="197"/>
      <c r="O300" s="274"/>
      <c r="P300" s="274"/>
      <c r="Q300" s="195"/>
      <c r="R300" s="195"/>
      <c r="S300" s="195"/>
      <c r="T300" s="1"/>
      <c r="U300" s="1"/>
      <c r="V300" s="1"/>
      <c r="W300" s="1"/>
      <c r="X300" s="1"/>
      <c r="Y300" s="1"/>
      <c r="Z300" s="1"/>
      <c r="AA300" s="1"/>
      <c r="AB300" s="1"/>
      <c r="AC300" s="1"/>
      <c r="AD300" s="1"/>
      <c r="AE300" s="1"/>
      <c r="AF300" s="1"/>
    </row>
    <row r="301" spans="1:32" ht="14.25" customHeight="1">
      <c r="A301" s="1"/>
      <c r="B301" s="195"/>
      <c r="C301" s="264"/>
      <c r="D301" s="264"/>
      <c r="E301" s="264"/>
      <c r="F301" s="195"/>
      <c r="G301" s="195"/>
      <c r="H301" s="195"/>
      <c r="I301" s="195"/>
      <c r="J301" s="195"/>
      <c r="K301" s="195"/>
      <c r="L301" s="195"/>
      <c r="M301" s="196"/>
      <c r="N301" s="197"/>
      <c r="O301" s="274"/>
      <c r="P301" s="274"/>
      <c r="Q301" s="195"/>
      <c r="R301" s="195"/>
      <c r="S301" s="195"/>
      <c r="T301" s="1"/>
      <c r="U301" s="1"/>
      <c r="V301" s="1"/>
      <c r="W301" s="1"/>
      <c r="X301" s="1"/>
      <c r="Y301" s="1"/>
      <c r="Z301" s="1"/>
      <c r="AA301" s="1"/>
      <c r="AB301" s="1"/>
      <c r="AC301" s="1"/>
      <c r="AD301" s="1"/>
      <c r="AE301" s="1"/>
      <c r="AF301" s="1"/>
    </row>
    <row r="302" spans="1:32" ht="14.25" customHeight="1">
      <c r="A302" s="1"/>
      <c r="B302" s="195"/>
      <c r="C302" s="264"/>
      <c r="D302" s="264"/>
      <c r="E302" s="264"/>
      <c r="F302" s="195"/>
      <c r="G302" s="195"/>
      <c r="H302" s="195"/>
      <c r="I302" s="195"/>
      <c r="J302" s="195"/>
      <c r="K302" s="195"/>
      <c r="L302" s="195"/>
      <c r="M302" s="196"/>
      <c r="N302" s="197"/>
      <c r="O302" s="274"/>
      <c r="P302" s="274"/>
      <c r="Q302" s="195"/>
      <c r="R302" s="195"/>
      <c r="S302" s="195"/>
      <c r="T302" s="1"/>
      <c r="U302" s="1"/>
      <c r="V302" s="1"/>
      <c r="W302" s="1"/>
      <c r="X302" s="1"/>
      <c r="Y302" s="1"/>
      <c r="Z302" s="1"/>
      <c r="AA302" s="1"/>
      <c r="AB302" s="1"/>
      <c r="AC302" s="1"/>
      <c r="AD302" s="1"/>
      <c r="AE302" s="1"/>
      <c r="AF302" s="1"/>
    </row>
    <row r="303" spans="1:32" ht="14.25" customHeight="1">
      <c r="A303" s="1"/>
      <c r="B303" s="195"/>
      <c r="C303" s="264"/>
      <c r="D303" s="264"/>
      <c r="E303" s="264"/>
      <c r="F303" s="195"/>
      <c r="G303" s="195"/>
      <c r="H303" s="195"/>
      <c r="I303" s="195"/>
      <c r="J303" s="195"/>
      <c r="K303" s="195"/>
      <c r="L303" s="195"/>
      <c r="M303" s="196"/>
      <c r="N303" s="197"/>
      <c r="O303" s="274"/>
      <c r="P303" s="274"/>
      <c r="Q303" s="195"/>
      <c r="R303" s="195"/>
      <c r="S303" s="195"/>
      <c r="T303" s="1"/>
      <c r="U303" s="1"/>
      <c r="V303" s="1"/>
      <c r="W303" s="1"/>
      <c r="X303" s="1"/>
      <c r="Y303" s="1"/>
      <c r="Z303" s="1"/>
      <c r="AA303" s="1"/>
      <c r="AB303" s="1"/>
      <c r="AC303" s="1"/>
      <c r="AD303" s="1"/>
      <c r="AE303" s="1"/>
      <c r="AF303" s="1"/>
    </row>
    <row r="304" spans="1:32" ht="14.25" customHeight="1">
      <c r="A304" s="1"/>
      <c r="B304" s="195"/>
      <c r="C304" s="264"/>
      <c r="D304" s="264"/>
      <c r="E304" s="264"/>
      <c r="F304" s="195"/>
      <c r="G304" s="195"/>
      <c r="H304" s="195"/>
      <c r="I304" s="195"/>
      <c r="J304" s="195"/>
      <c r="K304" s="195"/>
      <c r="L304" s="195"/>
      <c r="M304" s="196"/>
      <c r="N304" s="197"/>
      <c r="O304" s="274"/>
      <c r="P304" s="274"/>
      <c r="Q304" s="195"/>
      <c r="R304" s="195"/>
      <c r="S304" s="195"/>
      <c r="T304" s="1"/>
      <c r="U304" s="1"/>
      <c r="V304" s="1"/>
      <c r="W304" s="1"/>
      <c r="X304" s="1"/>
      <c r="Y304" s="1"/>
      <c r="Z304" s="1"/>
      <c r="AA304" s="1"/>
      <c r="AB304" s="1"/>
      <c r="AC304" s="1"/>
      <c r="AD304" s="1"/>
      <c r="AE304" s="1"/>
      <c r="AF304" s="1"/>
    </row>
    <row r="305" spans="1:32" ht="14.25" customHeight="1">
      <c r="A305" s="1"/>
      <c r="B305" s="195"/>
      <c r="C305" s="264"/>
      <c r="D305" s="264"/>
      <c r="E305" s="264"/>
      <c r="F305" s="195"/>
      <c r="G305" s="195"/>
      <c r="H305" s="195"/>
      <c r="I305" s="195"/>
      <c r="J305" s="195"/>
      <c r="K305" s="195"/>
      <c r="L305" s="195"/>
      <c r="M305" s="196"/>
      <c r="N305" s="197"/>
      <c r="O305" s="274"/>
      <c r="P305" s="274"/>
      <c r="Q305" s="195"/>
      <c r="R305" s="195"/>
      <c r="S305" s="195"/>
      <c r="T305" s="1"/>
      <c r="U305" s="1"/>
      <c r="V305" s="1"/>
      <c r="W305" s="1"/>
      <c r="X305" s="1"/>
      <c r="Y305" s="1"/>
      <c r="Z305" s="1"/>
      <c r="AA305" s="1"/>
      <c r="AB305" s="1"/>
      <c r="AC305" s="1"/>
      <c r="AD305" s="1"/>
      <c r="AE305" s="1"/>
      <c r="AF305" s="1"/>
    </row>
    <row r="306" spans="1:32" ht="14.25" customHeight="1">
      <c r="A306" s="1"/>
      <c r="B306" s="195"/>
      <c r="C306" s="264"/>
      <c r="D306" s="264"/>
      <c r="E306" s="264"/>
      <c r="F306" s="195"/>
      <c r="G306" s="195"/>
      <c r="H306" s="195"/>
      <c r="I306" s="195"/>
      <c r="J306" s="195"/>
      <c r="K306" s="195"/>
      <c r="L306" s="195"/>
      <c r="M306" s="196"/>
      <c r="N306" s="197"/>
      <c r="O306" s="274"/>
      <c r="P306" s="274"/>
      <c r="Q306" s="195"/>
      <c r="R306" s="195"/>
      <c r="S306" s="195"/>
      <c r="T306" s="1"/>
      <c r="U306" s="1"/>
      <c r="V306" s="1"/>
      <c r="W306" s="1"/>
      <c r="X306" s="1"/>
      <c r="Y306" s="1"/>
      <c r="Z306" s="1"/>
      <c r="AA306" s="1"/>
      <c r="AB306" s="1"/>
      <c r="AC306" s="1"/>
      <c r="AD306" s="1"/>
      <c r="AE306" s="1"/>
      <c r="AF306" s="1"/>
    </row>
    <row r="307" spans="1:32" ht="14.25" customHeight="1">
      <c r="A307" s="1"/>
      <c r="B307" s="195"/>
      <c r="C307" s="264"/>
      <c r="D307" s="264"/>
      <c r="E307" s="264"/>
      <c r="F307" s="195"/>
      <c r="G307" s="195"/>
      <c r="H307" s="195"/>
      <c r="I307" s="195"/>
      <c r="J307" s="195"/>
      <c r="K307" s="195"/>
      <c r="L307" s="195"/>
      <c r="M307" s="196"/>
      <c r="N307" s="197"/>
      <c r="O307" s="274"/>
      <c r="P307" s="274"/>
      <c r="Q307" s="195"/>
      <c r="R307" s="195"/>
      <c r="S307" s="195"/>
      <c r="T307" s="1"/>
      <c r="U307" s="1"/>
      <c r="V307" s="1"/>
      <c r="W307" s="1"/>
      <c r="X307" s="1"/>
      <c r="Y307" s="1"/>
      <c r="Z307" s="1"/>
      <c r="AA307" s="1"/>
      <c r="AB307" s="1"/>
      <c r="AC307" s="1"/>
      <c r="AD307" s="1"/>
      <c r="AE307" s="1"/>
      <c r="AF307" s="1"/>
    </row>
    <row r="308" spans="1:32" ht="14.25" customHeight="1">
      <c r="A308" s="1"/>
      <c r="B308" s="195"/>
      <c r="C308" s="264"/>
      <c r="D308" s="264"/>
      <c r="E308" s="264"/>
      <c r="F308" s="195"/>
      <c r="G308" s="195"/>
      <c r="H308" s="195"/>
      <c r="I308" s="195"/>
      <c r="J308" s="195"/>
      <c r="K308" s="195"/>
      <c r="L308" s="195"/>
      <c r="M308" s="196"/>
      <c r="N308" s="197"/>
      <c r="O308" s="274"/>
      <c r="P308" s="274"/>
      <c r="Q308" s="195"/>
      <c r="R308" s="195"/>
      <c r="S308" s="195"/>
      <c r="T308" s="1"/>
      <c r="U308" s="1"/>
      <c r="V308" s="1"/>
      <c r="W308" s="1"/>
      <c r="X308" s="1"/>
      <c r="Y308" s="1"/>
      <c r="Z308" s="1"/>
      <c r="AA308" s="1"/>
      <c r="AB308" s="1"/>
      <c r="AC308" s="1"/>
      <c r="AD308" s="1"/>
      <c r="AE308" s="1"/>
      <c r="AF308" s="1"/>
    </row>
    <row r="309" spans="1:32" ht="14.25" customHeight="1">
      <c r="A309" s="1"/>
      <c r="B309" s="195"/>
      <c r="C309" s="264"/>
      <c r="D309" s="264"/>
      <c r="E309" s="264"/>
      <c r="F309" s="195"/>
      <c r="G309" s="195"/>
      <c r="H309" s="195"/>
      <c r="I309" s="195"/>
      <c r="J309" s="195"/>
      <c r="K309" s="195"/>
      <c r="L309" s="195"/>
      <c r="M309" s="196"/>
      <c r="N309" s="197"/>
      <c r="O309" s="274"/>
      <c r="P309" s="274"/>
      <c r="Q309" s="195"/>
      <c r="R309" s="195"/>
      <c r="S309" s="195"/>
      <c r="T309" s="1"/>
      <c r="U309" s="1"/>
      <c r="V309" s="1"/>
      <c r="W309" s="1"/>
      <c r="X309" s="1"/>
      <c r="Y309" s="1"/>
      <c r="Z309" s="1"/>
      <c r="AA309" s="1"/>
      <c r="AB309" s="1"/>
      <c r="AC309" s="1"/>
      <c r="AD309" s="1"/>
      <c r="AE309" s="1"/>
      <c r="AF309" s="1"/>
    </row>
    <row r="310" spans="1:32" ht="14.25" customHeight="1">
      <c r="A310" s="1"/>
      <c r="B310" s="195"/>
      <c r="C310" s="264"/>
      <c r="D310" s="264"/>
      <c r="E310" s="264"/>
      <c r="F310" s="195"/>
      <c r="G310" s="195"/>
      <c r="H310" s="195"/>
      <c r="I310" s="195"/>
      <c r="J310" s="195"/>
      <c r="K310" s="195"/>
      <c r="L310" s="195"/>
      <c r="M310" s="196"/>
      <c r="N310" s="197"/>
      <c r="O310" s="274"/>
      <c r="P310" s="274"/>
      <c r="Q310" s="195"/>
      <c r="R310" s="195"/>
      <c r="S310" s="195"/>
      <c r="T310" s="1"/>
      <c r="U310" s="1"/>
      <c r="V310" s="1"/>
      <c r="W310" s="1"/>
      <c r="X310" s="1"/>
      <c r="Y310" s="1"/>
      <c r="Z310" s="1"/>
      <c r="AA310" s="1"/>
      <c r="AB310" s="1"/>
      <c r="AC310" s="1"/>
      <c r="AD310" s="1"/>
      <c r="AE310" s="1"/>
      <c r="AF310" s="1"/>
    </row>
    <row r="311" spans="1:32" ht="14.25" customHeight="1">
      <c r="A311" s="1"/>
      <c r="B311" s="195"/>
      <c r="C311" s="264"/>
      <c r="D311" s="264"/>
      <c r="E311" s="264"/>
      <c r="F311" s="195"/>
      <c r="G311" s="195"/>
      <c r="H311" s="195"/>
      <c r="I311" s="195"/>
      <c r="J311" s="195"/>
      <c r="K311" s="195"/>
      <c r="L311" s="195"/>
      <c r="M311" s="196"/>
      <c r="N311" s="197"/>
      <c r="O311" s="274"/>
      <c r="P311" s="274"/>
      <c r="Q311" s="195"/>
      <c r="R311" s="195"/>
      <c r="S311" s="195"/>
      <c r="T311" s="1"/>
      <c r="U311" s="1"/>
      <c r="V311" s="1"/>
      <c r="W311" s="1"/>
      <c r="X311" s="1"/>
      <c r="Y311" s="1"/>
      <c r="Z311" s="1"/>
      <c r="AA311" s="1"/>
      <c r="AB311" s="1"/>
      <c r="AC311" s="1"/>
      <c r="AD311" s="1"/>
      <c r="AE311" s="1"/>
      <c r="AF311" s="1"/>
    </row>
    <row r="312" spans="1:32" ht="14.25" customHeight="1">
      <c r="A312" s="1"/>
      <c r="B312" s="195"/>
      <c r="C312" s="264"/>
      <c r="D312" s="264"/>
      <c r="E312" s="264"/>
      <c r="F312" s="195"/>
      <c r="G312" s="195"/>
      <c r="H312" s="195"/>
      <c r="I312" s="195"/>
      <c r="J312" s="195"/>
      <c r="K312" s="195"/>
      <c r="L312" s="195"/>
      <c r="M312" s="196"/>
      <c r="N312" s="197"/>
      <c r="O312" s="274"/>
      <c r="P312" s="274"/>
      <c r="Q312" s="195"/>
      <c r="R312" s="195"/>
      <c r="S312" s="195"/>
      <c r="T312" s="1"/>
      <c r="U312" s="1"/>
      <c r="V312" s="1"/>
      <c r="W312" s="1"/>
      <c r="X312" s="1"/>
      <c r="Y312" s="1"/>
      <c r="Z312" s="1"/>
      <c r="AA312" s="1"/>
      <c r="AB312" s="1"/>
      <c r="AC312" s="1"/>
      <c r="AD312" s="1"/>
      <c r="AE312" s="1"/>
      <c r="AF312" s="1"/>
    </row>
    <row r="313" spans="1:32" ht="14.25" customHeight="1">
      <c r="A313" s="1"/>
      <c r="B313" s="195"/>
      <c r="C313" s="264"/>
      <c r="D313" s="264"/>
      <c r="E313" s="264"/>
      <c r="F313" s="195"/>
      <c r="G313" s="195"/>
      <c r="H313" s="195"/>
      <c r="I313" s="195"/>
      <c r="J313" s="195"/>
      <c r="K313" s="195"/>
      <c r="L313" s="195"/>
      <c r="M313" s="196"/>
      <c r="N313" s="197"/>
      <c r="O313" s="274"/>
      <c r="P313" s="274"/>
      <c r="Q313" s="195"/>
      <c r="R313" s="195"/>
      <c r="S313" s="195"/>
      <c r="T313" s="1"/>
      <c r="U313" s="1"/>
      <c r="V313" s="1"/>
      <c r="W313" s="1"/>
      <c r="X313" s="1"/>
      <c r="Y313" s="1"/>
      <c r="Z313" s="1"/>
      <c r="AA313" s="1"/>
      <c r="AB313" s="1"/>
      <c r="AC313" s="1"/>
      <c r="AD313" s="1"/>
      <c r="AE313" s="1"/>
      <c r="AF313" s="1"/>
    </row>
    <row r="314" spans="1:32" ht="14.25" customHeight="1">
      <c r="A314" s="1"/>
      <c r="B314" s="195"/>
      <c r="C314" s="264"/>
      <c r="D314" s="264"/>
      <c r="E314" s="264"/>
      <c r="F314" s="195"/>
      <c r="G314" s="195"/>
      <c r="H314" s="195"/>
      <c r="I314" s="195"/>
      <c r="J314" s="195"/>
      <c r="K314" s="195"/>
      <c r="L314" s="195"/>
      <c r="M314" s="196"/>
      <c r="N314" s="197"/>
      <c r="O314" s="274"/>
      <c r="P314" s="274"/>
      <c r="Q314" s="195"/>
      <c r="R314" s="195"/>
      <c r="S314" s="195"/>
      <c r="T314" s="1"/>
      <c r="U314" s="1"/>
      <c r="V314" s="1"/>
      <c r="W314" s="1"/>
      <c r="X314" s="1"/>
      <c r="Y314" s="1"/>
      <c r="Z314" s="1"/>
      <c r="AA314" s="1"/>
      <c r="AB314" s="1"/>
      <c r="AC314" s="1"/>
      <c r="AD314" s="1"/>
      <c r="AE314" s="1"/>
      <c r="AF314" s="1"/>
    </row>
    <row r="315" spans="1:32" ht="14.25" customHeight="1">
      <c r="A315" s="1"/>
      <c r="B315" s="195"/>
      <c r="C315" s="264"/>
      <c r="D315" s="264"/>
      <c r="E315" s="264"/>
      <c r="F315" s="195"/>
      <c r="G315" s="195"/>
      <c r="H315" s="195"/>
      <c r="I315" s="195"/>
      <c r="J315" s="195"/>
      <c r="K315" s="195"/>
      <c r="L315" s="195"/>
      <c r="M315" s="196"/>
      <c r="N315" s="197"/>
      <c r="O315" s="274"/>
      <c r="P315" s="274"/>
      <c r="Q315" s="195"/>
      <c r="R315" s="195"/>
      <c r="S315" s="195"/>
      <c r="T315" s="1"/>
      <c r="U315" s="1"/>
      <c r="V315" s="1"/>
      <c r="W315" s="1"/>
      <c r="X315" s="1"/>
      <c r="Y315" s="1"/>
      <c r="Z315" s="1"/>
      <c r="AA315" s="1"/>
      <c r="AB315" s="1"/>
      <c r="AC315" s="1"/>
      <c r="AD315" s="1"/>
      <c r="AE315" s="1"/>
      <c r="AF315" s="1"/>
    </row>
    <row r="316" spans="1:32" ht="14.25" customHeight="1">
      <c r="A316" s="1"/>
      <c r="B316" s="195"/>
      <c r="C316" s="264"/>
      <c r="D316" s="264"/>
      <c r="E316" s="264"/>
      <c r="F316" s="195"/>
      <c r="G316" s="195"/>
      <c r="H316" s="195"/>
      <c r="I316" s="195"/>
      <c r="J316" s="195"/>
      <c r="K316" s="195"/>
      <c r="L316" s="195"/>
      <c r="M316" s="196"/>
      <c r="N316" s="197"/>
      <c r="O316" s="274"/>
      <c r="P316" s="274"/>
      <c r="Q316" s="195"/>
      <c r="R316" s="195"/>
      <c r="S316" s="195"/>
      <c r="T316" s="1"/>
      <c r="U316" s="1"/>
      <c r="V316" s="1"/>
      <c r="W316" s="1"/>
      <c r="X316" s="1"/>
      <c r="Y316" s="1"/>
      <c r="Z316" s="1"/>
      <c r="AA316" s="1"/>
      <c r="AB316" s="1"/>
      <c r="AC316" s="1"/>
      <c r="AD316" s="1"/>
      <c r="AE316" s="1"/>
      <c r="AF316" s="1"/>
    </row>
    <row r="317" spans="1:32" ht="14.25" customHeight="1">
      <c r="A317" s="1"/>
      <c r="B317" s="195"/>
      <c r="C317" s="264"/>
      <c r="D317" s="264"/>
      <c r="E317" s="264"/>
      <c r="F317" s="195"/>
      <c r="G317" s="195"/>
      <c r="H317" s="195"/>
      <c r="I317" s="195"/>
      <c r="J317" s="195"/>
      <c r="K317" s="195"/>
      <c r="L317" s="195"/>
      <c r="M317" s="196"/>
      <c r="N317" s="197"/>
      <c r="O317" s="274"/>
      <c r="P317" s="274"/>
      <c r="Q317" s="195"/>
      <c r="R317" s="195"/>
      <c r="S317" s="195"/>
      <c r="T317" s="1"/>
      <c r="U317" s="1"/>
      <c r="V317" s="1"/>
      <c r="W317" s="1"/>
      <c r="X317" s="1"/>
      <c r="Y317" s="1"/>
      <c r="Z317" s="1"/>
      <c r="AA317" s="1"/>
      <c r="AB317" s="1"/>
      <c r="AC317" s="1"/>
      <c r="AD317" s="1"/>
      <c r="AE317" s="1"/>
      <c r="AF317" s="1"/>
    </row>
    <row r="318" spans="1:32" ht="14.25" customHeight="1">
      <c r="A318" s="1"/>
      <c r="B318" s="195"/>
      <c r="C318" s="264"/>
      <c r="D318" s="264"/>
      <c r="E318" s="264"/>
      <c r="F318" s="195"/>
      <c r="G318" s="195"/>
      <c r="H318" s="195"/>
      <c r="I318" s="195"/>
      <c r="J318" s="195"/>
      <c r="K318" s="195"/>
      <c r="L318" s="195"/>
      <c r="M318" s="196"/>
      <c r="N318" s="197"/>
      <c r="O318" s="274"/>
      <c r="P318" s="274"/>
      <c r="Q318" s="195"/>
      <c r="R318" s="195"/>
      <c r="S318" s="195"/>
      <c r="T318" s="1"/>
      <c r="U318" s="1"/>
      <c r="V318" s="1"/>
      <c r="W318" s="1"/>
      <c r="X318" s="1"/>
      <c r="Y318" s="1"/>
      <c r="Z318" s="1"/>
      <c r="AA318" s="1"/>
      <c r="AB318" s="1"/>
      <c r="AC318" s="1"/>
      <c r="AD318" s="1"/>
      <c r="AE318" s="1"/>
      <c r="AF318" s="1"/>
    </row>
    <row r="319" spans="1:32" ht="14.25" customHeight="1">
      <c r="A319" s="1"/>
      <c r="B319" s="195"/>
      <c r="C319" s="264"/>
      <c r="D319" s="264"/>
      <c r="E319" s="264"/>
      <c r="F319" s="195"/>
      <c r="G319" s="195"/>
      <c r="H319" s="195"/>
      <c r="I319" s="195"/>
      <c r="J319" s="195"/>
      <c r="K319" s="195"/>
      <c r="L319" s="195"/>
      <c r="M319" s="196"/>
      <c r="N319" s="197"/>
      <c r="O319" s="274"/>
      <c r="P319" s="274"/>
      <c r="Q319" s="195"/>
      <c r="R319" s="195"/>
      <c r="S319" s="195"/>
      <c r="T319" s="1"/>
      <c r="U319" s="1"/>
      <c r="V319" s="1"/>
      <c r="W319" s="1"/>
      <c r="X319" s="1"/>
      <c r="Y319" s="1"/>
      <c r="Z319" s="1"/>
      <c r="AA319" s="1"/>
      <c r="AB319" s="1"/>
      <c r="AC319" s="1"/>
      <c r="AD319" s="1"/>
      <c r="AE319" s="1"/>
      <c r="AF319" s="1"/>
    </row>
    <row r="320" spans="1:32" ht="14.25" customHeight="1">
      <c r="A320" s="1"/>
      <c r="B320" s="195"/>
      <c r="C320" s="264"/>
      <c r="D320" s="264"/>
      <c r="E320" s="264"/>
      <c r="F320" s="195"/>
      <c r="G320" s="195"/>
      <c r="H320" s="195"/>
      <c r="I320" s="195"/>
      <c r="J320" s="195"/>
      <c r="K320" s="195"/>
      <c r="L320" s="195"/>
      <c r="M320" s="196"/>
      <c r="N320" s="197"/>
      <c r="O320" s="274"/>
      <c r="P320" s="274"/>
      <c r="Q320" s="195"/>
      <c r="R320" s="195"/>
      <c r="S320" s="195"/>
      <c r="T320" s="1"/>
      <c r="U320" s="1"/>
      <c r="V320" s="1"/>
      <c r="W320" s="1"/>
      <c r="X320" s="1"/>
      <c r="Y320" s="1"/>
      <c r="Z320" s="1"/>
      <c r="AA320" s="1"/>
      <c r="AB320" s="1"/>
      <c r="AC320" s="1"/>
      <c r="AD320" s="1"/>
      <c r="AE320" s="1"/>
      <c r="AF320" s="1"/>
    </row>
    <row r="321" spans="1:32" ht="14.25" customHeight="1">
      <c r="A321" s="1"/>
      <c r="B321" s="195"/>
      <c r="C321" s="264"/>
      <c r="D321" s="264"/>
      <c r="E321" s="264"/>
      <c r="F321" s="195"/>
      <c r="G321" s="195"/>
      <c r="H321" s="195"/>
      <c r="I321" s="195"/>
      <c r="J321" s="195"/>
      <c r="K321" s="195"/>
      <c r="L321" s="195"/>
      <c r="M321" s="196"/>
      <c r="N321" s="197"/>
      <c r="O321" s="274"/>
      <c r="P321" s="274"/>
      <c r="Q321" s="195"/>
      <c r="R321" s="195"/>
      <c r="S321" s="195"/>
      <c r="T321" s="1"/>
      <c r="U321" s="1"/>
      <c r="V321" s="1"/>
      <c r="W321" s="1"/>
      <c r="X321" s="1"/>
      <c r="Y321" s="1"/>
      <c r="Z321" s="1"/>
      <c r="AA321" s="1"/>
      <c r="AB321" s="1"/>
      <c r="AC321" s="1"/>
      <c r="AD321" s="1"/>
      <c r="AE321" s="1"/>
      <c r="AF321" s="1"/>
    </row>
    <row r="322" spans="1:32" ht="14.25" customHeight="1">
      <c r="A322" s="1"/>
      <c r="B322" s="195"/>
      <c r="C322" s="264"/>
      <c r="D322" s="264"/>
      <c r="E322" s="264"/>
      <c r="F322" s="195"/>
      <c r="G322" s="195"/>
      <c r="H322" s="195"/>
      <c r="I322" s="195"/>
      <c r="J322" s="195"/>
      <c r="K322" s="195"/>
      <c r="L322" s="195"/>
      <c r="M322" s="196"/>
      <c r="N322" s="197"/>
      <c r="O322" s="274"/>
      <c r="P322" s="274"/>
      <c r="Q322" s="195"/>
      <c r="R322" s="195"/>
      <c r="S322" s="195"/>
      <c r="T322" s="1"/>
      <c r="U322" s="1"/>
      <c r="V322" s="1"/>
      <c r="W322" s="1"/>
      <c r="X322" s="1"/>
      <c r="Y322" s="1"/>
      <c r="Z322" s="1"/>
      <c r="AA322" s="1"/>
      <c r="AB322" s="1"/>
      <c r="AC322" s="1"/>
      <c r="AD322" s="1"/>
      <c r="AE322" s="1"/>
      <c r="AF322" s="1"/>
    </row>
    <row r="323" spans="1:32" ht="14.25" customHeight="1">
      <c r="A323" s="1"/>
      <c r="B323" s="195"/>
      <c r="C323" s="264"/>
      <c r="D323" s="264"/>
      <c r="E323" s="264"/>
      <c r="F323" s="195"/>
      <c r="G323" s="195"/>
      <c r="H323" s="195"/>
      <c r="I323" s="195"/>
      <c r="J323" s="195"/>
      <c r="K323" s="195"/>
      <c r="L323" s="195"/>
      <c r="M323" s="196"/>
      <c r="N323" s="197"/>
      <c r="O323" s="274"/>
      <c r="P323" s="274"/>
      <c r="Q323" s="195"/>
      <c r="R323" s="195"/>
      <c r="S323" s="195"/>
      <c r="T323" s="1"/>
      <c r="U323" s="1"/>
      <c r="V323" s="1"/>
      <c r="W323" s="1"/>
      <c r="X323" s="1"/>
      <c r="Y323" s="1"/>
      <c r="Z323" s="1"/>
      <c r="AA323" s="1"/>
      <c r="AB323" s="1"/>
      <c r="AC323" s="1"/>
      <c r="AD323" s="1"/>
      <c r="AE323" s="1"/>
      <c r="AF323" s="1"/>
    </row>
    <row r="324" spans="1:32" ht="14.25" customHeight="1">
      <c r="A324" s="1"/>
      <c r="B324" s="195"/>
      <c r="C324" s="264"/>
      <c r="D324" s="264"/>
      <c r="E324" s="264"/>
      <c r="F324" s="195"/>
      <c r="G324" s="195"/>
      <c r="H324" s="195"/>
      <c r="I324" s="195"/>
      <c r="J324" s="195"/>
      <c r="K324" s="195"/>
      <c r="L324" s="195"/>
      <c r="M324" s="196"/>
      <c r="N324" s="197"/>
      <c r="O324" s="274"/>
      <c r="P324" s="274"/>
      <c r="Q324" s="195"/>
      <c r="R324" s="195"/>
      <c r="S324" s="195"/>
      <c r="T324" s="1"/>
      <c r="U324" s="1"/>
      <c r="V324" s="1"/>
      <c r="W324" s="1"/>
      <c r="X324" s="1"/>
      <c r="Y324" s="1"/>
      <c r="Z324" s="1"/>
      <c r="AA324" s="1"/>
      <c r="AB324" s="1"/>
      <c r="AC324" s="1"/>
      <c r="AD324" s="1"/>
      <c r="AE324" s="1"/>
      <c r="AF324" s="1"/>
    </row>
    <row r="325" spans="1:32" ht="14.25" customHeight="1">
      <c r="A325" s="1"/>
      <c r="B325" s="195"/>
      <c r="C325" s="264"/>
      <c r="D325" s="264"/>
      <c r="E325" s="264"/>
      <c r="F325" s="195"/>
      <c r="G325" s="195"/>
      <c r="H325" s="195"/>
      <c r="I325" s="195"/>
      <c r="J325" s="195"/>
      <c r="K325" s="195"/>
      <c r="L325" s="195"/>
      <c r="M325" s="196"/>
      <c r="N325" s="197"/>
      <c r="O325" s="274"/>
      <c r="P325" s="274"/>
      <c r="Q325" s="195"/>
      <c r="R325" s="195"/>
      <c r="S325" s="195"/>
      <c r="T325" s="1"/>
      <c r="U325" s="1"/>
      <c r="V325" s="1"/>
      <c r="W325" s="1"/>
      <c r="X325" s="1"/>
      <c r="Y325" s="1"/>
      <c r="Z325" s="1"/>
      <c r="AA325" s="1"/>
      <c r="AB325" s="1"/>
      <c r="AC325" s="1"/>
      <c r="AD325" s="1"/>
      <c r="AE325" s="1"/>
      <c r="AF325" s="1"/>
    </row>
    <row r="326" spans="1:32" ht="14.25" customHeight="1">
      <c r="A326" s="1"/>
      <c r="B326" s="195"/>
      <c r="C326" s="264"/>
      <c r="D326" s="264"/>
      <c r="E326" s="264"/>
      <c r="F326" s="195"/>
      <c r="G326" s="195"/>
      <c r="H326" s="195"/>
      <c r="I326" s="195"/>
      <c r="J326" s="195"/>
      <c r="K326" s="195"/>
      <c r="L326" s="195"/>
      <c r="M326" s="196"/>
      <c r="N326" s="197"/>
      <c r="O326" s="274"/>
      <c r="P326" s="274"/>
      <c r="Q326" s="195"/>
      <c r="R326" s="195"/>
      <c r="S326" s="195"/>
      <c r="T326" s="1"/>
      <c r="U326" s="1"/>
      <c r="V326" s="1"/>
      <c r="W326" s="1"/>
      <c r="X326" s="1"/>
      <c r="Y326" s="1"/>
      <c r="Z326" s="1"/>
      <c r="AA326" s="1"/>
      <c r="AB326" s="1"/>
      <c r="AC326" s="1"/>
      <c r="AD326" s="1"/>
      <c r="AE326" s="1"/>
      <c r="AF326" s="1"/>
    </row>
    <row r="327" spans="1:32" ht="14.25" customHeight="1">
      <c r="A327" s="1"/>
      <c r="B327" s="195"/>
      <c r="C327" s="264"/>
      <c r="D327" s="264"/>
      <c r="E327" s="264"/>
      <c r="F327" s="195"/>
      <c r="G327" s="195"/>
      <c r="H327" s="195"/>
      <c r="I327" s="195"/>
      <c r="J327" s="195"/>
      <c r="K327" s="195"/>
      <c r="L327" s="195"/>
      <c r="M327" s="196"/>
      <c r="N327" s="197"/>
      <c r="O327" s="274"/>
      <c r="P327" s="274"/>
      <c r="Q327" s="195"/>
      <c r="R327" s="195"/>
      <c r="S327" s="195"/>
      <c r="T327" s="1"/>
      <c r="U327" s="1"/>
      <c r="V327" s="1"/>
      <c r="W327" s="1"/>
      <c r="X327" s="1"/>
      <c r="Y327" s="1"/>
      <c r="Z327" s="1"/>
      <c r="AA327" s="1"/>
      <c r="AB327" s="1"/>
      <c r="AC327" s="1"/>
      <c r="AD327" s="1"/>
      <c r="AE327" s="1"/>
      <c r="AF327" s="1"/>
    </row>
    <row r="328" spans="1:32" ht="14.25" customHeight="1">
      <c r="A328" s="1"/>
      <c r="B328" s="195"/>
      <c r="C328" s="264"/>
      <c r="D328" s="264"/>
      <c r="E328" s="264"/>
      <c r="F328" s="195"/>
      <c r="G328" s="195"/>
      <c r="H328" s="195"/>
      <c r="I328" s="195"/>
      <c r="J328" s="195"/>
      <c r="K328" s="195"/>
      <c r="L328" s="195"/>
      <c r="M328" s="196"/>
      <c r="N328" s="197"/>
      <c r="O328" s="274"/>
      <c r="P328" s="274"/>
      <c r="Q328" s="195"/>
      <c r="R328" s="195"/>
      <c r="S328" s="195"/>
      <c r="T328" s="1"/>
      <c r="U328" s="1"/>
      <c r="V328" s="1"/>
      <c r="W328" s="1"/>
      <c r="X328" s="1"/>
      <c r="Y328" s="1"/>
      <c r="Z328" s="1"/>
      <c r="AA328" s="1"/>
      <c r="AB328" s="1"/>
      <c r="AC328" s="1"/>
      <c r="AD328" s="1"/>
      <c r="AE328" s="1"/>
      <c r="AF328" s="1"/>
    </row>
    <row r="329" spans="1:32" ht="14.25" customHeight="1">
      <c r="A329" s="1"/>
      <c r="B329" s="195"/>
      <c r="C329" s="264"/>
      <c r="D329" s="264"/>
      <c r="E329" s="264"/>
      <c r="F329" s="195"/>
      <c r="G329" s="195"/>
      <c r="H329" s="195"/>
      <c r="I329" s="195"/>
      <c r="J329" s="195"/>
      <c r="K329" s="195"/>
      <c r="L329" s="195"/>
      <c r="M329" s="196"/>
      <c r="N329" s="197"/>
      <c r="O329" s="274"/>
      <c r="P329" s="274"/>
      <c r="Q329" s="195"/>
      <c r="R329" s="195"/>
      <c r="S329" s="195"/>
      <c r="T329" s="1"/>
      <c r="U329" s="1"/>
      <c r="V329" s="1"/>
      <c r="W329" s="1"/>
      <c r="X329" s="1"/>
      <c r="Y329" s="1"/>
      <c r="Z329" s="1"/>
      <c r="AA329" s="1"/>
      <c r="AB329" s="1"/>
      <c r="AC329" s="1"/>
      <c r="AD329" s="1"/>
      <c r="AE329" s="1"/>
      <c r="AF329" s="1"/>
    </row>
    <row r="330" spans="1:32" ht="14.25" customHeight="1">
      <c r="A330" s="1"/>
      <c r="B330" s="195"/>
      <c r="C330" s="264"/>
      <c r="D330" s="264"/>
      <c r="E330" s="264"/>
      <c r="F330" s="195"/>
      <c r="G330" s="195"/>
      <c r="H330" s="195"/>
      <c r="I330" s="195"/>
      <c r="J330" s="195"/>
      <c r="K330" s="195"/>
      <c r="L330" s="195"/>
      <c r="M330" s="196"/>
      <c r="N330" s="197"/>
      <c r="O330" s="274"/>
      <c r="P330" s="274"/>
      <c r="Q330" s="195"/>
      <c r="R330" s="195"/>
      <c r="S330" s="195"/>
      <c r="T330" s="1"/>
      <c r="U330" s="1"/>
      <c r="V330" s="1"/>
      <c r="W330" s="1"/>
      <c r="X330" s="1"/>
      <c r="Y330" s="1"/>
      <c r="Z330" s="1"/>
      <c r="AA330" s="1"/>
      <c r="AB330" s="1"/>
      <c r="AC330" s="1"/>
      <c r="AD330" s="1"/>
      <c r="AE330" s="1"/>
      <c r="AF330" s="1"/>
    </row>
    <row r="331" spans="1:32" ht="14.25" customHeight="1">
      <c r="A331" s="1"/>
      <c r="B331" s="195"/>
      <c r="C331" s="264"/>
      <c r="D331" s="264"/>
      <c r="E331" s="264"/>
      <c r="F331" s="195"/>
      <c r="G331" s="195"/>
      <c r="H331" s="195"/>
      <c r="I331" s="195"/>
      <c r="J331" s="195"/>
      <c r="K331" s="195"/>
      <c r="L331" s="195"/>
      <c r="M331" s="196"/>
      <c r="N331" s="197"/>
      <c r="O331" s="274"/>
      <c r="P331" s="274"/>
      <c r="Q331" s="195"/>
      <c r="R331" s="195"/>
      <c r="S331" s="195"/>
      <c r="T331" s="1"/>
      <c r="U331" s="1"/>
      <c r="V331" s="1"/>
      <c r="W331" s="1"/>
      <c r="X331" s="1"/>
      <c r="Y331" s="1"/>
      <c r="Z331" s="1"/>
      <c r="AA331" s="1"/>
      <c r="AB331" s="1"/>
      <c r="AC331" s="1"/>
      <c r="AD331" s="1"/>
      <c r="AE331" s="1"/>
      <c r="AF331" s="1"/>
    </row>
    <row r="332" spans="1:32" ht="14.25" customHeight="1">
      <c r="A332" s="1"/>
      <c r="B332" s="195"/>
      <c r="C332" s="264"/>
      <c r="D332" s="264"/>
      <c r="E332" s="264"/>
      <c r="F332" s="195"/>
      <c r="G332" s="195"/>
      <c r="H332" s="195"/>
      <c r="I332" s="195"/>
      <c r="J332" s="195"/>
      <c r="K332" s="195"/>
      <c r="L332" s="195"/>
      <c r="M332" s="196"/>
      <c r="N332" s="197"/>
      <c r="O332" s="274"/>
      <c r="P332" s="274"/>
      <c r="Q332" s="195"/>
      <c r="R332" s="195"/>
      <c r="S332" s="195"/>
      <c r="T332" s="1"/>
      <c r="U332" s="1"/>
      <c r="V332" s="1"/>
      <c r="W332" s="1"/>
      <c r="X332" s="1"/>
      <c r="Y332" s="1"/>
      <c r="Z332" s="1"/>
      <c r="AA332" s="1"/>
      <c r="AB332" s="1"/>
      <c r="AC332" s="1"/>
      <c r="AD332" s="1"/>
      <c r="AE332" s="1"/>
      <c r="AF332" s="1"/>
    </row>
    <row r="333" spans="1:32" ht="14.25" customHeight="1">
      <c r="A333" s="1"/>
      <c r="B333" s="195"/>
      <c r="C333" s="264"/>
      <c r="D333" s="264"/>
      <c r="E333" s="264"/>
      <c r="F333" s="195"/>
      <c r="G333" s="195"/>
      <c r="H333" s="195"/>
      <c r="I333" s="195"/>
      <c r="J333" s="195"/>
      <c r="K333" s="195"/>
      <c r="L333" s="195"/>
      <c r="M333" s="196"/>
      <c r="N333" s="197"/>
      <c r="O333" s="274"/>
      <c r="P333" s="274"/>
      <c r="Q333" s="195"/>
      <c r="R333" s="195"/>
      <c r="S333" s="195"/>
      <c r="T333" s="1"/>
      <c r="U333" s="1"/>
      <c r="V333" s="1"/>
      <c r="W333" s="1"/>
      <c r="X333" s="1"/>
      <c r="Y333" s="1"/>
      <c r="Z333" s="1"/>
      <c r="AA333" s="1"/>
      <c r="AB333" s="1"/>
      <c r="AC333" s="1"/>
      <c r="AD333" s="1"/>
      <c r="AE333" s="1"/>
      <c r="AF333" s="1"/>
    </row>
    <row r="334" spans="1:32" ht="14.25" customHeight="1">
      <c r="A334" s="1"/>
      <c r="B334" s="195"/>
      <c r="C334" s="264"/>
      <c r="D334" s="264"/>
      <c r="E334" s="264"/>
      <c r="F334" s="195"/>
      <c r="G334" s="195"/>
      <c r="H334" s="195"/>
      <c r="I334" s="195"/>
      <c r="J334" s="195"/>
      <c r="K334" s="195"/>
      <c r="L334" s="195"/>
      <c r="M334" s="196"/>
      <c r="N334" s="197"/>
      <c r="O334" s="274"/>
      <c r="P334" s="274"/>
      <c r="Q334" s="195"/>
      <c r="R334" s="195"/>
      <c r="S334" s="195"/>
      <c r="T334" s="1"/>
      <c r="U334" s="1"/>
      <c r="V334" s="1"/>
      <c r="W334" s="1"/>
      <c r="X334" s="1"/>
      <c r="Y334" s="1"/>
      <c r="Z334" s="1"/>
      <c r="AA334" s="1"/>
      <c r="AB334" s="1"/>
      <c r="AC334" s="1"/>
      <c r="AD334" s="1"/>
      <c r="AE334" s="1"/>
      <c r="AF334" s="1"/>
    </row>
    <row r="335" spans="1:32" ht="14.25" customHeight="1">
      <c r="A335" s="1"/>
      <c r="B335" s="195"/>
      <c r="C335" s="264"/>
      <c r="D335" s="264"/>
      <c r="E335" s="264"/>
      <c r="F335" s="195"/>
      <c r="G335" s="195"/>
      <c r="H335" s="195"/>
      <c r="I335" s="195"/>
      <c r="J335" s="195"/>
      <c r="K335" s="195"/>
      <c r="L335" s="195"/>
      <c r="M335" s="196"/>
      <c r="N335" s="197"/>
      <c r="O335" s="274"/>
      <c r="P335" s="274"/>
      <c r="Q335" s="195"/>
      <c r="R335" s="195"/>
      <c r="S335" s="195"/>
      <c r="T335" s="1"/>
      <c r="U335" s="1"/>
      <c r="V335" s="1"/>
      <c r="W335" s="1"/>
      <c r="X335" s="1"/>
      <c r="Y335" s="1"/>
      <c r="Z335" s="1"/>
      <c r="AA335" s="1"/>
      <c r="AB335" s="1"/>
      <c r="AC335" s="1"/>
      <c r="AD335" s="1"/>
      <c r="AE335" s="1"/>
      <c r="AF335" s="1"/>
    </row>
    <row r="336" spans="1:32" ht="14.25" customHeight="1">
      <c r="A336" s="1"/>
      <c r="B336" s="195"/>
      <c r="C336" s="264"/>
      <c r="D336" s="264"/>
      <c r="E336" s="264"/>
      <c r="F336" s="195"/>
      <c r="G336" s="195"/>
      <c r="H336" s="195"/>
      <c r="I336" s="195"/>
      <c r="J336" s="195"/>
      <c r="K336" s="195"/>
      <c r="L336" s="195"/>
      <c r="M336" s="196"/>
      <c r="N336" s="197"/>
      <c r="O336" s="274"/>
      <c r="P336" s="274"/>
      <c r="Q336" s="195"/>
      <c r="R336" s="195"/>
      <c r="S336" s="195"/>
      <c r="T336" s="1"/>
      <c r="U336" s="1"/>
      <c r="V336" s="1"/>
      <c r="W336" s="1"/>
      <c r="X336" s="1"/>
      <c r="Y336" s="1"/>
      <c r="Z336" s="1"/>
      <c r="AA336" s="1"/>
      <c r="AB336" s="1"/>
      <c r="AC336" s="1"/>
      <c r="AD336" s="1"/>
      <c r="AE336" s="1"/>
      <c r="AF336" s="1"/>
    </row>
    <row r="337" spans="1:32" ht="14.25" customHeight="1">
      <c r="A337" s="1"/>
      <c r="B337" s="195"/>
      <c r="C337" s="264"/>
      <c r="D337" s="264"/>
      <c r="E337" s="264"/>
      <c r="F337" s="195"/>
      <c r="G337" s="195"/>
      <c r="H337" s="195"/>
      <c r="I337" s="195"/>
      <c r="J337" s="195"/>
      <c r="K337" s="195"/>
      <c r="L337" s="195"/>
      <c r="M337" s="196"/>
      <c r="N337" s="197"/>
      <c r="O337" s="274"/>
      <c r="P337" s="274"/>
      <c r="Q337" s="195"/>
      <c r="R337" s="195"/>
      <c r="S337" s="195"/>
      <c r="T337" s="1"/>
      <c r="U337" s="1"/>
      <c r="V337" s="1"/>
      <c r="W337" s="1"/>
      <c r="X337" s="1"/>
      <c r="Y337" s="1"/>
      <c r="Z337" s="1"/>
      <c r="AA337" s="1"/>
      <c r="AB337" s="1"/>
      <c r="AC337" s="1"/>
      <c r="AD337" s="1"/>
      <c r="AE337" s="1"/>
      <c r="AF337" s="1"/>
    </row>
    <row r="338" spans="1:32" ht="14.25" customHeight="1">
      <c r="A338" s="1"/>
      <c r="B338" s="195"/>
      <c r="C338" s="264"/>
      <c r="D338" s="264"/>
      <c r="E338" s="264"/>
      <c r="F338" s="195"/>
      <c r="G338" s="195"/>
      <c r="H338" s="195"/>
      <c r="I338" s="195"/>
      <c r="J338" s="195"/>
      <c r="K338" s="195"/>
      <c r="L338" s="195"/>
      <c r="M338" s="196"/>
      <c r="N338" s="197"/>
      <c r="O338" s="274"/>
      <c r="P338" s="274"/>
      <c r="Q338" s="195"/>
      <c r="R338" s="195"/>
      <c r="S338" s="195"/>
      <c r="T338" s="1"/>
      <c r="U338" s="1"/>
      <c r="V338" s="1"/>
      <c r="W338" s="1"/>
      <c r="X338" s="1"/>
      <c r="Y338" s="1"/>
      <c r="Z338" s="1"/>
      <c r="AA338" s="1"/>
      <c r="AB338" s="1"/>
      <c r="AC338" s="1"/>
      <c r="AD338" s="1"/>
      <c r="AE338" s="1"/>
      <c r="AF338" s="1"/>
    </row>
    <row r="339" spans="1:32" ht="14.25" customHeight="1">
      <c r="A339" s="1"/>
      <c r="B339" s="195"/>
      <c r="C339" s="264"/>
      <c r="D339" s="264"/>
      <c r="E339" s="264"/>
      <c r="F339" s="195"/>
      <c r="G339" s="195"/>
      <c r="H339" s="195"/>
      <c r="I339" s="195"/>
      <c r="J339" s="195"/>
      <c r="K339" s="195"/>
      <c r="L339" s="195"/>
      <c r="M339" s="196"/>
      <c r="N339" s="197"/>
      <c r="O339" s="274"/>
      <c r="P339" s="274"/>
      <c r="Q339" s="195"/>
      <c r="R339" s="195"/>
      <c r="S339" s="195"/>
      <c r="T339" s="1"/>
      <c r="U339" s="1"/>
      <c r="V339" s="1"/>
      <c r="W339" s="1"/>
      <c r="X339" s="1"/>
      <c r="Y339" s="1"/>
      <c r="Z339" s="1"/>
      <c r="AA339" s="1"/>
      <c r="AB339" s="1"/>
      <c r="AC339" s="1"/>
      <c r="AD339" s="1"/>
      <c r="AE339" s="1"/>
      <c r="AF339" s="1"/>
    </row>
    <row r="340" spans="1:32" ht="14.25" customHeight="1">
      <c r="A340" s="1"/>
      <c r="B340" s="195"/>
      <c r="C340" s="264"/>
      <c r="D340" s="264"/>
      <c r="E340" s="264"/>
      <c r="F340" s="195"/>
      <c r="G340" s="195"/>
      <c r="H340" s="195"/>
      <c r="I340" s="195"/>
      <c r="J340" s="195"/>
      <c r="K340" s="195"/>
      <c r="L340" s="195"/>
      <c r="M340" s="196"/>
      <c r="N340" s="197"/>
      <c r="O340" s="274"/>
      <c r="P340" s="274"/>
      <c r="Q340" s="195"/>
      <c r="R340" s="195"/>
      <c r="S340" s="195"/>
      <c r="T340" s="1"/>
      <c r="U340" s="1"/>
      <c r="V340" s="1"/>
      <c r="W340" s="1"/>
      <c r="X340" s="1"/>
      <c r="Y340" s="1"/>
      <c r="Z340" s="1"/>
      <c r="AA340" s="1"/>
      <c r="AB340" s="1"/>
      <c r="AC340" s="1"/>
      <c r="AD340" s="1"/>
      <c r="AE340" s="1"/>
      <c r="AF340" s="1"/>
    </row>
    <row r="341" spans="1:32" ht="14.25" customHeight="1">
      <c r="A341" s="1"/>
      <c r="B341" s="195"/>
      <c r="C341" s="264"/>
      <c r="D341" s="264"/>
      <c r="E341" s="264"/>
      <c r="F341" s="195"/>
      <c r="G341" s="195"/>
      <c r="H341" s="195"/>
      <c r="I341" s="195"/>
      <c r="J341" s="195"/>
      <c r="K341" s="195"/>
      <c r="L341" s="195"/>
      <c r="M341" s="196"/>
      <c r="N341" s="197"/>
      <c r="O341" s="274"/>
      <c r="P341" s="274"/>
      <c r="Q341" s="195"/>
      <c r="R341" s="195"/>
      <c r="S341" s="195"/>
      <c r="T341" s="1"/>
      <c r="U341" s="1"/>
      <c r="V341" s="1"/>
      <c r="W341" s="1"/>
      <c r="X341" s="1"/>
      <c r="Y341" s="1"/>
      <c r="Z341" s="1"/>
      <c r="AA341" s="1"/>
      <c r="AB341" s="1"/>
      <c r="AC341" s="1"/>
      <c r="AD341" s="1"/>
      <c r="AE341" s="1"/>
      <c r="AF341" s="1"/>
    </row>
    <row r="342" spans="1:32" ht="14.25" customHeight="1">
      <c r="A342" s="1"/>
      <c r="B342" s="195"/>
      <c r="C342" s="264"/>
      <c r="D342" s="264"/>
      <c r="E342" s="264"/>
      <c r="F342" s="195"/>
      <c r="G342" s="195"/>
      <c r="H342" s="195"/>
      <c r="I342" s="195"/>
      <c r="J342" s="195"/>
      <c r="K342" s="195"/>
      <c r="L342" s="195"/>
      <c r="M342" s="196"/>
      <c r="N342" s="197"/>
      <c r="O342" s="274"/>
      <c r="P342" s="274"/>
      <c r="Q342" s="195"/>
      <c r="R342" s="195"/>
      <c r="S342" s="195"/>
      <c r="T342" s="1"/>
      <c r="U342" s="1"/>
      <c r="V342" s="1"/>
      <c r="W342" s="1"/>
      <c r="X342" s="1"/>
      <c r="Y342" s="1"/>
      <c r="Z342" s="1"/>
      <c r="AA342" s="1"/>
      <c r="AB342" s="1"/>
      <c r="AC342" s="1"/>
      <c r="AD342" s="1"/>
      <c r="AE342" s="1"/>
      <c r="AF342" s="1"/>
    </row>
    <row r="343" spans="1:32" ht="14.25" customHeight="1">
      <c r="A343" s="1"/>
      <c r="B343" s="195"/>
      <c r="C343" s="264"/>
      <c r="D343" s="264"/>
      <c r="E343" s="264"/>
      <c r="F343" s="195"/>
      <c r="G343" s="195"/>
      <c r="H343" s="195"/>
      <c r="I343" s="195"/>
      <c r="J343" s="195"/>
      <c r="K343" s="195"/>
      <c r="L343" s="195"/>
      <c r="M343" s="196"/>
      <c r="N343" s="197"/>
      <c r="O343" s="274"/>
      <c r="P343" s="274"/>
      <c r="Q343" s="195"/>
      <c r="R343" s="195"/>
      <c r="S343" s="195"/>
      <c r="T343" s="1"/>
      <c r="U343" s="1"/>
      <c r="V343" s="1"/>
      <c r="W343" s="1"/>
      <c r="X343" s="1"/>
      <c r="Y343" s="1"/>
      <c r="Z343" s="1"/>
      <c r="AA343" s="1"/>
      <c r="AB343" s="1"/>
      <c r="AC343" s="1"/>
      <c r="AD343" s="1"/>
      <c r="AE343" s="1"/>
      <c r="AF343" s="1"/>
    </row>
    <row r="344" spans="1:32" ht="14.25" customHeight="1">
      <c r="A344" s="1"/>
      <c r="B344" s="195"/>
      <c r="C344" s="264"/>
      <c r="D344" s="264"/>
      <c r="E344" s="264"/>
      <c r="F344" s="195"/>
      <c r="G344" s="195"/>
      <c r="H344" s="195"/>
      <c r="I344" s="195"/>
      <c r="J344" s="195"/>
      <c r="K344" s="195"/>
      <c r="L344" s="195"/>
      <c r="M344" s="196"/>
      <c r="N344" s="197"/>
      <c r="O344" s="274"/>
      <c r="P344" s="274"/>
      <c r="Q344" s="195"/>
      <c r="R344" s="195"/>
      <c r="S344" s="195"/>
      <c r="T344" s="1"/>
      <c r="U344" s="1"/>
      <c r="V344" s="1"/>
      <c r="W344" s="1"/>
      <c r="X344" s="1"/>
      <c r="Y344" s="1"/>
      <c r="Z344" s="1"/>
      <c r="AA344" s="1"/>
      <c r="AB344" s="1"/>
      <c r="AC344" s="1"/>
      <c r="AD344" s="1"/>
      <c r="AE344" s="1"/>
      <c r="AF344" s="1"/>
    </row>
    <row r="345" spans="1:32" ht="14.25" customHeight="1">
      <c r="A345" s="1"/>
      <c r="B345" s="195"/>
      <c r="C345" s="264"/>
      <c r="D345" s="264"/>
      <c r="E345" s="264"/>
      <c r="F345" s="195"/>
      <c r="G345" s="195"/>
      <c r="H345" s="195"/>
      <c r="I345" s="195"/>
      <c r="J345" s="195"/>
      <c r="K345" s="195"/>
      <c r="L345" s="195"/>
      <c r="M345" s="196"/>
      <c r="N345" s="197"/>
      <c r="O345" s="274"/>
      <c r="P345" s="274"/>
      <c r="Q345" s="195"/>
      <c r="R345" s="195"/>
      <c r="S345" s="195"/>
      <c r="T345" s="1"/>
      <c r="U345" s="1"/>
      <c r="V345" s="1"/>
      <c r="W345" s="1"/>
      <c r="X345" s="1"/>
      <c r="Y345" s="1"/>
      <c r="Z345" s="1"/>
      <c r="AA345" s="1"/>
      <c r="AB345" s="1"/>
      <c r="AC345" s="1"/>
      <c r="AD345" s="1"/>
      <c r="AE345" s="1"/>
      <c r="AF345" s="1"/>
    </row>
    <row r="346" spans="1:32" ht="14.25" customHeight="1">
      <c r="A346" s="1"/>
      <c r="B346" s="195"/>
      <c r="C346" s="264"/>
      <c r="D346" s="264"/>
      <c r="E346" s="264"/>
      <c r="F346" s="195"/>
      <c r="G346" s="195"/>
      <c r="H346" s="195"/>
      <c r="I346" s="195"/>
      <c r="J346" s="195"/>
      <c r="K346" s="195"/>
      <c r="L346" s="195"/>
      <c r="M346" s="196"/>
      <c r="N346" s="197"/>
      <c r="O346" s="274"/>
      <c r="P346" s="274"/>
      <c r="Q346" s="195"/>
      <c r="R346" s="195"/>
      <c r="S346" s="195"/>
      <c r="T346" s="1"/>
      <c r="U346" s="1"/>
      <c r="V346" s="1"/>
      <c r="W346" s="1"/>
      <c r="X346" s="1"/>
      <c r="Y346" s="1"/>
      <c r="Z346" s="1"/>
      <c r="AA346" s="1"/>
      <c r="AB346" s="1"/>
      <c r="AC346" s="1"/>
      <c r="AD346" s="1"/>
      <c r="AE346" s="1"/>
      <c r="AF346" s="1"/>
    </row>
    <row r="347" spans="1:32" ht="14.25" customHeight="1">
      <c r="A347" s="1"/>
      <c r="B347" s="195"/>
      <c r="C347" s="264"/>
      <c r="D347" s="264"/>
      <c r="E347" s="264"/>
      <c r="F347" s="195"/>
      <c r="G347" s="195"/>
      <c r="H347" s="195"/>
      <c r="I347" s="195"/>
      <c r="J347" s="195"/>
      <c r="K347" s="195"/>
      <c r="L347" s="195"/>
      <c r="M347" s="196"/>
      <c r="N347" s="197"/>
      <c r="O347" s="274"/>
      <c r="P347" s="274"/>
      <c r="Q347" s="195"/>
      <c r="R347" s="195"/>
      <c r="S347" s="195"/>
      <c r="T347" s="1"/>
      <c r="U347" s="1"/>
      <c r="V347" s="1"/>
      <c r="W347" s="1"/>
      <c r="X347" s="1"/>
      <c r="Y347" s="1"/>
      <c r="Z347" s="1"/>
      <c r="AA347" s="1"/>
      <c r="AB347" s="1"/>
      <c r="AC347" s="1"/>
      <c r="AD347" s="1"/>
      <c r="AE347" s="1"/>
      <c r="AF347" s="1"/>
    </row>
    <row r="348" spans="1:32" ht="14.25" customHeight="1">
      <c r="A348" s="1"/>
      <c r="B348" s="195"/>
      <c r="C348" s="264"/>
      <c r="D348" s="264"/>
      <c r="E348" s="264"/>
      <c r="F348" s="195"/>
      <c r="G348" s="195"/>
      <c r="H348" s="195"/>
      <c r="I348" s="195"/>
      <c r="J348" s="195"/>
      <c r="K348" s="195"/>
      <c r="L348" s="195"/>
      <c r="M348" s="196"/>
      <c r="N348" s="197"/>
      <c r="O348" s="274"/>
      <c r="P348" s="274"/>
      <c r="Q348" s="195"/>
      <c r="R348" s="195"/>
      <c r="S348" s="195"/>
      <c r="T348" s="1"/>
      <c r="U348" s="1"/>
      <c r="V348" s="1"/>
      <c r="W348" s="1"/>
      <c r="X348" s="1"/>
      <c r="Y348" s="1"/>
      <c r="Z348" s="1"/>
      <c r="AA348" s="1"/>
      <c r="AB348" s="1"/>
      <c r="AC348" s="1"/>
      <c r="AD348" s="1"/>
      <c r="AE348" s="1"/>
      <c r="AF348" s="1"/>
    </row>
    <row r="349" spans="1:32" ht="14.25" customHeight="1">
      <c r="A349" s="1"/>
      <c r="B349" s="195"/>
      <c r="C349" s="264"/>
      <c r="D349" s="264"/>
      <c r="E349" s="264"/>
      <c r="F349" s="195"/>
      <c r="G349" s="195"/>
      <c r="H349" s="195"/>
      <c r="I349" s="195"/>
      <c r="J349" s="195"/>
      <c r="K349" s="195"/>
      <c r="L349" s="195"/>
      <c r="M349" s="196"/>
      <c r="N349" s="197"/>
      <c r="O349" s="274"/>
      <c r="P349" s="274"/>
      <c r="Q349" s="195"/>
      <c r="R349" s="195"/>
      <c r="S349" s="195"/>
      <c r="T349" s="1"/>
      <c r="U349" s="1"/>
      <c r="V349" s="1"/>
      <c r="W349" s="1"/>
      <c r="X349" s="1"/>
      <c r="Y349" s="1"/>
      <c r="Z349" s="1"/>
      <c r="AA349" s="1"/>
      <c r="AB349" s="1"/>
      <c r="AC349" s="1"/>
      <c r="AD349" s="1"/>
      <c r="AE349" s="1"/>
      <c r="AF349" s="1"/>
    </row>
    <row r="350" spans="1:32" ht="14.25" customHeight="1">
      <c r="A350" s="1"/>
      <c r="B350" s="195"/>
      <c r="C350" s="264"/>
      <c r="D350" s="264"/>
      <c r="E350" s="264"/>
      <c r="F350" s="195"/>
      <c r="G350" s="195"/>
      <c r="H350" s="195"/>
      <c r="I350" s="195"/>
      <c r="J350" s="195"/>
      <c r="K350" s="195"/>
      <c r="L350" s="195"/>
      <c r="M350" s="196"/>
      <c r="N350" s="197"/>
      <c r="O350" s="274"/>
      <c r="P350" s="274"/>
      <c r="Q350" s="195"/>
      <c r="R350" s="195"/>
      <c r="S350" s="195"/>
      <c r="T350" s="1"/>
      <c r="U350" s="1"/>
      <c r="V350" s="1"/>
      <c r="W350" s="1"/>
      <c r="X350" s="1"/>
      <c r="Y350" s="1"/>
      <c r="Z350" s="1"/>
      <c r="AA350" s="1"/>
      <c r="AB350" s="1"/>
      <c r="AC350" s="1"/>
      <c r="AD350" s="1"/>
      <c r="AE350" s="1"/>
      <c r="AF350" s="1"/>
    </row>
    <row r="351" spans="1:32" ht="14.25" customHeight="1">
      <c r="A351" s="1"/>
      <c r="B351" s="195"/>
      <c r="C351" s="264"/>
      <c r="D351" s="264"/>
      <c r="E351" s="264"/>
      <c r="F351" s="195"/>
      <c r="G351" s="195"/>
      <c r="H351" s="195"/>
      <c r="I351" s="195"/>
      <c r="J351" s="195"/>
      <c r="K351" s="195"/>
      <c r="L351" s="195"/>
      <c r="M351" s="196"/>
      <c r="N351" s="197"/>
      <c r="O351" s="274"/>
      <c r="P351" s="274"/>
      <c r="Q351" s="195"/>
      <c r="R351" s="195"/>
      <c r="S351" s="195"/>
      <c r="T351" s="1"/>
      <c r="U351" s="1"/>
      <c r="V351" s="1"/>
      <c r="W351" s="1"/>
      <c r="X351" s="1"/>
      <c r="Y351" s="1"/>
      <c r="Z351" s="1"/>
      <c r="AA351" s="1"/>
      <c r="AB351" s="1"/>
      <c r="AC351" s="1"/>
      <c r="AD351" s="1"/>
      <c r="AE351" s="1"/>
      <c r="AF351" s="1"/>
    </row>
    <row r="352" spans="1:32" ht="14.25" customHeight="1">
      <c r="A352" s="1"/>
      <c r="B352" s="195"/>
      <c r="C352" s="264"/>
      <c r="D352" s="264"/>
      <c r="E352" s="264"/>
      <c r="F352" s="195"/>
      <c r="G352" s="195"/>
      <c r="H352" s="195"/>
      <c r="I352" s="195"/>
      <c r="J352" s="195"/>
      <c r="K352" s="195"/>
      <c r="L352" s="195"/>
      <c r="M352" s="196"/>
      <c r="N352" s="197"/>
      <c r="O352" s="274"/>
      <c r="P352" s="274"/>
      <c r="Q352" s="195"/>
      <c r="R352" s="195"/>
      <c r="S352" s="195"/>
      <c r="T352" s="1"/>
      <c r="U352" s="1"/>
      <c r="V352" s="1"/>
      <c r="W352" s="1"/>
      <c r="X352" s="1"/>
      <c r="Y352" s="1"/>
      <c r="Z352" s="1"/>
      <c r="AA352" s="1"/>
      <c r="AB352" s="1"/>
      <c r="AC352" s="1"/>
      <c r="AD352" s="1"/>
      <c r="AE352" s="1"/>
      <c r="AF352" s="1"/>
    </row>
    <row r="353" spans="1:32" ht="14.25" customHeight="1">
      <c r="A353" s="1"/>
      <c r="B353" s="195"/>
      <c r="C353" s="264"/>
      <c r="D353" s="264"/>
      <c r="E353" s="264"/>
      <c r="F353" s="195"/>
      <c r="G353" s="195"/>
      <c r="H353" s="195"/>
      <c r="I353" s="195"/>
      <c r="J353" s="195"/>
      <c r="K353" s="195"/>
      <c r="L353" s="195"/>
      <c r="M353" s="196"/>
      <c r="N353" s="197"/>
      <c r="O353" s="274"/>
      <c r="P353" s="274"/>
      <c r="Q353" s="195"/>
      <c r="R353" s="195"/>
      <c r="S353" s="195"/>
      <c r="T353" s="1"/>
      <c r="U353" s="1"/>
      <c r="V353" s="1"/>
      <c r="W353" s="1"/>
      <c r="X353" s="1"/>
      <c r="Y353" s="1"/>
      <c r="Z353" s="1"/>
      <c r="AA353" s="1"/>
      <c r="AB353" s="1"/>
      <c r="AC353" s="1"/>
      <c r="AD353" s="1"/>
      <c r="AE353" s="1"/>
      <c r="AF353" s="1"/>
    </row>
    <row r="354" spans="1:32" ht="14.25" customHeight="1">
      <c r="A354" s="1"/>
      <c r="B354" s="195"/>
      <c r="C354" s="264"/>
      <c r="D354" s="264"/>
      <c r="E354" s="264"/>
      <c r="F354" s="195"/>
      <c r="G354" s="195"/>
      <c r="H354" s="195"/>
      <c r="I354" s="195"/>
      <c r="J354" s="195"/>
      <c r="K354" s="195"/>
      <c r="L354" s="195"/>
      <c r="M354" s="196"/>
      <c r="N354" s="197"/>
      <c r="O354" s="274"/>
      <c r="P354" s="274"/>
      <c r="Q354" s="195"/>
      <c r="R354" s="195"/>
      <c r="S354" s="195"/>
      <c r="T354" s="1"/>
      <c r="U354" s="1"/>
      <c r="V354" s="1"/>
      <c r="W354" s="1"/>
      <c r="X354" s="1"/>
      <c r="Y354" s="1"/>
      <c r="Z354" s="1"/>
      <c r="AA354" s="1"/>
      <c r="AB354" s="1"/>
      <c r="AC354" s="1"/>
      <c r="AD354" s="1"/>
      <c r="AE354" s="1"/>
      <c r="AF354" s="1"/>
    </row>
    <row r="355" spans="1:32" ht="14.25" customHeight="1">
      <c r="A355" s="1"/>
      <c r="B355" s="195"/>
      <c r="C355" s="264"/>
      <c r="D355" s="264"/>
      <c r="E355" s="264"/>
      <c r="F355" s="195"/>
      <c r="G355" s="195"/>
      <c r="H355" s="195"/>
      <c r="I355" s="195"/>
      <c r="J355" s="195"/>
      <c r="K355" s="195"/>
      <c r="L355" s="195"/>
      <c r="M355" s="196"/>
      <c r="N355" s="197"/>
      <c r="O355" s="274"/>
      <c r="P355" s="274"/>
      <c r="Q355" s="195"/>
      <c r="R355" s="195"/>
      <c r="S355" s="195"/>
      <c r="T355" s="1"/>
      <c r="U355" s="1"/>
      <c r="V355" s="1"/>
      <c r="W355" s="1"/>
      <c r="X355" s="1"/>
      <c r="Y355" s="1"/>
      <c r="Z355" s="1"/>
      <c r="AA355" s="1"/>
      <c r="AB355" s="1"/>
      <c r="AC355" s="1"/>
      <c r="AD355" s="1"/>
      <c r="AE355" s="1"/>
      <c r="AF355" s="1"/>
    </row>
    <row r="356" spans="1:32" ht="14.25" customHeight="1">
      <c r="A356" s="1"/>
      <c r="B356" s="195"/>
      <c r="C356" s="264"/>
      <c r="D356" s="264"/>
      <c r="E356" s="264"/>
      <c r="F356" s="195"/>
      <c r="G356" s="195"/>
      <c r="H356" s="195"/>
      <c r="I356" s="195"/>
      <c r="J356" s="195"/>
      <c r="K356" s="195"/>
      <c r="L356" s="195"/>
      <c r="M356" s="196"/>
      <c r="N356" s="197"/>
      <c r="O356" s="274"/>
      <c r="P356" s="274"/>
      <c r="Q356" s="195"/>
      <c r="R356" s="195"/>
      <c r="S356" s="195"/>
      <c r="T356" s="1"/>
      <c r="U356" s="1"/>
      <c r="V356" s="1"/>
      <c r="W356" s="1"/>
      <c r="X356" s="1"/>
      <c r="Y356" s="1"/>
      <c r="Z356" s="1"/>
      <c r="AA356" s="1"/>
      <c r="AB356" s="1"/>
      <c r="AC356" s="1"/>
      <c r="AD356" s="1"/>
      <c r="AE356" s="1"/>
      <c r="AF356" s="1"/>
    </row>
    <row r="357" spans="1:32" ht="14.25" customHeight="1">
      <c r="A357" s="1"/>
      <c r="B357" s="195"/>
      <c r="C357" s="264"/>
      <c r="D357" s="264"/>
      <c r="E357" s="264"/>
      <c r="F357" s="195"/>
      <c r="G357" s="195"/>
      <c r="H357" s="195"/>
      <c r="I357" s="195"/>
      <c r="J357" s="195"/>
      <c r="K357" s="195"/>
      <c r="L357" s="195"/>
      <c r="M357" s="196"/>
      <c r="N357" s="197"/>
      <c r="O357" s="274"/>
      <c r="P357" s="274"/>
      <c r="Q357" s="195"/>
      <c r="R357" s="195"/>
      <c r="S357" s="195"/>
      <c r="T357" s="1"/>
      <c r="U357" s="1"/>
      <c r="V357" s="1"/>
      <c r="W357" s="1"/>
      <c r="X357" s="1"/>
      <c r="Y357" s="1"/>
      <c r="Z357" s="1"/>
      <c r="AA357" s="1"/>
      <c r="AB357" s="1"/>
      <c r="AC357" s="1"/>
      <c r="AD357" s="1"/>
      <c r="AE357" s="1"/>
      <c r="AF357" s="1"/>
    </row>
    <row r="358" spans="1:32" ht="14.25" customHeight="1">
      <c r="A358" s="1"/>
      <c r="B358" s="195"/>
      <c r="C358" s="264"/>
      <c r="D358" s="264"/>
      <c r="E358" s="264"/>
      <c r="F358" s="195"/>
      <c r="G358" s="195"/>
      <c r="H358" s="195"/>
      <c r="I358" s="195"/>
      <c r="J358" s="195"/>
      <c r="K358" s="195"/>
      <c r="L358" s="195"/>
      <c r="M358" s="196"/>
      <c r="N358" s="197"/>
      <c r="O358" s="274"/>
      <c r="P358" s="274"/>
      <c r="Q358" s="195"/>
      <c r="R358" s="195"/>
      <c r="S358" s="195"/>
      <c r="T358" s="1"/>
      <c r="U358" s="1"/>
      <c r="V358" s="1"/>
      <c r="W358" s="1"/>
      <c r="X358" s="1"/>
      <c r="Y358" s="1"/>
      <c r="Z358" s="1"/>
      <c r="AA358" s="1"/>
      <c r="AB358" s="1"/>
      <c r="AC358" s="1"/>
      <c r="AD358" s="1"/>
      <c r="AE358" s="1"/>
      <c r="AF358" s="1"/>
    </row>
    <row r="359" spans="1:32" ht="14.25" customHeight="1">
      <c r="A359" s="1"/>
      <c r="B359" s="195"/>
      <c r="C359" s="264"/>
      <c r="D359" s="264"/>
      <c r="E359" s="264"/>
      <c r="F359" s="195"/>
      <c r="G359" s="195"/>
      <c r="H359" s="195"/>
      <c r="I359" s="195"/>
      <c r="J359" s="195"/>
      <c r="K359" s="195"/>
      <c r="L359" s="195"/>
      <c r="M359" s="196"/>
      <c r="N359" s="197"/>
      <c r="O359" s="274"/>
      <c r="P359" s="274"/>
      <c r="Q359" s="195"/>
      <c r="R359" s="195"/>
      <c r="S359" s="195"/>
      <c r="T359" s="1"/>
      <c r="U359" s="1"/>
      <c r="V359" s="1"/>
      <c r="W359" s="1"/>
      <c r="X359" s="1"/>
      <c r="Y359" s="1"/>
      <c r="Z359" s="1"/>
      <c r="AA359" s="1"/>
      <c r="AB359" s="1"/>
      <c r="AC359" s="1"/>
      <c r="AD359" s="1"/>
      <c r="AE359" s="1"/>
      <c r="AF359" s="1"/>
    </row>
    <row r="360" spans="1:32" ht="14.25" customHeight="1">
      <c r="A360" s="1"/>
      <c r="B360" s="195"/>
      <c r="C360" s="264"/>
      <c r="D360" s="264"/>
      <c r="E360" s="264"/>
      <c r="F360" s="195"/>
      <c r="G360" s="195"/>
      <c r="H360" s="195"/>
      <c r="I360" s="195"/>
      <c r="J360" s="195"/>
      <c r="K360" s="195"/>
      <c r="L360" s="195"/>
      <c r="M360" s="196"/>
      <c r="N360" s="197"/>
      <c r="O360" s="274"/>
      <c r="P360" s="274"/>
      <c r="Q360" s="195"/>
      <c r="R360" s="195"/>
      <c r="S360" s="195"/>
      <c r="T360" s="1"/>
      <c r="U360" s="1"/>
      <c r="V360" s="1"/>
      <c r="W360" s="1"/>
      <c r="X360" s="1"/>
      <c r="Y360" s="1"/>
      <c r="Z360" s="1"/>
      <c r="AA360" s="1"/>
      <c r="AB360" s="1"/>
      <c r="AC360" s="1"/>
      <c r="AD360" s="1"/>
      <c r="AE360" s="1"/>
      <c r="AF360" s="1"/>
    </row>
    <row r="361" spans="1:32" ht="14.25" customHeight="1">
      <c r="A361" s="1"/>
      <c r="B361" s="195"/>
      <c r="C361" s="264"/>
      <c r="D361" s="264"/>
      <c r="E361" s="264"/>
      <c r="F361" s="195"/>
      <c r="G361" s="195"/>
      <c r="H361" s="195"/>
      <c r="I361" s="195"/>
      <c r="J361" s="195"/>
      <c r="K361" s="195"/>
      <c r="L361" s="195"/>
      <c r="M361" s="196"/>
      <c r="N361" s="197"/>
      <c r="O361" s="274"/>
      <c r="P361" s="274"/>
      <c r="Q361" s="195"/>
      <c r="R361" s="195"/>
      <c r="S361" s="195"/>
      <c r="T361" s="1"/>
      <c r="U361" s="1"/>
      <c r="V361" s="1"/>
      <c r="W361" s="1"/>
      <c r="X361" s="1"/>
      <c r="Y361" s="1"/>
      <c r="Z361" s="1"/>
      <c r="AA361" s="1"/>
      <c r="AB361" s="1"/>
      <c r="AC361" s="1"/>
      <c r="AD361" s="1"/>
      <c r="AE361" s="1"/>
      <c r="AF361" s="1"/>
    </row>
    <row r="362" spans="1:32" ht="14.25" customHeight="1">
      <c r="A362" s="1"/>
      <c r="B362" s="195"/>
      <c r="C362" s="264"/>
      <c r="D362" s="264"/>
      <c r="E362" s="264"/>
      <c r="F362" s="195"/>
      <c r="G362" s="195"/>
      <c r="H362" s="195"/>
      <c r="I362" s="195"/>
      <c r="J362" s="195"/>
      <c r="K362" s="195"/>
      <c r="L362" s="195"/>
      <c r="M362" s="196"/>
      <c r="N362" s="197"/>
      <c r="O362" s="274"/>
      <c r="P362" s="274"/>
      <c r="Q362" s="195"/>
      <c r="R362" s="195"/>
      <c r="S362" s="195"/>
      <c r="T362" s="1"/>
      <c r="U362" s="1"/>
      <c r="V362" s="1"/>
      <c r="W362" s="1"/>
      <c r="X362" s="1"/>
      <c r="Y362" s="1"/>
      <c r="Z362" s="1"/>
      <c r="AA362" s="1"/>
      <c r="AB362" s="1"/>
      <c r="AC362" s="1"/>
      <c r="AD362" s="1"/>
      <c r="AE362" s="1"/>
      <c r="AF362" s="1"/>
    </row>
    <row r="363" spans="1:32" ht="14.25" customHeight="1">
      <c r="A363" s="1"/>
      <c r="B363" s="195"/>
      <c r="C363" s="264"/>
      <c r="D363" s="264"/>
      <c r="E363" s="264"/>
      <c r="F363" s="195"/>
      <c r="G363" s="195"/>
      <c r="H363" s="195"/>
      <c r="I363" s="195"/>
      <c r="J363" s="195"/>
      <c r="K363" s="195"/>
      <c r="L363" s="195"/>
      <c r="M363" s="196"/>
      <c r="N363" s="197"/>
      <c r="O363" s="274"/>
      <c r="P363" s="274"/>
      <c r="Q363" s="195"/>
      <c r="R363" s="195"/>
      <c r="S363" s="195"/>
      <c r="T363" s="1"/>
      <c r="U363" s="1"/>
      <c r="V363" s="1"/>
      <c r="W363" s="1"/>
      <c r="X363" s="1"/>
      <c r="Y363" s="1"/>
      <c r="Z363" s="1"/>
      <c r="AA363" s="1"/>
      <c r="AB363" s="1"/>
      <c r="AC363" s="1"/>
      <c r="AD363" s="1"/>
      <c r="AE363" s="1"/>
      <c r="AF363" s="1"/>
    </row>
    <row r="364" spans="1:32" ht="14.25" customHeight="1">
      <c r="A364" s="1"/>
      <c r="B364" s="195"/>
      <c r="C364" s="264"/>
      <c r="D364" s="264"/>
      <c r="E364" s="264"/>
      <c r="F364" s="195"/>
      <c r="G364" s="195"/>
      <c r="H364" s="195"/>
      <c r="I364" s="195"/>
      <c r="J364" s="195"/>
      <c r="K364" s="195"/>
      <c r="L364" s="195"/>
      <c r="M364" s="196"/>
      <c r="N364" s="197"/>
      <c r="O364" s="274"/>
      <c r="P364" s="274"/>
      <c r="Q364" s="195"/>
      <c r="R364" s="195"/>
      <c r="S364" s="195"/>
      <c r="T364" s="1"/>
      <c r="U364" s="1"/>
      <c r="V364" s="1"/>
      <c r="W364" s="1"/>
      <c r="X364" s="1"/>
      <c r="Y364" s="1"/>
      <c r="Z364" s="1"/>
      <c r="AA364" s="1"/>
      <c r="AB364" s="1"/>
      <c r="AC364" s="1"/>
      <c r="AD364" s="1"/>
      <c r="AE364" s="1"/>
      <c r="AF364" s="1"/>
    </row>
    <row r="365" spans="1:32" ht="14.25" customHeight="1">
      <c r="A365" s="1"/>
      <c r="B365" s="195"/>
      <c r="C365" s="264"/>
      <c r="D365" s="264"/>
      <c r="E365" s="264"/>
      <c r="F365" s="195"/>
      <c r="G365" s="195"/>
      <c r="H365" s="195"/>
      <c r="I365" s="195"/>
      <c r="J365" s="195"/>
      <c r="K365" s="195"/>
      <c r="L365" s="195"/>
      <c r="M365" s="196"/>
      <c r="N365" s="197"/>
      <c r="O365" s="274"/>
      <c r="P365" s="274"/>
      <c r="Q365" s="195"/>
      <c r="R365" s="195"/>
      <c r="S365" s="195"/>
      <c r="T365" s="1"/>
      <c r="U365" s="1"/>
      <c r="V365" s="1"/>
      <c r="W365" s="1"/>
      <c r="X365" s="1"/>
      <c r="Y365" s="1"/>
      <c r="Z365" s="1"/>
      <c r="AA365" s="1"/>
      <c r="AB365" s="1"/>
      <c r="AC365" s="1"/>
      <c r="AD365" s="1"/>
      <c r="AE365" s="1"/>
      <c r="AF365" s="1"/>
    </row>
    <row r="366" spans="1:32" ht="14.25" customHeight="1">
      <c r="A366" s="1"/>
      <c r="B366" s="195"/>
      <c r="C366" s="264"/>
      <c r="D366" s="264"/>
      <c r="E366" s="264"/>
      <c r="F366" s="195"/>
      <c r="G366" s="195"/>
      <c r="H366" s="195"/>
      <c r="I366" s="195"/>
      <c r="J366" s="195"/>
      <c r="K366" s="195"/>
      <c r="L366" s="195"/>
      <c r="M366" s="196"/>
      <c r="N366" s="197"/>
      <c r="O366" s="274"/>
      <c r="P366" s="274"/>
      <c r="Q366" s="195"/>
      <c r="R366" s="195"/>
      <c r="S366" s="195"/>
      <c r="T366" s="1"/>
      <c r="U366" s="1"/>
      <c r="V366" s="1"/>
      <c r="W366" s="1"/>
      <c r="X366" s="1"/>
      <c r="Y366" s="1"/>
      <c r="Z366" s="1"/>
      <c r="AA366" s="1"/>
      <c r="AB366" s="1"/>
      <c r="AC366" s="1"/>
      <c r="AD366" s="1"/>
      <c r="AE366" s="1"/>
      <c r="AF366" s="1"/>
    </row>
    <row r="367" spans="1:32" ht="14.25" customHeight="1">
      <c r="A367" s="1"/>
      <c r="B367" s="195"/>
      <c r="C367" s="264"/>
      <c r="D367" s="264"/>
      <c r="E367" s="264"/>
      <c r="F367" s="195"/>
      <c r="G367" s="195"/>
      <c r="H367" s="195"/>
      <c r="I367" s="195"/>
      <c r="J367" s="195"/>
      <c r="K367" s="195"/>
      <c r="L367" s="195"/>
      <c r="M367" s="196"/>
      <c r="N367" s="197"/>
      <c r="O367" s="274"/>
      <c r="P367" s="274"/>
      <c r="Q367" s="195"/>
      <c r="R367" s="195"/>
      <c r="S367" s="195"/>
      <c r="T367" s="1"/>
      <c r="U367" s="1"/>
      <c r="V367" s="1"/>
      <c r="W367" s="1"/>
      <c r="X367" s="1"/>
      <c r="Y367" s="1"/>
      <c r="Z367" s="1"/>
      <c r="AA367" s="1"/>
      <c r="AB367" s="1"/>
      <c r="AC367" s="1"/>
      <c r="AD367" s="1"/>
      <c r="AE367" s="1"/>
      <c r="AF367" s="1"/>
    </row>
    <row r="368" spans="1:32" ht="14.25" customHeight="1">
      <c r="A368" s="1"/>
      <c r="B368" s="195"/>
      <c r="C368" s="264"/>
      <c r="D368" s="264"/>
      <c r="E368" s="264"/>
      <c r="F368" s="195"/>
      <c r="G368" s="195"/>
      <c r="H368" s="195"/>
      <c r="I368" s="195"/>
      <c r="J368" s="195"/>
      <c r="K368" s="195"/>
      <c r="L368" s="195"/>
      <c r="M368" s="196"/>
      <c r="N368" s="197"/>
      <c r="O368" s="274"/>
      <c r="P368" s="274"/>
      <c r="Q368" s="195"/>
      <c r="R368" s="195"/>
      <c r="S368" s="195"/>
      <c r="T368" s="1"/>
      <c r="U368" s="1"/>
      <c r="V368" s="1"/>
      <c r="W368" s="1"/>
      <c r="X368" s="1"/>
      <c r="Y368" s="1"/>
      <c r="Z368" s="1"/>
      <c r="AA368" s="1"/>
      <c r="AB368" s="1"/>
      <c r="AC368" s="1"/>
      <c r="AD368" s="1"/>
      <c r="AE368" s="1"/>
      <c r="AF368" s="1"/>
    </row>
    <row r="369" spans="1:32" ht="14.25" customHeight="1">
      <c r="A369" s="1"/>
      <c r="B369" s="195"/>
      <c r="C369" s="264"/>
      <c r="D369" s="264"/>
      <c r="E369" s="264"/>
      <c r="F369" s="195"/>
      <c r="G369" s="195"/>
      <c r="H369" s="195"/>
      <c r="I369" s="195"/>
      <c r="J369" s="195"/>
      <c r="K369" s="195"/>
      <c r="L369" s="195"/>
      <c r="M369" s="196"/>
      <c r="N369" s="197"/>
      <c r="O369" s="274"/>
      <c r="P369" s="274"/>
      <c r="Q369" s="195"/>
      <c r="R369" s="195"/>
      <c r="S369" s="195"/>
      <c r="T369" s="1"/>
      <c r="U369" s="1"/>
      <c r="V369" s="1"/>
      <c r="W369" s="1"/>
      <c r="X369" s="1"/>
      <c r="Y369" s="1"/>
      <c r="Z369" s="1"/>
      <c r="AA369" s="1"/>
      <c r="AB369" s="1"/>
      <c r="AC369" s="1"/>
      <c r="AD369" s="1"/>
      <c r="AE369" s="1"/>
      <c r="AF369" s="1"/>
    </row>
    <row r="370" spans="1:32" ht="14.25" customHeight="1">
      <c r="A370" s="1"/>
      <c r="B370" s="195"/>
      <c r="C370" s="264"/>
      <c r="D370" s="264"/>
      <c r="E370" s="264"/>
      <c r="F370" s="195"/>
      <c r="G370" s="195"/>
      <c r="H370" s="195"/>
      <c r="I370" s="195"/>
      <c r="J370" s="195"/>
      <c r="K370" s="195"/>
      <c r="L370" s="195"/>
      <c r="M370" s="196"/>
      <c r="N370" s="197"/>
      <c r="O370" s="274"/>
      <c r="P370" s="274"/>
      <c r="Q370" s="195"/>
      <c r="R370" s="195"/>
      <c r="S370" s="195"/>
      <c r="T370" s="1"/>
      <c r="U370" s="1"/>
      <c r="V370" s="1"/>
      <c r="W370" s="1"/>
      <c r="X370" s="1"/>
      <c r="Y370" s="1"/>
      <c r="Z370" s="1"/>
      <c r="AA370" s="1"/>
      <c r="AB370" s="1"/>
      <c r="AC370" s="1"/>
      <c r="AD370" s="1"/>
      <c r="AE370" s="1"/>
      <c r="AF370" s="1"/>
    </row>
    <row r="371" spans="1:32" ht="14.25" customHeight="1">
      <c r="A371" s="1"/>
      <c r="B371" s="195"/>
      <c r="C371" s="264"/>
      <c r="D371" s="264"/>
      <c r="E371" s="264"/>
      <c r="F371" s="195"/>
      <c r="G371" s="195"/>
      <c r="H371" s="195"/>
      <c r="I371" s="195"/>
      <c r="J371" s="195"/>
      <c r="K371" s="195"/>
      <c r="L371" s="195"/>
      <c r="M371" s="196"/>
      <c r="N371" s="197"/>
      <c r="O371" s="274"/>
      <c r="P371" s="274"/>
      <c r="Q371" s="195"/>
      <c r="R371" s="195"/>
      <c r="S371" s="195"/>
      <c r="T371" s="1"/>
      <c r="U371" s="1"/>
      <c r="V371" s="1"/>
      <c r="W371" s="1"/>
      <c r="X371" s="1"/>
      <c r="Y371" s="1"/>
      <c r="Z371" s="1"/>
      <c r="AA371" s="1"/>
      <c r="AB371" s="1"/>
      <c r="AC371" s="1"/>
      <c r="AD371" s="1"/>
      <c r="AE371" s="1"/>
      <c r="AF371" s="1"/>
    </row>
    <row r="372" spans="1:32" ht="14.25" customHeight="1">
      <c r="A372" s="1"/>
      <c r="B372" s="195"/>
      <c r="C372" s="264"/>
      <c r="D372" s="264"/>
      <c r="E372" s="264"/>
      <c r="F372" s="195"/>
      <c r="G372" s="195"/>
      <c r="H372" s="195"/>
      <c r="I372" s="195"/>
      <c r="J372" s="195"/>
      <c r="K372" s="195"/>
      <c r="L372" s="195"/>
      <c r="M372" s="196"/>
      <c r="N372" s="197"/>
      <c r="O372" s="274"/>
      <c r="P372" s="274"/>
      <c r="Q372" s="195"/>
      <c r="R372" s="195"/>
      <c r="S372" s="195"/>
      <c r="T372" s="1"/>
      <c r="U372" s="1"/>
      <c r="V372" s="1"/>
      <c r="W372" s="1"/>
      <c r="X372" s="1"/>
      <c r="Y372" s="1"/>
      <c r="Z372" s="1"/>
      <c r="AA372" s="1"/>
      <c r="AB372" s="1"/>
      <c r="AC372" s="1"/>
      <c r="AD372" s="1"/>
      <c r="AE372" s="1"/>
      <c r="AF372" s="1"/>
    </row>
    <row r="373" spans="1:32" ht="14.25" customHeight="1">
      <c r="A373" s="1"/>
      <c r="B373" s="195"/>
      <c r="C373" s="264"/>
      <c r="D373" s="264"/>
      <c r="E373" s="264"/>
      <c r="F373" s="195"/>
      <c r="G373" s="195"/>
      <c r="H373" s="195"/>
      <c r="I373" s="195"/>
      <c r="J373" s="195"/>
      <c r="K373" s="195"/>
      <c r="L373" s="195"/>
      <c r="M373" s="196"/>
      <c r="N373" s="197"/>
      <c r="O373" s="274"/>
      <c r="P373" s="274"/>
      <c r="Q373" s="195"/>
      <c r="R373" s="195"/>
      <c r="S373" s="195"/>
      <c r="T373" s="1"/>
      <c r="U373" s="1"/>
      <c r="V373" s="1"/>
      <c r="W373" s="1"/>
      <c r="X373" s="1"/>
      <c r="Y373" s="1"/>
      <c r="Z373" s="1"/>
      <c r="AA373" s="1"/>
      <c r="AB373" s="1"/>
      <c r="AC373" s="1"/>
      <c r="AD373" s="1"/>
      <c r="AE373" s="1"/>
      <c r="AF373" s="1"/>
    </row>
    <row r="374" spans="1:32" ht="14.25" customHeight="1">
      <c r="A374" s="1"/>
      <c r="B374" s="195"/>
      <c r="C374" s="264"/>
      <c r="D374" s="264"/>
      <c r="E374" s="264"/>
      <c r="F374" s="195"/>
      <c r="G374" s="195"/>
      <c r="H374" s="195"/>
      <c r="I374" s="195"/>
      <c r="J374" s="195"/>
      <c r="K374" s="195"/>
      <c r="L374" s="195"/>
      <c r="M374" s="196"/>
      <c r="N374" s="197"/>
      <c r="O374" s="274"/>
      <c r="P374" s="274"/>
      <c r="Q374" s="195"/>
      <c r="R374" s="195"/>
      <c r="S374" s="195"/>
      <c r="T374" s="1"/>
      <c r="U374" s="1"/>
      <c r="V374" s="1"/>
      <c r="W374" s="1"/>
      <c r="X374" s="1"/>
      <c r="Y374" s="1"/>
      <c r="Z374" s="1"/>
      <c r="AA374" s="1"/>
      <c r="AB374" s="1"/>
      <c r="AC374" s="1"/>
      <c r="AD374" s="1"/>
      <c r="AE374" s="1"/>
      <c r="AF374" s="1"/>
    </row>
    <row r="375" spans="1:32" ht="14.25" customHeight="1">
      <c r="A375" s="1"/>
      <c r="B375" s="195"/>
      <c r="C375" s="264"/>
      <c r="D375" s="264"/>
      <c r="E375" s="264"/>
      <c r="F375" s="195"/>
      <c r="G375" s="195"/>
      <c r="H375" s="195"/>
      <c r="I375" s="195"/>
      <c r="J375" s="195"/>
      <c r="K375" s="195"/>
      <c r="L375" s="195"/>
      <c r="M375" s="196"/>
      <c r="N375" s="197"/>
      <c r="O375" s="274"/>
      <c r="P375" s="274"/>
      <c r="Q375" s="195"/>
      <c r="R375" s="195"/>
      <c r="S375" s="195"/>
      <c r="T375" s="1"/>
      <c r="U375" s="1"/>
      <c r="V375" s="1"/>
      <c r="W375" s="1"/>
      <c r="X375" s="1"/>
      <c r="Y375" s="1"/>
      <c r="Z375" s="1"/>
      <c r="AA375" s="1"/>
      <c r="AB375" s="1"/>
      <c r="AC375" s="1"/>
      <c r="AD375" s="1"/>
      <c r="AE375" s="1"/>
      <c r="AF375" s="1"/>
    </row>
    <row r="376" spans="1:32" ht="14.25" customHeight="1">
      <c r="A376" s="1"/>
      <c r="B376" s="195"/>
      <c r="C376" s="264"/>
      <c r="D376" s="264"/>
      <c r="E376" s="264"/>
      <c r="F376" s="195"/>
      <c r="G376" s="195"/>
      <c r="H376" s="195"/>
      <c r="I376" s="195"/>
      <c r="J376" s="195"/>
      <c r="K376" s="195"/>
      <c r="L376" s="195"/>
      <c r="M376" s="196"/>
      <c r="N376" s="197"/>
      <c r="O376" s="274"/>
      <c r="P376" s="274"/>
      <c r="Q376" s="195"/>
      <c r="R376" s="195"/>
      <c r="S376" s="195"/>
      <c r="T376" s="1"/>
      <c r="U376" s="1"/>
      <c r="V376" s="1"/>
      <c r="W376" s="1"/>
      <c r="X376" s="1"/>
      <c r="Y376" s="1"/>
      <c r="Z376" s="1"/>
      <c r="AA376" s="1"/>
      <c r="AB376" s="1"/>
      <c r="AC376" s="1"/>
      <c r="AD376" s="1"/>
      <c r="AE376" s="1"/>
      <c r="AF376" s="1"/>
    </row>
    <row r="377" spans="1:32" ht="14.25" customHeight="1">
      <c r="A377" s="1"/>
      <c r="B377" s="195"/>
      <c r="C377" s="264"/>
      <c r="D377" s="264"/>
      <c r="E377" s="264"/>
      <c r="F377" s="195"/>
      <c r="G377" s="195"/>
      <c r="H377" s="195"/>
      <c r="I377" s="195"/>
      <c r="J377" s="195"/>
      <c r="K377" s="195"/>
      <c r="L377" s="195"/>
      <c r="M377" s="196"/>
      <c r="N377" s="197"/>
      <c r="O377" s="274"/>
      <c r="P377" s="274"/>
      <c r="Q377" s="195"/>
      <c r="R377" s="195"/>
      <c r="S377" s="195"/>
      <c r="T377" s="1"/>
      <c r="U377" s="1"/>
      <c r="V377" s="1"/>
      <c r="W377" s="1"/>
      <c r="X377" s="1"/>
      <c r="Y377" s="1"/>
      <c r="Z377" s="1"/>
      <c r="AA377" s="1"/>
      <c r="AB377" s="1"/>
      <c r="AC377" s="1"/>
      <c r="AD377" s="1"/>
      <c r="AE377" s="1"/>
      <c r="AF377" s="1"/>
    </row>
    <row r="378" spans="1:32" ht="14.25" customHeight="1">
      <c r="A378" s="1"/>
      <c r="B378" s="195"/>
      <c r="C378" s="264"/>
      <c r="D378" s="264"/>
      <c r="E378" s="264"/>
      <c r="F378" s="195"/>
      <c r="G378" s="195"/>
      <c r="H378" s="195"/>
      <c r="I378" s="195"/>
      <c r="J378" s="195"/>
      <c r="K378" s="195"/>
      <c r="L378" s="195"/>
      <c r="M378" s="196"/>
      <c r="N378" s="197"/>
      <c r="O378" s="274"/>
      <c r="P378" s="274"/>
      <c r="Q378" s="195"/>
      <c r="R378" s="195"/>
      <c r="S378" s="195"/>
      <c r="T378" s="1"/>
      <c r="U378" s="1"/>
      <c r="V378" s="1"/>
      <c r="W378" s="1"/>
      <c r="X378" s="1"/>
      <c r="Y378" s="1"/>
      <c r="Z378" s="1"/>
      <c r="AA378" s="1"/>
      <c r="AB378" s="1"/>
      <c r="AC378" s="1"/>
      <c r="AD378" s="1"/>
      <c r="AE378" s="1"/>
      <c r="AF378" s="1"/>
    </row>
    <row r="379" spans="1:32" ht="14.25" customHeight="1">
      <c r="A379" s="1"/>
      <c r="B379" s="195"/>
      <c r="C379" s="264"/>
      <c r="D379" s="264"/>
      <c r="E379" s="264"/>
      <c r="F379" s="195"/>
      <c r="G379" s="195"/>
      <c r="H379" s="195"/>
      <c r="I379" s="195"/>
      <c r="J379" s="195"/>
      <c r="K379" s="195"/>
      <c r="L379" s="195"/>
      <c r="M379" s="196"/>
      <c r="N379" s="197"/>
      <c r="O379" s="274"/>
      <c r="P379" s="274"/>
      <c r="Q379" s="195"/>
      <c r="R379" s="195"/>
      <c r="S379" s="195"/>
      <c r="T379" s="1"/>
      <c r="U379" s="1"/>
      <c r="V379" s="1"/>
      <c r="W379" s="1"/>
      <c r="X379" s="1"/>
      <c r="Y379" s="1"/>
      <c r="Z379" s="1"/>
      <c r="AA379" s="1"/>
      <c r="AB379" s="1"/>
      <c r="AC379" s="1"/>
      <c r="AD379" s="1"/>
      <c r="AE379" s="1"/>
      <c r="AF379" s="1"/>
    </row>
    <row r="380" spans="1:32" ht="14.25" customHeight="1">
      <c r="A380" s="1"/>
      <c r="B380" s="195"/>
      <c r="C380" s="264"/>
      <c r="D380" s="264"/>
      <c r="E380" s="264"/>
      <c r="F380" s="195"/>
      <c r="G380" s="195"/>
      <c r="H380" s="195"/>
      <c r="I380" s="195"/>
      <c r="J380" s="195"/>
      <c r="K380" s="195"/>
      <c r="L380" s="195"/>
      <c r="M380" s="196"/>
      <c r="N380" s="197"/>
      <c r="O380" s="274"/>
      <c r="P380" s="274"/>
      <c r="Q380" s="195"/>
      <c r="R380" s="195"/>
      <c r="S380" s="195"/>
      <c r="T380" s="1"/>
      <c r="U380" s="1"/>
      <c r="V380" s="1"/>
      <c r="W380" s="1"/>
      <c r="X380" s="1"/>
      <c r="Y380" s="1"/>
      <c r="Z380" s="1"/>
      <c r="AA380" s="1"/>
      <c r="AB380" s="1"/>
      <c r="AC380" s="1"/>
      <c r="AD380" s="1"/>
      <c r="AE380" s="1"/>
      <c r="AF380" s="1"/>
    </row>
    <row r="381" spans="1:32" ht="14.25" customHeight="1">
      <c r="A381" s="1"/>
      <c r="B381" s="195"/>
      <c r="C381" s="264"/>
      <c r="D381" s="264"/>
      <c r="E381" s="264"/>
      <c r="F381" s="195"/>
      <c r="G381" s="195"/>
      <c r="H381" s="195"/>
      <c r="I381" s="195"/>
      <c r="J381" s="195"/>
      <c r="K381" s="195"/>
      <c r="L381" s="195"/>
      <c r="M381" s="196"/>
      <c r="N381" s="197"/>
      <c r="O381" s="274"/>
      <c r="P381" s="274"/>
      <c r="Q381" s="195"/>
      <c r="R381" s="195"/>
      <c r="S381" s="195"/>
      <c r="T381" s="1"/>
      <c r="U381" s="1"/>
      <c r="V381" s="1"/>
      <c r="W381" s="1"/>
      <c r="X381" s="1"/>
      <c r="Y381" s="1"/>
      <c r="Z381" s="1"/>
      <c r="AA381" s="1"/>
      <c r="AB381" s="1"/>
      <c r="AC381" s="1"/>
      <c r="AD381" s="1"/>
      <c r="AE381" s="1"/>
      <c r="AF381" s="1"/>
    </row>
    <row r="382" spans="1:32" ht="14.25" customHeight="1">
      <c r="A382" s="1"/>
      <c r="B382" s="195"/>
      <c r="C382" s="264"/>
      <c r="D382" s="264"/>
      <c r="E382" s="264"/>
      <c r="F382" s="195"/>
      <c r="G382" s="195"/>
      <c r="H382" s="195"/>
      <c r="I382" s="195"/>
      <c r="J382" s="195"/>
      <c r="K382" s="195"/>
      <c r="L382" s="195"/>
      <c r="M382" s="196"/>
      <c r="N382" s="197"/>
      <c r="O382" s="274"/>
      <c r="P382" s="274"/>
      <c r="Q382" s="195"/>
      <c r="R382" s="195"/>
      <c r="S382" s="195"/>
      <c r="T382" s="1"/>
      <c r="U382" s="1"/>
      <c r="V382" s="1"/>
      <c r="W382" s="1"/>
      <c r="X382" s="1"/>
      <c r="Y382" s="1"/>
      <c r="Z382" s="1"/>
      <c r="AA382" s="1"/>
      <c r="AB382" s="1"/>
      <c r="AC382" s="1"/>
      <c r="AD382" s="1"/>
      <c r="AE382" s="1"/>
      <c r="AF382" s="1"/>
    </row>
    <row r="383" spans="1:32" ht="14.25" customHeight="1">
      <c r="A383" s="1"/>
      <c r="B383" s="195"/>
      <c r="C383" s="264"/>
      <c r="D383" s="264"/>
      <c r="E383" s="264"/>
      <c r="F383" s="195"/>
      <c r="G383" s="195"/>
      <c r="H383" s="195"/>
      <c r="I383" s="195"/>
      <c r="J383" s="195"/>
      <c r="K383" s="195"/>
      <c r="L383" s="195"/>
      <c r="M383" s="196"/>
      <c r="N383" s="197"/>
      <c r="O383" s="274"/>
      <c r="P383" s="274"/>
      <c r="Q383" s="195"/>
      <c r="R383" s="195"/>
      <c r="S383" s="195"/>
      <c r="T383" s="1"/>
      <c r="U383" s="1"/>
      <c r="V383" s="1"/>
      <c r="W383" s="1"/>
      <c r="X383" s="1"/>
      <c r="Y383" s="1"/>
      <c r="Z383" s="1"/>
      <c r="AA383" s="1"/>
      <c r="AB383" s="1"/>
      <c r="AC383" s="1"/>
      <c r="AD383" s="1"/>
      <c r="AE383" s="1"/>
      <c r="AF383" s="1"/>
    </row>
    <row r="384" spans="1:32" ht="14.25" customHeight="1">
      <c r="A384" s="1"/>
      <c r="B384" s="195"/>
      <c r="C384" s="264"/>
      <c r="D384" s="264"/>
      <c r="E384" s="264"/>
      <c r="F384" s="195"/>
      <c r="G384" s="195"/>
      <c r="H384" s="195"/>
      <c r="I384" s="195"/>
      <c r="J384" s="195"/>
      <c r="K384" s="195"/>
      <c r="L384" s="195"/>
      <c r="M384" s="196"/>
      <c r="N384" s="197"/>
      <c r="O384" s="274"/>
      <c r="P384" s="274"/>
      <c r="Q384" s="195"/>
      <c r="R384" s="195"/>
      <c r="S384" s="195"/>
      <c r="T384" s="1"/>
      <c r="U384" s="1"/>
      <c r="V384" s="1"/>
      <c r="W384" s="1"/>
      <c r="X384" s="1"/>
      <c r="Y384" s="1"/>
      <c r="Z384" s="1"/>
      <c r="AA384" s="1"/>
      <c r="AB384" s="1"/>
      <c r="AC384" s="1"/>
      <c r="AD384" s="1"/>
      <c r="AE384" s="1"/>
      <c r="AF384" s="1"/>
    </row>
    <row r="385" spans="1:32" ht="14.25" customHeight="1">
      <c r="A385" s="1"/>
      <c r="B385" s="195"/>
      <c r="C385" s="264"/>
      <c r="D385" s="264"/>
      <c r="E385" s="264"/>
      <c r="F385" s="195"/>
      <c r="G385" s="195"/>
      <c r="H385" s="195"/>
      <c r="I385" s="195"/>
      <c r="J385" s="195"/>
      <c r="K385" s="195"/>
      <c r="L385" s="195"/>
      <c r="M385" s="196"/>
      <c r="N385" s="197"/>
      <c r="O385" s="274"/>
      <c r="P385" s="274"/>
      <c r="Q385" s="195"/>
      <c r="R385" s="195"/>
      <c r="S385" s="195"/>
      <c r="T385" s="1"/>
      <c r="U385" s="1"/>
      <c r="V385" s="1"/>
      <c r="W385" s="1"/>
      <c r="X385" s="1"/>
      <c r="Y385" s="1"/>
      <c r="Z385" s="1"/>
      <c r="AA385" s="1"/>
      <c r="AB385" s="1"/>
      <c r="AC385" s="1"/>
      <c r="AD385" s="1"/>
      <c r="AE385" s="1"/>
      <c r="AF385" s="1"/>
    </row>
    <row r="386" spans="1:32" ht="14.25" customHeight="1">
      <c r="A386" s="1"/>
      <c r="B386" s="195"/>
      <c r="C386" s="264"/>
      <c r="D386" s="264"/>
      <c r="E386" s="264"/>
      <c r="F386" s="195"/>
      <c r="G386" s="195"/>
      <c r="H386" s="195"/>
      <c r="I386" s="195"/>
      <c r="J386" s="195"/>
      <c r="K386" s="195"/>
      <c r="L386" s="195"/>
      <c r="M386" s="196"/>
      <c r="N386" s="197"/>
      <c r="O386" s="274"/>
      <c r="P386" s="274"/>
      <c r="Q386" s="195"/>
      <c r="R386" s="195"/>
      <c r="S386" s="195"/>
      <c r="T386" s="1"/>
      <c r="U386" s="1"/>
      <c r="V386" s="1"/>
      <c r="W386" s="1"/>
      <c r="X386" s="1"/>
      <c r="Y386" s="1"/>
      <c r="Z386" s="1"/>
      <c r="AA386" s="1"/>
      <c r="AB386" s="1"/>
      <c r="AC386" s="1"/>
      <c r="AD386" s="1"/>
      <c r="AE386" s="1"/>
      <c r="AF386" s="1"/>
    </row>
    <row r="387" spans="1:32" ht="14.25" customHeight="1">
      <c r="A387" s="1"/>
      <c r="B387" s="195"/>
      <c r="C387" s="264"/>
      <c r="D387" s="264"/>
      <c r="E387" s="264"/>
      <c r="F387" s="195"/>
      <c r="G387" s="195"/>
      <c r="H387" s="195"/>
      <c r="I387" s="195"/>
      <c r="J387" s="195"/>
      <c r="K387" s="195"/>
      <c r="L387" s="195"/>
      <c r="M387" s="196"/>
      <c r="N387" s="197"/>
      <c r="O387" s="274"/>
      <c r="P387" s="274"/>
      <c r="Q387" s="195"/>
      <c r="R387" s="195"/>
      <c r="S387" s="195"/>
      <c r="T387" s="1"/>
      <c r="U387" s="1"/>
      <c r="V387" s="1"/>
      <c r="W387" s="1"/>
      <c r="X387" s="1"/>
      <c r="Y387" s="1"/>
      <c r="Z387" s="1"/>
      <c r="AA387" s="1"/>
      <c r="AB387" s="1"/>
      <c r="AC387" s="1"/>
      <c r="AD387" s="1"/>
      <c r="AE387" s="1"/>
      <c r="AF387" s="1"/>
    </row>
    <row r="388" spans="1:32" ht="14.25" customHeight="1">
      <c r="A388" s="1"/>
      <c r="B388" s="195"/>
      <c r="C388" s="264"/>
      <c r="D388" s="264"/>
      <c r="E388" s="264"/>
      <c r="F388" s="195"/>
      <c r="G388" s="195"/>
      <c r="H388" s="195"/>
      <c r="I388" s="195"/>
      <c r="J388" s="195"/>
      <c r="K388" s="195"/>
      <c r="L388" s="195"/>
      <c r="M388" s="196"/>
      <c r="N388" s="197"/>
      <c r="O388" s="274"/>
      <c r="P388" s="274"/>
      <c r="Q388" s="195"/>
      <c r="R388" s="195"/>
      <c r="S388" s="195"/>
      <c r="T388" s="1"/>
      <c r="U388" s="1"/>
      <c r="V388" s="1"/>
      <c r="W388" s="1"/>
      <c r="X388" s="1"/>
      <c r="Y388" s="1"/>
      <c r="Z388" s="1"/>
      <c r="AA388" s="1"/>
      <c r="AB388" s="1"/>
      <c r="AC388" s="1"/>
      <c r="AD388" s="1"/>
      <c r="AE388" s="1"/>
      <c r="AF388" s="1"/>
    </row>
    <row r="389" spans="1:32" ht="14.25" customHeight="1">
      <c r="A389" s="1"/>
      <c r="B389" s="195"/>
      <c r="C389" s="264"/>
      <c r="D389" s="264"/>
      <c r="E389" s="264"/>
      <c r="F389" s="195"/>
      <c r="G389" s="195"/>
      <c r="H389" s="195"/>
      <c r="I389" s="195"/>
      <c r="J389" s="195"/>
      <c r="K389" s="195"/>
      <c r="L389" s="195"/>
      <c r="M389" s="196"/>
      <c r="N389" s="197"/>
      <c r="O389" s="274"/>
      <c r="P389" s="274"/>
      <c r="Q389" s="195"/>
      <c r="R389" s="195"/>
      <c r="S389" s="195"/>
      <c r="T389" s="1"/>
      <c r="U389" s="1"/>
      <c r="V389" s="1"/>
      <c r="W389" s="1"/>
      <c r="X389" s="1"/>
      <c r="Y389" s="1"/>
      <c r="Z389" s="1"/>
      <c r="AA389" s="1"/>
      <c r="AB389" s="1"/>
      <c r="AC389" s="1"/>
      <c r="AD389" s="1"/>
      <c r="AE389" s="1"/>
      <c r="AF389" s="1"/>
    </row>
    <row r="390" spans="1:32" ht="14.25" customHeight="1">
      <c r="A390" s="1"/>
      <c r="B390" s="195"/>
      <c r="C390" s="264"/>
      <c r="D390" s="264"/>
      <c r="E390" s="264"/>
      <c r="F390" s="195"/>
      <c r="G390" s="195"/>
      <c r="H390" s="195"/>
      <c r="I390" s="195"/>
      <c r="J390" s="195"/>
      <c r="K390" s="195"/>
      <c r="L390" s="195"/>
      <c r="M390" s="196"/>
      <c r="N390" s="197"/>
      <c r="O390" s="274"/>
      <c r="P390" s="274"/>
      <c r="Q390" s="195"/>
      <c r="R390" s="195"/>
      <c r="S390" s="195"/>
      <c r="T390" s="1"/>
      <c r="U390" s="1"/>
      <c r="V390" s="1"/>
      <c r="W390" s="1"/>
      <c r="X390" s="1"/>
      <c r="Y390" s="1"/>
      <c r="Z390" s="1"/>
      <c r="AA390" s="1"/>
      <c r="AB390" s="1"/>
      <c r="AC390" s="1"/>
      <c r="AD390" s="1"/>
      <c r="AE390" s="1"/>
      <c r="AF390" s="1"/>
    </row>
    <row r="391" spans="1:32" ht="14.25" customHeight="1">
      <c r="A391" s="1"/>
      <c r="B391" s="195"/>
      <c r="C391" s="264"/>
      <c r="D391" s="264"/>
      <c r="E391" s="264"/>
      <c r="F391" s="195"/>
      <c r="G391" s="195"/>
      <c r="H391" s="195"/>
      <c r="I391" s="195"/>
      <c r="J391" s="195"/>
      <c r="K391" s="195"/>
      <c r="L391" s="195"/>
      <c r="M391" s="196"/>
      <c r="N391" s="197"/>
      <c r="O391" s="274"/>
      <c r="P391" s="274"/>
      <c r="Q391" s="195"/>
      <c r="R391" s="195"/>
      <c r="S391" s="195"/>
      <c r="T391" s="1"/>
      <c r="U391" s="1"/>
      <c r="V391" s="1"/>
      <c r="W391" s="1"/>
      <c r="X391" s="1"/>
      <c r="Y391" s="1"/>
      <c r="Z391" s="1"/>
      <c r="AA391" s="1"/>
      <c r="AB391" s="1"/>
      <c r="AC391" s="1"/>
      <c r="AD391" s="1"/>
      <c r="AE391" s="1"/>
      <c r="AF391" s="1"/>
    </row>
    <row r="392" spans="1:32" ht="14.25" customHeight="1">
      <c r="A392" s="1"/>
      <c r="B392" s="195"/>
      <c r="C392" s="264"/>
      <c r="D392" s="264"/>
      <c r="E392" s="264"/>
      <c r="F392" s="195"/>
      <c r="G392" s="195"/>
      <c r="H392" s="195"/>
      <c r="I392" s="195"/>
      <c r="J392" s="195"/>
      <c r="K392" s="195"/>
      <c r="L392" s="195"/>
      <c r="M392" s="196"/>
      <c r="N392" s="197"/>
      <c r="O392" s="274"/>
      <c r="P392" s="274"/>
      <c r="Q392" s="195"/>
      <c r="R392" s="195"/>
      <c r="S392" s="195"/>
      <c r="T392" s="1"/>
      <c r="U392" s="1"/>
      <c r="V392" s="1"/>
      <c r="W392" s="1"/>
      <c r="X392" s="1"/>
      <c r="Y392" s="1"/>
      <c r="Z392" s="1"/>
      <c r="AA392" s="1"/>
      <c r="AB392" s="1"/>
      <c r="AC392" s="1"/>
      <c r="AD392" s="1"/>
      <c r="AE392" s="1"/>
      <c r="AF392" s="1"/>
    </row>
    <row r="393" spans="1:32" ht="14.25" customHeight="1">
      <c r="A393" s="1"/>
      <c r="B393" s="195"/>
      <c r="C393" s="264"/>
      <c r="D393" s="264"/>
      <c r="E393" s="264"/>
      <c r="F393" s="195"/>
      <c r="G393" s="195"/>
      <c r="H393" s="195"/>
      <c r="I393" s="195"/>
      <c r="J393" s="195"/>
      <c r="K393" s="195"/>
      <c r="L393" s="195"/>
      <c r="M393" s="196"/>
      <c r="N393" s="197"/>
      <c r="O393" s="274"/>
      <c r="P393" s="274"/>
      <c r="Q393" s="195"/>
      <c r="R393" s="195"/>
      <c r="S393" s="195"/>
      <c r="T393" s="1"/>
      <c r="U393" s="1"/>
      <c r="V393" s="1"/>
      <c r="W393" s="1"/>
      <c r="X393" s="1"/>
      <c r="Y393" s="1"/>
      <c r="Z393" s="1"/>
      <c r="AA393" s="1"/>
      <c r="AB393" s="1"/>
      <c r="AC393" s="1"/>
      <c r="AD393" s="1"/>
      <c r="AE393" s="1"/>
      <c r="AF393" s="1"/>
    </row>
    <row r="394" spans="1:32" ht="14.25" customHeight="1">
      <c r="A394" s="1"/>
      <c r="B394" s="195"/>
      <c r="C394" s="264"/>
      <c r="D394" s="264"/>
      <c r="E394" s="264"/>
      <c r="F394" s="195"/>
      <c r="G394" s="195"/>
      <c r="H394" s="195"/>
      <c r="I394" s="195"/>
      <c r="J394" s="195"/>
      <c r="K394" s="195"/>
      <c r="L394" s="195"/>
      <c r="M394" s="196"/>
      <c r="N394" s="197"/>
      <c r="O394" s="274"/>
      <c r="P394" s="274"/>
      <c r="Q394" s="195"/>
      <c r="R394" s="195"/>
      <c r="S394" s="195"/>
      <c r="T394" s="1"/>
      <c r="U394" s="1"/>
      <c r="V394" s="1"/>
      <c r="W394" s="1"/>
      <c r="X394" s="1"/>
      <c r="Y394" s="1"/>
      <c r="Z394" s="1"/>
      <c r="AA394" s="1"/>
      <c r="AB394" s="1"/>
      <c r="AC394" s="1"/>
      <c r="AD394" s="1"/>
      <c r="AE394" s="1"/>
      <c r="AF394" s="1"/>
    </row>
    <row r="395" spans="1:32" ht="14.25" customHeight="1">
      <c r="A395" s="1"/>
      <c r="B395" s="195"/>
      <c r="C395" s="264"/>
      <c r="D395" s="264"/>
      <c r="E395" s="264"/>
      <c r="F395" s="195"/>
      <c r="G395" s="195"/>
      <c r="H395" s="195"/>
      <c r="I395" s="195"/>
      <c r="J395" s="195"/>
      <c r="K395" s="195"/>
      <c r="L395" s="195"/>
      <c r="M395" s="196"/>
      <c r="N395" s="197"/>
      <c r="O395" s="274"/>
      <c r="P395" s="274"/>
      <c r="Q395" s="195"/>
      <c r="R395" s="195"/>
      <c r="S395" s="195"/>
      <c r="T395" s="1"/>
      <c r="U395" s="1"/>
      <c r="V395" s="1"/>
      <c r="W395" s="1"/>
      <c r="X395" s="1"/>
      <c r="Y395" s="1"/>
      <c r="Z395" s="1"/>
      <c r="AA395" s="1"/>
      <c r="AB395" s="1"/>
      <c r="AC395" s="1"/>
      <c r="AD395" s="1"/>
      <c r="AE395" s="1"/>
      <c r="AF395" s="1"/>
    </row>
    <row r="396" spans="1:32" ht="14.25" customHeight="1">
      <c r="A396" s="1"/>
      <c r="B396" s="195"/>
      <c r="C396" s="264"/>
      <c r="D396" s="264"/>
      <c r="E396" s="264"/>
      <c r="F396" s="195"/>
      <c r="G396" s="195"/>
      <c r="H396" s="195"/>
      <c r="I396" s="195"/>
      <c r="J396" s="195"/>
      <c r="K396" s="195"/>
      <c r="L396" s="195"/>
      <c r="M396" s="196"/>
      <c r="N396" s="197"/>
      <c r="O396" s="274"/>
      <c r="P396" s="274"/>
      <c r="Q396" s="195"/>
      <c r="R396" s="195"/>
      <c r="S396" s="195"/>
      <c r="T396" s="1"/>
      <c r="U396" s="1"/>
      <c r="V396" s="1"/>
      <c r="W396" s="1"/>
      <c r="X396" s="1"/>
      <c r="Y396" s="1"/>
      <c r="Z396" s="1"/>
      <c r="AA396" s="1"/>
      <c r="AB396" s="1"/>
      <c r="AC396" s="1"/>
      <c r="AD396" s="1"/>
      <c r="AE396" s="1"/>
      <c r="AF396" s="1"/>
    </row>
    <row r="397" spans="1:32" ht="14.25" customHeight="1">
      <c r="A397" s="1"/>
      <c r="B397" s="195"/>
      <c r="C397" s="264"/>
      <c r="D397" s="264"/>
      <c r="E397" s="264"/>
      <c r="F397" s="195"/>
      <c r="G397" s="195"/>
      <c r="H397" s="195"/>
      <c r="I397" s="195"/>
      <c r="J397" s="195"/>
      <c r="K397" s="195"/>
      <c r="L397" s="195"/>
      <c r="M397" s="196"/>
      <c r="N397" s="197"/>
      <c r="O397" s="274"/>
      <c r="P397" s="274"/>
      <c r="Q397" s="195"/>
      <c r="R397" s="195"/>
      <c r="S397" s="195"/>
      <c r="T397" s="1"/>
      <c r="U397" s="1"/>
      <c r="V397" s="1"/>
      <c r="W397" s="1"/>
      <c r="X397" s="1"/>
      <c r="Y397" s="1"/>
      <c r="Z397" s="1"/>
      <c r="AA397" s="1"/>
      <c r="AB397" s="1"/>
      <c r="AC397" s="1"/>
      <c r="AD397" s="1"/>
      <c r="AE397" s="1"/>
      <c r="AF397" s="1"/>
    </row>
    <row r="398" spans="1:32" ht="14.25" customHeight="1">
      <c r="A398" s="1"/>
      <c r="B398" s="195"/>
      <c r="C398" s="264"/>
      <c r="D398" s="264"/>
      <c r="E398" s="264"/>
      <c r="F398" s="195"/>
      <c r="G398" s="195"/>
      <c r="H398" s="195"/>
      <c r="I398" s="195"/>
      <c r="J398" s="195"/>
      <c r="K398" s="195"/>
      <c r="L398" s="195"/>
      <c r="M398" s="196"/>
      <c r="N398" s="197"/>
      <c r="O398" s="274"/>
      <c r="P398" s="274"/>
      <c r="Q398" s="195"/>
      <c r="R398" s="195"/>
      <c r="S398" s="195"/>
      <c r="T398" s="1"/>
      <c r="U398" s="1"/>
      <c r="V398" s="1"/>
      <c r="W398" s="1"/>
      <c r="X398" s="1"/>
      <c r="Y398" s="1"/>
      <c r="Z398" s="1"/>
      <c r="AA398" s="1"/>
      <c r="AB398" s="1"/>
      <c r="AC398" s="1"/>
      <c r="AD398" s="1"/>
      <c r="AE398" s="1"/>
      <c r="AF398" s="1"/>
    </row>
    <row r="399" spans="1:32" ht="14.25" customHeight="1">
      <c r="A399" s="1"/>
      <c r="B399" s="195"/>
      <c r="C399" s="264"/>
      <c r="D399" s="264"/>
      <c r="E399" s="264"/>
      <c r="F399" s="195"/>
      <c r="G399" s="195"/>
      <c r="H399" s="195"/>
      <c r="I399" s="195"/>
      <c r="J399" s="195"/>
      <c r="K399" s="195"/>
      <c r="L399" s="195"/>
      <c r="M399" s="196"/>
      <c r="N399" s="197"/>
      <c r="O399" s="274"/>
      <c r="P399" s="274"/>
      <c r="Q399" s="195"/>
      <c r="R399" s="195"/>
      <c r="S399" s="195"/>
      <c r="T399" s="1"/>
      <c r="U399" s="1"/>
      <c r="V399" s="1"/>
      <c r="W399" s="1"/>
      <c r="X399" s="1"/>
      <c r="Y399" s="1"/>
      <c r="Z399" s="1"/>
      <c r="AA399" s="1"/>
      <c r="AB399" s="1"/>
      <c r="AC399" s="1"/>
      <c r="AD399" s="1"/>
      <c r="AE399" s="1"/>
      <c r="AF399" s="1"/>
    </row>
    <row r="400" spans="1:32" ht="14.25" customHeight="1">
      <c r="A400" s="1"/>
      <c r="B400" s="195"/>
      <c r="C400" s="264"/>
      <c r="D400" s="264"/>
      <c r="E400" s="264"/>
      <c r="F400" s="195"/>
      <c r="G400" s="195"/>
      <c r="H400" s="195"/>
      <c r="I400" s="195"/>
      <c r="J400" s="195"/>
      <c r="K400" s="195"/>
      <c r="L400" s="195"/>
      <c r="M400" s="196"/>
      <c r="N400" s="197"/>
      <c r="O400" s="274"/>
      <c r="P400" s="274"/>
      <c r="Q400" s="195"/>
      <c r="R400" s="195"/>
      <c r="S400" s="195"/>
      <c r="T400" s="1"/>
      <c r="U400" s="1"/>
      <c r="V400" s="1"/>
      <c r="W400" s="1"/>
      <c r="X400" s="1"/>
      <c r="Y400" s="1"/>
      <c r="Z400" s="1"/>
      <c r="AA400" s="1"/>
      <c r="AB400" s="1"/>
      <c r="AC400" s="1"/>
      <c r="AD400" s="1"/>
      <c r="AE400" s="1"/>
      <c r="AF400" s="1"/>
    </row>
    <row r="401" spans="1:32" ht="14.25" customHeight="1">
      <c r="A401" s="1"/>
      <c r="B401" s="195"/>
      <c r="C401" s="264"/>
      <c r="D401" s="264"/>
      <c r="E401" s="264"/>
      <c r="F401" s="195"/>
      <c r="G401" s="195"/>
      <c r="H401" s="195"/>
      <c r="I401" s="195"/>
      <c r="J401" s="195"/>
      <c r="K401" s="195"/>
      <c r="L401" s="195"/>
      <c r="M401" s="196"/>
      <c r="N401" s="197"/>
      <c r="O401" s="274"/>
      <c r="P401" s="274"/>
      <c r="Q401" s="195"/>
      <c r="R401" s="195"/>
      <c r="S401" s="195"/>
      <c r="T401" s="1"/>
      <c r="U401" s="1"/>
      <c r="V401" s="1"/>
      <c r="W401" s="1"/>
      <c r="X401" s="1"/>
      <c r="Y401" s="1"/>
      <c r="Z401" s="1"/>
      <c r="AA401" s="1"/>
      <c r="AB401" s="1"/>
      <c r="AC401" s="1"/>
      <c r="AD401" s="1"/>
      <c r="AE401" s="1"/>
      <c r="AF401" s="1"/>
    </row>
    <row r="402" spans="1:32" ht="14.25" customHeight="1">
      <c r="A402" s="1"/>
      <c r="B402" s="195"/>
      <c r="C402" s="264"/>
      <c r="D402" s="264"/>
      <c r="E402" s="264"/>
      <c r="F402" s="195"/>
      <c r="G402" s="195"/>
      <c r="H402" s="195"/>
      <c r="I402" s="195"/>
      <c r="J402" s="195"/>
      <c r="K402" s="195"/>
      <c r="L402" s="195"/>
      <c r="M402" s="196"/>
      <c r="N402" s="197"/>
      <c r="O402" s="274"/>
      <c r="P402" s="274"/>
      <c r="Q402" s="195"/>
      <c r="R402" s="195"/>
      <c r="S402" s="195"/>
      <c r="T402" s="1"/>
      <c r="U402" s="1"/>
      <c r="V402" s="1"/>
      <c r="W402" s="1"/>
      <c r="X402" s="1"/>
      <c r="Y402" s="1"/>
      <c r="Z402" s="1"/>
      <c r="AA402" s="1"/>
      <c r="AB402" s="1"/>
      <c r="AC402" s="1"/>
      <c r="AD402" s="1"/>
      <c r="AE402" s="1"/>
      <c r="AF402" s="1"/>
    </row>
    <row r="403" spans="1:32" ht="14.25" customHeight="1">
      <c r="A403" s="1"/>
      <c r="B403" s="195"/>
      <c r="C403" s="264"/>
      <c r="D403" s="264"/>
      <c r="E403" s="264"/>
      <c r="F403" s="195"/>
      <c r="G403" s="195"/>
      <c r="H403" s="195"/>
      <c r="I403" s="195"/>
      <c r="J403" s="195"/>
      <c r="K403" s="195"/>
      <c r="L403" s="195"/>
      <c r="M403" s="196"/>
      <c r="N403" s="197"/>
      <c r="O403" s="274"/>
      <c r="P403" s="274"/>
      <c r="Q403" s="195"/>
      <c r="R403" s="195"/>
      <c r="S403" s="195"/>
      <c r="T403" s="1"/>
      <c r="U403" s="1"/>
      <c r="V403" s="1"/>
      <c r="W403" s="1"/>
      <c r="X403" s="1"/>
      <c r="Y403" s="1"/>
      <c r="Z403" s="1"/>
      <c r="AA403" s="1"/>
      <c r="AB403" s="1"/>
      <c r="AC403" s="1"/>
      <c r="AD403" s="1"/>
      <c r="AE403" s="1"/>
      <c r="AF403" s="1"/>
    </row>
    <row r="404" spans="1:32" ht="14.25" customHeight="1">
      <c r="A404" s="1"/>
      <c r="B404" s="195"/>
      <c r="C404" s="264"/>
      <c r="D404" s="264"/>
      <c r="E404" s="264"/>
      <c r="F404" s="195"/>
      <c r="G404" s="195"/>
      <c r="H404" s="195"/>
      <c r="I404" s="195"/>
      <c r="J404" s="195"/>
      <c r="K404" s="195"/>
      <c r="L404" s="195"/>
      <c r="M404" s="196"/>
      <c r="N404" s="197"/>
      <c r="O404" s="274"/>
      <c r="P404" s="274"/>
      <c r="Q404" s="195"/>
      <c r="R404" s="195"/>
      <c r="S404" s="195"/>
      <c r="T404" s="1"/>
      <c r="U404" s="1"/>
      <c r="V404" s="1"/>
      <c r="W404" s="1"/>
      <c r="X404" s="1"/>
      <c r="Y404" s="1"/>
      <c r="Z404" s="1"/>
      <c r="AA404" s="1"/>
      <c r="AB404" s="1"/>
      <c r="AC404" s="1"/>
      <c r="AD404" s="1"/>
      <c r="AE404" s="1"/>
      <c r="AF404" s="1"/>
    </row>
    <row r="405" spans="1:32" ht="14.25" customHeight="1">
      <c r="A405" s="1"/>
      <c r="B405" s="195"/>
      <c r="C405" s="264"/>
      <c r="D405" s="264"/>
      <c r="E405" s="264"/>
      <c r="F405" s="195"/>
      <c r="G405" s="195"/>
      <c r="H405" s="195"/>
      <c r="I405" s="195"/>
      <c r="J405" s="195"/>
      <c r="K405" s="195"/>
      <c r="L405" s="195"/>
      <c r="M405" s="196"/>
      <c r="N405" s="197"/>
      <c r="O405" s="274"/>
      <c r="P405" s="274"/>
      <c r="Q405" s="195"/>
      <c r="R405" s="195"/>
      <c r="S405" s="195"/>
      <c r="T405" s="1"/>
      <c r="U405" s="1"/>
      <c r="V405" s="1"/>
      <c r="W405" s="1"/>
      <c r="X405" s="1"/>
      <c r="Y405" s="1"/>
      <c r="Z405" s="1"/>
      <c r="AA405" s="1"/>
      <c r="AB405" s="1"/>
      <c r="AC405" s="1"/>
      <c r="AD405" s="1"/>
      <c r="AE405" s="1"/>
      <c r="AF405" s="1"/>
    </row>
    <row r="406" spans="1:32" ht="14.25" customHeight="1">
      <c r="A406" s="1"/>
      <c r="B406" s="195"/>
      <c r="C406" s="264"/>
      <c r="D406" s="264"/>
      <c r="E406" s="264"/>
      <c r="F406" s="195"/>
      <c r="G406" s="195"/>
      <c r="H406" s="195"/>
      <c r="I406" s="195"/>
      <c r="J406" s="195"/>
      <c r="K406" s="195"/>
      <c r="L406" s="195"/>
      <c r="M406" s="196"/>
      <c r="N406" s="197"/>
      <c r="O406" s="274"/>
      <c r="P406" s="274"/>
      <c r="Q406" s="195"/>
      <c r="R406" s="195"/>
      <c r="S406" s="195"/>
      <c r="T406" s="1"/>
      <c r="U406" s="1"/>
      <c r="V406" s="1"/>
      <c r="W406" s="1"/>
      <c r="X406" s="1"/>
      <c r="Y406" s="1"/>
      <c r="Z406" s="1"/>
      <c r="AA406" s="1"/>
      <c r="AB406" s="1"/>
      <c r="AC406" s="1"/>
      <c r="AD406" s="1"/>
      <c r="AE406" s="1"/>
      <c r="AF406" s="1"/>
    </row>
    <row r="407" spans="1:32" ht="14.25" customHeight="1">
      <c r="A407" s="1"/>
      <c r="B407" s="195"/>
      <c r="C407" s="264"/>
      <c r="D407" s="264"/>
      <c r="E407" s="264"/>
      <c r="F407" s="195"/>
      <c r="G407" s="195"/>
      <c r="H407" s="195"/>
      <c r="I407" s="195"/>
      <c r="J407" s="195"/>
      <c r="K407" s="195"/>
      <c r="L407" s="195"/>
      <c r="M407" s="196"/>
      <c r="N407" s="197"/>
      <c r="O407" s="274"/>
      <c r="P407" s="274"/>
      <c r="Q407" s="195"/>
      <c r="R407" s="195"/>
      <c r="S407" s="195"/>
      <c r="T407" s="1"/>
      <c r="U407" s="1"/>
      <c r="V407" s="1"/>
      <c r="W407" s="1"/>
      <c r="X407" s="1"/>
      <c r="Y407" s="1"/>
      <c r="Z407" s="1"/>
      <c r="AA407" s="1"/>
      <c r="AB407" s="1"/>
      <c r="AC407" s="1"/>
      <c r="AD407" s="1"/>
      <c r="AE407" s="1"/>
      <c r="AF407" s="1"/>
    </row>
    <row r="408" spans="1:32" ht="14.25" customHeight="1">
      <c r="A408" s="1"/>
      <c r="B408" s="195"/>
      <c r="C408" s="264"/>
      <c r="D408" s="264"/>
      <c r="E408" s="264"/>
      <c r="F408" s="195"/>
      <c r="G408" s="195"/>
      <c r="H408" s="195"/>
      <c r="I408" s="195"/>
      <c r="J408" s="195"/>
      <c r="K408" s="195"/>
      <c r="L408" s="195"/>
      <c r="M408" s="196"/>
      <c r="N408" s="197"/>
      <c r="O408" s="274"/>
      <c r="P408" s="274"/>
      <c r="Q408" s="195"/>
      <c r="R408" s="195"/>
      <c r="S408" s="195"/>
      <c r="T408" s="1"/>
      <c r="U408" s="1"/>
      <c r="V408" s="1"/>
      <c r="W408" s="1"/>
      <c r="X408" s="1"/>
      <c r="Y408" s="1"/>
      <c r="Z408" s="1"/>
      <c r="AA408" s="1"/>
      <c r="AB408" s="1"/>
      <c r="AC408" s="1"/>
      <c r="AD408" s="1"/>
      <c r="AE408" s="1"/>
      <c r="AF408" s="1"/>
    </row>
    <row r="409" spans="1:32" ht="14.25" customHeight="1">
      <c r="A409" s="1"/>
      <c r="B409" s="195"/>
      <c r="C409" s="264"/>
      <c r="D409" s="264"/>
      <c r="E409" s="264"/>
      <c r="F409" s="195"/>
      <c r="G409" s="195"/>
      <c r="H409" s="195"/>
      <c r="I409" s="195"/>
      <c r="J409" s="195"/>
      <c r="K409" s="195"/>
      <c r="L409" s="195"/>
      <c r="M409" s="196"/>
      <c r="N409" s="197"/>
      <c r="O409" s="274"/>
      <c r="P409" s="274"/>
      <c r="Q409" s="195"/>
      <c r="R409" s="195"/>
      <c r="S409" s="195"/>
      <c r="T409" s="1"/>
      <c r="U409" s="1"/>
      <c r="V409" s="1"/>
      <c r="W409" s="1"/>
      <c r="X409" s="1"/>
      <c r="Y409" s="1"/>
      <c r="Z409" s="1"/>
      <c r="AA409" s="1"/>
      <c r="AB409" s="1"/>
      <c r="AC409" s="1"/>
      <c r="AD409" s="1"/>
      <c r="AE409" s="1"/>
      <c r="AF409" s="1"/>
    </row>
    <row r="410" spans="1:32" ht="14.25" customHeight="1">
      <c r="A410" s="1"/>
      <c r="B410" s="195"/>
      <c r="C410" s="264"/>
      <c r="D410" s="264"/>
      <c r="E410" s="264"/>
      <c r="F410" s="195"/>
      <c r="G410" s="195"/>
      <c r="H410" s="195"/>
      <c r="I410" s="195"/>
      <c r="J410" s="195"/>
      <c r="K410" s="195"/>
      <c r="L410" s="195"/>
      <c r="M410" s="196"/>
      <c r="N410" s="197"/>
      <c r="O410" s="274"/>
      <c r="P410" s="274"/>
      <c r="Q410" s="195"/>
      <c r="R410" s="195"/>
      <c r="S410" s="195"/>
      <c r="T410" s="1"/>
      <c r="U410" s="1"/>
      <c r="V410" s="1"/>
      <c r="W410" s="1"/>
      <c r="X410" s="1"/>
      <c r="Y410" s="1"/>
      <c r="Z410" s="1"/>
      <c r="AA410" s="1"/>
      <c r="AB410" s="1"/>
      <c r="AC410" s="1"/>
      <c r="AD410" s="1"/>
      <c r="AE410" s="1"/>
      <c r="AF410" s="1"/>
    </row>
    <row r="411" spans="1:32" ht="14.25" customHeight="1">
      <c r="A411" s="1"/>
      <c r="B411" s="195"/>
      <c r="C411" s="264"/>
      <c r="D411" s="264"/>
      <c r="E411" s="264"/>
      <c r="F411" s="195"/>
      <c r="G411" s="195"/>
      <c r="H411" s="195"/>
      <c r="I411" s="195"/>
      <c r="J411" s="195"/>
      <c r="K411" s="195"/>
      <c r="L411" s="195"/>
      <c r="M411" s="196"/>
      <c r="N411" s="197"/>
      <c r="O411" s="274"/>
      <c r="P411" s="274"/>
      <c r="Q411" s="195"/>
      <c r="R411" s="195"/>
      <c r="S411" s="195"/>
      <c r="T411" s="1"/>
      <c r="U411" s="1"/>
      <c r="V411" s="1"/>
      <c r="W411" s="1"/>
      <c r="X411" s="1"/>
      <c r="Y411" s="1"/>
      <c r="Z411" s="1"/>
      <c r="AA411" s="1"/>
      <c r="AB411" s="1"/>
      <c r="AC411" s="1"/>
      <c r="AD411" s="1"/>
      <c r="AE411" s="1"/>
      <c r="AF411" s="1"/>
    </row>
    <row r="412" spans="1:32" ht="14.25" customHeight="1">
      <c r="A412" s="1"/>
      <c r="B412" s="195"/>
      <c r="C412" s="264"/>
      <c r="D412" s="264"/>
      <c r="E412" s="264"/>
      <c r="F412" s="195"/>
      <c r="G412" s="195"/>
      <c r="H412" s="195"/>
      <c r="I412" s="195"/>
      <c r="J412" s="195"/>
      <c r="K412" s="195"/>
      <c r="L412" s="195"/>
      <c r="M412" s="196"/>
      <c r="N412" s="197"/>
      <c r="O412" s="274"/>
      <c r="P412" s="274"/>
      <c r="Q412" s="195"/>
      <c r="R412" s="195"/>
      <c r="S412" s="195"/>
      <c r="T412" s="1"/>
      <c r="U412" s="1"/>
      <c r="V412" s="1"/>
      <c r="W412" s="1"/>
      <c r="X412" s="1"/>
      <c r="Y412" s="1"/>
      <c r="Z412" s="1"/>
      <c r="AA412" s="1"/>
      <c r="AB412" s="1"/>
      <c r="AC412" s="1"/>
      <c r="AD412" s="1"/>
      <c r="AE412" s="1"/>
      <c r="AF412" s="1"/>
    </row>
    <row r="413" spans="1:32" ht="14.25" customHeight="1">
      <c r="A413" s="1"/>
      <c r="B413" s="195"/>
      <c r="C413" s="264"/>
      <c r="D413" s="264"/>
      <c r="E413" s="264"/>
      <c r="F413" s="195"/>
      <c r="G413" s="195"/>
      <c r="H413" s="195"/>
      <c r="I413" s="195"/>
      <c r="J413" s="195"/>
      <c r="K413" s="195"/>
      <c r="L413" s="195"/>
      <c r="M413" s="196"/>
      <c r="N413" s="197"/>
      <c r="O413" s="274"/>
      <c r="P413" s="274"/>
      <c r="Q413" s="195"/>
      <c r="R413" s="195"/>
      <c r="S413" s="195"/>
      <c r="T413" s="1"/>
      <c r="U413" s="1"/>
      <c r="V413" s="1"/>
      <c r="W413" s="1"/>
      <c r="X413" s="1"/>
      <c r="Y413" s="1"/>
      <c r="Z413" s="1"/>
      <c r="AA413" s="1"/>
      <c r="AB413" s="1"/>
      <c r="AC413" s="1"/>
      <c r="AD413" s="1"/>
      <c r="AE413" s="1"/>
      <c r="AF413" s="1"/>
    </row>
    <row r="414" spans="1:32" ht="14.25" customHeight="1">
      <c r="A414" s="1"/>
      <c r="B414" s="195"/>
      <c r="C414" s="264"/>
      <c r="D414" s="264"/>
      <c r="E414" s="264"/>
      <c r="F414" s="195"/>
      <c r="G414" s="195"/>
      <c r="H414" s="195"/>
      <c r="I414" s="195"/>
      <c r="J414" s="195"/>
      <c r="K414" s="195"/>
      <c r="L414" s="195"/>
      <c r="M414" s="196"/>
      <c r="N414" s="197"/>
      <c r="O414" s="274"/>
      <c r="P414" s="274"/>
      <c r="Q414" s="195"/>
      <c r="R414" s="195"/>
      <c r="S414" s="195"/>
      <c r="T414" s="1"/>
      <c r="U414" s="1"/>
      <c r="V414" s="1"/>
      <c r="W414" s="1"/>
      <c r="X414" s="1"/>
      <c r="Y414" s="1"/>
      <c r="Z414" s="1"/>
      <c r="AA414" s="1"/>
      <c r="AB414" s="1"/>
      <c r="AC414" s="1"/>
      <c r="AD414" s="1"/>
      <c r="AE414" s="1"/>
      <c r="AF414" s="1"/>
    </row>
    <row r="415" spans="1:32" ht="14.25" customHeight="1">
      <c r="A415" s="1"/>
      <c r="B415" s="195"/>
      <c r="C415" s="264"/>
      <c r="D415" s="264"/>
      <c r="E415" s="264"/>
      <c r="F415" s="195"/>
      <c r="G415" s="195"/>
      <c r="H415" s="195"/>
      <c r="I415" s="195"/>
      <c r="J415" s="195"/>
      <c r="K415" s="195"/>
      <c r="L415" s="195"/>
      <c r="M415" s="196"/>
      <c r="N415" s="197"/>
      <c r="O415" s="274"/>
      <c r="P415" s="274"/>
      <c r="Q415" s="195"/>
      <c r="R415" s="195"/>
      <c r="S415" s="195"/>
      <c r="T415" s="1"/>
      <c r="U415" s="1"/>
      <c r="V415" s="1"/>
      <c r="W415" s="1"/>
      <c r="X415" s="1"/>
      <c r="Y415" s="1"/>
      <c r="Z415" s="1"/>
      <c r="AA415" s="1"/>
      <c r="AB415" s="1"/>
      <c r="AC415" s="1"/>
      <c r="AD415" s="1"/>
      <c r="AE415" s="1"/>
      <c r="AF415" s="1"/>
    </row>
    <row r="416" spans="1:32" ht="14.25" customHeight="1">
      <c r="A416" s="1"/>
      <c r="B416" s="195"/>
      <c r="C416" s="264"/>
      <c r="D416" s="264"/>
      <c r="E416" s="264"/>
      <c r="F416" s="195"/>
      <c r="G416" s="195"/>
      <c r="H416" s="195"/>
      <c r="I416" s="195"/>
      <c r="J416" s="195"/>
      <c r="K416" s="195"/>
      <c r="L416" s="195"/>
      <c r="M416" s="196"/>
      <c r="N416" s="197"/>
      <c r="O416" s="274"/>
      <c r="P416" s="274"/>
      <c r="Q416" s="195"/>
      <c r="R416" s="195"/>
      <c r="S416" s="195"/>
      <c r="T416" s="1"/>
      <c r="U416" s="1"/>
      <c r="V416" s="1"/>
      <c r="W416" s="1"/>
      <c r="X416" s="1"/>
      <c r="Y416" s="1"/>
      <c r="Z416" s="1"/>
      <c r="AA416" s="1"/>
      <c r="AB416" s="1"/>
      <c r="AC416" s="1"/>
      <c r="AD416" s="1"/>
      <c r="AE416" s="1"/>
      <c r="AF416" s="1"/>
    </row>
    <row r="417" spans="1:32" ht="14.25" customHeight="1">
      <c r="A417" s="1"/>
      <c r="B417" s="195"/>
      <c r="C417" s="264"/>
      <c r="D417" s="264"/>
      <c r="E417" s="264"/>
      <c r="F417" s="195"/>
      <c r="G417" s="195"/>
      <c r="H417" s="195"/>
      <c r="I417" s="195"/>
      <c r="J417" s="195"/>
      <c r="K417" s="195"/>
      <c r="L417" s="195"/>
      <c r="M417" s="196"/>
      <c r="N417" s="197"/>
      <c r="O417" s="274"/>
      <c r="P417" s="274"/>
      <c r="Q417" s="195"/>
      <c r="R417" s="195"/>
      <c r="S417" s="195"/>
      <c r="T417" s="1"/>
      <c r="U417" s="1"/>
      <c r="V417" s="1"/>
      <c r="W417" s="1"/>
      <c r="X417" s="1"/>
      <c r="Y417" s="1"/>
      <c r="Z417" s="1"/>
      <c r="AA417" s="1"/>
      <c r="AB417" s="1"/>
      <c r="AC417" s="1"/>
      <c r="AD417" s="1"/>
      <c r="AE417" s="1"/>
      <c r="AF417" s="1"/>
    </row>
    <row r="418" spans="1:32" ht="14.25" customHeight="1">
      <c r="A418" s="1"/>
      <c r="B418" s="195"/>
      <c r="C418" s="264"/>
      <c r="D418" s="264"/>
      <c r="E418" s="264"/>
      <c r="F418" s="195"/>
      <c r="G418" s="195"/>
      <c r="H418" s="195"/>
      <c r="I418" s="195"/>
      <c r="J418" s="195"/>
      <c r="K418" s="195"/>
      <c r="L418" s="195"/>
      <c r="M418" s="196"/>
      <c r="N418" s="197"/>
      <c r="O418" s="274"/>
      <c r="P418" s="274"/>
      <c r="Q418" s="195"/>
      <c r="R418" s="195"/>
      <c r="S418" s="195"/>
      <c r="T418" s="1"/>
      <c r="U418" s="1"/>
      <c r="V418" s="1"/>
      <c r="W418" s="1"/>
      <c r="X418" s="1"/>
      <c r="Y418" s="1"/>
      <c r="Z418" s="1"/>
      <c r="AA418" s="1"/>
      <c r="AB418" s="1"/>
      <c r="AC418" s="1"/>
      <c r="AD418" s="1"/>
      <c r="AE418" s="1"/>
      <c r="AF418" s="1"/>
    </row>
    <row r="419" spans="1:32" ht="14.25" customHeight="1">
      <c r="A419" s="1"/>
      <c r="B419" s="195"/>
      <c r="C419" s="264"/>
      <c r="D419" s="264"/>
      <c r="E419" s="264"/>
      <c r="F419" s="195"/>
      <c r="G419" s="195"/>
      <c r="H419" s="195"/>
      <c r="I419" s="195"/>
      <c r="J419" s="195"/>
      <c r="K419" s="195"/>
      <c r="L419" s="195"/>
      <c r="M419" s="196"/>
      <c r="N419" s="197"/>
      <c r="O419" s="274"/>
      <c r="P419" s="274"/>
      <c r="Q419" s="195"/>
      <c r="R419" s="195"/>
      <c r="S419" s="195"/>
      <c r="T419" s="1"/>
      <c r="U419" s="1"/>
      <c r="V419" s="1"/>
      <c r="W419" s="1"/>
      <c r="X419" s="1"/>
      <c r="Y419" s="1"/>
      <c r="Z419" s="1"/>
      <c r="AA419" s="1"/>
      <c r="AB419" s="1"/>
      <c r="AC419" s="1"/>
      <c r="AD419" s="1"/>
      <c r="AE419" s="1"/>
      <c r="AF419" s="1"/>
    </row>
    <row r="420" spans="1:32" ht="14.25" customHeight="1">
      <c r="A420" s="1"/>
      <c r="B420" s="195"/>
      <c r="C420" s="264"/>
      <c r="D420" s="264"/>
      <c r="E420" s="264"/>
      <c r="F420" s="195"/>
      <c r="G420" s="195"/>
      <c r="H420" s="195"/>
      <c r="I420" s="195"/>
      <c r="J420" s="195"/>
      <c r="K420" s="195"/>
      <c r="L420" s="195"/>
      <c r="M420" s="196"/>
      <c r="N420" s="197"/>
      <c r="O420" s="274"/>
      <c r="P420" s="274"/>
      <c r="Q420" s="195"/>
      <c r="R420" s="195"/>
      <c r="S420" s="195"/>
      <c r="T420" s="1"/>
      <c r="U420" s="1"/>
      <c r="V420" s="1"/>
      <c r="W420" s="1"/>
      <c r="X420" s="1"/>
      <c r="Y420" s="1"/>
      <c r="Z420" s="1"/>
      <c r="AA420" s="1"/>
      <c r="AB420" s="1"/>
      <c r="AC420" s="1"/>
      <c r="AD420" s="1"/>
      <c r="AE420" s="1"/>
      <c r="AF420" s="1"/>
    </row>
    <row r="421" spans="1:32" ht="14.25" customHeight="1">
      <c r="A421" s="1"/>
      <c r="B421" s="195"/>
      <c r="C421" s="264"/>
      <c r="D421" s="264"/>
      <c r="E421" s="264"/>
      <c r="F421" s="195"/>
      <c r="G421" s="195"/>
      <c r="H421" s="195"/>
      <c r="I421" s="195"/>
      <c r="J421" s="195"/>
      <c r="K421" s="195"/>
      <c r="L421" s="195"/>
      <c r="M421" s="196"/>
      <c r="N421" s="197"/>
      <c r="O421" s="274"/>
      <c r="P421" s="274"/>
      <c r="Q421" s="195"/>
      <c r="R421" s="195"/>
      <c r="S421" s="195"/>
      <c r="T421" s="1"/>
      <c r="U421" s="1"/>
      <c r="V421" s="1"/>
      <c r="W421" s="1"/>
      <c r="X421" s="1"/>
      <c r="Y421" s="1"/>
      <c r="Z421" s="1"/>
      <c r="AA421" s="1"/>
      <c r="AB421" s="1"/>
      <c r="AC421" s="1"/>
      <c r="AD421" s="1"/>
      <c r="AE421" s="1"/>
      <c r="AF421" s="1"/>
    </row>
    <row r="422" spans="1:32" ht="14.25" customHeight="1">
      <c r="A422" s="1"/>
      <c r="B422" s="195"/>
      <c r="C422" s="264"/>
      <c r="D422" s="264"/>
      <c r="E422" s="264"/>
      <c r="F422" s="195"/>
      <c r="G422" s="195"/>
      <c r="H422" s="195"/>
      <c r="I422" s="195"/>
      <c r="J422" s="195"/>
      <c r="K422" s="195"/>
      <c r="L422" s="195"/>
      <c r="M422" s="196"/>
      <c r="N422" s="197"/>
      <c r="O422" s="274"/>
      <c r="P422" s="274"/>
      <c r="Q422" s="195"/>
      <c r="R422" s="195"/>
      <c r="S422" s="195"/>
      <c r="T422" s="1"/>
      <c r="U422" s="1"/>
      <c r="V422" s="1"/>
      <c r="W422" s="1"/>
      <c r="X422" s="1"/>
      <c r="Y422" s="1"/>
      <c r="Z422" s="1"/>
      <c r="AA422" s="1"/>
      <c r="AB422" s="1"/>
      <c r="AC422" s="1"/>
      <c r="AD422" s="1"/>
      <c r="AE422" s="1"/>
      <c r="AF422" s="1"/>
    </row>
    <row r="423" spans="1:32" ht="14.25" customHeight="1">
      <c r="A423" s="1"/>
      <c r="B423" s="195"/>
      <c r="C423" s="264"/>
      <c r="D423" s="264"/>
      <c r="E423" s="264"/>
      <c r="F423" s="195"/>
      <c r="G423" s="195"/>
      <c r="H423" s="195"/>
      <c r="I423" s="195"/>
      <c r="J423" s="195"/>
      <c r="K423" s="195"/>
      <c r="L423" s="195"/>
      <c r="M423" s="196"/>
      <c r="N423" s="197"/>
      <c r="O423" s="274"/>
      <c r="P423" s="274"/>
      <c r="Q423" s="195"/>
      <c r="R423" s="195"/>
      <c r="S423" s="195"/>
      <c r="T423" s="1"/>
      <c r="U423" s="1"/>
      <c r="V423" s="1"/>
      <c r="W423" s="1"/>
      <c r="X423" s="1"/>
      <c r="Y423" s="1"/>
      <c r="Z423" s="1"/>
      <c r="AA423" s="1"/>
      <c r="AB423" s="1"/>
      <c r="AC423" s="1"/>
      <c r="AD423" s="1"/>
      <c r="AE423" s="1"/>
      <c r="AF423" s="1"/>
    </row>
    <row r="424" spans="1:32" ht="14.25" customHeight="1">
      <c r="A424" s="1"/>
      <c r="B424" s="195"/>
      <c r="C424" s="264"/>
      <c r="D424" s="264"/>
      <c r="E424" s="264"/>
      <c r="F424" s="195"/>
      <c r="G424" s="195"/>
      <c r="H424" s="195"/>
      <c r="I424" s="195"/>
      <c r="J424" s="195"/>
      <c r="K424" s="195"/>
      <c r="L424" s="195"/>
      <c r="M424" s="196"/>
      <c r="N424" s="197"/>
      <c r="O424" s="274"/>
      <c r="P424" s="274"/>
      <c r="Q424" s="195"/>
      <c r="R424" s="195"/>
      <c r="S424" s="195"/>
      <c r="T424" s="1"/>
      <c r="U424" s="1"/>
      <c r="V424" s="1"/>
      <c r="W424" s="1"/>
      <c r="X424" s="1"/>
      <c r="Y424" s="1"/>
      <c r="Z424" s="1"/>
      <c r="AA424" s="1"/>
      <c r="AB424" s="1"/>
      <c r="AC424" s="1"/>
      <c r="AD424" s="1"/>
      <c r="AE424" s="1"/>
      <c r="AF424" s="1"/>
    </row>
    <row r="425" spans="1:32" ht="14.25" customHeight="1">
      <c r="A425" s="1"/>
      <c r="B425" s="195"/>
      <c r="C425" s="264"/>
      <c r="D425" s="264"/>
      <c r="E425" s="264"/>
      <c r="F425" s="195"/>
      <c r="G425" s="195"/>
      <c r="H425" s="195"/>
      <c r="I425" s="195"/>
      <c r="J425" s="195"/>
      <c r="K425" s="195"/>
      <c r="L425" s="195"/>
      <c r="M425" s="196"/>
      <c r="N425" s="197"/>
      <c r="O425" s="274"/>
      <c r="P425" s="274"/>
      <c r="Q425" s="195"/>
      <c r="R425" s="195"/>
      <c r="S425" s="195"/>
      <c r="T425" s="1"/>
      <c r="U425" s="1"/>
      <c r="V425" s="1"/>
      <c r="W425" s="1"/>
      <c r="X425" s="1"/>
      <c r="Y425" s="1"/>
      <c r="Z425" s="1"/>
      <c r="AA425" s="1"/>
      <c r="AB425" s="1"/>
      <c r="AC425" s="1"/>
      <c r="AD425" s="1"/>
      <c r="AE425" s="1"/>
      <c r="AF425" s="1"/>
    </row>
    <row r="426" spans="1:32" ht="14.25" customHeight="1">
      <c r="A426" s="1"/>
      <c r="B426" s="195"/>
      <c r="C426" s="264"/>
      <c r="D426" s="264"/>
      <c r="E426" s="264"/>
      <c r="F426" s="195"/>
      <c r="G426" s="195"/>
      <c r="H426" s="195"/>
      <c r="I426" s="195"/>
      <c r="J426" s="195"/>
      <c r="K426" s="195"/>
      <c r="L426" s="195"/>
      <c r="M426" s="196"/>
      <c r="N426" s="197"/>
      <c r="O426" s="274"/>
      <c r="P426" s="274"/>
      <c r="Q426" s="195"/>
      <c r="R426" s="195"/>
      <c r="S426" s="195"/>
      <c r="T426" s="1"/>
      <c r="U426" s="1"/>
      <c r="V426" s="1"/>
      <c r="W426" s="1"/>
      <c r="X426" s="1"/>
      <c r="Y426" s="1"/>
      <c r="Z426" s="1"/>
      <c r="AA426" s="1"/>
      <c r="AB426" s="1"/>
      <c r="AC426" s="1"/>
      <c r="AD426" s="1"/>
      <c r="AE426" s="1"/>
      <c r="AF426" s="1"/>
    </row>
    <row r="427" spans="1:32" ht="14.25" customHeight="1">
      <c r="A427" s="1"/>
      <c r="B427" s="195"/>
      <c r="C427" s="264"/>
      <c r="D427" s="264"/>
      <c r="E427" s="264"/>
      <c r="F427" s="195"/>
      <c r="G427" s="195"/>
      <c r="H427" s="195"/>
      <c r="I427" s="195"/>
      <c r="J427" s="195"/>
      <c r="K427" s="195"/>
      <c r="L427" s="195"/>
      <c r="M427" s="196"/>
      <c r="N427" s="197"/>
      <c r="O427" s="274"/>
      <c r="P427" s="274"/>
      <c r="Q427" s="195"/>
      <c r="R427" s="195"/>
      <c r="S427" s="195"/>
      <c r="T427" s="1"/>
      <c r="U427" s="1"/>
      <c r="V427" s="1"/>
      <c r="W427" s="1"/>
      <c r="X427" s="1"/>
      <c r="Y427" s="1"/>
      <c r="Z427" s="1"/>
      <c r="AA427" s="1"/>
      <c r="AB427" s="1"/>
      <c r="AC427" s="1"/>
      <c r="AD427" s="1"/>
      <c r="AE427" s="1"/>
      <c r="AF427" s="1"/>
    </row>
    <row r="428" spans="1:32" ht="14.25" customHeight="1">
      <c r="A428" s="1"/>
      <c r="B428" s="195"/>
      <c r="C428" s="264"/>
      <c r="D428" s="264"/>
      <c r="E428" s="264"/>
      <c r="F428" s="195"/>
      <c r="G428" s="195"/>
      <c r="H428" s="195"/>
      <c r="I428" s="195"/>
      <c r="J428" s="195"/>
      <c r="K428" s="195"/>
      <c r="L428" s="195"/>
      <c r="M428" s="196"/>
      <c r="N428" s="197"/>
      <c r="O428" s="274"/>
      <c r="P428" s="274"/>
      <c r="Q428" s="195"/>
      <c r="R428" s="195"/>
      <c r="S428" s="195"/>
      <c r="T428" s="1"/>
      <c r="U428" s="1"/>
      <c r="V428" s="1"/>
      <c r="W428" s="1"/>
      <c r="X428" s="1"/>
      <c r="Y428" s="1"/>
      <c r="Z428" s="1"/>
      <c r="AA428" s="1"/>
      <c r="AB428" s="1"/>
      <c r="AC428" s="1"/>
      <c r="AD428" s="1"/>
      <c r="AE428" s="1"/>
      <c r="AF428" s="1"/>
    </row>
    <row r="429" spans="1:32" ht="14.25" customHeight="1">
      <c r="A429" s="1"/>
      <c r="B429" s="195"/>
      <c r="C429" s="264"/>
      <c r="D429" s="264"/>
      <c r="E429" s="264"/>
      <c r="F429" s="195"/>
      <c r="G429" s="195"/>
      <c r="H429" s="195"/>
      <c r="I429" s="195"/>
      <c r="J429" s="195"/>
      <c r="K429" s="195"/>
      <c r="L429" s="195"/>
      <c r="M429" s="196"/>
      <c r="N429" s="197"/>
      <c r="O429" s="274"/>
      <c r="P429" s="274"/>
      <c r="Q429" s="195"/>
      <c r="R429" s="195"/>
      <c r="S429" s="195"/>
      <c r="T429" s="1"/>
      <c r="U429" s="1"/>
      <c r="V429" s="1"/>
      <c r="W429" s="1"/>
      <c r="X429" s="1"/>
      <c r="Y429" s="1"/>
      <c r="Z429" s="1"/>
      <c r="AA429" s="1"/>
      <c r="AB429" s="1"/>
      <c r="AC429" s="1"/>
      <c r="AD429" s="1"/>
      <c r="AE429" s="1"/>
      <c r="AF429" s="1"/>
    </row>
    <row r="430" spans="1:32" ht="14.25" customHeight="1">
      <c r="A430" s="1"/>
      <c r="B430" s="195"/>
      <c r="C430" s="264"/>
      <c r="D430" s="264"/>
      <c r="E430" s="264"/>
      <c r="F430" s="195"/>
      <c r="G430" s="195"/>
      <c r="H430" s="195"/>
      <c r="I430" s="195"/>
      <c r="J430" s="195"/>
      <c r="K430" s="195"/>
      <c r="L430" s="195"/>
      <c r="M430" s="196"/>
      <c r="N430" s="197"/>
      <c r="O430" s="274"/>
      <c r="P430" s="274"/>
      <c r="Q430" s="195"/>
      <c r="R430" s="195"/>
      <c r="S430" s="195"/>
      <c r="T430" s="1"/>
      <c r="U430" s="1"/>
      <c r="V430" s="1"/>
      <c r="W430" s="1"/>
      <c r="X430" s="1"/>
      <c r="Y430" s="1"/>
      <c r="Z430" s="1"/>
      <c r="AA430" s="1"/>
      <c r="AB430" s="1"/>
      <c r="AC430" s="1"/>
      <c r="AD430" s="1"/>
      <c r="AE430" s="1"/>
      <c r="AF430" s="1"/>
    </row>
    <row r="431" spans="1:32" ht="14.25" customHeight="1">
      <c r="A431" s="1"/>
      <c r="B431" s="195"/>
      <c r="C431" s="264"/>
      <c r="D431" s="264"/>
      <c r="E431" s="264"/>
      <c r="F431" s="195"/>
      <c r="G431" s="195"/>
      <c r="H431" s="195"/>
      <c r="I431" s="195"/>
      <c r="J431" s="195"/>
      <c r="K431" s="195"/>
      <c r="L431" s="195"/>
      <c r="M431" s="196"/>
      <c r="N431" s="197"/>
      <c r="O431" s="274"/>
      <c r="P431" s="274"/>
      <c r="Q431" s="195"/>
      <c r="R431" s="195"/>
      <c r="S431" s="195"/>
      <c r="T431" s="1"/>
      <c r="U431" s="1"/>
      <c r="V431" s="1"/>
      <c r="W431" s="1"/>
      <c r="X431" s="1"/>
      <c r="Y431" s="1"/>
      <c r="Z431" s="1"/>
      <c r="AA431" s="1"/>
      <c r="AB431" s="1"/>
      <c r="AC431" s="1"/>
      <c r="AD431" s="1"/>
      <c r="AE431" s="1"/>
      <c r="AF431" s="1"/>
    </row>
    <row r="432" spans="1:32" ht="14.25" customHeight="1">
      <c r="A432" s="1"/>
      <c r="B432" s="195"/>
      <c r="C432" s="264"/>
      <c r="D432" s="264"/>
      <c r="E432" s="264"/>
      <c r="F432" s="195"/>
      <c r="G432" s="195"/>
      <c r="H432" s="195"/>
      <c r="I432" s="195"/>
      <c r="J432" s="195"/>
      <c r="K432" s="195"/>
      <c r="L432" s="195"/>
      <c r="M432" s="196"/>
      <c r="N432" s="197"/>
      <c r="O432" s="274"/>
      <c r="P432" s="274"/>
      <c r="Q432" s="195"/>
      <c r="R432" s="195"/>
      <c r="S432" s="195"/>
      <c r="T432" s="1"/>
      <c r="U432" s="1"/>
      <c r="V432" s="1"/>
      <c r="W432" s="1"/>
      <c r="X432" s="1"/>
      <c r="Y432" s="1"/>
      <c r="Z432" s="1"/>
      <c r="AA432" s="1"/>
      <c r="AB432" s="1"/>
      <c r="AC432" s="1"/>
      <c r="AD432" s="1"/>
      <c r="AE432" s="1"/>
      <c r="AF432" s="1"/>
    </row>
    <row r="433" spans="1:32" ht="14.25" customHeight="1">
      <c r="A433" s="1"/>
      <c r="B433" s="195"/>
      <c r="C433" s="264"/>
      <c r="D433" s="264"/>
      <c r="E433" s="264"/>
      <c r="F433" s="195"/>
      <c r="G433" s="195"/>
      <c r="H433" s="195"/>
      <c r="I433" s="195"/>
      <c r="J433" s="195"/>
      <c r="K433" s="195"/>
      <c r="L433" s="195"/>
      <c r="M433" s="196"/>
      <c r="N433" s="197"/>
      <c r="O433" s="274"/>
      <c r="P433" s="274"/>
      <c r="Q433" s="195"/>
      <c r="R433" s="195"/>
      <c r="S433" s="195"/>
      <c r="T433" s="1"/>
      <c r="U433" s="1"/>
      <c r="V433" s="1"/>
      <c r="W433" s="1"/>
      <c r="X433" s="1"/>
      <c r="Y433" s="1"/>
      <c r="Z433" s="1"/>
      <c r="AA433" s="1"/>
      <c r="AB433" s="1"/>
      <c r="AC433" s="1"/>
      <c r="AD433" s="1"/>
      <c r="AE433" s="1"/>
      <c r="AF433" s="1"/>
    </row>
    <row r="434" spans="1:32" ht="14.25" customHeight="1">
      <c r="A434" s="1"/>
      <c r="B434" s="195"/>
      <c r="C434" s="264"/>
      <c r="D434" s="264"/>
      <c r="E434" s="264"/>
      <c r="F434" s="195"/>
      <c r="G434" s="195"/>
      <c r="H434" s="195"/>
      <c r="I434" s="195"/>
      <c r="J434" s="195"/>
      <c r="K434" s="195"/>
      <c r="L434" s="195"/>
      <c r="M434" s="196"/>
      <c r="N434" s="197"/>
      <c r="O434" s="274"/>
      <c r="P434" s="274"/>
      <c r="Q434" s="195"/>
      <c r="R434" s="195"/>
      <c r="S434" s="195"/>
      <c r="T434" s="1"/>
      <c r="U434" s="1"/>
      <c r="V434" s="1"/>
      <c r="W434" s="1"/>
      <c r="X434" s="1"/>
      <c r="Y434" s="1"/>
      <c r="Z434" s="1"/>
      <c r="AA434" s="1"/>
      <c r="AB434" s="1"/>
      <c r="AC434" s="1"/>
      <c r="AD434" s="1"/>
      <c r="AE434" s="1"/>
      <c r="AF434" s="1"/>
    </row>
    <row r="435" spans="1:32" ht="14.25" customHeight="1">
      <c r="A435" s="1"/>
      <c r="B435" s="195"/>
      <c r="C435" s="264"/>
      <c r="D435" s="264"/>
      <c r="E435" s="264"/>
      <c r="F435" s="195"/>
      <c r="G435" s="195"/>
      <c r="H435" s="195"/>
      <c r="I435" s="195"/>
      <c r="J435" s="195"/>
      <c r="K435" s="195"/>
      <c r="L435" s="195"/>
      <c r="M435" s="196"/>
      <c r="N435" s="197"/>
      <c r="O435" s="274"/>
      <c r="P435" s="274"/>
      <c r="Q435" s="195"/>
      <c r="R435" s="195"/>
      <c r="S435" s="195"/>
      <c r="T435" s="1"/>
      <c r="U435" s="1"/>
      <c r="V435" s="1"/>
      <c r="W435" s="1"/>
      <c r="X435" s="1"/>
      <c r="Y435" s="1"/>
      <c r="Z435" s="1"/>
      <c r="AA435" s="1"/>
      <c r="AB435" s="1"/>
      <c r="AC435" s="1"/>
      <c r="AD435" s="1"/>
      <c r="AE435" s="1"/>
      <c r="AF435" s="1"/>
    </row>
    <row r="436" spans="1:32" ht="14.25" customHeight="1">
      <c r="A436" s="1"/>
      <c r="B436" s="195"/>
      <c r="C436" s="264"/>
      <c r="D436" s="264"/>
      <c r="E436" s="264"/>
      <c r="F436" s="195"/>
      <c r="G436" s="195"/>
      <c r="H436" s="195"/>
      <c r="I436" s="195"/>
      <c r="J436" s="195"/>
      <c r="K436" s="195"/>
      <c r="L436" s="195"/>
      <c r="M436" s="196"/>
      <c r="N436" s="197"/>
      <c r="O436" s="274"/>
      <c r="P436" s="274"/>
      <c r="Q436" s="195"/>
      <c r="R436" s="195"/>
      <c r="S436" s="195"/>
      <c r="T436" s="1"/>
      <c r="U436" s="1"/>
      <c r="V436" s="1"/>
      <c r="W436" s="1"/>
      <c r="X436" s="1"/>
      <c r="Y436" s="1"/>
      <c r="Z436" s="1"/>
      <c r="AA436" s="1"/>
      <c r="AB436" s="1"/>
      <c r="AC436" s="1"/>
      <c r="AD436" s="1"/>
      <c r="AE436" s="1"/>
      <c r="AF436" s="1"/>
    </row>
    <row r="437" spans="1:32" ht="14.25" customHeight="1">
      <c r="A437" s="1"/>
      <c r="B437" s="195"/>
      <c r="C437" s="264"/>
      <c r="D437" s="264"/>
      <c r="E437" s="264"/>
      <c r="F437" s="195"/>
      <c r="G437" s="195"/>
      <c r="H437" s="195"/>
      <c r="I437" s="195"/>
      <c r="J437" s="195"/>
      <c r="K437" s="195"/>
      <c r="L437" s="195"/>
      <c r="M437" s="196"/>
      <c r="N437" s="197"/>
      <c r="O437" s="274"/>
      <c r="P437" s="274"/>
      <c r="Q437" s="195"/>
      <c r="R437" s="195"/>
      <c r="S437" s="195"/>
      <c r="T437" s="1"/>
      <c r="U437" s="1"/>
      <c r="V437" s="1"/>
      <c r="W437" s="1"/>
      <c r="X437" s="1"/>
      <c r="Y437" s="1"/>
      <c r="Z437" s="1"/>
      <c r="AA437" s="1"/>
      <c r="AB437" s="1"/>
      <c r="AC437" s="1"/>
      <c r="AD437" s="1"/>
      <c r="AE437" s="1"/>
      <c r="AF437" s="1"/>
    </row>
    <row r="438" spans="1:32" ht="14.25" customHeight="1">
      <c r="A438" s="1"/>
      <c r="B438" s="195"/>
      <c r="C438" s="264"/>
      <c r="D438" s="264"/>
      <c r="E438" s="264"/>
      <c r="F438" s="195"/>
      <c r="G438" s="195"/>
      <c r="H438" s="195"/>
      <c r="I438" s="195"/>
      <c r="J438" s="195"/>
      <c r="K438" s="195"/>
      <c r="L438" s="195"/>
      <c r="M438" s="196"/>
      <c r="N438" s="197"/>
      <c r="O438" s="274"/>
      <c r="P438" s="274"/>
      <c r="Q438" s="195"/>
      <c r="R438" s="195"/>
      <c r="S438" s="195"/>
      <c r="T438" s="1"/>
      <c r="U438" s="1"/>
      <c r="V438" s="1"/>
      <c r="W438" s="1"/>
      <c r="X438" s="1"/>
      <c r="Y438" s="1"/>
      <c r="Z438" s="1"/>
      <c r="AA438" s="1"/>
      <c r="AB438" s="1"/>
      <c r="AC438" s="1"/>
      <c r="AD438" s="1"/>
      <c r="AE438" s="1"/>
      <c r="AF438" s="1"/>
    </row>
    <row r="439" spans="1:32" ht="14.25" customHeight="1">
      <c r="A439" s="1"/>
      <c r="B439" s="195"/>
      <c r="C439" s="264"/>
      <c r="D439" s="264"/>
      <c r="E439" s="264"/>
      <c r="F439" s="195"/>
      <c r="G439" s="195"/>
      <c r="H439" s="195"/>
      <c r="I439" s="195"/>
      <c r="J439" s="195"/>
      <c r="K439" s="195"/>
      <c r="L439" s="195"/>
      <c r="M439" s="196"/>
      <c r="N439" s="197"/>
      <c r="O439" s="274"/>
      <c r="P439" s="274"/>
      <c r="Q439" s="195"/>
      <c r="R439" s="195"/>
      <c r="S439" s="195"/>
      <c r="T439" s="1"/>
      <c r="U439" s="1"/>
      <c r="V439" s="1"/>
      <c r="W439" s="1"/>
      <c r="X439" s="1"/>
      <c r="Y439" s="1"/>
      <c r="Z439" s="1"/>
      <c r="AA439" s="1"/>
      <c r="AB439" s="1"/>
      <c r="AC439" s="1"/>
      <c r="AD439" s="1"/>
      <c r="AE439" s="1"/>
      <c r="AF439" s="1"/>
    </row>
    <row r="440" spans="1:32" ht="14.25" customHeight="1">
      <c r="A440" s="1"/>
      <c r="B440" s="195"/>
      <c r="C440" s="264"/>
      <c r="D440" s="264"/>
      <c r="E440" s="264"/>
      <c r="F440" s="195"/>
      <c r="G440" s="195"/>
      <c r="H440" s="195"/>
      <c r="I440" s="195"/>
      <c r="J440" s="195"/>
      <c r="K440" s="195"/>
      <c r="L440" s="195"/>
      <c r="M440" s="196"/>
      <c r="N440" s="197"/>
      <c r="O440" s="274"/>
      <c r="P440" s="274"/>
      <c r="Q440" s="195"/>
      <c r="R440" s="195"/>
      <c r="S440" s="195"/>
      <c r="T440" s="1"/>
      <c r="U440" s="1"/>
      <c r="V440" s="1"/>
      <c r="W440" s="1"/>
      <c r="X440" s="1"/>
      <c r="Y440" s="1"/>
      <c r="Z440" s="1"/>
      <c r="AA440" s="1"/>
      <c r="AB440" s="1"/>
      <c r="AC440" s="1"/>
      <c r="AD440" s="1"/>
      <c r="AE440" s="1"/>
      <c r="AF440" s="1"/>
    </row>
    <row r="441" spans="1:32" ht="14.25" customHeight="1">
      <c r="A441" s="1"/>
      <c r="B441" s="195"/>
      <c r="C441" s="264"/>
      <c r="D441" s="264"/>
      <c r="E441" s="264"/>
      <c r="F441" s="195"/>
      <c r="G441" s="195"/>
      <c r="H441" s="195"/>
      <c r="I441" s="195"/>
      <c r="J441" s="195"/>
      <c r="K441" s="195"/>
      <c r="L441" s="195"/>
      <c r="M441" s="196"/>
      <c r="N441" s="197"/>
      <c r="O441" s="274"/>
      <c r="P441" s="274"/>
      <c r="Q441" s="195"/>
      <c r="R441" s="195"/>
      <c r="S441" s="195"/>
      <c r="T441" s="1"/>
      <c r="U441" s="1"/>
      <c r="V441" s="1"/>
      <c r="W441" s="1"/>
      <c r="X441" s="1"/>
      <c r="Y441" s="1"/>
      <c r="Z441" s="1"/>
      <c r="AA441" s="1"/>
      <c r="AB441" s="1"/>
      <c r="AC441" s="1"/>
      <c r="AD441" s="1"/>
      <c r="AE441" s="1"/>
      <c r="AF441" s="1"/>
    </row>
    <row r="442" spans="1:32" ht="14.25" customHeight="1">
      <c r="A442" s="1"/>
      <c r="B442" s="195"/>
      <c r="C442" s="264"/>
      <c r="D442" s="264"/>
      <c r="E442" s="264"/>
      <c r="F442" s="195"/>
      <c r="G442" s="195"/>
      <c r="H442" s="195"/>
      <c r="I442" s="195"/>
      <c r="J442" s="195"/>
      <c r="K442" s="195"/>
      <c r="L442" s="195"/>
      <c r="M442" s="196"/>
      <c r="N442" s="197"/>
      <c r="O442" s="274"/>
      <c r="P442" s="274"/>
      <c r="Q442" s="195"/>
      <c r="R442" s="195"/>
      <c r="S442" s="195"/>
      <c r="T442" s="1"/>
      <c r="U442" s="1"/>
      <c r="V442" s="1"/>
      <c r="W442" s="1"/>
      <c r="X442" s="1"/>
      <c r="Y442" s="1"/>
      <c r="Z442" s="1"/>
      <c r="AA442" s="1"/>
      <c r="AB442" s="1"/>
      <c r="AC442" s="1"/>
      <c r="AD442" s="1"/>
      <c r="AE442" s="1"/>
      <c r="AF442" s="1"/>
    </row>
    <row r="443" spans="1:32" ht="14.25" customHeight="1">
      <c r="A443" s="1"/>
      <c r="B443" s="195"/>
      <c r="C443" s="264"/>
      <c r="D443" s="264"/>
      <c r="E443" s="264"/>
      <c r="F443" s="195"/>
      <c r="G443" s="195"/>
      <c r="H443" s="195"/>
      <c r="I443" s="195"/>
      <c r="J443" s="195"/>
      <c r="K443" s="195"/>
      <c r="L443" s="195"/>
      <c r="M443" s="196"/>
      <c r="N443" s="197"/>
      <c r="O443" s="274"/>
      <c r="P443" s="274"/>
      <c r="Q443" s="195"/>
      <c r="R443" s="195"/>
      <c r="S443" s="195"/>
      <c r="T443" s="1"/>
      <c r="U443" s="1"/>
      <c r="V443" s="1"/>
      <c r="W443" s="1"/>
      <c r="X443" s="1"/>
      <c r="Y443" s="1"/>
      <c r="Z443" s="1"/>
      <c r="AA443" s="1"/>
      <c r="AB443" s="1"/>
      <c r="AC443" s="1"/>
      <c r="AD443" s="1"/>
      <c r="AE443" s="1"/>
      <c r="AF443" s="1"/>
    </row>
    <row r="444" spans="1:32" ht="14.25" customHeight="1">
      <c r="A444" s="1"/>
      <c r="B444" s="195"/>
      <c r="C444" s="264"/>
      <c r="D444" s="264"/>
      <c r="E444" s="264"/>
      <c r="F444" s="195"/>
      <c r="G444" s="195"/>
      <c r="H444" s="195"/>
      <c r="I444" s="195"/>
      <c r="J444" s="195"/>
      <c r="K444" s="195"/>
      <c r="L444" s="195"/>
      <c r="M444" s="196"/>
      <c r="N444" s="197"/>
      <c r="O444" s="274"/>
      <c r="P444" s="274"/>
      <c r="Q444" s="195"/>
      <c r="R444" s="195"/>
      <c r="S444" s="195"/>
      <c r="T444" s="1"/>
      <c r="U444" s="1"/>
      <c r="V444" s="1"/>
      <c r="W444" s="1"/>
      <c r="X444" s="1"/>
      <c r="Y444" s="1"/>
      <c r="Z444" s="1"/>
      <c r="AA444" s="1"/>
      <c r="AB444" s="1"/>
      <c r="AC444" s="1"/>
      <c r="AD444" s="1"/>
      <c r="AE444" s="1"/>
      <c r="AF444" s="1"/>
    </row>
    <row r="445" spans="1:32" ht="14.25" customHeight="1">
      <c r="A445" s="1"/>
      <c r="B445" s="195"/>
      <c r="C445" s="264"/>
      <c r="D445" s="264"/>
      <c r="E445" s="264"/>
      <c r="F445" s="195"/>
      <c r="G445" s="195"/>
      <c r="H445" s="195"/>
      <c r="I445" s="195"/>
      <c r="J445" s="195"/>
      <c r="K445" s="195"/>
      <c r="L445" s="195"/>
      <c r="M445" s="196"/>
      <c r="N445" s="197"/>
      <c r="O445" s="274"/>
      <c r="P445" s="274"/>
      <c r="Q445" s="195"/>
      <c r="R445" s="195"/>
      <c r="S445" s="195"/>
      <c r="T445" s="1"/>
      <c r="U445" s="1"/>
      <c r="V445" s="1"/>
      <c r="W445" s="1"/>
      <c r="X445" s="1"/>
      <c r="Y445" s="1"/>
      <c r="Z445" s="1"/>
      <c r="AA445" s="1"/>
      <c r="AB445" s="1"/>
      <c r="AC445" s="1"/>
      <c r="AD445" s="1"/>
      <c r="AE445" s="1"/>
      <c r="AF445" s="1"/>
    </row>
    <row r="446" spans="1:32" ht="14.25" customHeight="1">
      <c r="A446" s="1"/>
      <c r="B446" s="195"/>
      <c r="C446" s="264"/>
      <c r="D446" s="264"/>
      <c r="E446" s="264"/>
      <c r="F446" s="195"/>
      <c r="G446" s="195"/>
      <c r="H446" s="195"/>
      <c r="I446" s="195"/>
      <c r="J446" s="195"/>
      <c r="K446" s="195"/>
      <c r="L446" s="195"/>
      <c r="M446" s="196"/>
      <c r="N446" s="197"/>
      <c r="O446" s="274"/>
      <c r="P446" s="274"/>
      <c r="Q446" s="195"/>
      <c r="R446" s="195"/>
      <c r="S446" s="195"/>
      <c r="T446" s="1"/>
      <c r="U446" s="1"/>
      <c r="V446" s="1"/>
      <c r="W446" s="1"/>
      <c r="X446" s="1"/>
      <c r="Y446" s="1"/>
      <c r="Z446" s="1"/>
      <c r="AA446" s="1"/>
      <c r="AB446" s="1"/>
      <c r="AC446" s="1"/>
      <c r="AD446" s="1"/>
      <c r="AE446" s="1"/>
      <c r="AF446" s="1"/>
    </row>
    <row r="447" spans="1:32" ht="14.25" customHeight="1">
      <c r="A447" s="1"/>
      <c r="B447" s="195"/>
      <c r="C447" s="264"/>
      <c r="D447" s="264"/>
      <c r="E447" s="264"/>
      <c r="F447" s="195"/>
      <c r="G447" s="195"/>
      <c r="H447" s="195"/>
      <c r="I447" s="195"/>
      <c r="J447" s="195"/>
      <c r="K447" s="195"/>
      <c r="L447" s="195"/>
      <c r="M447" s="196"/>
      <c r="N447" s="197"/>
      <c r="O447" s="274"/>
      <c r="P447" s="274"/>
      <c r="Q447" s="195"/>
      <c r="R447" s="195"/>
      <c r="S447" s="195"/>
      <c r="T447" s="1"/>
      <c r="U447" s="1"/>
      <c r="V447" s="1"/>
      <c r="W447" s="1"/>
      <c r="X447" s="1"/>
      <c r="Y447" s="1"/>
      <c r="Z447" s="1"/>
      <c r="AA447" s="1"/>
      <c r="AB447" s="1"/>
      <c r="AC447" s="1"/>
      <c r="AD447" s="1"/>
      <c r="AE447" s="1"/>
      <c r="AF447" s="1"/>
    </row>
    <row r="448" spans="1:32" ht="14.25" customHeight="1">
      <c r="A448" s="1"/>
      <c r="B448" s="195"/>
      <c r="C448" s="264"/>
      <c r="D448" s="264"/>
      <c r="E448" s="264"/>
      <c r="F448" s="195"/>
      <c r="G448" s="195"/>
      <c r="H448" s="195"/>
      <c r="I448" s="195"/>
      <c r="J448" s="195"/>
      <c r="K448" s="195"/>
      <c r="L448" s="195"/>
      <c r="M448" s="196"/>
      <c r="N448" s="197"/>
      <c r="O448" s="274"/>
      <c r="P448" s="274"/>
      <c r="Q448" s="195"/>
      <c r="R448" s="195"/>
      <c r="S448" s="195"/>
      <c r="T448" s="1"/>
      <c r="U448" s="1"/>
      <c r="V448" s="1"/>
      <c r="W448" s="1"/>
      <c r="X448" s="1"/>
      <c r="Y448" s="1"/>
      <c r="Z448" s="1"/>
      <c r="AA448" s="1"/>
      <c r="AB448" s="1"/>
      <c r="AC448" s="1"/>
      <c r="AD448" s="1"/>
      <c r="AE448" s="1"/>
      <c r="AF448" s="1"/>
    </row>
    <row r="449" spans="1:32" ht="14.25" customHeight="1">
      <c r="A449" s="1"/>
      <c r="B449" s="195"/>
      <c r="C449" s="264"/>
      <c r="D449" s="264"/>
      <c r="E449" s="264"/>
      <c r="F449" s="195"/>
      <c r="G449" s="195"/>
      <c r="H449" s="195"/>
      <c r="I449" s="195"/>
      <c r="J449" s="195"/>
      <c r="K449" s="195"/>
      <c r="L449" s="195"/>
      <c r="M449" s="196"/>
      <c r="N449" s="197"/>
      <c r="O449" s="274"/>
      <c r="P449" s="274"/>
      <c r="Q449" s="195"/>
      <c r="R449" s="195"/>
      <c r="S449" s="195"/>
      <c r="T449" s="1"/>
      <c r="U449" s="1"/>
      <c r="V449" s="1"/>
      <c r="W449" s="1"/>
      <c r="X449" s="1"/>
      <c r="Y449" s="1"/>
      <c r="Z449" s="1"/>
      <c r="AA449" s="1"/>
      <c r="AB449" s="1"/>
      <c r="AC449" s="1"/>
      <c r="AD449" s="1"/>
      <c r="AE449" s="1"/>
      <c r="AF449" s="1"/>
    </row>
    <row r="450" spans="1:32" ht="14.25" customHeight="1">
      <c r="A450" s="1"/>
      <c r="B450" s="195"/>
      <c r="C450" s="264"/>
      <c r="D450" s="264"/>
      <c r="E450" s="264"/>
      <c r="F450" s="195"/>
      <c r="G450" s="195"/>
      <c r="H450" s="195"/>
      <c r="I450" s="195"/>
      <c r="J450" s="195"/>
      <c r="K450" s="195"/>
      <c r="L450" s="195"/>
      <c r="M450" s="196"/>
      <c r="N450" s="197"/>
      <c r="O450" s="274"/>
      <c r="P450" s="274"/>
      <c r="Q450" s="195"/>
      <c r="R450" s="195"/>
      <c r="S450" s="195"/>
      <c r="T450" s="1"/>
      <c r="U450" s="1"/>
      <c r="V450" s="1"/>
      <c r="W450" s="1"/>
      <c r="X450" s="1"/>
      <c r="Y450" s="1"/>
      <c r="Z450" s="1"/>
      <c r="AA450" s="1"/>
      <c r="AB450" s="1"/>
      <c r="AC450" s="1"/>
      <c r="AD450" s="1"/>
      <c r="AE450" s="1"/>
      <c r="AF450" s="1"/>
    </row>
    <row r="451" spans="1:32" ht="14.25" customHeight="1">
      <c r="A451" s="1"/>
      <c r="B451" s="195"/>
      <c r="C451" s="264"/>
      <c r="D451" s="264"/>
      <c r="E451" s="264"/>
      <c r="F451" s="195"/>
      <c r="G451" s="195"/>
      <c r="H451" s="195"/>
      <c r="I451" s="195"/>
      <c r="J451" s="195"/>
      <c r="K451" s="195"/>
      <c r="L451" s="195"/>
      <c r="M451" s="196"/>
      <c r="N451" s="197"/>
      <c r="O451" s="274"/>
      <c r="P451" s="274"/>
      <c r="Q451" s="195"/>
      <c r="R451" s="195"/>
      <c r="S451" s="195"/>
      <c r="T451" s="1"/>
      <c r="U451" s="1"/>
      <c r="V451" s="1"/>
      <c r="W451" s="1"/>
      <c r="X451" s="1"/>
      <c r="Y451" s="1"/>
      <c r="Z451" s="1"/>
      <c r="AA451" s="1"/>
      <c r="AB451" s="1"/>
      <c r="AC451" s="1"/>
      <c r="AD451" s="1"/>
      <c r="AE451" s="1"/>
      <c r="AF451" s="1"/>
    </row>
    <row r="452" spans="1:32" ht="14.25" customHeight="1">
      <c r="A452" s="1"/>
      <c r="B452" s="195"/>
      <c r="C452" s="264"/>
      <c r="D452" s="264"/>
      <c r="E452" s="264"/>
      <c r="F452" s="195"/>
      <c r="G452" s="195"/>
      <c r="H452" s="195"/>
      <c r="I452" s="195"/>
      <c r="J452" s="195"/>
      <c r="K452" s="195"/>
      <c r="L452" s="195"/>
      <c r="M452" s="196"/>
      <c r="N452" s="197"/>
      <c r="O452" s="274"/>
      <c r="P452" s="274"/>
      <c r="Q452" s="195"/>
      <c r="R452" s="195"/>
      <c r="S452" s="195"/>
      <c r="T452" s="1"/>
      <c r="U452" s="1"/>
      <c r="V452" s="1"/>
      <c r="W452" s="1"/>
      <c r="X452" s="1"/>
      <c r="Y452" s="1"/>
      <c r="Z452" s="1"/>
      <c r="AA452" s="1"/>
      <c r="AB452" s="1"/>
      <c r="AC452" s="1"/>
      <c r="AD452" s="1"/>
      <c r="AE452" s="1"/>
      <c r="AF452" s="1"/>
    </row>
    <row r="453" spans="1:32" ht="14.25" customHeight="1">
      <c r="A453" s="1"/>
      <c r="B453" s="195"/>
      <c r="C453" s="264"/>
      <c r="D453" s="264"/>
      <c r="E453" s="264"/>
      <c r="F453" s="195"/>
      <c r="G453" s="195"/>
      <c r="H453" s="195"/>
      <c r="I453" s="195"/>
      <c r="J453" s="195"/>
      <c r="K453" s="195"/>
      <c r="L453" s="195"/>
      <c r="M453" s="196"/>
      <c r="N453" s="197"/>
      <c r="O453" s="274"/>
      <c r="P453" s="274"/>
      <c r="Q453" s="195"/>
      <c r="R453" s="195"/>
      <c r="S453" s="195"/>
      <c r="T453" s="1"/>
      <c r="U453" s="1"/>
      <c r="V453" s="1"/>
      <c r="W453" s="1"/>
      <c r="X453" s="1"/>
      <c r="Y453" s="1"/>
      <c r="Z453" s="1"/>
      <c r="AA453" s="1"/>
      <c r="AB453" s="1"/>
      <c r="AC453" s="1"/>
      <c r="AD453" s="1"/>
      <c r="AE453" s="1"/>
      <c r="AF453" s="1"/>
    </row>
    <row r="454" spans="1:32" ht="14.25" customHeight="1">
      <c r="A454" s="1"/>
      <c r="B454" s="195"/>
      <c r="C454" s="264"/>
      <c r="D454" s="264"/>
      <c r="E454" s="264"/>
      <c r="F454" s="195"/>
      <c r="G454" s="195"/>
      <c r="H454" s="195"/>
      <c r="I454" s="195"/>
      <c r="J454" s="195"/>
      <c r="K454" s="195"/>
      <c r="L454" s="195"/>
      <c r="M454" s="196"/>
      <c r="N454" s="197"/>
      <c r="O454" s="274"/>
      <c r="P454" s="274"/>
      <c r="Q454" s="195"/>
      <c r="R454" s="195"/>
      <c r="S454" s="195"/>
      <c r="T454" s="1"/>
      <c r="U454" s="1"/>
      <c r="V454" s="1"/>
      <c r="W454" s="1"/>
      <c r="X454" s="1"/>
      <c r="Y454" s="1"/>
      <c r="Z454" s="1"/>
      <c r="AA454" s="1"/>
      <c r="AB454" s="1"/>
      <c r="AC454" s="1"/>
      <c r="AD454" s="1"/>
      <c r="AE454" s="1"/>
      <c r="AF454" s="1"/>
    </row>
    <row r="455" spans="1:32" ht="14.25" customHeight="1">
      <c r="A455" s="1"/>
      <c r="B455" s="195"/>
      <c r="C455" s="264"/>
      <c r="D455" s="264"/>
      <c r="E455" s="264"/>
      <c r="F455" s="195"/>
      <c r="G455" s="195"/>
      <c r="H455" s="195"/>
      <c r="I455" s="195"/>
      <c r="J455" s="195"/>
      <c r="K455" s="195"/>
      <c r="L455" s="195"/>
      <c r="M455" s="196"/>
      <c r="N455" s="197"/>
      <c r="O455" s="274"/>
      <c r="P455" s="274"/>
      <c r="Q455" s="195"/>
      <c r="R455" s="195"/>
      <c r="S455" s="195"/>
      <c r="T455" s="1"/>
      <c r="U455" s="1"/>
      <c r="V455" s="1"/>
      <c r="W455" s="1"/>
      <c r="X455" s="1"/>
      <c r="Y455" s="1"/>
      <c r="Z455" s="1"/>
      <c r="AA455" s="1"/>
      <c r="AB455" s="1"/>
      <c r="AC455" s="1"/>
      <c r="AD455" s="1"/>
      <c r="AE455" s="1"/>
      <c r="AF455" s="1"/>
    </row>
    <row r="456" spans="1:32" ht="14.25" customHeight="1">
      <c r="A456" s="1"/>
      <c r="B456" s="195"/>
      <c r="C456" s="264"/>
      <c r="D456" s="264"/>
      <c r="E456" s="264"/>
      <c r="F456" s="195"/>
      <c r="G456" s="195"/>
      <c r="H456" s="195"/>
      <c r="I456" s="195"/>
      <c r="J456" s="195"/>
      <c r="K456" s="195"/>
      <c r="L456" s="195"/>
      <c r="M456" s="196"/>
      <c r="N456" s="197"/>
      <c r="O456" s="274"/>
      <c r="P456" s="274"/>
      <c r="Q456" s="195"/>
      <c r="R456" s="195"/>
      <c r="S456" s="195"/>
      <c r="T456" s="1"/>
      <c r="U456" s="1"/>
      <c r="V456" s="1"/>
      <c r="W456" s="1"/>
      <c r="X456" s="1"/>
      <c r="Y456" s="1"/>
      <c r="Z456" s="1"/>
      <c r="AA456" s="1"/>
      <c r="AB456" s="1"/>
      <c r="AC456" s="1"/>
      <c r="AD456" s="1"/>
      <c r="AE456" s="1"/>
      <c r="AF456" s="1"/>
    </row>
    <row r="457" spans="1:32" ht="14.25" customHeight="1">
      <c r="A457" s="1"/>
      <c r="B457" s="195"/>
      <c r="C457" s="264"/>
      <c r="D457" s="264"/>
      <c r="E457" s="264"/>
      <c r="F457" s="195"/>
      <c r="G457" s="195"/>
      <c r="H457" s="195"/>
      <c r="I457" s="195"/>
      <c r="J457" s="195"/>
      <c r="K457" s="195"/>
      <c r="L457" s="195"/>
      <c r="M457" s="196"/>
      <c r="N457" s="197"/>
      <c r="O457" s="274"/>
      <c r="P457" s="274"/>
      <c r="Q457" s="195"/>
      <c r="R457" s="195"/>
      <c r="S457" s="195"/>
      <c r="T457" s="1"/>
      <c r="U457" s="1"/>
      <c r="V457" s="1"/>
      <c r="W457" s="1"/>
      <c r="X457" s="1"/>
      <c r="Y457" s="1"/>
      <c r="Z457" s="1"/>
      <c r="AA457" s="1"/>
      <c r="AB457" s="1"/>
      <c r="AC457" s="1"/>
      <c r="AD457" s="1"/>
      <c r="AE457" s="1"/>
      <c r="AF457" s="1"/>
    </row>
    <row r="458" spans="1:32" ht="14.25" customHeight="1">
      <c r="A458" s="1"/>
      <c r="B458" s="195"/>
      <c r="C458" s="264"/>
      <c r="D458" s="264"/>
      <c r="E458" s="264"/>
      <c r="F458" s="195"/>
      <c r="G458" s="195"/>
      <c r="H458" s="195"/>
      <c r="I458" s="195"/>
      <c r="J458" s="195"/>
      <c r="K458" s="195"/>
      <c r="L458" s="195"/>
      <c r="M458" s="196"/>
      <c r="N458" s="197"/>
      <c r="O458" s="274"/>
      <c r="P458" s="274"/>
      <c r="Q458" s="195"/>
      <c r="R458" s="195"/>
      <c r="S458" s="195"/>
      <c r="T458" s="1"/>
      <c r="U458" s="1"/>
      <c r="V458" s="1"/>
      <c r="W458" s="1"/>
      <c r="X458" s="1"/>
      <c r="Y458" s="1"/>
      <c r="Z458" s="1"/>
      <c r="AA458" s="1"/>
      <c r="AB458" s="1"/>
      <c r="AC458" s="1"/>
      <c r="AD458" s="1"/>
      <c r="AE458" s="1"/>
      <c r="AF458" s="1"/>
    </row>
    <row r="459" spans="1:32" ht="14.25" customHeight="1">
      <c r="A459" s="1"/>
      <c r="B459" s="195"/>
      <c r="C459" s="264"/>
      <c r="D459" s="264"/>
      <c r="E459" s="264"/>
      <c r="F459" s="195"/>
      <c r="G459" s="195"/>
      <c r="H459" s="195"/>
      <c r="I459" s="195"/>
      <c r="J459" s="195"/>
      <c r="K459" s="195"/>
      <c r="L459" s="195"/>
      <c r="M459" s="196"/>
      <c r="N459" s="197"/>
      <c r="O459" s="274"/>
      <c r="P459" s="274"/>
      <c r="Q459" s="195"/>
      <c r="R459" s="195"/>
      <c r="S459" s="195"/>
      <c r="T459" s="1"/>
      <c r="U459" s="1"/>
      <c r="V459" s="1"/>
      <c r="W459" s="1"/>
      <c r="X459" s="1"/>
      <c r="Y459" s="1"/>
      <c r="Z459" s="1"/>
      <c r="AA459" s="1"/>
      <c r="AB459" s="1"/>
      <c r="AC459" s="1"/>
      <c r="AD459" s="1"/>
      <c r="AE459" s="1"/>
      <c r="AF459" s="1"/>
    </row>
    <row r="460" spans="1:32" ht="14.25" customHeight="1">
      <c r="A460" s="1"/>
      <c r="B460" s="195"/>
      <c r="C460" s="264"/>
      <c r="D460" s="264"/>
      <c r="E460" s="264"/>
      <c r="F460" s="195"/>
      <c r="G460" s="195"/>
      <c r="H460" s="195"/>
      <c r="I460" s="195"/>
      <c r="J460" s="195"/>
      <c r="K460" s="195"/>
      <c r="L460" s="195"/>
      <c r="M460" s="196"/>
      <c r="N460" s="197"/>
      <c r="O460" s="274"/>
      <c r="P460" s="274"/>
      <c r="Q460" s="195"/>
      <c r="R460" s="195"/>
      <c r="S460" s="195"/>
      <c r="T460" s="1"/>
      <c r="U460" s="1"/>
      <c r="V460" s="1"/>
      <c r="W460" s="1"/>
      <c r="X460" s="1"/>
      <c r="Y460" s="1"/>
      <c r="Z460" s="1"/>
      <c r="AA460" s="1"/>
      <c r="AB460" s="1"/>
      <c r="AC460" s="1"/>
      <c r="AD460" s="1"/>
      <c r="AE460" s="1"/>
      <c r="AF460" s="1"/>
    </row>
    <row r="461" spans="1:32" ht="14.25" customHeight="1">
      <c r="A461" s="1"/>
      <c r="B461" s="195"/>
      <c r="C461" s="264"/>
      <c r="D461" s="264"/>
      <c r="E461" s="264"/>
      <c r="F461" s="195"/>
      <c r="G461" s="195"/>
      <c r="H461" s="195"/>
      <c r="I461" s="195"/>
      <c r="J461" s="195"/>
      <c r="K461" s="195"/>
      <c r="L461" s="195"/>
      <c r="M461" s="196"/>
      <c r="N461" s="197"/>
      <c r="O461" s="274"/>
      <c r="P461" s="274"/>
      <c r="Q461" s="195"/>
      <c r="R461" s="195"/>
      <c r="S461" s="195"/>
      <c r="T461" s="1"/>
      <c r="U461" s="1"/>
      <c r="V461" s="1"/>
      <c r="W461" s="1"/>
      <c r="X461" s="1"/>
      <c r="Y461" s="1"/>
      <c r="Z461" s="1"/>
      <c r="AA461" s="1"/>
      <c r="AB461" s="1"/>
      <c r="AC461" s="1"/>
      <c r="AD461" s="1"/>
      <c r="AE461" s="1"/>
      <c r="AF461" s="1"/>
    </row>
    <row r="462" spans="1:32" ht="14.25" customHeight="1">
      <c r="A462" s="1"/>
      <c r="B462" s="195"/>
      <c r="C462" s="264"/>
      <c r="D462" s="264"/>
      <c r="E462" s="264"/>
      <c r="F462" s="195"/>
      <c r="G462" s="195"/>
      <c r="H462" s="195"/>
      <c r="I462" s="195"/>
      <c r="J462" s="195"/>
      <c r="K462" s="195"/>
      <c r="L462" s="195"/>
      <c r="M462" s="196"/>
      <c r="N462" s="197"/>
      <c r="O462" s="274"/>
      <c r="P462" s="274"/>
      <c r="Q462" s="195"/>
      <c r="R462" s="195"/>
      <c r="S462" s="195"/>
      <c r="T462" s="1"/>
      <c r="U462" s="1"/>
      <c r="V462" s="1"/>
      <c r="W462" s="1"/>
      <c r="X462" s="1"/>
      <c r="Y462" s="1"/>
      <c r="Z462" s="1"/>
      <c r="AA462" s="1"/>
      <c r="AB462" s="1"/>
      <c r="AC462" s="1"/>
      <c r="AD462" s="1"/>
      <c r="AE462" s="1"/>
      <c r="AF462" s="1"/>
    </row>
    <row r="463" spans="1:32" ht="14.25" customHeight="1">
      <c r="A463" s="1"/>
      <c r="B463" s="195"/>
      <c r="C463" s="264"/>
      <c r="D463" s="264"/>
      <c r="E463" s="264"/>
      <c r="F463" s="195"/>
      <c r="G463" s="195"/>
      <c r="H463" s="195"/>
      <c r="I463" s="195"/>
      <c r="J463" s="195"/>
      <c r="K463" s="195"/>
      <c r="L463" s="195"/>
      <c r="M463" s="196"/>
      <c r="N463" s="197"/>
      <c r="O463" s="274"/>
      <c r="P463" s="274"/>
      <c r="Q463" s="195"/>
      <c r="R463" s="195"/>
      <c r="S463" s="195"/>
      <c r="T463" s="1"/>
      <c r="U463" s="1"/>
      <c r="V463" s="1"/>
      <c r="W463" s="1"/>
      <c r="X463" s="1"/>
      <c r="Y463" s="1"/>
      <c r="Z463" s="1"/>
      <c r="AA463" s="1"/>
      <c r="AB463" s="1"/>
      <c r="AC463" s="1"/>
      <c r="AD463" s="1"/>
      <c r="AE463" s="1"/>
      <c r="AF463" s="1"/>
    </row>
    <row r="464" spans="1:32" ht="14.25" customHeight="1">
      <c r="A464" s="1"/>
      <c r="B464" s="195"/>
      <c r="C464" s="264"/>
      <c r="D464" s="264"/>
      <c r="E464" s="264"/>
      <c r="F464" s="195"/>
      <c r="G464" s="195"/>
      <c r="H464" s="195"/>
      <c r="I464" s="195"/>
      <c r="J464" s="195"/>
      <c r="K464" s="195"/>
      <c r="L464" s="195"/>
      <c r="M464" s="196"/>
      <c r="N464" s="197"/>
      <c r="O464" s="274"/>
      <c r="P464" s="274"/>
      <c r="Q464" s="195"/>
      <c r="R464" s="195"/>
      <c r="S464" s="195"/>
      <c r="T464" s="1"/>
      <c r="U464" s="1"/>
      <c r="V464" s="1"/>
      <c r="W464" s="1"/>
      <c r="X464" s="1"/>
      <c r="Y464" s="1"/>
      <c r="Z464" s="1"/>
      <c r="AA464" s="1"/>
      <c r="AB464" s="1"/>
      <c r="AC464" s="1"/>
      <c r="AD464" s="1"/>
      <c r="AE464" s="1"/>
      <c r="AF464" s="1"/>
    </row>
    <row r="465" spans="1:32" ht="14.25" customHeight="1">
      <c r="A465" s="1"/>
      <c r="B465" s="195"/>
      <c r="C465" s="264"/>
      <c r="D465" s="264"/>
      <c r="E465" s="264"/>
      <c r="F465" s="195"/>
      <c r="G465" s="195"/>
      <c r="H465" s="195"/>
      <c r="I465" s="195"/>
      <c r="J465" s="195"/>
      <c r="K465" s="195"/>
      <c r="L465" s="195"/>
      <c r="M465" s="196"/>
      <c r="N465" s="197"/>
      <c r="O465" s="274"/>
      <c r="P465" s="274"/>
      <c r="Q465" s="195"/>
      <c r="R465" s="195"/>
      <c r="S465" s="195"/>
      <c r="T465" s="1"/>
      <c r="U465" s="1"/>
      <c r="V465" s="1"/>
      <c r="W465" s="1"/>
      <c r="X465" s="1"/>
      <c r="Y465" s="1"/>
      <c r="Z465" s="1"/>
      <c r="AA465" s="1"/>
      <c r="AB465" s="1"/>
      <c r="AC465" s="1"/>
      <c r="AD465" s="1"/>
      <c r="AE465" s="1"/>
      <c r="AF465" s="1"/>
    </row>
    <row r="466" spans="1:32" ht="14.25" customHeight="1">
      <c r="A466" s="1"/>
      <c r="B466" s="195"/>
      <c r="C466" s="264"/>
      <c r="D466" s="264"/>
      <c r="E466" s="264"/>
      <c r="F466" s="195"/>
      <c r="G466" s="195"/>
      <c r="H466" s="195"/>
      <c r="I466" s="195"/>
      <c r="J466" s="195"/>
      <c r="K466" s="195"/>
      <c r="L466" s="195"/>
      <c r="M466" s="196"/>
      <c r="N466" s="197"/>
      <c r="O466" s="274"/>
      <c r="P466" s="274"/>
      <c r="Q466" s="195"/>
      <c r="R466" s="195"/>
      <c r="S466" s="195"/>
      <c r="T466" s="1"/>
      <c r="U466" s="1"/>
      <c r="V466" s="1"/>
      <c r="W466" s="1"/>
      <c r="X466" s="1"/>
      <c r="Y466" s="1"/>
      <c r="Z466" s="1"/>
      <c r="AA466" s="1"/>
      <c r="AB466" s="1"/>
      <c r="AC466" s="1"/>
      <c r="AD466" s="1"/>
      <c r="AE466" s="1"/>
      <c r="AF466" s="1"/>
    </row>
    <row r="467" spans="1:32" ht="14.25" customHeight="1">
      <c r="A467" s="1"/>
      <c r="B467" s="195"/>
      <c r="C467" s="264"/>
      <c r="D467" s="264"/>
      <c r="E467" s="264"/>
      <c r="F467" s="195"/>
      <c r="G467" s="195"/>
      <c r="H467" s="195"/>
      <c r="I467" s="195"/>
      <c r="J467" s="195"/>
      <c r="K467" s="195"/>
      <c r="L467" s="195"/>
      <c r="M467" s="196"/>
      <c r="N467" s="197"/>
      <c r="O467" s="274"/>
      <c r="P467" s="274"/>
      <c r="Q467" s="195"/>
      <c r="R467" s="195"/>
      <c r="S467" s="195"/>
      <c r="T467" s="1"/>
      <c r="U467" s="1"/>
      <c r="V467" s="1"/>
      <c r="W467" s="1"/>
      <c r="X467" s="1"/>
      <c r="Y467" s="1"/>
      <c r="Z467" s="1"/>
      <c r="AA467" s="1"/>
      <c r="AB467" s="1"/>
      <c r="AC467" s="1"/>
      <c r="AD467" s="1"/>
      <c r="AE467" s="1"/>
      <c r="AF467" s="1"/>
    </row>
    <row r="468" spans="1:32" ht="14.25" customHeight="1">
      <c r="A468" s="1"/>
      <c r="B468" s="195"/>
      <c r="C468" s="264"/>
      <c r="D468" s="264"/>
      <c r="E468" s="264"/>
      <c r="F468" s="195"/>
      <c r="G468" s="195"/>
      <c r="H468" s="195"/>
      <c r="I468" s="195"/>
      <c r="J468" s="195"/>
      <c r="K468" s="195"/>
      <c r="L468" s="195"/>
      <c r="M468" s="196"/>
      <c r="N468" s="197"/>
      <c r="O468" s="274"/>
      <c r="P468" s="274"/>
      <c r="Q468" s="195"/>
      <c r="R468" s="195"/>
      <c r="S468" s="195"/>
      <c r="T468" s="1"/>
      <c r="U468" s="1"/>
      <c r="V468" s="1"/>
      <c r="W468" s="1"/>
      <c r="X468" s="1"/>
      <c r="Y468" s="1"/>
      <c r="Z468" s="1"/>
      <c r="AA468" s="1"/>
      <c r="AB468" s="1"/>
      <c r="AC468" s="1"/>
      <c r="AD468" s="1"/>
      <c r="AE468" s="1"/>
      <c r="AF468" s="1"/>
    </row>
    <row r="469" spans="1:32" ht="14.25" customHeight="1">
      <c r="A469" s="1"/>
      <c r="B469" s="195"/>
      <c r="C469" s="264"/>
      <c r="D469" s="264"/>
      <c r="E469" s="264"/>
      <c r="F469" s="195"/>
      <c r="G469" s="195"/>
      <c r="H469" s="195"/>
      <c r="I469" s="195"/>
      <c r="J469" s="195"/>
      <c r="K469" s="195"/>
      <c r="L469" s="195"/>
      <c r="M469" s="196"/>
      <c r="N469" s="197"/>
      <c r="O469" s="274"/>
      <c r="P469" s="274"/>
      <c r="Q469" s="195"/>
      <c r="R469" s="195"/>
      <c r="S469" s="195"/>
      <c r="T469" s="1"/>
      <c r="U469" s="1"/>
      <c r="V469" s="1"/>
      <c r="W469" s="1"/>
      <c r="X469" s="1"/>
      <c r="Y469" s="1"/>
      <c r="Z469" s="1"/>
      <c r="AA469" s="1"/>
      <c r="AB469" s="1"/>
      <c r="AC469" s="1"/>
      <c r="AD469" s="1"/>
      <c r="AE469" s="1"/>
      <c r="AF469" s="1"/>
    </row>
    <row r="470" spans="1:32" ht="14.25" customHeight="1">
      <c r="A470" s="1"/>
      <c r="B470" s="195"/>
      <c r="C470" s="264"/>
      <c r="D470" s="264"/>
      <c r="E470" s="264"/>
      <c r="F470" s="195"/>
      <c r="G470" s="195"/>
      <c r="H470" s="195"/>
      <c r="I470" s="195"/>
      <c r="J470" s="195"/>
      <c r="K470" s="195"/>
      <c r="L470" s="195"/>
      <c r="M470" s="196"/>
      <c r="N470" s="197"/>
      <c r="O470" s="274"/>
      <c r="P470" s="274"/>
      <c r="Q470" s="195"/>
      <c r="R470" s="195"/>
      <c r="S470" s="195"/>
      <c r="T470" s="1"/>
      <c r="U470" s="1"/>
      <c r="V470" s="1"/>
      <c r="W470" s="1"/>
      <c r="X470" s="1"/>
      <c r="Y470" s="1"/>
      <c r="Z470" s="1"/>
      <c r="AA470" s="1"/>
      <c r="AB470" s="1"/>
      <c r="AC470" s="1"/>
      <c r="AD470" s="1"/>
      <c r="AE470" s="1"/>
      <c r="AF470" s="1"/>
    </row>
    <row r="471" spans="1:32" ht="14.25" customHeight="1">
      <c r="A471" s="1"/>
      <c r="B471" s="195"/>
      <c r="C471" s="264"/>
      <c r="D471" s="264"/>
      <c r="E471" s="264"/>
      <c r="F471" s="195"/>
      <c r="G471" s="195"/>
      <c r="H471" s="195"/>
      <c r="I471" s="195"/>
      <c r="J471" s="195"/>
      <c r="K471" s="195"/>
      <c r="L471" s="195"/>
      <c r="M471" s="196"/>
      <c r="N471" s="197"/>
      <c r="O471" s="274"/>
      <c r="P471" s="274"/>
      <c r="Q471" s="195"/>
      <c r="R471" s="195"/>
      <c r="S471" s="195"/>
      <c r="T471" s="1"/>
      <c r="U471" s="1"/>
      <c r="V471" s="1"/>
      <c r="W471" s="1"/>
      <c r="X471" s="1"/>
      <c r="Y471" s="1"/>
      <c r="Z471" s="1"/>
      <c r="AA471" s="1"/>
      <c r="AB471" s="1"/>
      <c r="AC471" s="1"/>
      <c r="AD471" s="1"/>
      <c r="AE471" s="1"/>
      <c r="AF471" s="1"/>
    </row>
    <row r="472" spans="1:32" ht="14.25" customHeight="1">
      <c r="A472" s="1"/>
      <c r="B472" s="195"/>
      <c r="C472" s="264"/>
      <c r="D472" s="264"/>
      <c r="E472" s="264"/>
      <c r="F472" s="195"/>
      <c r="G472" s="195"/>
      <c r="H472" s="195"/>
      <c r="I472" s="195"/>
      <c r="J472" s="195"/>
      <c r="K472" s="195"/>
      <c r="L472" s="195"/>
      <c r="M472" s="196"/>
      <c r="N472" s="197"/>
      <c r="O472" s="274"/>
      <c r="P472" s="274"/>
      <c r="Q472" s="195"/>
      <c r="R472" s="195"/>
      <c r="S472" s="195"/>
      <c r="T472" s="1"/>
      <c r="U472" s="1"/>
      <c r="V472" s="1"/>
      <c r="W472" s="1"/>
      <c r="X472" s="1"/>
      <c r="Y472" s="1"/>
      <c r="Z472" s="1"/>
      <c r="AA472" s="1"/>
      <c r="AB472" s="1"/>
      <c r="AC472" s="1"/>
      <c r="AD472" s="1"/>
      <c r="AE472" s="1"/>
      <c r="AF472" s="1"/>
    </row>
    <row r="473" spans="1:32" ht="14.25" customHeight="1">
      <c r="A473" s="1"/>
      <c r="B473" s="195"/>
      <c r="C473" s="264"/>
      <c r="D473" s="264"/>
      <c r="E473" s="264"/>
      <c r="F473" s="195"/>
      <c r="G473" s="195"/>
      <c r="H473" s="195"/>
      <c r="I473" s="195"/>
      <c r="J473" s="195"/>
      <c r="K473" s="195"/>
      <c r="L473" s="195"/>
      <c r="M473" s="196"/>
      <c r="N473" s="197"/>
      <c r="O473" s="274"/>
      <c r="P473" s="274"/>
      <c r="Q473" s="195"/>
      <c r="R473" s="195"/>
      <c r="S473" s="195"/>
      <c r="T473" s="1"/>
      <c r="U473" s="1"/>
      <c r="V473" s="1"/>
      <c r="W473" s="1"/>
      <c r="X473" s="1"/>
      <c r="Y473" s="1"/>
      <c r="Z473" s="1"/>
      <c r="AA473" s="1"/>
      <c r="AB473" s="1"/>
      <c r="AC473" s="1"/>
      <c r="AD473" s="1"/>
      <c r="AE473" s="1"/>
      <c r="AF473" s="1"/>
    </row>
    <row r="474" spans="1:32" ht="14.25" customHeight="1">
      <c r="A474" s="1"/>
      <c r="B474" s="195"/>
      <c r="C474" s="264"/>
      <c r="D474" s="264"/>
      <c r="E474" s="264"/>
      <c r="F474" s="195"/>
      <c r="G474" s="195"/>
      <c r="H474" s="195"/>
      <c r="I474" s="195"/>
      <c r="J474" s="195"/>
      <c r="K474" s="195"/>
      <c r="L474" s="195"/>
      <c r="M474" s="196"/>
      <c r="N474" s="197"/>
      <c r="O474" s="274"/>
      <c r="P474" s="274"/>
      <c r="Q474" s="195"/>
      <c r="R474" s="195"/>
      <c r="S474" s="195"/>
      <c r="T474" s="1"/>
      <c r="U474" s="1"/>
      <c r="V474" s="1"/>
      <c r="W474" s="1"/>
      <c r="X474" s="1"/>
      <c r="Y474" s="1"/>
      <c r="Z474" s="1"/>
      <c r="AA474" s="1"/>
      <c r="AB474" s="1"/>
      <c r="AC474" s="1"/>
      <c r="AD474" s="1"/>
      <c r="AE474" s="1"/>
      <c r="AF474" s="1"/>
    </row>
    <row r="475" spans="1:32" ht="14.25" customHeight="1">
      <c r="A475" s="1"/>
      <c r="B475" s="195"/>
      <c r="C475" s="264"/>
      <c r="D475" s="264"/>
      <c r="E475" s="264"/>
      <c r="F475" s="195"/>
      <c r="G475" s="195"/>
      <c r="H475" s="195"/>
      <c r="I475" s="195"/>
      <c r="J475" s="195"/>
      <c r="K475" s="195"/>
      <c r="L475" s="195"/>
      <c r="M475" s="196"/>
      <c r="N475" s="197"/>
      <c r="O475" s="274"/>
      <c r="P475" s="274"/>
      <c r="Q475" s="195"/>
      <c r="R475" s="195"/>
      <c r="S475" s="195"/>
      <c r="T475" s="1"/>
      <c r="U475" s="1"/>
      <c r="V475" s="1"/>
      <c r="W475" s="1"/>
      <c r="X475" s="1"/>
      <c r="Y475" s="1"/>
      <c r="Z475" s="1"/>
      <c r="AA475" s="1"/>
      <c r="AB475" s="1"/>
      <c r="AC475" s="1"/>
      <c r="AD475" s="1"/>
      <c r="AE475" s="1"/>
      <c r="AF475" s="1"/>
    </row>
    <row r="476" spans="1:32" ht="14.25" customHeight="1">
      <c r="A476" s="1"/>
      <c r="B476" s="195"/>
      <c r="C476" s="264"/>
      <c r="D476" s="264"/>
      <c r="E476" s="264"/>
      <c r="F476" s="195"/>
      <c r="G476" s="195"/>
      <c r="H476" s="195"/>
      <c r="I476" s="195"/>
      <c r="J476" s="195"/>
      <c r="K476" s="195"/>
      <c r="L476" s="195"/>
      <c r="M476" s="196"/>
      <c r="N476" s="197"/>
      <c r="O476" s="274"/>
      <c r="P476" s="274"/>
      <c r="Q476" s="195"/>
      <c r="R476" s="195"/>
      <c r="S476" s="195"/>
      <c r="T476" s="1"/>
      <c r="U476" s="1"/>
      <c r="V476" s="1"/>
      <c r="W476" s="1"/>
      <c r="X476" s="1"/>
      <c r="Y476" s="1"/>
      <c r="Z476" s="1"/>
      <c r="AA476" s="1"/>
      <c r="AB476" s="1"/>
      <c r="AC476" s="1"/>
      <c r="AD476" s="1"/>
      <c r="AE476" s="1"/>
      <c r="AF476" s="1"/>
    </row>
    <row r="477" spans="1:32" ht="14.25" customHeight="1">
      <c r="A477" s="1"/>
      <c r="B477" s="195"/>
      <c r="C477" s="264"/>
      <c r="D477" s="264"/>
      <c r="E477" s="264"/>
      <c r="F477" s="195"/>
      <c r="G477" s="195"/>
      <c r="H477" s="195"/>
      <c r="I477" s="195"/>
      <c r="J477" s="195"/>
      <c r="K477" s="195"/>
      <c r="L477" s="195"/>
      <c r="M477" s="196"/>
      <c r="N477" s="197"/>
      <c r="O477" s="274"/>
      <c r="P477" s="274"/>
      <c r="Q477" s="195"/>
      <c r="R477" s="195"/>
      <c r="S477" s="195"/>
      <c r="T477" s="1"/>
      <c r="U477" s="1"/>
      <c r="V477" s="1"/>
      <c r="W477" s="1"/>
      <c r="X477" s="1"/>
      <c r="Y477" s="1"/>
      <c r="Z477" s="1"/>
      <c r="AA477" s="1"/>
      <c r="AB477" s="1"/>
      <c r="AC477" s="1"/>
      <c r="AD477" s="1"/>
      <c r="AE477" s="1"/>
      <c r="AF477" s="1"/>
    </row>
    <row r="478" spans="1:32" ht="14.25" customHeight="1">
      <c r="A478" s="1"/>
      <c r="B478" s="195"/>
      <c r="C478" s="264"/>
      <c r="D478" s="264"/>
      <c r="E478" s="264"/>
      <c r="F478" s="195"/>
      <c r="G478" s="195"/>
      <c r="H478" s="195"/>
      <c r="I478" s="195"/>
      <c r="J478" s="195"/>
      <c r="K478" s="195"/>
      <c r="L478" s="195"/>
      <c r="M478" s="196"/>
      <c r="N478" s="197"/>
      <c r="O478" s="274"/>
      <c r="P478" s="274"/>
      <c r="Q478" s="195"/>
      <c r="R478" s="195"/>
      <c r="S478" s="195"/>
      <c r="T478" s="1"/>
      <c r="U478" s="1"/>
      <c r="V478" s="1"/>
      <c r="W478" s="1"/>
      <c r="X478" s="1"/>
      <c r="Y478" s="1"/>
      <c r="Z478" s="1"/>
      <c r="AA478" s="1"/>
      <c r="AB478" s="1"/>
      <c r="AC478" s="1"/>
      <c r="AD478" s="1"/>
      <c r="AE478" s="1"/>
      <c r="AF478" s="1"/>
    </row>
    <row r="479" spans="1:32" ht="14.25" customHeight="1">
      <c r="A479" s="1"/>
      <c r="B479" s="195"/>
      <c r="C479" s="264"/>
      <c r="D479" s="264"/>
      <c r="E479" s="264"/>
      <c r="F479" s="195"/>
      <c r="G479" s="195"/>
      <c r="H479" s="195"/>
      <c r="I479" s="195"/>
      <c r="J479" s="195"/>
      <c r="K479" s="195"/>
      <c r="L479" s="195"/>
      <c r="M479" s="196"/>
      <c r="N479" s="197"/>
      <c r="O479" s="274"/>
      <c r="P479" s="274"/>
      <c r="Q479" s="195"/>
      <c r="R479" s="195"/>
      <c r="S479" s="195"/>
      <c r="T479" s="1"/>
      <c r="U479" s="1"/>
      <c r="V479" s="1"/>
      <c r="W479" s="1"/>
      <c r="X479" s="1"/>
      <c r="Y479" s="1"/>
      <c r="Z479" s="1"/>
      <c r="AA479" s="1"/>
      <c r="AB479" s="1"/>
      <c r="AC479" s="1"/>
      <c r="AD479" s="1"/>
      <c r="AE479" s="1"/>
      <c r="AF479" s="1"/>
    </row>
    <row r="480" spans="1:32" ht="14.25" customHeight="1">
      <c r="A480" s="1"/>
      <c r="B480" s="195"/>
      <c r="C480" s="264"/>
      <c r="D480" s="264"/>
      <c r="E480" s="264"/>
      <c r="F480" s="195"/>
      <c r="G480" s="195"/>
      <c r="H480" s="195"/>
      <c r="I480" s="195"/>
      <c r="J480" s="195"/>
      <c r="K480" s="195"/>
      <c r="L480" s="195"/>
      <c r="M480" s="196"/>
      <c r="N480" s="197"/>
      <c r="O480" s="274"/>
      <c r="P480" s="274"/>
      <c r="Q480" s="195"/>
      <c r="R480" s="195"/>
      <c r="S480" s="195"/>
      <c r="T480" s="1"/>
      <c r="U480" s="1"/>
      <c r="V480" s="1"/>
      <c r="W480" s="1"/>
      <c r="X480" s="1"/>
      <c r="Y480" s="1"/>
      <c r="Z480" s="1"/>
      <c r="AA480" s="1"/>
      <c r="AB480" s="1"/>
      <c r="AC480" s="1"/>
      <c r="AD480" s="1"/>
      <c r="AE480" s="1"/>
      <c r="AF480" s="1"/>
    </row>
    <row r="481" spans="1:32" ht="14.25" customHeight="1">
      <c r="A481" s="1"/>
      <c r="B481" s="195"/>
      <c r="C481" s="264"/>
      <c r="D481" s="264"/>
      <c r="E481" s="264"/>
      <c r="F481" s="195"/>
      <c r="G481" s="195"/>
      <c r="H481" s="195"/>
      <c r="I481" s="195"/>
      <c r="J481" s="195"/>
      <c r="K481" s="195"/>
      <c r="L481" s="195"/>
      <c r="M481" s="196"/>
      <c r="N481" s="197"/>
      <c r="O481" s="274"/>
      <c r="P481" s="274"/>
      <c r="Q481" s="195"/>
      <c r="R481" s="195"/>
      <c r="S481" s="195"/>
      <c r="T481" s="1"/>
      <c r="U481" s="1"/>
      <c r="V481" s="1"/>
      <c r="W481" s="1"/>
      <c r="X481" s="1"/>
      <c r="Y481" s="1"/>
      <c r="Z481" s="1"/>
      <c r="AA481" s="1"/>
      <c r="AB481" s="1"/>
      <c r="AC481" s="1"/>
      <c r="AD481" s="1"/>
      <c r="AE481" s="1"/>
      <c r="AF481" s="1"/>
    </row>
    <row r="482" spans="1:32" ht="14.25" customHeight="1">
      <c r="A482" s="1"/>
      <c r="B482" s="195"/>
      <c r="C482" s="264"/>
      <c r="D482" s="264"/>
      <c r="E482" s="264"/>
      <c r="F482" s="195"/>
      <c r="G482" s="195"/>
      <c r="H482" s="195"/>
      <c r="I482" s="195"/>
      <c r="J482" s="195"/>
      <c r="K482" s="195"/>
      <c r="L482" s="195"/>
      <c r="M482" s="196"/>
      <c r="N482" s="197"/>
      <c r="O482" s="274"/>
      <c r="P482" s="274"/>
      <c r="Q482" s="195"/>
      <c r="R482" s="195"/>
      <c r="S482" s="195"/>
      <c r="T482" s="1"/>
      <c r="U482" s="1"/>
      <c r="V482" s="1"/>
      <c r="W482" s="1"/>
      <c r="X482" s="1"/>
      <c r="Y482" s="1"/>
      <c r="Z482" s="1"/>
      <c r="AA482" s="1"/>
      <c r="AB482" s="1"/>
      <c r="AC482" s="1"/>
      <c r="AD482" s="1"/>
      <c r="AE482" s="1"/>
      <c r="AF482" s="1"/>
    </row>
    <row r="483" spans="1:32" ht="14.25" customHeight="1">
      <c r="A483" s="1"/>
      <c r="B483" s="195"/>
      <c r="C483" s="264"/>
      <c r="D483" s="264"/>
      <c r="E483" s="264"/>
      <c r="F483" s="195"/>
      <c r="G483" s="195"/>
      <c r="H483" s="195"/>
      <c r="I483" s="195"/>
      <c r="J483" s="195"/>
      <c r="K483" s="195"/>
      <c r="L483" s="195"/>
      <c r="M483" s="196"/>
      <c r="N483" s="197"/>
      <c r="O483" s="274"/>
      <c r="P483" s="274"/>
      <c r="Q483" s="195"/>
      <c r="R483" s="195"/>
      <c r="S483" s="195"/>
      <c r="T483" s="1"/>
      <c r="U483" s="1"/>
      <c r="V483" s="1"/>
      <c r="W483" s="1"/>
      <c r="X483" s="1"/>
      <c r="Y483" s="1"/>
      <c r="Z483" s="1"/>
      <c r="AA483" s="1"/>
      <c r="AB483" s="1"/>
      <c r="AC483" s="1"/>
      <c r="AD483" s="1"/>
      <c r="AE483" s="1"/>
      <c r="AF483" s="1"/>
    </row>
    <row r="484" spans="1:32" ht="14.25" customHeight="1">
      <c r="A484" s="1"/>
      <c r="B484" s="195"/>
      <c r="C484" s="264"/>
      <c r="D484" s="264"/>
      <c r="E484" s="264"/>
      <c r="F484" s="195"/>
      <c r="G484" s="195"/>
      <c r="H484" s="195"/>
      <c r="I484" s="195"/>
      <c r="J484" s="195"/>
      <c r="K484" s="195"/>
      <c r="L484" s="195"/>
      <c r="M484" s="196"/>
      <c r="N484" s="197"/>
      <c r="O484" s="274"/>
      <c r="P484" s="274"/>
      <c r="Q484" s="195"/>
      <c r="R484" s="195"/>
      <c r="S484" s="195"/>
      <c r="T484" s="1"/>
      <c r="U484" s="1"/>
      <c r="V484" s="1"/>
      <c r="W484" s="1"/>
      <c r="X484" s="1"/>
      <c r="Y484" s="1"/>
      <c r="Z484" s="1"/>
      <c r="AA484" s="1"/>
      <c r="AB484" s="1"/>
      <c r="AC484" s="1"/>
      <c r="AD484" s="1"/>
      <c r="AE484" s="1"/>
      <c r="AF484" s="1"/>
    </row>
    <row r="485" spans="1:32" ht="14.25" customHeight="1">
      <c r="A485" s="1"/>
      <c r="B485" s="195"/>
      <c r="C485" s="264"/>
      <c r="D485" s="264"/>
      <c r="E485" s="264"/>
      <c r="F485" s="195"/>
      <c r="G485" s="195"/>
      <c r="H485" s="195"/>
      <c r="I485" s="195"/>
      <c r="J485" s="195"/>
      <c r="K485" s="195"/>
      <c r="L485" s="195"/>
      <c r="M485" s="196"/>
      <c r="N485" s="197"/>
      <c r="O485" s="274"/>
      <c r="P485" s="274"/>
      <c r="Q485" s="195"/>
      <c r="R485" s="195"/>
      <c r="S485" s="195"/>
      <c r="T485" s="1"/>
      <c r="U485" s="1"/>
      <c r="V485" s="1"/>
      <c r="W485" s="1"/>
      <c r="X485" s="1"/>
      <c r="Y485" s="1"/>
      <c r="Z485" s="1"/>
      <c r="AA485" s="1"/>
      <c r="AB485" s="1"/>
      <c r="AC485" s="1"/>
      <c r="AD485" s="1"/>
      <c r="AE485" s="1"/>
      <c r="AF485" s="1"/>
    </row>
    <row r="486" spans="1:32" ht="14.25" customHeight="1">
      <c r="A486" s="1"/>
      <c r="B486" s="195"/>
      <c r="C486" s="264"/>
      <c r="D486" s="264"/>
      <c r="E486" s="264"/>
      <c r="F486" s="195"/>
      <c r="G486" s="195"/>
      <c r="H486" s="195"/>
      <c r="I486" s="195"/>
      <c r="J486" s="195"/>
      <c r="K486" s="195"/>
      <c r="L486" s="195"/>
      <c r="M486" s="196"/>
      <c r="N486" s="197"/>
      <c r="O486" s="274"/>
      <c r="P486" s="274"/>
      <c r="Q486" s="195"/>
      <c r="R486" s="195"/>
      <c r="S486" s="195"/>
      <c r="T486" s="1"/>
      <c r="U486" s="1"/>
      <c r="V486" s="1"/>
      <c r="W486" s="1"/>
      <c r="X486" s="1"/>
      <c r="Y486" s="1"/>
      <c r="Z486" s="1"/>
      <c r="AA486" s="1"/>
      <c r="AB486" s="1"/>
      <c r="AC486" s="1"/>
      <c r="AD486" s="1"/>
      <c r="AE486" s="1"/>
      <c r="AF486" s="1"/>
    </row>
    <row r="487" spans="1:32" ht="14.25" customHeight="1">
      <c r="A487" s="1"/>
      <c r="B487" s="195"/>
      <c r="C487" s="264"/>
      <c r="D487" s="264"/>
      <c r="E487" s="264"/>
      <c r="F487" s="195"/>
      <c r="G487" s="195"/>
      <c r="H487" s="195"/>
      <c r="I487" s="195"/>
      <c r="J487" s="195"/>
      <c r="K487" s="195"/>
      <c r="L487" s="195"/>
      <c r="M487" s="196"/>
      <c r="N487" s="197"/>
      <c r="O487" s="274"/>
      <c r="P487" s="274"/>
      <c r="Q487" s="195"/>
      <c r="R487" s="195"/>
      <c r="S487" s="195"/>
      <c r="T487" s="1"/>
      <c r="U487" s="1"/>
      <c r="V487" s="1"/>
      <c r="W487" s="1"/>
      <c r="X487" s="1"/>
      <c r="Y487" s="1"/>
      <c r="Z487" s="1"/>
      <c r="AA487" s="1"/>
      <c r="AB487" s="1"/>
      <c r="AC487" s="1"/>
      <c r="AD487" s="1"/>
      <c r="AE487" s="1"/>
      <c r="AF487" s="1"/>
    </row>
    <row r="488" spans="1:32" ht="14.25" customHeight="1">
      <c r="A488" s="1"/>
      <c r="B488" s="195"/>
      <c r="C488" s="264"/>
      <c r="D488" s="264"/>
      <c r="E488" s="264"/>
      <c r="F488" s="195"/>
      <c r="G488" s="195"/>
      <c r="H488" s="195"/>
      <c r="I488" s="195"/>
      <c r="J488" s="195"/>
      <c r="K488" s="195"/>
      <c r="L488" s="195"/>
      <c r="M488" s="196"/>
      <c r="N488" s="197"/>
      <c r="O488" s="274"/>
      <c r="P488" s="274"/>
      <c r="Q488" s="195"/>
      <c r="R488" s="195"/>
      <c r="S488" s="195"/>
      <c r="T488" s="1"/>
      <c r="U488" s="1"/>
      <c r="V488" s="1"/>
      <c r="W488" s="1"/>
      <c r="X488" s="1"/>
      <c r="Y488" s="1"/>
      <c r="Z488" s="1"/>
      <c r="AA488" s="1"/>
      <c r="AB488" s="1"/>
      <c r="AC488" s="1"/>
      <c r="AD488" s="1"/>
      <c r="AE488" s="1"/>
      <c r="AF488" s="1"/>
    </row>
    <row r="489" spans="1:32" ht="14.25" customHeight="1">
      <c r="A489" s="1"/>
      <c r="B489" s="195"/>
      <c r="C489" s="264"/>
      <c r="D489" s="264"/>
      <c r="E489" s="264"/>
      <c r="F489" s="195"/>
      <c r="G489" s="195"/>
      <c r="H489" s="195"/>
      <c r="I489" s="195"/>
      <c r="J489" s="195"/>
      <c r="K489" s="195"/>
      <c r="L489" s="195"/>
      <c r="M489" s="196"/>
      <c r="N489" s="197"/>
      <c r="O489" s="274"/>
      <c r="P489" s="274"/>
      <c r="Q489" s="195"/>
      <c r="R489" s="195"/>
      <c r="S489" s="195"/>
      <c r="T489" s="1"/>
      <c r="U489" s="1"/>
      <c r="V489" s="1"/>
      <c r="W489" s="1"/>
      <c r="X489" s="1"/>
      <c r="Y489" s="1"/>
      <c r="Z489" s="1"/>
      <c r="AA489" s="1"/>
      <c r="AB489" s="1"/>
      <c r="AC489" s="1"/>
      <c r="AD489" s="1"/>
      <c r="AE489" s="1"/>
      <c r="AF489" s="1"/>
    </row>
    <row r="490" spans="1:32" ht="14.25" customHeight="1">
      <c r="A490" s="1"/>
      <c r="B490" s="195"/>
      <c r="C490" s="264"/>
      <c r="D490" s="264"/>
      <c r="E490" s="264"/>
      <c r="F490" s="195"/>
      <c r="G490" s="195"/>
      <c r="H490" s="195"/>
      <c r="I490" s="195"/>
      <c r="J490" s="195"/>
      <c r="K490" s="195"/>
      <c r="L490" s="195"/>
      <c r="M490" s="196"/>
      <c r="N490" s="197"/>
      <c r="O490" s="274"/>
      <c r="P490" s="274"/>
      <c r="Q490" s="195"/>
      <c r="R490" s="195"/>
      <c r="S490" s="195"/>
      <c r="T490" s="1"/>
      <c r="U490" s="1"/>
      <c r="V490" s="1"/>
      <c r="W490" s="1"/>
      <c r="X490" s="1"/>
      <c r="Y490" s="1"/>
      <c r="Z490" s="1"/>
      <c r="AA490" s="1"/>
      <c r="AB490" s="1"/>
      <c r="AC490" s="1"/>
      <c r="AD490" s="1"/>
      <c r="AE490" s="1"/>
      <c r="AF490" s="1"/>
    </row>
    <row r="491" spans="1:32" ht="14.25" customHeight="1">
      <c r="A491" s="1"/>
      <c r="B491" s="195"/>
      <c r="C491" s="264"/>
      <c r="D491" s="264"/>
      <c r="E491" s="264"/>
      <c r="F491" s="195"/>
      <c r="G491" s="195"/>
      <c r="H491" s="195"/>
      <c r="I491" s="195"/>
      <c r="J491" s="195"/>
      <c r="K491" s="195"/>
      <c r="L491" s="195"/>
      <c r="M491" s="196"/>
      <c r="N491" s="197"/>
      <c r="O491" s="274"/>
      <c r="P491" s="274"/>
      <c r="Q491" s="195"/>
      <c r="R491" s="195"/>
      <c r="S491" s="195"/>
      <c r="T491" s="1"/>
      <c r="U491" s="1"/>
      <c r="V491" s="1"/>
      <c r="W491" s="1"/>
      <c r="X491" s="1"/>
      <c r="Y491" s="1"/>
      <c r="Z491" s="1"/>
      <c r="AA491" s="1"/>
      <c r="AB491" s="1"/>
      <c r="AC491" s="1"/>
      <c r="AD491" s="1"/>
      <c r="AE491" s="1"/>
      <c r="AF491" s="1"/>
    </row>
    <row r="492" spans="1:32" ht="14.25" customHeight="1">
      <c r="A492" s="1"/>
      <c r="B492" s="195"/>
      <c r="C492" s="264"/>
      <c r="D492" s="264"/>
      <c r="E492" s="264"/>
      <c r="F492" s="195"/>
      <c r="G492" s="195"/>
      <c r="H492" s="195"/>
      <c r="I492" s="195"/>
      <c r="J492" s="195"/>
      <c r="K492" s="195"/>
      <c r="L492" s="195"/>
      <c r="M492" s="196"/>
      <c r="N492" s="197"/>
      <c r="O492" s="274"/>
      <c r="P492" s="274"/>
      <c r="Q492" s="195"/>
      <c r="R492" s="195"/>
      <c r="S492" s="195"/>
      <c r="T492" s="1"/>
      <c r="U492" s="1"/>
      <c r="V492" s="1"/>
      <c r="W492" s="1"/>
      <c r="X492" s="1"/>
      <c r="Y492" s="1"/>
      <c r="Z492" s="1"/>
      <c r="AA492" s="1"/>
      <c r="AB492" s="1"/>
      <c r="AC492" s="1"/>
      <c r="AD492" s="1"/>
      <c r="AE492" s="1"/>
      <c r="AF492" s="1"/>
    </row>
    <row r="493" spans="1:32" ht="14.25" customHeight="1">
      <c r="A493" s="1"/>
      <c r="B493" s="195"/>
      <c r="C493" s="264"/>
      <c r="D493" s="264"/>
      <c r="E493" s="264"/>
      <c r="F493" s="195"/>
      <c r="G493" s="195"/>
      <c r="H493" s="195"/>
      <c r="I493" s="195"/>
      <c r="J493" s="195"/>
      <c r="K493" s="195"/>
      <c r="L493" s="195"/>
      <c r="M493" s="196"/>
      <c r="N493" s="197"/>
      <c r="O493" s="274"/>
      <c r="P493" s="274"/>
      <c r="Q493" s="195"/>
      <c r="R493" s="195"/>
      <c r="S493" s="195"/>
      <c r="T493" s="1"/>
      <c r="U493" s="1"/>
      <c r="V493" s="1"/>
      <c r="W493" s="1"/>
      <c r="X493" s="1"/>
      <c r="Y493" s="1"/>
      <c r="Z493" s="1"/>
      <c r="AA493" s="1"/>
      <c r="AB493" s="1"/>
      <c r="AC493" s="1"/>
      <c r="AD493" s="1"/>
      <c r="AE493" s="1"/>
      <c r="AF493" s="1"/>
    </row>
    <row r="494" spans="1:32" ht="14.25" customHeight="1">
      <c r="A494" s="1"/>
      <c r="B494" s="195"/>
      <c r="C494" s="264"/>
      <c r="D494" s="264"/>
      <c r="E494" s="264"/>
      <c r="F494" s="195"/>
      <c r="G494" s="195"/>
      <c r="H494" s="195"/>
      <c r="I494" s="195"/>
      <c r="J494" s="195"/>
      <c r="K494" s="195"/>
      <c r="L494" s="195"/>
      <c r="M494" s="196"/>
      <c r="N494" s="197"/>
      <c r="O494" s="274"/>
      <c r="P494" s="274"/>
      <c r="Q494" s="195"/>
      <c r="R494" s="195"/>
      <c r="S494" s="195"/>
      <c r="T494" s="1"/>
      <c r="U494" s="1"/>
      <c r="V494" s="1"/>
      <c r="W494" s="1"/>
      <c r="X494" s="1"/>
      <c r="Y494" s="1"/>
      <c r="Z494" s="1"/>
      <c r="AA494" s="1"/>
      <c r="AB494" s="1"/>
      <c r="AC494" s="1"/>
      <c r="AD494" s="1"/>
      <c r="AE494" s="1"/>
      <c r="AF494" s="1"/>
    </row>
    <row r="495" spans="1:32" ht="14.25" customHeight="1">
      <c r="A495" s="1"/>
      <c r="B495" s="195"/>
      <c r="C495" s="264"/>
      <c r="D495" s="264"/>
      <c r="E495" s="264"/>
      <c r="F495" s="195"/>
      <c r="G495" s="195"/>
      <c r="H495" s="195"/>
      <c r="I495" s="195"/>
      <c r="J495" s="195"/>
      <c r="K495" s="195"/>
      <c r="L495" s="195"/>
      <c r="M495" s="196"/>
      <c r="N495" s="197"/>
      <c r="O495" s="274"/>
      <c r="P495" s="274"/>
      <c r="Q495" s="195"/>
      <c r="R495" s="195"/>
      <c r="S495" s="195"/>
      <c r="T495" s="1"/>
      <c r="U495" s="1"/>
      <c r="V495" s="1"/>
      <c r="W495" s="1"/>
      <c r="X495" s="1"/>
      <c r="Y495" s="1"/>
      <c r="Z495" s="1"/>
      <c r="AA495" s="1"/>
      <c r="AB495" s="1"/>
      <c r="AC495" s="1"/>
      <c r="AD495" s="1"/>
      <c r="AE495" s="1"/>
      <c r="AF495" s="1"/>
    </row>
    <row r="496" spans="1:32" ht="14.25" customHeight="1">
      <c r="A496" s="1"/>
      <c r="B496" s="195"/>
      <c r="C496" s="264"/>
      <c r="D496" s="264"/>
      <c r="E496" s="264"/>
      <c r="F496" s="195"/>
      <c r="G496" s="195"/>
      <c r="H496" s="195"/>
      <c r="I496" s="195"/>
      <c r="J496" s="195"/>
      <c r="K496" s="195"/>
      <c r="L496" s="195"/>
      <c r="M496" s="196"/>
      <c r="N496" s="197"/>
      <c r="O496" s="274"/>
      <c r="P496" s="274"/>
      <c r="Q496" s="195"/>
      <c r="R496" s="195"/>
      <c r="S496" s="195"/>
      <c r="T496" s="1"/>
      <c r="U496" s="1"/>
      <c r="V496" s="1"/>
      <c r="W496" s="1"/>
      <c r="X496" s="1"/>
      <c r="Y496" s="1"/>
      <c r="Z496" s="1"/>
      <c r="AA496" s="1"/>
      <c r="AB496" s="1"/>
      <c r="AC496" s="1"/>
      <c r="AD496" s="1"/>
      <c r="AE496" s="1"/>
      <c r="AF496" s="1"/>
    </row>
    <row r="497" spans="1:32" ht="14.25" customHeight="1">
      <c r="A497" s="1"/>
      <c r="B497" s="195"/>
      <c r="C497" s="264"/>
      <c r="D497" s="264"/>
      <c r="E497" s="264"/>
      <c r="F497" s="195"/>
      <c r="G497" s="195"/>
      <c r="H497" s="195"/>
      <c r="I497" s="195"/>
      <c r="J497" s="195"/>
      <c r="K497" s="195"/>
      <c r="L497" s="195"/>
      <c r="M497" s="196"/>
      <c r="N497" s="197"/>
      <c r="O497" s="274"/>
      <c r="P497" s="274"/>
      <c r="Q497" s="195"/>
      <c r="R497" s="195"/>
      <c r="S497" s="195"/>
      <c r="T497" s="1"/>
      <c r="U497" s="1"/>
      <c r="V497" s="1"/>
      <c r="W497" s="1"/>
      <c r="X497" s="1"/>
      <c r="Y497" s="1"/>
      <c r="Z497" s="1"/>
      <c r="AA497" s="1"/>
      <c r="AB497" s="1"/>
      <c r="AC497" s="1"/>
      <c r="AD497" s="1"/>
      <c r="AE497" s="1"/>
      <c r="AF497" s="1"/>
    </row>
    <row r="498" spans="1:32" ht="14.25" customHeight="1">
      <c r="A498" s="1"/>
      <c r="B498" s="195"/>
      <c r="C498" s="264"/>
      <c r="D498" s="264"/>
      <c r="E498" s="264"/>
      <c r="F498" s="195"/>
      <c r="G498" s="195"/>
      <c r="H498" s="195"/>
      <c r="I498" s="195"/>
      <c r="J498" s="195"/>
      <c r="K498" s="195"/>
      <c r="L498" s="195"/>
      <c r="M498" s="196"/>
      <c r="N498" s="197"/>
      <c r="O498" s="274"/>
      <c r="P498" s="274"/>
      <c r="Q498" s="195"/>
      <c r="R498" s="195"/>
      <c r="S498" s="195"/>
      <c r="T498" s="1"/>
      <c r="U498" s="1"/>
      <c r="V498" s="1"/>
      <c r="W498" s="1"/>
      <c r="X498" s="1"/>
      <c r="Y498" s="1"/>
      <c r="Z498" s="1"/>
      <c r="AA498" s="1"/>
      <c r="AB498" s="1"/>
      <c r="AC498" s="1"/>
      <c r="AD498" s="1"/>
      <c r="AE498" s="1"/>
      <c r="AF498" s="1"/>
    </row>
    <row r="499" spans="1:32" ht="14.25" customHeight="1">
      <c r="A499" s="1"/>
      <c r="B499" s="195"/>
      <c r="C499" s="264"/>
      <c r="D499" s="264"/>
      <c r="E499" s="264"/>
      <c r="F499" s="195"/>
      <c r="G499" s="195"/>
      <c r="H499" s="195"/>
      <c r="I499" s="195"/>
      <c r="J499" s="195"/>
      <c r="K499" s="195"/>
      <c r="L499" s="195"/>
      <c r="M499" s="196"/>
      <c r="N499" s="197"/>
      <c r="O499" s="274"/>
      <c r="P499" s="274"/>
      <c r="Q499" s="195"/>
      <c r="R499" s="195"/>
      <c r="S499" s="195"/>
      <c r="T499" s="1"/>
      <c r="U499" s="1"/>
      <c r="V499" s="1"/>
      <c r="W499" s="1"/>
      <c r="X499" s="1"/>
      <c r="Y499" s="1"/>
      <c r="Z499" s="1"/>
      <c r="AA499" s="1"/>
      <c r="AB499" s="1"/>
      <c r="AC499" s="1"/>
      <c r="AD499" s="1"/>
      <c r="AE499" s="1"/>
      <c r="AF499" s="1"/>
    </row>
    <row r="500" spans="1:32" ht="14.25" customHeight="1">
      <c r="A500" s="1"/>
      <c r="B500" s="195"/>
      <c r="C500" s="264"/>
      <c r="D500" s="264"/>
      <c r="E500" s="264"/>
      <c r="F500" s="195"/>
      <c r="G500" s="195"/>
      <c r="H500" s="195"/>
      <c r="I500" s="195"/>
      <c r="J500" s="195"/>
      <c r="K500" s="195"/>
      <c r="L500" s="195"/>
      <c r="M500" s="196"/>
      <c r="N500" s="197"/>
      <c r="O500" s="274"/>
      <c r="P500" s="274"/>
      <c r="Q500" s="195"/>
      <c r="R500" s="195"/>
      <c r="S500" s="195"/>
      <c r="T500" s="1"/>
      <c r="U500" s="1"/>
      <c r="V500" s="1"/>
      <c r="W500" s="1"/>
      <c r="X500" s="1"/>
      <c r="Y500" s="1"/>
      <c r="Z500" s="1"/>
      <c r="AA500" s="1"/>
      <c r="AB500" s="1"/>
      <c r="AC500" s="1"/>
      <c r="AD500" s="1"/>
      <c r="AE500" s="1"/>
      <c r="AF500" s="1"/>
    </row>
    <row r="501" spans="1:32" ht="14.25" customHeight="1">
      <c r="A501" s="1"/>
      <c r="B501" s="195"/>
      <c r="C501" s="264"/>
      <c r="D501" s="264"/>
      <c r="E501" s="264"/>
      <c r="F501" s="195"/>
      <c r="G501" s="195"/>
      <c r="H501" s="195"/>
      <c r="I501" s="195"/>
      <c r="J501" s="195"/>
      <c r="K501" s="195"/>
      <c r="L501" s="195"/>
      <c r="M501" s="196"/>
      <c r="N501" s="197"/>
      <c r="O501" s="274"/>
      <c r="P501" s="274"/>
      <c r="Q501" s="195"/>
      <c r="R501" s="195"/>
      <c r="S501" s="195"/>
      <c r="T501" s="1"/>
      <c r="U501" s="1"/>
      <c r="V501" s="1"/>
      <c r="W501" s="1"/>
      <c r="X501" s="1"/>
      <c r="Y501" s="1"/>
      <c r="Z501" s="1"/>
      <c r="AA501" s="1"/>
      <c r="AB501" s="1"/>
      <c r="AC501" s="1"/>
      <c r="AD501" s="1"/>
      <c r="AE501" s="1"/>
      <c r="AF501" s="1"/>
    </row>
    <row r="502" spans="1:32" ht="14.25" customHeight="1">
      <c r="A502" s="1"/>
      <c r="B502" s="195"/>
      <c r="C502" s="264"/>
      <c r="D502" s="264"/>
      <c r="E502" s="264"/>
      <c r="F502" s="195"/>
      <c r="G502" s="195"/>
      <c r="H502" s="195"/>
      <c r="I502" s="195"/>
      <c r="J502" s="195"/>
      <c r="K502" s="195"/>
      <c r="L502" s="195"/>
      <c r="M502" s="196"/>
      <c r="N502" s="197"/>
      <c r="O502" s="274"/>
      <c r="P502" s="274"/>
      <c r="Q502" s="195"/>
      <c r="R502" s="195"/>
      <c r="S502" s="195"/>
      <c r="T502" s="1"/>
      <c r="U502" s="1"/>
      <c r="V502" s="1"/>
      <c r="W502" s="1"/>
      <c r="X502" s="1"/>
      <c r="Y502" s="1"/>
      <c r="Z502" s="1"/>
      <c r="AA502" s="1"/>
      <c r="AB502" s="1"/>
      <c r="AC502" s="1"/>
      <c r="AD502" s="1"/>
      <c r="AE502" s="1"/>
      <c r="AF502" s="1"/>
    </row>
    <row r="503" spans="1:32" ht="14.25" customHeight="1">
      <c r="A503" s="1"/>
      <c r="B503" s="195"/>
      <c r="C503" s="264"/>
      <c r="D503" s="264"/>
      <c r="E503" s="264"/>
      <c r="F503" s="195"/>
      <c r="G503" s="195"/>
      <c r="H503" s="195"/>
      <c r="I503" s="195"/>
      <c r="J503" s="195"/>
      <c r="K503" s="195"/>
      <c r="L503" s="195"/>
      <c r="M503" s="196"/>
      <c r="N503" s="197"/>
      <c r="O503" s="274"/>
      <c r="P503" s="274"/>
      <c r="Q503" s="195"/>
      <c r="R503" s="195"/>
      <c r="S503" s="195"/>
      <c r="T503" s="1"/>
      <c r="U503" s="1"/>
      <c r="V503" s="1"/>
      <c r="W503" s="1"/>
      <c r="X503" s="1"/>
      <c r="Y503" s="1"/>
      <c r="Z503" s="1"/>
      <c r="AA503" s="1"/>
      <c r="AB503" s="1"/>
      <c r="AC503" s="1"/>
      <c r="AD503" s="1"/>
      <c r="AE503" s="1"/>
      <c r="AF503" s="1"/>
    </row>
    <row r="504" spans="1:32" ht="14.25" customHeight="1">
      <c r="A504" s="1"/>
      <c r="B504" s="195"/>
      <c r="C504" s="264"/>
      <c r="D504" s="264"/>
      <c r="E504" s="264"/>
      <c r="F504" s="195"/>
      <c r="G504" s="195"/>
      <c r="H504" s="195"/>
      <c r="I504" s="195"/>
      <c r="J504" s="195"/>
      <c r="K504" s="195"/>
      <c r="L504" s="195"/>
      <c r="M504" s="196"/>
      <c r="N504" s="197"/>
      <c r="O504" s="274"/>
      <c r="P504" s="274"/>
      <c r="Q504" s="195"/>
      <c r="R504" s="195"/>
      <c r="S504" s="195"/>
      <c r="T504" s="1"/>
      <c r="U504" s="1"/>
      <c r="V504" s="1"/>
      <c r="W504" s="1"/>
      <c r="X504" s="1"/>
      <c r="Y504" s="1"/>
      <c r="Z504" s="1"/>
      <c r="AA504" s="1"/>
      <c r="AB504" s="1"/>
      <c r="AC504" s="1"/>
      <c r="AD504" s="1"/>
      <c r="AE504" s="1"/>
      <c r="AF504" s="1"/>
    </row>
    <row r="505" spans="1:32" ht="14.25" customHeight="1">
      <c r="A505" s="1"/>
      <c r="B505" s="195"/>
      <c r="C505" s="264"/>
      <c r="D505" s="264"/>
      <c r="E505" s="264"/>
      <c r="F505" s="195"/>
      <c r="G505" s="195"/>
      <c r="H505" s="195"/>
      <c r="I505" s="195"/>
      <c r="J505" s="195"/>
      <c r="K505" s="195"/>
      <c r="L505" s="195"/>
      <c r="M505" s="196"/>
      <c r="N505" s="197"/>
      <c r="O505" s="274"/>
      <c r="P505" s="274"/>
      <c r="Q505" s="195"/>
      <c r="R505" s="195"/>
      <c r="S505" s="195"/>
      <c r="T505" s="1"/>
      <c r="U505" s="1"/>
      <c r="V505" s="1"/>
      <c r="W505" s="1"/>
      <c r="X505" s="1"/>
      <c r="Y505" s="1"/>
      <c r="Z505" s="1"/>
      <c r="AA505" s="1"/>
      <c r="AB505" s="1"/>
      <c r="AC505" s="1"/>
      <c r="AD505" s="1"/>
      <c r="AE505" s="1"/>
      <c r="AF505" s="1"/>
    </row>
    <row r="506" spans="1:32" ht="14.25" customHeight="1">
      <c r="A506" s="1"/>
      <c r="B506" s="195"/>
      <c r="C506" s="264"/>
      <c r="D506" s="264"/>
      <c r="E506" s="264"/>
      <c r="F506" s="195"/>
      <c r="G506" s="195"/>
      <c r="H506" s="195"/>
      <c r="I506" s="195"/>
      <c r="J506" s="195"/>
      <c r="K506" s="195"/>
      <c r="L506" s="195"/>
      <c r="M506" s="196"/>
      <c r="N506" s="197"/>
      <c r="O506" s="274"/>
      <c r="P506" s="274"/>
      <c r="Q506" s="195"/>
      <c r="R506" s="195"/>
      <c r="S506" s="195"/>
      <c r="T506" s="1"/>
      <c r="U506" s="1"/>
      <c r="V506" s="1"/>
      <c r="W506" s="1"/>
      <c r="X506" s="1"/>
      <c r="Y506" s="1"/>
      <c r="Z506" s="1"/>
      <c r="AA506" s="1"/>
      <c r="AB506" s="1"/>
      <c r="AC506" s="1"/>
      <c r="AD506" s="1"/>
      <c r="AE506" s="1"/>
      <c r="AF506" s="1"/>
    </row>
    <row r="507" spans="1:32" ht="14.25" customHeight="1">
      <c r="A507" s="1"/>
      <c r="B507" s="195"/>
      <c r="C507" s="264"/>
      <c r="D507" s="264"/>
      <c r="E507" s="264"/>
      <c r="F507" s="195"/>
      <c r="G507" s="195"/>
      <c r="H507" s="195"/>
      <c r="I507" s="195"/>
      <c r="J507" s="195"/>
      <c r="K507" s="195"/>
      <c r="L507" s="195"/>
      <c r="M507" s="196"/>
      <c r="N507" s="197"/>
      <c r="O507" s="274"/>
      <c r="P507" s="274"/>
      <c r="Q507" s="195"/>
      <c r="R507" s="195"/>
      <c r="S507" s="195"/>
      <c r="T507" s="1"/>
      <c r="U507" s="1"/>
      <c r="V507" s="1"/>
      <c r="W507" s="1"/>
      <c r="X507" s="1"/>
      <c r="Y507" s="1"/>
      <c r="Z507" s="1"/>
      <c r="AA507" s="1"/>
      <c r="AB507" s="1"/>
      <c r="AC507" s="1"/>
      <c r="AD507" s="1"/>
      <c r="AE507" s="1"/>
      <c r="AF507" s="1"/>
    </row>
    <row r="508" spans="1:32" ht="14.25" customHeight="1">
      <c r="A508" s="1"/>
      <c r="B508" s="195"/>
      <c r="C508" s="264"/>
      <c r="D508" s="264"/>
      <c r="E508" s="264"/>
      <c r="F508" s="195"/>
      <c r="G508" s="195"/>
      <c r="H508" s="195"/>
      <c r="I508" s="195"/>
      <c r="J508" s="195"/>
      <c r="K508" s="195"/>
      <c r="L508" s="195"/>
      <c r="M508" s="196"/>
      <c r="N508" s="197"/>
      <c r="O508" s="274"/>
      <c r="P508" s="274"/>
      <c r="Q508" s="195"/>
      <c r="R508" s="195"/>
      <c r="S508" s="195"/>
      <c r="T508" s="1"/>
      <c r="U508" s="1"/>
      <c r="V508" s="1"/>
      <c r="W508" s="1"/>
      <c r="X508" s="1"/>
      <c r="Y508" s="1"/>
      <c r="Z508" s="1"/>
      <c r="AA508" s="1"/>
      <c r="AB508" s="1"/>
      <c r="AC508" s="1"/>
      <c r="AD508" s="1"/>
      <c r="AE508" s="1"/>
      <c r="AF508" s="1"/>
    </row>
    <row r="509" spans="1:32" ht="14.25" customHeight="1">
      <c r="A509" s="1"/>
      <c r="B509" s="195"/>
      <c r="C509" s="264"/>
      <c r="D509" s="264"/>
      <c r="E509" s="264"/>
      <c r="F509" s="195"/>
      <c r="G509" s="195"/>
      <c r="H509" s="195"/>
      <c r="I509" s="195"/>
      <c r="J509" s="195"/>
      <c r="K509" s="195"/>
      <c r="L509" s="195"/>
      <c r="M509" s="196"/>
      <c r="N509" s="197"/>
      <c r="O509" s="274"/>
      <c r="P509" s="274"/>
      <c r="Q509" s="195"/>
      <c r="R509" s="195"/>
      <c r="S509" s="195"/>
      <c r="T509" s="1"/>
      <c r="U509" s="1"/>
      <c r="V509" s="1"/>
      <c r="W509" s="1"/>
      <c r="X509" s="1"/>
      <c r="Y509" s="1"/>
      <c r="Z509" s="1"/>
      <c r="AA509" s="1"/>
      <c r="AB509" s="1"/>
      <c r="AC509" s="1"/>
      <c r="AD509" s="1"/>
      <c r="AE509" s="1"/>
      <c r="AF509" s="1"/>
    </row>
    <row r="510" spans="1:32" ht="14.25" customHeight="1">
      <c r="A510" s="1"/>
      <c r="B510" s="195"/>
      <c r="C510" s="264"/>
      <c r="D510" s="264"/>
      <c r="E510" s="264"/>
      <c r="F510" s="195"/>
      <c r="G510" s="195"/>
      <c r="H510" s="195"/>
      <c r="I510" s="195"/>
      <c r="J510" s="195"/>
      <c r="K510" s="195"/>
      <c r="L510" s="195"/>
      <c r="M510" s="196"/>
      <c r="N510" s="197"/>
      <c r="O510" s="274"/>
      <c r="P510" s="274"/>
      <c r="Q510" s="195"/>
      <c r="R510" s="195"/>
      <c r="S510" s="195"/>
      <c r="T510" s="1"/>
      <c r="U510" s="1"/>
      <c r="V510" s="1"/>
      <c r="W510" s="1"/>
      <c r="X510" s="1"/>
      <c r="Y510" s="1"/>
      <c r="Z510" s="1"/>
      <c r="AA510" s="1"/>
      <c r="AB510" s="1"/>
      <c r="AC510" s="1"/>
      <c r="AD510" s="1"/>
      <c r="AE510" s="1"/>
      <c r="AF510" s="1"/>
    </row>
    <row r="511" spans="1:32" ht="14.25" customHeight="1">
      <c r="A511" s="1"/>
      <c r="B511" s="195"/>
      <c r="C511" s="264"/>
      <c r="D511" s="264"/>
      <c r="E511" s="264"/>
      <c r="F511" s="195"/>
      <c r="G511" s="195"/>
      <c r="H511" s="195"/>
      <c r="I511" s="195"/>
      <c r="J511" s="195"/>
      <c r="K511" s="195"/>
      <c r="L511" s="195"/>
      <c r="M511" s="196"/>
      <c r="N511" s="197"/>
      <c r="O511" s="274"/>
      <c r="P511" s="274"/>
      <c r="Q511" s="195"/>
      <c r="R511" s="195"/>
      <c r="S511" s="195"/>
      <c r="T511" s="1"/>
      <c r="U511" s="1"/>
      <c r="V511" s="1"/>
      <c r="W511" s="1"/>
      <c r="X511" s="1"/>
      <c r="Y511" s="1"/>
      <c r="Z511" s="1"/>
      <c r="AA511" s="1"/>
      <c r="AB511" s="1"/>
      <c r="AC511" s="1"/>
      <c r="AD511" s="1"/>
      <c r="AE511" s="1"/>
      <c r="AF511" s="1"/>
    </row>
    <row r="512" spans="1:32" ht="14.25" customHeight="1">
      <c r="A512" s="1"/>
      <c r="B512" s="195"/>
      <c r="C512" s="264"/>
      <c r="D512" s="264"/>
      <c r="E512" s="264"/>
      <c r="F512" s="195"/>
      <c r="G512" s="195"/>
      <c r="H512" s="195"/>
      <c r="I512" s="195"/>
      <c r="J512" s="195"/>
      <c r="K512" s="195"/>
      <c r="L512" s="195"/>
      <c r="M512" s="196"/>
      <c r="N512" s="197"/>
      <c r="O512" s="274"/>
      <c r="P512" s="274"/>
      <c r="Q512" s="195"/>
      <c r="R512" s="195"/>
      <c r="S512" s="195"/>
      <c r="T512" s="1"/>
      <c r="U512" s="1"/>
      <c r="V512" s="1"/>
      <c r="W512" s="1"/>
      <c r="X512" s="1"/>
      <c r="Y512" s="1"/>
      <c r="Z512" s="1"/>
      <c r="AA512" s="1"/>
      <c r="AB512" s="1"/>
      <c r="AC512" s="1"/>
      <c r="AD512" s="1"/>
      <c r="AE512" s="1"/>
      <c r="AF512" s="1"/>
    </row>
    <row r="513" spans="1:32" ht="14.25" customHeight="1">
      <c r="A513" s="1"/>
      <c r="B513" s="195"/>
      <c r="C513" s="264"/>
      <c r="D513" s="264"/>
      <c r="E513" s="264"/>
      <c r="F513" s="195"/>
      <c r="G513" s="195"/>
      <c r="H513" s="195"/>
      <c r="I513" s="195"/>
      <c r="J513" s="195"/>
      <c r="K513" s="195"/>
      <c r="L513" s="195"/>
      <c r="M513" s="196"/>
      <c r="N513" s="197"/>
      <c r="O513" s="274"/>
      <c r="P513" s="274"/>
      <c r="Q513" s="195"/>
      <c r="R513" s="195"/>
      <c r="S513" s="195"/>
      <c r="T513" s="1"/>
      <c r="U513" s="1"/>
      <c r="V513" s="1"/>
      <c r="W513" s="1"/>
      <c r="X513" s="1"/>
      <c r="Y513" s="1"/>
      <c r="Z513" s="1"/>
      <c r="AA513" s="1"/>
      <c r="AB513" s="1"/>
      <c r="AC513" s="1"/>
      <c r="AD513" s="1"/>
      <c r="AE513" s="1"/>
      <c r="AF513" s="1"/>
    </row>
    <row r="514" spans="1:32" ht="14.25" customHeight="1">
      <c r="A514" s="1"/>
      <c r="B514" s="195"/>
      <c r="C514" s="264"/>
      <c r="D514" s="264"/>
      <c r="E514" s="264"/>
      <c r="F514" s="195"/>
      <c r="G514" s="195"/>
      <c r="H514" s="195"/>
      <c r="I514" s="195"/>
      <c r="J514" s="195"/>
      <c r="K514" s="195"/>
      <c r="L514" s="195"/>
      <c r="M514" s="196"/>
      <c r="N514" s="197"/>
      <c r="O514" s="274"/>
      <c r="P514" s="274"/>
      <c r="Q514" s="195"/>
      <c r="R514" s="195"/>
      <c r="S514" s="195"/>
      <c r="T514" s="1"/>
      <c r="U514" s="1"/>
      <c r="V514" s="1"/>
      <c r="W514" s="1"/>
      <c r="X514" s="1"/>
      <c r="Y514" s="1"/>
      <c r="Z514" s="1"/>
      <c r="AA514" s="1"/>
      <c r="AB514" s="1"/>
      <c r="AC514" s="1"/>
      <c r="AD514" s="1"/>
      <c r="AE514" s="1"/>
      <c r="AF514" s="1"/>
    </row>
    <row r="515" spans="1:32" ht="14.25" customHeight="1">
      <c r="A515" s="1"/>
      <c r="B515" s="195"/>
      <c r="C515" s="264"/>
      <c r="D515" s="264"/>
      <c r="E515" s="264"/>
      <c r="F515" s="195"/>
      <c r="G515" s="195"/>
      <c r="H515" s="195"/>
      <c r="I515" s="195"/>
      <c r="J515" s="195"/>
      <c r="K515" s="195"/>
      <c r="L515" s="195"/>
      <c r="M515" s="196"/>
      <c r="N515" s="197"/>
      <c r="O515" s="274"/>
      <c r="P515" s="274"/>
      <c r="Q515" s="195"/>
      <c r="R515" s="195"/>
      <c r="S515" s="195"/>
      <c r="T515" s="1"/>
      <c r="U515" s="1"/>
      <c r="V515" s="1"/>
      <c r="W515" s="1"/>
      <c r="X515" s="1"/>
      <c r="Y515" s="1"/>
      <c r="Z515" s="1"/>
      <c r="AA515" s="1"/>
      <c r="AB515" s="1"/>
      <c r="AC515" s="1"/>
      <c r="AD515" s="1"/>
      <c r="AE515" s="1"/>
      <c r="AF515" s="1"/>
    </row>
    <row r="516" spans="1:32" ht="14.25" customHeight="1">
      <c r="A516" s="1"/>
      <c r="B516" s="195"/>
      <c r="C516" s="264"/>
      <c r="D516" s="264"/>
      <c r="E516" s="264"/>
      <c r="F516" s="195"/>
      <c r="G516" s="195"/>
      <c r="H516" s="195"/>
      <c r="I516" s="195"/>
      <c r="J516" s="195"/>
      <c r="K516" s="195"/>
      <c r="L516" s="195"/>
      <c r="M516" s="196"/>
      <c r="N516" s="197"/>
      <c r="O516" s="274"/>
      <c r="P516" s="274"/>
      <c r="Q516" s="195"/>
      <c r="R516" s="195"/>
      <c r="S516" s="195"/>
      <c r="T516" s="1"/>
      <c r="U516" s="1"/>
      <c r="V516" s="1"/>
      <c r="W516" s="1"/>
      <c r="X516" s="1"/>
      <c r="Y516" s="1"/>
      <c r="Z516" s="1"/>
      <c r="AA516" s="1"/>
      <c r="AB516" s="1"/>
      <c r="AC516" s="1"/>
      <c r="AD516" s="1"/>
      <c r="AE516" s="1"/>
      <c r="AF516" s="1"/>
    </row>
    <row r="517" spans="1:32" ht="14.25" customHeight="1">
      <c r="A517" s="1"/>
      <c r="B517" s="195"/>
      <c r="C517" s="264"/>
      <c r="D517" s="264"/>
      <c r="E517" s="264"/>
      <c r="F517" s="195"/>
      <c r="G517" s="195"/>
      <c r="H517" s="195"/>
      <c r="I517" s="195"/>
      <c r="J517" s="195"/>
      <c r="K517" s="195"/>
      <c r="L517" s="195"/>
      <c r="M517" s="196"/>
      <c r="N517" s="197"/>
      <c r="O517" s="274"/>
      <c r="P517" s="274"/>
      <c r="Q517" s="195"/>
      <c r="R517" s="195"/>
      <c r="S517" s="195"/>
      <c r="T517" s="1"/>
      <c r="U517" s="1"/>
      <c r="V517" s="1"/>
      <c r="W517" s="1"/>
      <c r="X517" s="1"/>
      <c r="Y517" s="1"/>
      <c r="Z517" s="1"/>
      <c r="AA517" s="1"/>
      <c r="AB517" s="1"/>
      <c r="AC517" s="1"/>
      <c r="AD517" s="1"/>
      <c r="AE517" s="1"/>
      <c r="AF517" s="1"/>
    </row>
    <row r="518" spans="1:32" ht="14.25" customHeight="1">
      <c r="A518" s="1"/>
      <c r="B518" s="195"/>
      <c r="C518" s="264"/>
      <c r="D518" s="264"/>
      <c r="E518" s="264"/>
      <c r="F518" s="195"/>
      <c r="G518" s="195"/>
      <c r="H518" s="195"/>
      <c r="I518" s="195"/>
      <c r="J518" s="195"/>
      <c r="K518" s="195"/>
      <c r="L518" s="195"/>
      <c r="M518" s="196"/>
      <c r="N518" s="197"/>
      <c r="O518" s="274"/>
      <c r="P518" s="274"/>
      <c r="Q518" s="195"/>
      <c r="R518" s="195"/>
      <c r="S518" s="195"/>
      <c r="T518" s="1"/>
      <c r="U518" s="1"/>
      <c r="V518" s="1"/>
      <c r="W518" s="1"/>
      <c r="X518" s="1"/>
      <c r="Y518" s="1"/>
      <c r="Z518" s="1"/>
      <c r="AA518" s="1"/>
      <c r="AB518" s="1"/>
      <c r="AC518" s="1"/>
      <c r="AD518" s="1"/>
      <c r="AE518" s="1"/>
      <c r="AF518" s="1"/>
    </row>
    <row r="519" spans="1:32" ht="14.25" customHeight="1">
      <c r="A519" s="1"/>
      <c r="B519" s="195"/>
      <c r="C519" s="264"/>
      <c r="D519" s="264"/>
      <c r="E519" s="264"/>
      <c r="F519" s="195"/>
      <c r="G519" s="195"/>
      <c r="H519" s="195"/>
      <c r="I519" s="195"/>
      <c r="J519" s="195"/>
      <c r="K519" s="195"/>
      <c r="L519" s="195"/>
      <c r="M519" s="196"/>
      <c r="N519" s="197"/>
      <c r="O519" s="274"/>
      <c r="P519" s="274"/>
      <c r="Q519" s="195"/>
      <c r="R519" s="195"/>
      <c r="S519" s="195"/>
      <c r="T519" s="1"/>
      <c r="U519" s="1"/>
      <c r="V519" s="1"/>
      <c r="W519" s="1"/>
      <c r="X519" s="1"/>
      <c r="Y519" s="1"/>
      <c r="Z519" s="1"/>
      <c r="AA519" s="1"/>
      <c r="AB519" s="1"/>
      <c r="AC519" s="1"/>
      <c r="AD519" s="1"/>
      <c r="AE519" s="1"/>
      <c r="AF519" s="1"/>
    </row>
    <row r="520" spans="1:32" ht="14.25" customHeight="1">
      <c r="A520" s="1"/>
      <c r="B520" s="195"/>
      <c r="C520" s="264"/>
      <c r="D520" s="264"/>
      <c r="E520" s="264"/>
      <c r="F520" s="195"/>
      <c r="G520" s="195"/>
      <c r="H520" s="195"/>
      <c r="I520" s="195"/>
      <c r="J520" s="195"/>
      <c r="K520" s="195"/>
      <c r="L520" s="195"/>
      <c r="M520" s="196"/>
      <c r="N520" s="197"/>
      <c r="O520" s="274"/>
      <c r="P520" s="274"/>
      <c r="Q520" s="195"/>
      <c r="R520" s="195"/>
      <c r="S520" s="195"/>
      <c r="T520" s="1"/>
      <c r="U520" s="1"/>
      <c r="V520" s="1"/>
      <c r="W520" s="1"/>
      <c r="X520" s="1"/>
      <c r="Y520" s="1"/>
      <c r="Z520" s="1"/>
      <c r="AA520" s="1"/>
      <c r="AB520" s="1"/>
      <c r="AC520" s="1"/>
      <c r="AD520" s="1"/>
      <c r="AE520" s="1"/>
      <c r="AF520" s="1"/>
    </row>
    <row r="521" spans="1:32" ht="14.25" customHeight="1">
      <c r="A521" s="1"/>
      <c r="B521" s="195"/>
      <c r="C521" s="264"/>
      <c r="D521" s="264"/>
      <c r="E521" s="264"/>
      <c r="F521" s="195"/>
      <c r="G521" s="195"/>
      <c r="H521" s="195"/>
      <c r="I521" s="195"/>
      <c r="J521" s="195"/>
      <c r="K521" s="195"/>
      <c r="L521" s="195"/>
      <c r="M521" s="196"/>
      <c r="N521" s="197"/>
      <c r="O521" s="274"/>
      <c r="P521" s="274"/>
      <c r="Q521" s="195"/>
      <c r="R521" s="195"/>
      <c r="S521" s="195"/>
      <c r="T521" s="1"/>
      <c r="U521" s="1"/>
      <c r="V521" s="1"/>
      <c r="W521" s="1"/>
      <c r="X521" s="1"/>
      <c r="Y521" s="1"/>
      <c r="Z521" s="1"/>
      <c r="AA521" s="1"/>
      <c r="AB521" s="1"/>
      <c r="AC521" s="1"/>
      <c r="AD521" s="1"/>
      <c r="AE521" s="1"/>
      <c r="AF521" s="1"/>
    </row>
    <row r="522" spans="1:32" ht="14.25" customHeight="1">
      <c r="A522" s="1"/>
      <c r="B522" s="195"/>
      <c r="C522" s="264"/>
      <c r="D522" s="264"/>
      <c r="E522" s="264"/>
      <c r="F522" s="195"/>
      <c r="G522" s="195"/>
      <c r="H522" s="195"/>
      <c r="I522" s="195"/>
      <c r="J522" s="195"/>
      <c r="K522" s="195"/>
      <c r="L522" s="195"/>
      <c r="M522" s="196"/>
      <c r="N522" s="197"/>
      <c r="O522" s="274"/>
      <c r="P522" s="274"/>
      <c r="Q522" s="195"/>
      <c r="R522" s="195"/>
      <c r="S522" s="195"/>
      <c r="T522" s="1"/>
      <c r="U522" s="1"/>
      <c r="V522" s="1"/>
      <c r="W522" s="1"/>
      <c r="X522" s="1"/>
      <c r="Y522" s="1"/>
      <c r="Z522" s="1"/>
      <c r="AA522" s="1"/>
      <c r="AB522" s="1"/>
      <c r="AC522" s="1"/>
      <c r="AD522" s="1"/>
      <c r="AE522" s="1"/>
      <c r="AF522" s="1"/>
    </row>
    <row r="523" spans="1:32" ht="14.25" customHeight="1">
      <c r="A523" s="1"/>
      <c r="B523" s="195"/>
      <c r="C523" s="264"/>
      <c r="D523" s="264"/>
      <c r="E523" s="264"/>
      <c r="F523" s="195"/>
      <c r="G523" s="195"/>
      <c r="H523" s="195"/>
      <c r="I523" s="195"/>
      <c r="J523" s="195"/>
      <c r="K523" s="195"/>
      <c r="L523" s="195"/>
      <c r="M523" s="196"/>
      <c r="N523" s="197"/>
      <c r="O523" s="274"/>
      <c r="P523" s="274"/>
      <c r="Q523" s="195"/>
      <c r="R523" s="195"/>
      <c r="S523" s="195"/>
      <c r="T523" s="1"/>
      <c r="U523" s="1"/>
      <c r="V523" s="1"/>
      <c r="W523" s="1"/>
      <c r="X523" s="1"/>
      <c r="Y523" s="1"/>
      <c r="Z523" s="1"/>
      <c r="AA523" s="1"/>
      <c r="AB523" s="1"/>
      <c r="AC523" s="1"/>
      <c r="AD523" s="1"/>
      <c r="AE523" s="1"/>
      <c r="AF523" s="1"/>
    </row>
    <row r="524" spans="1:32" ht="14.25" customHeight="1">
      <c r="A524" s="1"/>
      <c r="B524" s="195"/>
      <c r="C524" s="264"/>
      <c r="D524" s="264"/>
      <c r="E524" s="264"/>
      <c r="F524" s="195"/>
      <c r="G524" s="195"/>
      <c r="H524" s="195"/>
      <c r="I524" s="195"/>
      <c r="J524" s="195"/>
      <c r="K524" s="195"/>
      <c r="L524" s="195"/>
      <c r="M524" s="196"/>
      <c r="N524" s="197"/>
      <c r="O524" s="274"/>
      <c r="P524" s="274"/>
      <c r="Q524" s="195"/>
      <c r="R524" s="195"/>
      <c r="S524" s="195"/>
      <c r="T524" s="1"/>
      <c r="U524" s="1"/>
      <c r="V524" s="1"/>
      <c r="W524" s="1"/>
      <c r="X524" s="1"/>
      <c r="Y524" s="1"/>
      <c r="Z524" s="1"/>
      <c r="AA524" s="1"/>
      <c r="AB524" s="1"/>
      <c r="AC524" s="1"/>
      <c r="AD524" s="1"/>
      <c r="AE524" s="1"/>
      <c r="AF524" s="1"/>
    </row>
    <row r="525" spans="1:32" ht="14.25" customHeight="1">
      <c r="A525" s="1"/>
      <c r="B525" s="195"/>
      <c r="C525" s="264"/>
      <c r="D525" s="264"/>
      <c r="E525" s="264"/>
      <c r="F525" s="195"/>
      <c r="G525" s="195"/>
      <c r="H525" s="195"/>
      <c r="I525" s="195"/>
      <c r="J525" s="195"/>
      <c r="K525" s="195"/>
      <c r="L525" s="195"/>
      <c r="M525" s="196"/>
      <c r="N525" s="197"/>
      <c r="O525" s="274"/>
      <c r="P525" s="274"/>
      <c r="Q525" s="195"/>
      <c r="R525" s="195"/>
      <c r="S525" s="195"/>
      <c r="T525" s="1"/>
      <c r="U525" s="1"/>
      <c r="V525" s="1"/>
      <c r="W525" s="1"/>
      <c r="X525" s="1"/>
      <c r="Y525" s="1"/>
      <c r="Z525" s="1"/>
      <c r="AA525" s="1"/>
      <c r="AB525" s="1"/>
      <c r="AC525" s="1"/>
      <c r="AD525" s="1"/>
      <c r="AE525" s="1"/>
      <c r="AF525" s="1"/>
    </row>
    <row r="526" spans="1:32" ht="14.25" customHeight="1">
      <c r="A526" s="1"/>
      <c r="B526" s="195"/>
      <c r="C526" s="264"/>
      <c r="D526" s="264"/>
      <c r="E526" s="264"/>
      <c r="F526" s="195"/>
      <c r="G526" s="195"/>
      <c r="H526" s="195"/>
      <c r="I526" s="195"/>
      <c r="J526" s="195"/>
      <c r="K526" s="195"/>
      <c r="L526" s="195"/>
      <c r="M526" s="196"/>
      <c r="N526" s="197"/>
      <c r="O526" s="274"/>
      <c r="P526" s="274"/>
      <c r="Q526" s="195"/>
      <c r="R526" s="195"/>
      <c r="S526" s="195"/>
      <c r="T526" s="1"/>
      <c r="U526" s="1"/>
      <c r="V526" s="1"/>
      <c r="W526" s="1"/>
      <c r="X526" s="1"/>
      <c r="Y526" s="1"/>
      <c r="Z526" s="1"/>
      <c r="AA526" s="1"/>
      <c r="AB526" s="1"/>
      <c r="AC526" s="1"/>
      <c r="AD526" s="1"/>
      <c r="AE526" s="1"/>
      <c r="AF526" s="1"/>
    </row>
    <row r="527" spans="1:32" ht="14.25" customHeight="1">
      <c r="A527" s="1"/>
      <c r="B527" s="195"/>
      <c r="C527" s="264"/>
      <c r="D527" s="264"/>
      <c r="E527" s="264"/>
      <c r="F527" s="195"/>
      <c r="G527" s="195"/>
      <c r="H527" s="195"/>
      <c r="I527" s="195"/>
      <c r="J527" s="195"/>
      <c r="K527" s="195"/>
      <c r="L527" s="195"/>
      <c r="M527" s="196"/>
      <c r="N527" s="197"/>
      <c r="O527" s="274"/>
      <c r="P527" s="274"/>
      <c r="Q527" s="195"/>
      <c r="R527" s="195"/>
      <c r="S527" s="195"/>
      <c r="T527" s="1"/>
      <c r="U527" s="1"/>
      <c r="V527" s="1"/>
      <c r="W527" s="1"/>
      <c r="X527" s="1"/>
      <c r="Y527" s="1"/>
      <c r="Z527" s="1"/>
      <c r="AA527" s="1"/>
      <c r="AB527" s="1"/>
      <c r="AC527" s="1"/>
      <c r="AD527" s="1"/>
      <c r="AE527" s="1"/>
      <c r="AF527" s="1"/>
    </row>
    <row r="528" spans="1:32" ht="14.25" customHeight="1">
      <c r="A528" s="1"/>
      <c r="B528" s="195"/>
      <c r="C528" s="264"/>
      <c r="D528" s="264"/>
      <c r="E528" s="264"/>
      <c r="F528" s="195"/>
      <c r="G528" s="195"/>
      <c r="H528" s="195"/>
      <c r="I528" s="195"/>
      <c r="J528" s="195"/>
      <c r="K528" s="195"/>
      <c r="L528" s="195"/>
      <c r="M528" s="196"/>
      <c r="N528" s="197"/>
      <c r="O528" s="274"/>
      <c r="P528" s="274"/>
      <c r="Q528" s="195"/>
      <c r="R528" s="195"/>
      <c r="S528" s="195"/>
      <c r="T528" s="1"/>
      <c r="U528" s="1"/>
      <c r="V528" s="1"/>
      <c r="W528" s="1"/>
      <c r="X528" s="1"/>
      <c r="Y528" s="1"/>
      <c r="Z528" s="1"/>
      <c r="AA528" s="1"/>
      <c r="AB528" s="1"/>
      <c r="AC528" s="1"/>
      <c r="AD528" s="1"/>
      <c r="AE528" s="1"/>
      <c r="AF528" s="1"/>
    </row>
    <row r="529" spans="1:32" ht="14.25" customHeight="1">
      <c r="A529" s="1"/>
      <c r="B529" s="195"/>
      <c r="C529" s="264"/>
      <c r="D529" s="264"/>
      <c r="E529" s="264"/>
      <c r="F529" s="195"/>
      <c r="G529" s="195"/>
      <c r="H529" s="195"/>
      <c r="I529" s="195"/>
      <c r="J529" s="195"/>
      <c r="K529" s="195"/>
      <c r="L529" s="195"/>
      <c r="M529" s="196"/>
      <c r="N529" s="197"/>
      <c r="O529" s="274"/>
      <c r="P529" s="274"/>
      <c r="Q529" s="195"/>
      <c r="R529" s="195"/>
      <c r="S529" s="195"/>
      <c r="T529" s="1"/>
      <c r="U529" s="1"/>
      <c r="V529" s="1"/>
      <c r="W529" s="1"/>
      <c r="X529" s="1"/>
      <c r="Y529" s="1"/>
      <c r="Z529" s="1"/>
      <c r="AA529" s="1"/>
      <c r="AB529" s="1"/>
      <c r="AC529" s="1"/>
      <c r="AD529" s="1"/>
      <c r="AE529" s="1"/>
      <c r="AF529" s="1"/>
    </row>
    <row r="530" spans="1:32" ht="14.25" customHeight="1">
      <c r="A530" s="1"/>
      <c r="B530" s="195"/>
      <c r="C530" s="264"/>
      <c r="D530" s="264"/>
      <c r="E530" s="264"/>
      <c r="F530" s="195"/>
      <c r="G530" s="195"/>
      <c r="H530" s="195"/>
      <c r="I530" s="195"/>
      <c r="J530" s="195"/>
      <c r="K530" s="195"/>
      <c r="L530" s="195"/>
      <c r="M530" s="196"/>
      <c r="N530" s="197"/>
      <c r="O530" s="274"/>
      <c r="P530" s="274"/>
      <c r="Q530" s="195"/>
      <c r="R530" s="195"/>
      <c r="S530" s="195"/>
      <c r="T530" s="1"/>
      <c r="U530" s="1"/>
      <c r="V530" s="1"/>
      <c r="W530" s="1"/>
      <c r="X530" s="1"/>
      <c r="Y530" s="1"/>
      <c r="Z530" s="1"/>
      <c r="AA530" s="1"/>
      <c r="AB530" s="1"/>
      <c r="AC530" s="1"/>
      <c r="AD530" s="1"/>
      <c r="AE530" s="1"/>
      <c r="AF530" s="1"/>
    </row>
    <row r="531" spans="1:32" ht="14.25" customHeight="1">
      <c r="A531" s="1"/>
      <c r="B531" s="195"/>
      <c r="C531" s="264"/>
      <c r="D531" s="264"/>
      <c r="E531" s="264"/>
      <c r="F531" s="195"/>
      <c r="G531" s="195"/>
      <c r="H531" s="195"/>
      <c r="I531" s="195"/>
      <c r="J531" s="195"/>
      <c r="K531" s="195"/>
      <c r="L531" s="195"/>
      <c r="M531" s="196"/>
      <c r="N531" s="197"/>
      <c r="O531" s="274"/>
      <c r="P531" s="274"/>
      <c r="Q531" s="195"/>
      <c r="R531" s="195"/>
      <c r="S531" s="195"/>
      <c r="T531" s="1"/>
      <c r="U531" s="1"/>
      <c r="V531" s="1"/>
      <c r="W531" s="1"/>
      <c r="X531" s="1"/>
      <c r="Y531" s="1"/>
      <c r="Z531" s="1"/>
      <c r="AA531" s="1"/>
      <c r="AB531" s="1"/>
      <c r="AC531" s="1"/>
      <c r="AD531" s="1"/>
      <c r="AE531" s="1"/>
      <c r="AF531" s="1"/>
    </row>
    <row r="532" spans="1:32" ht="14.25" customHeight="1">
      <c r="A532" s="1"/>
      <c r="B532" s="195"/>
      <c r="C532" s="264"/>
      <c r="D532" s="264"/>
      <c r="E532" s="264"/>
      <c r="F532" s="195"/>
      <c r="G532" s="195"/>
      <c r="H532" s="195"/>
      <c r="I532" s="195"/>
      <c r="J532" s="195"/>
      <c r="K532" s="195"/>
      <c r="L532" s="195"/>
      <c r="M532" s="196"/>
      <c r="N532" s="197"/>
      <c r="O532" s="274"/>
      <c r="P532" s="274"/>
      <c r="Q532" s="195"/>
      <c r="R532" s="195"/>
      <c r="S532" s="195"/>
      <c r="T532" s="1"/>
      <c r="U532" s="1"/>
      <c r="V532" s="1"/>
      <c r="W532" s="1"/>
      <c r="X532" s="1"/>
      <c r="Y532" s="1"/>
      <c r="Z532" s="1"/>
      <c r="AA532" s="1"/>
      <c r="AB532" s="1"/>
      <c r="AC532" s="1"/>
      <c r="AD532" s="1"/>
      <c r="AE532" s="1"/>
      <c r="AF532" s="1"/>
    </row>
    <row r="533" spans="1:32" ht="14.25" customHeight="1">
      <c r="A533" s="1"/>
      <c r="B533" s="195"/>
      <c r="C533" s="264"/>
      <c r="D533" s="264"/>
      <c r="E533" s="264"/>
      <c r="F533" s="195"/>
      <c r="G533" s="195"/>
      <c r="H533" s="195"/>
      <c r="I533" s="195"/>
      <c r="J533" s="195"/>
      <c r="K533" s="195"/>
      <c r="L533" s="195"/>
      <c r="M533" s="196"/>
      <c r="N533" s="197"/>
      <c r="O533" s="274"/>
      <c r="P533" s="274"/>
      <c r="Q533" s="195"/>
      <c r="R533" s="195"/>
      <c r="S533" s="195"/>
      <c r="T533" s="1"/>
      <c r="U533" s="1"/>
      <c r="V533" s="1"/>
      <c r="W533" s="1"/>
      <c r="X533" s="1"/>
      <c r="Y533" s="1"/>
      <c r="Z533" s="1"/>
      <c r="AA533" s="1"/>
      <c r="AB533" s="1"/>
      <c r="AC533" s="1"/>
      <c r="AD533" s="1"/>
      <c r="AE533" s="1"/>
      <c r="AF533" s="1"/>
    </row>
    <row r="534" spans="1:32" ht="14.25" customHeight="1">
      <c r="A534" s="1"/>
      <c r="B534" s="195"/>
      <c r="C534" s="264"/>
      <c r="D534" s="264"/>
      <c r="E534" s="264"/>
      <c r="F534" s="195"/>
      <c r="G534" s="195"/>
      <c r="H534" s="195"/>
      <c r="I534" s="195"/>
      <c r="J534" s="195"/>
      <c r="K534" s="195"/>
      <c r="L534" s="195"/>
      <c r="M534" s="196"/>
      <c r="N534" s="197"/>
      <c r="O534" s="274"/>
      <c r="P534" s="274"/>
      <c r="Q534" s="195"/>
      <c r="R534" s="195"/>
      <c r="S534" s="195"/>
      <c r="T534" s="1"/>
      <c r="U534" s="1"/>
      <c r="V534" s="1"/>
      <c r="W534" s="1"/>
      <c r="X534" s="1"/>
      <c r="Y534" s="1"/>
      <c r="Z534" s="1"/>
      <c r="AA534" s="1"/>
      <c r="AB534" s="1"/>
      <c r="AC534" s="1"/>
      <c r="AD534" s="1"/>
      <c r="AE534" s="1"/>
      <c r="AF534" s="1"/>
    </row>
    <row r="535" spans="1:32" ht="14.25" customHeight="1">
      <c r="A535" s="1"/>
      <c r="B535" s="195"/>
      <c r="C535" s="264"/>
      <c r="D535" s="264"/>
      <c r="E535" s="264"/>
      <c r="F535" s="195"/>
      <c r="G535" s="195"/>
      <c r="H535" s="195"/>
      <c r="I535" s="195"/>
      <c r="J535" s="195"/>
      <c r="K535" s="195"/>
      <c r="L535" s="195"/>
      <c r="M535" s="196"/>
      <c r="N535" s="197"/>
      <c r="O535" s="274"/>
      <c r="P535" s="274"/>
      <c r="Q535" s="195"/>
      <c r="R535" s="195"/>
      <c r="S535" s="195"/>
      <c r="T535" s="1"/>
      <c r="U535" s="1"/>
      <c r="V535" s="1"/>
      <c r="W535" s="1"/>
      <c r="X535" s="1"/>
      <c r="Y535" s="1"/>
      <c r="Z535" s="1"/>
      <c r="AA535" s="1"/>
      <c r="AB535" s="1"/>
      <c r="AC535" s="1"/>
      <c r="AD535" s="1"/>
      <c r="AE535" s="1"/>
      <c r="AF535" s="1"/>
    </row>
    <row r="536" spans="1:32" ht="14.25" customHeight="1">
      <c r="A536" s="1"/>
      <c r="B536" s="195"/>
      <c r="C536" s="264"/>
      <c r="D536" s="264"/>
      <c r="E536" s="264"/>
      <c r="F536" s="195"/>
      <c r="G536" s="195"/>
      <c r="H536" s="195"/>
      <c r="I536" s="195"/>
      <c r="J536" s="195"/>
      <c r="K536" s="195"/>
      <c r="L536" s="195"/>
      <c r="M536" s="196"/>
      <c r="N536" s="197"/>
      <c r="O536" s="274"/>
      <c r="P536" s="274"/>
      <c r="Q536" s="195"/>
      <c r="R536" s="195"/>
      <c r="S536" s="195"/>
      <c r="T536" s="1"/>
      <c r="U536" s="1"/>
      <c r="V536" s="1"/>
      <c r="W536" s="1"/>
      <c r="X536" s="1"/>
      <c r="Y536" s="1"/>
      <c r="Z536" s="1"/>
      <c r="AA536" s="1"/>
      <c r="AB536" s="1"/>
      <c r="AC536" s="1"/>
      <c r="AD536" s="1"/>
      <c r="AE536" s="1"/>
      <c r="AF536" s="1"/>
    </row>
    <row r="537" spans="1:32" ht="14.25" customHeight="1">
      <c r="A537" s="1"/>
      <c r="B537" s="195"/>
      <c r="C537" s="264"/>
      <c r="D537" s="264"/>
      <c r="E537" s="264"/>
      <c r="F537" s="195"/>
      <c r="G537" s="195"/>
      <c r="H537" s="195"/>
      <c r="I537" s="195"/>
      <c r="J537" s="195"/>
      <c r="K537" s="195"/>
      <c r="L537" s="195"/>
      <c r="M537" s="196"/>
      <c r="N537" s="197"/>
      <c r="O537" s="274"/>
      <c r="P537" s="274"/>
      <c r="Q537" s="195"/>
      <c r="R537" s="195"/>
      <c r="S537" s="195"/>
      <c r="T537" s="1"/>
      <c r="U537" s="1"/>
      <c r="V537" s="1"/>
      <c r="W537" s="1"/>
      <c r="X537" s="1"/>
      <c r="Y537" s="1"/>
      <c r="Z537" s="1"/>
      <c r="AA537" s="1"/>
      <c r="AB537" s="1"/>
      <c r="AC537" s="1"/>
      <c r="AD537" s="1"/>
      <c r="AE537" s="1"/>
      <c r="AF537" s="1"/>
    </row>
    <row r="538" spans="1:32" ht="14.25" customHeight="1">
      <c r="A538" s="1"/>
      <c r="B538" s="195"/>
      <c r="C538" s="264"/>
      <c r="D538" s="264"/>
      <c r="E538" s="264"/>
      <c r="F538" s="195"/>
      <c r="G538" s="195"/>
      <c r="H538" s="195"/>
      <c r="I538" s="195"/>
      <c r="J538" s="195"/>
      <c r="K538" s="195"/>
      <c r="L538" s="195"/>
      <c r="M538" s="196"/>
      <c r="N538" s="197"/>
      <c r="O538" s="274"/>
      <c r="P538" s="274"/>
      <c r="Q538" s="195"/>
      <c r="R538" s="195"/>
      <c r="S538" s="195"/>
      <c r="T538" s="1"/>
      <c r="U538" s="1"/>
      <c r="V538" s="1"/>
      <c r="W538" s="1"/>
      <c r="X538" s="1"/>
      <c r="Y538" s="1"/>
      <c r="Z538" s="1"/>
      <c r="AA538" s="1"/>
      <c r="AB538" s="1"/>
      <c r="AC538" s="1"/>
      <c r="AD538" s="1"/>
      <c r="AE538" s="1"/>
      <c r="AF538" s="1"/>
    </row>
    <row r="539" spans="1:32" ht="14.25" customHeight="1">
      <c r="A539" s="1"/>
      <c r="B539" s="195"/>
      <c r="C539" s="264"/>
      <c r="D539" s="264"/>
      <c r="E539" s="264"/>
      <c r="F539" s="195"/>
      <c r="G539" s="195"/>
      <c r="H539" s="195"/>
      <c r="I539" s="195"/>
      <c r="J539" s="195"/>
      <c r="K539" s="195"/>
      <c r="L539" s="195"/>
      <c r="M539" s="196"/>
      <c r="N539" s="197"/>
      <c r="O539" s="274"/>
      <c r="P539" s="274"/>
      <c r="Q539" s="195"/>
      <c r="R539" s="195"/>
      <c r="S539" s="195"/>
      <c r="T539" s="1"/>
      <c r="U539" s="1"/>
      <c r="V539" s="1"/>
      <c r="W539" s="1"/>
      <c r="X539" s="1"/>
      <c r="Y539" s="1"/>
      <c r="Z539" s="1"/>
      <c r="AA539" s="1"/>
      <c r="AB539" s="1"/>
      <c r="AC539" s="1"/>
      <c r="AD539" s="1"/>
      <c r="AE539" s="1"/>
      <c r="AF539" s="1"/>
    </row>
    <row r="540" spans="1:32" ht="14.25" customHeight="1">
      <c r="A540" s="1"/>
      <c r="B540" s="195"/>
      <c r="C540" s="264"/>
      <c r="D540" s="264"/>
      <c r="E540" s="264"/>
      <c r="F540" s="195"/>
      <c r="G540" s="195"/>
      <c r="H540" s="195"/>
      <c r="I540" s="195"/>
      <c r="J540" s="195"/>
      <c r="K540" s="195"/>
      <c r="L540" s="195"/>
      <c r="M540" s="196"/>
      <c r="N540" s="197"/>
      <c r="O540" s="274"/>
      <c r="P540" s="274"/>
      <c r="Q540" s="195"/>
      <c r="R540" s="195"/>
      <c r="S540" s="195"/>
      <c r="T540" s="1"/>
      <c r="U540" s="1"/>
      <c r="V540" s="1"/>
      <c r="W540" s="1"/>
      <c r="X540" s="1"/>
      <c r="Y540" s="1"/>
      <c r="Z540" s="1"/>
      <c r="AA540" s="1"/>
      <c r="AB540" s="1"/>
      <c r="AC540" s="1"/>
      <c r="AD540" s="1"/>
      <c r="AE540" s="1"/>
      <c r="AF540" s="1"/>
    </row>
    <row r="541" spans="1:32" ht="14.25" customHeight="1">
      <c r="A541" s="1"/>
      <c r="B541" s="195"/>
      <c r="C541" s="264"/>
      <c r="D541" s="264"/>
      <c r="E541" s="264"/>
      <c r="F541" s="195"/>
      <c r="G541" s="195"/>
      <c r="H541" s="195"/>
      <c r="I541" s="195"/>
      <c r="J541" s="195"/>
      <c r="K541" s="195"/>
      <c r="L541" s="195"/>
      <c r="M541" s="196"/>
      <c r="N541" s="197"/>
      <c r="O541" s="274"/>
      <c r="P541" s="274"/>
      <c r="Q541" s="195"/>
      <c r="R541" s="195"/>
      <c r="S541" s="195"/>
      <c r="T541" s="1"/>
      <c r="U541" s="1"/>
      <c r="V541" s="1"/>
      <c r="W541" s="1"/>
      <c r="X541" s="1"/>
      <c r="Y541" s="1"/>
      <c r="Z541" s="1"/>
      <c r="AA541" s="1"/>
      <c r="AB541" s="1"/>
      <c r="AC541" s="1"/>
      <c r="AD541" s="1"/>
      <c r="AE541" s="1"/>
      <c r="AF541" s="1"/>
    </row>
    <row r="542" spans="1:32" ht="14.25" customHeight="1">
      <c r="A542" s="1"/>
      <c r="B542" s="195"/>
      <c r="C542" s="264"/>
      <c r="D542" s="264"/>
      <c r="E542" s="264"/>
      <c r="F542" s="195"/>
      <c r="G542" s="195"/>
      <c r="H542" s="195"/>
      <c r="I542" s="195"/>
      <c r="J542" s="195"/>
      <c r="K542" s="195"/>
      <c r="L542" s="195"/>
      <c r="M542" s="196"/>
      <c r="N542" s="197"/>
      <c r="O542" s="274"/>
      <c r="P542" s="274"/>
      <c r="Q542" s="195"/>
      <c r="R542" s="195"/>
      <c r="S542" s="195"/>
      <c r="T542" s="1"/>
      <c r="U542" s="1"/>
      <c r="V542" s="1"/>
      <c r="W542" s="1"/>
      <c r="X542" s="1"/>
      <c r="Y542" s="1"/>
      <c r="Z542" s="1"/>
      <c r="AA542" s="1"/>
      <c r="AB542" s="1"/>
      <c r="AC542" s="1"/>
      <c r="AD542" s="1"/>
      <c r="AE542" s="1"/>
      <c r="AF542" s="1"/>
    </row>
    <row r="543" spans="1:32" ht="14.25" customHeight="1">
      <c r="A543" s="1"/>
      <c r="B543" s="195"/>
      <c r="C543" s="264"/>
      <c r="D543" s="264"/>
      <c r="E543" s="264"/>
      <c r="F543" s="195"/>
      <c r="G543" s="195"/>
      <c r="H543" s="195"/>
      <c r="I543" s="195"/>
      <c r="J543" s="195"/>
      <c r="K543" s="195"/>
      <c r="L543" s="195"/>
      <c r="M543" s="196"/>
      <c r="N543" s="197"/>
      <c r="O543" s="274"/>
      <c r="P543" s="274"/>
      <c r="Q543" s="195"/>
      <c r="R543" s="195"/>
      <c r="S543" s="195"/>
      <c r="T543" s="1"/>
      <c r="U543" s="1"/>
      <c r="V543" s="1"/>
      <c r="W543" s="1"/>
      <c r="X543" s="1"/>
      <c r="Y543" s="1"/>
      <c r="Z543" s="1"/>
      <c r="AA543" s="1"/>
      <c r="AB543" s="1"/>
      <c r="AC543" s="1"/>
      <c r="AD543" s="1"/>
      <c r="AE543" s="1"/>
      <c r="AF543" s="1"/>
    </row>
    <row r="544" spans="1:32" ht="14.25" customHeight="1">
      <c r="A544" s="1"/>
      <c r="B544" s="195"/>
      <c r="C544" s="264"/>
      <c r="D544" s="264"/>
      <c r="E544" s="264"/>
      <c r="F544" s="195"/>
      <c r="G544" s="195"/>
      <c r="H544" s="195"/>
      <c r="I544" s="195"/>
      <c r="J544" s="195"/>
      <c r="K544" s="195"/>
      <c r="L544" s="195"/>
      <c r="M544" s="196"/>
      <c r="N544" s="197"/>
      <c r="O544" s="274"/>
      <c r="P544" s="274"/>
      <c r="Q544" s="195"/>
      <c r="R544" s="195"/>
      <c r="S544" s="195"/>
      <c r="T544" s="1"/>
      <c r="U544" s="1"/>
      <c r="V544" s="1"/>
      <c r="W544" s="1"/>
      <c r="X544" s="1"/>
      <c r="Y544" s="1"/>
      <c r="Z544" s="1"/>
      <c r="AA544" s="1"/>
      <c r="AB544" s="1"/>
      <c r="AC544" s="1"/>
      <c r="AD544" s="1"/>
      <c r="AE544" s="1"/>
      <c r="AF544" s="1"/>
    </row>
    <row r="545" spans="1:32" ht="14.25" customHeight="1">
      <c r="A545" s="1"/>
      <c r="B545" s="195"/>
      <c r="C545" s="264"/>
      <c r="D545" s="264"/>
      <c r="E545" s="264"/>
      <c r="F545" s="195"/>
      <c r="G545" s="195"/>
      <c r="H545" s="195"/>
      <c r="I545" s="195"/>
      <c r="J545" s="195"/>
      <c r="K545" s="195"/>
      <c r="L545" s="195"/>
      <c r="M545" s="196"/>
      <c r="N545" s="197"/>
      <c r="O545" s="274"/>
      <c r="P545" s="274"/>
      <c r="Q545" s="195"/>
      <c r="R545" s="195"/>
      <c r="S545" s="195"/>
      <c r="T545" s="1"/>
      <c r="U545" s="1"/>
      <c r="V545" s="1"/>
      <c r="W545" s="1"/>
      <c r="X545" s="1"/>
      <c r="Y545" s="1"/>
      <c r="Z545" s="1"/>
      <c r="AA545" s="1"/>
      <c r="AB545" s="1"/>
      <c r="AC545" s="1"/>
      <c r="AD545" s="1"/>
      <c r="AE545" s="1"/>
      <c r="AF545" s="1"/>
    </row>
    <row r="546" spans="1:32" ht="14.25" customHeight="1">
      <c r="A546" s="1"/>
      <c r="B546" s="195"/>
      <c r="C546" s="264"/>
      <c r="D546" s="264"/>
      <c r="E546" s="264"/>
      <c r="F546" s="195"/>
      <c r="G546" s="195"/>
      <c r="H546" s="195"/>
      <c r="I546" s="195"/>
      <c r="J546" s="195"/>
      <c r="K546" s="195"/>
      <c r="L546" s="195"/>
      <c r="M546" s="196"/>
      <c r="N546" s="197"/>
      <c r="O546" s="274"/>
      <c r="P546" s="274"/>
      <c r="Q546" s="195"/>
      <c r="R546" s="195"/>
      <c r="S546" s="195"/>
      <c r="T546" s="1"/>
      <c r="U546" s="1"/>
      <c r="V546" s="1"/>
      <c r="W546" s="1"/>
      <c r="X546" s="1"/>
      <c r="Y546" s="1"/>
      <c r="Z546" s="1"/>
      <c r="AA546" s="1"/>
      <c r="AB546" s="1"/>
      <c r="AC546" s="1"/>
      <c r="AD546" s="1"/>
      <c r="AE546" s="1"/>
      <c r="AF546" s="1"/>
    </row>
    <row r="547" spans="1:32" ht="14.25" customHeight="1">
      <c r="A547" s="1"/>
      <c r="B547" s="195"/>
      <c r="C547" s="264"/>
      <c r="D547" s="264"/>
      <c r="E547" s="264"/>
      <c r="F547" s="195"/>
      <c r="G547" s="195"/>
      <c r="H547" s="195"/>
      <c r="I547" s="195"/>
      <c r="J547" s="195"/>
      <c r="K547" s="195"/>
      <c r="L547" s="195"/>
      <c r="M547" s="196"/>
      <c r="N547" s="197"/>
      <c r="O547" s="274"/>
      <c r="P547" s="274"/>
      <c r="Q547" s="195"/>
      <c r="R547" s="195"/>
      <c r="S547" s="195"/>
      <c r="T547" s="1"/>
      <c r="U547" s="1"/>
      <c r="V547" s="1"/>
      <c r="W547" s="1"/>
      <c r="X547" s="1"/>
      <c r="Y547" s="1"/>
      <c r="Z547" s="1"/>
      <c r="AA547" s="1"/>
      <c r="AB547" s="1"/>
      <c r="AC547" s="1"/>
      <c r="AD547" s="1"/>
      <c r="AE547" s="1"/>
      <c r="AF547" s="1"/>
    </row>
    <row r="548" spans="1:32" ht="14.25" customHeight="1">
      <c r="A548" s="1"/>
      <c r="B548" s="195"/>
      <c r="C548" s="264"/>
      <c r="D548" s="264"/>
      <c r="E548" s="264"/>
      <c r="F548" s="195"/>
      <c r="G548" s="195"/>
      <c r="H548" s="195"/>
      <c r="I548" s="195"/>
      <c r="J548" s="195"/>
      <c r="K548" s="195"/>
      <c r="L548" s="195"/>
      <c r="M548" s="196"/>
      <c r="N548" s="197"/>
      <c r="O548" s="274"/>
      <c r="P548" s="274"/>
      <c r="Q548" s="195"/>
      <c r="R548" s="195"/>
      <c r="S548" s="195"/>
      <c r="T548" s="1"/>
      <c r="U548" s="1"/>
      <c r="V548" s="1"/>
      <c r="W548" s="1"/>
      <c r="X548" s="1"/>
      <c r="Y548" s="1"/>
      <c r="Z548" s="1"/>
      <c r="AA548" s="1"/>
      <c r="AB548" s="1"/>
      <c r="AC548" s="1"/>
      <c r="AD548" s="1"/>
      <c r="AE548" s="1"/>
      <c r="AF548" s="1"/>
    </row>
    <row r="549" spans="1:32" ht="14.25" customHeight="1">
      <c r="A549" s="1"/>
      <c r="B549" s="195"/>
      <c r="C549" s="264"/>
      <c r="D549" s="264"/>
      <c r="E549" s="264"/>
      <c r="F549" s="195"/>
      <c r="G549" s="195"/>
      <c r="H549" s="195"/>
      <c r="I549" s="195"/>
      <c r="J549" s="195"/>
      <c r="K549" s="195"/>
      <c r="L549" s="195"/>
      <c r="M549" s="196"/>
      <c r="N549" s="197"/>
      <c r="O549" s="274"/>
      <c r="P549" s="274"/>
      <c r="Q549" s="195"/>
      <c r="R549" s="195"/>
      <c r="S549" s="195"/>
      <c r="T549" s="1"/>
      <c r="U549" s="1"/>
      <c r="V549" s="1"/>
      <c r="W549" s="1"/>
      <c r="X549" s="1"/>
      <c r="Y549" s="1"/>
      <c r="Z549" s="1"/>
      <c r="AA549" s="1"/>
      <c r="AB549" s="1"/>
      <c r="AC549" s="1"/>
      <c r="AD549" s="1"/>
      <c r="AE549" s="1"/>
      <c r="AF549" s="1"/>
    </row>
    <row r="550" spans="1:32" ht="14.25" customHeight="1">
      <c r="A550" s="1"/>
      <c r="B550" s="195"/>
      <c r="C550" s="264"/>
      <c r="D550" s="264"/>
      <c r="E550" s="264"/>
      <c r="F550" s="195"/>
      <c r="G550" s="195"/>
      <c r="H550" s="195"/>
      <c r="I550" s="195"/>
      <c r="J550" s="195"/>
      <c r="K550" s="195"/>
      <c r="L550" s="195"/>
      <c r="M550" s="196"/>
      <c r="N550" s="197"/>
      <c r="O550" s="274"/>
      <c r="P550" s="274"/>
      <c r="Q550" s="195"/>
      <c r="R550" s="195"/>
      <c r="S550" s="195"/>
      <c r="T550" s="1"/>
      <c r="U550" s="1"/>
      <c r="V550" s="1"/>
      <c r="W550" s="1"/>
      <c r="X550" s="1"/>
      <c r="Y550" s="1"/>
      <c r="Z550" s="1"/>
      <c r="AA550" s="1"/>
      <c r="AB550" s="1"/>
      <c r="AC550" s="1"/>
      <c r="AD550" s="1"/>
      <c r="AE550" s="1"/>
      <c r="AF550" s="1"/>
    </row>
    <row r="551" spans="1:32" ht="14.25" customHeight="1">
      <c r="A551" s="1"/>
      <c r="B551" s="195"/>
      <c r="C551" s="264"/>
      <c r="D551" s="264"/>
      <c r="E551" s="264"/>
      <c r="F551" s="195"/>
      <c r="G551" s="195"/>
      <c r="H551" s="195"/>
      <c r="I551" s="195"/>
      <c r="J551" s="195"/>
      <c r="K551" s="195"/>
      <c r="L551" s="195"/>
      <c r="M551" s="196"/>
      <c r="N551" s="197"/>
      <c r="O551" s="274"/>
      <c r="P551" s="274"/>
      <c r="Q551" s="195"/>
      <c r="R551" s="195"/>
      <c r="S551" s="195"/>
      <c r="T551" s="1"/>
      <c r="U551" s="1"/>
      <c r="V551" s="1"/>
      <c r="W551" s="1"/>
      <c r="X551" s="1"/>
      <c r="Y551" s="1"/>
      <c r="Z551" s="1"/>
      <c r="AA551" s="1"/>
      <c r="AB551" s="1"/>
      <c r="AC551" s="1"/>
      <c r="AD551" s="1"/>
      <c r="AE551" s="1"/>
      <c r="AF551" s="1"/>
    </row>
    <row r="552" spans="1:32" ht="14.25" customHeight="1">
      <c r="A552" s="1"/>
      <c r="B552" s="195"/>
      <c r="C552" s="264"/>
      <c r="D552" s="264"/>
      <c r="E552" s="264"/>
      <c r="F552" s="195"/>
      <c r="G552" s="195"/>
      <c r="H552" s="195"/>
      <c r="I552" s="195"/>
      <c r="J552" s="195"/>
      <c r="K552" s="195"/>
      <c r="L552" s="195"/>
      <c r="M552" s="196"/>
      <c r="N552" s="197"/>
      <c r="O552" s="274"/>
      <c r="P552" s="274"/>
      <c r="Q552" s="195"/>
      <c r="R552" s="195"/>
      <c r="S552" s="195"/>
      <c r="T552" s="1"/>
      <c r="U552" s="1"/>
      <c r="V552" s="1"/>
      <c r="W552" s="1"/>
      <c r="X552" s="1"/>
      <c r="Y552" s="1"/>
      <c r="Z552" s="1"/>
      <c r="AA552" s="1"/>
      <c r="AB552" s="1"/>
      <c r="AC552" s="1"/>
      <c r="AD552" s="1"/>
      <c r="AE552" s="1"/>
      <c r="AF552" s="1"/>
    </row>
    <row r="553" spans="1:32" ht="14.25" customHeight="1">
      <c r="A553" s="1"/>
      <c r="B553" s="195"/>
      <c r="C553" s="264"/>
      <c r="D553" s="264"/>
      <c r="E553" s="264"/>
      <c r="F553" s="195"/>
      <c r="G553" s="195"/>
      <c r="H553" s="195"/>
      <c r="I553" s="195"/>
      <c r="J553" s="195"/>
      <c r="K553" s="195"/>
      <c r="L553" s="195"/>
      <c r="M553" s="196"/>
      <c r="N553" s="197"/>
      <c r="O553" s="274"/>
      <c r="P553" s="274"/>
      <c r="Q553" s="195"/>
      <c r="R553" s="195"/>
      <c r="S553" s="195"/>
      <c r="T553" s="1"/>
      <c r="U553" s="1"/>
      <c r="V553" s="1"/>
      <c r="W553" s="1"/>
      <c r="X553" s="1"/>
      <c r="Y553" s="1"/>
      <c r="Z553" s="1"/>
      <c r="AA553" s="1"/>
      <c r="AB553" s="1"/>
      <c r="AC553" s="1"/>
      <c r="AD553" s="1"/>
      <c r="AE553" s="1"/>
      <c r="AF553" s="1"/>
    </row>
    <row r="554" spans="1:32" ht="14.25" customHeight="1">
      <c r="A554" s="1"/>
      <c r="B554" s="195"/>
      <c r="C554" s="264"/>
      <c r="D554" s="264"/>
      <c r="E554" s="264"/>
      <c r="F554" s="195"/>
      <c r="G554" s="195"/>
      <c r="H554" s="195"/>
      <c r="I554" s="195"/>
      <c r="J554" s="195"/>
      <c r="K554" s="195"/>
      <c r="L554" s="195"/>
      <c r="M554" s="196"/>
      <c r="N554" s="197"/>
      <c r="O554" s="274"/>
      <c r="P554" s="274"/>
      <c r="Q554" s="195"/>
      <c r="R554" s="195"/>
      <c r="S554" s="195"/>
      <c r="T554" s="1"/>
      <c r="U554" s="1"/>
      <c r="V554" s="1"/>
      <c r="W554" s="1"/>
      <c r="X554" s="1"/>
      <c r="Y554" s="1"/>
      <c r="Z554" s="1"/>
      <c r="AA554" s="1"/>
      <c r="AB554" s="1"/>
      <c r="AC554" s="1"/>
      <c r="AD554" s="1"/>
      <c r="AE554" s="1"/>
      <c r="AF554" s="1"/>
    </row>
    <row r="555" spans="1:32" ht="14.25" customHeight="1">
      <c r="A555" s="1"/>
      <c r="B555" s="195"/>
      <c r="C555" s="264"/>
      <c r="D555" s="264"/>
      <c r="E555" s="264"/>
      <c r="F555" s="195"/>
      <c r="G555" s="195"/>
      <c r="H555" s="195"/>
      <c r="I555" s="195"/>
      <c r="J555" s="195"/>
      <c r="K555" s="195"/>
      <c r="L555" s="195"/>
      <c r="M555" s="196"/>
      <c r="N555" s="197"/>
      <c r="O555" s="274"/>
      <c r="P555" s="274"/>
      <c r="Q555" s="195"/>
      <c r="R555" s="195"/>
      <c r="S555" s="195"/>
      <c r="T555" s="1"/>
      <c r="U555" s="1"/>
      <c r="V555" s="1"/>
      <c r="W555" s="1"/>
      <c r="X555" s="1"/>
      <c r="Y555" s="1"/>
      <c r="Z555" s="1"/>
      <c r="AA555" s="1"/>
      <c r="AB555" s="1"/>
      <c r="AC555" s="1"/>
      <c r="AD555" s="1"/>
      <c r="AE555" s="1"/>
      <c r="AF555" s="1"/>
    </row>
    <row r="556" spans="1:32" ht="14.25" customHeight="1">
      <c r="A556" s="1"/>
      <c r="B556" s="195"/>
      <c r="C556" s="264"/>
      <c r="D556" s="264"/>
      <c r="E556" s="264"/>
      <c r="F556" s="195"/>
      <c r="G556" s="195"/>
      <c r="H556" s="195"/>
      <c r="I556" s="195"/>
      <c r="J556" s="195"/>
      <c r="K556" s="195"/>
      <c r="L556" s="195"/>
      <c r="M556" s="196"/>
      <c r="N556" s="197"/>
      <c r="O556" s="274"/>
      <c r="P556" s="274"/>
      <c r="Q556" s="195"/>
      <c r="R556" s="195"/>
      <c r="S556" s="195"/>
      <c r="T556" s="1"/>
      <c r="U556" s="1"/>
      <c r="V556" s="1"/>
      <c r="W556" s="1"/>
      <c r="X556" s="1"/>
      <c r="Y556" s="1"/>
      <c r="Z556" s="1"/>
      <c r="AA556" s="1"/>
      <c r="AB556" s="1"/>
      <c r="AC556" s="1"/>
      <c r="AD556" s="1"/>
      <c r="AE556" s="1"/>
      <c r="AF556" s="1"/>
    </row>
    <row r="557" spans="1:32" ht="14.25" customHeight="1">
      <c r="A557" s="1"/>
      <c r="B557" s="195"/>
      <c r="C557" s="264"/>
      <c r="D557" s="264"/>
      <c r="E557" s="264"/>
      <c r="F557" s="195"/>
      <c r="G557" s="195"/>
      <c r="H557" s="195"/>
      <c r="I557" s="195"/>
      <c r="J557" s="195"/>
      <c r="K557" s="195"/>
      <c r="L557" s="195"/>
      <c r="M557" s="196"/>
      <c r="N557" s="197"/>
      <c r="O557" s="274"/>
      <c r="P557" s="274"/>
      <c r="Q557" s="195"/>
      <c r="R557" s="195"/>
      <c r="S557" s="195"/>
      <c r="T557" s="1"/>
      <c r="U557" s="1"/>
      <c r="V557" s="1"/>
      <c r="W557" s="1"/>
      <c r="X557" s="1"/>
      <c r="Y557" s="1"/>
      <c r="Z557" s="1"/>
      <c r="AA557" s="1"/>
      <c r="AB557" s="1"/>
      <c r="AC557" s="1"/>
      <c r="AD557" s="1"/>
      <c r="AE557" s="1"/>
      <c r="AF557" s="1"/>
    </row>
    <row r="558" spans="1:32" ht="14.25" customHeight="1">
      <c r="A558" s="1"/>
      <c r="B558" s="195"/>
      <c r="C558" s="264"/>
      <c r="D558" s="264"/>
      <c r="E558" s="264"/>
      <c r="F558" s="195"/>
      <c r="G558" s="195"/>
      <c r="H558" s="195"/>
      <c r="I558" s="195"/>
      <c r="J558" s="195"/>
      <c r="K558" s="195"/>
      <c r="L558" s="195"/>
      <c r="M558" s="196"/>
      <c r="N558" s="197"/>
      <c r="O558" s="274"/>
      <c r="P558" s="274"/>
      <c r="Q558" s="195"/>
      <c r="R558" s="195"/>
      <c r="S558" s="195"/>
      <c r="T558" s="1"/>
      <c r="U558" s="1"/>
      <c r="V558" s="1"/>
      <c r="W558" s="1"/>
      <c r="X558" s="1"/>
      <c r="Y558" s="1"/>
      <c r="Z558" s="1"/>
      <c r="AA558" s="1"/>
      <c r="AB558" s="1"/>
      <c r="AC558" s="1"/>
      <c r="AD558" s="1"/>
      <c r="AE558" s="1"/>
      <c r="AF558" s="1"/>
    </row>
    <row r="559" spans="1:32" ht="14.25" customHeight="1">
      <c r="A559" s="1"/>
      <c r="B559" s="195"/>
      <c r="C559" s="264"/>
      <c r="D559" s="264"/>
      <c r="E559" s="264"/>
      <c r="F559" s="195"/>
      <c r="G559" s="195"/>
      <c r="H559" s="195"/>
      <c r="I559" s="195"/>
      <c r="J559" s="195"/>
      <c r="K559" s="195"/>
      <c r="L559" s="195"/>
      <c r="M559" s="196"/>
      <c r="N559" s="197"/>
      <c r="O559" s="274"/>
      <c r="P559" s="274"/>
      <c r="Q559" s="195"/>
      <c r="R559" s="195"/>
      <c r="S559" s="195"/>
      <c r="T559" s="1"/>
      <c r="U559" s="1"/>
      <c r="V559" s="1"/>
      <c r="W559" s="1"/>
      <c r="X559" s="1"/>
      <c r="Y559" s="1"/>
      <c r="Z559" s="1"/>
      <c r="AA559" s="1"/>
      <c r="AB559" s="1"/>
      <c r="AC559" s="1"/>
      <c r="AD559" s="1"/>
      <c r="AE559" s="1"/>
      <c r="AF559" s="1"/>
    </row>
    <row r="560" spans="1:32" ht="14.25" customHeight="1">
      <c r="A560" s="1"/>
      <c r="B560" s="195"/>
      <c r="C560" s="264"/>
      <c r="D560" s="264"/>
      <c r="E560" s="264"/>
      <c r="F560" s="195"/>
      <c r="G560" s="195"/>
      <c r="H560" s="195"/>
      <c r="I560" s="195"/>
      <c r="J560" s="195"/>
      <c r="K560" s="195"/>
      <c r="L560" s="195"/>
      <c r="M560" s="196"/>
      <c r="N560" s="197"/>
      <c r="O560" s="274"/>
      <c r="P560" s="274"/>
      <c r="Q560" s="195"/>
      <c r="R560" s="195"/>
      <c r="S560" s="195"/>
      <c r="T560" s="1"/>
      <c r="U560" s="1"/>
      <c r="V560" s="1"/>
      <c r="W560" s="1"/>
      <c r="X560" s="1"/>
      <c r="Y560" s="1"/>
      <c r="Z560" s="1"/>
      <c r="AA560" s="1"/>
      <c r="AB560" s="1"/>
      <c r="AC560" s="1"/>
      <c r="AD560" s="1"/>
      <c r="AE560" s="1"/>
      <c r="AF560" s="1"/>
    </row>
    <row r="561" spans="1:32" ht="14.25" customHeight="1">
      <c r="A561" s="1"/>
      <c r="B561" s="195"/>
      <c r="C561" s="264"/>
      <c r="D561" s="264"/>
      <c r="E561" s="264"/>
      <c r="F561" s="195"/>
      <c r="G561" s="195"/>
      <c r="H561" s="195"/>
      <c r="I561" s="195"/>
      <c r="J561" s="195"/>
      <c r="K561" s="195"/>
      <c r="L561" s="195"/>
      <c r="M561" s="196"/>
      <c r="N561" s="197"/>
      <c r="O561" s="274"/>
      <c r="P561" s="274"/>
      <c r="Q561" s="195"/>
      <c r="R561" s="195"/>
      <c r="S561" s="195"/>
      <c r="T561" s="1"/>
      <c r="U561" s="1"/>
      <c r="V561" s="1"/>
      <c r="W561" s="1"/>
      <c r="X561" s="1"/>
      <c r="Y561" s="1"/>
      <c r="Z561" s="1"/>
      <c r="AA561" s="1"/>
      <c r="AB561" s="1"/>
      <c r="AC561" s="1"/>
      <c r="AD561" s="1"/>
      <c r="AE561" s="1"/>
      <c r="AF561" s="1"/>
    </row>
    <row r="562" spans="1:32" ht="14.25" customHeight="1">
      <c r="A562" s="1"/>
      <c r="B562" s="195"/>
      <c r="C562" s="264"/>
      <c r="D562" s="264"/>
      <c r="E562" s="264"/>
      <c r="F562" s="195"/>
      <c r="G562" s="195"/>
      <c r="H562" s="195"/>
      <c r="I562" s="195"/>
      <c r="J562" s="195"/>
      <c r="K562" s="195"/>
      <c r="L562" s="195"/>
      <c r="M562" s="196"/>
      <c r="N562" s="197"/>
      <c r="O562" s="274"/>
      <c r="P562" s="274"/>
      <c r="Q562" s="195"/>
      <c r="R562" s="195"/>
      <c r="S562" s="195"/>
      <c r="T562" s="1"/>
      <c r="U562" s="1"/>
      <c r="V562" s="1"/>
      <c r="W562" s="1"/>
      <c r="X562" s="1"/>
      <c r="Y562" s="1"/>
      <c r="Z562" s="1"/>
      <c r="AA562" s="1"/>
      <c r="AB562" s="1"/>
      <c r="AC562" s="1"/>
      <c r="AD562" s="1"/>
      <c r="AE562" s="1"/>
      <c r="AF562" s="1"/>
    </row>
    <row r="563" spans="1:32" ht="14.25" customHeight="1">
      <c r="A563" s="1"/>
      <c r="B563" s="195"/>
      <c r="C563" s="264"/>
      <c r="D563" s="264"/>
      <c r="E563" s="264"/>
      <c r="F563" s="195"/>
      <c r="G563" s="195"/>
      <c r="H563" s="195"/>
      <c r="I563" s="195"/>
      <c r="J563" s="195"/>
      <c r="K563" s="195"/>
      <c r="L563" s="195"/>
      <c r="M563" s="196"/>
      <c r="N563" s="197"/>
      <c r="O563" s="274"/>
      <c r="P563" s="274"/>
      <c r="Q563" s="195"/>
      <c r="R563" s="195"/>
      <c r="S563" s="195"/>
      <c r="T563" s="1"/>
      <c r="U563" s="1"/>
      <c r="V563" s="1"/>
      <c r="W563" s="1"/>
      <c r="X563" s="1"/>
      <c r="Y563" s="1"/>
      <c r="Z563" s="1"/>
      <c r="AA563" s="1"/>
      <c r="AB563" s="1"/>
      <c r="AC563" s="1"/>
      <c r="AD563" s="1"/>
      <c r="AE563" s="1"/>
      <c r="AF563" s="1"/>
    </row>
    <row r="564" spans="1:32" ht="14.25" customHeight="1">
      <c r="A564" s="1"/>
      <c r="B564" s="195"/>
      <c r="C564" s="264"/>
      <c r="D564" s="264"/>
      <c r="E564" s="264"/>
      <c r="F564" s="195"/>
      <c r="G564" s="195"/>
      <c r="H564" s="195"/>
      <c r="I564" s="195"/>
      <c r="J564" s="195"/>
      <c r="K564" s="195"/>
      <c r="L564" s="195"/>
      <c r="M564" s="196"/>
      <c r="N564" s="197"/>
      <c r="O564" s="274"/>
      <c r="P564" s="274"/>
      <c r="Q564" s="195"/>
      <c r="R564" s="195"/>
      <c r="S564" s="195"/>
      <c r="T564" s="1"/>
      <c r="U564" s="1"/>
      <c r="V564" s="1"/>
      <c r="W564" s="1"/>
      <c r="X564" s="1"/>
      <c r="Y564" s="1"/>
      <c r="Z564" s="1"/>
      <c r="AA564" s="1"/>
      <c r="AB564" s="1"/>
      <c r="AC564" s="1"/>
      <c r="AD564" s="1"/>
      <c r="AE564" s="1"/>
      <c r="AF564" s="1"/>
    </row>
    <row r="565" spans="1:32" ht="14.25" customHeight="1">
      <c r="A565" s="1"/>
      <c r="B565" s="195"/>
      <c r="C565" s="264"/>
      <c r="D565" s="264"/>
      <c r="E565" s="264"/>
      <c r="F565" s="195"/>
      <c r="G565" s="195"/>
      <c r="H565" s="195"/>
      <c r="I565" s="195"/>
      <c r="J565" s="195"/>
      <c r="K565" s="195"/>
      <c r="L565" s="195"/>
      <c r="M565" s="196"/>
      <c r="N565" s="197"/>
      <c r="O565" s="274"/>
      <c r="P565" s="274"/>
      <c r="Q565" s="195"/>
      <c r="R565" s="195"/>
      <c r="S565" s="195"/>
      <c r="T565" s="1"/>
      <c r="U565" s="1"/>
      <c r="V565" s="1"/>
      <c r="W565" s="1"/>
      <c r="X565" s="1"/>
      <c r="Y565" s="1"/>
      <c r="Z565" s="1"/>
      <c r="AA565" s="1"/>
      <c r="AB565" s="1"/>
      <c r="AC565" s="1"/>
      <c r="AD565" s="1"/>
      <c r="AE565" s="1"/>
      <c r="AF565" s="1"/>
    </row>
    <row r="566" spans="1:32" ht="14.25" customHeight="1">
      <c r="A566" s="1"/>
      <c r="B566" s="195"/>
      <c r="C566" s="264"/>
      <c r="D566" s="264"/>
      <c r="E566" s="264"/>
      <c r="F566" s="195"/>
      <c r="G566" s="195"/>
      <c r="H566" s="195"/>
      <c r="I566" s="195"/>
      <c r="J566" s="195"/>
      <c r="K566" s="195"/>
      <c r="L566" s="195"/>
      <c r="M566" s="196"/>
      <c r="N566" s="197"/>
      <c r="O566" s="274"/>
      <c r="P566" s="274"/>
      <c r="Q566" s="195"/>
      <c r="R566" s="195"/>
      <c r="S566" s="195"/>
      <c r="T566" s="1"/>
      <c r="U566" s="1"/>
      <c r="V566" s="1"/>
      <c r="W566" s="1"/>
      <c r="X566" s="1"/>
      <c r="Y566" s="1"/>
      <c r="Z566" s="1"/>
      <c r="AA566" s="1"/>
      <c r="AB566" s="1"/>
      <c r="AC566" s="1"/>
      <c r="AD566" s="1"/>
      <c r="AE566" s="1"/>
      <c r="AF566" s="1"/>
    </row>
    <row r="567" spans="1:32" ht="14.25" customHeight="1">
      <c r="A567" s="1"/>
      <c r="B567" s="195"/>
      <c r="C567" s="264"/>
      <c r="D567" s="264"/>
      <c r="E567" s="264"/>
      <c r="F567" s="195"/>
      <c r="G567" s="195"/>
      <c r="H567" s="195"/>
      <c r="I567" s="195"/>
      <c r="J567" s="195"/>
      <c r="K567" s="195"/>
      <c r="L567" s="195"/>
      <c r="M567" s="196"/>
      <c r="N567" s="197"/>
      <c r="O567" s="274"/>
      <c r="P567" s="274"/>
      <c r="Q567" s="195"/>
      <c r="R567" s="195"/>
      <c r="S567" s="195"/>
      <c r="T567" s="1"/>
      <c r="U567" s="1"/>
      <c r="V567" s="1"/>
      <c r="W567" s="1"/>
      <c r="X567" s="1"/>
      <c r="Y567" s="1"/>
      <c r="Z567" s="1"/>
      <c r="AA567" s="1"/>
      <c r="AB567" s="1"/>
      <c r="AC567" s="1"/>
      <c r="AD567" s="1"/>
      <c r="AE567" s="1"/>
      <c r="AF567" s="1"/>
    </row>
    <row r="568" spans="1:32" ht="14.25" customHeight="1">
      <c r="A568" s="1"/>
      <c r="B568" s="195"/>
      <c r="C568" s="264"/>
      <c r="D568" s="264"/>
      <c r="E568" s="264"/>
      <c r="F568" s="195"/>
      <c r="G568" s="195"/>
      <c r="H568" s="195"/>
      <c r="I568" s="195"/>
      <c r="J568" s="195"/>
      <c r="K568" s="195"/>
      <c r="L568" s="195"/>
      <c r="M568" s="196"/>
      <c r="N568" s="197"/>
      <c r="O568" s="274"/>
      <c r="P568" s="274"/>
      <c r="Q568" s="195"/>
      <c r="R568" s="195"/>
      <c r="S568" s="195"/>
      <c r="T568" s="1"/>
      <c r="U568" s="1"/>
      <c r="V568" s="1"/>
      <c r="W568" s="1"/>
      <c r="X568" s="1"/>
      <c r="Y568" s="1"/>
      <c r="Z568" s="1"/>
      <c r="AA568" s="1"/>
      <c r="AB568" s="1"/>
      <c r="AC568" s="1"/>
      <c r="AD568" s="1"/>
      <c r="AE568" s="1"/>
      <c r="AF568" s="1"/>
    </row>
    <row r="569" spans="1:32" ht="14.25" customHeight="1">
      <c r="A569" s="1"/>
      <c r="B569" s="195"/>
      <c r="C569" s="264"/>
      <c r="D569" s="264"/>
      <c r="E569" s="264"/>
      <c r="F569" s="195"/>
      <c r="G569" s="195"/>
      <c r="H569" s="195"/>
      <c r="I569" s="195"/>
      <c r="J569" s="195"/>
      <c r="K569" s="195"/>
      <c r="L569" s="195"/>
      <c r="M569" s="196"/>
      <c r="N569" s="197"/>
      <c r="O569" s="274"/>
      <c r="P569" s="274"/>
      <c r="Q569" s="195"/>
      <c r="R569" s="195"/>
      <c r="S569" s="195"/>
      <c r="T569" s="1"/>
      <c r="U569" s="1"/>
      <c r="V569" s="1"/>
      <c r="W569" s="1"/>
      <c r="X569" s="1"/>
      <c r="Y569" s="1"/>
      <c r="Z569" s="1"/>
      <c r="AA569" s="1"/>
      <c r="AB569" s="1"/>
      <c r="AC569" s="1"/>
      <c r="AD569" s="1"/>
      <c r="AE569" s="1"/>
      <c r="AF569" s="1"/>
    </row>
    <row r="570" spans="1:32" ht="14.25" customHeight="1">
      <c r="A570" s="1"/>
      <c r="B570" s="195"/>
      <c r="C570" s="264"/>
      <c r="D570" s="264"/>
      <c r="E570" s="264"/>
      <c r="F570" s="195"/>
      <c r="G570" s="195"/>
      <c r="H570" s="195"/>
      <c r="I570" s="195"/>
      <c r="J570" s="195"/>
      <c r="K570" s="195"/>
      <c r="L570" s="195"/>
      <c r="M570" s="196"/>
      <c r="N570" s="197"/>
      <c r="O570" s="274"/>
      <c r="P570" s="274"/>
      <c r="Q570" s="195"/>
      <c r="R570" s="195"/>
      <c r="S570" s="195"/>
      <c r="T570" s="1"/>
      <c r="U570" s="1"/>
      <c r="V570" s="1"/>
      <c r="W570" s="1"/>
      <c r="X570" s="1"/>
      <c r="Y570" s="1"/>
      <c r="Z570" s="1"/>
      <c r="AA570" s="1"/>
      <c r="AB570" s="1"/>
      <c r="AC570" s="1"/>
      <c r="AD570" s="1"/>
      <c r="AE570" s="1"/>
      <c r="AF570" s="1"/>
    </row>
    <row r="571" spans="1:32" ht="14.25" customHeight="1">
      <c r="A571" s="1"/>
      <c r="B571" s="195"/>
      <c r="C571" s="264"/>
      <c r="D571" s="264"/>
      <c r="E571" s="264"/>
      <c r="F571" s="195"/>
      <c r="G571" s="195"/>
      <c r="H571" s="195"/>
      <c r="I571" s="195"/>
      <c r="J571" s="195"/>
      <c r="K571" s="195"/>
      <c r="L571" s="195"/>
      <c r="M571" s="196"/>
      <c r="N571" s="197"/>
      <c r="O571" s="274"/>
      <c r="P571" s="274"/>
      <c r="Q571" s="195"/>
      <c r="R571" s="195"/>
      <c r="S571" s="195"/>
      <c r="T571" s="1"/>
      <c r="U571" s="1"/>
      <c r="V571" s="1"/>
      <c r="W571" s="1"/>
      <c r="X571" s="1"/>
      <c r="Y571" s="1"/>
      <c r="Z571" s="1"/>
      <c r="AA571" s="1"/>
      <c r="AB571" s="1"/>
      <c r="AC571" s="1"/>
      <c r="AD571" s="1"/>
      <c r="AE571" s="1"/>
      <c r="AF571" s="1"/>
    </row>
    <row r="572" spans="1:32" ht="14.25" customHeight="1">
      <c r="A572" s="1"/>
      <c r="B572" s="195"/>
      <c r="C572" s="264"/>
      <c r="D572" s="264"/>
      <c r="E572" s="264"/>
      <c r="F572" s="195"/>
      <c r="G572" s="195"/>
      <c r="H572" s="195"/>
      <c r="I572" s="195"/>
      <c r="J572" s="195"/>
      <c r="K572" s="195"/>
      <c r="L572" s="195"/>
      <c r="M572" s="196"/>
      <c r="N572" s="197"/>
      <c r="O572" s="274"/>
      <c r="P572" s="274"/>
      <c r="Q572" s="195"/>
      <c r="R572" s="195"/>
      <c r="S572" s="195"/>
      <c r="T572" s="1"/>
      <c r="U572" s="1"/>
      <c r="V572" s="1"/>
      <c r="W572" s="1"/>
      <c r="X572" s="1"/>
      <c r="Y572" s="1"/>
      <c r="Z572" s="1"/>
      <c r="AA572" s="1"/>
      <c r="AB572" s="1"/>
      <c r="AC572" s="1"/>
      <c r="AD572" s="1"/>
      <c r="AE572" s="1"/>
      <c r="AF572" s="1"/>
    </row>
    <row r="573" spans="1:32" ht="14.25" customHeight="1">
      <c r="A573" s="1"/>
      <c r="B573" s="195"/>
      <c r="C573" s="264"/>
      <c r="D573" s="264"/>
      <c r="E573" s="264"/>
      <c r="F573" s="195"/>
      <c r="G573" s="195"/>
      <c r="H573" s="195"/>
      <c r="I573" s="195"/>
      <c r="J573" s="195"/>
      <c r="K573" s="195"/>
      <c r="L573" s="195"/>
      <c r="M573" s="196"/>
      <c r="N573" s="197"/>
      <c r="O573" s="274"/>
      <c r="P573" s="274"/>
      <c r="Q573" s="195"/>
      <c r="R573" s="195"/>
      <c r="S573" s="195"/>
      <c r="T573" s="1"/>
      <c r="U573" s="1"/>
      <c r="V573" s="1"/>
      <c r="W573" s="1"/>
      <c r="X573" s="1"/>
      <c r="Y573" s="1"/>
      <c r="Z573" s="1"/>
      <c r="AA573" s="1"/>
      <c r="AB573" s="1"/>
      <c r="AC573" s="1"/>
      <c r="AD573" s="1"/>
      <c r="AE573" s="1"/>
      <c r="AF573" s="1"/>
    </row>
    <row r="574" spans="1:32" ht="14.25" customHeight="1">
      <c r="A574" s="1"/>
      <c r="B574" s="195"/>
      <c r="C574" s="264"/>
      <c r="D574" s="264"/>
      <c r="E574" s="264"/>
      <c r="F574" s="195"/>
      <c r="G574" s="195"/>
      <c r="H574" s="195"/>
      <c r="I574" s="195"/>
      <c r="J574" s="195"/>
      <c r="K574" s="195"/>
      <c r="L574" s="195"/>
      <c r="M574" s="196"/>
      <c r="N574" s="197"/>
      <c r="O574" s="274"/>
      <c r="P574" s="274"/>
      <c r="Q574" s="195"/>
      <c r="R574" s="195"/>
      <c r="S574" s="195"/>
      <c r="T574" s="1"/>
      <c r="U574" s="1"/>
      <c r="V574" s="1"/>
      <c r="W574" s="1"/>
      <c r="X574" s="1"/>
      <c r="Y574" s="1"/>
      <c r="Z574" s="1"/>
      <c r="AA574" s="1"/>
      <c r="AB574" s="1"/>
      <c r="AC574" s="1"/>
      <c r="AD574" s="1"/>
      <c r="AE574" s="1"/>
      <c r="AF574" s="1"/>
    </row>
    <row r="575" spans="1:32" ht="14.25" customHeight="1">
      <c r="A575" s="1"/>
      <c r="B575" s="195"/>
      <c r="C575" s="264"/>
      <c r="D575" s="264"/>
      <c r="E575" s="264"/>
      <c r="F575" s="195"/>
      <c r="G575" s="195"/>
      <c r="H575" s="195"/>
      <c r="I575" s="195"/>
      <c r="J575" s="195"/>
      <c r="K575" s="195"/>
      <c r="L575" s="195"/>
      <c r="M575" s="196"/>
      <c r="N575" s="197"/>
      <c r="O575" s="274"/>
      <c r="P575" s="274"/>
      <c r="Q575" s="195"/>
      <c r="R575" s="195"/>
      <c r="S575" s="195"/>
      <c r="T575" s="1"/>
      <c r="U575" s="1"/>
      <c r="V575" s="1"/>
      <c r="W575" s="1"/>
      <c r="X575" s="1"/>
      <c r="Y575" s="1"/>
      <c r="Z575" s="1"/>
      <c r="AA575" s="1"/>
      <c r="AB575" s="1"/>
      <c r="AC575" s="1"/>
      <c r="AD575" s="1"/>
      <c r="AE575" s="1"/>
      <c r="AF575" s="1"/>
    </row>
    <row r="576" spans="1:32" ht="14.25" customHeight="1">
      <c r="A576" s="1"/>
      <c r="B576" s="195"/>
      <c r="C576" s="264"/>
      <c r="D576" s="264"/>
      <c r="E576" s="264"/>
      <c r="F576" s="195"/>
      <c r="G576" s="195"/>
      <c r="H576" s="195"/>
      <c r="I576" s="195"/>
      <c r="J576" s="195"/>
      <c r="K576" s="195"/>
      <c r="L576" s="195"/>
      <c r="M576" s="196"/>
      <c r="N576" s="197"/>
      <c r="O576" s="274"/>
      <c r="P576" s="274"/>
      <c r="Q576" s="195"/>
      <c r="R576" s="195"/>
      <c r="S576" s="195"/>
      <c r="T576" s="1"/>
      <c r="U576" s="1"/>
      <c r="V576" s="1"/>
      <c r="W576" s="1"/>
      <c r="X576" s="1"/>
      <c r="Y576" s="1"/>
      <c r="Z576" s="1"/>
      <c r="AA576" s="1"/>
      <c r="AB576" s="1"/>
      <c r="AC576" s="1"/>
      <c r="AD576" s="1"/>
      <c r="AE576" s="1"/>
      <c r="AF576" s="1"/>
    </row>
    <row r="577" spans="1:32" ht="14.25" customHeight="1">
      <c r="A577" s="1"/>
      <c r="B577" s="195"/>
      <c r="C577" s="264"/>
      <c r="D577" s="264"/>
      <c r="E577" s="264"/>
      <c r="F577" s="195"/>
      <c r="G577" s="195"/>
      <c r="H577" s="195"/>
      <c r="I577" s="195"/>
      <c r="J577" s="195"/>
      <c r="K577" s="195"/>
      <c r="L577" s="195"/>
      <c r="M577" s="196"/>
      <c r="N577" s="197"/>
      <c r="O577" s="274"/>
      <c r="P577" s="274"/>
      <c r="Q577" s="195"/>
      <c r="R577" s="195"/>
      <c r="S577" s="195"/>
      <c r="T577" s="1"/>
      <c r="U577" s="1"/>
      <c r="V577" s="1"/>
      <c r="W577" s="1"/>
      <c r="X577" s="1"/>
      <c r="Y577" s="1"/>
      <c r="Z577" s="1"/>
      <c r="AA577" s="1"/>
      <c r="AB577" s="1"/>
      <c r="AC577" s="1"/>
      <c r="AD577" s="1"/>
      <c r="AE577" s="1"/>
      <c r="AF577" s="1"/>
    </row>
    <row r="578" spans="1:32" ht="14.25" customHeight="1">
      <c r="A578" s="1"/>
      <c r="B578" s="195"/>
      <c r="C578" s="264"/>
      <c r="D578" s="264"/>
      <c r="E578" s="264"/>
      <c r="F578" s="195"/>
      <c r="G578" s="195"/>
      <c r="H578" s="195"/>
      <c r="I578" s="195"/>
      <c r="J578" s="195"/>
      <c r="K578" s="195"/>
      <c r="L578" s="195"/>
      <c r="M578" s="196"/>
      <c r="N578" s="197"/>
      <c r="O578" s="274"/>
      <c r="P578" s="274"/>
      <c r="Q578" s="195"/>
      <c r="R578" s="195"/>
      <c r="S578" s="195"/>
      <c r="T578" s="1"/>
      <c r="U578" s="1"/>
      <c r="V578" s="1"/>
      <c r="W578" s="1"/>
      <c r="X578" s="1"/>
      <c r="Y578" s="1"/>
      <c r="Z578" s="1"/>
      <c r="AA578" s="1"/>
      <c r="AB578" s="1"/>
      <c r="AC578" s="1"/>
      <c r="AD578" s="1"/>
      <c r="AE578" s="1"/>
      <c r="AF578" s="1"/>
    </row>
    <row r="579" spans="1:32" ht="14.25" customHeight="1">
      <c r="A579" s="1"/>
      <c r="B579" s="195"/>
      <c r="C579" s="264"/>
      <c r="D579" s="264"/>
      <c r="E579" s="264"/>
      <c r="F579" s="195"/>
      <c r="G579" s="195"/>
      <c r="H579" s="195"/>
      <c r="I579" s="195"/>
      <c r="J579" s="195"/>
      <c r="K579" s="195"/>
      <c r="L579" s="195"/>
      <c r="M579" s="196"/>
      <c r="N579" s="197"/>
      <c r="O579" s="274"/>
      <c r="P579" s="274"/>
      <c r="Q579" s="195"/>
      <c r="R579" s="195"/>
      <c r="S579" s="195"/>
      <c r="T579" s="1"/>
      <c r="U579" s="1"/>
      <c r="V579" s="1"/>
      <c r="W579" s="1"/>
      <c r="X579" s="1"/>
      <c r="Y579" s="1"/>
      <c r="Z579" s="1"/>
      <c r="AA579" s="1"/>
      <c r="AB579" s="1"/>
      <c r="AC579" s="1"/>
      <c r="AD579" s="1"/>
      <c r="AE579" s="1"/>
      <c r="AF579" s="1"/>
    </row>
    <row r="580" spans="1:32" ht="14.25" customHeight="1">
      <c r="A580" s="1"/>
      <c r="B580" s="195"/>
      <c r="C580" s="264"/>
      <c r="D580" s="264"/>
      <c r="E580" s="264"/>
      <c r="F580" s="195"/>
      <c r="G580" s="195"/>
      <c r="H580" s="195"/>
      <c r="I580" s="195"/>
      <c r="J580" s="195"/>
      <c r="K580" s="195"/>
      <c r="L580" s="195"/>
      <c r="M580" s="196"/>
      <c r="N580" s="197"/>
      <c r="O580" s="274"/>
      <c r="P580" s="274"/>
      <c r="Q580" s="195"/>
      <c r="R580" s="195"/>
      <c r="S580" s="195"/>
      <c r="T580" s="1"/>
      <c r="U580" s="1"/>
      <c r="V580" s="1"/>
      <c r="W580" s="1"/>
      <c r="X580" s="1"/>
      <c r="Y580" s="1"/>
      <c r="Z580" s="1"/>
      <c r="AA580" s="1"/>
      <c r="AB580" s="1"/>
      <c r="AC580" s="1"/>
      <c r="AD580" s="1"/>
      <c r="AE580" s="1"/>
      <c r="AF580" s="1"/>
    </row>
    <row r="581" spans="1:32" ht="14.25" customHeight="1">
      <c r="A581" s="1"/>
      <c r="B581" s="195"/>
      <c r="C581" s="264"/>
      <c r="D581" s="264"/>
      <c r="E581" s="264"/>
      <c r="F581" s="195"/>
      <c r="G581" s="195"/>
      <c r="H581" s="195"/>
      <c r="I581" s="195"/>
      <c r="J581" s="195"/>
      <c r="K581" s="195"/>
      <c r="L581" s="195"/>
      <c r="M581" s="196"/>
      <c r="N581" s="197"/>
      <c r="O581" s="274"/>
      <c r="P581" s="274"/>
      <c r="Q581" s="195"/>
      <c r="R581" s="195"/>
      <c r="S581" s="195"/>
      <c r="T581" s="1"/>
      <c r="U581" s="1"/>
      <c r="V581" s="1"/>
      <c r="W581" s="1"/>
      <c r="X581" s="1"/>
      <c r="Y581" s="1"/>
      <c r="Z581" s="1"/>
      <c r="AA581" s="1"/>
      <c r="AB581" s="1"/>
      <c r="AC581" s="1"/>
      <c r="AD581" s="1"/>
      <c r="AE581" s="1"/>
      <c r="AF581" s="1"/>
    </row>
    <row r="582" spans="1:32" ht="14.25" customHeight="1">
      <c r="A582" s="1"/>
      <c r="B582" s="195"/>
      <c r="C582" s="264"/>
      <c r="D582" s="264"/>
      <c r="E582" s="264"/>
      <c r="F582" s="195"/>
      <c r="G582" s="195"/>
      <c r="H582" s="195"/>
      <c r="I582" s="195"/>
      <c r="J582" s="195"/>
      <c r="K582" s="195"/>
      <c r="L582" s="195"/>
      <c r="M582" s="196"/>
      <c r="N582" s="197"/>
      <c r="O582" s="274"/>
      <c r="P582" s="274"/>
      <c r="Q582" s="195"/>
      <c r="R582" s="195"/>
      <c r="S582" s="195"/>
      <c r="T582" s="1"/>
      <c r="U582" s="1"/>
      <c r="V582" s="1"/>
      <c r="W582" s="1"/>
      <c r="X582" s="1"/>
      <c r="Y582" s="1"/>
      <c r="Z582" s="1"/>
      <c r="AA582" s="1"/>
      <c r="AB582" s="1"/>
      <c r="AC582" s="1"/>
      <c r="AD582" s="1"/>
      <c r="AE582" s="1"/>
      <c r="AF582" s="1"/>
    </row>
    <row r="583" spans="1:32" ht="14.25" customHeight="1">
      <c r="A583" s="1"/>
      <c r="B583" s="195"/>
      <c r="C583" s="264"/>
      <c r="D583" s="264"/>
      <c r="E583" s="264"/>
      <c r="F583" s="195"/>
      <c r="G583" s="195"/>
      <c r="H583" s="195"/>
      <c r="I583" s="195"/>
      <c r="J583" s="195"/>
      <c r="K583" s="195"/>
      <c r="L583" s="195"/>
      <c r="M583" s="196"/>
      <c r="N583" s="197"/>
      <c r="O583" s="274"/>
      <c r="P583" s="274"/>
      <c r="Q583" s="195"/>
      <c r="R583" s="195"/>
      <c r="S583" s="195"/>
      <c r="T583" s="1"/>
      <c r="U583" s="1"/>
      <c r="V583" s="1"/>
      <c r="W583" s="1"/>
      <c r="X583" s="1"/>
      <c r="Y583" s="1"/>
      <c r="Z583" s="1"/>
      <c r="AA583" s="1"/>
      <c r="AB583" s="1"/>
      <c r="AC583" s="1"/>
      <c r="AD583" s="1"/>
      <c r="AE583" s="1"/>
      <c r="AF583" s="1"/>
    </row>
    <row r="584" spans="1:32" ht="14.25" customHeight="1">
      <c r="A584" s="1"/>
      <c r="B584" s="195"/>
      <c r="C584" s="264"/>
      <c r="D584" s="264"/>
      <c r="E584" s="264"/>
      <c r="F584" s="195"/>
      <c r="G584" s="195"/>
      <c r="H584" s="195"/>
      <c r="I584" s="195"/>
      <c r="J584" s="195"/>
      <c r="K584" s="195"/>
      <c r="L584" s="195"/>
      <c r="M584" s="196"/>
      <c r="N584" s="197"/>
      <c r="O584" s="274"/>
      <c r="P584" s="274"/>
      <c r="Q584" s="195"/>
      <c r="R584" s="195"/>
      <c r="S584" s="195"/>
      <c r="T584" s="1"/>
      <c r="U584" s="1"/>
      <c r="V584" s="1"/>
      <c r="W584" s="1"/>
      <c r="X584" s="1"/>
      <c r="Y584" s="1"/>
      <c r="Z584" s="1"/>
      <c r="AA584" s="1"/>
      <c r="AB584" s="1"/>
      <c r="AC584" s="1"/>
      <c r="AD584" s="1"/>
      <c r="AE584" s="1"/>
      <c r="AF584" s="1"/>
    </row>
    <row r="585" spans="1:32" ht="14.25" customHeight="1">
      <c r="A585" s="1"/>
      <c r="B585" s="195"/>
      <c r="C585" s="264"/>
      <c r="D585" s="264"/>
      <c r="E585" s="264"/>
      <c r="F585" s="195"/>
      <c r="G585" s="195"/>
      <c r="H585" s="195"/>
      <c r="I585" s="195"/>
      <c r="J585" s="195"/>
      <c r="K585" s="195"/>
      <c r="L585" s="195"/>
      <c r="M585" s="196"/>
      <c r="N585" s="197"/>
      <c r="O585" s="274"/>
      <c r="P585" s="274"/>
      <c r="Q585" s="195"/>
      <c r="R585" s="195"/>
      <c r="S585" s="195"/>
      <c r="T585" s="1"/>
      <c r="U585" s="1"/>
      <c r="V585" s="1"/>
      <c r="W585" s="1"/>
      <c r="X585" s="1"/>
      <c r="Y585" s="1"/>
      <c r="Z585" s="1"/>
      <c r="AA585" s="1"/>
      <c r="AB585" s="1"/>
      <c r="AC585" s="1"/>
      <c r="AD585" s="1"/>
      <c r="AE585" s="1"/>
      <c r="AF585" s="1"/>
    </row>
    <row r="586" spans="1:32" ht="14.25" customHeight="1">
      <c r="A586" s="1"/>
      <c r="B586" s="195"/>
      <c r="C586" s="264"/>
      <c r="D586" s="264"/>
      <c r="E586" s="264"/>
      <c r="F586" s="195"/>
      <c r="G586" s="195"/>
      <c r="H586" s="195"/>
      <c r="I586" s="195"/>
      <c r="J586" s="195"/>
      <c r="K586" s="195"/>
      <c r="L586" s="195"/>
      <c r="M586" s="196"/>
      <c r="N586" s="197"/>
      <c r="O586" s="274"/>
      <c r="P586" s="274"/>
      <c r="Q586" s="195"/>
      <c r="R586" s="195"/>
      <c r="S586" s="195"/>
      <c r="T586" s="1"/>
      <c r="U586" s="1"/>
      <c r="V586" s="1"/>
      <c r="W586" s="1"/>
      <c r="X586" s="1"/>
      <c r="Y586" s="1"/>
      <c r="Z586" s="1"/>
      <c r="AA586" s="1"/>
      <c r="AB586" s="1"/>
      <c r="AC586" s="1"/>
      <c r="AD586" s="1"/>
      <c r="AE586" s="1"/>
      <c r="AF586" s="1"/>
    </row>
    <row r="587" spans="1:32" ht="14.25" customHeight="1">
      <c r="A587" s="1"/>
      <c r="B587" s="195"/>
      <c r="C587" s="264"/>
      <c r="D587" s="264"/>
      <c r="E587" s="264"/>
      <c r="F587" s="195"/>
      <c r="G587" s="195"/>
      <c r="H587" s="195"/>
      <c r="I587" s="195"/>
      <c r="J587" s="195"/>
      <c r="K587" s="195"/>
      <c r="L587" s="195"/>
      <c r="M587" s="196"/>
      <c r="N587" s="197"/>
      <c r="O587" s="274"/>
      <c r="P587" s="274"/>
      <c r="Q587" s="195"/>
      <c r="R587" s="195"/>
      <c r="S587" s="195"/>
      <c r="T587" s="1"/>
      <c r="U587" s="1"/>
      <c r="V587" s="1"/>
      <c r="W587" s="1"/>
      <c r="X587" s="1"/>
      <c r="Y587" s="1"/>
      <c r="Z587" s="1"/>
      <c r="AA587" s="1"/>
      <c r="AB587" s="1"/>
      <c r="AC587" s="1"/>
      <c r="AD587" s="1"/>
      <c r="AE587" s="1"/>
      <c r="AF587" s="1"/>
    </row>
    <row r="588" spans="1:32" ht="14.25" customHeight="1">
      <c r="A588" s="1"/>
      <c r="B588" s="195"/>
      <c r="C588" s="264"/>
      <c r="D588" s="264"/>
      <c r="E588" s="264"/>
      <c r="F588" s="195"/>
      <c r="G588" s="195"/>
      <c r="H588" s="195"/>
      <c r="I588" s="195"/>
      <c r="J588" s="195"/>
      <c r="K588" s="195"/>
      <c r="L588" s="195"/>
      <c r="M588" s="196"/>
      <c r="N588" s="197"/>
      <c r="O588" s="274"/>
      <c r="P588" s="274"/>
      <c r="Q588" s="195"/>
      <c r="R588" s="195"/>
      <c r="S588" s="195"/>
      <c r="T588" s="1"/>
      <c r="U588" s="1"/>
      <c r="V588" s="1"/>
      <c r="W588" s="1"/>
      <c r="X588" s="1"/>
      <c r="Y588" s="1"/>
      <c r="Z588" s="1"/>
      <c r="AA588" s="1"/>
      <c r="AB588" s="1"/>
      <c r="AC588" s="1"/>
      <c r="AD588" s="1"/>
      <c r="AE588" s="1"/>
      <c r="AF588" s="1"/>
    </row>
    <row r="589" spans="1:32" ht="14.25" customHeight="1">
      <c r="A589" s="1"/>
      <c r="B589" s="195"/>
      <c r="C589" s="264"/>
      <c r="D589" s="264"/>
      <c r="E589" s="264"/>
      <c r="F589" s="195"/>
      <c r="G589" s="195"/>
      <c r="H589" s="195"/>
      <c r="I589" s="195"/>
      <c r="J589" s="195"/>
      <c r="K589" s="195"/>
      <c r="L589" s="195"/>
      <c r="M589" s="196"/>
      <c r="N589" s="197"/>
      <c r="O589" s="274"/>
      <c r="P589" s="274"/>
      <c r="Q589" s="195"/>
      <c r="R589" s="195"/>
      <c r="S589" s="195"/>
      <c r="T589" s="1"/>
      <c r="U589" s="1"/>
      <c r="V589" s="1"/>
      <c r="W589" s="1"/>
      <c r="X589" s="1"/>
      <c r="Y589" s="1"/>
      <c r="Z589" s="1"/>
      <c r="AA589" s="1"/>
      <c r="AB589" s="1"/>
      <c r="AC589" s="1"/>
      <c r="AD589" s="1"/>
      <c r="AE589" s="1"/>
      <c r="AF589" s="1"/>
    </row>
    <row r="590" spans="1:32" ht="14.25" customHeight="1">
      <c r="A590" s="1"/>
      <c r="B590" s="195"/>
      <c r="C590" s="264"/>
      <c r="D590" s="264"/>
      <c r="E590" s="264"/>
      <c r="F590" s="195"/>
      <c r="G590" s="195"/>
      <c r="H590" s="195"/>
      <c r="I590" s="195"/>
      <c r="J590" s="195"/>
      <c r="K590" s="195"/>
      <c r="L590" s="195"/>
      <c r="M590" s="196"/>
      <c r="N590" s="197"/>
      <c r="O590" s="274"/>
      <c r="P590" s="274"/>
      <c r="Q590" s="195"/>
      <c r="R590" s="195"/>
      <c r="S590" s="195"/>
      <c r="T590" s="1"/>
      <c r="U590" s="1"/>
      <c r="V590" s="1"/>
      <c r="W590" s="1"/>
      <c r="X590" s="1"/>
      <c r="Y590" s="1"/>
      <c r="Z590" s="1"/>
      <c r="AA590" s="1"/>
      <c r="AB590" s="1"/>
      <c r="AC590" s="1"/>
      <c r="AD590" s="1"/>
      <c r="AE590" s="1"/>
      <c r="AF590" s="1"/>
    </row>
    <row r="591" spans="1:32" ht="14.25" customHeight="1">
      <c r="A591" s="1"/>
      <c r="B591" s="195"/>
      <c r="C591" s="264"/>
      <c r="D591" s="264"/>
      <c r="E591" s="264"/>
      <c r="F591" s="195"/>
      <c r="G591" s="195"/>
      <c r="H591" s="195"/>
      <c r="I591" s="195"/>
      <c r="J591" s="195"/>
      <c r="K591" s="195"/>
      <c r="L591" s="195"/>
      <c r="M591" s="196"/>
      <c r="N591" s="197"/>
      <c r="O591" s="274"/>
      <c r="P591" s="274"/>
      <c r="Q591" s="195"/>
      <c r="R591" s="195"/>
      <c r="S591" s="195"/>
      <c r="T591" s="1"/>
      <c r="U591" s="1"/>
      <c r="V591" s="1"/>
      <c r="W591" s="1"/>
      <c r="X591" s="1"/>
      <c r="Y591" s="1"/>
      <c r="Z591" s="1"/>
      <c r="AA591" s="1"/>
      <c r="AB591" s="1"/>
      <c r="AC591" s="1"/>
      <c r="AD591" s="1"/>
      <c r="AE591" s="1"/>
      <c r="AF591" s="1"/>
    </row>
    <row r="592" spans="1:32" ht="14.25" customHeight="1">
      <c r="A592" s="1"/>
      <c r="B592" s="195"/>
      <c r="C592" s="264"/>
      <c r="D592" s="264"/>
      <c r="E592" s="264"/>
      <c r="F592" s="195"/>
      <c r="G592" s="195"/>
      <c r="H592" s="195"/>
      <c r="I592" s="195"/>
      <c r="J592" s="195"/>
      <c r="K592" s="195"/>
      <c r="L592" s="195"/>
      <c r="M592" s="196"/>
      <c r="N592" s="197"/>
      <c r="O592" s="274"/>
      <c r="P592" s="274"/>
      <c r="Q592" s="195"/>
      <c r="R592" s="195"/>
      <c r="S592" s="195"/>
      <c r="T592" s="1"/>
      <c r="U592" s="1"/>
      <c r="V592" s="1"/>
      <c r="W592" s="1"/>
      <c r="X592" s="1"/>
      <c r="Y592" s="1"/>
      <c r="Z592" s="1"/>
      <c r="AA592" s="1"/>
      <c r="AB592" s="1"/>
      <c r="AC592" s="1"/>
      <c r="AD592" s="1"/>
      <c r="AE592" s="1"/>
      <c r="AF592" s="1"/>
    </row>
    <row r="593" spans="1:32" ht="14.25" customHeight="1">
      <c r="A593" s="1"/>
      <c r="B593" s="195"/>
      <c r="C593" s="264"/>
      <c r="D593" s="264"/>
      <c r="E593" s="264"/>
      <c r="F593" s="195"/>
      <c r="G593" s="195"/>
      <c r="H593" s="195"/>
      <c r="I593" s="195"/>
      <c r="J593" s="195"/>
      <c r="K593" s="195"/>
      <c r="L593" s="195"/>
      <c r="M593" s="196"/>
      <c r="N593" s="197"/>
      <c r="O593" s="274"/>
      <c r="P593" s="274"/>
      <c r="Q593" s="195"/>
      <c r="R593" s="195"/>
      <c r="S593" s="195"/>
      <c r="T593" s="1"/>
      <c r="U593" s="1"/>
      <c r="V593" s="1"/>
      <c r="W593" s="1"/>
      <c r="X593" s="1"/>
      <c r="Y593" s="1"/>
      <c r="Z593" s="1"/>
      <c r="AA593" s="1"/>
      <c r="AB593" s="1"/>
      <c r="AC593" s="1"/>
      <c r="AD593" s="1"/>
      <c r="AE593" s="1"/>
      <c r="AF593" s="1"/>
    </row>
    <row r="594" spans="1:32" ht="14.25" customHeight="1">
      <c r="A594" s="1"/>
      <c r="B594" s="195"/>
      <c r="C594" s="264"/>
      <c r="D594" s="264"/>
      <c r="E594" s="264"/>
      <c r="F594" s="195"/>
      <c r="G594" s="195"/>
      <c r="H594" s="195"/>
      <c r="I594" s="195"/>
      <c r="J594" s="195"/>
      <c r="K594" s="195"/>
      <c r="L594" s="195"/>
      <c r="M594" s="196"/>
      <c r="N594" s="197"/>
      <c r="O594" s="274"/>
      <c r="P594" s="274"/>
      <c r="Q594" s="195"/>
      <c r="R594" s="195"/>
      <c r="S594" s="195"/>
      <c r="T594" s="1"/>
      <c r="U594" s="1"/>
      <c r="V594" s="1"/>
      <c r="W594" s="1"/>
      <c r="X594" s="1"/>
      <c r="Y594" s="1"/>
      <c r="Z594" s="1"/>
      <c r="AA594" s="1"/>
      <c r="AB594" s="1"/>
      <c r="AC594" s="1"/>
      <c r="AD594" s="1"/>
      <c r="AE594" s="1"/>
      <c r="AF594" s="1"/>
    </row>
    <row r="595" spans="1:32" ht="14.25" customHeight="1">
      <c r="A595" s="1"/>
      <c r="B595" s="195"/>
      <c r="C595" s="264"/>
      <c r="D595" s="264"/>
      <c r="E595" s="264"/>
      <c r="F595" s="195"/>
      <c r="G595" s="195"/>
      <c r="H595" s="195"/>
      <c r="I595" s="195"/>
      <c r="J595" s="195"/>
      <c r="K595" s="195"/>
      <c r="L595" s="195"/>
      <c r="M595" s="196"/>
      <c r="N595" s="197"/>
      <c r="O595" s="274"/>
      <c r="P595" s="274"/>
      <c r="Q595" s="195"/>
      <c r="R595" s="195"/>
      <c r="S595" s="195"/>
      <c r="T595" s="1"/>
      <c r="U595" s="1"/>
      <c r="V595" s="1"/>
      <c r="W595" s="1"/>
      <c r="X595" s="1"/>
      <c r="Y595" s="1"/>
      <c r="Z595" s="1"/>
      <c r="AA595" s="1"/>
      <c r="AB595" s="1"/>
      <c r="AC595" s="1"/>
      <c r="AD595" s="1"/>
      <c r="AE595" s="1"/>
      <c r="AF595" s="1"/>
    </row>
    <row r="596" spans="1:32" ht="14.25" customHeight="1">
      <c r="A596" s="1"/>
      <c r="B596" s="195"/>
      <c r="C596" s="264"/>
      <c r="D596" s="264"/>
      <c r="E596" s="264"/>
      <c r="F596" s="195"/>
      <c r="G596" s="195"/>
      <c r="H596" s="195"/>
      <c r="I596" s="195"/>
      <c r="J596" s="195"/>
      <c r="K596" s="195"/>
      <c r="L596" s="195"/>
      <c r="M596" s="196"/>
      <c r="N596" s="197"/>
      <c r="O596" s="274"/>
      <c r="P596" s="274"/>
      <c r="Q596" s="195"/>
      <c r="R596" s="195"/>
      <c r="S596" s="195"/>
      <c r="T596" s="1"/>
      <c r="U596" s="1"/>
      <c r="V596" s="1"/>
      <c r="W596" s="1"/>
      <c r="X596" s="1"/>
      <c r="Y596" s="1"/>
      <c r="Z596" s="1"/>
      <c r="AA596" s="1"/>
      <c r="AB596" s="1"/>
      <c r="AC596" s="1"/>
      <c r="AD596" s="1"/>
      <c r="AE596" s="1"/>
      <c r="AF596" s="1"/>
    </row>
    <row r="597" spans="1:32" ht="14.25" customHeight="1">
      <c r="A597" s="1"/>
      <c r="B597" s="195"/>
      <c r="C597" s="264"/>
      <c r="D597" s="264"/>
      <c r="E597" s="264"/>
      <c r="F597" s="195"/>
      <c r="G597" s="195"/>
      <c r="H597" s="195"/>
      <c r="I597" s="195"/>
      <c r="J597" s="195"/>
      <c r="K597" s="195"/>
      <c r="L597" s="195"/>
      <c r="M597" s="196"/>
      <c r="N597" s="197"/>
      <c r="O597" s="274"/>
      <c r="P597" s="274"/>
      <c r="Q597" s="195"/>
      <c r="R597" s="195"/>
      <c r="S597" s="195"/>
      <c r="T597" s="1"/>
      <c r="U597" s="1"/>
      <c r="V597" s="1"/>
      <c r="W597" s="1"/>
      <c r="X597" s="1"/>
      <c r="Y597" s="1"/>
      <c r="Z597" s="1"/>
      <c r="AA597" s="1"/>
      <c r="AB597" s="1"/>
      <c r="AC597" s="1"/>
      <c r="AD597" s="1"/>
      <c r="AE597" s="1"/>
      <c r="AF597" s="1"/>
    </row>
    <row r="598" spans="1:32" ht="14.25" customHeight="1">
      <c r="A598" s="1"/>
      <c r="B598" s="195"/>
      <c r="C598" s="264"/>
      <c r="D598" s="264"/>
      <c r="E598" s="264"/>
      <c r="F598" s="195"/>
      <c r="G598" s="195"/>
      <c r="H598" s="195"/>
      <c r="I598" s="195"/>
      <c r="J598" s="195"/>
      <c r="K598" s="195"/>
      <c r="L598" s="195"/>
      <c r="M598" s="196"/>
      <c r="N598" s="197"/>
      <c r="O598" s="274"/>
      <c r="P598" s="274"/>
      <c r="Q598" s="195"/>
      <c r="R598" s="195"/>
      <c r="S598" s="195"/>
      <c r="T598" s="1"/>
      <c r="U598" s="1"/>
      <c r="V598" s="1"/>
      <c r="W598" s="1"/>
      <c r="X598" s="1"/>
      <c r="Y598" s="1"/>
      <c r="Z598" s="1"/>
      <c r="AA598" s="1"/>
      <c r="AB598" s="1"/>
      <c r="AC598" s="1"/>
      <c r="AD598" s="1"/>
      <c r="AE598" s="1"/>
      <c r="AF598" s="1"/>
    </row>
    <row r="599" spans="1:32" ht="14.25" customHeight="1">
      <c r="A599" s="1"/>
      <c r="B599" s="195"/>
      <c r="C599" s="264"/>
      <c r="D599" s="264"/>
      <c r="E599" s="264"/>
      <c r="F599" s="195"/>
      <c r="G599" s="195"/>
      <c r="H599" s="195"/>
      <c r="I599" s="195"/>
      <c r="J599" s="195"/>
      <c r="K599" s="195"/>
      <c r="L599" s="195"/>
      <c r="M599" s="196"/>
      <c r="N599" s="197"/>
      <c r="O599" s="274"/>
      <c r="P599" s="274"/>
      <c r="Q599" s="195"/>
      <c r="R599" s="195"/>
      <c r="S599" s="195"/>
      <c r="T599" s="1"/>
      <c r="U599" s="1"/>
      <c r="V599" s="1"/>
      <c r="W599" s="1"/>
      <c r="X599" s="1"/>
      <c r="Y599" s="1"/>
      <c r="Z599" s="1"/>
      <c r="AA599" s="1"/>
      <c r="AB599" s="1"/>
      <c r="AC599" s="1"/>
      <c r="AD599" s="1"/>
      <c r="AE599" s="1"/>
      <c r="AF599" s="1"/>
    </row>
    <row r="600" spans="1:32" ht="14.25" customHeight="1">
      <c r="A600" s="1"/>
      <c r="B600" s="195"/>
      <c r="C600" s="264"/>
      <c r="D600" s="264"/>
      <c r="E600" s="264"/>
      <c r="F600" s="195"/>
      <c r="G600" s="195"/>
      <c r="H600" s="195"/>
      <c r="I600" s="195"/>
      <c r="J600" s="195"/>
      <c r="K600" s="195"/>
      <c r="L600" s="195"/>
      <c r="M600" s="196"/>
      <c r="N600" s="197"/>
      <c r="O600" s="274"/>
      <c r="P600" s="274"/>
      <c r="Q600" s="195"/>
      <c r="R600" s="195"/>
      <c r="S600" s="195"/>
      <c r="T600" s="1"/>
      <c r="U600" s="1"/>
      <c r="V600" s="1"/>
      <c r="W600" s="1"/>
      <c r="X600" s="1"/>
      <c r="Y600" s="1"/>
      <c r="Z600" s="1"/>
      <c r="AA600" s="1"/>
      <c r="AB600" s="1"/>
      <c r="AC600" s="1"/>
      <c r="AD600" s="1"/>
      <c r="AE600" s="1"/>
      <c r="AF600" s="1"/>
    </row>
    <row r="601" spans="1:32" ht="14.25" customHeight="1">
      <c r="A601" s="1"/>
      <c r="B601" s="195"/>
      <c r="C601" s="264"/>
      <c r="D601" s="264"/>
      <c r="E601" s="264"/>
      <c r="F601" s="195"/>
      <c r="G601" s="195"/>
      <c r="H601" s="195"/>
      <c r="I601" s="195"/>
      <c r="J601" s="195"/>
      <c r="K601" s="195"/>
      <c r="L601" s="195"/>
      <c r="M601" s="196"/>
      <c r="N601" s="197"/>
      <c r="O601" s="274"/>
      <c r="P601" s="274"/>
      <c r="Q601" s="195"/>
      <c r="R601" s="195"/>
      <c r="S601" s="195"/>
      <c r="T601" s="1"/>
      <c r="U601" s="1"/>
      <c r="V601" s="1"/>
      <c r="W601" s="1"/>
      <c r="X601" s="1"/>
      <c r="Y601" s="1"/>
      <c r="Z601" s="1"/>
      <c r="AA601" s="1"/>
      <c r="AB601" s="1"/>
      <c r="AC601" s="1"/>
      <c r="AD601" s="1"/>
      <c r="AE601" s="1"/>
      <c r="AF601" s="1"/>
    </row>
    <row r="602" spans="1:32" ht="14.25" customHeight="1">
      <c r="A602" s="1"/>
      <c r="B602" s="195"/>
      <c r="C602" s="264"/>
      <c r="D602" s="264"/>
      <c r="E602" s="264"/>
      <c r="F602" s="195"/>
      <c r="G602" s="195"/>
      <c r="H602" s="195"/>
      <c r="I602" s="195"/>
      <c r="J602" s="195"/>
      <c r="K602" s="195"/>
      <c r="L602" s="195"/>
      <c r="M602" s="196"/>
      <c r="N602" s="197"/>
      <c r="O602" s="274"/>
      <c r="P602" s="274"/>
      <c r="Q602" s="195"/>
      <c r="R602" s="195"/>
      <c r="S602" s="195"/>
      <c r="T602" s="1"/>
      <c r="U602" s="1"/>
      <c r="V602" s="1"/>
      <c r="W602" s="1"/>
      <c r="X602" s="1"/>
      <c r="Y602" s="1"/>
      <c r="Z602" s="1"/>
      <c r="AA602" s="1"/>
      <c r="AB602" s="1"/>
      <c r="AC602" s="1"/>
      <c r="AD602" s="1"/>
      <c r="AE602" s="1"/>
      <c r="AF602" s="1"/>
    </row>
    <row r="603" spans="1:32" ht="14.25" customHeight="1">
      <c r="A603" s="1"/>
      <c r="B603" s="195"/>
      <c r="C603" s="264"/>
      <c r="D603" s="264"/>
      <c r="E603" s="264"/>
      <c r="F603" s="195"/>
      <c r="G603" s="195"/>
      <c r="H603" s="195"/>
      <c r="I603" s="195"/>
      <c r="J603" s="195"/>
      <c r="K603" s="195"/>
      <c r="L603" s="195"/>
      <c r="M603" s="196"/>
      <c r="N603" s="197"/>
      <c r="O603" s="274"/>
      <c r="P603" s="274"/>
      <c r="Q603" s="195"/>
      <c r="R603" s="195"/>
      <c r="S603" s="195"/>
      <c r="T603" s="1"/>
      <c r="U603" s="1"/>
      <c r="V603" s="1"/>
      <c r="W603" s="1"/>
      <c r="X603" s="1"/>
      <c r="Y603" s="1"/>
      <c r="Z603" s="1"/>
      <c r="AA603" s="1"/>
      <c r="AB603" s="1"/>
      <c r="AC603" s="1"/>
      <c r="AD603" s="1"/>
      <c r="AE603" s="1"/>
      <c r="AF603" s="1"/>
    </row>
    <row r="604" spans="1:32" ht="14.25" customHeight="1">
      <c r="A604" s="1"/>
      <c r="B604" s="195"/>
      <c r="C604" s="264"/>
      <c r="D604" s="264"/>
      <c r="E604" s="264"/>
      <c r="F604" s="195"/>
      <c r="G604" s="195"/>
      <c r="H604" s="195"/>
      <c r="I604" s="195"/>
      <c r="J604" s="195"/>
      <c r="K604" s="195"/>
      <c r="L604" s="195"/>
      <c r="M604" s="196"/>
      <c r="N604" s="197"/>
      <c r="O604" s="274"/>
      <c r="P604" s="274"/>
      <c r="Q604" s="195"/>
      <c r="R604" s="195"/>
      <c r="S604" s="195"/>
      <c r="T604" s="1"/>
      <c r="U604" s="1"/>
      <c r="V604" s="1"/>
      <c r="W604" s="1"/>
      <c r="X604" s="1"/>
      <c r="Y604" s="1"/>
      <c r="Z604" s="1"/>
      <c r="AA604" s="1"/>
      <c r="AB604" s="1"/>
      <c r="AC604" s="1"/>
      <c r="AD604" s="1"/>
      <c r="AE604" s="1"/>
      <c r="AF604" s="1"/>
    </row>
    <row r="605" spans="1:32" ht="14.25" customHeight="1">
      <c r="A605" s="1"/>
      <c r="B605" s="195"/>
      <c r="C605" s="264"/>
      <c r="D605" s="264"/>
      <c r="E605" s="264"/>
      <c r="F605" s="195"/>
      <c r="G605" s="195"/>
      <c r="H605" s="195"/>
      <c r="I605" s="195"/>
      <c r="J605" s="195"/>
      <c r="K605" s="195"/>
      <c r="L605" s="195"/>
      <c r="M605" s="196"/>
      <c r="N605" s="197"/>
      <c r="O605" s="274"/>
      <c r="P605" s="274"/>
      <c r="Q605" s="195"/>
      <c r="R605" s="195"/>
      <c r="S605" s="195"/>
      <c r="T605" s="1"/>
      <c r="U605" s="1"/>
      <c r="V605" s="1"/>
      <c r="W605" s="1"/>
      <c r="X605" s="1"/>
      <c r="Y605" s="1"/>
      <c r="Z605" s="1"/>
      <c r="AA605" s="1"/>
      <c r="AB605" s="1"/>
      <c r="AC605" s="1"/>
      <c r="AD605" s="1"/>
      <c r="AE605" s="1"/>
      <c r="AF605" s="1"/>
    </row>
    <row r="606" spans="1:32" ht="14.25" customHeight="1">
      <c r="A606" s="1"/>
      <c r="B606" s="195"/>
      <c r="C606" s="264"/>
      <c r="D606" s="264"/>
      <c r="E606" s="264"/>
      <c r="F606" s="195"/>
      <c r="G606" s="195"/>
      <c r="H606" s="195"/>
      <c r="I606" s="195"/>
      <c r="J606" s="195"/>
      <c r="K606" s="195"/>
      <c r="L606" s="195"/>
      <c r="M606" s="196"/>
      <c r="N606" s="197"/>
      <c r="O606" s="274"/>
      <c r="P606" s="274"/>
      <c r="Q606" s="195"/>
      <c r="R606" s="195"/>
      <c r="S606" s="195"/>
      <c r="T606" s="1"/>
      <c r="U606" s="1"/>
      <c r="V606" s="1"/>
      <c r="W606" s="1"/>
      <c r="X606" s="1"/>
      <c r="Y606" s="1"/>
      <c r="Z606" s="1"/>
      <c r="AA606" s="1"/>
      <c r="AB606" s="1"/>
      <c r="AC606" s="1"/>
      <c r="AD606" s="1"/>
      <c r="AE606" s="1"/>
      <c r="AF606" s="1"/>
    </row>
    <row r="607" spans="1:32" ht="14.25" customHeight="1">
      <c r="A607" s="1"/>
      <c r="B607" s="195"/>
      <c r="C607" s="264"/>
      <c r="D607" s="264"/>
      <c r="E607" s="264"/>
      <c r="F607" s="195"/>
      <c r="G607" s="195"/>
      <c r="H607" s="195"/>
      <c r="I607" s="195"/>
      <c r="J607" s="195"/>
      <c r="K607" s="195"/>
      <c r="L607" s="195"/>
      <c r="M607" s="196"/>
      <c r="N607" s="197"/>
      <c r="O607" s="274"/>
      <c r="P607" s="274"/>
      <c r="Q607" s="195"/>
      <c r="R607" s="195"/>
      <c r="S607" s="195"/>
      <c r="T607" s="1"/>
      <c r="U607" s="1"/>
      <c r="V607" s="1"/>
      <c r="W607" s="1"/>
      <c r="X607" s="1"/>
      <c r="Y607" s="1"/>
      <c r="Z607" s="1"/>
      <c r="AA607" s="1"/>
      <c r="AB607" s="1"/>
      <c r="AC607" s="1"/>
      <c r="AD607" s="1"/>
      <c r="AE607" s="1"/>
      <c r="AF607" s="1"/>
    </row>
    <row r="608" spans="1:32" ht="14.25" customHeight="1">
      <c r="A608" s="1"/>
      <c r="B608" s="195"/>
      <c r="C608" s="264"/>
      <c r="D608" s="264"/>
      <c r="E608" s="264"/>
      <c r="F608" s="195"/>
      <c r="G608" s="195"/>
      <c r="H608" s="195"/>
      <c r="I608" s="195"/>
      <c r="J608" s="195"/>
      <c r="K608" s="195"/>
      <c r="L608" s="195"/>
      <c r="M608" s="196"/>
      <c r="N608" s="197"/>
      <c r="O608" s="274"/>
      <c r="P608" s="274"/>
      <c r="Q608" s="195"/>
      <c r="R608" s="195"/>
      <c r="S608" s="195"/>
      <c r="T608" s="1"/>
      <c r="U608" s="1"/>
      <c r="V608" s="1"/>
      <c r="W608" s="1"/>
      <c r="X608" s="1"/>
      <c r="Y608" s="1"/>
      <c r="Z608" s="1"/>
      <c r="AA608" s="1"/>
      <c r="AB608" s="1"/>
      <c r="AC608" s="1"/>
      <c r="AD608" s="1"/>
      <c r="AE608" s="1"/>
      <c r="AF608" s="1"/>
    </row>
    <row r="609" spans="1:32" ht="14.25" customHeight="1">
      <c r="A609" s="1"/>
      <c r="B609" s="195"/>
      <c r="C609" s="264"/>
      <c r="D609" s="264"/>
      <c r="E609" s="264"/>
      <c r="F609" s="195"/>
      <c r="G609" s="195"/>
      <c r="H609" s="195"/>
      <c r="I609" s="195"/>
      <c r="J609" s="195"/>
      <c r="K609" s="195"/>
      <c r="L609" s="195"/>
      <c r="M609" s="196"/>
      <c r="N609" s="197"/>
      <c r="O609" s="274"/>
      <c r="P609" s="274"/>
      <c r="Q609" s="195"/>
      <c r="R609" s="195"/>
      <c r="S609" s="195"/>
      <c r="T609" s="1"/>
      <c r="U609" s="1"/>
      <c r="V609" s="1"/>
      <c r="W609" s="1"/>
      <c r="X609" s="1"/>
      <c r="Y609" s="1"/>
      <c r="Z609" s="1"/>
      <c r="AA609" s="1"/>
      <c r="AB609" s="1"/>
      <c r="AC609" s="1"/>
      <c r="AD609" s="1"/>
      <c r="AE609" s="1"/>
      <c r="AF609" s="1"/>
    </row>
    <row r="610" spans="1:32" ht="14.25" customHeight="1">
      <c r="A610" s="1"/>
      <c r="B610" s="195"/>
      <c r="C610" s="264"/>
      <c r="D610" s="264"/>
      <c r="E610" s="264"/>
      <c r="F610" s="195"/>
      <c r="G610" s="195"/>
      <c r="H610" s="195"/>
      <c r="I610" s="195"/>
      <c r="J610" s="195"/>
      <c r="K610" s="195"/>
      <c r="L610" s="195"/>
      <c r="M610" s="196"/>
      <c r="N610" s="197"/>
      <c r="O610" s="274"/>
      <c r="P610" s="274"/>
      <c r="Q610" s="195"/>
      <c r="R610" s="195"/>
      <c r="S610" s="195"/>
      <c r="T610" s="1"/>
      <c r="U610" s="1"/>
      <c r="V610" s="1"/>
      <c r="W610" s="1"/>
      <c r="X610" s="1"/>
      <c r="Y610" s="1"/>
      <c r="Z610" s="1"/>
      <c r="AA610" s="1"/>
      <c r="AB610" s="1"/>
      <c r="AC610" s="1"/>
      <c r="AD610" s="1"/>
      <c r="AE610" s="1"/>
      <c r="AF610" s="1"/>
    </row>
    <row r="611" spans="1:32" ht="14.25" customHeight="1">
      <c r="A611" s="1"/>
      <c r="B611" s="195"/>
      <c r="C611" s="264"/>
      <c r="D611" s="264"/>
      <c r="E611" s="264"/>
      <c r="F611" s="195"/>
      <c r="G611" s="195"/>
      <c r="H611" s="195"/>
      <c r="I611" s="195"/>
      <c r="J611" s="195"/>
      <c r="K611" s="195"/>
      <c r="L611" s="195"/>
      <c r="M611" s="196"/>
      <c r="N611" s="197"/>
      <c r="O611" s="274"/>
      <c r="P611" s="274"/>
      <c r="Q611" s="195"/>
      <c r="R611" s="195"/>
      <c r="S611" s="195"/>
      <c r="T611" s="1"/>
      <c r="U611" s="1"/>
      <c r="V611" s="1"/>
      <c r="W611" s="1"/>
      <c r="X611" s="1"/>
      <c r="Y611" s="1"/>
      <c r="Z611" s="1"/>
      <c r="AA611" s="1"/>
      <c r="AB611" s="1"/>
      <c r="AC611" s="1"/>
      <c r="AD611" s="1"/>
      <c r="AE611" s="1"/>
      <c r="AF611" s="1"/>
    </row>
    <row r="612" spans="1:32" ht="14.25" customHeight="1">
      <c r="A612" s="1"/>
      <c r="B612" s="195"/>
      <c r="C612" s="264"/>
      <c r="D612" s="264"/>
      <c r="E612" s="264"/>
      <c r="F612" s="195"/>
      <c r="G612" s="195"/>
      <c r="H612" s="195"/>
      <c r="I612" s="195"/>
      <c r="J612" s="195"/>
      <c r="K612" s="195"/>
      <c r="L612" s="195"/>
      <c r="M612" s="196"/>
      <c r="N612" s="197"/>
      <c r="O612" s="274"/>
      <c r="P612" s="274"/>
      <c r="Q612" s="195"/>
      <c r="R612" s="195"/>
      <c r="S612" s="195"/>
      <c r="T612" s="1"/>
      <c r="U612" s="1"/>
      <c r="V612" s="1"/>
      <c r="W612" s="1"/>
      <c r="X612" s="1"/>
      <c r="Y612" s="1"/>
      <c r="Z612" s="1"/>
      <c r="AA612" s="1"/>
      <c r="AB612" s="1"/>
      <c r="AC612" s="1"/>
      <c r="AD612" s="1"/>
      <c r="AE612" s="1"/>
      <c r="AF612" s="1"/>
    </row>
    <row r="613" spans="1:32" ht="14.25" customHeight="1">
      <c r="A613" s="1"/>
      <c r="B613" s="195"/>
      <c r="C613" s="264"/>
      <c r="D613" s="264"/>
      <c r="E613" s="264"/>
      <c r="F613" s="195"/>
      <c r="G613" s="195"/>
      <c r="H613" s="195"/>
      <c r="I613" s="195"/>
      <c r="J613" s="195"/>
      <c r="K613" s="195"/>
      <c r="L613" s="195"/>
      <c r="M613" s="196"/>
      <c r="N613" s="197"/>
      <c r="O613" s="274"/>
      <c r="P613" s="274"/>
      <c r="Q613" s="195"/>
      <c r="R613" s="195"/>
      <c r="S613" s="195"/>
      <c r="T613" s="1"/>
      <c r="U613" s="1"/>
      <c r="V613" s="1"/>
      <c r="W613" s="1"/>
      <c r="X613" s="1"/>
      <c r="Y613" s="1"/>
      <c r="Z613" s="1"/>
      <c r="AA613" s="1"/>
      <c r="AB613" s="1"/>
      <c r="AC613" s="1"/>
      <c r="AD613" s="1"/>
      <c r="AE613" s="1"/>
      <c r="AF613" s="1"/>
    </row>
    <row r="614" spans="1:32" ht="14.25" customHeight="1">
      <c r="A614" s="1"/>
      <c r="B614" s="195"/>
      <c r="C614" s="264"/>
      <c r="D614" s="264"/>
      <c r="E614" s="264"/>
      <c r="F614" s="195"/>
      <c r="G614" s="195"/>
      <c r="H614" s="195"/>
      <c r="I614" s="195"/>
      <c r="J614" s="195"/>
      <c r="K614" s="195"/>
      <c r="L614" s="195"/>
      <c r="M614" s="196"/>
      <c r="N614" s="197"/>
      <c r="O614" s="274"/>
      <c r="P614" s="274"/>
      <c r="Q614" s="195"/>
      <c r="R614" s="195"/>
      <c r="S614" s="195"/>
      <c r="T614" s="1"/>
      <c r="U614" s="1"/>
      <c r="V614" s="1"/>
      <c r="W614" s="1"/>
      <c r="X614" s="1"/>
      <c r="Y614" s="1"/>
      <c r="Z614" s="1"/>
      <c r="AA614" s="1"/>
      <c r="AB614" s="1"/>
      <c r="AC614" s="1"/>
      <c r="AD614" s="1"/>
      <c r="AE614" s="1"/>
      <c r="AF614" s="1"/>
    </row>
    <row r="615" spans="1:32" ht="14.25" customHeight="1">
      <c r="A615" s="1"/>
      <c r="B615" s="195"/>
      <c r="C615" s="264"/>
      <c r="D615" s="264"/>
      <c r="E615" s="264"/>
      <c r="F615" s="195"/>
      <c r="G615" s="195"/>
      <c r="H615" s="195"/>
      <c r="I615" s="195"/>
      <c r="J615" s="195"/>
      <c r="K615" s="195"/>
      <c r="L615" s="195"/>
      <c r="M615" s="196"/>
      <c r="N615" s="197"/>
      <c r="O615" s="274"/>
      <c r="P615" s="274"/>
      <c r="Q615" s="195"/>
      <c r="R615" s="195"/>
      <c r="S615" s="195"/>
      <c r="T615" s="1"/>
      <c r="U615" s="1"/>
      <c r="V615" s="1"/>
      <c r="W615" s="1"/>
      <c r="X615" s="1"/>
      <c r="Y615" s="1"/>
      <c r="Z615" s="1"/>
      <c r="AA615" s="1"/>
      <c r="AB615" s="1"/>
      <c r="AC615" s="1"/>
      <c r="AD615" s="1"/>
      <c r="AE615" s="1"/>
      <c r="AF615" s="1"/>
    </row>
    <row r="616" spans="1:32" ht="14.25" customHeight="1">
      <c r="A616" s="1"/>
      <c r="B616" s="195"/>
      <c r="C616" s="264"/>
      <c r="D616" s="264"/>
      <c r="E616" s="264"/>
      <c r="F616" s="195"/>
      <c r="G616" s="195"/>
      <c r="H616" s="195"/>
      <c r="I616" s="195"/>
      <c r="J616" s="195"/>
      <c r="K616" s="195"/>
      <c r="L616" s="195"/>
      <c r="M616" s="196"/>
      <c r="N616" s="197"/>
      <c r="O616" s="274"/>
      <c r="P616" s="274"/>
      <c r="Q616" s="195"/>
      <c r="R616" s="195"/>
      <c r="S616" s="195"/>
      <c r="T616" s="1"/>
      <c r="U616" s="1"/>
      <c r="V616" s="1"/>
      <c r="W616" s="1"/>
      <c r="X616" s="1"/>
      <c r="Y616" s="1"/>
      <c r="Z616" s="1"/>
      <c r="AA616" s="1"/>
      <c r="AB616" s="1"/>
      <c r="AC616" s="1"/>
      <c r="AD616" s="1"/>
      <c r="AE616" s="1"/>
      <c r="AF616" s="1"/>
    </row>
    <row r="617" spans="1:32" ht="14.25" customHeight="1">
      <c r="A617" s="1"/>
      <c r="B617" s="195"/>
      <c r="C617" s="264"/>
      <c r="D617" s="264"/>
      <c r="E617" s="264"/>
      <c r="F617" s="195"/>
      <c r="G617" s="195"/>
      <c r="H617" s="195"/>
      <c r="I617" s="195"/>
      <c r="J617" s="195"/>
      <c r="K617" s="195"/>
      <c r="L617" s="195"/>
      <c r="M617" s="196"/>
      <c r="N617" s="197"/>
      <c r="O617" s="274"/>
      <c r="P617" s="274"/>
      <c r="Q617" s="195"/>
      <c r="R617" s="195"/>
      <c r="S617" s="195"/>
      <c r="T617" s="1"/>
      <c r="U617" s="1"/>
      <c r="V617" s="1"/>
      <c r="W617" s="1"/>
      <c r="X617" s="1"/>
      <c r="Y617" s="1"/>
      <c r="Z617" s="1"/>
      <c r="AA617" s="1"/>
      <c r="AB617" s="1"/>
      <c r="AC617" s="1"/>
      <c r="AD617" s="1"/>
      <c r="AE617" s="1"/>
      <c r="AF617" s="1"/>
    </row>
    <row r="618" spans="1:32" ht="14.25" customHeight="1">
      <c r="A618" s="1"/>
      <c r="B618" s="195"/>
      <c r="C618" s="264"/>
      <c r="D618" s="264"/>
      <c r="E618" s="264"/>
      <c r="F618" s="195"/>
      <c r="G618" s="195"/>
      <c r="H618" s="195"/>
      <c r="I618" s="195"/>
      <c r="J618" s="195"/>
      <c r="K618" s="195"/>
      <c r="L618" s="195"/>
      <c r="M618" s="196"/>
      <c r="N618" s="197"/>
      <c r="O618" s="274"/>
      <c r="P618" s="274"/>
      <c r="Q618" s="195"/>
      <c r="R618" s="195"/>
      <c r="S618" s="195"/>
      <c r="T618" s="1"/>
      <c r="U618" s="1"/>
      <c r="V618" s="1"/>
      <c r="W618" s="1"/>
      <c r="X618" s="1"/>
      <c r="Y618" s="1"/>
      <c r="Z618" s="1"/>
      <c r="AA618" s="1"/>
      <c r="AB618" s="1"/>
      <c r="AC618" s="1"/>
      <c r="AD618" s="1"/>
      <c r="AE618" s="1"/>
      <c r="AF618" s="1"/>
    </row>
    <row r="619" spans="1:32" ht="14.25" customHeight="1">
      <c r="A619" s="1"/>
      <c r="B619" s="195"/>
      <c r="C619" s="264"/>
      <c r="D619" s="264"/>
      <c r="E619" s="264"/>
      <c r="F619" s="195"/>
      <c r="G619" s="195"/>
      <c r="H619" s="195"/>
      <c r="I619" s="195"/>
      <c r="J619" s="195"/>
      <c r="K619" s="195"/>
      <c r="L619" s="195"/>
      <c r="M619" s="196"/>
      <c r="N619" s="197"/>
      <c r="O619" s="274"/>
      <c r="P619" s="274"/>
      <c r="Q619" s="195"/>
      <c r="R619" s="195"/>
      <c r="S619" s="195"/>
      <c r="T619" s="1"/>
      <c r="U619" s="1"/>
      <c r="V619" s="1"/>
      <c r="W619" s="1"/>
      <c r="X619" s="1"/>
      <c r="Y619" s="1"/>
      <c r="Z619" s="1"/>
      <c r="AA619" s="1"/>
      <c r="AB619" s="1"/>
      <c r="AC619" s="1"/>
      <c r="AD619" s="1"/>
      <c r="AE619" s="1"/>
      <c r="AF619" s="1"/>
    </row>
    <row r="620" spans="1:32" ht="14.25" customHeight="1">
      <c r="A620" s="1"/>
      <c r="B620" s="195"/>
      <c r="C620" s="264"/>
      <c r="D620" s="264"/>
      <c r="E620" s="264"/>
      <c r="F620" s="195"/>
      <c r="G620" s="195"/>
      <c r="H620" s="195"/>
      <c r="I620" s="195"/>
      <c r="J620" s="195"/>
      <c r="K620" s="195"/>
      <c r="L620" s="195"/>
      <c r="M620" s="196"/>
      <c r="N620" s="197"/>
      <c r="O620" s="274"/>
      <c r="P620" s="274"/>
      <c r="Q620" s="195"/>
      <c r="R620" s="195"/>
      <c r="S620" s="195"/>
      <c r="T620" s="1"/>
      <c r="U620" s="1"/>
      <c r="V620" s="1"/>
      <c r="W620" s="1"/>
      <c r="X620" s="1"/>
      <c r="Y620" s="1"/>
      <c r="Z620" s="1"/>
      <c r="AA620" s="1"/>
      <c r="AB620" s="1"/>
      <c r="AC620" s="1"/>
      <c r="AD620" s="1"/>
      <c r="AE620" s="1"/>
      <c r="AF620" s="1"/>
    </row>
    <row r="621" spans="1:32" ht="14.25" customHeight="1">
      <c r="A621" s="1"/>
      <c r="B621" s="195"/>
      <c r="C621" s="264"/>
      <c r="D621" s="264"/>
      <c r="E621" s="264"/>
      <c r="F621" s="195"/>
      <c r="G621" s="195"/>
      <c r="H621" s="195"/>
      <c r="I621" s="195"/>
      <c r="J621" s="195"/>
      <c r="K621" s="195"/>
      <c r="L621" s="195"/>
      <c r="M621" s="196"/>
      <c r="N621" s="197"/>
      <c r="O621" s="274"/>
      <c r="P621" s="274"/>
      <c r="Q621" s="195"/>
      <c r="R621" s="195"/>
      <c r="S621" s="195"/>
      <c r="T621" s="1"/>
      <c r="U621" s="1"/>
      <c r="V621" s="1"/>
      <c r="W621" s="1"/>
      <c r="X621" s="1"/>
      <c r="Y621" s="1"/>
      <c r="Z621" s="1"/>
      <c r="AA621" s="1"/>
      <c r="AB621" s="1"/>
      <c r="AC621" s="1"/>
      <c r="AD621" s="1"/>
      <c r="AE621" s="1"/>
      <c r="AF621" s="1"/>
    </row>
    <row r="622" spans="1:32" ht="14.25" customHeight="1">
      <c r="A622" s="1"/>
      <c r="B622" s="195"/>
      <c r="C622" s="264"/>
      <c r="D622" s="264"/>
      <c r="E622" s="264"/>
      <c r="F622" s="195"/>
      <c r="G622" s="195"/>
      <c r="H622" s="195"/>
      <c r="I622" s="195"/>
      <c r="J622" s="195"/>
      <c r="K622" s="195"/>
      <c r="L622" s="195"/>
      <c r="M622" s="196"/>
      <c r="N622" s="197"/>
      <c r="O622" s="274"/>
      <c r="P622" s="274"/>
      <c r="Q622" s="195"/>
      <c r="R622" s="195"/>
      <c r="S622" s="195"/>
      <c r="T622" s="1"/>
      <c r="U622" s="1"/>
      <c r="V622" s="1"/>
      <c r="W622" s="1"/>
      <c r="X622" s="1"/>
      <c r="Y622" s="1"/>
      <c r="Z622" s="1"/>
      <c r="AA622" s="1"/>
      <c r="AB622" s="1"/>
      <c r="AC622" s="1"/>
      <c r="AD622" s="1"/>
      <c r="AE622" s="1"/>
      <c r="AF622" s="1"/>
    </row>
    <row r="623" spans="1:32" ht="14.25" customHeight="1">
      <c r="A623" s="1"/>
      <c r="B623" s="195"/>
      <c r="C623" s="264"/>
      <c r="D623" s="264"/>
      <c r="E623" s="264"/>
      <c r="F623" s="195"/>
      <c r="G623" s="195"/>
      <c r="H623" s="195"/>
      <c r="I623" s="195"/>
      <c r="J623" s="195"/>
      <c r="K623" s="195"/>
      <c r="L623" s="195"/>
      <c r="M623" s="196"/>
      <c r="N623" s="197"/>
      <c r="O623" s="274"/>
      <c r="P623" s="274"/>
      <c r="Q623" s="195"/>
      <c r="R623" s="195"/>
      <c r="S623" s="195"/>
      <c r="T623" s="1"/>
      <c r="U623" s="1"/>
      <c r="V623" s="1"/>
      <c r="W623" s="1"/>
      <c r="X623" s="1"/>
      <c r="Y623" s="1"/>
      <c r="Z623" s="1"/>
      <c r="AA623" s="1"/>
      <c r="AB623" s="1"/>
      <c r="AC623" s="1"/>
      <c r="AD623" s="1"/>
      <c r="AE623" s="1"/>
      <c r="AF623" s="1"/>
    </row>
    <row r="624" spans="1:32" ht="14.25" customHeight="1">
      <c r="A624" s="1"/>
      <c r="B624" s="195"/>
      <c r="C624" s="264"/>
      <c r="D624" s="264"/>
      <c r="E624" s="264"/>
      <c r="F624" s="195"/>
      <c r="G624" s="195"/>
      <c r="H624" s="195"/>
      <c r="I624" s="195"/>
      <c r="J624" s="195"/>
      <c r="K624" s="195"/>
      <c r="L624" s="195"/>
      <c r="M624" s="196"/>
      <c r="N624" s="197"/>
      <c r="O624" s="274"/>
      <c r="P624" s="274"/>
      <c r="Q624" s="195"/>
      <c r="R624" s="195"/>
      <c r="S624" s="195"/>
      <c r="T624" s="1"/>
      <c r="U624" s="1"/>
      <c r="V624" s="1"/>
      <c r="W624" s="1"/>
      <c r="X624" s="1"/>
      <c r="Y624" s="1"/>
      <c r="Z624" s="1"/>
      <c r="AA624" s="1"/>
      <c r="AB624" s="1"/>
      <c r="AC624" s="1"/>
      <c r="AD624" s="1"/>
      <c r="AE624" s="1"/>
      <c r="AF624" s="1"/>
    </row>
    <row r="625" spans="1:32" ht="14.25" customHeight="1">
      <c r="A625" s="1"/>
      <c r="B625" s="195"/>
      <c r="C625" s="264"/>
      <c r="D625" s="264"/>
      <c r="E625" s="264"/>
      <c r="F625" s="195"/>
      <c r="G625" s="195"/>
      <c r="H625" s="195"/>
      <c r="I625" s="195"/>
      <c r="J625" s="195"/>
      <c r="K625" s="195"/>
      <c r="L625" s="195"/>
      <c r="M625" s="196"/>
      <c r="N625" s="197"/>
      <c r="O625" s="274"/>
      <c r="P625" s="274"/>
      <c r="Q625" s="195"/>
      <c r="R625" s="195"/>
      <c r="S625" s="195"/>
      <c r="T625" s="1"/>
      <c r="U625" s="1"/>
      <c r="V625" s="1"/>
      <c r="W625" s="1"/>
      <c r="X625" s="1"/>
      <c r="Y625" s="1"/>
      <c r="Z625" s="1"/>
      <c r="AA625" s="1"/>
      <c r="AB625" s="1"/>
      <c r="AC625" s="1"/>
      <c r="AD625" s="1"/>
      <c r="AE625" s="1"/>
      <c r="AF625" s="1"/>
    </row>
    <row r="626" spans="1:32" ht="14.25" customHeight="1">
      <c r="A626" s="1"/>
      <c r="B626" s="195"/>
      <c r="C626" s="264"/>
      <c r="D626" s="264"/>
      <c r="E626" s="264"/>
      <c r="F626" s="195"/>
      <c r="G626" s="195"/>
      <c r="H626" s="195"/>
      <c r="I626" s="195"/>
      <c r="J626" s="195"/>
      <c r="K626" s="195"/>
      <c r="L626" s="195"/>
      <c r="M626" s="196"/>
      <c r="N626" s="197"/>
      <c r="O626" s="274"/>
      <c r="P626" s="274"/>
      <c r="Q626" s="195"/>
      <c r="R626" s="195"/>
      <c r="S626" s="195"/>
      <c r="T626" s="1"/>
      <c r="U626" s="1"/>
      <c r="V626" s="1"/>
      <c r="W626" s="1"/>
      <c r="X626" s="1"/>
      <c r="Y626" s="1"/>
      <c r="Z626" s="1"/>
      <c r="AA626" s="1"/>
      <c r="AB626" s="1"/>
      <c r="AC626" s="1"/>
      <c r="AD626" s="1"/>
      <c r="AE626" s="1"/>
      <c r="AF626" s="1"/>
    </row>
    <row r="627" spans="1:32" ht="14.25" customHeight="1">
      <c r="A627" s="1"/>
      <c r="B627" s="195"/>
      <c r="C627" s="264"/>
      <c r="D627" s="264"/>
      <c r="E627" s="264"/>
      <c r="F627" s="195"/>
      <c r="G627" s="195"/>
      <c r="H627" s="195"/>
      <c r="I627" s="195"/>
      <c r="J627" s="195"/>
      <c r="K627" s="195"/>
      <c r="L627" s="195"/>
      <c r="M627" s="196"/>
      <c r="N627" s="197"/>
      <c r="O627" s="274"/>
      <c r="P627" s="274"/>
      <c r="Q627" s="195"/>
      <c r="R627" s="195"/>
      <c r="S627" s="195"/>
      <c r="T627" s="1"/>
      <c r="U627" s="1"/>
      <c r="V627" s="1"/>
      <c r="W627" s="1"/>
      <c r="X627" s="1"/>
      <c r="Y627" s="1"/>
      <c r="Z627" s="1"/>
      <c r="AA627" s="1"/>
      <c r="AB627" s="1"/>
      <c r="AC627" s="1"/>
      <c r="AD627" s="1"/>
      <c r="AE627" s="1"/>
      <c r="AF627" s="1"/>
    </row>
    <row r="628" spans="1:32" ht="14.25" customHeight="1">
      <c r="A628" s="1"/>
      <c r="B628" s="195"/>
      <c r="C628" s="264"/>
      <c r="D628" s="264"/>
      <c r="E628" s="264"/>
      <c r="F628" s="195"/>
      <c r="G628" s="195"/>
      <c r="H628" s="195"/>
      <c r="I628" s="195"/>
      <c r="J628" s="195"/>
      <c r="K628" s="195"/>
      <c r="L628" s="195"/>
      <c r="M628" s="196"/>
      <c r="N628" s="197"/>
      <c r="O628" s="274"/>
      <c r="P628" s="274"/>
      <c r="Q628" s="195"/>
      <c r="R628" s="195"/>
      <c r="S628" s="195"/>
      <c r="T628" s="1"/>
      <c r="U628" s="1"/>
      <c r="V628" s="1"/>
      <c r="W628" s="1"/>
      <c r="X628" s="1"/>
      <c r="Y628" s="1"/>
      <c r="Z628" s="1"/>
      <c r="AA628" s="1"/>
      <c r="AB628" s="1"/>
      <c r="AC628" s="1"/>
      <c r="AD628" s="1"/>
      <c r="AE628" s="1"/>
      <c r="AF628" s="1"/>
    </row>
    <row r="629" spans="1:32" ht="14.25" customHeight="1">
      <c r="A629" s="1"/>
      <c r="B629" s="195"/>
      <c r="C629" s="264"/>
      <c r="D629" s="264"/>
      <c r="E629" s="264"/>
      <c r="F629" s="195"/>
      <c r="G629" s="195"/>
      <c r="H629" s="195"/>
      <c r="I629" s="195"/>
      <c r="J629" s="195"/>
      <c r="K629" s="195"/>
      <c r="L629" s="195"/>
      <c r="M629" s="196"/>
      <c r="N629" s="197"/>
      <c r="O629" s="274"/>
      <c r="P629" s="274"/>
      <c r="Q629" s="195"/>
      <c r="R629" s="195"/>
      <c r="S629" s="195"/>
      <c r="T629" s="1"/>
      <c r="U629" s="1"/>
      <c r="V629" s="1"/>
      <c r="W629" s="1"/>
      <c r="X629" s="1"/>
      <c r="Y629" s="1"/>
      <c r="Z629" s="1"/>
      <c r="AA629" s="1"/>
      <c r="AB629" s="1"/>
      <c r="AC629" s="1"/>
      <c r="AD629" s="1"/>
      <c r="AE629" s="1"/>
      <c r="AF629" s="1"/>
    </row>
    <row r="630" spans="1:32" ht="14.25" customHeight="1">
      <c r="A630" s="1"/>
      <c r="B630" s="195"/>
      <c r="C630" s="264"/>
      <c r="D630" s="264"/>
      <c r="E630" s="264"/>
      <c r="F630" s="195"/>
      <c r="G630" s="195"/>
      <c r="H630" s="195"/>
      <c r="I630" s="195"/>
      <c r="J630" s="195"/>
      <c r="K630" s="195"/>
      <c r="L630" s="195"/>
      <c r="M630" s="196"/>
      <c r="N630" s="197"/>
      <c r="O630" s="274"/>
      <c r="P630" s="274"/>
      <c r="Q630" s="195"/>
      <c r="R630" s="195"/>
      <c r="S630" s="195"/>
      <c r="T630" s="1"/>
      <c r="U630" s="1"/>
      <c r="V630" s="1"/>
      <c r="W630" s="1"/>
      <c r="X630" s="1"/>
      <c r="Y630" s="1"/>
      <c r="Z630" s="1"/>
      <c r="AA630" s="1"/>
      <c r="AB630" s="1"/>
      <c r="AC630" s="1"/>
      <c r="AD630" s="1"/>
      <c r="AE630" s="1"/>
      <c r="AF630" s="1"/>
    </row>
    <row r="631" spans="1:32" ht="14.25" customHeight="1">
      <c r="A631" s="1"/>
      <c r="B631" s="195"/>
      <c r="C631" s="264"/>
      <c r="D631" s="264"/>
      <c r="E631" s="264"/>
      <c r="F631" s="195"/>
      <c r="G631" s="195"/>
      <c r="H631" s="195"/>
      <c r="I631" s="195"/>
      <c r="J631" s="195"/>
      <c r="K631" s="195"/>
      <c r="L631" s="195"/>
      <c r="M631" s="196"/>
      <c r="N631" s="197"/>
      <c r="O631" s="274"/>
      <c r="P631" s="274"/>
      <c r="Q631" s="195"/>
      <c r="R631" s="195"/>
      <c r="S631" s="195"/>
      <c r="T631" s="1"/>
      <c r="U631" s="1"/>
      <c r="V631" s="1"/>
      <c r="W631" s="1"/>
      <c r="X631" s="1"/>
      <c r="Y631" s="1"/>
      <c r="Z631" s="1"/>
      <c r="AA631" s="1"/>
      <c r="AB631" s="1"/>
      <c r="AC631" s="1"/>
      <c r="AD631" s="1"/>
      <c r="AE631" s="1"/>
      <c r="AF631" s="1"/>
    </row>
    <row r="632" spans="1:32" ht="14.25" customHeight="1">
      <c r="A632" s="1"/>
      <c r="B632" s="195"/>
      <c r="C632" s="264"/>
      <c r="D632" s="264"/>
      <c r="E632" s="264"/>
      <c r="F632" s="195"/>
      <c r="G632" s="195"/>
      <c r="H632" s="195"/>
      <c r="I632" s="195"/>
      <c r="J632" s="195"/>
      <c r="K632" s="195"/>
      <c r="L632" s="195"/>
      <c r="M632" s="196"/>
      <c r="N632" s="197"/>
      <c r="O632" s="274"/>
      <c r="P632" s="274"/>
      <c r="Q632" s="195"/>
      <c r="R632" s="195"/>
      <c r="S632" s="195"/>
      <c r="T632" s="1"/>
      <c r="U632" s="1"/>
      <c r="V632" s="1"/>
      <c r="W632" s="1"/>
      <c r="X632" s="1"/>
      <c r="Y632" s="1"/>
      <c r="Z632" s="1"/>
      <c r="AA632" s="1"/>
      <c r="AB632" s="1"/>
      <c r="AC632" s="1"/>
      <c r="AD632" s="1"/>
      <c r="AE632" s="1"/>
      <c r="AF632" s="1"/>
    </row>
    <row r="633" spans="1:32" ht="14.25" customHeight="1">
      <c r="A633" s="1"/>
      <c r="B633" s="195"/>
      <c r="C633" s="264"/>
      <c r="D633" s="264"/>
      <c r="E633" s="264"/>
      <c r="F633" s="195"/>
      <c r="G633" s="195"/>
      <c r="H633" s="195"/>
      <c r="I633" s="195"/>
      <c r="J633" s="195"/>
      <c r="K633" s="195"/>
      <c r="L633" s="195"/>
      <c r="M633" s="196"/>
      <c r="N633" s="197"/>
      <c r="O633" s="274"/>
      <c r="P633" s="274"/>
      <c r="Q633" s="195"/>
      <c r="R633" s="195"/>
      <c r="S633" s="195"/>
      <c r="T633" s="1"/>
      <c r="U633" s="1"/>
      <c r="V633" s="1"/>
      <c r="W633" s="1"/>
      <c r="X633" s="1"/>
      <c r="Y633" s="1"/>
      <c r="Z633" s="1"/>
      <c r="AA633" s="1"/>
      <c r="AB633" s="1"/>
      <c r="AC633" s="1"/>
      <c r="AD633" s="1"/>
      <c r="AE633" s="1"/>
      <c r="AF633" s="1"/>
    </row>
    <row r="634" spans="1:32" ht="14.25" customHeight="1">
      <c r="A634" s="1"/>
      <c r="B634" s="195"/>
      <c r="C634" s="264"/>
      <c r="D634" s="264"/>
      <c r="E634" s="264"/>
      <c r="F634" s="195"/>
      <c r="G634" s="195"/>
      <c r="H634" s="195"/>
      <c r="I634" s="195"/>
      <c r="J634" s="195"/>
      <c r="K634" s="195"/>
      <c r="L634" s="195"/>
      <c r="M634" s="196"/>
      <c r="N634" s="197"/>
      <c r="O634" s="274"/>
      <c r="P634" s="274"/>
      <c r="Q634" s="195"/>
      <c r="R634" s="195"/>
      <c r="S634" s="195"/>
      <c r="T634" s="1"/>
      <c r="U634" s="1"/>
      <c r="V634" s="1"/>
      <c r="W634" s="1"/>
      <c r="X634" s="1"/>
      <c r="Y634" s="1"/>
      <c r="Z634" s="1"/>
      <c r="AA634" s="1"/>
      <c r="AB634" s="1"/>
      <c r="AC634" s="1"/>
      <c r="AD634" s="1"/>
      <c r="AE634" s="1"/>
      <c r="AF634" s="1"/>
    </row>
    <row r="635" spans="1:32" ht="14.25" customHeight="1">
      <c r="A635" s="1"/>
      <c r="B635" s="195"/>
      <c r="C635" s="264"/>
      <c r="D635" s="264"/>
      <c r="E635" s="264"/>
      <c r="F635" s="195"/>
      <c r="G635" s="195"/>
      <c r="H635" s="195"/>
      <c r="I635" s="195"/>
      <c r="J635" s="195"/>
      <c r="K635" s="195"/>
      <c r="L635" s="195"/>
      <c r="M635" s="196"/>
      <c r="N635" s="197"/>
      <c r="O635" s="274"/>
      <c r="P635" s="274"/>
      <c r="Q635" s="195"/>
      <c r="R635" s="195"/>
      <c r="S635" s="195"/>
      <c r="T635" s="1"/>
      <c r="U635" s="1"/>
      <c r="V635" s="1"/>
      <c r="W635" s="1"/>
      <c r="X635" s="1"/>
      <c r="Y635" s="1"/>
      <c r="Z635" s="1"/>
      <c r="AA635" s="1"/>
      <c r="AB635" s="1"/>
      <c r="AC635" s="1"/>
      <c r="AD635" s="1"/>
      <c r="AE635" s="1"/>
      <c r="AF635" s="1"/>
    </row>
    <row r="636" spans="1:32" ht="14.25" customHeight="1">
      <c r="A636" s="1"/>
      <c r="B636" s="195"/>
      <c r="C636" s="264"/>
      <c r="D636" s="264"/>
      <c r="E636" s="264"/>
      <c r="F636" s="195"/>
      <c r="G636" s="195"/>
      <c r="H636" s="195"/>
      <c r="I636" s="195"/>
      <c r="J636" s="195"/>
      <c r="K636" s="195"/>
      <c r="L636" s="195"/>
      <c r="M636" s="196"/>
      <c r="N636" s="197"/>
      <c r="O636" s="274"/>
      <c r="P636" s="274"/>
      <c r="Q636" s="195"/>
      <c r="R636" s="195"/>
      <c r="S636" s="195"/>
      <c r="T636" s="1"/>
      <c r="U636" s="1"/>
      <c r="V636" s="1"/>
      <c r="W636" s="1"/>
      <c r="X636" s="1"/>
      <c r="Y636" s="1"/>
      <c r="Z636" s="1"/>
      <c r="AA636" s="1"/>
      <c r="AB636" s="1"/>
      <c r="AC636" s="1"/>
      <c r="AD636" s="1"/>
      <c r="AE636" s="1"/>
      <c r="AF636" s="1"/>
    </row>
    <row r="637" spans="1:32" ht="14.25" customHeight="1">
      <c r="A637" s="1"/>
      <c r="B637" s="195"/>
      <c r="C637" s="264"/>
      <c r="D637" s="264"/>
      <c r="E637" s="264"/>
      <c r="F637" s="195"/>
      <c r="G637" s="195"/>
      <c r="H637" s="195"/>
      <c r="I637" s="195"/>
      <c r="J637" s="195"/>
      <c r="K637" s="195"/>
      <c r="L637" s="195"/>
      <c r="M637" s="196"/>
      <c r="N637" s="197"/>
      <c r="O637" s="274"/>
      <c r="P637" s="274"/>
      <c r="Q637" s="195"/>
      <c r="R637" s="195"/>
      <c r="S637" s="195"/>
      <c r="T637" s="1"/>
      <c r="U637" s="1"/>
      <c r="V637" s="1"/>
      <c r="W637" s="1"/>
      <c r="X637" s="1"/>
      <c r="Y637" s="1"/>
      <c r="Z637" s="1"/>
      <c r="AA637" s="1"/>
      <c r="AB637" s="1"/>
      <c r="AC637" s="1"/>
      <c r="AD637" s="1"/>
      <c r="AE637" s="1"/>
      <c r="AF637" s="1"/>
    </row>
    <row r="638" spans="1:32" ht="14.25" customHeight="1">
      <c r="A638" s="1"/>
      <c r="B638" s="195"/>
      <c r="C638" s="264"/>
      <c r="D638" s="264"/>
      <c r="E638" s="264"/>
      <c r="F638" s="195"/>
      <c r="G638" s="195"/>
      <c r="H638" s="195"/>
      <c r="I638" s="195"/>
      <c r="J638" s="195"/>
      <c r="K638" s="195"/>
      <c r="L638" s="195"/>
      <c r="M638" s="196"/>
      <c r="N638" s="197"/>
      <c r="O638" s="274"/>
      <c r="P638" s="274"/>
      <c r="Q638" s="195"/>
      <c r="R638" s="195"/>
      <c r="S638" s="195"/>
      <c r="T638" s="1"/>
      <c r="U638" s="1"/>
      <c r="V638" s="1"/>
      <c r="W638" s="1"/>
      <c r="X638" s="1"/>
      <c r="Y638" s="1"/>
      <c r="Z638" s="1"/>
      <c r="AA638" s="1"/>
      <c r="AB638" s="1"/>
      <c r="AC638" s="1"/>
      <c r="AD638" s="1"/>
      <c r="AE638" s="1"/>
      <c r="AF638" s="1"/>
    </row>
    <row r="639" spans="1:32" ht="14.25" customHeight="1">
      <c r="A639" s="1"/>
      <c r="B639" s="195"/>
      <c r="C639" s="264"/>
      <c r="D639" s="264"/>
      <c r="E639" s="264"/>
      <c r="F639" s="195"/>
      <c r="G639" s="195"/>
      <c r="H639" s="195"/>
      <c r="I639" s="195"/>
      <c r="J639" s="195"/>
      <c r="K639" s="195"/>
      <c r="L639" s="195"/>
      <c r="M639" s="196"/>
      <c r="N639" s="197"/>
      <c r="O639" s="274"/>
      <c r="P639" s="274"/>
      <c r="Q639" s="195"/>
      <c r="R639" s="195"/>
      <c r="S639" s="195"/>
      <c r="T639" s="1"/>
      <c r="U639" s="1"/>
      <c r="V639" s="1"/>
      <c r="W639" s="1"/>
      <c r="X639" s="1"/>
      <c r="Y639" s="1"/>
      <c r="Z639" s="1"/>
      <c r="AA639" s="1"/>
      <c r="AB639" s="1"/>
      <c r="AC639" s="1"/>
      <c r="AD639" s="1"/>
      <c r="AE639" s="1"/>
      <c r="AF639" s="1"/>
    </row>
    <row r="640" spans="1:32" ht="14.25" customHeight="1">
      <c r="A640" s="1"/>
      <c r="B640" s="195"/>
      <c r="C640" s="264"/>
      <c r="D640" s="264"/>
      <c r="E640" s="264"/>
      <c r="F640" s="195"/>
      <c r="G640" s="195"/>
      <c r="H640" s="195"/>
      <c r="I640" s="195"/>
      <c r="J640" s="195"/>
      <c r="K640" s="195"/>
      <c r="L640" s="195"/>
      <c r="M640" s="196"/>
      <c r="N640" s="197"/>
      <c r="O640" s="274"/>
      <c r="P640" s="274"/>
      <c r="Q640" s="195"/>
      <c r="R640" s="195"/>
      <c r="S640" s="195"/>
      <c r="T640" s="1"/>
      <c r="U640" s="1"/>
      <c r="V640" s="1"/>
      <c r="W640" s="1"/>
      <c r="X640" s="1"/>
      <c r="Y640" s="1"/>
      <c r="Z640" s="1"/>
      <c r="AA640" s="1"/>
      <c r="AB640" s="1"/>
      <c r="AC640" s="1"/>
      <c r="AD640" s="1"/>
      <c r="AE640" s="1"/>
      <c r="AF640" s="1"/>
    </row>
    <row r="641" spans="1:32" ht="14.25" customHeight="1">
      <c r="A641" s="1"/>
      <c r="B641" s="195"/>
      <c r="C641" s="264"/>
      <c r="D641" s="264"/>
      <c r="E641" s="264"/>
      <c r="F641" s="195"/>
      <c r="G641" s="195"/>
      <c r="H641" s="195"/>
      <c r="I641" s="195"/>
      <c r="J641" s="195"/>
      <c r="K641" s="195"/>
      <c r="L641" s="195"/>
      <c r="M641" s="196"/>
      <c r="N641" s="197"/>
      <c r="O641" s="274"/>
      <c r="P641" s="274"/>
      <c r="Q641" s="195"/>
      <c r="R641" s="195"/>
      <c r="S641" s="195"/>
      <c r="T641" s="1"/>
      <c r="U641" s="1"/>
      <c r="V641" s="1"/>
      <c r="W641" s="1"/>
      <c r="X641" s="1"/>
      <c r="Y641" s="1"/>
      <c r="Z641" s="1"/>
      <c r="AA641" s="1"/>
      <c r="AB641" s="1"/>
      <c r="AC641" s="1"/>
      <c r="AD641" s="1"/>
      <c r="AE641" s="1"/>
      <c r="AF641" s="1"/>
    </row>
    <row r="642" spans="1:32" ht="14.25" customHeight="1">
      <c r="A642" s="1"/>
      <c r="B642" s="195"/>
      <c r="C642" s="264"/>
      <c r="D642" s="264"/>
      <c r="E642" s="264"/>
      <c r="F642" s="195"/>
      <c r="G642" s="195"/>
      <c r="H642" s="195"/>
      <c r="I642" s="195"/>
      <c r="J642" s="195"/>
      <c r="K642" s="195"/>
      <c r="L642" s="195"/>
      <c r="M642" s="196"/>
      <c r="N642" s="197"/>
      <c r="O642" s="274"/>
      <c r="P642" s="274"/>
      <c r="Q642" s="195"/>
      <c r="R642" s="195"/>
      <c r="S642" s="195"/>
      <c r="T642" s="1"/>
      <c r="U642" s="1"/>
      <c r="V642" s="1"/>
      <c r="W642" s="1"/>
      <c r="X642" s="1"/>
      <c r="Y642" s="1"/>
      <c r="Z642" s="1"/>
      <c r="AA642" s="1"/>
      <c r="AB642" s="1"/>
      <c r="AC642" s="1"/>
      <c r="AD642" s="1"/>
      <c r="AE642" s="1"/>
      <c r="AF642" s="1"/>
    </row>
    <row r="643" spans="1:32" ht="14.25" customHeight="1">
      <c r="A643" s="1"/>
      <c r="B643" s="195"/>
      <c r="C643" s="264"/>
      <c r="D643" s="264"/>
      <c r="E643" s="264"/>
      <c r="F643" s="195"/>
      <c r="G643" s="195"/>
      <c r="H643" s="195"/>
      <c r="I643" s="195"/>
      <c r="J643" s="195"/>
      <c r="K643" s="195"/>
      <c r="L643" s="195"/>
      <c r="M643" s="196"/>
      <c r="N643" s="197"/>
      <c r="O643" s="274"/>
      <c r="P643" s="274"/>
      <c r="Q643" s="195"/>
      <c r="R643" s="195"/>
      <c r="S643" s="195"/>
      <c r="T643" s="1"/>
      <c r="U643" s="1"/>
      <c r="V643" s="1"/>
      <c r="W643" s="1"/>
      <c r="X643" s="1"/>
      <c r="Y643" s="1"/>
      <c r="Z643" s="1"/>
      <c r="AA643" s="1"/>
      <c r="AB643" s="1"/>
      <c r="AC643" s="1"/>
      <c r="AD643" s="1"/>
      <c r="AE643" s="1"/>
      <c r="AF643" s="1"/>
    </row>
    <row r="644" spans="1:32" ht="14.25" customHeight="1">
      <c r="A644" s="1"/>
      <c r="B644" s="195"/>
      <c r="C644" s="264"/>
      <c r="D644" s="264"/>
      <c r="E644" s="264"/>
      <c r="F644" s="195"/>
      <c r="G644" s="195"/>
      <c r="H644" s="195"/>
      <c r="I644" s="195"/>
      <c r="J644" s="195"/>
      <c r="K644" s="195"/>
      <c r="L644" s="195"/>
      <c r="M644" s="196"/>
      <c r="N644" s="197"/>
      <c r="O644" s="274"/>
      <c r="P644" s="274"/>
      <c r="Q644" s="195"/>
      <c r="R644" s="195"/>
      <c r="S644" s="195"/>
      <c r="T644" s="1"/>
      <c r="U644" s="1"/>
      <c r="V644" s="1"/>
      <c r="W644" s="1"/>
      <c r="X644" s="1"/>
      <c r="Y644" s="1"/>
      <c r="Z644" s="1"/>
      <c r="AA644" s="1"/>
      <c r="AB644" s="1"/>
      <c r="AC644" s="1"/>
      <c r="AD644" s="1"/>
      <c r="AE644" s="1"/>
      <c r="AF644" s="1"/>
    </row>
    <row r="645" spans="1:32" ht="14.25" customHeight="1">
      <c r="A645" s="1"/>
      <c r="B645" s="195"/>
      <c r="C645" s="264"/>
      <c r="D645" s="264"/>
      <c r="E645" s="264"/>
      <c r="F645" s="195"/>
      <c r="G645" s="195"/>
      <c r="H645" s="195"/>
      <c r="I645" s="195"/>
      <c r="J645" s="195"/>
      <c r="K645" s="195"/>
      <c r="L645" s="195"/>
      <c r="M645" s="196"/>
      <c r="N645" s="197"/>
      <c r="O645" s="274"/>
      <c r="P645" s="274"/>
      <c r="Q645" s="195"/>
      <c r="R645" s="195"/>
      <c r="S645" s="195"/>
      <c r="T645" s="1"/>
      <c r="U645" s="1"/>
      <c r="V645" s="1"/>
      <c r="W645" s="1"/>
      <c r="X645" s="1"/>
      <c r="Y645" s="1"/>
      <c r="Z645" s="1"/>
      <c r="AA645" s="1"/>
      <c r="AB645" s="1"/>
      <c r="AC645" s="1"/>
      <c r="AD645" s="1"/>
      <c r="AE645" s="1"/>
      <c r="AF645" s="1"/>
    </row>
    <row r="646" spans="1:32" ht="14.25" customHeight="1">
      <c r="A646" s="1"/>
      <c r="B646" s="195"/>
      <c r="C646" s="264"/>
      <c r="D646" s="264"/>
      <c r="E646" s="264"/>
      <c r="F646" s="195"/>
      <c r="G646" s="195"/>
      <c r="H646" s="195"/>
      <c r="I646" s="195"/>
      <c r="J646" s="195"/>
      <c r="K646" s="195"/>
      <c r="L646" s="195"/>
      <c r="M646" s="196"/>
      <c r="N646" s="197"/>
      <c r="O646" s="274"/>
      <c r="P646" s="274"/>
      <c r="Q646" s="195"/>
      <c r="R646" s="195"/>
      <c r="S646" s="195"/>
      <c r="T646" s="1"/>
      <c r="U646" s="1"/>
      <c r="V646" s="1"/>
      <c r="W646" s="1"/>
      <c r="X646" s="1"/>
      <c r="Y646" s="1"/>
      <c r="Z646" s="1"/>
      <c r="AA646" s="1"/>
      <c r="AB646" s="1"/>
      <c r="AC646" s="1"/>
      <c r="AD646" s="1"/>
      <c r="AE646" s="1"/>
      <c r="AF646" s="1"/>
    </row>
    <row r="647" spans="1:32" ht="14.25" customHeight="1">
      <c r="A647" s="1"/>
      <c r="B647" s="195"/>
      <c r="C647" s="264"/>
      <c r="D647" s="264"/>
      <c r="E647" s="264"/>
      <c r="F647" s="195"/>
      <c r="G647" s="195"/>
      <c r="H647" s="195"/>
      <c r="I647" s="195"/>
      <c r="J647" s="195"/>
      <c r="K647" s="195"/>
      <c r="L647" s="195"/>
      <c r="M647" s="196"/>
      <c r="N647" s="197"/>
      <c r="O647" s="274"/>
      <c r="P647" s="274"/>
      <c r="Q647" s="195"/>
      <c r="R647" s="195"/>
      <c r="S647" s="195"/>
      <c r="T647" s="1"/>
      <c r="U647" s="1"/>
      <c r="V647" s="1"/>
      <c r="W647" s="1"/>
      <c r="X647" s="1"/>
      <c r="Y647" s="1"/>
      <c r="Z647" s="1"/>
      <c r="AA647" s="1"/>
      <c r="AB647" s="1"/>
      <c r="AC647" s="1"/>
      <c r="AD647" s="1"/>
      <c r="AE647" s="1"/>
      <c r="AF647" s="1"/>
    </row>
    <row r="648" spans="1:32" ht="14.25" customHeight="1">
      <c r="A648" s="1"/>
      <c r="B648" s="195"/>
      <c r="C648" s="264"/>
      <c r="D648" s="264"/>
      <c r="E648" s="264"/>
      <c r="F648" s="195"/>
      <c r="G648" s="195"/>
      <c r="H648" s="195"/>
      <c r="I648" s="195"/>
      <c r="J648" s="195"/>
      <c r="K648" s="195"/>
      <c r="L648" s="195"/>
      <c r="M648" s="196"/>
      <c r="N648" s="197"/>
      <c r="O648" s="274"/>
      <c r="P648" s="274"/>
      <c r="Q648" s="195"/>
      <c r="R648" s="195"/>
      <c r="S648" s="195"/>
      <c r="T648" s="1"/>
      <c r="U648" s="1"/>
      <c r="V648" s="1"/>
      <c r="W648" s="1"/>
      <c r="X648" s="1"/>
      <c r="Y648" s="1"/>
      <c r="Z648" s="1"/>
      <c r="AA648" s="1"/>
      <c r="AB648" s="1"/>
      <c r="AC648" s="1"/>
      <c r="AD648" s="1"/>
      <c r="AE648" s="1"/>
      <c r="AF648" s="1"/>
    </row>
    <row r="649" spans="1:32" ht="14.25" customHeight="1">
      <c r="A649" s="1"/>
      <c r="B649" s="195"/>
      <c r="C649" s="264"/>
      <c r="D649" s="264"/>
      <c r="E649" s="264"/>
      <c r="F649" s="195"/>
      <c r="G649" s="195"/>
      <c r="H649" s="195"/>
      <c r="I649" s="195"/>
      <c r="J649" s="195"/>
      <c r="K649" s="195"/>
      <c r="L649" s="195"/>
      <c r="M649" s="196"/>
      <c r="N649" s="197"/>
      <c r="O649" s="274"/>
      <c r="P649" s="274"/>
      <c r="Q649" s="195"/>
      <c r="R649" s="195"/>
      <c r="S649" s="195"/>
      <c r="T649" s="1"/>
      <c r="U649" s="1"/>
      <c r="V649" s="1"/>
      <c r="W649" s="1"/>
      <c r="X649" s="1"/>
      <c r="Y649" s="1"/>
      <c r="Z649" s="1"/>
      <c r="AA649" s="1"/>
      <c r="AB649" s="1"/>
      <c r="AC649" s="1"/>
      <c r="AD649" s="1"/>
      <c r="AE649" s="1"/>
      <c r="AF649" s="1"/>
    </row>
    <row r="650" spans="1:32" ht="14.25" customHeight="1">
      <c r="A650" s="1"/>
      <c r="B650" s="195"/>
      <c r="C650" s="264"/>
      <c r="D650" s="264"/>
      <c r="E650" s="264"/>
      <c r="F650" s="195"/>
      <c r="G650" s="195"/>
      <c r="H650" s="195"/>
      <c r="I650" s="195"/>
      <c r="J650" s="195"/>
      <c r="K650" s="195"/>
      <c r="L650" s="195"/>
      <c r="M650" s="196"/>
      <c r="N650" s="197"/>
      <c r="O650" s="274"/>
      <c r="P650" s="274"/>
      <c r="Q650" s="195"/>
      <c r="R650" s="195"/>
      <c r="S650" s="195"/>
      <c r="T650" s="1"/>
      <c r="U650" s="1"/>
      <c r="V650" s="1"/>
      <c r="W650" s="1"/>
      <c r="X650" s="1"/>
      <c r="Y650" s="1"/>
      <c r="Z650" s="1"/>
      <c r="AA650" s="1"/>
      <c r="AB650" s="1"/>
      <c r="AC650" s="1"/>
      <c r="AD650" s="1"/>
      <c r="AE650" s="1"/>
      <c r="AF650" s="1"/>
    </row>
    <row r="651" spans="1:32" ht="14.25" customHeight="1">
      <c r="A651" s="1"/>
      <c r="B651" s="195"/>
      <c r="C651" s="264"/>
      <c r="D651" s="264"/>
      <c r="E651" s="264"/>
      <c r="F651" s="195"/>
      <c r="G651" s="195"/>
      <c r="H651" s="195"/>
      <c r="I651" s="195"/>
      <c r="J651" s="195"/>
      <c r="K651" s="195"/>
      <c r="L651" s="195"/>
      <c r="M651" s="196"/>
      <c r="N651" s="197"/>
      <c r="O651" s="274"/>
      <c r="P651" s="274"/>
      <c r="Q651" s="195"/>
      <c r="R651" s="195"/>
      <c r="S651" s="195"/>
      <c r="T651" s="1"/>
      <c r="U651" s="1"/>
      <c r="V651" s="1"/>
      <c r="W651" s="1"/>
      <c r="X651" s="1"/>
      <c r="Y651" s="1"/>
      <c r="Z651" s="1"/>
      <c r="AA651" s="1"/>
      <c r="AB651" s="1"/>
      <c r="AC651" s="1"/>
      <c r="AD651" s="1"/>
      <c r="AE651" s="1"/>
      <c r="AF651" s="1"/>
    </row>
    <row r="652" spans="1:32" ht="14.25" customHeight="1">
      <c r="A652" s="1"/>
      <c r="B652" s="195"/>
      <c r="C652" s="264"/>
      <c r="D652" s="264"/>
      <c r="E652" s="264"/>
      <c r="F652" s="195"/>
      <c r="G652" s="195"/>
      <c r="H652" s="195"/>
      <c r="I652" s="195"/>
      <c r="J652" s="195"/>
      <c r="K652" s="195"/>
      <c r="L652" s="195"/>
      <c r="M652" s="196"/>
      <c r="N652" s="197"/>
      <c r="O652" s="274"/>
      <c r="P652" s="274"/>
      <c r="Q652" s="195"/>
      <c r="R652" s="195"/>
      <c r="S652" s="195"/>
      <c r="T652" s="1"/>
      <c r="U652" s="1"/>
      <c r="V652" s="1"/>
      <c r="W652" s="1"/>
      <c r="X652" s="1"/>
      <c r="Y652" s="1"/>
      <c r="Z652" s="1"/>
      <c r="AA652" s="1"/>
      <c r="AB652" s="1"/>
      <c r="AC652" s="1"/>
      <c r="AD652" s="1"/>
      <c r="AE652" s="1"/>
      <c r="AF652" s="1"/>
    </row>
    <row r="653" spans="1:32" ht="14.25" customHeight="1">
      <c r="A653" s="1"/>
      <c r="B653" s="195"/>
      <c r="C653" s="264"/>
      <c r="D653" s="264"/>
      <c r="E653" s="264"/>
      <c r="F653" s="195"/>
      <c r="G653" s="195"/>
      <c r="H653" s="195"/>
      <c r="I653" s="195"/>
      <c r="J653" s="195"/>
      <c r="K653" s="195"/>
      <c r="L653" s="195"/>
      <c r="M653" s="196"/>
      <c r="N653" s="197"/>
      <c r="O653" s="274"/>
      <c r="P653" s="274"/>
      <c r="Q653" s="195"/>
      <c r="R653" s="195"/>
      <c r="S653" s="195"/>
      <c r="T653" s="1"/>
      <c r="U653" s="1"/>
      <c r="V653" s="1"/>
      <c r="W653" s="1"/>
      <c r="X653" s="1"/>
      <c r="Y653" s="1"/>
      <c r="Z653" s="1"/>
      <c r="AA653" s="1"/>
      <c r="AB653" s="1"/>
      <c r="AC653" s="1"/>
      <c r="AD653" s="1"/>
      <c r="AE653" s="1"/>
      <c r="AF653" s="1"/>
    </row>
    <row r="654" spans="1:32" ht="14.25" customHeight="1">
      <c r="A654" s="1"/>
      <c r="B654" s="195"/>
      <c r="C654" s="264"/>
      <c r="D654" s="264"/>
      <c r="E654" s="264"/>
      <c r="F654" s="195"/>
      <c r="G654" s="195"/>
      <c r="H654" s="195"/>
      <c r="I654" s="195"/>
      <c r="J654" s="195"/>
      <c r="K654" s="195"/>
      <c r="L654" s="195"/>
      <c r="M654" s="196"/>
      <c r="N654" s="197"/>
      <c r="O654" s="274"/>
      <c r="P654" s="274"/>
      <c r="Q654" s="195"/>
      <c r="R654" s="195"/>
      <c r="S654" s="195"/>
      <c r="T654" s="1"/>
      <c r="U654" s="1"/>
      <c r="V654" s="1"/>
      <c r="W654" s="1"/>
      <c r="X654" s="1"/>
      <c r="Y654" s="1"/>
      <c r="Z654" s="1"/>
      <c r="AA654" s="1"/>
      <c r="AB654" s="1"/>
      <c r="AC654" s="1"/>
      <c r="AD654" s="1"/>
      <c r="AE654" s="1"/>
      <c r="AF654" s="1"/>
    </row>
    <row r="655" spans="1:32" ht="14.25" customHeight="1">
      <c r="A655" s="1"/>
      <c r="B655" s="195"/>
      <c r="C655" s="264"/>
      <c r="D655" s="264"/>
      <c r="E655" s="264"/>
      <c r="F655" s="195"/>
      <c r="G655" s="195"/>
      <c r="H655" s="195"/>
      <c r="I655" s="195"/>
      <c r="J655" s="195"/>
      <c r="K655" s="195"/>
      <c r="L655" s="195"/>
      <c r="M655" s="196"/>
      <c r="N655" s="197"/>
      <c r="O655" s="274"/>
      <c r="P655" s="274"/>
      <c r="Q655" s="195"/>
      <c r="R655" s="195"/>
      <c r="S655" s="195"/>
      <c r="T655" s="1"/>
      <c r="U655" s="1"/>
      <c r="V655" s="1"/>
      <c r="W655" s="1"/>
      <c r="X655" s="1"/>
      <c r="Y655" s="1"/>
      <c r="Z655" s="1"/>
      <c r="AA655" s="1"/>
      <c r="AB655" s="1"/>
      <c r="AC655" s="1"/>
      <c r="AD655" s="1"/>
      <c r="AE655" s="1"/>
      <c r="AF655" s="1"/>
    </row>
    <row r="656" spans="1:32" ht="14.25" customHeight="1">
      <c r="A656" s="1"/>
      <c r="B656" s="195"/>
      <c r="C656" s="264"/>
      <c r="D656" s="264"/>
      <c r="E656" s="264"/>
      <c r="F656" s="195"/>
      <c r="G656" s="195"/>
      <c r="H656" s="195"/>
      <c r="I656" s="195"/>
      <c r="J656" s="195"/>
      <c r="K656" s="195"/>
      <c r="L656" s="195"/>
      <c r="M656" s="196"/>
      <c r="N656" s="197"/>
      <c r="O656" s="274"/>
      <c r="P656" s="274"/>
      <c r="Q656" s="195"/>
      <c r="R656" s="195"/>
      <c r="S656" s="195"/>
      <c r="T656" s="1"/>
      <c r="U656" s="1"/>
      <c r="V656" s="1"/>
      <c r="W656" s="1"/>
      <c r="X656" s="1"/>
      <c r="Y656" s="1"/>
      <c r="Z656" s="1"/>
      <c r="AA656" s="1"/>
      <c r="AB656" s="1"/>
      <c r="AC656" s="1"/>
      <c r="AD656" s="1"/>
      <c r="AE656" s="1"/>
      <c r="AF656" s="1"/>
    </row>
    <row r="657" spans="1:32" ht="14.25" customHeight="1">
      <c r="A657" s="1"/>
      <c r="B657" s="195"/>
      <c r="C657" s="264"/>
      <c r="D657" s="264"/>
      <c r="E657" s="264"/>
      <c r="F657" s="195"/>
      <c r="G657" s="195"/>
      <c r="H657" s="195"/>
      <c r="I657" s="195"/>
      <c r="J657" s="195"/>
      <c r="K657" s="195"/>
      <c r="L657" s="195"/>
      <c r="M657" s="196"/>
      <c r="N657" s="197"/>
      <c r="O657" s="274"/>
      <c r="P657" s="274"/>
      <c r="Q657" s="195"/>
      <c r="R657" s="195"/>
      <c r="S657" s="195"/>
      <c r="T657" s="1"/>
      <c r="U657" s="1"/>
      <c r="V657" s="1"/>
      <c r="W657" s="1"/>
      <c r="X657" s="1"/>
      <c r="Y657" s="1"/>
      <c r="Z657" s="1"/>
      <c r="AA657" s="1"/>
      <c r="AB657" s="1"/>
      <c r="AC657" s="1"/>
      <c r="AD657" s="1"/>
      <c r="AE657" s="1"/>
      <c r="AF657" s="1"/>
    </row>
    <row r="658" spans="1:32" ht="14.25" customHeight="1">
      <c r="A658" s="1"/>
      <c r="B658" s="195"/>
      <c r="C658" s="264"/>
      <c r="D658" s="264"/>
      <c r="E658" s="264"/>
      <c r="F658" s="195"/>
      <c r="G658" s="195"/>
      <c r="H658" s="195"/>
      <c r="I658" s="195"/>
      <c r="J658" s="195"/>
      <c r="K658" s="195"/>
      <c r="L658" s="195"/>
      <c r="M658" s="196"/>
      <c r="N658" s="197"/>
      <c r="O658" s="274"/>
      <c r="P658" s="274"/>
      <c r="Q658" s="195"/>
      <c r="R658" s="195"/>
      <c r="S658" s="195"/>
      <c r="T658" s="1"/>
      <c r="U658" s="1"/>
      <c r="V658" s="1"/>
      <c r="W658" s="1"/>
      <c r="X658" s="1"/>
      <c r="Y658" s="1"/>
      <c r="Z658" s="1"/>
      <c r="AA658" s="1"/>
      <c r="AB658" s="1"/>
      <c r="AC658" s="1"/>
      <c r="AD658" s="1"/>
      <c r="AE658" s="1"/>
      <c r="AF658" s="1"/>
    </row>
    <row r="659" spans="1:32" ht="14.25" customHeight="1">
      <c r="A659" s="1"/>
      <c r="B659" s="195"/>
      <c r="C659" s="264"/>
      <c r="D659" s="264"/>
      <c r="E659" s="264"/>
      <c r="F659" s="195"/>
      <c r="G659" s="195"/>
      <c r="H659" s="195"/>
      <c r="I659" s="195"/>
      <c r="J659" s="195"/>
      <c r="K659" s="195"/>
      <c r="L659" s="195"/>
      <c r="M659" s="196"/>
      <c r="N659" s="197"/>
      <c r="O659" s="274"/>
      <c r="P659" s="274"/>
      <c r="Q659" s="195"/>
      <c r="R659" s="195"/>
      <c r="S659" s="195"/>
      <c r="T659" s="1"/>
      <c r="U659" s="1"/>
      <c r="V659" s="1"/>
      <c r="W659" s="1"/>
      <c r="X659" s="1"/>
      <c r="Y659" s="1"/>
      <c r="Z659" s="1"/>
      <c r="AA659" s="1"/>
      <c r="AB659" s="1"/>
      <c r="AC659" s="1"/>
      <c r="AD659" s="1"/>
      <c r="AE659" s="1"/>
      <c r="AF659" s="1"/>
    </row>
    <row r="660" spans="1:32" ht="14.25" customHeight="1">
      <c r="A660" s="1"/>
      <c r="B660" s="195"/>
      <c r="C660" s="264"/>
      <c r="D660" s="264"/>
      <c r="E660" s="264"/>
      <c r="F660" s="195"/>
      <c r="G660" s="195"/>
      <c r="H660" s="195"/>
      <c r="I660" s="195"/>
      <c r="J660" s="195"/>
      <c r="K660" s="195"/>
      <c r="L660" s="195"/>
      <c r="M660" s="196"/>
      <c r="N660" s="197"/>
      <c r="O660" s="274"/>
      <c r="P660" s="274"/>
      <c r="Q660" s="195"/>
      <c r="R660" s="195"/>
      <c r="S660" s="195"/>
      <c r="T660" s="1"/>
      <c r="U660" s="1"/>
      <c r="V660" s="1"/>
      <c r="W660" s="1"/>
      <c r="X660" s="1"/>
      <c r="Y660" s="1"/>
      <c r="Z660" s="1"/>
      <c r="AA660" s="1"/>
      <c r="AB660" s="1"/>
      <c r="AC660" s="1"/>
      <c r="AD660" s="1"/>
      <c r="AE660" s="1"/>
      <c r="AF660" s="1"/>
    </row>
    <row r="661" spans="1:32" ht="14.25" customHeight="1">
      <c r="A661" s="1"/>
      <c r="B661" s="195"/>
      <c r="C661" s="264"/>
      <c r="D661" s="264"/>
      <c r="E661" s="264"/>
      <c r="F661" s="195"/>
      <c r="G661" s="195"/>
      <c r="H661" s="195"/>
      <c r="I661" s="195"/>
      <c r="J661" s="195"/>
      <c r="K661" s="195"/>
      <c r="L661" s="195"/>
      <c r="M661" s="196"/>
      <c r="N661" s="197"/>
      <c r="O661" s="274"/>
      <c r="P661" s="274"/>
      <c r="Q661" s="195"/>
      <c r="R661" s="195"/>
      <c r="S661" s="195"/>
      <c r="T661" s="1"/>
      <c r="U661" s="1"/>
      <c r="V661" s="1"/>
      <c r="W661" s="1"/>
      <c r="X661" s="1"/>
      <c r="Y661" s="1"/>
      <c r="Z661" s="1"/>
      <c r="AA661" s="1"/>
      <c r="AB661" s="1"/>
      <c r="AC661" s="1"/>
      <c r="AD661" s="1"/>
      <c r="AE661" s="1"/>
      <c r="AF661" s="1"/>
    </row>
    <row r="662" spans="1:32" ht="14.25" customHeight="1">
      <c r="A662" s="1"/>
      <c r="B662" s="195"/>
      <c r="C662" s="264"/>
      <c r="D662" s="264"/>
      <c r="E662" s="264"/>
      <c r="F662" s="195"/>
      <c r="G662" s="195"/>
      <c r="H662" s="195"/>
      <c r="I662" s="195"/>
      <c r="J662" s="195"/>
      <c r="K662" s="195"/>
      <c r="L662" s="195"/>
      <c r="M662" s="196"/>
      <c r="N662" s="197"/>
      <c r="O662" s="274"/>
      <c r="P662" s="274"/>
      <c r="Q662" s="195"/>
      <c r="R662" s="195"/>
      <c r="S662" s="195"/>
      <c r="T662" s="1"/>
      <c r="U662" s="1"/>
      <c r="V662" s="1"/>
      <c r="W662" s="1"/>
      <c r="X662" s="1"/>
      <c r="Y662" s="1"/>
      <c r="Z662" s="1"/>
      <c r="AA662" s="1"/>
      <c r="AB662" s="1"/>
      <c r="AC662" s="1"/>
      <c r="AD662" s="1"/>
      <c r="AE662" s="1"/>
      <c r="AF662" s="1"/>
    </row>
    <row r="663" spans="1:32" ht="14.25" customHeight="1">
      <c r="A663" s="1"/>
      <c r="B663" s="195"/>
      <c r="C663" s="264"/>
      <c r="D663" s="264"/>
      <c r="E663" s="264"/>
      <c r="F663" s="195"/>
      <c r="G663" s="195"/>
      <c r="H663" s="195"/>
      <c r="I663" s="195"/>
      <c r="J663" s="195"/>
      <c r="K663" s="195"/>
      <c r="L663" s="195"/>
      <c r="M663" s="196"/>
      <c r="N663" s="197"/>
      <c r="O663" s="274"/>
      <c r="P663" s="274"/>
      <c r="Q663" s="195"/>
      <c r="R663" s="195"/>
      <c r="S663" s="195"/>
      <c r="T663" s="1"/>
      <c r="U663" s="1"/>
      <c r="V663" s="1"/>
      <c r="W663" s="1"/>
      <c r="X663" s="1"/>
      <c r="Y663" s="1"/>
      <c r="Z663" s="1"/>
      <c r="AA663" s="1"/>
      <c r="AB663" s="1"/>
      <c r="AC663" s="1"/>
      <c r="AD663" s="1"/>
      <c r="AE663" s="1"/>
      <c r="AF663" s="1"/>
    </row>
    <row r="664" spans="1:32" ht="14.25" customHeight="1">
      <c r="A664" s="1"/>
      <c r="B664" s="195"/>
      <c r="C664" s="264"/>
      <c r="D664" s="264"/>
      <c r="E664" s="264"/>
      <c r="F664" s="195"/>
      <c r="G664" s="195"/>
      <c r="H664" s="195"/>
      <c r="I664" s="195"/>
      <c r="J664" s="195"/>
      <c r="K664" s="195"/>
      <c r="L664" s="195"/>
      <c r="M664" s="196"/>
      <c r="N664" s="197"/>
      <c r="O664" s="274"/>
      <c r="P664" s="274"/>
      <c r="Q664" s="195"/>
      <c r="R664" s="195"/>
      <c r="S664" s="195"/>
      <c r="T664" s="1"/>
      <c r="U664" s="1"/>
      <c r="V664" s="1"/>
      <c r="W664" s="1"/>
      <c r="X664" s="1"/>
      <c r="Y664" s="1"/>
      <c r="Z664" s="1"/>
      <c r="AA664" s="1"/>
      <c r="AB664" s="1"/>
      <c r="AC664" s="1"/>
      <c r="AD664" s="1"/>
      <c r="AE664" s="1"/>
      <c r="AF664" s="1"/>
    </row>
    <row r="665" spans="1:32" ht="14.25" customHeight="1">
      <c r="A665" s="1"/>
      <c r="B665" s="195"/>
      <c r="C665" s="264"/>
      <c r="D665" s="264"/>
      <c r="E665" s="264"/>
      <c r="F665" s="195"/>
      <c r="G665" s="195"/>
      <c r="H665" s="195"/>
      <c r="I665" s="195"/>
      <c r="J665" s="195"/>
      <c r="K665" s="195"/>
      <c r="L665" s="195"/>
      <c r="M665" s="196"/>
      <c r="N665" s="197"/>
      <c r="O665" s="274"/>
      <c r="P665" s="274"/>
      <c r="Q665" s="195"/>
      <c r="R665" s="195"/>
      <c r="S665" s="195"/>
      <c r="T665" s="1"/>
      <c r="U665" s="1"/>
      <c r="V665" s="1"/>
      <c r="W665" s="1"/>
      <c r="X665" s="1"/>
      <c r="Y665" s="1"/>
      <c r="Z665" s="1"/>
      <c r="AA665" s="1"/>
      <c r="AB665" s="1"/>
      <c r="AC665" s="1"/>
      <c r="AD665" s="1"/>
      <c r="AE665" s="1"/>
      <c r="AF665" s="1"/>
    </row>
    <row r="666" spans="1:32" ht="14.25" customHeight="1">
      <c r="A666" s="1"/>
      <c r="B666" s="195"/>
      <c r="C666" s="264"/>
      <c r="D666" s="264"/>
      <c r="E666" s="264"/>
      <c r="F666" s="195"/>
      <c r="G666" s="195"/>
      <c r="H666" s="195"/>
      <c r="I666" s="195"/>
      <c r="J666" s="195"/>
      <c r="K666" s="195"/>
      <c r="L666" s="195"/>
      <c r="M666" s="196"/>
      <c r="N666" s="197"/>
      <c r="O666" s="274"/>
      <c r="P666" s="274"/>
      <c r="Q666" s="195"/>
      <c r="R666" s="195"/>
      <c r="S666" s="195"/>
      <c r="T666" s="1"/>
      <c r="U666" s="1"/>
      <c r="V666" s="1"/>
      <c r="W666" s="1"/>
      <c r="X666" s="1"/>
      <c r="Y666" s="1"/>
      <c r="Z666" s="1"/>
      <c r="AA666" s="1"/>
      <c r="AB666" s="1"/>
      <c r="AC666" s="1"/>
      <c r="AD666" s="1"/>
      <c r="AE666" s="1"/>
      <c r="AF666" s="1"/>
    </row>
    <row r="667" spans="1:32" ht="14.25" customHeight="1">
      <c r="A667" s="1"/>
      <c r="B667" s="195"/>
      <c r="C667" s="264"/>
      <c r="D667" s="264"/>
      <c r="E667" s="264"/>
      <c r="F667" s="195"/>
      <c r="G667" s="195"/>
      <c r="H667" s="195"/>
      <c r="I667" s="195"/>
      <c r="J667" s="195"/>
      <c r="K667" s="195"/>
      <c r="L667" s="195"/>
      <c r="M667" s="196"/>
      <c r="N667" s="197"/>
      <c r="O667" s="274"/>
      <c r="P667" s="274"/>
      <c r="Q667" s="195"/>
      <c r="R667" s="195"/>
      <c r="S667" s="195"/>
      <c r="T667" s="1"/>
      <c r="U667" s="1"/>
      <c r="V667" s="1"/>
      <c r="W667" s="1"/>
      <c r="X667" s="1"/>
      <c r="Y667" s="1"/>
      <c r="Z667" s="1"/>
      <c r="AA667" s="1"/>
      <c r="AB667" s="1"/>
      <c r="AC667" s="1"/>
      <c r="AD667" s="1"/>
      <c r="AE667" s="1"/>
      <c r="AF667" s="1"/>
    </row>
    <row r="668" spans="1:32" ht="14.25" customHeight="1">
      <c r="A668" s="1"/>
      <c r="B668" s="195"/>
      <c r="C668" s="264"/>
      <c r="D668" s="264"/>
      <c r="E668" s="264"/>
      <c r="F668" s="195"/>
      <c r="G668" s="195"/>
      <c r="H668" s="195"/>
      <c r="I668" s="195"/>
      <c r="J668" s="195"/>
      <c r="K668" s="195"/>
      <c r="L668" s="195"/>
      <c r="M668" s="196"/>
      <c r="N668" s="197"/>
      <c r="O668" s="274"/>
      <c r="P668" s="274"/>
      <c r="Q668" s="195"/>
      <c r="R668" s="195"/>
      <c r="S668" s="195"/>
      <c r="T668" s="1"/>
      <c r="U668" s="1"/>
      <c r="V668" s="1"/>
      <c r="W668" s="1"/>
      <c r="X668" s="1"/>
      <c r="Y668" s="1"/>
      <c r="Z668" s="1"/>
      <c r="AA668" s="1"/>
      <c r="AB668" s="1"/>
      <c r="AC668" s="1"/>
      <c r="AD668" s="1"/>
      <c r="AE668" s="1"/>
      <c r="AF668" s="1"/>
    </row>
    <row r="669" spans="1:32" ht="14.25" customHeight="1">
      <c r="A669" s="1"/>
      <c r="B669" s="195"/>
      <c r="C669" s="264"/>
      <c r="D669" s="264"/>
      <c r="E669" s="264"/>
      <c r="F669" s="195"/>
      <c r="G669" s="195"/>
      <c r="H669" s="195"/>
      <c r="I669" s="195"/>
      <c r="J669" s="195"/>
      <c r="K669" s="195"/>
      <c r="L669" s="195"/>
      <c r="M669" s="196"/>
      <c r="N669" s="197"/>
      <c r="O669" s="274"/>
      <c r="P669" s="274"/>
      <c r="Q669" s="195"/>
      <c r="R669" s="195"/>
      <c r="S669" s="195"/>
      <c r="T669" s="1"/>
      <c r="U669" s="1"/>
      <c r="V669" s="1"/>
      <c r="W669" s="1"/>
      <c r="X669" s="1"/>
      <c r="Y669" s="1"/>
      <c r="Z669" s="1"/>
      <c r="AA669" s="1"/>
      <c r="AB669" s="1"/>
      <c r="AC669" s="1"/>
      <c r="AD669" s="1"/>
      <c r="AE669" s="1"/>
      <c r="AF669" s="1"/>
    </row>
    <row r="670" spans="1:32" ht="14.25" customHeight="1">
      <c r="A670" s="1"/>
      <c r="B670" s="195"/>
      <c r="C670" s="264"/>
      <c r="D670" s="264"/>
      <c r="E670" s="264"/>
      <c r="F670" s="195"/>
      <c r="G670" s="195"/>
      <c r="H670" s="195"/>
      <c r="I670" s="195"/>
      <c r="J670" s="195"/>
      <c r="K670" s="195"/>
      <c r="L670" s="195"/>
      <c r="M670" s="196"/>
      <c r="N670" s="197"/>
      <c r="O670" s="274"/>
      <c r="P670" s="274"/>
      <c r="Q670" s="195"/>
      <c r="R670" s="195"/>
      <c r="S670" s="195"/>
      <c r="T670" s="1"/>
      <c r="U670" s="1"/>
      <c r="V670" s="1"/>
      <c r="W670" s="1"/>
      <c r="X670" s="1"/>
      <c r="Y670" s="1"/>
      <c r="Z670" s="1"/>
      <c r="AA670" s="1"/>
      <c r="AB670" s="1"/>
      <c r="AC670" s="1"/>
      <c r="AD670" s="1"/>
      <c r="AE670" s="1"/>
      <c r="AF670" s="1"/>
    </row>
    <row r="671" spans="1:32" ht="14.25" customHeight="1">
      <c r="A671" s="1"/>
      <c r="B671" s="195"/>
      <c r="C671" s="264"/>
      <c r="D671" s="264"/>
      <c r="E671" s="264"/>
      <c r="F671" s="195"/>
      <c r="G671" s="195"/>
      <c r="H671" s="195"/>
      <c r="I671" s="195"/>
      <c r="J671" s="195"/>
      <c r="K671" s="195"/>
      <c r="L671" s="195"/>
      <c r="M671" s="196"/>
      <c r="N671" s="197"/>
      <c r="O671" s="274"/>
      <c r="P671" s="274"/>
      <c r="Q671" s="195"/>
      <c r="R671" s="195"/>
      <c r="S671" s="195"/>
      <c r="T671" s="1"/>
      <c r="U671" s="1"/>
      <c r="V671" s="1"/>
      <c r="W671" s="1"/>
      <c r="X671" s="1"/>
      <c r="Y671" s="1"/>
      <c r="Z671" s="1"/>
      <c r="AA671" s="1"/>
      <c r="AB671" s="1"/>
      <c r="AC671" s="1"/>
      <c r="AD671" s="1"/>
      <c r="AE671" s="1"/>
      <c r="AF671" s="1"/>
    </row>
    <row r="672" spans="1:32" ht="14.25" customHeight="1">
      <c r="A672" s="1"/>
      <c r="B672" s="195"/>
      <c r="C672" s="264"/>
      <c r="D672" s="264"/>
      <c r="E672" s="264"/>
      <c r="F672" s="195"/>
      <c r="G672" s="195"/>
      <c r="H672" s="195"/>
      <c r="I672" s="195"/>
      <c r="J672" s="195"/>
      <c r="K672" s="195"/>
      <c r="L672" s="195"/>
      <c r="M672" s="196"/>
      <c r="N672" s="197"/>
      <c r="O672" s="274"/>
      <c r="P672" s="274"/>
      <c r="Q672" s="195"/>
      <c r="R672" s="195"/>
      <c r="S672" s="195"/>
      <c r="T672" s="1"/>
      <c r="U672" s="1"/>
      <c r="V672" s="1"/>
      <c r="W672" s="1"/>
      <c r="X672" s="1"/>
      <c r="Y672" s="1"/>
      <c r="Z672" s="1"/>
      <c r="AA672" s="1"/>
      <c r="AB672" s="1"/>
      <c r="AC672" s="1"/>
      <c r="AD672" s="1"/>
      <c r="AE672" s="1"/>
      <c r="AF672" s="1"/>
    </row>
    <row r="673" spans="1:32" ht="14.25" customHeight="1">
      <c r="A673" s="1"/>
      <c r="B673" s="195"/>
      <c r="C673" s="264"/>
      <c r="D673" s="264"/>
      <c r="E673" s="264"/>
      <c r="F673" s="195"/>
      <c r="G673" s="195"/>
      <c r="H673" s="195"/>
      <c r="I673" s="195"/>
      <c r="J673" s="195"/>
      <c r="K673" s="195"/>
      <c r="L673" s="195"/>
      <c r="M673" s="196"/>
      <c r="N673" s="197"/>
      <c r="O673" s="274"/>
      <c r="P673" s="274"/>
      <c r="Q673" s="195"/>
      <c r="R673" s="195"/>
      <c r="S673" s="195"/>
      <c r="T673" s="1"/>
      <c r="U673" s="1"/>
      <c r="V673" s="1"/>
      <c r="W673" s="1"/>
      <c r="X673" s="1"/>
      <c r="Y673" s="1"/>
      <c r="Z673" s="1"/>
      <c r="AA673" s="1"/>
      <c r="AB673" s="1"/>
      <c r="AC673" s="1"/>
      <c r="AD673" s="1"/>
      <c r="AE673" s="1"/>
      <c r="AF673" s="1"/>
    </row>
    <row r="674" spans="1:32" ht="14.25" customHeight="1">
      <c r="A674" s="1"/>
      <c r="B674" s="195"/>
      <c r="C674" s="264"/>
      <c r="D674" s="264"/>
      <c r="E674" s="264"/>
      <c r="F674" s="195"/>
      <c r="G674" s="195"/>
      <c r="H674" s="195"/>
      <c r="I674" s="195"/>
      <c r="J674" s="195"/>
      <c r="K674" s="195"/>
      <c r="L674" s="195"/>
      <c r="M674" s="196"/>
      <c r="N674" s="197"/>
      <c r="O674" s="274"/>
      <c r="P674" s="274"/>
      <c r="Q674" s="195"/>
      <c r="R674" s="195"/>
      <c r="S674" s="195"/>
      <c r="T674" s="1"/>
      <c r="U674" s="1"/>
      <c r="V674" s="1"/>
      <c r="W674" s="1"/>
      <c r="X674" s="1"/>
      <c r="Y674" s="1"/>
      <c r="Z674" s="1"/>
      <c r="AA674" s="1"/>
      <c r="AB674" s="1"/>
      <c r="AC674" s="1"/>
      <c r="AD674" s="1"/>
      <c r="AE674" s="1"/>
      <c r="AF674" s="1"/>
    </row>
    <row r="675" spans="1:32" ht="14.25" customHeight="1">
      <c r="A675" s="1"/>
      <c r="B675" s="195"/>
      <c r="C675" s="264"/>
      <c r="D675" s="264"/>
      <c r="E675" s="264"/>
      <c r="F675" s="195"/>
      <c r="G675" s="195"/>
      <c r="H675" s="195"/>
      <c r="I675" s="195"/>
      <c r="J675" s="195"/>
      <c r="K675" s="195"/>
      <c r="L675" s="195"/>
      <c r="M675" s="196"/>
      <c r="N675" s="197"/>
      <c r="O675" s="274"/>
      <c r="P675" s="274"/>
      <c r="Q675" s="195"/>
      <c r="R675" s="195"/>
      <c r="S675" s="195"/>
      <c r="T675" s="1"/>
      <c r="U675" s="1"/>
      <c r="V675" s="1"/>
      <c r="W675" s="1"/>
      <c r="X675" s="1"/>
      <c r="Y675" s="1"/>
      <c r="Z675" s="1"/>
      <c r="AA675" s="1"/>
      <c r="AB675" s="1"/>
      <c r="AC675" s="1"/>
      <c r="AD675" s="1"/>
      <c r="AE675" s="1"/>
      <c r="AF675" s="1"/>
    </row>
    <row r="676" spans="1:32" ht="14.25" customHeight="1">
      <c r="A676" s="1"/>
      <c r="B676" s="195"/>
      <c r="C676" s="264"/>
      <c r="D676" s="264"/>
      <c r="E676" s="264"/>
      <c r="F676" s="195"/>
      <c r="G676" s="195"/>
      <c r="H676" s="195"/>
      <c r="I676" s="195"/>
      <c r="J676" s="195"/>
      <c r="K676" s="195"/>
      <c r="L676" s="195"/>
      <c r="M676" s="196"/>
      <c r="N676" s="197"/>
      <c r="O676" s="274"/>
      <c r="P676" s="274"/>
      <c r="Q676" s="195"/>
      <c r="R676" s="195"/>
      <c r="S676" s="195"/>
      <c r="T676" s="1"/>
      <c r="U676" s="1"/>
      <c r="V676" s="1"/>
      <c r="W676" s="1"/>
      <c r="X676" s="1"/>
      <c r="Y676" s="1"/>
      <c r="Z676" s="1"/>
      <c r="AA676" s="1"/>
      <c r="AB676" s="1"/>
      <c r="AC676" s="1"/>
      <c r="AD676" s="1"/>
      <c r="AE676" s="1"/>
      <c r="AF676" s="1"/>
    </row>
    <row r="677" spans="1:32" ht="14.25" customHeight="1">
      <c r="A677" s="1"/>
      <c r="B677" s="195"/>
      <c r="C677" s="264"/>
      <c r="D677" s="264"/>
      <c r="E677" s="264"/>
      <c r="F677" s="195"/>
      <c r="G677" s="195"/>
      <c r="H677" s="195"/>
      <c r="I677" s="195"/>
      <c r="J677" s="195"/>
      <c r="K677" s="195"/>
      <c r="L677" s="195"/>
      <c r="M677" s="196"/>
      <c r="N677" s="197"/>
      <c r="O677" s="274"/>
      <c r="P677" s="274"/>
      <c r="Q677" s="195"/>
      <c r="R677" s="195"/>
      <c r="S677" s="195"/>
      <c r="T677" s="1"/>
      <c r="U677" s="1"/>
      <c r="V677" s="1"/>
      <c r="W677" s="1"/>
      <c r="X677" s="1"/>
      <c r="Y677" s="1"/>
      <c r="Z677" s="1"/>
      <c r="AA677" s="1"/>
      <c r="AB677" s="1"/>
      <c r="AC677" s="1"/>
      <c r="AD677" s="1"/>
      <c r="AE677" s="1"/>
      <c r="AF677" s="1"/>
    </row>
    <row r="678" spans="1:32" ht="14.25" customHeight="1">
      <c r="A678" s="1"/>
      <c r="B678" s="195"/>
      <c r="C678" s="264"/>
      <c r="D678" s="264"/>
      <c r="E678" s="264"/>
      <c r="F678" s="195"/>
      <c r="G678" s="195"/>
      <c r="H678" s="195"/>
      <c r="I678" s="195"/>
      <c r="J678" s="195"/>
      <c r="K678" s="195"/>
      <c r="L678" s="195"/>
      <c r="M678" s="196"/>
      <c r="N678" s="197"/>
      <c r="O678" s="274"/>
      <c r="P678" s="274"/>
      <c r="Q678" s="195"/>
      <c r="R678" s="195"/>
      <c r="S678" s="195"/>
      <c r="T678" s="1"/>
      <c r="U678" s="1"/>
      <c r="V678" s="1"/>
      <c r="W678" s="1"/>
      <c r="X678" s="1"/>
      <c r="Y678" s="1"/>
      <c r="Z678" s="1"/>
      <c r="AA678" s="1"/>
      <c r="AB678" s="1"/>
      <c r="AC678" s="1"/>
      <c r="AD678" s="1"/>
      <c r="AE678" s="1"/>
      <c r="AF678" s="1"/>
    </row>
    <row r="679" spans="1:32" ht="14.25" customHeight="1">
      <c r="A679" s="1"/>
      <c r="B679" s="195"/>
      <c r="C679" s="264"/>
      <c r="D679" s="264"/>
      <c r="E679" s="264"/>
      <c r="F679" s="195"/>
      <c r="G679" s="195"/>
      <c r="H679" s="195"/>
      <c r="I679" s="195"/>
      <c r="J679" s="195"/>
      <c r="K679" s="195"/>
      <c r="L679" s="195"/>
      <c r="M679" s="196"/>
      <c r="N679" s="197"/>
      <c r="O679" s="274"/>
      <c r="P679" s="274"/>
      <c r="Q679" s="195"/>
      <c r="R679" s="195"/>
      <c r="S679" s="195"/>
      <c r="T679" s="1"/>
      <c r="U679" s="1"/>
      <c r="V679" s="1"/>
      <c r="W679" s="1"/>
      <c r="X679" s="1"/>
      <c r="Y679" s="1"/>
      <c r="Z679" s="1"/>
      <c r="AA679" s="1"/>
      <c r="AB679" s="1"/>
      <c r="AC679" s="1"/>
      <c r="AD679" s="1"/>
      <c r="AE679" s="1"/>
      <c r="AF679" s="1"/>
    </row>
    <row r="680" spans="1:32" ht="14.25" customHeight="1">
      <c r="A680" s="1"/>
      <c r="B680" s="195"/>
      <c r="C680" s="264"/>
      <c r="D680" s="264"/>
      <c r="E680" s="264"/>
      <c r="F680" s="195"/>
      <c r="G680" s="195"/>
      <c r="H680" s="195"/>
      <c r="I680" s="195"/>
      <c r="J680" s="195"/>
      <c r="K680" s="195"/>
      <c r="L680" s="195"/>
      <c r="M680" s="196"/>
      <c r="N680" s="197"/>
      <c r="O680" s="274"/>
      <c r="P680" s="274"/>
      <c r="Q680" s="195"/>
      <c r="R680" s="195"/>
      <c r="S680" s="195"/>
      <c r="T680" s="1"/>
      <c r="U680" s="1"/>
      <c r="V680" s="1"/>
      <c r="W680" s="1"/>
      <c r="X680" s="1"/>
      <c r="Y680" s="1"/>
      <c r="Z680" s="1"/>
      <c r="AA680" s="1"/>
      <c r="AB680" s="1"/>
      <c r="AC680" s="1"/>
      <c r="AD680" s="1"/>
      <c r="AE680" s="1"/>
      <c r="AF680" s="1"/>
    </row>
    <row r="681" spans="1:32" ht="14.25" customHeight="1">
      <c r="A681" s="1"/>
      <c r="B681" s="195"/>
      <c r="C681" s="264"/>
      <c r="D681" s="264"/>
      <c r="E681" s="264"/>
      <c r="F681" s="195"/>
      <c r="G681" s="195"/>
      <c r="H681" s="195"/>
      <c r="I681" s="195"/>
      <c r="J681" s="195"/>
      <c r="K681" s="195"/>
      <c r="L681" s="195"/>
      <c r="M681" s="196"/>
      <c r="N681" s="197"/>
      <c r="O681" s="274"/>
      <c r="P681" s="274"/>
      <c r="Q681" s="195"/>
      <c r="R681" s="195"/>
      <c r="S681" s="195"/>
      <c r="T681" s="1"/>
      <c r="U681" s="1"/>
      <c r="V681" s="1"/>
      <c r="W681" s="1"/>
      <c r="X681" s="1"/>
      <c r="Y681" s="1"/>
      <c r="Z681" s="1"/>
      <c r="AA681" s="1"/>
      <c r="AB681" s="1"/>
      <c r="AC681" s="1"/>
      <c r="AD681" s="1"/>
      <c r="AE681" s="1"/>
      <c r="AF681" s="1"/>
    </row>
    <row r="682" spans="1:32" ht="14.25" customHeight="1">
      <c r="A682" s="1"/>
      <c r="B682" s="195"/>
      <c r="C682" s="264"/>
      <c r="D682" s="264"/>
      <c r="E682" s="264"/>
      <c r="F682" s="195"/>
      <c r="G682" s="195"/>
      <c r="H682" s="195"/>
      <c r="I682" s="195"/>
      <c r="J682" s="195"/>
      <c r="K682" s="195"/>
      <c r="L682" s="195"/>
      <c r="M682" s="196"/>
      <c r="N682" s="197"/>
      <c r="O682" s="274"/>
      <c r="P682" s="274"/>
      <c r="Q682" s="195"/>
      <c r="R682" s="195"/>
      <c r="S682" s="195"/>
      <c r="T682" s="1"/>
      <c r="U682" s="1"/>
      <c r="V682" s="1"/>
      <c r="W682" s="1"/>
      <c r="X682" s="1"/>
      <c r="Y682" s="1"/>
      <c r="Z682" s="1"/>
      <c r="AA682" s="1"/>
      <c r="AB682" s="1"/>
      <c r="AC682" s="1"/>
      <c r="AD682" s="1"/>
      <c r="AE682" s="1"/>
      <c r="AF682" s="1"/>
    </row>
    <row r="683" spans="1:32" ht="14.25" customHeight="1">
      <c r="A683" s="1"/>
      <c r="B683" s="195"/>
      <c r="C683" s="264"/>
      <c r="D683" s="264"/>
      <c r="E683" s="264"/>
      <c r="F683" s="195"/>
      <c r="G683" s="195"/>
      <c r="H683" s="195"/>
      <c r="I683" s="195"/>
      <c r="J683" s="195"/>
      <c r="K683" s="195"/>
      <c r="L683" s="195"/>
      <c r="M683" s="196"/>
      <c r="N683" s="197"/>
      <c r="O683" s="274"/>
      <c r="P683" s="274"/>
      <c r="Q683" s="195"/>
      <c r="R683" s="195"/>
      <c r="S683" s="195"/>
      <c r="T683" s="1"/>
      <c r="U683" s="1"/>
      <c r="V683" s="1"/>
      <c r="W683" s="1"/>
      <c r="X683" s="1"/>
      <c r="Y683" s="1"/>
      <c r="Z683" s="1"/>
      <c r="AA683" s="1"/>
      <c r="AB683" s="1"/>
      <c r="AC683" s="1"/>
      <c r="AD683" s="1"/>
      <c r="AE683" s="1"/>
      <c r="AF683" s="1"/>
    </row>
    <row r="684" spans="1:32" ht="14.25" customHeight="1">
      <c r="A684" s="1"/>
      <c r="B684" s="195"/>
      <c r="C684" s="264"/>
      <c r="D684" s="264"/>
      <c r="E684" s="264"/>
      <c r="F684" s="195"/>
      <c r="G684" s="195"/>
      <c r="H684" s="195"/>
      <c r="I684" s="195"/>
      <c r="J684" s="195"/>
      <c r="K684" s="195"/>
      <c r="L684" s="195"/>
      <c r="M684" s="196"/>
      <c r="N684" s="197"/>
      <c r="O684" s="274"/>
      <c r="P684" s="274"/>
      <c r="Q684" s="195"/>
      <c r="R684" s="195"/>
      <c r="S684" s="195"/>
      <c r="T684" s="1"/>
      <c r="U684" s="1"/>
      <c r="V684" s="1"/>
      <c r="W684" s="1"/>
      <c r="X684" s="1"/>
      <c r="Y684" s="1"/>
      <c r="Z684" s="1"/>
      <c r="AA684" s="1"/>
      <c r="AB684" s="1"/>
      <c r="AC684" s="1"/>
      <c r="AD684" s="1"/>
      <c r="AE684" s="1"/>
      <c r="AF684" s="1"/>
    </row>
    <row r="685" spans="1:32" ht="14.25" customHeight="1">
      <c r="A685" s="1"/>
      <c r="B685" s="195"/>
      <c r="C685" s="264"/>
      <c r="D685" s="264"/>
      <c r="E685" s="264"/>
      <c r="F685" s="195"/>
      <c r="G685" s="195"/>
      <c r="H685" s="195"/>
      <c r="I685" s="195"/>
      <c r="J685" s="195"/>
      <c r="K685" s="195"/>
      <c r="L685" s="195"/>
      <c r="M685" s="196"/>
      <c r="N685" s="197"/>
      <c r="O685" s="274"/>
      <c r="P685" s="274"/>
      <c r="Q685" s="195"/>
      <c r="R685" s="195"/>
      <c r="S685" s="195"/>
      <c r="T685" s="1"/>
      <c r="U685" s="1"/>
      <c r="V685" s="1"/>
      <c r="W685" s="1"/>
      <c r="X685" s="1"/>
      <c r="Y685" s="1"/>
      <c r="Z685" s="1"/>
      <c r="AA685" s="1"/>
      <c r="AB685" s="1"/>
      <c r="AC685" s="1"/>
      <c r="AD685" s="1"/>
      <c r="AE685" s="1"/>
      <c r="AF685" s="1"/>
    </row>
    <row r="686" spans="1:32" ht="14.25" customHeight="1">
      <c r="A686" s="1"/>
      <c r="B686" s="195"/>
      <c r="C686" s="264"/>
      <c r="D686" s="264"/>
      <c r="E686" s="264"/>
      <c r="F686" s="195"/>
      <c r="G686" s="195"/>
      <c r="H686" s="195"/>
      <c r="I686" s="195"/>
      <c r="J686" s="195"/>
      <c r="K686" s="195"/>
      <c r="L686" s="195"/>
      <c r="M686" s="196"/>
      <c r="N686" s="197"/>
      <c r="O686" s="274"/>
      <c r="P686" s="274"/>
      <c r="Q686" s="195"/>
      <c r="R686" s="195"/>
      <c r="S686" s="195"/>
      <c r="T686" s="1"/>
      <c r="U686" s="1"/>
      <c r="V686" s="1"/>
      <c r="W686" s="1"/>
      <c r="X686" s="1"/>
      <c r="Y686" s="1"/>
      <c r="Z686" s="1"/>
      <c r="AA686" s="1"/>
      <c r="AB686" s="1"/>
      <c r="AC686" s="1"/>
      <c r="AD686" s="1"/>
      <c r="AE686" s="1"/>
      <c r="AF686" s="1"/>
    </row>
    <row r="687" spans="1:32" ht="14.25" customHeight="1">
      <c r="A687" s="1"/>
      <c r="B687" s="195"/>
      <c r="C687" s="264"/>
      <c r="D687" s="264"/>
      <c r="E687" s="264"/>
      <c r="F687" s="195"/>
      <c r="G687" s="195"/>
      <c r="H687" s="195"/>
      <c r="I687" s="195"/>
      <c r="J687" s="195"/>
      <c r="K687" s="195"/>
      <c r="L687" s="195"/>
      <c r="M687" s="196"/>
      <c r="N687" s="197"/>
      <c r="O687" s="274"/>
      <c r="P687" s="274"/>
      <c r="Q687" s="195"/>
      <c r="R687" s="195"/>
      <c r="S687" s="195"/>
      <c r="T687" s="1"/>
      <c r="U687" s="1"/>
      <c r="V687" s="1"/>
      <c r="W687" s="1"/>
      <c r="X687" s="1"/>
      <c r="Y687" s="1"/>
      <c r="Z687" s="1"/>
      <c r="AA687" s="1"/>
      <c r="AB687" s="1"/>
      <c r="AC687" s="1"/>
      <c r="AD687" s="1"/>
      <c r="AE687" s="1"/>
      <c r="AF687" s="1"/>
    </row>
    <row r="688" spans="1:32" ht="14.25" customHeight="1">
      <c r="A688" s="1"/>
      <c r="B688" s="195"/>
      <c r="C688" s="264"/>
      <c r="D688" s="264"/>
      <c r="E688" s="264"/>
      <c r="F688" s="195"/>
      <c r="G688" s="195"/>
      <c r="H688" s="195"/>
      <c r="I688" s="195"/>
      <c r="J688" s="195"/>
      <c r="K688" s="195"/>
      <c r="L688" s="195"/>
      <c r="M688" s="196"/>
      <c r="N688" s="197"/>
      <c r="O688" s="274"/>
      <c r="P688" s="274"/>
      <c r="Q688" s="195"/>
      <c r="R688" s="195"/>
      <c r="S688" s="195"/>
      <c r="T688" s="1"/>
      <c r="U688" s="1"/>
      <c r="V688" s="1"/>
      <c r="W688" s="1"/>
      <c r="X688" s="1"/>
      <c r="Y688" s="1"/>
      <c r="Z688" s="1"/>
      <c r="AA688" s="1"/>
      <c r="AB688" s="1"/>
      <c r="AC688" s="1"/>
      <c r="AD688" s="1"/>
      <c r="AE688" s="1"/>
      <c r="AF688" s="1"/>
    </row>
    <row r="689" spans="1:32" ht="14.25" customHeight="1">
      <c r="A689" s="1"/>
      <c r="B689" s="195"/>
      <c r="C689" s="264"/>
      <c r="D689" s="264"/>
      <c r="E689" s="264"/>
      <c r="F689" s="195"/>
      <c r="G689" s="195"/>
      <c r="H689" s="195"/>
      <c r="I689" s="195"/>
      <c r="J689" s="195"/>
      <c r="K689" s="195"/>
      <c r="L689" s="195"/>
      <c r="M689" s="196"/>
      <c r="N689" s="197"/>
      <c r="O689" s="274"/>
      <c r="P689" s="274"/>
      <c r="Q689" s="195"/>
      <c r="R689" s="195"/>
      <c r="S689" s="195"/>
      <c r="T689" s="1"/>
      <c r="U689" s="1"/>
      <c r="V689" s="1"/>
      <c r="W689" s="1"/>
      <c r="X689" s="1"/>
      <c r="Y689" s="1"/>
      <c r="Z689" s="1"/>
      <c r="AA689" s="1"/>
      <c r="AB689" s="1"/>
      <c r="AC689" s="1"/>
      <c r="AD689" s="1"/>
      <c r="AE689" s="1"/>
      <c r="AF689" s="1"/>
    </row>
    <row r="690" spans="1:32" ht="14.25" customHeight="1">
      <c r="A690" s="1"/>
      <c r="B690" s="195"/>
      <c r="C690" s="264"/>
      <c r="D690" s="264"/>
      <c r="E690" s="264"/>
      <c r="F690" s="195"/>
      <c r="G690" s="195"/>
      <c r="H690" s="195"/>
      <c r="I690" s="195"/>
      <c r="J690" s="195"/>
      <c r="K690" s="195"/>
      <c r="L690" s="195"/>
      <c r="M690" s="196"/>
      <c r="N690" s="197"/>
      <c r="O690" s="274"/>
      <c r="P690" s="274"/>
      <c r="Q690" s="195"/>
      <c r="R690" s="195"/>
      <c r="S690" s="195"/>
      <c r="T690" s="1"/>
      <c r="U690" s="1"/>
      <c r="V690" s="1"/>
      <c r="W690" s="1"/>
      <c r="X690" s="1"/>
      <c r="Y690" s="1"/>
      <c r="Z690" s="1"/>
      <c r="AA690" s="1"/>
      <c r="AB690" s="1"/>
      <c r="AC690" s="1"/>
      <c r="AD690" s="1"/>
      <c r="AE690" s="1"/>
      <c r="AF690" s="1"/>
    </row>
    <row r="691" spans="1:32" ht="14.25" customHeight="1">
      <c r="A691" s="1"/>
      <c r="B691" s="195"/>
      <c r="C691" s="264"/>
      <c r="D691" s="264"/>
      <c r="E691" s="264"/>
      <c r="F691" s="195"/>
      <c r="G691" s="195"/>
      <c r="H691" s="195"/>
      <c r="I691" s="195"/>
      <c r="J691" s="195"/>
      <c r="K691" s="195"/>
      <c r="L691" s="195"/>
      <c r="M691" s="196"/>
      <c r="N691" s="197"/>
      <c r="O691" s="274"/>
      <c r="P691" s="274"/>
      <c r="Q691" s="195"/>
      <c r="R691" s="195"/>
      <c r="S691" s="195"/>
      <c r="T691" s="1"/>
      <c r="U691" s="1"/>
      <c r="V691" s="1"/>
      <c r="W691" s="1"/>
      <c r="X691" s="1"/>
      <c r="Y691" s="1"/>
      <c r="Z691" s="1"/>
      <c r="AA691" s="1"/>
      <c r="AB691" s="1"/>
      <c r="AC691" s="1"/>
      <c r="AD691" s="1"/>
      <c r="AE691" s="1"/>
      <c r="AF691" s="1"/>
    </row>
    <row r="692" spans="1:32" ht="14.25" customHeight="1">
      <c r="A692" s="1"/>
      <c r="B692" s="195"/>
      <c r="C692" s="264"/>
      <c r="D692" s="264"/>
      <c r="E692" s="264"/>
      <c r="F692" s="195"/>
      <c r="G692" s="195"/>
      <c r="H692" s="195"/>
      <c r="I692" s="195"/>
      <c r="J692" s="195"/>
      <c r="K692" s="195"/>
      <c r="L692" s="195"/>
      <c r="M692" s="196"/>
      <c r="N692" s="197"/>
      <c r="O692" s="274"/>
      <c r="P692" s="274"/>
      <c r="Q692" s="195"/>
      <c r="R692" s="195"/>
      <c r="S692" s="195"/>
      <c r="T692" s="1"/>
      <c r="U692" s="1"/>
      <c r="V692" s="1"/>
      <c r="W692" s="1"/>
      <c r="X692" s="1"/>
      <c r="Y692" s="1"/>
      <c r="Z692" s="1"/>
      <c r="AA692" s="1"/>
      <c r="AB692" s="1"/>
      <c r="AC692" s="1"/>
      <c r="AD692" s="1"/>
      <c r="AE692" s="1"/>
      <c r="AF692" s="1"/>
    </row>
    <row r="693" spans="1:32" ht="14.25" customHeight="1">
      <c r="A693" s="1"/>
      <c r="B693" s="195"/>
      <c r="C693" s="264"/>
      <c r="D693" s="264"/>
      <c r="E693" s="264"/>
      <c r="F693" s="195"/>
      <c r="G693" s="195"/>
      <c r="H693" s="195"/>
      <c r="I693" s="195"/>
      <c r="J693" s="195"/>
      <c r="K693" s="195"/>
      <c r="L693" s="195"/>
      <c r="M693" s="196"/>
      <c r="N693" s="197"/>
      <c r="O693" s="274"/>
      <c r="P693" s="274"/>
      <c r="Q693" s="195"/>
      <c r="R693" s="195"/>
      <c r="S693" s="195"/>
      <c r="T693" s="1"/>
      <c r="U693" s="1"/>
      <c r="V693" s="1"/>
      <c r="W693" s="1"/>
      <c r="X693" s="1"/>
      <c r="Y693" s="1"/>
      <c r="Z693" s="1"/>
      <c r="AA693" s="1"/>
      <c r="AB693" s="1"/>
      <c r="AC693" s="1"/>
      <c r="AD693" s="1"/>
      <c r="AE693" s="1"/>
      <c r="AF693" s="1"/>
    </row>
    <row r="694" spans="1:32" ht="14.25" customHeight="1">
      <c r="A694" s="1"/>
      <c r="B694" s="195"/>
      <c r="C694" s="264"/>
      <c r="D694" s="264"/>
      <c r="E694" s="264"/>
      <c r="F694" s="195"/>
      <c r="G694" s="195"/>
      <c r="H694" s="195"/>
      <c r="I694" s="195"/>
      <c r="J694" s="195"/>
      <c r="K694" s="195"/>
      <c r="L694" s="195"/>
      <c r="M694" s="196"/>
      <c r="N694" s="197"/>
      <c r="O694" s="274"/>
      <c r="P694" s="274"/>
      <c r="Q694" s="195"/>
      <c r="R694" s="195"/>
      <c r="S694" s="195"/>
      <c r="T694" s="1"/>
      <c r="U694" s="1"/>
      <c r="V694" s="1"/>
      <c r="W694" s="1"/>
      <c r="X694" s="1"/>
      <c r="Y694" s="1"/>
      <c r="Z694" s="1"/>
      <c r="AA694" s="1"/>
      <c r="AB694" s="1"/>
      <c r="AC694" s="1"/>
      <c r="AD694" s="1"/>
      <c r="AE694" s="1"/>
      <c r="AF694" s="1"/>
    </row>
    <row r="695" spans="1:32" ht="14.25" customHeight="1">
      <c r="A695" s="1"/>
      <c r="B695" s="195"/>
      <c r="C695" s="264"/>
      <c r="D695" s="264"/>
      <c r="E695" s="264"/>
      <c r="F695" s="195"/>
      <c r="G695" s="195"/>
      <c r="H695" s="195"/>
      <c r="I695" s="195"/>
      <c r="J695" s="195"/>
      <c r="K695" s="195"/>
      <c r="L695" s="195"/>
      <c r="M695" s="196"/>
      <c r="N695" s="197"/>
      <c r="O695" s="274"/>
      <c r="P695" s="274"/>
      <c r="Q695" s="195"/>
      <c r="R695" s="195"/>
      <c r="S695" s="195"/>
      <c r="T695" s="1"/>
      <c r="U695" s="1"/>
      <c r="V695" s="1"/>
      <c r="W695" s="1"/>
      <c r="X695" s="1"/>
      <c r="Y695" s="1"/>
      <c r="Z695" s="1"/>
      <c r="AA695" s="1"/>
      <c r="AB695" s="1"/>
      <c r="AC695" s="1"/>
      <c r="AD695" s="1"/>
      <c r="AE695" s="1"/>
      <c r="AF695" s="1"/>
    </row>
    <row r="696" spans="1:32" ht="14.25" customHeight="1">
      <c r="A696" s="1"/>
      <c r="B696" s="195"/>
      <c r="C696" s="264"/>
      <c r="D696" s="264"/>
      <c r="E696" s="264"/>
      <c r="F696" s="195"/>
      <c r="G696" s="195"/>
      <c r="H696" s="195"/>
      <c r="I696" s="195"/>
      <c r="J696" s="195"/>
      <c r="K696" s="195"/>
      <c r="L696" s="195"/>
      <c r="M696" s="196"/>
      <c r="N696" s="197"/>
      <c r="O696" s="274"/>
      <c r="P696" s="274"/>
      <c r="Q696" s="195"/>
      <c r="R696" s="195"/>
      <c r="S696" s="195"/>
      <c r="T696" s="1"/>
      <c r="U696" s="1"/>
      <c r="V696" s="1"/>
      <c r="W696" s="1"/>
      <c r="X696" s="1"/>
      <c r="Y696" s="1"/>
      <c r="Z696" s="1"/>
      <c r="AA696" s="1"/>
      <c r="AB696" s="1"/>
      <c r="AC696" s="1"/>
      <c r="AD696" s="1"/>
      <c r="AE696" s="1"/>
      <c r="AF696" s="1"/>
    </row>
    <row r="697" spans="1:32" ht="14.25" customHeight="1">
      <c r="A697" s="1"/>
      <c r="B697" s="195"/>
      <c r="C697" s="264"/>
      <c r="D697" s="264"/>
      <c r="E697" s="264"/>
      <c r="F697" s="195"/>
      <c r="G697" s="195"/>
      <c r="H697" s="195"/>
      <c r="I697" s="195"/>
      <c r="J697" s="195"/>
      <c r="K697" s="195"/>
      <c r="L697" s="195"/>
      <c r="M697" s="196"/>
      <c r="N697" s="197"/>
      <c r="O697" s="274"/>
      <c r="P697" s="274"/>
      <c r="Q697" s="195"/>
      <c r="R697" s="195"/>
      <c r="S697" s="195"/>
      <c r="T697" s="1"/>
      <c r="U697" s="1"/>
      <c r="V697" s="1"/>
      <c r="W697" s="1"/>
      <c r="X697" s="1"/>
      <c r="Y697" s="1"/>
      <c r="Z697" s="1"/>
      <c r="AA697" s="1"/>
      <c r="AB697" s="1"/>
      <c r="AC697" s="1"/>
      <c r="AD697" s="1"/>
      <c r="AE697" s="1"/>
      <c r="AF697" s="1"/>
    </row>
    <row r="698" spans="1:32" ht="14.25" customHeight="1">
      <c r="A698" s="1"/>
      <c r="B698" s="195"/>
      <c r="C698" s="264"/>
      <c r="D698" s="264"/>
      <c r="E698" s="264"/>
      <c r="F698" s="195"/>
      <c r="G698" s="195"/>
      <c r="H698" s="195"/>
      <c r="I698" s="195"/>
      <c r="J698" s="195"/>
      <c r="K698" s="195"/>
      <c r="L698" s="195"/>
      <c r="M698" s="196"/>
      <c r="N698" s="197"/>
      <c r="O698" s="274"/>
      <c r="P698" s="274"/>
      <c r="Q698" s="195"/>
      <c r="R698" s="195"/>
      <c r="S698" s="195"/>
      <c r="T698" s="1"/>
      <c r="U698" s="1"/>
      <c r="V698" s="1"/>
      <c r="W698" s="1"/>
      <c r="X698" s="1"/>
      <c r="Y698" s="1"/>
      <c r="Z698" s="1"/>
      <c r="AA698" s="1"/>
      <c r="AB698" s="1"/>
      <c r="AC698" s="1"/>
      <c r="AD698" s="1"/>
      <c r="AE698" s="1"/>
      <c r="AF698" s="1"/>
    </row>
    <row r="699" spans="1:32" ht="14.25" customHeight="1">
      <c r="A699" s="1"/>
      <c r="B699" s="195"/>
      <c r="C699" s="264"/>
      <c r="D699" s="264"/>
      <c r="E699" s="264"/>
      <c r="F699" s="195"/>
      <c r="G699" s="195"/>
      <c r="H699" s="195"/>
      <c r="I699" s="195"/>
      <c r="J699" s="195"/>
      <c r="K699" s="195"/>
      <c r="L699" s="195"/>
      <c r="M699" s="196"/>
      <c r="N699" s="197"/>
      <c r="O699" s="274"/>
      <c r="P699" s="274"/>
      <c r="Q699" s="195"/>
      <c r="R699" s="195"/>
      <c r="S699" s="195"/>
      <c r="T699" s="1"/>
      <c r="U699" s="1"/>
      <c r="V699" s="1"/>
      <c r="W699" s="1"/>
      <c r="X699" s="1"/>
      <c r="Y699" s="1"/>
      <c r="Z699" s="1"/>
      <c r="AA699" s="1"/>
      <c r="AB699" s="1"/>
      <c r="AC699" s="1"/>
      <c r="AD699" s="1"/>
      <c r="AE699" s="1"/>
      <c r="AF699" s="1"/>
    </row>
    <row r="700" spans="1:32" ht="14.25" customHeight="1">
      <c r="A700" s="1"/>
      <c r="B700" s="195"/>
      <c r="C700" s="264"/>
      <c r="D700" s="264"/>
      <c r="E700" s="264"/>
      <c r="F700" s="195"/>
      <c r="G700" s="195"/>
      <c r="H700" s="195"/>
      <c r="I700" s="195"/>
      <c r="J700" s="195"/>
      <c r="K700" s="195"/>
      <c r="L700" s="195"/>
      <c r="M700" s="196"/>
      <c r="N700" s="197"/>
      <c r="O700" s="274"/>
      <c r="P700" s="274"/>
      <c r="Q700" s="195"/>
      <c r="R700" s="195"/>
      <c r="S700" s="195"/>
      <c r="T700" s="1"/>
      <c r="U700" s="1"/>
      <c r="V700" s="1"/>
      <c r="W700" s="1"/>
      <c r="X700" s="1"/>
      <c r="Y700" s="1"/>
      <c r="Z700" s="1"/>
      <c r="AA700" s="1"/>
      <c r="AB700" s="1"/>
      <c r="AC700" s="1"/>
      <c r="AD700" s="1"/>
      <c r="AE700" s="1"/>
      <c r="AF700" s="1"/>
    </row>
    <row r="701" spans="1:32" ht="14.25" customHeight="1">
      <c r="A701" s="1"/>
      <c r="B701" s="195"/>
      <c r="C701" s="264"/>
      <c r="D701" s="264"/>
      <c r="E701" s="264"/>
      <c r="F701" s="195"/>
      <c r="G701" s="195"/>
      <c r="H701" s="195"/>
      <c r="I701" s="195"/>
      <c r="J701" s="195"/>
      <c r="K701" s="195"/>
      <c r="L701" s="195"/>
      <c r="M701" s="196"/>
      <c r="N701" s="197"/>
      <c r="O701" s="274"/>
      <c r="P701" s="274"/>
      <c r="Q701" s="195"/>
      <c r="R701" s="195"/>
      <c r="S701" s="195"/>
      <c r="T701" s="1"/>
      <c r="U701" s="1"/>
      <c r="V701" s="1"/>
      <c r="W701" s="1"/>
      <c r="X701" s="1"/>
      <c r="Y701" s="1"/>
      <c r="Z701" s="1"/>
      <c r="AA701" s="1"/>
      <c r="AB701" s="1"/>
      <c r="AC701" s="1"/>
      <c r="AD701" s="1"/>
      <c r="AE701" s="1"/>
      <c r="AF701" s="1"/>
    </row>
    <row r="702" spans="1:32" ht="14.25" customHeight="1">
      <c r="A702" s="1"/>
      <c r="B702" s="195"/>
      <c r="C702" s="264"/>
      <c r="D702" s="264"/>
      <c r="E702" s="264"/>
      <c r="F702" s="195"/>
      <c r="G702" s="195"/>
      <c r="H702" s="195"/>
      <c r="I702" s="195"/>
      <c r="J702" s="195"/>
      <c r="K702" s="195"/>
      <c r="L702" s="195"/>
      <c r="M702" s="196"/>
      <c r="N702" s="197"/>
      <c r="O702" s="274"/>
      <c r="P702" s="274"/>
      <c r="Q702" s="195"/>
      <c r="R702" s="195"/>
      <c r="S702" s="195"/>
      <c r="T702" s="1"/>
      <c r="U702" s="1"/>
      <c r="V702" s="1"/>
      <c r="W702" s="1"/>
      <c r="X702" s="1"/>
      <c r="Y702" s="1"/>
      <c r="Z702" s="1"/>
      <c r="AA702" s="1"/>
      <c r="AB702" s="1"/>
      <c r="AC702" s="1"/>
      <c r="AD702" s="1"/>
      <c r="AE702" s="1"/>
      <c r="AF702" s="1"/>
    </row>
    <row r="703" spans="1:32" ht="14.25" customHeight="1">
      <c r="A703" s="1"/>
      <c r="B703" s="195"/>
      <c r="C703" s="264"/>
      <c r="D703" s="264"/>
      <c r="E703" s="264"/>
      <c r="F703" s="195"/>
      <c r="G703" s="195"/>
      <c r="H703" s="195"/>
      <c r="I703" s="195"/>
      <c r="J703" s="195"/>
      <c r="K703" s="195"/>
      <c r="L703" s="195"/>
      <c r="M703" s="196"/>
      <c r="N703" s="197"/>
      <c r="O703" s="274"/>
      <c r="P703" s="274"/>
      <c r="Q703" s="195"/>
      <c r="R703" s="195"/>
      <c r="S703" s="195"/>
      <c r="T703" s="1"/>
      <c r="U703" s="1"/>
      <c r="V703" s="1"/>
      <c r="W703" s="1"/>
      <c r="X703" s="1"/>
      <c r="Y703" s="1"/>
      <c r="Z703" s="1"/>
      <c r="AA703" s="1"/>
      <c r="AB703" s="1"/>
      <c r="AC703" s="1"/>
      <c r="AD703" s="1"/>
      <c r="AE703" s="1"/>
      <c r="AF703" s="1"/>
    </row>
    <row r="704" spans="1:32" ht="14.25" customHeight="1">
      <c r="A704" s="1"/>
      <c r="B704" s="195"/>
      <c r="C704" s="264"/>
      <c r="D704" s="264"/>
      <c r="E704" s="264"/>
      <c r="F704" s="195"/>
      <c r="G704" s="195"/>
      <c r="H704" s="195"/>
      <c r="I704" s="195"/>
      <c r="J704" s="195"/>
      <c r="K704" s="195"/>
      <c r="L704" s="195"/>
      <c r="M704" s="196"/>
      <c r="N704" s="197"/>
      <c r="O704" s="274"/>
      <c r="P704" s="274"/>
      <c r="Q704" s="195"/>
      <c r="R704" s="195"/>
      <c r="S704" s="195"/>
      <c r="T704" s="1"/>
      <c r="U704" s="1"/>
      <c r="V704" s="1"/>
      <c r="W704" s="1"/>
      <c r="X704" s="1"/>
      <c r="Y704" s="1"/>
      <c r="Z704" s="1"/>
      <c r="AA704" s="1"/>
      <c r="AB704" s="1"/>
      <c r="AC704" s="1"/>
      <c r="AD704" s="1"/>
      <c r="AE704" s="1"/>
      <c r="AF704" s="1"/>
    </row>
    <row r="705" spans="1:32" ht="14.25" customHeight="1">
      <c r="A705" s="1"/>
      <c r="B705" s="195"/>
      <c r="C705" s="264"/>
      <c r="D705" s="264"/>
      <c r="E705" s="264"/>
      <c r="F705" s="195"/>
      <c r="G705" s="195"/>
      <c r="H705" s="195"/>
      <c r="I705" s="195"/>
      <c r="J705" s="195"/>
      <c r="K705" s="195"/>
      <c r="L705" s="195"/>
      <c r="M705" s="196"/>
      <c r="N705" s="197"/>
      <c r="O705" s="274"/>
      <c r="P705" s="274"/>
      <c r="Q705" s="195"/>
      <c r="R705" s="195"/>
      <c r="S705" s="195"/>
      <c r="T705" s="1"/>
      <c r="U705" s="1"/>
      <c r="V705" s="1"/>
      <c r="W705" s="1"/>
      <c r="X705" s="1"/>
      <c r="Y705" s="1"/>
      <c r="Z705" s="1"/>
      <c r="AA705" s="1"/>
      <c r="AB705" s="1"/>
      <c r="AC705" s="1"/>
      <c r="AD705" s="1"/>
      <c r="AE705" s="1"/>
      <c r="AF705" s="1"/>
    </row>
    <row r="706" spans="1:32" ht="14.25" customHeight="1">
      <c r="A706" s="1"/>
      <c r="B706" s="195"/>
      <c r="C706" s="264"/>
      <c r="D706" s="264"/>
      <c r="E706" s="264"/>
      <c r="F706" s="195"/>
      <c r="G706" s="195"/>
      <c r="H706" s="195"/>
      <c r="I706" s="195"/>
      <c r="J706" s="195"/>
      <c r="K706" s="195"/>
      <c r="L706" s="195"/>
      <c r="M706" s="196"/>
      <c r="N706" s="197"/>
      <c r="O706" s="274"/>
      <c r="P706" s="274"/>
      <c r="Q706" s="195"/>
      <c r="R706" s="195"/>
      <c r="S706" s="195"/>
      <c r="T706" s="1"/>
      <c r="U706" s="1"/>
      <c r="V706" s="1"/>
      <c r="W706" s="1"/>
      <c r="X706" s="1"/>
      <c r="Y706" s="1"/>
      <c r="Z706" s="1"/>
      <c r="AA706" s="1"/>
      <c r="AB706" s="1"/>
      <c r="AC706" s="1"/>
      <c r="AD706" s="1"/>
      <c r="AE706" s="1"/>
      <c r="AF706" s="1"/>
    </row>
    <row r="707" spans="1:32" ht="14.25" customHeight="1">
      <c r="A707" s="1"/>
      <c r="B707" s="195"/>
      <c r="C707" s="264"/>
      <c r="D707" s="264"/>
      <c r="E707" s="264"/>
      <c r="F707" s="195"/>
      <c r="G707" s="195"/>
      <c r="H707" s="195"/>
      <c r="I707" s="195"/>
      <c r="J707" s="195"/>
      <c r="K707" s="195"/>
      <c r="L707" s="195"/>
      <c r="M707" s="196"/>
      <c r="N707" s="197"/>
      <c r="O707" s="274"/>
      <c r="P707" s="274"/>
      <c r="Q707" s="195"/>
      <c r="R707" s="195"/>
      <c r="S707" s="195"/>
      <c r="T707" s="1"/>
      <c r="U707" s="1"/>
      <c r="V707" s="1"/>
      <c r="W707" s="1"/>
      <c r="X707" s="1"/>
      <c r="Y707" s="1"/>
      <c r="Z707" s="1"/>
      <c r="AA707" s="1"/>
      <c r="AB707" s="1"/>
      <c r="AC707" s="1"/>
      <c r="AD707" s="1"/>
      <c r="AE707" s="1"/>
      <c r="AF707" s="1"/>
    </row>
    <row r="708" spans="1:32" ht="14.25" customHeight="1">
      <c r="A708" s="1"/>
      <c r="B708" s="195"/>
      <c r="C708" s="264"/>
      <c r="D708" s="264"/>
      <c r="E708" s="264"/>
      <c r="F708" s="195"/>
      <c r="G708" s="195"/>
      <c r="H708" s="195"/>
      <c r="I708" s="195"/>
      <c r="J708" s="195"/>
      <c r="K708" s="195"/>
      <c r="L708" s="195"/>
      <c r="M708" s="196"/>
      <c r="N708" s="197"/>
      <c r="O708" s="274"/>
      <c r="P708" s="274"/>
      <c r="Q708" s="195"/>
      <c r="R708" s="195"/>
      <c r="S708" s="195"/>
      <c r="T708" s="1"/>
      <c r="U708" s="1"/>
      <c r="V708" s="1"/>
      <c r="W708" s="1"/>
      <c r="X708" s="1"/>
      <c r="Y708" s="1"/>
      <c r="Z708" s="1"/>
      <c r="AA708" s="1"/>
      <c r="AB708" s="1"/>
      <c r="AC708" s="1"/>
      <c r="AD708" s="1"/>
      <c r="AE708" s="1"/>
      <c r="AF708" s="1"/>
    </row>
    <row r="709" spans="1:32" ht="14.25" customHeight="1">
      <c r="A709" s="1"/>
      <c r="B709" s="195"/>
      <c r="C709" s="264"/>
      <c r="D709" s="264"/>
      <c r="E709" s="264"/>
      <c r="F709" s="195"/>
      <c r="G709" s="195"/>
      <c r="H709" s="195"/>
      <c r="I709" s="195"/>
      <c r="J709" s="195"/>
      <c r="K709" s="195"/>
      <c r="L709" s="195"/>
      <c r="M709" s="196"/>
      <c r="N709" s="197"/>
      <c r="O709" s="274"/>
      <c r="P709" s="274"/>
      <c r="Q709" s="195"/>
      <c r="R709" s="195"/>
      <c r="S709" s="195"/>
      <c r="T709" s="1"/>
      <c r="U709" s="1"/>
      <c r="V709" s="1"/>
      <c r="W709" s="1"/>
      <c r="X709" s="1"/>
      <c r="Y709" s="1"/>
      <c r="Z709" s="1"/>
      <c r="AA709" s="1"/>
      <c r="AB709" s="1"/>
      <c r="AC709" s="1"/>
      <c r="AD709" s="1"/>
      <c r="AE709" s="1"/>
      <c r="AF709" s="1"/>
    </row>
    <row r="710" spans="1:32" ht="14.25" customHeight="1">
      <c r="A710" s="1"/>
      <c r="B710" s="195"/>
      <c r="C710" s="264"/>
      <c r="D710" s="264"/>
      <c r="E710" s="264"/>
      <c r="F710" s="195"/>
      <c r="G710" s="195"/>
      <c r="H710" s="195"/>
      <c r="I710" s="195"/>
      <c r="J710" s="195"/>
      <c r="K710" s="195"/>
      <c r="L710" s="195"/>
      <c r="M710" s="196"/>
      <c r="N710" s="197"/>
      <c r="O710" s="274"/>
      <c r="P710" s="274"/>
      <c r="Q710" s="195"/>
      <c r="R710" s="195"/>
      <c r="S710" s="195"/>
      <c r="T710" s="1"/>
      <c r="U710" s="1"/>
      <c r="V710" s="1"/>
      <c r="W710" s="1"/>
      <c r="X710" s="1"/>
      <c r="Y710" s="1"/>
      <c r="Z710" s="1"/>
      <c r="AA710" s="1"/>
      <c r="AB710" s="1"/>
      <c r="AC710" s="1"/>
      <c r="AD710" s="1"/>
      <c r="AE710" s="1"/>
      <c r="AF710" s="1"/>
    </row>
    <row r="711" spans="1:32" ht="14.25" customHeight="1">
      <c r="A711" s="1"/>
      <c r="B711" s="195"/>
      <c r="C711" s="264"/>
      <c r="D711" s="264"/>
      <c r="E711" s="264"/>
      <c r="F711" s="195"/>
      <c r="G711" s="195"/>
      <c r="H711" s="195"/>
      <c r="I711" s="195"/>
      <c r="J711" s="195"/>
      <c r="K711" s="195"/>
      <c r="L711" s="195"/>
      <c r="M711" s="196"/>
      <c r="N711" s="197"/>
      <c r="O711" s="274"/>
      <c r="P711" s="274"/>
      <c r="Q711" s="195"/>
      <c r="R711" s="195"/>
      <c r="S711" s="195"/>
      <c r="T711" s="1"/>
      <c r="U711" s="1"/>
      <c r="V711" s="1"/>
      <c r="W711" s="1"/>
      <c r="X711" s="1"/>
      <c r="Y711" s="1"/>
      <c r="Z711" s="1"/>
      <c r="AA711" s="1"/>
      <c r="AB711" s="1"/>
      <c r="AC711" s="1"/>
      <c r="AD711" s="1"/>
      <c r="AE711" s="1"/>
      <c r="AF711" s="1"/>
    </row>
    <row r="712" spans="1:32" ht="14.25" customHeight="1">
      <c r="A712" s="1"/>
      <c r="B712" s="195"/>
      <c r="C712" s="264"/>
      <c r="D712" s="264"/>
      <c r="E712" s="264"/>
      <c r="F712" s="195"/>
      <c r="G712" s="195"/>
      <c r="H712" s="195"/>
      <c r="I712" s="195"/>
      <c r="J712" s="195"/>
      <c r="K712" s="195"/>
      <c r="L712" s="195"/>
      <c r="M712" s="196"/>
      <c r="N712" s="197"/>
      <c r="O712" s="274"/>
      <c r="P712" s="274"/>
      <c r="Q712" s="195"/>
      <c r="R712" s="195"/>
      <c r="S712" s="195"/>
      <c r="T712" s="1"/>
      <c r="U712" s="1"/>
      <c r="V712" s="1"/>
      <c r="W712" s="1"/>
      <c r="X712" s="1"/>
      <c r="Y712" s="1"/>
      <c r="Z712" s="1"/>
      <c r="AA712" s="1"/>
      <c r="AB712" s="1"/>
      <c r="AC712" s="1"/>
      <c r="AD712" s="1"/>
      <c r="AE712" s="1"/>
      <c r="AF712" s="1"/>
    </row>
    <row r="713" spans="1:32" ht="14.25" customHeight="1">
      <c r="A713" s="1"/>
      <c r="B713" s="195"/>
      <c r="C713" s="264"/>
      <c r="D713" s="264"/>
      <c r="E713" s="264"/>
      <c r="F713" s="195"/>
      <c r="G713" s="195"/>
      <c r="H713" s="195"/>
      <c r="I713" s="195"/>
      <c r="J713" s="195"/>
      <c r="K713" s="195"/>
      <c r="L713" s="195"/>
      <c r="M713" s="196"/>
      <c r="N713" s="197"/>
      <c r="O713" s="274"/>
      <c r="P713" s="274"/>
      <c r="Q713" s="195"/>
      <c r="R713" s="195"/>
      <c r="S713" s="195"/>
      <c r="T713" s="1"/>
      <c r="U713" s="1"/>
      <c r="V713" s="1"/>
      <c r="W713" s="1"/>
      <c r="X713" s="1"/>
      <c r="Y713" s="1"/>
      <c r="Z713" s="1"/>
      <c r="AA713" s="1"/>
      <c r="AB713" s="1"/>
      <c r="AC713" s="1"/>
      <c r="AD713" s="1"/>
      <c r="AE713" s="1"/>
      <c r="AF713" s="1"/>
    </row>
    <row r="714" spans="1:32" ht="14.25" customHeight="1">
      <c r="A714" s="1"/>
      <c r="B714" s="195"/>
      <c r="C714" s="264"/>
      <c r="D714" s="264"/>
      <c r="E714" s="264"/>
      <c r="F714" s="195"/>
      <c r="G714" s="195"/>
      <c r="H714" s="195"/>
      <c r="I714" s="195"/>
      <c r="J714" s="195"/>
      <c r="K714" s="195"/>
      <c r="L714" s="195"/>
      <c r="M714" s="196"/>
      <c r="N714" s="197"/>
      <c r="O714" s="274"/>
      <c r="P714" s="274"/>
      <c r="Q714" s="195"/>
      <c r="R714" s="195"/>
      <c r="S714" s="195"/>
      <c r="T714" s="1"/>
      <c r="U714" s="1"/>
      <c r="V714" s="1"/>
      <c r="W714" s="1"/>
      <c r="X714" s="1"/>
      <c r="Y714" s="1"/>
      <c r="Z714" s="1"/>
      <c r="AA714" s="1"/>
      <c r="AB714" s="1"/>
      <c r="AC714" s="1"/>
      <c r="AD714" s="1"/>
      <c r="AE714" s="1"/>
      <c r="AF714" s="1"/>
    </row>
    <row r="715" spans="1:32" ht="14.25" customHeight="1">
      <c r="A715" s="1"/>
      <c r="B715" s="195"/>
      <c r="C715" s="264"/>
      <c r="D715" s="264"/>
      <c r="E715" s="264"/>
      <c r="F715" s="195"/>
      <c r="G715" s="195"/>
      <c r="H715" s="195"/>
      <c r="I715" s="195"/>
      <c r="J715" s="195"/>
      <c r="K715" s="195"/>
      <c r="L715" s="195"/>
      <c r="M715" s="196"/>
      <c r="N715" s="197"/>
      <c r="O715" s="274"/>
      <c r="P715" s="274"/>
      <c r="Q715" s="195"/>
      <c r="R715" s="195"/>
      <c r="S715" s="195"/>
      <c r="T715" s="1"/>
      <c r="U715" s="1"/>
      <c r="V715" s="1"/>
      <c r="W715" s="1"/>
      <c r="X715" s="1"/>
      <c r="Y715" s="1"/>
      <c r="Z715" s="1"/>
      <c r="AA715" s="1"/>
      <c r="AB715" s="1"/>
      <c r="AC715" s="1"/>
      <c r="AD715" s="1"/>
      <c r="AE715" s="1"/>
      <c r="AF715" s="1"/>
    </row>
    <row r="716" spans="1:32" ht="14.25" customHeight="1">
      <c r="A716" s="1"/>
      <c r="B716" s="195"/>
      <c r="C716" s="264"/>
      <c r="D716" s="264"/>
      <c r="E716" s="264"/>
      <c r="F716" s="195"/>
      <c r="G716" s="195"/>
      <c r="H716" s="195"/>
      <c r="I716" s="195"/>
      <c r="J716" s="195"/>
      <c r="K716" s="195"/>
      <c r="L716" s="195"/>
      <c r="M716" s="196"/>
      <c r="N716" s="197"/>
      <c r="O716" s="274"/>
      <c r="P716" s="274"/>
      <c r="Q716" s="195"/>
      <c r="R716" s="195"/>
      <c r="S716" s="195"/>
      <c r="T716" s="1"/>
      <c r="U716" s="1"/>
      <c r="V716" s="1"/>
      <c r="W716" s="1"/>
      <c r="X716" s="1"/>
      <c r="Y716" s="1"/>
      <c r="Z716" s="1"/>
      <c r="AA716" s="1"/>
      <c r="AB716" s="1"/>
      <c r="AC716" s="1"/>
      <c r="AD716" s="1"/>
      <c r="AE716" s="1"/>
      <c r="AF716" s="1"/>
    </row>
    <row r="717" spans="1:32" ht="14.25" customHeight="1">
      <c r="A717" s="1"/>
      <c r="B717" s="195"/>
      <c r="C717" s="264"/>
      <c r="D717" s="264"/>
      <c r="E717" s="264"/>
      <c r="F717" s="195"/>
      <c r="G717" s="195"/>
      <c r="H717" s="195"/>
      <c r="I717" s="195"/>
      <c r="J717" s="195"/>
      <c r="K717" s="195"/>
      <c r="L717" s="195"/>
      <c r="M717" s="196"/>
      <c r="N717" s="197"/>
      <c r="O717" s="274"/>
      <c r="P717" s="274"/>
      <c r="Q717" s="195"/>
      <c r="R717" s="195"/>
      <c r="S717" s="195"/>
      <c r="T717" s="1"/>
      <c r="U717" s="1"/>
      <c r="V717" s="1"/>
      <c r="W717" s="1"/>
      <c r="X717" s="1"/>
      <c r="Y717" s="1"/>
      <c r="Z717" s="1"/>
      <c r="AA717" s="1"/>
      <c r="AB717" s="1"/>
      <c r="AC717" s="1"/>
      <c r="AD717" s="1"/>
      <c r="AE717" s="1"/>
      <c r="AF717" s="1"/>
    </row>
    <row r="718" spans="1:32" ht="14.25" customHeight="1">
      <c r="A718" s="1"/>
      <c r="B718" s="195"/>
      <c r="C718" s="264"/>
      <c r="D718" s="264"/>
      <c r="E718" s="264"/>
      <c r="F718" s="195"/>
      <c r="G718" s="195"/>
      <c r="H718" s="195"/>
      <c r="I718" s="195"/>
      <c r="J718" s="195"/>
      <c r="K718" s="195"/>
      <c r="L718" s="195"/>
      <c r="M718" s="196"/>
      <c r="N718" s="197"/>
      <c r="O718" s="274"/>
      <c r="P718" s="274"/>
      <c r="Q718" s="195"/>
      <c r="R718" s="195"/>
      <c r="S718" s="195"/>
      <c r="T718" s="1"/>
      <c r="U718" s="1"/>
      <c r="V718" s="1"/>
      <c r="W718" s="1"/>
      <c r="X718" s="1"/>
      <c r="Y718" s="1"/>
      <c r="Z718" s="1"/>
      <c r="AA718" s="1"/>
      <c r="AB718" s="1"/>
      <c r="AC718" s="1"/>
      <c r="AD718" s="1"/>
      <c r="AE718" s="1"/>
      <c r="AF718" s="1"/>
    </row>
    <row r="719" spans="1:32" ht="14.25" customHeight="1">
      <c r="A719" s="1"/>
      <c r="B719" s="195"/>
      <c r="C719" s="264"/>
      <c r="D719" s="264"/>
      <c r="E719" s="264"/>
      <c r="F719" s="195"/>
      <c r="G719" s="195"/>
      <c r="H719" s="195"/>
      <c r="I719" s="195"/>
      <c r="J719" s="195"/>
      <c r="K719" s="195"/>
      <c r="L719" s="195"/>
      <c r="M719" s="196"/>
      <c r="N719" s="197"/>
      <c r="O719" s="274"/>
      <c r="P719" s="274"/>
      <c r="Q719" s="195"/>
      <c r="R719" s="195"/>
      <c r="S719" s="195"/>
      <c r="T719" s="1"/>
      <c r="U719" s="1"/>
      <c r="V719" s="1"/>
      <c r="W719" s="1"/>
      <c r="X719" s="1"/>
      <c r="Y719" s="1"/>
      <c r="Z719" s="1"/>
      <c r="AA719" s="1"/>
      <c r="AB719" s="1"/>
      <c r="AC719" s="1"/>
      <c r="AD719" s="1"/>
      <c r="AE719" s="1"/>
      <c r="AF719" s="1"/>
    </row>
    <row r="720" spans="1:32" ht="14.25" customHeight="1">
      <c r="A720" s="1"/>
      <c r="B720" s="195"/>
      <c r="C720" s="264"/>
      <c r="D720" s="264"/>
      <c r="E720" s="264"/>
      <c r="F720" s="195"/>
      <c r="G720" s="195"/>
      <c r="H720" s="195"/>
      <c r="I720" s="195"/>
      <c r="J720" s="195"/>
      <c r="K720" s="195"/>
      <c r="L720" s="195"/>
      <c r="M720" s="196"/>
      <c r="N720" s="197"/>
      <c r="O720" s="274"/>
      <c r="P720" s="274"/>
      <c r="Q720" s="195"/>
      <c r="R720" s="195"/>
      <c r="S720" s="195"/>
      <c r="T720" s="1"/>
      <c r="U720" s="1"/>
      <c r="V720" s="1"/>
      <c r="W720" s="1"/>
      <c r="X720" s="1"/>
      <c r="Y720" s="1"/>
      <c r="Z720" s="1"/>
      <c r="AA720" s="1"/>
      <c r="AB720" s="1"/>
      <c r="AC720" s="1"/>
      <c r="AD720" s="1"/>
      <c r="AE720" s="1"/>
      <c r="AF720" s="1"/>
    </row>
    <row r="721" spans="1:32" ht="14.25" customHeight="1">
      <c r="A721" s="1"/>
      <c r="B721" s="195"/>
      <c r="C721" s="264"/>
      <c r="D721" s="264"/>
      <c r="E721" s="264"/>
      <c r="F721" s="195"/>
      <c r="G721" s="195"/>
      <c r="H721" s="195"/>
      <c r="I721" s="195"/>
      <c r="J721" s="195"/>
      <c r="K721" s="195"/>
      <c r="L721" s="195"/>
      <c r="M721" s="196"/>
      <c r="N721" s="197"/>
      <c r="O721" s="274"/>
      <c r="P721" s="274"/>
      <c r="Q721" s="195"/>
      <c r="R721" s="195"/>
      <c r="S721" s="195"/>
      <c r="T721" s="1"/>
      <c r="U721" s="1"/>
      <c r="V721" s="1"/>
      <c r="W721" s="1"/>
      <c r="X721" s="1"/>
      <c r="Y721" s="1"/>
      <c r="Z721" s="1"/>
      <c r="AA721" s="1"/>
      <c r="AB721" s="1"/>
      <c r="AC721" s="1"/>
      <c r="AD721" s="1"/>
      <c r="AE721" s="1"/>
      <c r="AF721" s="1"/>
    </row>
    <row r="722" spans="1:32" ht="14.25" customHeight="1">
      <c r="A722" s="1"/>
      <c r="B722" s="195"/>
      <c r="C722" s="264"/>
      <c r="D722" s="264"/>
      <c r="E722" s="264"/>
      <c r="F722" s="195"/>
      <c r="G722" s="195"/>
      <c r="H722" s="195"/>
      <c r="I722" s="195"/>
      <c r="J722" s="195"/>
      <c r="K722" s="195"/>
      <c r="L722" s="195"/>
      <c r="M722" s="196"/>
      <c r="N722" s="197"/>
      <c r="O722" s="274"/>
      <c r="P722" s="274"/>
      <c r="Q722" s="195"/>
      <c r="R722" s="195"/>
      <c r="S722" s="195"/>
      <c r="T722" s="1"/>
      <c r="U722" s="1"/>
      <c r="V722" s="1"/>
      <c r="W722" s="1"/>
      <c r="X722" s="1"/>
      <c r="Y722" s="1"/>
      <c r="Z722" s="1"/>
      <c r="AA722" s="1"/>
      <c r="AB722" s="1"/>
      <c r="AC722" s="1"/>
      <c r="AD722" s="1"/>
      <c r="AE722" s="1"/>
      <c r="AF722" s="1"/>
    </row>
    <row r="723" spans="1:32" ht="14.25" customHeight="1">
      <c r="A723" s="1"/>
      <c r="B723" s="195"/>
      <c r="C723" s="264"/>
      <c r="D723" s="264"/>
      <c r="E723" s="264"/>
      <c r="F723" s="195"/>
      <c r="G723" s="195"/>
      <c r="H723" s="195"/>
      <c r="I723" s="195"/>
      <c r="J723" s="195"/>
      <c r="K723" s="195"/>
      <c r="L723" s="195"/>
      <c r="M723" s="196"/>
      <c r="N723" s="197"/>
      <c r="O723" s="274"/>
      <c r="P723" s="274"/>
      <c r="Q723" s="195"/>
      <c r="R723" s="195"/>
      <c r="S723" s="195"/>
      <c r="T723" s="1"/>
      <c r="U723" s="1"/>
      <c r="V723" s="1"/>
      <c r="W723" s="1"/>
      <c r="X723" s="1"/>
      <c r="Y723" s="1"/>
      <c r="Z723" s="1"/>
      <c r="AA723" s="1"/>
      <c r="AB723" s="1"/>
      <c r="AC723" s="1"/>
      <c r="AD723" s="1"/>
      <c r="AE723" s="1"/>
      <c r="AF723" s="1"/>
    </row>
    <row r="724" spans="1:32" ht="14.25" customHeight="1">
      <c r="A724" s="1"/>
      <c r="B724" s="195"/>
      <c r="C724" s="264"/>
      <c r="D724" s="264"/>
      <c r="E724" s="264"/>
      <c r="F724" s="195"/>
      <c r="G724" s="195"/>
      <c r="H724" s="195"/>
      <c r="I724" s="195"/>
      <c r="J724" s="195"/>
      <c r="K724" s="195"/>
      <c r="L724" s="195"/>
      <c r="M724" s="196"/>
      <c r="N724" s="197"/>
      <c r="O724" s="274"/>
      <c r="P724" s="274"/>
      <c r="Q724" s="195"/>
      <c r="R724" s="195"/>
      <c r="S724" s="195"/>
      <c r="T724" s="1"/>
      <c r="U724" s="1"/>
      <c r="V724" s="1"/>
      <c r="W724" s="1"/>
      <c r="X724" s="1"/>
      <c r="Y724" s="1"/>
      <c r="Z724" s="1"/>
      <c r="AA724" s="1"/>
      <c r="AB724" s="1"/>
      <c r="AC724" s="1"/>
      <c r="AD724" s="1"/>
      <c r="AE724" s="1"/>
      <c r="AF724" s="1"/>
    </row>
    <row r="725" spans="1:32" ht="14.25" customHeight="1">
      <c r="A725" s="1"/>
      <c r="B725" s="195"/>
      <c r="C725" s="264"/>
      <c r="D725" s="264"/>
      <c r="E725" s="264"/>
      <c r="F725" s="195"/>
      <c r="G725" s="195"/>
      <c r="H725" s="195"/>
      <c r="I725" s="195"/>
      <c r="J725" s="195"/>
      <c r="K725" s="195"/>
      <c r="L725" s="195"/>
      <c r="M725" s="196"/>
      <c r="N725" s="197"/>
      <c r="O725" s="274"/>
      <c r="P725" s="274"/>
      <c r="Q725" s="195"/>
      <c r="R725" s="195"/>
      <c r="S725" s="195"/>
      <c r="T725" s="1"/>
      <c r="U725" s="1"/>
      <c r="V725" s="1"/>
      <c r="W725" s="1"/>
      <c r="X725" s="1"/>
      <c r="Y725" s="1"/>
      <c r="Z725" s="1"/>
      <c r="AA725" s="1"/>
      <c r="AB725" s="1"/>
      <c r="AC725" s="1"/>
      <c r="AD725" s="1"/>
      <c r="AE725" s="1"/>
      <c r="AF725" s="1"/>
    </row>
    <row r="726" spans="1:32" ht="14.25" customHeight="1">
      <c r="A726" s="1"/>
      <c r="B726" s="195"/>
      <c r="C726" s="264"/>
      <c r="D726" s="264"/>
      <c r="E726" s="264"/>
      <c r="F726" s="195"/>
      <c r="G726" s="195"/>
      <c r="H726" s="195"/>
      <c r="I726" s="195"/>
      <c r="J726" s="195"/>
      <c r="K726" s="195"/>
      <c r="L726" s="195"/>
      <c r="M726" s="196"/>
      <c r="N726" s="197"/>
      <c r="O726" s="274"/>
      <c r="P726" s="274"/>
      <c r="Q726" s="195"/>
      <c r="R726" s="195"/>
      <c r="S726" s="195"/>
      <c r="T726" s="1"/>
      <c r="U726" s="1"/>
      <c r="V726" s="1"/>
      <c r="W726" s="1"/>
      <c r="X726" s="1"/>
      <c r="Y726" s="1"/>
      <c r="Z726" s="1"/>
      <c r="AA726" s="1"/>
      <c r="AB726" s="1"/>
      <c r="AC726" s="1"/>
      <c r="AD726" s="1"/>
      <c r="AE726" s="1"/>
      <c r="AF726" s="1"/>
    </row>
    <row r="727" spans="1:32" ht="14.25" customHeight="1">
      <c r="A727" s="1"/>
      <c r="B727" s="195"/>
      <c r="C727" s="264"/>
      <c r="D727" s="264"/>
      <c r="E727" s="264"/>
      <c r="F727" s="195"/>
      <c r="G727" s="195"/>
      <c r="H727" s="195"/>
      <c r="I727" s="195"/>
      <c r="J727" s="195"/>
      <c r="K727" s="195"/>
      <c r="L727" s="195"/>
      <c r="M727" s="196"/>
      <c r="N727" s="197"/>
      <c r="O727" s="274"/>
      <c r="P727" s="274"/>
      <c r="Q727" s="195"/>
      <c r="R727" s="195"/>
      <c r="S727" s="195"/>
      <c r="T727" s="1"/>
      <c r="U727" s="1"/>
      <c r="V727" s="1"/>
      <c r="W727" s="1"/>
      <c r="X727" s="1"/>
      <c r="Y727" s="1"/>
      <c r="Z727" s="1"/>
      <c r="AA727" s="1"/>
      <c r="AB727" s="1"/>
      <c r="AC727" s="1"/>
      <c r="AD727" s="1"/>
      <c r="AE727" s="1"/>
      <c r="AF727" s="1"/>
    </row>
    <row r="728" spans="1:32" ht="14.25" customHeight="1">
      <c r="A728" s="1"/>
      <c r="B728" s="195"/>
      <c r="C728" s="264"/>
      <c r="D728" s="264"/>
      <c r="E728" s="264"/>
      <c r="F728" s="195"/>
      <c r="G728" s="195"/>
      <c r="H728" s="195"/>
      <c r="I728" s="195"/>
      <c r="J728" s="195"/>
      <c r="K728" s="195"/>
      <c r="L728" s="195"/>
      <c r="M728" s="196"/>
      <c r="N728" s="197"/>
      <c r="O728" s="274"/>
      <c r="P728" s="274"/>
      <c r="Q728" s="195"/>
      <c r="R728" s="195"/>
      <c r="S728" s="195"/>
      <c r="T728" s="1"/>
      <c r="U728" s="1"/>
      <c r="V728" s="1"/>
      <c r="W728" s="1"/>
      <c r="X728" s="1"/>
      <c r="Y728" s="1"/>
      <c r="Z728" s="1"/>
      <c r="AA728" s="1"/>
      <c r="AB728" s="1"/>
      <c r="AC728" s="1"/>
      <c r="AD728" s="1"/>
      <c r="AE728" s="1"/>
      <c r="AF728" s="1"/>
    </row>
    <row r="729" spans="1:32" ht="14.25" customHeight="1">
      <c r="A729" s="1"/>
      <c r="B729" s="195"/>
      <c r="C729" s="264"/>
      <c r="D729" s="264"/>
      <c r="E729" s="264"/>
      <c r="F729" s="195"/>
      <c r="G729" s="195"/>
      <c r="H729" s="195"/>
      <c r="I729" s="195"/>
      <c r="J729" s="195"/>
      <c r="K729" s="195"/>
      <c r="L729" s="195"/>
      <c r="M729" s="196"/>
      <c r="N729" s="197"/>
      <c r="O729" s="274"/>
      <c r="P729" s="274"/>
      <c r="Q729" s="195"/>
      <c r="R729" s="195"/>
      <c r="S729" s="195"/>
      <c r="T729" s="1"/>
      <c r="U729" s="1"/>
      <c r="V729" s="1"/>
      <c r="W729" s="1"/>
      <c r="X729" s="1"/>
      <c r="Y729" s="1"/>
      <c r="Z729" s="1"/>
      <c r="AA729" s="1"/>
      <c r="AB729" s="1"/>
      <c r="AC729" s="1"/>
      <c r="AD729" s="1"/>
      <c r="AE729" s="1"/>
      <c r="AF729" s="1"/>
    </row>
    <row r="730" spans="1:32" ht="14.25" customHeight="1">
      <c r="A730" s="1"/>
      <c r="B730" s="195"/>
      <c r="C730" s="264"/>
      <c r="D730" s="264"/>
      <c r="E730" s="264"/>
      <c r="F730" s="195"/>
      <c r="G730" s="195"/>
      <c r="H730" s="195"/>
      <c r="I730" s="195"/>
      <c r="J730" s="195"/>
      <c r="K730" s="195"/>
      <c r="L730" s="195"/>
      <c r="M730" s="196"/>
      <c r="N730" s="197"/>
      <c r="O730" s="274"/>
      <c r="P730" s="274"/>
      <c r="Q730" s="195"/>
      <c r="R730" s="195"/>
      <c r="S730" s="195"/>
      <c r="T730" s="1"/>
      <c r="U730" s="1"/>
      <c r="V730" s="1"/>
      <c r="W730" s="1"/>
      <c r="X730" s="1"/>
      <c r="Y730" s="1"/>
      <c r="Z730" s="1"/>
      <c r="AA730" s="1"/>
      <c r="AB730" s="1"/>
      <c r="AC730" s="1"/>
      <c r="AD730" s="1"/>
      <c r="AE730" s="1"/>
      <c r="AF730" s="1"/>
    </row>
    <row r="731" spans="1:32" ht="14.25" customHeight="1">
      <c r="A731" s="1"/>
      <c r="B731" s="195"/>
      <c r="C731" s="264"/>
      <c r="D731" s="264"/>
      <c r="E731" s="264"/>
      <c r="F731" s="195"/>
      <c r="G731" s="195"/>
      <c r="H731" s="195"/>
      <c r="I731" s="195"/>
      <c r="J731" s="195"/>
      <c r="K731" s="195"/>
      <c r="L731" s="195"/>
      <c r="M731" s="196"/>
      <c r="N731" s="197"/>
      <c r="O731" s="274"/>
      <c r="P731" s="274"/>
      <c r="Q731" s="195"/>
      <c r="R731" s="195"/>
      <c r="S731" s="195"/>
      <c r="T731" s="1"/>
      <c r="U731" s="1"/>
      <c r="V731" s="1"/>
      <c r="W731" s="1"/>
      <c r="X731" s="1"/>
      <c r="Y731" s="1"/>
      <c r="Z731" s="1"/>
      <c r="AA731" s="1"/>
      <c r="AB731" s="1"/>
      <c r="AC731" s="1"/>
      <c r="AD731" s="1"/>
      <c r="AE731" s="1"/>
      <c r="AF731" s="1"/>
    </row>
    <row r="732" spans="1:32" ht="14.25" customHeight="1">
      <c r="A732" s="1"/>
      <c r="B732" s="195"/>
      <c r="C732" s="264"/>
      <c r="D732" s="264"/>
      <c r="E732" s="264"/>
      <c r="F732" s="195"/>
      <c r="G732" s="195"/>
      <c r="H732" s="195"/>
      <c r="I732" s="195"/>
      <c r="J732" s="195"/>
      <c r="K732" s="195"/>
      <c r="L732" s="195"/>
      <c r="M732" s="196"/>
      <c r="N732" s="197"/>
      <c r="O732" s="274"/>
      <c r="P732" s="274"/>
      <c r="Q732" s="195"/>
      <c r="R732" s="195"/>
      <c r="S732" s="195"/>
      <c r="T732" s="1"/>
      <c r="U732" s="1"/>
      <c r="V732" s="1"/>
      <c r="W732" s="1"/>
      <c r="X732" s="1"/>
      <c r="Y732" s="1"/>
      <c r="Z732" s="1"/>
      <c r="AA732" s="1"/>
      <c r="AB732" s="1"/>
      <c r="AC732" s="1"/>
      <c r="AD732" s="1"/>
      <c r="AE732" s="1"/>
      <c r="AF732" s="1"/>
    </row>
    <row r="733" spans="1:32" ht="14.25" customHeight="1">
      <c r="A733" s="1"/>
      <c r="B733" s="195"/>
      <c r="C733" s="264"/>
      <c r="D733" s="264"/>
      <c r="E733" s="264"/>
      <c r="F733" s="195"/>
      <c r="G733" s="195"/>
      <c r="H733" s="195"/>
      <c r="I733" s="195"/>
      <c r="J733" s="195"/>
      <c r="K733" s="195"/>
      <c r="L733" s="195"/>
      <c r="M733" s="196"/>
      <c r="N733" s="197"/>
      <c r="O733" s="274"/>
      <c r="P733" s="274"/>
      <c r="Q733" s="195"/>
      <c r="R733" s="195"/>
      <c r="S733" s="195"/>
      <c r="T733" s="1"/>
      <c r="U733" s="1"/>
      <c r="V733" s="1"/>
      <c r="W733" s="1"/>
      <c r="X733" s="1"/>
      <c r="Y733" s="1"/>
      <c r="Z733" s="1"/>
      <c r="AA733" s="1"/>
      <c r="AB733" s="1"/>
      <c r="AC733" s="1"/>
      <c r="AD733" s="1"/>
      <c r="AE733" s="1"/>
      <c r="AF733" s="1"/>
    </row>
    <row r="734" spans="1:32" ht="14.25" customHeight="1">
      <c r="A734" s="1"/>
      <c r="B734" s="195"/>
      <c r="C734" s="264"/>
      <c r="D734" s="264"/>
      <c r="E734" s="264"/>
      <c r="F734" s="195"/>
      <c r="G734" s="195"/>
      <c r="H734" s="195"/>
      <c r="I734" s="195"/>
      <c r="J734" s="195"/>
      <c r="K734" s="195"/>
      <c r="L734" s="195"/>
      <c r="M734" s="196"/>
      <c r="N734" s="197"/>
      <c r="O734" s="274"/>
      <c r="P734" s="274"/>
      <c r="Q734" s="195"/>
      <c r="R734" s="195"/>
      <c r="S734" s="195"/>
      <c r="T734" s="1"/>
      <c r="U734" s="1"/>
      <c r="V734" s="1"/>
      <c r="W734" s="1"/>
      <c r="X734" s="1"/>
      <c r="Y734" s="1"/>
      <c r="Z734" s="1"/>
      <c r="AA734" s="1"/>
      <c r="AB734" s="1"/>
      <c r="AC734" s="1"/>
      <c r="AD734" s="1"/>
      <c r="AE734" s="1"/>
      <c r="AF734" s="1"/>
    </row>
    <row r="735" spans="1:32" ht="14.25" customHeight="1">
      <c r="A735" s="1"/>
      <c r="B735" s="195"/>
      <c r="C735" s="264"/>
      <c r="D735" s="264"/>
      <c r="E735" s="264"/>
      <c r="F735" s="195"/>
      <c r="G735" s="195"/>
      <c r="H735" s="195"/>
      <c r="I735" s="195"/>
      <c r="J735" s="195"/>
      <c r="K735" s="195"/>
      <c r="L735" s="195"/>
      <c r="M735" s="196"/>
      <c r="N735" s="197"/>
      <c r="O735" s="274"/>
      <c r="P735" s="274"/>
      <c r="Q735" s="195"/>
      <c r="R735" s="195"/>
      <c r="S735" s="195"/>
      <c r="T735" s="1"/>
      <c r="U735" s="1"/>
      <c r="V735" s="1"/>
      <c r="W735" s="1"/>
      <c r="X735" s="1"/>
      <c r="Y735" s="1"/>
      <c r="Z735" s="1"/>
      <c r="AA735" s="1"/>
      <c r="AB735" s="1"/>
      <c r="AC735" s="1"/>
      <c r="AD735" s="1"/>
      <c r="AE735" s="1"/>
      <c r="AF735" s="1"/>
    </row>
    <row r="736" spans="1:32" ht="14.25" customHeight="1">
      <c r="A736" s="1"/>
      <c r="B736" s="195"/>
      <c r="C736" s="264"/>
      <c r="D736" s="264"/>
      <c r="E736" s="264"/>
      <c r="F736" s="195"/>
      <c r="G736" s="195"/>
      <c r="H736" s="195"/>
      <c r="I736" s="195"/>
      <c r="J736" s="195"/>
      <c r="K736" s="195"/>
      <c r="L736" s="195"/>
      <c r="M736" s="196"/>
      <c r="N736" s="197"/>
      <c r="O736" s="274"/>
      <c r="P736" s="274"/>
      <c r="Q736" s="195"/>
      <c r="R736" s="195"/>
      <c r="S736" s="195"/>
      <c r="T736" s="1"/>
      <c r="U736" s="1"/>
      <c r="V736" s="1"/>
      <c r="W736" s="1"/>
      <c r="X736" s="1"/>
      <c r="Y736" s="1"/>
      <c r="Z736" s="1"/>
      <c r="AA736" s="1"/>
      <c r="AB736" s="1"/>
      <c r="AC736" s="1"/>
      <c r="AD736" s="1"/>
      <c r="AE736" s="1"/>
      <c r="AF736" s="1"/>
    </row>
    <row r="737" spans="1:32" ht="14.25" customHeight="1">
      <c r="A737" s="1"/>
      <c r="B737" s="195"/>
      <c r="C737" s="264"/>
      <c r="D737" s="264"/>
      <c r="E737" s="264"/>
      <c r="F737" s="195"/>
      <c r="G737" s="195"/>
      <c r="H737" s="195"/>
      <c r="I737" s="195"/>
      <c r="J737" s="195"/>
      <c r="K737" s="195"/>
      <c r="L737" s="195"/>
      <c r="M737" s="196"/>
      <c r="N737" s="197"/>
      <c r="O737" s="274"/>
      <c r="P737" s="274"/>
      <c r="Q737" s="195"/>
      <c r="R737" s="195"/>
      <c r="S737" s="195"/>
      <c r="T737" s="1"/>
      <c r="U737" s="1"/>
      <c r="V737" s="1"/>
      <c r="W737" s="1"/>
      <c r="X737" s="1"/>
      <c r="Y737" s="1"/>
      <c r="Z737" s="1"/>
      <c r="AA737" s="1"/>
      <c r="AB737" s="1"/>
      <c r="AC737" s="1"/>
      <c r="AD737" s="1"/>
      <c r="AE737" s="1"/>
      <c r="AF737" s="1"/>
    </row>
    <row r="738" spans="1:32" ht="14.25" customHeight="1">
      <c r="A738" s="1"/>
      <c r="B738" s="195"/>
      <c r="C738" s="264"/>
      <c r="D738" s="264"/>
      <c r="E738" s="264"/>
      <c r="F738" s="195"/>
      <c r="G738" s="195"/>
      <c r="H738" s="195"/>
      <c r="I738" s="195"/>
      <c r="J738" s="195"/>
      <c r="K738" s="195"/>
      <c r="L738" s="195"/>
      <c r="M738" s="196"/>
      <c r="N738" s="197"/>
      <c r="O738" s="274"/>
      <c r="P738" s="274"/>
      <c r="Q738" s="195"/>
      <c r="R738" s="195"/>
      <c r="S738" s="195"/>
      <c r="T738" s="1"/>
      <c r="U738" s="1"/>
      <c r="V738" s="1"/>
      <c r="W738" s="1"/>
      <c r="X738" s="1"/>
      <c r="Y738" s="1"/>
      <c r="Z738" s="1"/>
      <c r="AA738" s="1"/>
      <c r="AB738" s="1"/>
      <c r="AC738" s="1"/>
      <c r="AD738" s="1"/>
      <c r="AE738" s="1"/>
      <c r="AF738" s="1"/>
    </row>
    <row r="739" spans="1:32" ht="14.25" customHeight="1">
      <c r="A739" s="1"/>
      <c r="B739" s="195"/>
      <c r="C739" s="264"/>
      <c r="D739" s="264"/>
      <c r="E739" s="264"/>
      <c r="F739" s="195"/>
      <c r="G739" s="195"/>
      <c r="H739" s="195"/>
      <c r="I739" s="195"/>
      <c r="J739" s="195"/>
      <c r="K739" s="195"/>
      <c r="L739" s="195"/>
      <c r="M739" s="196"/>
      <c r="N739" s="197"/>
      <c r="O739" s="274"/>
      <c r="P739" s="274"/>
      <c r="Q739" s="195"/>
      <c r="R739" s="195"/>
      <c r="S739" s="195"/>
      <c r="T739" s="1"/>
      <c r="U739" s="1"/>
      <c r="V739" s="1"/>
      <c r="W739" s="1"/>
      <c r="X739" s="1"/>
      <c r="Y739" s="1"/>
      <c r="Z739" s="1"/>
      <c r="AA739" s="1"/>
      <c r="AB739" s="1"/>
      <c r="AC739" s="1"/>
      <c r="AD739" s="1"/>
      <c r="AE739" s="1"/>
      <c r="AF739" s="1"/>
    </row>
    <row r="740" spans="1:32" ht="14.25" customHeight="1">
      <c r="A740" s="1"/>
      <c r="B740" s="195"/>
      <c r="C740" s="264"/>
      <c r="D740" s="264"/>
      <c r="E740" s="264"/>
      <c r="F740" s="195"/>
      <c r="G740" s="195"/>
      <c r="H740" s="195"/>
      <c r="I740" s="195"/>
      <c r="J740" s="195"/>
      <c r="K740" s="195"/>
      <c r="L740" s="195"/>
      <c r="M740" s="196"/>
      <c r="N740" s="197"/>
      <c r="O740" s="274"/>
      <c r="P740" s="274"/>
      <c r="Q740" s="195"/>
      <c r="R740" s="195"/>
      <c r="S740" s="195"/>
      <c r="T740" s="1"/>
      <c r="U740" s="1"/>
      <c r="V740" s="1"/>
      <c r="W740" s="1"/>
      <c r="X740" s="1"/>
      <c r="Y740" s="1"/>
      <c r="Z740" s="1"/>
      <c r="AA740" s="1"/>
      <c r="AB740" s="1"/>
      <c r="AC740" s="1"/>
      <c r="AD740" s="1"/>
      <c r="AE740" s="1"/>
      <c r="AF740" s="1"/>
    </row>
    <row r="741" spans="1:32" ht="14.25" customHeight="1">
      <c r="A741" s="1"/>
      <c r="B741" s="195"/>
      <c r="C741" s="264"/>
      <c r="D741" s="264"/>
      <c r="E741" s="264"/>
      <c r="F741" s="195"/>
      <c r="G741" s="195"/>
      <c r="H741" s="195"/>
      <c r="I741" s="195"/>
      <c r="J741" s="195"/>
      <c r="K741" s="195"/>
      <c r="L741" s="195"/>
      <c r="M741" s="196"/>
      <c r="N741" s="197"/>
      <c r="O741" s="274"/>
      <c r="P741" s="274"/>
      <c r="Q741" s="195"/>
      <c r="R741" s="195"/>
      <c r="S741" s="195"/>
      <c r="T741" s="1"/>
      <c r="U741" s="1"/>
      <c r="V741" s="1"/>
      <c r="W741" s="1"/>
      <c r="X741" s="1"/>
      <c r="Y741" s="1"/>
      <c r="Z741" s="1"/>
      <c r="AA741" s="1"/>
      <c r="AB741" s="1"/>
      <c r="AC741" s="1"/>
      <c r="AD741" s="1"/>
      <c r="AE741" s="1"/>
      <c r="AF741" s="1"/>
    </row>
    <row r="742" spans="1:32" ht="14.25" customHeight="1">
      <c r="A742" s="1"/>
      <c r="B742" s="195"/>
      <c r="C742" s="264"/>
      <c r="D742" s="264"/>
      <c r="E742" s="264"/>
      <c r="F742" s="195"/>
      <c r="G742" s="195"/>
      <c r="H742" s="195"/>
      <c r="I742" s="195"/>
      <c r="J742" s="195"/>
      <c r="K742" s="195"/>
      <c r="L742" s="195"/>
      <c r="M742" s="196"/>
      <c r="N742" s="197"/>
      <c r="O742" s="274"/>
      <c r="P742" s="274"/>
      <c r="Q742" s="195"/>
      <c r="R742" s="195"/>
      <c r="S742" s="195"/>
      <c r="T742" s="1"/>
      <c r="U742" s="1"/>
      <c r="V742" s="1"/>
      <c r="W742" s="1"/>
      <c r="X742" s="1"/>
      <c r="Y742" s="1"/>
      <c r="Z742" s="1"/>
      <c r="AA742" s="1"/>
      <c r="AB742" s="1"/>
      <c r="AC742" s="1"/>
      <c r="AD742" s="1"/>
      <c r="AE742" s="1"/>
      <c r="AF742" s="1"/>
    </row>
    <row r="743" spans="1:32" ht="14.25" customHeight="1">
      <c r="A743" s="1"/>
      <c r="B743" s="195"/>
      <c r="C743" s="264"/>
      <c r="D743" s="264"/>
      <c r="E743" s="264"/>
      <c r="F743" s="195"/>
      <c r="G743" s="195"/>
      <c r="H743" s="195"/>
      <c r="I743" s="195"/>
      <c r="J743" s="195"/>
      <c r="K743" s="195"/>
      <c r="L743" s="195"/>
      <c r="M743" s="196"/>
      <c r="N743" s="197"/>
      <c r="O743" s="274"/>
      <c r="P743" s="274"/>
      <c r="Q743" s="195"/>
      <c r="R743" s="195"/>
      <c r="S743" s="195"/>
      <c r="T743" s="1"/>
      <c r="U743" s="1"/>
      <c r="V743" s="1"/>
      <c r="W743" s="1"/>
      <c r="X743" s="1"/>
      <c r="Y743" s="1"/>
      <c r="Z743" s="1"/>
      <c r="AA743" s="1"/>
      <c r="AB743" s="1"/>
      <c r="AC743" s="1"/>
      <c r="AD743" s="1"/>
      <c r="AE743" s="1"/>
      <c r="AF743" s="1"/>
    </row>
    <row r="744" spans="1:32" ht="14.25" customHeight="1">
      <c r="A744" s="1"/>
      <c r="B744" s="195"/>
      <c r="C744" s="264"/>
      <c r="D744" s="264"/>
      <c r="E744" s="264"/>
      <c r="F744" s="195"/>
      <c r="G744" s="195"/>
      <c r="H744" s="195"/>
      <c r="I744" s="195"/>
      <c r="J744" s="195"/>
      <c r="K744" s="195"/>
      <c r="L744" s="195"/>
      <c r="M744" s="196"/>
      <c r="N744" s="197"/>
      <c r="O744" s="274"/>
      <c r="P744" s="274"/>
      <c r="Q744" s="195"/>
      <c r="R744" s="195"/>
      <c r="S744" s="195"/>
      <c r="T744" s="1"/>
      <c r="U744" s="1"/>
      <c r="V744" s="1"/>
      <c r="W744" s="1"/>
      <c r="X744" s="1"/>
      <c r="Y744" s="1"/>
      <c r="Z744" s="1"/>
      <c r="AA744" s="1"/>
      <c r="AB744" s="1"/>
      <c r="AC744" s="1"/>
      <c r="AD744" s="1"/>
      <c r="AE744" s="1"/>
      <c r="AF744" s="1"/>
    </row>
    <row r="745" spans="1:32" ht="14.25" customHeight="1">
      <c r="A745" s="1"/>
      <c r="B745" s="195"/>
      <c r="C745" s="264"/>
      <c r="D745" s="264"/>
      <c r="E745" s="264"/>
      <c r="F745" s="195"/>
      <c r="G745" s="195"/>
      <c r="H745" s="195"/>
      <c r="I745" s="195"/>
      <c r="J745" s="195"/>
      <c r="K745" s="195"/>
      <c r="L745" s="195"/>
      <c r="M745" s="196"/>
      <c r="N745" s="197"/>
      <c r="O745" s="274"/>
      <c r="P745" s="274"/>
      <c r="Q745" s="195"/>
      <c r="R745" s="195"/>
      <c r="S745" s="195"/>
      <c r="T745" s="1"/>
      <c r="U745" s="1"/>
      <c r="V745" s="1"/>
      <c r="W745" s="1"/>
      <c r="X745" s="1"/>
      <c r="Y745" s="1"/>
      <c r="Z745" s="1"/>
      <c r="AA745" s="1"/>
      <c r="AB745" s="1"/>
      <c r="AC745" s="1"/>
      <c r="AD745" s="1"/>
      <c r="AE745" s="1"/>
      <c r="AF745" s="1"/>
    </row>
    <row r="746" spans="1:32" ht="14.25" customHeight="1">
      <c r="A746" s="1"/>
      <c r="B746" s="195"/>
      <c r="C746" s="264"/>
      <c r="D746" s="264"/>
      <c r="E746" s="264"/>
      <c r="F746" s="195"/>
      <c r="G746" s="195"/>
      <c r="H746" s="195"/>
      <c r="I746" s="195"/>
      <c r="J746" s="195"/>
      <c r="K746" s="195"/>
      <c r="L746" s="195"/>
      <c r="M746" s="196"/>
      <c r="N746" s="197"/>
      <c r="O746" s="274"/>
      <c r="P746" s="274"/>
      <c r="Q746" s="195"/>
      <c r="R746" s="195"/>
      <c r="S746" s="195"/>
      <c r="T746" s="1"/>
      <c r="U746" s="1"/>
      <c r="V746" s="1"/>
      <c r="W746" s="1"/>
      <c r="X746" s="1"/>
      <c r="Y746" s="1"/>
      <c r="Z746" s="1"/>
      <c r="AA746" s="1"/>
      <c r="AB746" s="1"/>
      <c r="AC746" s="1"/>
      <c r="AD746" s="1"/>
      <c r="AE746" s="1"/>
      <c r="AF746" s="1"/>
    </row>
    <row r="747" spans="1:32" ht="14.25" customHeight="1">
      <c r="A747" s="1"/>
      <c r="B747" s="195"/>
      <c r="C747" s="264"/>
      <c r="D747" s="264"/>
      <c r="E747" s="264"/>
      <c r="F747" s="195"/>
      <c r="G747" s="195"/>
      <c r="H747" s="195"/>
      <c r="I747" s="195"/>
      <c r="J747" s="195"/>
      <c r="K747" s="195"/>
      <c r="L747" s="195"/>
      <c r="M747" s="196"/>
      <c r="N747" s="197"/>
      <c r="O747" s="274"/>
      <c r="P747" s="274"/>
      <c r="Q747" s="195"/>
      <c r="R747" s="195"/>
      <c r="S747" s="195"/>
      <c r="T747" s="1"/>
      <c r="U747" s="1"/>
      <c r="V747" s="1"/>
      <c r="W747" s="1"/>
      <c r="X747" s="1"/>
      <c r="Y747" s="1"/>
      <c r="Z747" s="1"/>
      <c r="AA747" s="1"/>
      <c r="AB747" s="1"/>
      <c r="AC747" s="1"/>
      <c r="AD747" s="1"/>
      <c r="AE747" s="1"/>
      <c r="AF747" s="1"/>
    </row>
    <row r="748" spans="1:32" ht="14.25" customHeight="1">
      <c r="A748" s="1"/>
      <c r="B748" s="195"/>
      <c r="C748" s="264"/>
      <c r="D748" s="264"/>
      <c r="E748" s="264"/>
      <c r="F748" s="195"/>
      <c r="G748" s="195"/>
      <c r="H748" s="195"/>
      <c r="I748" s="195"/>
      <c r="J748" s="195"/>
      <c r="K748" s="195"/>
      <c r="L748" s="195"/>
      <c r="M748" s="196"/>
      <c r="N748" s="197"/>
      <c r="O748" s="274"/>
      <c r="P748" s="274"/>
      <c r="Q748" s="195"/>
      <c r="R748" s="195"/>
      <c r="S748" s="195"/>
      <c r="T748" s="1"/>
      <c r="U748" s="1"/>
      <c r="V748" s="1"/>
      <c r="W748" s="1"/>
      <c r="X748" s="1"/>
      <c r="Y748" s="1"/>
      <c r="Z748" s="1"/>
      <c r="AA748" s="1"/>
      <c r="AB748" s="1"/>
      <c r="AC748" s="1"/>
      <c r="AD748" s="1"/>
      <c r="AE748" s="1"/>
      <c r="AF748" s="1"/>
    </row>
    <row r="749" spans="1:32" ht="14.25" customHeight="1">
      <c r="A749" s="1"/>
      <c r="B749" s="195"/>
      <c r="C749" s="264"/>
      <c r="D749" s="264"/>
      <c r="E749" s="264"/>
      <c r="F749" s="195"/>
      <c r="G749" s="195"/>
      <c r="H749" s="195"/>
      <c r="I749" s="195"/>
      <c r="J749" s="195"/>
      <c r="K749" s="195"/>
      <c r="L749" s="195"/>
      <c r="M749" s="196"/>
      <c r="N749" s="197"/>
      <c r="O749" s="274"/>
      <c r="P749" s="274"/>
      <c r="Q749" s="195"/>
      <c r="R749" s="195"/>
      <c r="S749" s="195"/>
      <c r="T749" s="1"/>
      <c r="U749" s="1"/>
      <c r="V749" s="1"/>
      <c r="W749" s="1"/>
      <c r="X749" s="1"/>
      <c r="Y749" s="1"/>
      <c r="Z749" s="1"/>
      <c r="AA749" s="1"/>
      <c r="AB749" s="1"/>
      <c r="AC749" s="1"/>
      <c r="AD749" s="1"/>
      <c r="AE749" s="1"/>
      <c r="AF749" s="1"/>
    </row>
    <row r="750" spans="1:32" ht="14.25" customHeight="1">
      <c r="A750" s="1"/>
      <c r="B750" s="195"/>
      <c r="C750" s="264"/>
      <c r="D750" s="264"/>
      <c r="E750" s="264"/>
      <c r="F750" s="195"/>
      <c r="G750" s="195"/>
      <c r="H750" s="195"/>
      <c r="I750" s="195"/>
      <c r="J750" s="195"/>
      <c r="K750" s="195"/>
      <c r="L750" s="195"/>
      <c r="M750" s="196"/>
      <c r="N750" s="197"/>
      <c r="O750" s="274"/>
      <c r="P750" s="274"/>
      <c r="Q750" s="195"/>
      <c r="R750" s="195"/>
      <c r="S750" s="195"/>
      <c r="T750" s="1"/>
      <c r="U750" s="1"/>
      <c r="V750" s="1"/>
      <c r="W750" s="1"/>
      <c r="X750" s="1"/>
      <c r="Y750" s="1"/>
      <c r="Z750" s="1"/>
      <c r="AA750" s="1"/>
      <c r="AB750" s="1"/>
      <c r="AC750" s="1"/>
      <c r="AD750" s="1"/>
      <c r="AE750" s="1"/>
      <c r="AF750" s="1"/>
    </row>
    <row r="751" spans="1:32" ht="14.25" customHeight="1">
      <c r="A751" s="1"/>
      <c r="B751" s="195"/>
      <c r="C751" s="264"/>
      <c r="D751" s="264"/>
      <c r="E751" s="264"/>
      <c r="F751" s="195"/>
      <c r="G751" s="195"/>
      <c r="H751" s="195"/>
      <c r="I751" s="195"/>
      <c r="J751" s="195"/>
      <c r="K751" s="195"/>
      <c r="L751" s="195"/>
      <c r="M751" s="196"/>
      <c r="N751" s="197"/>
      <c r="O751" s="274"/>
      <c r="P751" s="274"/>
      <c r="Q751" s="195"/>
      <c r="R751" s="195"/>
      <c r="S751" s="195"/>
      <c r="T751" s="1"/>
      <c r="U751" s="1"/>
      <c r="V751" s="1"/>
      <c r="W751" s="1"/>
      <c r="X751" s="1"/>
      <c r="Y751" s="1"/>
      <c r="Z751" s="1"/>
      <c r="AA751" s="1"/>
      <c r="AB751" s="1"/>
      <c r="AC751" s="1"/>
      <c r="AD751" s="1"/>
      <c r="AE751" s="1"/>
      <c r="AF751" s="1"/>
    </row>
    <row r="752" spans="1:32" ht="14.25" customHeight="1">
      <c r="A752" s="1"/>
      <c r="B752" s="195"/>
      <c r="C752" s="264"/>
      <c r="D752" s="264"/>
      <c r="E752" s="264"/>
      <c r="F752" s="195"/>
      <c r="G752" s="195"/>
      <c r="H752" s="195"/>
      <c r="I752" s="195"/>
      <c r="J752" s="195"/>
      <c r="K752" s="195"/>
      <c r="L752" s="195"/>
      <c r="M752" s="196"/>
      <c r="N752" s="197"/>
      <c r="O752" s="274"/>
      <c r="P752" s="274"/>
      <c r="Q752" s="195"/>
      <c r="R752" s="195"/>
      <c r="S752" s="195"/>
      <c r="T752" s="1"/>
      <c r="U752" s="1"/>
      <c r="V752" s="1"/>
      <c r="W752" s="1"/>
      <c r="X752" s="1"/>
      <c r="Y752" s="1"/>
      <c r="Z752" s="1"/>
      <c r="AA752" s="1"/>
      <c r="AB752" s="1"/>
      <c r="AC752" s="1"/>
      <c r="AD752" s="1"/>
      <c r="AE752" s="1"/>
      <c r="AF752" s="1"/>
    </row>
    <row r="753" spans="1:32" ht="14.25" customHeight="1">
      <c r="A753" s="1"/>
      <c r="B753" s="195"/>
      <c r="C753" s="264"/>
      <c r="D753" s="264"/>
      <c r="E753" s="264"/>
      <c r="F753" s="195"/>
      <c r="G753" s="195"/>
      <c r="H753" s="195"/>
      <c r="I753" s="195"/>
      <c r="J753" s="195"/>
      <c r="K753" s="195"/>
      <c r="L753" s="195"/>
      <c r="M753" s="196"/>
      <c r="N753" s="197"/>
      <c r="O753" s="274"/>
      <c r="P753" s="274"/>
      <c r="Q753" s="195"/>
      <c r="R753" s="195"/>
      <c r="S753" s="195"/>
      <c r="T753" s="1"/>
      <c r="U753" s="1"/>
      <c r="V753" s="1"/>
      <c r="W753" s="1"/>
      <c r="X753" s="1"/>
      <c r="Y753" s="1"/>
      <c r="Z753" s="1"/>
      <c r="AA753" s="1"/>
      <c r="AB753" s="1"/>
      <c r="AC753" s="1"/>
      <c r="AD753" s="1"/>
      <c r="AE753" s="1"/>
      <c r="AF753" s="1"/>
    </row>
    <row r="754" spans="1:32" ht="14.25" customHeight="1">
      <c r="A754" s="1"/>
      <c r="B754" s="195"/>
      <c r="C754" s="264"/>
      <c r="D754" s="264"/>
      <c r="E754" s="264"/>
      <c r="F754" s="195"/>
      <c r="G754" s="195"/>
      <c r="H754" s="195"/>
      <c r="I754" s="195"/>
      <c r="J754" s="195"/>
      <c r="K754" s="195"/>
      <c r="L754" s="195"/>
      <c r="M754" s="196"/>
      <c r="N754" s="197"/>
      <c r="O754" s="274"/>
      <c r="P754" s="274"/>
      <c r="Q754" s="195"/>
      <c r="R754" s="195"/>
      <c r="S754" s="195"/>
      <c r="T754" s="1"/>
      <c r="U754" s="1"/>
      <c r="V754" s="1"/>
      <c r="W754" s="1"/>
      <c r="X754" s="1"/>
      <c r="Y754" s="1"/>
      <c r="Z754" s="1"/>
      <c r="AA754" s="1"/>
      <c r="AB754" s="1"/>
      <c r="AC754" s="1"/>
      <c r="AD754" s="1"/>
      <c r="AE754" s="1"/>
      <c r="AF754" s="1"/>
    </row>
    <row r="755" spans="1:32" ht="14.25" customHeight="1">
      <c r="A755" s="1"/>
      <c r="B755" s="195"/>
      <c r="C755" s="264"/>
      <c r="D755" s="264"/>
      <c r="E755" s="264"/>
      <c r="F755" s="195"/>
      <c r="G755" s="195"/>
      <c r="H755" s="195"/>
      <c r="I755" s="195"/>
      <c r="J755" s="195"/>
      <c r="K755" s="195"/>
      <c r="L755" s="195"/>
      <c r="M755" s="196"/>
      <c r="N755" s="197"/>
      <c r="O755" s="274"/>
      <c r="P755" s="274"/>
      <c r="Q755" s="195"/>
      <c r="R755" s="195"/>
      <c r="S755" s="195"/>
      <c r="T755" s="1"/>
      <c r="U755" s="1"/>
      <c r="V755" s="1"/>
      <c r="W755" s="1"/>
      <c r="X755" s="1"/>
      <c r="Y755" s="1"/>
      <c r="Z755" s="1"/>
      <c r="AA755" s="1"/>
      <c r="AB755" s="1"/>
      <c r="AC755" s="1"/>
      <c r="AD755" s="1"/>
      <c r="AE755" s="1"/>
      <c r="AF755" s="1"/>
    </row>
    <row r="756" spans="1:32" ht="14.25" customHeight="1">
      <c r="A756" s="1"/>
      <c r="B756" s="195"/>
      <c r="C756" s="264"/>
      <c r="D756" s="264"/>
      <c r="E756" s="264"/>
      <c r="F756" s="195"/>
      <c r="G756" s="195"/>
      <c r="H756" s="195"/>
      <c r="I756" s="195"/>
      <c r="J756" s="195"/>
      <c r="K756" s="195"/>
      <c r="L756" s="195"/>
      <c r="M756" s="196"/>
      <c r="N756" s="197"/>
      <c r="O756" s="274"/>
      <c r="P756" s="274"/>
      <c r="Q756" s="195"/>
      <c r="R756" s="195"/>
      <c r="S756" s="195"/>
      <c r="T756" s="1"/>
      <c r="U756" s="1"/>
      <c r="V756" s="1"/>
      <c r="W756" s="1"/>
      <c r="X756" s="1"/>
      <c r="Y756" s="1"/>
      <c r="Z756" s="1"/>
      <c r="AA756" s="1"/>
      <c r="AB756" s="1"/>
      <c r="AC756" s="1"/>
      <c r="AD756" s="1"/>
      <c r="AE756" s="1"/>
      <c r="AF756" s="1"/>
    </row>
    <row r="757" spans="1:32" ht="14.25" customHeight="1">
      <c r="A757" s="1"/>
      <c r="B757" s="195"/>
      <c r="C757" s="264"/>
      <c r="D757" s="264"/>
      <c r="E757" s="264"/>
      <c r="F757" s="195"/>
      <c r="G757" s="195"/>
      <c r="H757" s="195"/>
      <c r="I757" s="195"/>
      <c r="J757" s="195"/>
      <c r="K757" s="195"/>
      <c r="L757" s="195"/>
      <c r="M757" s="196"/>
      <c r="N757" s="197"/>
      <c r="O757" s="274"/>
      <c r="P757" s="274"/>
      <c r="Q757" s="195"/>
      <c r="R757" s="195"/>
      <c r="S757" s="195"/>
      <c r="T757" s="1"/>
      <c r="U757" s="1"/>
      <c r="V757" s="1"/>
      <c r="W757" s="1"/>
      <c r="X757" s="1"/>
      <c r="Y757" s="1"/>
      <c r="Z757" s="1"/>
      <c r="AA757" s="1"/>
      <c r="AB757" s="1"/>
      <c r="AC757" s="1"/>
      <c r="AD757" s="1"/>
      <c r="AE757" s="1"/>
      <c r="AF757" s="1"/>
    </row>
    <row r="758" spans="1:32" ht="14.25" customHeight="1">
      <c r="A758" s="1"/>
      <c r="B758" s="195"/>
      <c r="C758" s="264"/>
      <c r="D758" s="264"/>
      <c r="E758" s="264"/>
      <c r="F758" s="195"/>
      <c r="G758" s="195"/>
      <c r="H758" s="195"/>
      <c r="I758" s="195"/>
      <c r="J758" s="195"/>
      <c r="K758" s="195"/>
      <c r="L758" s="195"/>
      <c r="M758" s="196"/>
      <c r="N758" s="197"/>
      <c r="O758" s="274"/>
      <c r="P758" s="274"/>
      <c r="Q758" s="195"/>
      <c r="R758" s="195"/>
      <c r="S758" s="195"/>
      <c r="T758" s="1"/>
      <c r="U758" s="1"/>
      <c r="V758" s="1"/>
      <c r="W758" s="1"/>
      <c r="X758" s="1"/>
      <c r="Y758" s="1"/>
      <c r="Z758" s="1"/>
      <c r="AA758" s="1"/>
      <c r="AB758" s="1"/>
      <c r="AC758" s="1"/>
      <c r="AD758" s="1"/>
      <c r="AE758" s="1"/>
      <c r="AF758" s="1"/>
    </row>
    <row r="759" spans="1:32" ht="14.25" customHeight="1">
      <c r="A759" s="1"/>
      <c r="B759" s="195"/>
      <c r="C759" s="264"/>
      <c r="D759" s="264"/>
      <c r="E759" s="264"/>
      <c r="F759" s="195"/>
      <c r="G759" s="195"/>
      <c r="H759" s="195"/>
      <c r="I759" s="195"/>
      <c r="J759" s="195"/>
      <c r="K759" s="195"/>
      <c r="L759" s="195"/>
      <c r="M759" s="196"/>
      <c r="N759" s="197"/>
      <c r="O759" s="274"/>
      <c r="P759" s="274"/>
      <c r="Q759" s="195"/>
      <c r="R759" s="195"/>
      <c r="S759" s="195"/>
      <c r="T759" s="1"/>
      <c r="U759" s="1"/>
      <c r="V759" s="1"/>
      <c r="W759" s="1"/>
      <c r="X759" s="1"/>
      <c r="Y759" s="1"/>
      <c r="Z759" s="1"/>
      <c r="AA759" s="1"/>
      <c r="AB759" s="1"/>
      <c r="AC759" s="1"/>
      <c r="AD759" s="1"/>
      <c r="AE759" s="1"/>
      <c r="AF759" s="1"/>
    </row>
    <row r="760" spans="1:32" ht="14.25" customHeight="1">
      <c r="A760" s="1"/>
      <c r="B760" s="195"/>
      <c r="C760" s="264"/>
      <c r="D760" s="264"/>
      <c r="E760" s="264"/>
      <c r="F760" s="195"/>
      <c r="G760" s="195"/>
      <c r="H760" s="195"/>
      <c r="I760" s="195"/>
      <c r="J760" s="195"/>
      <c r="K760" s="195"/>
      <c r="L760" s="195"/>
      <c r="M760" s="196"/>
      <c r="N760" s="197"/>
      <c r="O760" s="274"/>
      <c r="P760" s="274"/>
      <c r="Q760" s="195"/>
      <c r="R760" s="195"/>
      <c r="S760" s="195"/>
      <c r="T760" s="1"/>
      <c r="U760" s="1"/>
      <c r="V760" s="1"/>
      <c r="W760" s="1"/>
      <c r="X760" s="1"/>
      <c r="Y760" s="1"/>
      <c r="Z760" s="1"/>
      <c r="AA760" s="1"/>
      <c r="AB760" s="1"/>
      <c r="AC760" s="1"/>
      <c r="AD760" s="1"/>
      <c r="AE760" s="1"/>
      <c r="AF760" s="1"/>
    </row>
    <row r="761" spans="1:32" ht="14.25" customHeight="1">
      <c r="A761" s="1"/>
      <c r="B761" s="195"/>
      <c r="C761" s="264"/>
      <c r="D761" s="264"/>
      <c r="E761" s="264"/>
      <c r="F761" s="195"/>
      <c r="G761" s="195"/>
      <c r="H761" s="195"/>
      <c r="I761" s="195"/>
      <c r="J761" s="195"/>
      <c r="K761" s="195"/>
      <c r="L761" s="195"/>
      <c r="M761" s="196"/>
      <c r="N761" s="197"/>
      <c r="O761" s="274"/>
      <c r="P761" s="274"/>
      <c r="Q761" s="195"/>
      <c r="R761" s="195"/>
      <c r="S761" s="195"/>
      <c r="T761" s="1"/>
      <c r="U761" s="1"/>
      <c r="V761" s="1"/>
      <c r="W761" s="1"/>
      <c r="X761" s="1"/>
      <c r="Y761" s="1"/>
      <c r="Z761" s="1"/>
      <c r="AA761" s="1"/>
      <c r="AB761" s="1"/>
      <c r="AC761" s="1"/>
      <c r="AD761" s="1"/>
      <c r="AE761" s="1"/>
      <c r="AF761" s="1"/>
    </row>
    <row r="762" spans="1:32" ht="14.25" customHeight="1">
      <c r="A762" s="1"/>
      <c r="B762" s="195"/>
      <c r="C762" s="264"/>
      <c r="D762" s="264"/>
      <c r="E762" s="264"/>
      <c r="F762" s="195"/>
      <c r="G762" s="195"/>
      <c r="H762" s="195"/>
      <c r="I762" s="195"/>
      <c r="J762" s="195"/>
      <c r="K762" s="195"/>
      <c r="L762" s="195"/>
      <c r="M762" s="196"/>
      <c r="N762" s="197"/>
      <c r="O762" s="274"/>
      <c r="P762" s="274"/>
      <c r="Q762" s="195"/>
      <c r="R762" s="195"/>
      <c r="S762" s="195"/>
      <c r="T762" s="1"/>
      <c r="U762" s="1"/>
      <c r="V762" s="1"/>
      <c r="W762" s="1"/>
      <c r="X762" s="1"/>
      <c r="Y762" s="1"/>
      <c r="Z762" s="1"/>
      <c r="AA762" s="1"/>
      <c r="AB762" s="1"/>
      <c r="AC762" s="1"/>
      <c r="AD762" s="1"/>
      <c r="AE762" s="1"/>
      <c r="AF762" s="1"/>
    </row>
    <row r="763" spans="1:32" ht="14.25" customHeight="1">
      <c r="A763" s="1"/>
      <c r="B763" s="195"/>
      <c r="C763" s="264"/>
      <c r="D763" s="264"/>
      <c r="E763" s="264"/>
      <c r="F763" s="195"/>
      <c r="G763" s="195"/>
      <c r="H763" s="195"/>
      <c r="I763" s="195"/>
      <c r="J763" s="195"/>
      <c r="K763" s="195"/>
      <c r="L763" s="195"/>
      <c r="M763" s="196"/>
      <c r="N763" s="197"/>
      <c r="O763" s="274"/>
      <c r="P763" s="274"/>
      <c r="Q763" s="195"/>
      <c r="R763" s="195"/>
      <c r="S763" s="195"/>
      <c r="T763" s="1"/>
      <c r="U763" s="1"/>
      <c r="V763" s="1"/>
      <c r="W763" s="1"/>
      <c r="X763" s="1"/>
      <c r="Y763" s="1"/>
      <c r="Z763" s="1"/>
      <c r="AA763" s="1"/>
      <c r="AB763" s="1"/>
      <c r="AC763" s="1"/>
      <c r="AD763" s="1"/>
      <c r="AE763" s="1"/>
      <c r="AF763" s="1"/>
    </row>
    <row r="764" spans="1:32" ht="14.25" customHeight="1">
      <c r="A764" s="1"/>
      <c r="B764" s="195"/>
      <c r="C764" s="264"/>
      <c r="D764" s="264"/>
      <c r="E764" s="264"/>
      <c r="F764" s="195"/>
      <c r="G764" s="195"/>
      <c r="H764" s="195"/>
      <c r="I764" s="195"/>
      <c r="J764" s="195"/>
      <c r="K764" s="195"/>
      <c r="L764" s="195"/>
      <c r="M764" s="196"/>
      <c r="N764" s="197"/>
      <c r="O764" s="274"/>
      <c r="P764" s="274"/>
      <c r="Q764" s="195"/>
      <c r="R764" s="195"/>
      <c r="S764" s="195"/>
      <c r="T764" s="1"/>
      <c r="U764" s="1"/>
      <c r="V764" s="1"/>
      <c r="W764" s="1"/>
      <c r="X764" s="1"/>
      <c r="Y764" s="1"/>
      <c r="Z764" s="1"/>
      <c r="AA764" s="1"/>
      <c r="AB764" s="1"/>
      <c r="AC764" s="1"/>
      <c r="AD764" s="1"/>
      <c r="AE764" s="1"/>
      <c r="AF764" s="1"/>
    </row>
    <row r="765" spans="1:32" ht="14.25" customHeight="1">
      <c r="A765" s="1"/>
      <c r="B765" s="195"/>
      <c r="C765" s="264"/>
      <c r="D765" s="264"/>
      <c r="E765" s="264"/>
      <c r="F765" s="195"/>
      <c r="G765" s="195"/>
      <c r="H765" s="195"/>
      <c r="I765" s="195"/>
      <c r="J765" s="195"/>
      <c r="K765" s="195"/>
      <c r="L765" s="195"/>
      <c r="M765" s="196"/>
      <c r="N765" s="197"/>
      <c r="O765" s="274"/>
      <c r="P765" s="274"/>
      <c r="Q765" s="195"/>
      <c r="R765" s="195"/>
      <c r="S765" s="195"/>
      <c r="T765" s="1"/>
      <c r="U765" s="1"/>
      <c r="V765" s="1"/>
      <c r="W765" s="1"/>
      <c r="X765" s="1"/>
      <c r="Y765" s="1"/>
      <c r="Z765" s="1"/>
      <c r="AA765" s="1"/>
      <c r="AB765" s="1"/>
      <c r="AC765" s="1"/>
      <c r="AD765" s="1"/>
      <c r="AE765" s="1"/>
      <c r="AF765" s="1"/>
    </row>
    <row r="766" spans="1:32" ht="14.25" customHeight="1">
      <c r="A766" s="1"/>
      <c r="B766" s="195"/>
      <c r="C766" s="264"/>
      <c r="D766" s="264"/>
      <c r="E766" s="264"/>
      <c r="F766" s="195"/>
      <c r="G766" s="195"/>
      <c r="H766" s="195"/>
      <c r="I766" s="195"/>
      <c r="J766" s="195"/>
      <c r="K766" s="195"/>
      <c r="L766" s="195"/>
      <c r="M766" s="196"/>
      <c r="N766" s="197"/>
      <c r="O766" s="274"/>
      <c r="P766" s="274"/>
      <c r="Q766" s="195"/>
      <c r="R766" s="195"/>
      <c r="S766" s="195"/>
      <c r="T766" s="1"/>
      <c r="U766" s="1"/>
      <c r="V766" s="1"/>
      <c r="W766" s="1"/>
      <c r="X766" s="1"/>
      <c r="Y766" s="1"/>
      <c r="Z766" s="1"/>
      <c r="AA766" s="1"/>
      <c r="AB766" s="1"/>
      <c r="AC766" s="1"/>
      <c r="AD766" s="1"/>
      <c r="AE766" s="1"/>
      <c r="AF766" s="1"/>
    </row>
    <row r="767" spans="1:32" ht="14.25" customHeight="1">
      <c r="A767" s="1"/>
      <c r="B767" s="195"/>
      <c r="C767" s="264"/>
      <c r="D767" s="264"/>
      <c r="E767" s="264"/>
      <c r="F767" s="195"/>
      <c r="G767" s="195"/>
      <c r="H767" s="195"/>
      <c r="I767" s="195"/>
      <c r="J767" s="195"/>
      <c r="K767" s="195"/>
      <c r="L767" s="195"/>
      <c r="M767" s="196"/>
      <c r="N767" s="197"/>
      <c r="O767" s="274"/>
      <c r="P767" s="274"/>
      <c r="Q767" s="195"/>
      <c r="R767" s="195"/>
      <c r="S767" s="195"/>
      <c r="T767" s="1"/>
      <c r="U767" s="1"/>
      <c r="V767" s="1"/>
      <c r="W767" s="1"/>
      <c r="X767" s="1"/>
      <c r="Y767" s="1"/>
      <c r="Z767" s="1"/>
      <c r="AA767" s="1"/>
      <c r="AB767" s="1"/>
      <c r="AC767" s="1"/>
      <c r="AD767" s="1"/>
      <c r="AE767" s="1"/>
      <c r="AF767" s="1"/>
    </row>
    <row r="768" spans="1:32" ht="14.25" customHeight="1">
      <c r="A768" s="1"/>
      <c r="B768" s="195"/>
      <c r="C768" s="264"/>
      <c r="D768" s="264"/>
      <c r="E768" s="264"/>
      <c r="F768" s="195"/>
      <c r="G768" s="195"/>
      <c r="H768" s="195"/>
      <c r="I768" s="195"/>
      <c r="J768" s="195"/>
      <c r="K768" s="195"/>
      <c r="L768" s="195"/>
      <c r="M768" s="196"/>
      <c r="N768" s="197"/>
      <c r="O768" s="274"/>
      <c r="P768" s="274"/>
      <c r="Q768" s="195"/>
      <c r="R768" s="195"/>
      <c r="S768" s="195"/>
      <c r="T768" s="1"/>
      <c r="U768" s="1"/>
      <c r="V768" s="1"/>
      <c r="W768" s="1"/>
      <c r="X768" s="1"/>
      <c r="Y768" s="1"/>
      <c r="Z768" s="1"/>
      <c r="AA768" s="1"/>
      <c r="AB768" s="1"/>
      <c r="AC768" s="1"/>
      <c r="AD768" s="1"/>
      <c r="AE768" s="1"/>
      <c r="AF768" s="1"/>
    </row>
    <row r="769" spans="1:32" ht="14.25" customHeight="1">
      <c r="A769" s="1"/>
      <c r="B769" s="195"/>
      <c r="C769" s="264"/>
      <c r="D769" s="264"/>
      <c r="E769" s="264"/>
      <c r="F769" s="195"/>
      <c r="G769" s="195"/>
      <c r="H769" s="195"/>
      <c r="I769" s="195"/>
      <c r="J769" s="195"/>
      <c r="K769" s="195"/>
      <c r="L769" s="195"/>
      <c r="M769" s="196"/>
      <c r="N769" s="197"/>
      <c r="O769" s="274"/>
      <c r="P769" s="274"/>
      <c r="Q769" s="195"/>
      <c r="R769" s="195"/>
      <c r="S769" s="195"/>
      <c r="T769" s="1"/>
      <c r="U769" s="1"/>
      <c r="V769" s="1"/>
      <c r="W769" s="1"/>
      <c r="X769" s="1"/>
      <c r="Y769" s="1"/>
      <c r="Z769" s="1"/>
      <c r="AA769" s="1"/>
      <c r="AB769" s="1"/>
      <c r="AC769" s="1"/>
      <c r="AD769" s="1"/>
      <c r="AE769" s="1"/>
      <c r="AF769" s="1"/>
    </row>
    <row r="770" spans="1:32" ht="14.25" customHeight="1">
      <c r="A770" s="1"/>
      <c r="B770" s="195"/>
      <c r="C770" s="264"/>
      <c r="D770" s="264"/>
      <c r="E770" s="264"/>
      <c r="F770" s="195"/>
      <c r="G770" s="195"/>
      <c r="H770" s="195"/>
      <c r="I770" s="195"/>
      <c r="J770" s="195"/>
      <c r="K770" s="195"/>
      <c r="L770" s="195"/>
      <c r="M770" s="196"/>
      <c r="N770" s="197"/>
      <c r="O770" s="274"/>
      <c r="P770" s="274"/>
      <c r="Q770" s="195"/>
      <c r="R770" s="195"/>
      <c r="S770" s="195"/>
      <c r="T770" s="1"/>
      <c r="U770" s="1"/>
      <c r="V770" s="1"/>
      <c r="W770" s="1"/>
      <c r="X770" s="1"/>
      <c r="Y770" s="1"/>
      <c r="Z770" s="1"/>
      <c r="AA770" s="1"/>
      <c r="AB770" s="1"/>
      <c r="AC770" s="1"/>
      <c r="AD770" s="1"/>
      <c r="AE770" s="1"/>
      <c r="AF770" s="1"/>
    </row>
    <row r="771" spans="1:32" ht="14.25" customHeight="1">
      <c r="A771" s="1"/>
      <c r="B771" s="195"/>
      <c r="C771" s="264"/>
      <c r="D771" s="264"/>
      <c r="E771" s="264"/>
      <c r="F771" s="195"/>
      <c r="G771" s="195"/>
      <c r="H771" s="195"/>
      <c r="I771" s="195"/>
      <c r="J771" s="195"/>
      <c r="K771" s="195"/>
      <c r="L771" s="195"/>
      <c r="M771" s="196"/>
      <c r="N771" s="197"/>
      <c r="O771" s="274"/>
      <c r="P771" s="274"/>
      <c r="Q771" s="195"/>
      <c r="R771" s="195"/>
      <c r="S771" s="195"/>
      <c r="T771" s="1"/>
      <c r="U771" s="1"/>
      <c r="V771" s="1"/>
      <c r="W771" s="1"/>
      <c r="X771" s="1"/>
      <c r="Y771" s="1"/>
      <c r="Z771" s="1"/>
      <c r="AA771" s="1"/>
      <c r="AB771" s="1"/>
      <c r="AC771" s="1"/>
      <c r="AD771" s="1"/>
      <c r="AE771" s="1"/>
      <c r="AF771" s="1"/>
    </row>
    <row r="772" spans="1:32" ht="14.25" customHeight="1">
      <c r="A772" s="1"/>
      <c r="B772" s="195"/>
      <c r="C772" s="264"/>
      <c r="D772" s="264"/>
      <c r="E772" s="264"/>
      <c r="F772" s="195"/>
      <c r="G772" s="195"/>
      <c r="H772" s="195"/>
      <c r="I772" s="195"/>
      <c r="J772" s="195"/>
      <c r="K772" s="195"/>
      <c r="L772" s="195"/>
      <c r="M772" s="196"/>
      <c r="N772" s="197"/>
      <c r="O772" s="274"/>
      <c r="P772" s="274"/>
      <c r="Q772" s="195"/>
      <c r="R772" s="195"/>
      <c r="S772" s="195"/>
      <c r="T772" s="1"/>
      <c r="U772" s="1"/>
      <c r="V772" s="1"/>
      <c r="W772" s="1"/>
      <c r="X772" s="1"/>
      <c r="Y772" s="1"/>
      <c r="Z772" s="1"/>
      <c r="AA772" s="1"/>
      <c r="AB772" s="1"/>
      <c r="AC772" s="1"/>
      <c r="AD772" s="1"/>
      <c r="AE772" s="1"/>
      <c r="AF772" s="1"/>
    </row>
    <row r="773" spans="1:32" ht="14.25" customHeight="1">
      <c r="A773" s="1"/>
      <c r="B773" s="195"/>
      <c r="C773" s="264"/>
      <c r="D773" s="264"/>
      <c r="E773" s="264"/>
      <c r="F773" s="195"/>
      <c r="G773" s="195"/>
      <c r="H773" s="195"/>
      <c r="I773" s="195"/>
      <c r="J773" s="195"/>
      <c r="K773" s="195"/>
      <c r="L773" s="195"/>
      <c r="M773" s="196"/>
      <c r="N773" s="197"/>
      <c r="O773" s="274"/>
      <c r="P773" s="274"/>
      <c r="Q773" s="195"/>
      <c r="R773" s="195"/>
      <c r="S773" s="195"/>
      <c r="T773" s="1"/>
      <c r="U773" s="1"/>
      <c r="V773" s="1"/>
      <c r="W773" s="1"/>
      <c r="X773" s="1"/>
      <c r="Y773" s="1"/>
      <c r="Z773" s="1"/>
      <c r="AA773" s="1"/>
      <c r="AB773" s="1"/>
      <c r="AC773" s="1"/>
      <c r="AD773" s="1"/>
      <c r="AE773" s="1"/>
      <c r="AF773" s="1"/>
    </row>
    <row r="774" spans="1:32" ht="14.25" customHeight="1">
      <c r="A774" s="1"/>
      <c r="B774" s="195"/>
      <c r="C774" s="264"/>
      <c r="D774" s="264"/>
      <c r="E774" s="264"/>
      <c r="F774" s="195"/>
      <c r="G774" s="195"/>
      <c r="H774" s="195"/>
      <c r="I774" s="195"/>
      <c r="J774" s="195"/>
      <c r="K774" s="195"/>
      <c r="L774" s="195"/>
      <c r="M774" s="196"/>
      <c r="N774" s="197"/>
      <c r="O774" s="274"/>
      <c r="P774" s="274"/>
      <c r="Q774" s="195"/>
      <c r="R774" s="195"/>
      <c r="S774" s="195"/>
      <c r="T774" s="1"/>
      <c r="U774" s="1"/>
      <c r="V774" s="1"/>
      <c r="W774" s="1"/>
      <c r="X774" s="1"/>
      <c r="Y774" s="1"/>
      <c r="Z774" s="1"/>
      <c r="AA774" s="1"/>
      <c r="AB774" s="1"/>
      <c r="AC774" s="1"/>
      <c r="AD774" s="1"/>
      <c r="AE774" s="1"/>
      <c r="AF774" s="1"/>
    </row>
    <row r="775" spans="1:32" ht="14.25" customHeight="1">
      <c r="A775" s="1"/>
      <c r="B775" s="195"/>
      <c r="C775" s="264"/>
      <c r="D775" s="264"/>
      <c r="E775" s="264"/>
      <c r="F775" s="195"/>
      <c r="G775" s="195"/>
      <c r="H775" s="195"/>
      <c r="I775" s="195"/>
      <c r="J775" s="195"/>
      <c r="K775" s="195"/>
      <c r="L775" s="195"/>
      <c r="M775" s="196"/>
      <c r="N775" s="197"/>
      <c r="O775" s="274"/>
      <c r="P775" s="274"/>
      <c r="Q775" s="195"/>
      <c r="R775" s="195"/>
      <c r="S775" s="195"/>
      <c r="T775" s="1"/>
      <c r="U775" s="1"/>
      <c r="V775" s="1"/>
      <c r="W775" s="1"/>
      <c r="X775" s="1"/>
      <c r="Y775" s="1"/>
      <c r="Z775" s="1"/>
      <c r="AA775" s="1"/>
      <c r="AB775" s="1"/>
      <c r="AC775" s="1"/>
      <c r="AD775" s="1"/>
      <c r="AE775" s="1"/>
      <c r="AF775" s="1"/>
    </row>
    <row r="776" spans="1:32" ht="14.25" customHeight="1">
      <c r="A776" s="1"/>
      <c r="B776" s="195"/>
      <c r="C776" s="264"/>
      <c r="D776" s="264"/>
      <c r="E776" s="264"/>
      <c r="F776" s="195"/>
      <c r="G776" s="195"/>
      <c r="H776" s="195"/>
      <c r="I776" s="195"/>
      <c r="J776" s="195"/>
      <c r="K776" s="195"/>
      <c r="L776" s="195"/>
      <c r="M776" s="196"/>
      <c r="N776" s="197"/>
      <c r="O776" s="274"/>
      <c r="P776" s="274"/>
      <c r="Q776" s="195"/>
      <c r="R776" s="195"/>
      <c r="S776" s="195"/>
      <c r="T776" s="1"/>
      <c r="U776" s="1"/>
      <c r="V776" s="1"/>
      <c r="W776" s="1"/>
      <c r="X776" s="1"/>
      <c r="Y776" s="1"/>
      <c r="Z776" s="1"/>
      <c r="AA776" s="1"/>
      <c r="AB776" s="1"/>
      <c r="AC776" s="1"/>
      <c r="AD776" s="1"/>
      <c r="AE776" s="1"/>
      <c r="AF776" s="1"/>
    </row>
    <row r="777" spans="1:32" ht="14.25" customHeight="1">
      <c r="A777" s="1"/>
      <c r="B777" s="195"/>
      <c r="C777" s="264"/>
      <c r="D777" s="264"/>
      <c r="E777" s="264"/>
      <c r="F777" s="195"/>
      <c r="G777" s="195"/>
      <c r="H777" s="195"/>
      <c r="I777" s="195"/>
      <c r="J777" s="195"/>
      <c r="K777" s="195"/>
      <c r="L777" s="195"/>
      <c r="M777" s="196"/>
      <c r="N777" s="197"/>
      <c r="O777" s="274"/>
      <c r="P777" s="274"/>
      <c r="Q777" s="195"/>
      <c r="R777" s="195"/>
      <c r="S777" s="195"/>
      <c r="T777" s="1"/>
      <c r="U777" s="1"/>
      <c r="V777" s="1"/>
      <c r="W777" s="1"/>
      <c r="X777" s="1"/>
      <c r="Y777" s="1"/>
      <c r="Z777" s="1"/>
      <c r="AA777" s="1"/>
      <c r="AB777" s="1"/>
      <c r="AC777" s="1"/>
      <c r="AD777" s="1"/>
      <c r="AE777" s="1"/>
      <c r="AF777" s="1"/>
    </row>
    <row r="778" spans="1:32" ht="14.25" customHeight="1">
      <c r="A778" s="1"/>
      <c r="B778" s="195"/>
      <c r="C778" s="264"/>
      <c r="D778" s="264"/>
      <c r="E778" s="264"/>
      <c r="F778" s="195"/>
      <c r="G778" s="195"/>
      <c r="H778" s="195"/>
      <c r="I778" s="195"/>
      <c r="J778" s="195"/>
      <c r="K778" s="195"/>
      <c r="L778" s="195"/>
      <c r="M778" s="196"/>
      <c r="N778" s="197"/>
      <c r="O778" s="274"/>
      <c r="P778" s="274"/>
      <c r="Q778" s="195"/>
      <c r="R778" s="195"/>
      <c r="S778" s="195"/>
      <c r="T778" s="1"/>
      <c r="U778" s="1"/>
      <c r="V778" s="1"/>
      <c r="W778" s="1"/>
      <c r="X778" s="1"/>
      <c r="Y778" s="1"/>
      <c r="Z778" s="1"/>
      <c r="AA778" s="1"/>
      <c r="AB778" s="1"/>
      <c r="AC778" s="1"/>
      <c r="AD778" s="1"/>
      <c r="AE778" s="1"/>
      <c r="AF778" s="1"/>
    </row>
    <row r="779" spans="1:32" ht="14.25" customHeight="1">
      <c r="A779" s="1"/>
      <c r="B779" s="195"/>
      <c r="C779" s="264"/>
      <c r="D779" s="264"/>
      <c r="E779" s="264"/>
      <c r="F779" s="195"/>
      <c r="G779" s="195"/>
      <c r="H779" s="195"/>
      <c r="I779" s="195"/>
      <c r="J779" s="195"/>
      <c r="K779" s="195"/>
      <c r="L779" s="195"/>
      <c r="M779" s="196"/>
      <c r="N779" s="197"/>
      <c r="O779" s="274"/>
      <c r="P779" s="274"/>
      <c r="Q779" s="195"/>
      <c r="R779" s="195"/>
      <c r="S779" s="195"/>
      <c r="T779" s="1"/>
      <c r="U779" s="1"/>
      <c r="V779" s="1"/>
      <c r="W779" s="1"/>
      <c r="X779" s="1"/>
      <c r="Y779" s="1"/>
      <c r="Z779" s="1"/>
      <c r="AA779" s="1"/>
      <c r="AB779" s="1"/>
      <c r="AC779" s="1"/>
      <c r="AD779" s="1"/>
      <c r="AE779" s="1"/>
      <c r="AF779" s="1"/>
    </row>
    <row r="780" spans="1:32" ht="14.25" customHeight="1">
      <c r="A780" s="1"/>
      <c r="B780" s="195"/>
      <c r="C780" s="264"/>
      <c r="D780" s="264"/>
      <c r="E780" s="264"/>
      <c r="F780" s="195"/>
      <c r="G780" s="195"/>
      <c r="H780" s="195"/>
      <c r="I780" s="195"/>
      <c r="J780" s="195"/>
      <c r="K780" s="195"/>
      <c r="L780" s="195"/>
      <c r="M780" s="196"/>
      <c r="N780" s="197"/>
      <c r="O780" s="274"/>
      <c r="P780" s="274"/>
      <c r="Q780" s="195"/>
      <c r="R780" s="195"/>
      <c r="S780" s="195"/>
      <c r="T780" s="1"/>
      <c r="U780" s="1"/>
      <c r="V780" s="1"/>
      <c r="W780" s="1"/>
      <c r="X780" s="1"/>
      <c r="Y780" s="1"/>
      <c r="Z780" s="1"/>
      <c r="AA780" s="1"/>
      <c r="AB780" s="1"/>
      <c r="AC780" s="1"/>
      <c r="AD780" s="1"/>
      <c r="AE780" s="1"/>
      <c r="AF780" s="1"/>
    </row>
    <row r="781" spans="1:32" ht="14.25" customHeight="1">
      <c r="A781" s="1"/>
      <c r="B781" s="195"/>
      <c r="C781" s="264"/>
      <c r="D781" s="264"/>
      <c r="E781" s="264"/>
      <c r="F781" s="195"/>
      <c r="G781" s="195"/>
      <c r="H781" s="195"/>
      <c r="I781" s="195"/>
      <c r="J781" s="195"/>
      <c r="K781" s="195"/>
      <c r="L781" s="195"/>
      <c r="M781" s="196"/>
      <c r="N781" s="197"/>
      <c r="O781" s="274"/>
      <c r="P781" s="274"/>
      <c r="Q781" s="195"/>
      <c r="R781" s="195"/>
      <c r="S781" s="195"/>
      <c r="T781" s="1"/>
      <c r="U781" s="1"/>
      <c r="V781" s="1"/>
      <c r="W781" s="1"/>
      <c r="X781" s="1"/>
      <c r="Y781" s="1"/>
      <c r="Z781" s="1"/>
      <c r="AA781" s="1"/>
      <c r="AB781" s="1"/>
      <c r="AC781" s="1"/>
      <c r="AD781" s="1"/>
      <c r="AE781" s="1"/>
      <c r="AF781" s="1"/>
    </row>
    <row r="782" spans="1:32" ht="14.25" customHeight="1">
      <c r="A782" s="1"/>
      <c r="B782" s="195"/>
      <c r="C782" s="264"/>
      <c r="D782" s="264"/>
      <c r="E782" s="264"/>
      <c r="F782" s="195"/>
      <c r="G782" s="195"/>
      <c r="H782" s="195"/>
      <c r="I782" s="195"/>
      <c r="J782" s="195"/>
      <c r="K782" s="195"/>
      <c r="L782" s="195"/>
      <c r="M782" s="196"/>
      <c r="N782" s="197"/>
      <c r="O782" s="274"/>
      <c r="P782" s="274"/>
      <c r="Q782" s="195"/>
      <c r="R782" s="195"/>
      <c r="S782" s="195"/>
      <c r="T782" s="1"/>
      <c r="U782" s="1"/>
      <c r="V782" s="1"/>
      <c r="W782" s="1"/>
      <c r="X782" s="1"/>
      <c r="Y782" s="1"/>
      <c r="Z782" s="1"/>
      <c r="AA782" s="1"/>
      <c r="AB782" s="1"/>
      <c r="AC782" s="1"/>
      <c r="AD782" s="1"/>
      <c r="AE782" s="1"/>
      <c r="AF782" s="1"/>
    </row>
    <row r="783" spans="1:32" ht="14.25" customHeight="1">
      <c r="A783" s="1"/>
      <c r="B783" s="195"/>
      <c r="C783" s="264"/>
      <c r="D783" s="264"/>
      <c r="E783" s="264"/>
      <c r="F783" s="195"/>
      <c r="G783" s="195"/>
      <c r="H783" s="195"/>
      <c r="I783" s="195"/>
      <c r="J783" s="195"/>
      <c r="K783" s="195"/>
      <c r="L783" s="195"/>
      <c r="M783" s="196"/>
      <c r="N783" s="197"/>
      <c r="O783" s="274"/>
      <c r="P783" s="274"/>
      <c r="Q783" s="195"/>
      <c r="R783" s="195"/>
      <c r="S783" s="195"/>
      <c r="T783" s="1"/>
      <c r="U783" s="1"/>
      <c r="V783" s="1"/>
      <c r="W783" s="1"/>
      <c r="X783" s="1"/>
      <c r="Y783" s="1"/>
      <c r="Z783" s="1"/>
      <c r="AA783" s="1"/>
      <c r="AB783" s="1"/>
      <c r="AC783" s="1"/>
      <c r="AD783" s="1"/>
      <c r="AE783" s="1"/>
      <c r="AF783" s="1"/>
    </row>
    <row r="784" spans="1:32" ht="14.25" customHeight="1">
      <c r="A784" s="1"/>
      <c r="B784" s="195"/>
      <c r="C784" s="264"/>
      <c r="D784" s="264"/>
      <c r="E784" s="264"/>
      <c r="F784" s="195"/>
      <c r="G784" s="195"/>
      <c r="H784" s="195"/>
      <c r="I784" s="195"/>
      <c r="J784" s="195"/>
      <c r="K784" s="195"/>
      <c r="L784" s="195"/>
      <c r="M784" s="196"/>
      <c r="N784" s="197"/>
      <c r="O784" s="274"/>
      <c r="P784" s="274"/>
      <c r="Q784" s="195"/>
      <c r="R784" s="195"/>
      <c r="S784" s="195"/>
      <c r="T784" s="1"/>
      <c r="U784" s="1"/>
      <c r="V784" s="1"/>
      <c r="W784" s="1"/>
      <c r="X784" s="1"/>
      <c r="Y784" s="1"/>
      <c r="Z784" s="1"/>
      <c r="AA784" s="1"/>
      <c r="AB784" s="1"/>
      <c r="AC784" s="1"/>
      <c r="AD784" s="1"/>
      <c r="AE784" s="1"/>
      <c r="AF784" s="1"/>
    </row>
    <row r="785" spans="1:32" ht="14.25" customHeight="1">
      <c r="A785" s="1"/>
      <c r="B785" s="195"/>
      <c r="C785" s="264"/>
      <c r="D785" s="264"/>
      <c r="E785" s="264"/>
      <c r="F785" s="195"/>
      <c r="G785" s="195"/>
      <c r="H785" s="195"/>
      <c r="I785" s="195"/>
      <c r="J785" s="195"/>
      <c r="K785" s="195"/>
      <c r="L785" s="195"/>
      <c r="M785" s="196"/>
      <c r="N785" s="197"/>
      <c r="O785" s="274"/>
      <c r="P785" s="274"/>
      <c r="Q785" s="195"/>
      <c r="R785" s="195"/>
      <c r="S785" s="195"/>
      <c r="T785" s="1"/>
      <c r="U785" s="1"/>
      <c r="V785" s="1"/>
      <c r="W785" s="1"/>
      <c r="X785" s="1"/>
      <c r="Y785" s="1"/>
      <c r="Z785" s="1"/>
      <c r="AA785" s="1"/>
      <c r="AB785" s="1"/>
      <c r="AC785" s="1"/>
      <c r="AD785" s="1"/>
      <c r="AE785" s="1"/>
      <c r="AF785" s="1"/>
    </row>
    <row r="786" spans="1:32" ht="14.25" customHeight="1">
      <c r="A786" s="1"/>
      <c r="B786" s="195"/>
      <c r="C786" s="264"/>
      <c r="D786" s="264"/>
      <c r="E786" s="264"/>
      <c r="F786" s="195"/>
      <c r="G786" s="195"/>
      <c r="H786" s="195"/>
      <c r="I786" s="195"/>
      <c r="J786" s="195"/>
      <c r="K786" s="195"/>
      <c r="L786" s="195"/>
      <c r="M786" s="196"/>
      <c r="N786" s="197"/>
      <c r="O786" s="274"/>
      <c r="P786" s="274"/>
      <c r="Q786" s="195"/>
      <c r="R786" s="195"/>
      <c r="S786" s="195"/>
      <c r="T786" s="1"/>
      <c r="U786" s="1"/>
      <c r="V786" s="1"/>
      <c r="W786" s="1"/>
      <c r="X786" s="1"/>
      <c r="Y786" s="1"/>
      <c r="Z786" s="1"/>
      <c r="AA786" s="1"/>
      <c r="AB786" s="1"/>
      <c r="AC786" s="1"/>
      <c r="AD786" s="1"/>
      <c r="AE786" s="1"/>
      <c r="AF786" s="1"/>
    </row>
    <row r="787" spans="1:32" ht="14.25" customHeight="1">
      <c r="A787" s="1"/>
      <c r="B787" s="195"/>
      <c r="C787" s="264"/>
      <c r="D787" s="264"/>
      <c r="E787" s="264"/>
      <c r="F787" s="195"/>
      <c r="G787" s="195"/>
      <c r="H787" s="195"/>
      <c r="I787" s="195"/>
      <c r="J787" s="195"/>
      <c r="K787" s="195"/>
      <c r="L787" s="195"/>
      <c r="M787" s="196"/>
      <c r="N787" s="197"/>
      <c r="O787" s="274"/>
      <c r="P787" s="274"/>
      <c r="Q787" s="195"/>
      <c r="R787" s="195"/>
      <c r="S787" s="195"/>
      <c r="T787" s="1"/>
      <c r="U787" s="1"/>
      <c r="V787" s="1"/>
      <c r="W787" s="1"/>
      <c r="X787" s="1"/>
      <c r="Y787" s="1"/>
      <c r="Z787" s="1"/>
      <c r="AA787" s="1"/>
      <c r="AB787" s="1"/>
      <c r="AC787" s="1"/>
      <c r="AD787" s="1"/>
      <c r="AE787" s="1"/>
      <c r="AF787" s="1"/>
    </row>
    <row r="788" spans="1:32" ht="14.25" customHeight="1">
      <c r="A788" s="1"/>
      <c r="B788" s="195"/>
      <c r="C788" s="264"/>
      <c r="D788" s="264"/>
      <c r="E788" s="264"/>
      <c r="F788" s="195"/>
      <c r="G788" s="195"/>
      <c r="H788" s="195"/>
      <c r="I788" s="195"/>
      <c r="J788" s="195"/>
      <c r="K788" s="195"/>
      <c r="L788" s="195"/>
      <c r="M788" s="196"/>
      <c r="N788" s="197"/>
      <c r="O788" s="274"/>
      <c r="P788" s="274"/>
      <c r="Q788" s="195"/>
      <c r="R788" s="195"/>
      <c r="S788" s="195"/>
      <c r="T788" s="1"/>
      <c r="U788" s="1"/>
      <c r="V788" s="1"/>
      <c r="W788" s="1"/>
      <c r="X788" s="1"/>
      <c r="Y788" s="1"/>
      <c r="Z788" s="1"/>
      <c r="AA788" s="1"/>
      <c r="AB788" s="1"/>
      <c r="AC788" s="1"/>
      <c r="AD788" s="1"/>
      <c r="AE788" s="1"/>
      <c r="AF788" s="1"/>
    </row>
    <row r="789" spans="1:32" ht="14.25" customHeight="1">
      <c r="A789" s="1"/>
      <c r="B789" s="195"/>
      <c r="C789" s="264"/>
      <c r="D789" s="264"/>
      <c r="E789" s="264"/>
      <c r="F789" s="195"/>
      <c r="G789" s="195"/>
      <c r="H789" s="195"/>
      <c r="I789" s="195"/>
      <c r="J789" s="195"/>
      <c r="K789" s="195"/>
      <c r="L789" s="195"/>
      <c r="M789" s="196"/>
      <c r="N789" s="197"/>
      <c r="O789" s="274"/>
      <c r="P789" s="274"/>
      <c r="Q789" s="195"/>
      <c r="R789" s="195"/>
      <c r="S789" s="195"/>
      <c r="T789" s="1"/>
      <c r="U789" s="1"/>
      <c r="V789" s="1"/>
      <c r="W789" s="1"/>
      <c r="X789" s="1"/>
      <c r="Y789" s="1"/>
      <c r="Z789" s="1"/>
      <c r="AA789" s="1"/>
      <c r="AB789" s="1"/>
      <c r="AC789" s="1"/>
      <c r="AD789" s="1"/>
      <c r="AE789" s="1"/>
      <c r="AF789" s="1"/>
    </row>
    <row r="790" spans="1:32" ht="14.25" customHeight="1">
      <c r="A790" s="1"/>
      <c r="B790" s="195"/>
      <c r="C790" s="264"/>
      <c r="D790" s="264"/>
      <c r="E790" s="264"/>
      <c r="F790" s="195"/>
      <c r="G790" s="195"/>
      <c r="H790" s="195"/>
      <c r="I790" s="195"/>
      <c r="J790" s="195"/>
      <c r="K790" s="195"/>
      <c r="L790" s="195"/>
      <c r="M790" s="196"/>
      <c r="N790" s="197"/>
      <c r="O790" s="274"/>
      <c r="P790" s="274"/>
      <c r="Q790" s="195"/>
      <c r="R790" s="195"/>
      <c r="S790" s="195"/>
      <c r="T790" s="1"/>
      <c r="U790" s="1"/>
      <c r="V790" s="1"/>
      <c r="W790" s="1"/>
      <c r="X790" s="1"/>
      <c r="Y790" s="1"/>
      <c r="Z790" s="1"/>
      <c r="AA790" s="1"/>
      <c r="AB790" s="1"/>
      <c r="AC790" s="1"/>
      <c r="AD790" s="1"/>
      <c r="AE790" s="1"/>
      <c r="AF790" s="1"/>
    </row>
    <row r="791" spans="1:32" ht="14.25" customHeight="1">
      <c r="A791" s="1"/>
      <c r="B791" s="195"/>
      <c r="C791" s="264"/>
      <c r="D791" s="264"/>
      <c r="E791" s="264"/>
      <c r="F791" s="195"/>
      <c r="G791" s="195"/>
      <c r="H791" s="195"/>
      <c r="I791" s="195"/>
      <c r="J791" s="195"/>
      <c r="K791" s="195"/>
      <c r="L791" s="195"/>
      <c r="M791" s="196"/>
      <c r="N791" s="197"/>
      <c r="O791" s="274"/>
      <c r="P791" s="274"/>
      <c r="Q791" s="195"/>
      <c r="R791" s="195"/>
      <c r="S791" s="195"/>
      <c r="T791" s="1"/>
      <c r="U791" s="1"/>
      <c r="V791" s="1"/>
      <c r="W791" s="1"/>
      <c r="X791" s="1"/>
      <c r="Y791" s="1"/>
      <c r="Z791" s="1"/>
      <c r="AA791" s="1"/>
      <c r="AB791" s="1"/>
      <c r="AC791" s="1"/>
      <c r="AD791" s="1"/>
      <c r="AE791" s="1"/>
      <c r="AF791" s="1"/>
    </row>
    <row r="792" spans="1:32" ht="14.25" customHeight="1">
      <c r="A792" s="1"/>
      <c r="B792" s="195"/>
      <c r="C792" s="264"/>
      <c r="D792" s="264"/>
      <c r="E792" s="264"/>
      <c r="F792" s="195"/>
      <c r="G792" s="195"/>
      <c r="H792" s="195"/>
      <c r="I792" s="195"/>
      <c r="J792" s="195"/>
      <c r="K792" s="195"/>
      <c r="L792" s="195"/>
      <c r="M792" s="196"/>
      <c r="N792" s="197"/>
      <c r="O792" s="274"/>
      <c r="P792" s="274"/>
      <c r="Q792" s="195"/>
      <c r="R792" s="195"/>
      <c r="S792" s="195"/>
      <c r="T792" s="1"/>
      <c r="U792" s="1"/>
      <c r="V792" s="1"/>
      <c r="W792" s="1"/>
      <c r="X792" s="1"/>
      <c r="Y792" s="1"/>
      <c r="Z792" s="1"/>
      <c r="AA792" s="1"/>
      <c r="AB792" s="1"/>
      <c r="AC792" s="1"/>
      <c r="AD792" s="1"/>
      <c r="AE792" s="1"/>
      <c r="AF792" s="1"/>
    </row>
    <row r="793" spans="1:32" ht="14.25" customHeight="1">
      <c r="A793" s="1"/>
      <c r="B793" s="195"/>
      <c r="C793" s="264"/>
      <c r="D793" s="264"/>
      <c r="E793" s="264"/>
      <c r="F793" s="195"/>
      <c r="G793" s="195"/>
      <c r="H793" s="195"/>
      <c r="I793" s="195"/>
      <c r="J793" s="195"/>
      <c r="K793" s="195"/>
      <c r="L793" s="195"/>
      <c r="M793" s="196"/>
      <c r="N793" s="197"/>
      <c r="O793" s="274"/>
      <c r="P793" s="274"/>
      <c r="Q793" s="195"/>
      <c r="R793" s="195"/>
      <c r="S793" s="195"/>
      <c r="T793" s="1"/>
      <c r="U793" s="1"/>
      <c r="V793" s="1"/>
      <c r="W793" s="1"/>
      <c r="X793" s="1"/>
      <c r="Y793" s="1"/>
      <c r="Z793" s="1"/>
      <c r="AA793" s="1"/>
      <c r="AB793" s="1"/>
      <c r="AC793" s="1"/>
      <c r="AD793" s="1"/>
      <c r="AE793" s="1"/>
      <c r="AF793" s="1"/>
    </row>
    <row r="794" spans="1:32" ht="14.25" customHeight="1">
      <c r="A794" s="1"/>
      <c r="B794" s="195"/>
      <c r="C794" s="264"/>
      <c r="D794" s="264"/>
      <c r="E794" s="264"/>
      <c r="F794" s="195"/>
      <c r="G794" s="195"/>
      <c r="H794" s="195"/>
      <c r="I794" s="195"/>
      <c r="J794" s="195"/>
      <c r="K794" s="195"/>
      <c r="L794" s="195"/>
      <c r="M794" s="196"/>
      <c r="N794" s="197"/>
      <c r="O794" s="274"/>
      <c r="P794" s="274"/>
      <c r="Q794" s="195"/>
      <c r="R794" s="195"/>
      <c r="S794" s="195"/>
      <c r="T794" s="1"/>
      <c r="U794" s="1"/>
      <c r="V794" s="1"/>
      <c r="W794" s="1"/>
      <c r="X794" s="1"/>
      <c r="Y794" s="1"/>
      <c r="Z794" s="1"/>
      <c r="AA794" s="1"/>
      <c r="AB794" s="1"/>
      <c r="AC794" s="1"/>
      <c r="AD794" s="1"/>
      <c r="AE794" s="1"/>
      <c r="AF794" s="1"/>
    </row>
    <row r="795" spans="1:32" ht="14.25" customHeight="1">
      <c r="A795" s="1"/>
      <c r="B795" s="195"/>
      <c r="C795" s="264"/>
      <c r="D795" s="264"/>
      <c r="E795" s="264"/>
      <c r="F795" s="195"/>
      <c r="G795" s="195"/>
      <c r="H795" s="195"/>
      <c r="I795" s="195"/>
      <c r="J795" s="195"/>
      <c r="K795" s="195"/>
      <c r="L795" s="195"/>
      <c r="M795" s="196"/>
      <c r="N795" s="197"/>
      <c r="O795" s="274"/>
      <c r="P795" s="274"/>
      <c r="Q795" s="195"/>
      <c r="R795" s="195"/>
      <c r="S795" s="195"/>
      <c r="T795" s="1"/>
      <c r="U795" s="1"/>
      <c r="V795" s="1"/>
      <c r="W795" s="1"/>
      <c r="X795" s="1"/>
      <c r="Y795" s="1"/>
      <c r="Z795" s="1"/>
      <c r="AA795" s="1"/>
      <c r="AB795" s="1"/>
      <c r="AC795" s="1"/>
      <c r="AD795" s="1"/>
      <c r="AE795" s="1"/>
      <c r="AF795" s="1"/>
    </row>
    <row r="796" spans="1:32" ht="14.25" customHeight="1">
      <c r="A796" s="1"/>
      <c r="B796" s="195"/>
      <c r="C796" s="264"/>
      <c r="D796" s="264"/>
      <c r="E796" s="264"/>
      <c r="F796" s="195"/>
      <c r="G796" s="195"/>
      <c r="H796" s="195"/>
      <c r="I796" s="195"/>
      <c r="J796" s="195"/>
      <c r="K796" s="195"/>
      <c r="L796" s="195"/>
      <c r="M796" s="196"/>
      <c r="N796" s="197"/>
      <c r="O796" s="274"/>
      <c r="P796" s="274"/>
      <c r="Q796" s="195"/>
      <c r="R796" s="195"/>
      <c r="S796" s="195"/>
      <c r="T796" s="1"/>
      <c r="U796" s="1"/>
      <c r="V796" s="1"/>
      <c r="W796" s="1"/>
      <c r="X796" s="1"/>
      <c r="Y796" s="1"/>
      <c r="Z796" s="1"/>
      <c r="AA796" s="1"/>
      <c r="AB796" s="1"/>
      <c r="AC796" s="1"/>
      <c r="AD796" s="1"/>
      <c r="AE796" s="1"/>
      <c r="AF796" s="1"/>
    </row>
    <row r="797" spans="1:32" ht="14.25" customHeight="1">
      <c r="A797" s="1"/>
      <c r="B797" s="195"/>
      <c r="C797" s="264"/>
      <c r="D797" s="264"/>
      <c r="E797" s="264"/>
      <c r="F797" s="195"/>
      <c r="G797" s="195"/>
      <c r="H797" s="195"/>
      <c r="I797" s="195"/>
      <c r="J797" s="195"/>
      <c r="K797" s="195"/>
      <c r="L797" s="195"/>
      <c r="M797" s="196"/>
      <c r="N797" s="197"/>
      <c r="O797" s="274"/>
      <c r="P797" s="274"/>
      <c r="Q797" s="195"/>
      <c r="R797" s="195"/>
      <c r="S797" s="195"/>
      <c r="T797" s="1"/>
      <c r="U797" s="1"/>
      <c r="V797" s="1"/>
      <c r="W797" s="1"/>
      <c r="X797" s="1"/>
      <c r="Y797" s="1"/>
      <c r="Z797" s="1"/>
      <c r="AA797" s="1"/>
      <c r="AB797" s="1"/>
      <c r="AC797" s="1"/>
      <c r="AD797" s="1"/>
      <c r="AE797" s="1"/>
      <c r="AF797" s="1"/>
    </row>
    <row r="798" spans="1:32" ht="14.25" customHeight="1">
      <c r="A798" s="1"/>
      <c r="B798" s="195"/>
      <c r="C798" s="264"/>
      <c r="D798" s="264"/>
      <c r="E798" s="264"/>
      <c r="F798" s="195"/>
      <c r="G798" s="195"/>
      <c r="H798" s="195"/>
      <c r="I798" s="195"/>
      <c r="J798" s="195"/>
      <c r="K798" s="195"/>
      <c r="L798" s="195"/>
      <c r="M798" s="196"/>
      <c r="N798" s="197"/>
      <c r="O798" s="274"/>
      <c r="P798" s="274"/>
      <c r="Q798" s="195"/>
      <c r="R798" s="195"/>
      <c r="S798" s="195"/>
      <c r="T798" s="1"/>
      <c r="U798" s="1"/>
      <c r="V798" s="1"/>
      <c r="W798" s="1"/>
      <c r="X798" s="1"/>
      <c r="Y798" s="1"/>
      <c r="Z798" s="1"/>
      <c r="AA798" s="1"/>
      <c r="AB798" s="1"/>
      <c r="AC798" s="1"/>
      <c r="AD798" s="1"/>
      <c r="AE798" s="1"/>
      <c r="AF798" s="1"/>
    </row>
    <row r="799" spans="1:32" ht="14.25" customHeight="1">
      <c r="A799" s="1"/>
      <c r="B799" s="195"/>
      <c r="C799" s="264"/>
      <c r="D799" s="264"/>
      <c r="E799" s="264"/>
      <c r="F799" s="195"/>
      <c r="G799" s="195"/>
      <c r="H799" s="195"/>
      <c r="I799" s="195"/>
      <c r="J799" s="195"/>
      <c r="K799" s="195"/>
      <c r="L799" s="195"/>
      <c r="M799" s="196"/>
      <c r="N799" s="197"/>
      <c r="O799" s="274"/>
      <c r="P799" s="274"/>
      <c r="Q799" s="195"/>
      <c r="R799" s="195"/>
      <c r="S799" s="195"/>
      <c r="T799" s="1"/>
      <c r="U799" s="1"/>
      <c r="V799" s="1"/>
      <c r="W799" s="1"/>
      <c r="X799" s="1"/>
      <c r="Y799" s="1"/>
      <c r="Z799" s="1"/>
      <c r="AA799" s="1"/>
      <c r="AB799" s="1"/>
      <c r="AC799" s="1"/>
      <c r="AD799" s="1"/>
      <c r="AE799" s="1"/>
      <c r="AF799" s="1"/>
    </row>
    <row r="800" spans="1:32" ht="14.25" customHeight="1">
      <c r="A800" s="1"/>
      <c r="B800" s="195"/>
      <c r="C800" s="264"/>
      <c r="D800" s="264"/>
      <c r="E800" s="264"/>
      <c r="F800" s="195"/>
      <c r="G800" s="195"/>
      <c r="H800" s="195"/>
      <c r="I800" s="195"/>
      <c r="J800" s="195"/>
      <c r="K800" s="195"/>
      <c r="L800" s="195"/>
      <c r="M800" s="196"/>
      <c r="N800" s="197"/>
      <c r="O800" s="274"/>
      <c r="P800" s="274"/>
      <c r="Q800" s="195"/>
      <c r="R800" s="195"/>
      <c r="S800" s="195"/>
      <c r="T800" s="1"/>
      <c r="U800" s="1"/>
      <c r="V800" s="1"/>
      <c r="W800" s="1"/>
      <c r="X800" s="1"/>
      <c r="Y800" s="1"/>
      <c r="Z800" s="1"/>
      <c r="AA800" s="1"/>
      <c r="AB800" s="1"/>
      <c r="AC800" s="1"/>
      <c r="AD800" s="1"/>
      <c r="AE800" s="1"/>
      <c r="AF800" s="1"/>
    </row>
    <row r="801" spans="1:32" ht="14.25" customHeight="1">
      <c r="A801" s="1"/>
      <c r="B801" s="195"/>
      <c r="C801" s="264"/>
      <c r="D801" s="264"/>
      <c r="E801" s="264"/>
      <c r="F801" s="195"/>
      <c r="G801" s="195"/>
      <c r="H801" s="195"/>
      <c r="I801" s="195"/>
      <c r="J801" s="195"/>
      <c r="K801" s="195"/>
      <c r="L801" s="195"/>
      <c r="M801" s="196"/>
      <c r="N801" s="197"/>
      <c r="O801" s="274"/>
      <c r="P801" s="274"/>
      <c r="Q801" s="195"/>
      <c r="R801" s="195"/>
      <c r="S801" s="195"/>
      <c r="T801" s="1"/>
      <c r="U801" s="1"/>
      <c r="V801" s="1"/>
      <c r="W801" s="1"/>
      <c r="X801" s="1"/>
      <c r="Y801" s="1"/>
      <c r="Z801" s="1"/>
      <c r="AA801" s="1"/>
      <c r="AB801" s="1"/>
      <c r="AC801" s="1"/>
      <c r="AD801" s="1"/>
      <c r="AE801" s="1"/>
      <c r="AF801" s="1"/>
    </row>
    <row r="802" spans="1:32" ht="14.25" customHeight="1">
      <c r="A802" s="1"/>
      <c r="B802" s="195"/>
      <c r="C802" s="264"/>
      <c r="D802" s="264"/>
      <c r="E802" s="264"/>
      <c r="F802" s="195"/>
      <c r="G802" s="195"/>
      <c r="H802" s="195"/>
      <c r="I802" s="195"/>
      <c r="J802" s="195"/>
      <c r="K802" s="195"/>
      <c r="L802" s="195"/>
      <c r="M802" s="196"/>
      <c r="N802" s="197"/>
      <c r="O802" s="274"/>
      <c r="P802" s="274"/>
      <c r="Q802" s="195"/>
      <c r="R802" s="195"/>
      <c r="S802" s="195"/>
      <c r="T802" s="1"/>
      <c r="U802" s="1"/>
      <c r="V802" s="1"/>
      <c r="W802" s="1"/>
      <c r="X802" s="1"/>
      <c r="Y802" s="1"/>
      <c r="Z802" s="1"/>
      <c r="AA802" s="1"/>
      <c r="AB802" s="1"/>
      <c r="AC802" s="1"/>
      <c r="AD802" s="1"/>
      <c r="AE802" s="1"/>
      <c r="AF802" s="1"/>
    </row>
    <row r="803" spans="1:32" ht="14.25" customHeight="1">
      <c r="A803" s="1"/>
      <c r="B803" s="195"/>
      <c r="C803" s="264"/>
      <c r="D803" s="264"/>
      <c r="E803" s="264"/>
      <c r="F803" s="195"/>
      <c r="G803" s="195"/>
      <c r="H803" s="195"/>
      <c r="I803" s="195"/>
      <c r="J803" s="195"/>
      <c r="K803" s="195"/>
      <c r="L803" s="195"/>
      <c r="M803" s="196"/>
      <c r="N803" s="197"/>
      <c r="O803" s="274"/>
      <c r="P803" s="274"/>
      <c r="Q803" s="195"/>
      <c r="R803" s="195"/>
      <c r="S803" s="195"/>
      <c r="T803" s="1"/>
      <c r="U803" s="1"/>
      <c r="V803" s="1"/>
      <c r="W803" s="1"/>
      <c r="X803" s="1"/>
      <c r="Y803" s="1"/>
      <c r="Z803" s="1"/>
      <c r="AA803" s="1"/>
      <c r="AB803" s="1"/>
      <c r="AC803" s="1"/>
      <c r="AD803" s="1"/>
      <c r="AE803" s="1"/>
      <c r="AF803" s="1"/>
    </row>
    <row r="804" spans="1:32" ht="14.25" customHeight="1">
      <c r="A804" s="1"/>
      <c r="B804" s="195"/>
      <c r="C804" s="264"/>
      <c r="D804" s="264"/>
      <c r="E804" s="264"/>
      <c r="F804" s="195"/>
      <c r="G804" s="195"/>
      <c r="H804" s="195"/>
      <c r="I804" s="195"/>
      <c r="J804" s="195"/>
      <c r="K804" s="195"/>
      <c r="L804" s="195"/>
      <c r="M804" s="196"/>
      <c r="N804" s="197"/>
      <c r="O804" s="274"/>
      <c r="P804" s="274"/>
      <c r="Q804" s="195"/>
      <c r="R804" s="195"/>
      <c r="S804" s="195"/>
      <c r="T804" s="1"/>
      <c r="U804" s="1"/>
      <c r="V804" s="1"/>
      <c r="W804" s="1"/>
      <c r="X804" s="1"/>
      <c r="Y804" s="1"/>
      <c r="Z804" s="1"/>
      <c r="AA804" s="1"/>
      <c r="AB804" s="1"/>
      <c r="AC804" s="1"/>
      <c r="AD804" s="1"/>
      <c r="AE804" s="1"/>
      <c r="AF804" s="1"/>
    </row>
    <row r="805" spans="1:32" ht="14.25" customHeight="1">
      <c r="A805" s="1"/>
      <c r="B805" s="195"/>
      <c r="C805" s="264"/>
      <c r="D805" s="264"/>
      <c r="E805" s="264"/>
      <c r="F805" s="195"/>
      <c r="G805" s="195"/>
      <c r="H805" s="195"/>
      <c r="I805" s="195"/>
      <c r="J805" s="195"/>
      <c r="K805" s="195"/>
      <c r="L805" s="195"/>
      <c r="M805" s="196"/>
      <c r="N805" s="197"/>
      <c r="O805" s="274"/>
      <c r="P805" s="274"/>
      <c r="Q805" s="195"/>
      <c r="R805" s="195"/>
      <c r="S805" s="195"/>
      <c r="T805" s="1"/>
      <c r="U805" s="1"/>
      <c r="V805" s="1"/>
      <c r="W805" s="1"/>
      <c r="X805" s="1"/>
      <c r="Y805" s="1"/>
      <c r="Z805" s="1"/>
      <c r="AA805" s="1"/>
      <c r="AB805" s="1"/>
      <c r="AC805" s="1"/>
      <c r="AD805" s="1"/>
      <c r="AE805" s="1"/>
      <c r="AF805" s="1"/>
    </row>
    <row r="806" spans="1:32" ht="14.25" customHeight="1">
      <c r="A806" s="1"/>
      <c r="B806" s="195"/>
      <c r="C806" s="264"/>
      <c r="D806" s="264"/>
      <c r="E806" s="264"/>
      <c r="F806" s="195"/>
      <c r="G806" s="195"/>
      <c r="H806" s="195"/>
      <c r="I806" s="195"/>
      <c r="J806" s="195"/>
      <c r="K806" s="195"/>
      <c r="L806" s="195"/>
      <c r="M806" s="196"/>
      <c r="N806" s="197"/>
      <c r="O806" s="274"/>
      <c r="P806" s="274"/>
      <c r="Q806" s="195"/>
      <c r="R806" s="195"/>
      <c r="S806" s="195"/>
      <c r="T806" s="1"/>
      <c r="U806" s="1"/>
      <c r="V806" s="1"/>
      <c r="W806" s="1"/>
      <c r="X806" s="1"/>
      <c r="Y806" s="1"/>
      <c r="Z806" s="1"/>
      <c r="AA806" s="1"/>
      <c r="AB806" s="1"/>
      <c r="AC806" s="1"/>
      <c r="AD806" s="1"/>
      <c r="AE806" s="1"/>
      <c r="AF806" s="1"/>
    </row>
    <row r="807" spans="1:32" ht="14.25" customHeight="1">
      <c r="A807" s="1"/>
      <c r="B807" s="195"/>
      <c r="C807" s="264"/>
      <c r="D807" s="264"/>
      <c r="E807" s="264"/>
      <c r="F807" s="195"/>
      <c r="G807" s="195"/>
      <c r="H807" s="195"/>
      <c r="I807" s="195"/>
      <c r="J807" s="195"/>
      <c r="K807" s="195"/>
      <c r="L807" s="195"/>
      <c r="M807" s="196"/>
      <c r="N807" s="197"/>
      <c r="O807" s="274"/>
      <c r="P807" s="274"/>
      <c r="Q807" s="195"/>
      <c r="R807" s="195"/>
      <c r="S807" s="195"/>
      <c r="T807" s="1"/>
      <c r="U807" s="1"/>
      <c r="V807" s="1"/>
      <c r="W807" s="1"/>
      <c r="X807" s="1"/>
      <c r="Y807" s="1"/>
      <c r="Z807" s="1"/>
      <c r="AA807" s="1"/>
      <c r="AB807" s="1"/>
      <c r="AC807" s="1"/>
      <c r="AD807" s="1"/>
      <c r="AE807" s="1"/>
      <c r="AF807" s="1"/>
    </row>
    <row r="808" spans="1:32" ht="14.25" customHeight="1">
      <c r="A808" s="1"/>
      <c r="B808" s="195"/>
      <c r="C808" s="264"/>
      <c r="D808" s="264"/>
      <c r="E808" s="264"/>
      <c r="F808" s="195"/>
      <c r="G808" s="195"/>
      <c r="H808" s="195"/>
      <c r="I808" s="195"/>
      <c r="J808" s="195"/>
      <c r="K808" s="195"/>
      <c r="L808" s="195"/>
      <c r="M808" s="196"/>
      <c r="N808" s="197"/>
      <c r="O808" s="274"/>
      <c r="P808" s="274"/>
      <c r="Q808" s="195"/>
      <c r="R808" s="195"/>
      <c r="S808" s="195"/>
      <c r="T808" s="1"/>
      <c r="U808" s="1"/>
      <c r="V808" s="1"/>
      <c r="W808" s="1"/>
      <c r="X808" s="1"/>
      <c r="Y808" s="1"/>
      <c r="Z808" s="1"/>
      <c r="AA808" s="1"/>
      <c r="AB808" s="1"/>
      <c r="AC808" s="1"/>
      <c r="AD808" s="1"/>
      <c r="AE808" s="1"/>
      <c r="AF808" s="1"/>
    </row>
    <row r="809" spans="1:32" ht="14.25" customHeight="1">
      <c r="A809" s="1"/>
      <c r="B809" s="195"/>
      <c r="C809" s="264"/>
      <c r="D809" s="264"/>
      <c r="E809" s="264"/>
      <c r="F809" s="195"/>
      <c r="G809" s="195"/>
      <c r="H809" s="195"/>
      <c r="I809" s="195"/>
      <c r="J809" s="195"/>
      <c r="K809" s="195"/>
      <c r="L809" s="195"/>
      <c r="M809" s="196"/>
      <c r="N809" s="197"/>
      <c r="O809" s="274"/>
      <c r="P809" s="274"/>
      <c r="Q809" s="195"/>
      <c r="R809" s="195"/>
      <c r="S809" s="195"/>
      <c r="T809" s="1"/>
      <c r="U809" s="1"/>
      <c r="V809" s="1"/>
      <c r="W809" s="1"/>
      <c r="X809" s="1"/>
      <c r="Y809" s="1"/>
      <c r="Z809" s="1"/>
      <c r="AA809" s="1"/>
      <c r="AB809" s="1"/>
      <c r="AC809" s="1"/>
      <c r="AD809" s="1"/>
      <c r="AE809" s="1"/>
      <c r="AF809" s="1"/>
    </row>
    <row r="810" spans="1:32" ht="14.25" customHeight="1">
      <c r="A810" s="1"/>
      <c r="B810" s="195"/>
      <c r="C810" s="264"/>
      <c r="D810" s="264"/>
      <c r="E810" s="264"/>
      <c r="F810" s="195"/>
      <c r="G810" s="195"/>
      <c r="H810" s="195"/>
      <c r="I810" s="195"/>
      <c r="J810" s="195"/>
      <c r="K810" s="195"/>
      <c r="L810" s="195"/>
      <c r="M810" s="196"/>
      <c r="N810" s="197"/>
      <c r="O810" s="274"/>
      <c r="P810" s="274"/>
      <c r="Q810" s="195"/>
      <c r="R810" s="195"/>
      <c r="S810" s="195"/>
      <c r="T810" s="1"/>
      <c r="U810" s="1"/>
      <c r="V810" s="1"/>
      <c r="W810" s="1"/>
      <c r="X810" s="1"/>
      <c r="Y810" s="1"/>
      <c r="Z810" s="1"/>
      <c r="AA810" s="1"/>
      <c r="AB810" s="1"/>
      <c r="AC810" s="1"/>
      <c r="AD810" s="1"/>
      <c r="AE810" s="1"/>
      <c r="AF810" s="1"/>
    </row>
    <row r="811" spans="1:32" ht="14.25" customHeight="1">
      <c r="A811" s="1"/>
      <c r="B811" s="195"/>
      <c r="C811" s="264"/>
      <c r="D811" s="264"/>
      <c r="E811" s="264"/>
      <c r="F811" s="195"/>
      <c r="G811" s="195"/>
      <c r="H811" s="195"/>
      <c r="I811" s="195"/>
      <c r="J811" s="195"/>
      <c r="K811" s="195"/>
      <c r="L811" s="195"/>
      <c r="M811" s="196"/>
      <c r="N811" s="197"/>
      <c r="O811" s="274"/>
      <c r="P811" s="274"/>
      <c r="Q811" s="195"/>
      <c r="R811" s="195"/>
      <c r="S811" s="195"/>
      <c r="T811" s="1"/>
      <c r="U811" s="1"/>
      <c r="V811" s="1"/>
      <c r="W811" s="1"/>
      <c r="X811" s="1"/>
      <c r="Y811" s="1"/>
      <c r="Z811" s="1"/>
      <c r="AA811" s="1"/>
      <c r="AB811" s="1"/>
      <c r="AC811" s="1"/>
      <c r="AD811" s="1"/>
      <c r="AE811" s="1"/>
      <c r="AF811" s="1"/>
    </row>
    <row r="812" spans="1:32" ht="14.25" customHeight="1">
      <c r="A812" s="1"/>
      <c r="B812" s="195"/>
      <c r="C812" s="264"/>
      <c r="D812" s="264"/>
      <c r="E812" s="264"/>
      <c r="F812" s="195"/>
      <c r="G812" s="195"/>
      <c r="H812" s="195"/>
      <c r="I812" s="195"/>
      <c r="J812" s="195"/>
      <c r="K812" s="195"/>
      <c r="L812" s="195"/>
      <c r="M812" s="196"/>
      <c r="N812" s="197"/>
      <c r="O812" s="274"/>
      <c r="P812" s="274"/>
      <c r="Q812" s="195"/>
      <c r="R812" s="195"/>
      <c r="S812" s="195"/>
      <c r="T812" s="1"/>
      <c r="U812" s="1"/>
      <c r="V812" s="1"/>
      <c r="W812" s="1"/>
      <c r="X812" s="1"/>
      <c r="Y812" s="1"/>
      <c r="Z812" s="1"/>
      <c r="AA812" s="1"/>
      <c r="AB812" s="1"/>
      <c r="AC812" s="1"/>
      <c r="AD812" s="1"/>
      <c r="AE812" s="1"/>
      <c r="AF812" s="1"/>
    </row>
    <row r="813" spans="1:32" ht="14.25" customHeight="1">
      <c r="A813" s="1"/>
      <c r="B813" s="195"/>
      <c r="C813" s="264"/>
      <c r="D813" s="264"/>
      <c r="E813" s="264"/>
      <c r="F813" s="195"/>
      <c r="G813" s="195"/>
      <c r="H813" s="195"/>
      <c r="I813" s="195"/>
      <c r="J813" s="195"/>
      <c r="K813" s="195"/>
      <c r="L813" s="195"/>
      <c r="M813" s="196"/>
      <c r="N813" s="197"/>
      <c r="O813" s="274"/>
      <c r="P813" s="274"/>
      <c r="Q813" s="195"/>
      <c r="R813" s="195"/>
      <c r="S813" s="195"/>
      <c r="T813" s="1"/>
      <c r="U813" s="1"/>
      <c r="V813" s="1"/>
      <c r="W813" s="1"/>
      <c r="X813" s="1"/>
      <c r="Y813" s="1"/>
      <c r="Z813" s="1"/>
      <c r="AA813" s="1"/>
      <c r="AB813" s="1"/>
      <c r="AC813" s="1"/>
      <c r="AD813" s="1"/>
      <c r="AE813" s="1"/>
      <c r="AF813" s="1"/>
    </row>
    <row r="814" spans="1:32" ht="14.25" customHeight="1">
      <c r="A814" s="1"/>
      <c r="B814" s="195"/>
      <c r="C814" s="264"/>
      <c r="D814" s="264"/>
      <c r="E814" s="264"/>
      <c r="F814" s="195"/>
      <c r="G814" s="195"/>
      <c r="H814" s="195"/>
      <c r="I814" s="195"/>
      <c r="J814" s="195"/>
      <c r="K814" s="195"/>
      <c r="L814" s="195"/>
      <c r="M814" s="196"/>
      <c r="N814" s="197"/>
      <c r="O814" s="274"/>
      <c r="P814" s="274"/>
      <c r="Q814" s="195"/>
      <c r="R814" s="195"/>
      <c r="S814" s="195"/>
      <c r="T814" s="1"/>
      <c r="U814" s="1"/>
      <c r="V814" s="1"/>
      <c r="W814" s="1"/>
      <c r="X814" s="1"/>
      <c r="Y814" s="1"/>
      <c r="Z814" s="1"/>
      <c r="AA814" s="1"/>
      <c r="AB814" s="1"/>
      <c r="AC814" s="1"/>
      <c r="AD814" s="1"/>
      <c r="AE814" s="1"/>
      <c r="AF814" s="1"/>
    </row>
    <row r="815" spans="1:32" ht="14.25" customHeight="1">
      <c r="A815" s="1"/>
      <c r="B815" s="195"/>
      <c r="C815" s="264"/>
      <c r="D815" s="264"/>
      <c r="E815" s="264"/>
      <c r="F815" s="195"/>
      <c r="G815" s="195"/>
      <c r="H815" s="195"/>
      <c r="I815" s="195"/>
      <c r="J815" s="195"/>
      <c r="K815" s="195"/>
      <c r="L815" s="195"/>
      <c r="M815" s="196"/>
      <c r="N815" s="197"/>
      <c r="O815" s="274"/>
      <c r="P815" s="274"/>
      <c r="Q815" s="195"/>
      <c r="R815" s="195"/>
      <c r="S815" s="195"/>
      <c r="T815" s="1"/>
      <c r="U815" s="1"/>
      <c r="V815" s="1"/>
      <c r="W815" s="1"/>
      <c r="X815" s="1"/>
      <c r="Y815" s="1"/>
      <c r="Z815" s="1"/>
      <c r="AA815" s="1"/>
      <c r="AB815" s="1"/>
      <c r="AC815" s="1"/>
      <c r="AD815" s="1"/>
      <c r="AE815" s="1"/>
      <c r="AF815" s="1"/>
    </row>
    <row r="816" spans="1:32" ht="14.25" customHeight="1">
      <c r="A816" s="1"/>
      <c r="B816" s="195"/>
      <c r="C816" s="264"/>
      <c r="D816" s="264"/>
      <c r="E816" s="264"/>
      <c r="F816" s="195"/>
      <c r="G816" s="195"/>
      <c r="H816" s="195"/>
      <c r="I816" s="195"/>
      <c r="J816" s="195"/>
      <c r="K816" s="195"/>
      <c r="L816" s="195"/>
      <c r="M816" s="196"/>
      <c r="N816" s="197"/>
      <c r="O816" s="274"/>
      <c r="P816" s="274"/>
      <c r="Q816" s="195"/>
      <c r="R816" s="195"/>
      <c r="S816" s="195"/>
      <c r="T816" s="1"/>
      <c r="U816" s="1"/>
      <c r="V816" s="1"/>
      <c r="W816" s="1"/>
      <c r="X816" s="1"/>
      <c r="Y816" s="1"/>
      <c r="Z816" s="1"/>
      <c r="AA816" s="1"/>
      <c r="AB816" s="1"/>
      <c r="AC816" s="1"/>
      <c r="AD816" s="1"/>
      <c r="AE816" s="1"/>
      <c r="AF816" s="1"/>
    </row>
    <row r="817" spans="1:32" ht="14.25" customHeight="1">
      <c r="A817" s="1"/>
      <c r="B817" s="195"/>
      <c r="C817" s="264"/>
      <c r="D817" s="264"/>
      <c r="E817" s="264"/>
      <c r="F817" s="195"/>
      <c r="G817" s="195"/>
      <c r="H817" s="195"/>
      <c r="I817" s="195"/>
      <c r="J817" s="195"/>
      <c r="K817" s="195"/>
      <c r="L817" s="195"/>
      <c r="M817" s="196"/>
      <c r="N817" s="197"/>
      <c r="O817" s="274"/>
      <c r="P817" s="274"/>
      <c r="Q817" s="195"/>
      <c r="R817" s="195"/>
      <c r="S817" s="195"/>
      <c r="T817" s="1"/>
      <c r="U817" s="1"/>
      <c r="V817" s="1"/>
      <c r="W817" s="1"/>
      <c r="X817" s="1"/>
      <c r="Y817" s="1"/>
      <c r="Z817" s="1"/>
      <c r="AA817" s="1"/>
      <c r="AB817" s="1"/>
      <c r="AC817" s="1"/>
      <c r="AD817" s="1"/>
      <c r="AE817" s="1"/>
      <c r="AF817" s="1"/>
    </row>
    <row r="818" spans="1:32" ht="14.25" customHeight="1">
      <c r="A818" s="1"/>
      <c r="B818" s="195"/>
      <c r="C818" s="264"/>
      <c r="D818" s="264"/>
      <c r="E818" s="264"/>
      <c r="F818" s="195"/>
      <c r="G818" s="195"/>
      <c r="H818" s="195"/>
      <c r="I818" s="195"/>
      <c r="J818" s="195"/>
      <c r="K818" s="195"/>
      <c r="L818" s="195"/>
      <c r="M818" s="196"/>
      <c r="N818" s="197"/>
      <c r="O818" s="274"/>
      <c r="P818" s="274"/>
      <c r="Q818" s="195"/>
      <c r="R818" s="195"/>
      <c r="S818" s="195"/>
      <c r="T818" s="1"/>
      <c r="U818" s="1"/>
      <c r="V818" s="1"/>
      <c r="W818" s="1"/>
      <c r="X818" s="1"/>
      <c r="Y818" s="1"/>
      <c r="Z818" s="1"/>
      <c r="AA818" s="1"/>
      <c r="AB818" s="1"/>
      <c r="AC818" s="1"/>
      <c r="AD818" s="1"/>
      <c r="AE818" s="1"/>
      <c r="AF818" s="1"/>
    </row>
    <row r="819" spans="1:32" ht="14.25" customHeight="1">
      <c r="A819" s="1"/>
      <c r="B819" s="195"/>
      <c r="C819" s="264"/>
      <c r="D819" s="264"/>
      <c r="E819" s="264"/>
      <c r="F819" s="195"/>
      <c r="G819" s="195"/>
      <c r="H819" s="195"/>
      <c r="I819" s="195"/>
      <c r="J819" s="195"/>
      <c r="K819" s="195"/>
      <c r="L819" s="195"/>
      <c r="M819" s="196"/>
      <c r="N819" s="197"/>
      <c r="O819" s="274"/>
      <c r="P819" s="274"/>
      <c r="Q819" s="195"/>
      <c r="R819" s="195"/>
      <c r="S819" s="195"/>
      <c r="T819" s="1"/>
      <c r="U819" s="1"/>
      <c r="V819" s="1"/>
      <c r="W819" s="1"/>
      <c r="X819" s="1"/>
      <c r="Y819" s="1"/>
      <c r="Z819" s="1"/>
      <c r="AA819" s="1"/>
      <c r="AB819" s="1"/>
      <c r="AC819" s="1"/>
      <c r="AD819" s="1"/>
      <c r="AE819" s="1"/>
      <c r="AF819" s="1"/>
    </row>
    <row r="820" spans="1:32" ht="14.25" customHeight="1">
      <c r="A820" s="1"/>
      <c r="B820" s="195"/>
      <c r="C820" s="264"/>
      <c r="D820" s="264"/>
      <c r="E820" s="264"/>
      <c r="F820" s="195"/>
      <c r="G820" s="195"/>
      <c r="H820" s="195"/>
      <c r="I820" s="195"/>
      <c r="J820" s="195"/>
      <c r="K820" s="195"/>
      <c r="L820" s="195"/>
      <c r="M820" s="196"/>
      <c r="N820" s="197"/>
      <c r="O820" s="274"/>
      <c r="P820" s="274"/>
      <c r="Q820" s="195"/>
      <c r="R820" s="195"/>
      <c r="S820" s="195"/>
      <c r="T820" s="1"/>
      <c r="U820" s="1"/>
      <c r="V820" s="1"/>
      <c r="W820" s="1"/>
      <c r="X820" s="1"/>
      <c r="Y820" s="1"/>
      <c r="Z820" s="1"/>
      <c r="AA820" s="1"/>
      <c r="AB820" s="1"/>
      <c r="AC820" s="1"/>
      <c r="AD820" s="1"/>
      <c r="AE820" s="1"/>
      <c r="AF820" s="1"/>
    </row>
    <row r="821" spans="1:32" ht="14.25" customHeight="1">
      <c r="A821" s="1"/>
      <c r="B821" s="195"/>
      <c r="C821" s="264"/>
      <c r="D821" s="264"/>
      <c r="E821" s="264"/>
      <c r="F821" s="195"/>
      <c r="G821" s="195"/>
      <c r="H821" s="195"/>
      <c r="I821" s="195"/>
      <c r="J821" s="195"/>
      <c r="K821" s="195"/>
      <c r="L821" s="195"/>
      <c r="M821" s="196"/>
      <c r="N821" s="197"/>
      <c r="O821" s="274"/>
      <c r="P821" s="274"/>
      <c r="Q821" s="195"/>
      <c r="R821" s="195"/>
      <c r="S821" s="195"/>
      <c r="T821" s="1"/>
      <c r="U821" s="1"/>
      <c r="V821" s="1"/>
      <c r="W821" s="1"/>
      <c r="X821" s="1"/>
      <c r="Y821" s="1"/>
      <c r="Z821" s="1"/>
      <c r="AA821" s="1"/>
      <c r="AB821" s="1"/>
      <c r="AC821" s="1"/>
      <c r="AD821" s="1"/>
      <c r="AE821" s="1"/>
      <c r="AF821" s="1"/>
    </row>
    <row r="822" spans="1:32" ht="14.25" customHeight="1">
      <c r="A822" s="1"/>
      <c r="B822" s="195"/>
      <c r="C822" s="264"/>
      <c r="D822" s="264"/>
      <c r="E822" s="264"/>
      <c r="F822" s="195"/>
      <c r="G822" s="195"/>
      <c r="H822" s="195"/>
      <c r="I822" s="195"/>
      <c r="J822" s="195"/>
      <c r="K822" s="195"/>
      <c r="L822" s="195"/>
      <c r="M822" s="196"/>
      <c r="N822" s="197"/>
      <c r="O822" s="274"/>
      <c r="P822" s="274"/>
      <c r="Q822" s="195"/>
      <c r="R822" s="195"/>
      <c r="S822" s="195"/>
      <c r="T822" s="1"/>
      <c r="U822" s="1"/>
      <c r="V822" s="1"/>
      <c r="W822" s="1"/>
      <c r="X822" s="1"/>
      <c r="Y822" s="1"/>
      <c r="Z822" s="1"/>
      <c r="AA822" s="1"/>
      <c r="AB822" s="1"/>
      <c r="AC822" s="1"/>
      <c r="AD822" s="1"/>
      <c r="AE822" s="1"/>
      <c r="AF822" s="1"/>
    </row>
    <row r="823" spans="1:32" ht="14.25" customHeight="1">
      <c r="A823" s="1"/>
      <c r="B823" s="195"/>
      <c r="C823" s="264"/>
      <c r="D823" s="264"/>
      <c r="E823" s="264"/>
      <c r="F823" s="195"/>
      <c r="G823" s="195"/>
      <c r="H823" s="195"/>
      <c r="I823" s="195"/>
      <c r="J823" s="195"/>
      <c r="K823" s="195"/>
      <c r="L823" s="195"/>
      <c r="M823" s="196"/>
      <c r="N823" s="197"/>
      <c r="O823" s="274"/>
      <c r="P823" s="274"/>
      <c r="Q823" s="195"/>
      <c r="R823" s="195"/>
      <c r="S823" s="195"/>
      <c r="T823" s="1"/>
      <c r="U823" s="1"/>
      <c r="V823" s="1"/>
      <c r="W823" s="1"/>
      <c r="X823" s="1"/>
      <c r="Y823" s="1"/>
      <c r="Z823" s="1"/>
      <c r="AA823" s="1"/>
      <c r="AB823" s="1"/>
      <c r="AC823" s="1"/>
      <c r="AD823" s="1"/>
      <c r="AE823" s="1"/>
      <c r="AF823" s="1"/>
    </row>
    <row r="824" spans="1:32" ht="14.25" customHeight="1">
      <c r="A824" s="1"/>
      <c r="B824" s="195"/>
      <c r="C824" s="264"/>
      <c r="D824" s="264"/>
      <c r="E824" s="264"/>
      <c r="F824" s="195"/>
      <c r="G824" s="195"/>
      <c r="H824" s="195"/>
      <c r="I824" s="195"/>
      <c r="J824" s="195"/>
      <c r="K824" s="195"/>
      <c r="L824" s="195"/>
      <c r="M824" s="196"/>
      <c r="N824" s="197"/>
      <c r="O824" s="274"/>
      <c r="P824" s="274"/>
      <c r="Q824" s="195"/>
      <c r="R824" s="195"/>
      <c r="S824" s="195"/>
      <c r="T824" s="1"/>
      <c r="U824" s="1"/>
      <c r="V824" s="1"/>
      <c r="W824" s="1"/>
      <c r="X824" s="1"/>
      <c r="Y824" s="1"/>
      <c r="Z824" s="1"/>
      <c r="AA824" s="1"/>
      <c r="AB824" s="1"/>
      <c r="AC824" s="1"/>
      <c r="AD824" s="1"/>
      <c r="AE824" s="1"/>
      <c r="AF824" s="1"/>
    </row>
    <row r="825" spans="1:32" ht="14.25" customHeight="1">
      <c r="A825" s="1"/>
      <c r="B825" s="195"/>
      <c r="C825" s="264"/>
      <c r="D825" s="264"/>
      <c r="E825" s="264"/>
      <c r="F825" s="195"/>
      <c r="G825" s="195"/>
      <c r="H825" s="195"/>
      <c r="I825" s="195"/>
      <c r="J825" s="195"/>
      <c r="K825" s="195"/>
      <c r="L825" s="195"/>
      <c r="M825" s="196"/>
      <c r="N825" s="197"/>
      <c r="O825" s="274"/>
      <c r="P825" s="274"/>
      <c r="Q825" s="195"/>
      <c r="R825" s="195"/>
      <c r="S825" s="195"/>
      <c r="T825" s="1"/>
      <c r="U825" s="1"/>
      <c r="V825" s="1"/>
      <c r="W825" s="1"/>
      <c r="X825" s="1"/>
      <c r="Y825" s="1"/>
      <c r="Z825" s="1"/>
      <c r="AA825" s="1"/>
      <c r="AB825" s="1"/>
      <c r="AC825" s="1"/>
      <c r="AD825" s="1"/>
      <c r="AE825" s="1"/>
      <c r="AF825" s="1"/>
    </row>
    <row r="826" spans="1:32" ht="14.25" customHeight="1">
      <c r="A826" s="1"/>
      <c r="B826" s="195"/>
      <c r="C826" s="264"/>
      <c r="D826" s="264"/>
      <c r="E826" s="264"/>
      <c r="F826" s="195"/>
      <c r="G826" s="195"/>
      <c r="H826" s="195"/>
      <c r="I826" s="195"/>
      <c r="J826" s="195"/>
      <c r="K826" s="195"/>
      <c r="L826" s="195"/>
      <c r="M826" s="196"/>
      <c r="N826" s="197"/>
      <c r="O826" s="274"/>
      <c r="P826" s="274"/>
      <c r="Q826" s="195"/>
      <c r="R826" s="195"/>
      <c r="S826" s="195"/>
      <c r="T826" s="1"/>
      <c r="U826" s="1"/>
      <c r="V826" s="1"/>
      <c r="W826" s="1"/>
      <c r="X826" s="1"/>
      <c r="Y826" s="1"/>
      <c r="Z826" s="1"/>
      <c r="AA826" s="1"/>
      <c r="AB826" s="1"/>
      <c r="AC826" s="1"/>
      <c r="AD826" s="1"/>
      <c r="AE826" s="1"/>
      <c r="AF826" s="1"/>
    </row>
    <row r="827" spans="1:32" ht="14.25" customHeight="1">
      <c r="A827" s="1"/>
      <c r="B827" s="195"/>
      <c r="C827" s="264"/>
      <c r="D827" s="264"/>
      <c r="E827" s="264"/>
      <c r="F827" s="195"/>
      <c r="G827" s="195"/>
      <c r="H827" s="195"/>
      <c r="I827" s="195"/>
      <c r="J827" s="195"/>
      <c r="K827" s="195"/>
      <c r="L827" s="195"/>
      <c r="M827" s="196"/>
      <c r="N827" s="197"/>
      <c r="O827" s="274"/>
      <c r="P827" s="274"/>
      <c r="Q827" s="195"/>
      <c r="R827" s="195"/>
      <c r="S827" s="195"/>
      <c r="T827" s="1"/>
      <c r="U827" s="1"/>
      <c r="V827" s="1"/>
      <c r="W827" s="1"/>
      <c r="X827" s="1"/>
      <c r="Y827" s="1"/>
      <c r="Z827" s="1"/>
      <c r="AA827" s="1"/>
      <c r="AB827" s="1"/>
      <c r="AC827" s="1"/>
      <c r="AD827" s="1"/>
      <c r="AE827" s="1"/>
      <c r="AF827" s="1"/>
    </row>
    <row r="828" spans="1:32" ht="14.25" customHeight="1">
      <c r="A828" s="1"/>
      <c r="B828" s="195"/>
      <c r="C828" s="264"/>
      <c r="D828" s="264"/>
      <c r="E828" s="264"/>
      <c r="F828" s="195"/>
      <c r="G828" s="195"/>
      <c r="H828" s="195"/>
      <c r="I828" s="195"/>
      <c r="J828" s="195"/>
      <c r="K828" s="195"/>
      <c r="L828" s="195"/>
      <c r="M828" s="196"/>
      <c r="N828" s="197"/>
      <c r="O828" s="274"/>
      <c r="P828" s="274"/>
      <c r="Q828" s="195"/>
      <c r="R828" s="195"/>
      <c r="S828" s="195"/>
      <c r="T828" s="1"/>
      <c r="U828" s="1"/>
      <c r="V828" s="1"/>
      <c r="W828" s="1"/>
      <c r="X828" s="1"/>
      <c r="Y828" s="1"/>
      <c r="Z828" s="1"/>
      <c r="AA828" s="1"/>
      <c r="AB828" s="1"/>
      <c r="AC828" s="1"/>
      <c r="AD828" s="1"/>
      <c r="AE828" s="1"/>
      <c r="AF828" s="1"/>
    </row>
    <row r="829" spans="1:32" ht="14.25" customHeight="1">
      <c r="A829" s="1"/>
      <c r="B829" s="195"/>
      <c r="C829" s="264"/>
      <c r="D829" s="264"/>
      <c r="E829" s="264"/>
      <c r="F829" s="195"/>
      <c r="G829" s="195"/>
      <c r="H829" s="195"/>
      <c r="I829" s="195"/>
      <c r="J829" s="195"/>
      <c r="K829" s="195"/>
      <c r="L829" s="195"/>
      <c r="M829" s="196"/>
      <c r="N829" s="197"/>
      <c r="O829" s="274"/>
      <c r="P829" s="274"/>
      <c r="Q829" s="195"/>
      <c r="R829" s="195"/>
      <c r="S829" s="195"/>
      <c r="T829" s="1"/>
      <c r="U829" s="1"/>
      <c r="V829" s="1"/>
      <c r="W829" s="1"/>
      <c r="X829" s="1"/>
      <c r="Y829" s="1"/>
      <c r="Z829" s="1"/>
      <c r="AA829" s="1"/>
      <c r="AB829" s="1"/>
      <c r="AC829" s="1"/>
      <c r="AD829" s="1"/>
      <c r="AE829" s="1"/>
      <c r="AF829" s="1"/>
    </row>
    <row r="830" spans="1:32" ht="14.25" customHeight="1">
      <c r="A830" s="1"/>
      <c r="B830" s="195"/>
      <c r="C830" s="264"/>
      <c r="D830" s="264"/>
      <c r="E830" s="264"/>
      <c r="F830" s="195"/>
      <c r="G830" s="195"/>
      <c r="H830" s="195"/>
      <c r="I830" s="195"/>
      <c r="J830" s="195"/>
      <c r="K830" s="195"/>
      <c r="L830" s="195"/>
      <c r="M830" s="196"/>
      <c r="N830" s="197"/>
      <c r="O830" s="274"/>
      <c r="P830" s="274"/>
      <c r="Q830" s="195"/>
      <c r="R830" s="195"/>
      <c r="S830" s="195"/>
      <c r="T830" s="1"/>
      <c r="U830" s="1"/>
      <c r="V830" s="1"/>
      <c r="W830" s="1"/>
      <c r="X830" s="1"/>
      <c r="Y830" s="1"/>
      <c r="Z830" s="1"/>
      <c r="AA830" s="1"/>
      <c r="AB830" s="1"/>
      <c r="AC830" s="1"/>
      <c r="AD830" s="1"/>
      <c r="AE830" s="1"/>
      <c r="AF830" s="1"/>
    </row>
    <row r="831" spans="1:32" ht="14.25" customHeight="1">
      <c r="A831" s="1"/>
      <c r="B831" s="195"/>
      <c r="C831" s="264"/>
      <c r="D831" s="264"/>
      <c r="E831" s="264"/>
      <c r="F831" s="195"/>
      <c r="G831" s="195"/>
      <c r="H831" s="195"/>
      <c r="I831" s="195"/>
      <c r="J831" s="195"/>
      <c r="K831" s="195"/>
      <c r="L831" s="195"/>
      <c r="M831" s="196"/>
      <c r="N831" s="197"/>
      <c r="O831" s="274"/>
      <c r="P831" s="274"/>
      <c r="Q831" s="195"/>
      <c r="R831" s="195"/>
      <c r="S831" s="195"/>
      <c r="T831" s="1"/>
      <c r="U831" s="1"/>
      <c r="V831" s="1"/>
      <c r="W831" s="1"/>
      <c r="X831" s="1"/>
      <c r="Y831" s="1"/>
      <c r="Z831" s="1"/>
      <c r="AA831" s="1"/>
      <c r="AB831" s="1"/>
      <c r="AC831" s="1"/>
      <c r="AD831" s="1"/>
      <c r="AE831" s="1"/>
      <c r="AF831" s="1"/>
    </row>
    <row r="832" spans="1:32" ht="14.25" customHeight="1">
      <c r="A832" s="1"/>
      <c r="B832" s="195"/>
      <c r="C832" s="264"/>
      <c r="D832" s="264"/>
      <c r="E832" s="264"/>
      <c r="F832" s="195"/>
      <c r="G832" s="195"/>
      <c r="H832" s="195"/>
      <c r="I832" s="195"/>
      <c r="J832" s="195"/>
      <c r="K832" s="195"/>
      <c r="L832" s="195"/>
      <c r="M832" s="196"/>
      <c r="N832" s="197"/>
      <c r="O832" s="274"/>
      <c r="P832" s="274"/>
      <c r="Q832" s="195"/>
      <c r="R832" s="195"/>
      <c r="S832" s="195"/>
      <c r="T832" s="1"/>
      <c r="U832" s="1"/>
      <c r="V832" s="1"/>
      <c r="W832" s="1"/>
      <c r="X832" s="1"/>
      <c r="Y832" s="1"/>
      <c r="Z832" s="1"/>
      <c r="AA832" s="1"/>
      <c r="AB832" s="1"/>
      <c r="AC832" s="1"/>
      <c r="AD832" s="1"/>
      <c r="AE832" s="1"/>
      <c r="AF832" s="1"/>
    </row>
    <row r="833" spans="1:32" ht="14.25" customHeight="1">
      <c r="A833" s="1"/>
      <c r="B833" s="195"/>
      <c r="C833" s="264"/>
      <c r="D833" s="264"/>
      <c r="E833" s="264"/>
      <c r="F833" s="195"/>
      <c r="G833" s="195"/>
      <c r="H833" s="195"/>
      <c r="I833" s="195"/>
      <c r="J833" s="195"/>
      <c r="K833" s="195"/>
      <c r="L833" s="195"/>
      <c r="M833" s="196"/>
      <c r="N833" s="197"/>
      <c r="O833" s="274"/>
      <c r="P833" s="274"/>
      <c r="Q833" s="195"/>
      <c r="R833" s="195"/>
      <c r="S833" s="195"/>
      <c r="T833" s="1"/>
      <c r="U833" s="1"/>
      <c r="V833" s="1"/>
      <c r="W833" s="1"/>
      <c r="X833" s="1"/>
      <c r="Y833" s="1"/>
      <c r="Z833" s="1"/>
      <c r="AA833" s="1"/>
      <c r="AB833" s="1"/>
      <c r="AC833" s="1"/>
      <c r="AD833" s="1"/>
      <c r="AE833" s="1"/>
      <c r="AF833" s="1"/>
    </row>
    <row r="834" spans="1:32" ht="14.25" customHeight="1">
      <c r="A834" s="1"/>
      <c r="B834" s="195"/>
      <c r="C834" s="264"/>
      <c r="D834" s="264"/>
      <c r="E834" s="264"/>
      <c r="F834" s="195"/>
      <c r="G834" s="195"/>
      <c r="H834" s="195"/>
      <c r="I834" s="195"/>
      <c r="J834" s="195"/>
      <c r="K834" s="195"/>
      <c r="L834" s="195"/>
      <c r="M834" s="196"/>
      <c r="N834" s="197"/>
      <c r="O834" s="274"/>
      <c r="P834" s="274"/>
      <c r="Q834" s="195"/>
      <c r="R834" s="195"/>
      <c r="S834" s="195"/>
      <c r="T834" s="1"/>
      <c r="U834" s="1"/>
      <c r="V834" s="1"/>
      <c r="W834" s="1"/>
      <c r="X834" s="1"/>
      <c r="Y834" s="1"/>
      <c r="Z834" s="1"/>
      <c r="AA834" s="1"/>
      <c r="AB834" s="1"/>
      <c r="AC834" s="1"/>
      <c r="AD834" s="1"/>
      <c r="AE834" s="1"/>
      <c r="AF834" s="1"/>
    </row>
    <row r="835" spans="1:32" ht="14.25" customHeight="1">
      <c r="A835" s="1"/>
      <c r="B835" s="195"/>
      <c r="C835" s="264"/>
      <c r="D835" s="264"/>
      <c r="E835" s="264"/>
      <c r="F835" s="195"/>
      <c r="G835" s="195"/>
      <c r="H835" s="195"/>
      <c r="I835" s="195"/>
      <c r="J835" s="195"/>
      <c r="K835" s="195"/>
      <c r="L835" s="195"/>
      <c r="M835" s="196"/>
      <c r="N835" s="197"/>
      <c r="O835" s="274"/>
      <c r="P835" s="274"/>
      <c r="Q835" s="195"/>
      <c r="R835" s="195"/>
      <c r="S835" s="195"/>
      <c r="T835" s="1"/>
      <c r="U835" s="1"/>
      <c r="V835" s="1"/>
      <c r="W835" s="1"/>
      <c r="X835" s="1"/>
      <c r="Y835" s="1"/>
      <c r="Z835" s="1"/>
      <c r="AA835" s="1"/>
      <c r="AB835" s="1"/>
      <c r="AC835" s="1"/>
      <c r="AD835" s="1"/>
      <c r="AE835" s="1"/>
      <c r="AF835" s="1"/>
    </row>
    <row r="836" spans="1:32" ht="14.25" customHeight="1">
      <c r="A836" s="1"/>
      <c r="B836" s="195"/>
      <c r="C836" s="264"/>
      <c r="D836" s="264"/>
      <c r="E836" s="264"/>
      <c r="F836" s="195"/>
      <c r="G836" s="195"/>
      <c r="H836" s="195"/>
      <c r="I836" s="195"/>
      <c r="J836" s="195"/>
      <c r="K836" s="195"/>
      <c r="L836" s="195"/>
      <c r="M836" s="196"/>
      <c r="N836" s="197"/>
      <c r="O836" s="274"/>
      <c r="P836" s="274"/>
      <c r="Q836" s="195"/>
      <c r="R836" s="195"/>
      <c r="S836" s="195"/>
      <c r="T836" s="1"/>
      <c r="U836" s="1"/>
      <c r="V836" s="1"/>
      <c r="W836" s="1"/>
      <c r="X836" s="1"/>
      <c r="Y836" s="1"/>
      <c r="Z836" s="1"/>
      <c r="AA836" s="1"/>
      <c r="AB836" s="1"/>
      <c r="AC836" s="1"/>
      <c r="AD836" s="1"/>
      <c r="AE836" s="1"/>
      <c r="AF836" s="1"/>
    </row>
    <row r="837" spans="1:32" ht="14.25" customHeight="1">
      <c r="A837" s="1"/>
      <c r="B837" s="195"/>
      <c r="C837" s="264"/>
      <c r="D837" s="264"/>
      <c r="E837" s="264"/>
      <c r="F837" s="195"/>
      <c r="G837" s="195"/>
      <c r="H837" s="195"/>
      <c r="I837" s="195"/>
      <c r="J837" s="195"/>
      <c r="K837" s="195"/>
      <c r="L837" s="195"/>
      <c r="M837" s="196"/>
      <c r="N837" s="197"/>
      <c r="O837" s="274"/>
      <c r="P837" s="274"/>
      <c r="Q837" s="195"/>
      <c r="R837" s="195"/>
      <c r="S837" s="195"/>
      <c r="T837" s="1"/>
      <c r="U837" s="1"/>
      <c r="V837" s="1"/>
      <c r="W837" s="1"/>
      <c r="X837" s="1"/>
      <c r="Y837" s="1"/>
      <c r="Z837" s="1"/>
      <c r="AA837" s="1"/>
      <c r="AB837" s="1"/>
      <c r="AC837" s="1"/>
      <c r="AD837" s="1"/>
      <c r="AE837" s="1"/>
      <c r="AF837" s="1"/>
    </row>
    <row r="838" spans="1:32" ht="14.25" customHeight="1">
      <c r="A838" s="1"/>
      <c r="B838" s="195"/>
      <c r="C838" s="264"/>
      <c r="D838" s="264"/>
      <c r="E838" s="264"/>
      <c r="F838" s="195"/>
      <c r="G838" s="195"/>
      <c r="H838" s="195"/>
      <c r="I838" s="195"/>
      <c r="J838" s="195"/>
      <c r="K838" s="195"/>
      <c r="L838" s="195"/>
      <c r="M838" s="196"/>
      <c r="N838" s="197"/>
      <c r="O838" s="274"/>
      <c r="P838" s="274"/>
      <c r="Q838" s="195"/>
      <c r="R838" s="195"/>
      <c r="S838" s="195"/>
      <c r="T838" s="1"/>
      <c r="U838" s="1"/>
      <c r="V838" s="1"/>
      <c r="W838" s="1"/>
      <c r="X838" s="1"/>
      <c r="Y838" s="1"/>
      <c r="Z838" s="1"/>
      <c r="AA838" s="1"/>
      <c r="AB838" s="1"/>
      <c r="AC838" s="1"/>
      <c r="AD838" s="1"/>
      <c r="AE838" s="1"/>
      <c r="AF838" s="1"/>
    </row>
    <row r="839" spans="1:32" ht="14.25" customHeight="1">
      <c r="A839" s="1"/>
      <c r="B839" s="195"/>
      <c r="C839" s="264"/>
      <c r="D839" s="264"/>
      <c r="E839" s="264"/>
      <c r="F839" s="195"/>
      <c r="G839" s="195"/>
      <c r="H839" s="195"/>
      <c r="I839" s="195"/>
      <c r="J839" s="195"/>
      <c r="K839" s="195"/>
      <c r="L839" s="195"/>
      <c r="M839" s="196"/>
      <c r="N839" s="197"/>
      <c r="O839" s="274"/>
      <c r="P839" s="274"/>
      <c r="Q839" s="195"/>
      <c r="R839" s="195"/>
      <c r="S839" s="195"/>
      <c r="T839" s="1"/>
      <c r="U839" s="1"/>
      <c r="V839" s="1"/>
      <c r="W839" s="1"/>
      <c r="X839" s="1"/>
      <c r="Y839" s="1"/>
      <c r="Z839" s="1"/>
      <c r="AA839" s="1"/>
      <c r="AB839" s="1"/>
      <c r="AC839" s="1"/>
      <c r="AD839" s="1"/>
      <c r="AE839" s="1"/>
      <c r="AF839" s="1"/>
    </row>
    <row r="840" spans="1:32" ht="14.25" customHeight="1">
      <c r="A840" s="1"/>
      <c r="B840" s="195"/>
      <c r="C840" s="264"/>
      <c r="D840" s="264"/>
      <c r="E840" s="264"/>
      <c r="F840" s="195"/>
      <c r="G840" s="195"/>
      <c r="H840" s="195"/>
      <c r="I840" s="195"/>
      <c r="J840" s="195"/>
      <c r="K840" s="195"/>
      <c r="L840" s="195"/>
      <c r="M840" s="196"/>
      <c r="N840" s="197"/>
      <c r="O840" s="274"/>
      <c r="P840" s="274"/>
      <c r="Q840" s="195"/>
      <c r="R840" s="195"/>
      <c r="S840" s="195"/>
      <c r="T840" s="1"/>
      <c r="U840" s="1"/>
      <c r="V840" s="1"/>
      <c r="W840" s="1"/>
      <c r="X840" s="1"/>
      <c r="Y840" s="1"/>
      <c r="Z840" s="1"/>
      <c r="AA840" s="1"/>
      <c r="AB840" s="1"/>
      <c r="AC840" s="1"/>
      <c r="AD840" s="1"/>
      <c r="AE840" s="1"/>
      <c r="AF840" s="1"/>
    </row>
    <row r="841" spans="1:32" ht="14.25" customHeight="1">
      <c r="A841" s="1"/>
      <c r="B841" s="195"/>
      <c r="C841" s="264"/>
      <c r="D841" s="264"/>
      <c r="E841" s="264"/>
      <c r="F841" s="195"/>
      <c r="G841" s="195"/>
      <c r="H841" s="195"/>
      <c r="I841" s="195"/>
      <c r="J841" s="195"/>
      <c r="K841" s="195"/>
      <c r="L841" s="195"/>
      <c r="M841" s="196"/>
      <c r="N841" s="197"/>
      <c r="O841" s="274"/>
      <c r="P841" s="274"/>
      <c r="Q841" s="195"/>
      <c r="R841" s="195"/>
      <c r="S841" s="195"/>
      <c r="T841" s="1"/>
      <c r="U841" s="1"/>
      <c r="V841" s="1"/>
      <c r="W841" s="1"/>
      <c r="X841" s="1"/>
      <c r="Y841" s="1"/>
      <c r="Z841" s="1"/>
      <c r="AA841" s="1"/>
      <c r="AB841" s="1"/>
      <c r="AC841" s="1"/>
      <c r="AD841" s="1"/>
      <c r="AE841" s="1"/>
      <c r="AF841" s="1"/>
    </row>
    <row r="842" spans="1:32" ht="14.25" customHeight="1">
      <c r="A842" s="1"/>
      <c r="B842" s="195"/>
      <c r="C842" s="264"/>
      <c r="D842" s="264"/>
      <c r="E842" s="264"/>
      <c r="F842" s="195"/>
      <c r="G842" s="195"/>
      <c r="H842" s="195"/>
      <c r="I842" s="195"/>
      <c r="J842" s="195"/>
      <c r="K842" s="195"/>
      <c r="L842" s="195"/>
      <c r="M842" s="196"/>
      <c r="N842" s="197"/>
      <c r="O842" s="274"/>
      <c r="P842" s="274"/>
      <c r="Q842" s="195"/>
      <c r="R842" s="195"/>
      <c r="S842" s="195"/>
      <c r="T842" s="1"/>
      <c r="U842" s="1"/>
      <c r="V842" s="1"/>
      <c r="W842" s="1"/>
      <c r="X842" s="1"/>
      <c r="Y842" s="1"/>
      <c r="Z842" s="1"/>
      <c r="AA842" s="1"/>
      <c r="AB842" s="1"/>
      <c r="AC842" s="1"/>
      <c r="AD842" s="1"/>
      <c r="AE842" s="1"/>
      <c r="AF842" s="1"/>
    </row>
    <row r="843" spans="1:32" ht="14.25" customHeight="1">
      <c r="A843" s="1"/>
      <c r="B843" s="195"/>
      <c r="C843" s="264"/>
      <c r="D843" s="264"/>
      <c r="E843" s="264"/>
      <c r="F843" s="195"/>
      <c r="G843" s="195"/>
      <c r="H843" s="195"/>
      <c r="I843" s="195"/>
      <c r="J843" s="195"/>
      <c r="K843" s="195"/>
      <c r="L843" s="195"/>
      <c r="M843" s="196"/>
      <c r="N843" s="197"/>
      <c r="O843" s="274"/>
      <c r="P843" s="274"/>
      <c r="Q843" s="195"/>
      <c r="R843" s="195"/>
      <c r="S843" s="195"/>
      <c r="T843" s="1"/>
      <c r="U843" s="1"/>
      <c r="V843" s="1"/>
      <c r="W843" s="1"/>
      <c r="X843" s="1"/>
      <c r="Y843" s="1"/>
      <c r="Z843" s="1"/>
      <c r="AA843" s="1"/>
      <c r="AB843" s="1"/>
      <c r="AC843" s="1"/>
      <c r="AD843" s="1"/>
      <c r="AE843" s="1"/>
      <c r="AF843" s="1"/>
    </row>
    <row r="844" spans="1:32" ht="14.25" customHeight="1">
      <c r="A844" s="1"/>
      <c r="B844" s="195"/>
      <c r="C844" s="264"/>
      <c r="D844" s="264"/>
      <c r="E844" s="264"/>
      <c r="F844" s="195"/>
      <c r="G844" s="195"/>
      <c r="H844" s="195"/>
      <c r="I844" s="195"/>
      <c r="J844" s="195"/>
      <c r="K844" s="195"/>
      <c r="L844" s="195"/>
      <c r="M844" s="196"/>
      <c r="N844" s="197"/>
      <c r="O844" s="274"/>
      <c r="P844" s="274"/>
      <c r="Q844" s="195"/>
      <c r="R844" s="195"/>
      <c r="S844" s="195"/>
      <c r="T844" s="1"/>
      <c r="U844" s="1"/>
      <c r="V844" s="1"/>
      <c r="W844" s="1"/>
      <c r="X844" s="1"/>
      <c r="Y844" s="1"/>
      <c r="Z844" s="1"/>
      <c r="AA844" s="1"/>
      <c r="AB844" s="1"/>
      <c r="AC844" s="1"/>
      <c r="AD844" s="1"/>
      <c r="AE844" s="1"/>
      <c r="AF844" s="1"/>
    </row>
    <row r="845" spans="1:32" ht="14.25" customHeight="1">
      <c r="A845" s="1"/>
      <c r="B845" s="195"/>
      <c r="C845" s="264"/>
      <c r="D845" s="264"/>
      <c r="E845" s="264"/>
      <c r="F845" s="195"/>
      <c r="G845" s="195"/>
      <c r="H845" s="195"/>
      <c r="I845" s="195"/>
      <c r="J845" s="195"/>
      <c r="K845" s="195"/>
      <c r="L845" s="195"/>
      <c r="M845" s="196"/>
      <c r="N845" s="197"/>
      <c r="O845" s="274"/>
      <c r="P845" s="274"/>
      <c r="Q845" s="195"/>
      <c r="R845" s="195"/>
      <c r="S845" s="195"/>
      <c r="T845" s="1"/>
      <c r="U845" s="1"/>
      <c r="V845" s="1"/>
      <c r="W845" s="1"/>
      <c r="X845" s="1"/>
      <c r="Y845" s="1"/>
      <c r="Z845" s="1"/>
      <c r="AA845" s="1"/>
      <c r="AB845" s="1"/>
      <c r="AC845" s="1"/>
      <c r="AD845" s="1"/>
      <c r="AE845" s="1"/>
      <c r="AF845" s="1"/>
    </row>
    <row r="846" spans="1:32" ht="14.25" customHeight="1">
      <c r="A846" s="1"/>
      <c r="B846" s="195"/>
      <c r="C846" s="264"/>
      <c r="D846" s="264"/>
      <c r="E846" s="264"/>
      <c r="F846" s="195"/>
      <c r="G846" s="195"/>
      <c r="H846" s="195"/>
      <c r="I846" s="195"/>
      <c r="J846" s="195"/>
      <c r="K846" s="195"/>
      <c r="L846" s="195"/>
      <c r="M846" s="196"/>
      <c r="N846" s="197"/>
      <c r="O846" s="274"/>
      <c r="P846" s="274"/>
      <c r="Q846" s="195"/>
      <c r="R846" s="195"/>
      <c r="S846" s="195"/>
      <c r="T846" s="1"/>
      <c r="U846" s="1"/>
      <c r="V846" s="1"/>
      <c r="W846" s="1"/>
      <c r="X846" s="1"/>
      <c r="Y846" s="1"/>
      <c r="Z846" s="1"/>
      <c r="AA846" s="1"/>
      <c r="AB846" s="1"/>
      <c r="AC846" s="1"/>
      <c r="AD846" s="1"/>
      <c r="AE846" s="1"/>
      <c r="AF846" s="1"/>
    </row>
    <row r="847" spans="1:32" ht="14.25" customHeight="1">
      <c r="A847" s="1"/>
      <c r="B847" s="195"/>
      <c r="C847" s="264"/>
      <c r="D847" s="264"/>
      <c r="E847" s="264"/>
      <c r="F847" s="195"/>
      <c r="G847" s="195"/>
      <c r="H847" s="195"/>
      <c r="I847" s="195"/>
      <c r="J847" s="195"/>
      <c r="K847" s="195"/>
      <c r="L847" s="195"/>
      <c r="M847" s="196"/>
      <c r="N847" s="197"/>
      <c r="O847" s="274"/>
      <c r="P847" s="274"/>
      <c r="Q847" s="195"/>
      <c r="R847" s="195"/>
      <c r="S847" s="195"/>
      <c r="T847" s="1"/>
      <c r="U847" s="1"/>
      <c r="V847" s="1"/>
      <c r="W847" s="1"/>
      <c r="X847" s="1"/>
      <c r="Y847" s="1"/>
      <c r="Z847" s="1"/>
      <c r="AA847" s="1"/>
      <c r="AB847" s="1"/>
      <c r="AC847" s="1"/>
      <c r="AD847" s="1"/>
      <c r="AE847" s="1"/>
      <c r="AF847" s="1"/>
    </row>
    <row r="848" spans="1:32" ht="14.25" customHeight="1">
      <c r="A848" s="1"/>
      <c r="B848" s="195"/>
      <c r="C848" s="264"/>
      <c r="D848" s="264"/>
      <c r="E848" s="264"/>
      <c r="F848" s="195"/>
      <c r="G848" s="195"/>
      <c r="H848" s="195"/>
      <c r="I848" s="195"/>
      <c r="J848" s="195"/>
      <c r="K848" s="195"/>
      <c r="L848" s="195"/>
      <c r="M848" s="196"/>
      <c r="N848" s="197"/>
      <c r="O848" s="274"/>
      <c r="P848" s="274"/>
      <c r="Q848" s="195"/>
      <c r="R848" s="195"/>
      <c r="S848" s="195"/>
      <c r="T848" s="1"/>
      <c r="U848" s="1"/>
      <c r="V848" s="1"/>
      <c r="W848" s="1"/>
      <c r="X848" s="1"/>
      <c r="Y848" s="1"/>
      <c r="Z848" s="1"/>
      <c r="AA848" s="1"/>
      <c r="AB848" s="1"/>
      <c r="AC848" s="1"/>
      <c r="AD848" s="1"/>
      <c r="AE848" s="1"/>
      <c r="AF848" s="1"/>
    </row>
    <row r="849" spans="1:32" ht="14.25" customHeight="1">
      <c r="A849" s="1"/>
      <c r="B849" s="195"/>
      <c r="C849" s="264"/>
      <c r="D849" s="264"/>
      <c r="E849" s="264"/>
      <c r="F849" s="195"/>
      <c r="G849" s="195"/>
      <c r="H849" s="195"/>
      <c r="I849" s="195"/>
      <c r="J849" s="195"/>
      <c r="K849" s="195"/>
      <c r="L849" s="195"/>
      <c r="M849" s="196"/>
      <c r="N849" s="197"/>
      <c r="O849" s="274"/>
      <c r="P849" s="274"/>
      <c r="Q849" s="195"/>
      <c r="R849" s="195"/>
      <c r="S849" s="195"/>
      <c r="T849" s="1"/>
      <c r="U849" s="1"/>
      <c r="V849" s="1"/>
      <c r="W849" s="1"/>
      <c r="X849" s="1"/>
      <c r="Y849" s="1"/>
      <c r="Z849" s="1"/>
      <c r="AA849" s="1"/>
      <c r="AB849" s="1"/>
      <c r="AC849" s="1"/>
      <c r="AD849" s="1"/>
      <c r="AE849" s="1"/>
      <c r="AF849" s="1"/>
    </row>
    <row r="850" spans="1:32" ht="14.25" customHeight="1">
      <c r="A850" s="1"/>
      <c r="B850" s="195"/>
      <c r="C850" s="264"/>
      <c r="D850" s="264"/>
      <c r="E850" s="264"/>
      <c r="F850" s="195"/>
      <c r="G850" s="195"/>
      <c r="H850" s="195"/>
      <c r="I850" s="195"/>
      <c r="J850" s="195"/>
      <c r="K850" s="195"/>
      <c r="L850" s="195"/>
      <c r="M850" s="196"/>
      <c r="N850" s="197"/>
      <c r="O850" s="274"/>
      <c r="P850" s="274"/>
      <c r="Q850" s="195"/>
      <c r="R850" s="195"/>
      <c r="S850" s="195"/>
      <c r="T850" s="1"/>
      <c r="U850" s="1"/>
      <c r="V850" s="1"/>
      <c r="W850" s="1"/>
      <c r="X850" s="1"/>
      <c r="Y850" s="1"/>
      <c r="Z850" s="1"/>
      <c r="AA850" s="1"/>
      <c r="AB850" s="1"/>
      <c r="AC850" s="1"/>
      <c r="AD850" s="1"/>
      <c r="AE850" s="1"/>
      <c r="AF850" s="1"/>
    </row>
    <row r="851" spans="1:32" ht="14.25" customHeight="1">
      <c r="A851" s="1"/>
      <c r="B851" s="195"/>
      <c r="C851" s="264"/>
      <c r="D851" s="264"/>
      <c r="E851" s="264"/>
      <c r="F851" s="195"/>
      <c r="G851" s="195"/>
      <c r="H851" s="195"/>
      <c r="I851" s="195"/>
      <c r="J851" s="195"/>
      <c r="K851" s="195"/>
      <c r="L851" s="195"/>
      <c r="M851" s="196"/>
      <c r="N851" s="197"/>
      <c r="O851" s="274"/>
      <c r="P851" s="274"/>
      <c r="Q851" s="195"/>
      <c r="R851" s="195"/>
      <c r="S851" s="195"/>
      <c r="T851" s="1"/>
      <c r="U851" s="1"/>
      <c r="V851" s="1"/>
      <c r="W851" s="1"/>
      <c r="X851" s="1"/>
      <c r="Y851" s="1"/>
      <c r="Z851" s="1"/>
      <c r="AA851" s="1"/>
      <c r="AB851" s="1"/>
      <c r="AC851" s="1"/>
      <c r="AD851" s="1"/>
      <c r="AE851" s="1"/>
      <c r="AF851" s="1"/>
    </row>
    <row r="852" spans="1:32" ht="14.25" customHeight="1">
      <c r="A852" s="1"/>
      <c r="B852" s="195"/>
      <c r="C852" s="264"/>
      <c r="D852" s="264"/>
      <c r="E852" s="264"/>
      <c r="F852" s="195"/>
      <c r="G852" s="195"/>
      <c r="H852" s="195"/>
      <c r="I852" s="195"/>
      <c r="J852" s="195"/>
      <c r="K852" s="195"/>
      <c r="L852" s="195"/>
      <c r="M852" s="196"/>
      <c r="N852" s="197"/>
      <c r="O852" s="274"/>
      <c r="P852" s="274"/>
      <c r="Q852" s="195"/>
      <c r="R852" s="195"/>
      <c r="S852" s="195"/>
      <c r="T852" s="1"/>
      <c r="U852" s="1"/>
      <c r="V852" s="1"/>
      <c r="W852" s="1"/>
      <c r="X852" s="1"/>
      <c r="Y852" s="1"/>
      <c r="Z852" s="1"/>
      <c r="AA852" s="1"/>
      <c r="AB852" s="1"/>
      <c r="AC852" s="1"/>
      <c r="AD852" s="1"/>
      <c r="AE852" s="1"/>
      <c r="AF852" s="1"/>
    </row>
    <row r="853" spans="1:32" ht="14.25" customHeight="1">
      <c r="A853" s="1"/>
      <c r="B853" s="195"/>
      <c r="C853" s="264"/>
      <c r="D853" s="264"/>
      <c r="E853" s="264"/>
      <c r="F853" s="195"/>
      <c r="G853" s="195"/>
      <c r="H853" s="195"/>
      <c r="I853" s="195"/>
      <c r="J853" s="195"/>
      <c r="K853" s="195"/>
      <c r="L853" s="195"/>
      <c r="M853" s="196"/>
      <c r="N853" s="197"/>
      <c r="O853" s="274"/>
      <c r="P853" s="274"/>
      <c r="Q853" s="195"/>
      <c r="R853" s="195"/>
      <c r="S853" s="195"/>
      <c r="T853" s="1"/>
      <c r="U853" s="1"/>
      <c r="V853" s="1"/>
      <c r="W853" s="1"/>
      <c r="X853" s="1"/>
      <c r="Y853" s="1"/>
      <c r="Z853" s="1"/>
      <c r="AA853" s="1"/>
      <c r="AB853" s="1"/>
      <c r="AC853" s="1"/>
      <c r="AD853" s="1"/>
      <c r="AE853" s="1"/>
      <c r="AF853" s="1"/>
    </row>
    <row r="854" spans="1:32" ht="14.25" customHeight="1">
      <c r="A854" s="1"/>
      <c r="B854" s="195"/>
      <c r="C854" s="264"/>
      <c r="D854" s="264"/>
      <c r="E854" s="264"/>
      <c r="F854" s="195"/>
      <c r="G854" s="195"/>
      <c r="H854" s="195"/>
      <c r="I854" s="195"/>
      <c r="J854" s="195"/>
      <c r="K854" s="195"/>
      <c r="L854" s="195"/>
      <c r="M854" s="196"/>
      <c r="N854" s="197"/>
      <c r="O854" s="274"/>
      <c r="P854" s="274"/>
      <c r="Q854" s="195"/>
      <c r="R854" s="195"/>
      <c r="S854" s="195"/>
      <c r="T854" s="1"/>
      <c r="U854" s="1"/>
      <c r="V854" s="1"/>
      <c r="W854" s="1"/>
      <c r="X854" s="1"/>
      <c r="Y854" s="1"/>
      <c r="Z854" s="1"/>
      <c r="AA854" s="1"/>
      <c r="AB854" s="1"/>
      <c r="AC854" s="1"/>
      <c r="AD854" s="1"/>
      <c r="AE854" s="1"/>
      <c r="AF854" s="1"/>
    </row>
    <row r="855" spans="1:32" ht="14.25" customHeight="1">
      <c r="A855" s="1"/>
      <c r="B855" s="195"/>
      <c r="C855" s="264"/>
      <c r="D855" s="264"/>
      <c r="E855" s="264"/>
      <c r="F855" s="195"/>
      <c r="G855" s="195"/>
      <c r="H855" s="195"/>
      <c r="I855" s="195"/>
      <c r="J855" s="195"/>
      <c r="K855" s="195"/>
      <c r="L855" s="195"/>
      <c r="M855" s="196"/>
      <c r="N855" s="197"/>
      <c r="O855" s="274"/>
      <c r="P855" s="274"/>
      <c r="Q855" s="195"/>
      <c r="R855" s="195"/>
      <c r="S855" s="195"/>
      <c r="T855" s="1"/>
      <c r="U855" s="1"/>
      <c r="V855" s="1"/>
      <c r="W855" s="1"/>
      <c r="X855" s="1"/>
      <c r="Y855" s="1"/>
      <c r="Z855" s="1"/>
      <c r="AA855" s="1"/>
      <c r="AB855" s="1"/>
      <c r="AC855" s="1"/>
      <c r="AD855" s="1"/>
      <c r="AE855" s="1"/>
      <c r="AF855" s="1"/>
    </row>
    <row r="856" spans="1:32" ht="14.25" customHeight="1">
      <c r="A856" s="1"/>
      <c r="B856" s="195"/>
      <c r="C856" s="264"/>
      <c r="D856" s="264"/>
      <c r="E856" s="264"/>
      <c r="F856" s="195"/>
      <c r="G856" s="195"/>
      <c r="H856" s="195"/>
      <c r="I856" s="195"/>
      <c r="J856" s="195"/>
      <c r="K856" s="195"/>
      <c r="L856" s="195"/>
      <c r="M856" s="196"/>
      <c r="N856" s="197"/>
      <c r="O856" s="274"/>
      <c r="P856" s="274"/>
      <c r="Q856" s="195"/>
      <c r="R856" s="195"/>
      <c r="S856" s="195"/>
      <c r="T856" s="1"/>
      <c r="U856" s="1"/>
      <c r="V856" s="1"/>
      <c r="W856" s="1"/>
      <c r="X856" s="1"/>
      <c r="Y856" s="1"/>
      <c r="Z856" s="1"/>
      <c r="AA856" s="1"/>
      <c r="AB856" s="1"/>
      <c r="AC856" s="1"/>
      <c r="AD856" s="1"/>
      <c r="AE856" s="1"/>
      <c r="AF856" s="1"/>
    </row>
    <row r="857" spans="1:32" ht="14.25" customHeight="1">
      <c r="A857" s="1"/>
      <c r="B857" s="195"/>
      <c r="C857" s="264"/>
      <c r="D857" s="264"/>
      <c r="E857" s="264"/>
      <c r="F857" s="195"/>
      <c r="G857" s="195"/>
      <c r="H857" s="195"/>
      <c r="I857" s="195"/>
      <c r="J857" s="195"/>
      <c r="K857" s="195"/>
      <c r="L857" s="195"/>
      <c r="M857" s="196"/>
      <c r="N857" s="197"/>
      <c r="O857" s="274"/>
      <c r="P857" s="274"/>
      <c r="Q857" s="195"/>
      <c r="R857" s="195"/>
      <c r="S857" s="195"/>
      <c r="T857" s="1"/>
      <c r="U857" s="1"/>
      <c r="V857" s="1"/>
      <c r="W857" s="1"/>
      <c r="X857" s="1"/>
      <c r="Y857" s="1"/>
      <c r="Z857" s="1"/>
      <c r="AA857" s="1"/>
      <c r="AB857" s="1"/>
      <c r="AC857" s="1"/>
      <c r="AD857" s="1"/>
      <c r="AE857" s="1"/>
      <c r="AF857" s="1"/>
    </row>
    <row r="858" spans="1:32" ht="14.25" customHeight="1">
      <c r="A858" s="1"/>
      <c r="B858" s="195"/>
      <c r="C858" s="264"/>
      <c r="D858" s="264"/>
      <c r="E858" s="264"/>
      <c r="F858" s="195"/>
      <c r="G858" s="195"/>
      <c r="H858" s="195"/>
      <c r="I858" s="195"/>
      <c r="J858" s="195"/>
      <c r="K858" s="195"/>
      <c r="L858" s="195"/>
      <c r="M858" s="196"/>
      <c r="N858" s="197"/>
      <c r="O858" s="274"/>
      <c r="P858" s="274"/>
      <c r="Q858" s="195"/>
      <c r="R858" s="195"/>
      <c r="S858" s="195"/>
      <c r="T858" s="1"/>
      <c r="U858" s="1"/>
      <c r="V858" s="1"/>
      <c r="W858" s="1"/>
      <c r="X858" s="1"/>
      <c r="Y858" s="1"/>
      <c r="Z858" s="1"/>
      <c r="AA858" s="1"/>
      <c r="AB858" s="1"/>
      <c r="AC858" s="1"/>
      <c r="AD858" s="1"/>
      <c r="AE858" s="1"/>
      <c r="AF858" s="1"/>
    </row>
    <row r="859" spans="1:32" ht="14.25" customHeight="1">
      <c r="A859" s="1"/>
      <c r="B859" s="195"/>
      <c r="C859" s="264"/>
      <c r="D859" s="264"/>
      <c r="E859" s="264"/>
      <c r="F859" s="195"/>
      <c r="G859" s="195"/>
      <c r="H859" s="195"/>
      <c r="I859" s="195"/>
      <c r="J859" s="195"/>
      <c r="K859" s="195"/>
      <c r="L859" s="195"/>
      <c r="M859" s="196"/>
      <c r="N859" s="197"/>
      <c r="O859" s="274"/>
      <c r="P859" s="274"/>
      <c r="Q859" s="195"/>
      <c r="R859" s="195"/>
      <c r="S859" s="195"/>
      <c r="T859" s="1"/>
      <c r="U859" s="1"/>
      <c r="V859" s="1"/>
      <c r="W859" s="1"/>
      <c r="X859" s="1"/>
      <c r="Y859" s="1"/>
      <c r="Z859" s="1"/>
      <c r="AA859" s="1"/>
      <c r="AB859" s="1"/>
      <c r="AC859" s="1"/>
      <c r="AD859" s="1"/>
      <c r="AE859" s="1"/>
      <c r="AF859" s="1"/>
    </row>
    <row r="860" spans="1:32" ht="14.25" customHeight="1">
      <c r="A860" s="1"/>
      <c r="B860" s="195"/>
      <c r="C860" s="264"/>
      <c r="D860" s="264"/>
      <c r="E860" s="264"/>
      <c r="F860" s="195"/>
      <c r="G860" s="195"/>
      <c r="H860" s="195"/>
      <c r="I860" s="195"/>
      <c r="J860" s="195"/>
      <c r="K860" s="195"/>
      <c r="L860" s="195"/>
      <c r="M860" s="196"/>
      <c r="N860" s="197"/>
      <c r="O860" s="274"/>
      <c r="P860" s="274"/>
      <c r="Q860" s="195"/>
      <c r="R860" s="195"/>
      <c r="S860" s="195"/>
      <c r="T860" s="1"/>
      <c r="U860" s="1"/>
      <c r="V860" s="1"/>
      <c r="W860" s="1"/>
      <c r="X860" s="1"/>
      <c r="Y860" s="1"/>
      <c r="Z860" s="1"/>
      <c r="AA860" s="1"/>
      <c r="AB860" s="1"/>
      <c r="AC860" s="1"/>
      <c r="AD860" s="1"/>
      <c r="AE860" s="1"/>
      <c r="AF860" s="1"/>
    </row>
    <row r="861" spans="1:32" ht="14.25" customHeight="1">
      <c r="A861" s="1"/>
      <c r="B861" s="195"/>
      <c r="C861" s="264"/>
      <c r="D861" s="264"/>
      <c r="E861" s="264"/>
      <c r="F861" s="195"/>
      <c r="G861" s="195"/>
      <c r="H861" s="195"/>
      <c r="I861" s="195"/>
      <c r="J861" s="195"/>
      <c r="K861" s="195"/>
      <c r="L861" s="195"/>
      <c r="M861" s="196"/>
      <c r="N861" s="197"/>
      <c r="O861" s="274"/>
      <c r="P861" s="274"/>
      <c r="Q861" s="195"/>
      <c r="R861" s="195"/>
      <c r="S861" s="195"/>
      <c r="T861" s="1"/>
      <c r="U861" s="1"/>
      <c r="V861" s="1"/>
      <c r="W861" s="1"/>
      <c r="X861" s="1"/>
      <c r="Y861" s="1"/>
      <c r="Z861" s="1"/>
      <c r="AA861" s="1"/>
      <c r="AB861" s="1"/>
      <c r="AC861" s="1"/>
      <c r="AD861" s="1"/>
      <c r="AE861" s="1"/>
      <c r="AF861" s="1"/>
    </row>
    <row r="862" spans="1:32" ht="14.25" customHeight="1">
      <c r="A862" s="1"/>
      <c r="B862" s="195"/>
      <c r="C862" s="264"/>
      <c r="D862" s="264"/>
      <c r="E862" s="264"/>
      <c r="F862" s="195"/>
      <c r="G862" s="195"/>
      <c r="H862" s="195"/>
      <c r="I862" s="195"/>
      <c r="J862" s="195"/>
      <c r="K862" s="195"/>
      <c r="L862" s="195"/>
      <c r="M862" s="196"/>
      <c r="N862" s="197"/>
      <c r="O862" s="274"/>
      <c r="P862" s="274"/>
      <c r="Q862" s="195"/>
      <c r="R862" s="195"/>
      <c r="S862" s="195"/>
      <c r="T862" s="1"/>
      <c r="U862" s="1"/>
      <c r="V862" s="1"/>
      <c r="W862" s="1"/>
      <c r="X862" s="1"/>
      <c r="Y862" s="1"/>
      <c r="Z862" s="1"/>
      <c r="AA862" s="1"/>
      <c r="AB862" s="1"/>
      <c r="AC862" s="1"/>
      <c r="AD862" s="1"/>
      <c r="AE862" s="1"/>
      <c r="AF862" s="1"/>
    </row>
    <row r="863" spans="1:32" ht="14.25" customHeight="1">
      <c r="A863" s="1"/>
      <c r="B863" s="195"/>
      <c r="C863" s="264"/>
      <c r="D863" s="264"/>
      <c r="E863" s="264"/>
      <c r="F863" s="195"/>
      <c r="G863" s="195"/>
      <c r="H863" s="195"/>
      <c r="I863" s="195"/>
      <c r="J863" s="195"/>
      <c r="K863" s="195"/>
      <c r="L863" s="195"/>
      <c r="M863" s="196"/>
      <c r="N863" s="197"/>
      <c r="O863" s="274"/>
      <c r="P863" s="274"/>
      <c r="Q863" s="195"/>
      <c r="R863" s="195"/>
      <c r="S863" s="195"/>
      <c r="T863" s="1"/>
      <c r="U863" s="1"/>
      <c r="V863" s="1"/>
      <c r="W863" s="1"/>
      <c r="X863" s="1"/>
      <c r="Y863" s="1"/>
      <c r="Z863" s="1"/>
      <c r="AA863" s="1"/>
      <c r="AB863" s="1"/>
      <c r="AC863" s="1"/>
      <c r="AD863" s="1"/>
      <c r="AE863" s="1"/>
      <c r="AF863" s="1"/>
    </row>
    <row r="864" spans="1:32" ht="14.25" customHeight="1">
      <c r="A864" s="1"/>
      <c r="B864" s="195"/>
      <c r="C864" s="264"/>
      <c r="D864" s="264"/>
      <c r="E864" s="264"/>
      <c r="F864" s="195"/>
      <c r="G864" s="195"/>
      <c r="H864" s="195"/>
      <c r="I864" s="195"/>
      <c r="J864" s="195"/>
      <c r="K864" s="195"/>
      <c r="L864" s="195"/>
      <c r="M864" s="196"/>
      <c r="N864" s="197"/>
      <c r="O864" s="274"/>
      <c r="P864" s="274"/>
      <c r="Q864" s="195"/>
      <c r="R864" s="195"/>
      <c r="S864" s="195"/>
      <c r="T864" s="1"/>
      <c r="U864" s="1"/>
      <c r="V864" s="1"/>
      <c r="W864" s="1"/>
      <c r="X864" s="1"/>
      <c r="Y864" s="1"/>
      <c r="Z864" s="1"/>
      <c r="AA864" s="1"/>
      <c r="AB864" s="1"/>
      <c r="AC864" s="1"/>
      <c r="AD864" s="1"/>
      <c r="AE864" s="1"/>
      <c r="AF864" s="1"/>
    </row>
    <row r="865" spans="1:32" ht="14.25" customHeight="1">
      <c r="A865" s="1"/>
      <c r="B865" s="195"/>
      <c r="C865" s="264"/>
      <c r="D865" s="264"/>
      <c r="E865" s="264"/>
      <c r="F865" s="195"/>
      <c r="G865" s="195"/>
      <c r="H865" s="195"/>
      <c r="I865" s="195"/>
      <c r="J865" s="195"/>
      <c r="K865" s="195"/>
      <c r="L865" s="195"/>
      <c r="M865" s="196"/>
      <c r="N865" s="197"/>
      <c r="O865" s="274"/>
      <c r="P865" s="274"/>
      <c r="Q865" s="195"/>
      <c r="R865" s="195"/>
      <c r="S865" s="195"/>
      <c r="T865" s="1"/>
      <c r="U865" s="1"/>
      <c r="V865" s="1"/>
      <c r="W865" s="1"/>
      <c r="X865" s="1"/>
      <c r="Y865" s="1"/>
      <c r="Z865" s="1"/>
      <c r="AA865" s="1"/>
      <c r="AB865" s="1"/>
      <c r="AC865" s="1"/>
      <c r="AD865" s="1"/>
      <c r="AE865" s="1"/>
      <c r="AF865" s="1"/>
    </row>
    <row r="866" spans="1:32" ht="14.25" customHeight="1">
      <c r="A866" s="1"/>
      <c r="B866" s="195"/>
      <c r="C866" s="264"/>
      <c r="D866" s="264"/>
      <c r="E866" s="264"/>
      <c r="F866" s="195"/>
      <c r="G866" s="195"/>
      <c r="H866" s="195"/>
      <c r="I866" s="195"/>
      <c r="J866" s="195"/>
      <c r="K866" s="195"/>
      <c r="L866" s="195"/>
      <c r="M866" s="196"/>
      <c r="N866" s="197"/>
      <c r="O866" s="274"/>
      <c r="P866" s="274"/>
      <c r="Q866" s="195"/>
      <c r="R866" s="195"/>
      <c r="S866" s="195"/>
      <c r="T866" s="1"/>
      <c r="U866" s="1"/>
      <c r="V866" s="1"/>
      <c r="W866" s="1"/>
      <c r="X866" s="1"/>
      <c r="Y866" s="1"/>
      <c r="Z866" s="1"/>
      <c r="AA866" s="1"/>
      <c r="AB866" s="1"/>
      <c r="AC866" s="1"/>
      <c r="AD866" s="1"/>
      <c r="AE866" s="1"/>
      <c r="AF866" s="1"/>
    </row>
    <row r="867" spans="1:32" ht="14.25" customHeight="1">
      <c r="A867" s="1"/>
      <c r="B867" s="195"/>
      <c r="C867" s="264"/>
      <c r="D867" s="264"/>
      <c r="E867" s="264"/>
      <c r="F867" s="195"/>
      <c r="G867" s="195"/>
      <c r="H867" s="195"/>
      <c r="I867" s="195"/>
      <c r="J867" s="195"/>
      <c r="K867" s="195"/>
      <c r="L867" s="195"/>
      <c r="M867" s="196"/>
      <c r="N867" s="197"/>
      <c r="O867" s="274"/>
      <c r="P867" s="274"/>
      <c r="Q867" s="195"/>
      <c r="R867" s="195"/>
      <c r="S867" s="195"/>
      <c r="T867" s="1"/>
      <c r="U867" s="1"/>
      <c r="V867" s="1"/>
      <c r="W867" s="1"/>
      <c r="X867" s="1"/>
      <c r="Y867" s="1"/>
      <c r="Z867" s="1"/>
      <c r="AA867" s="1"/>
      <c r="AB867" s="1"/>
      <c r="AC867" s="1"/>
      <c r="AD867" s="1"/>
      <c r="AE867" s="1"/>
      <c r="AF867" s="1"/>
    </row>
    <row r="868" spans="1:32" ht="14.25" customHeight="1">
      <c r="A868" s="1"/>
      <c r="B868" s="195"/>
      <c r="C868" s="264"/>
      <c r="D868" s="264"/>
      <c r="E868" s="264"/>
      <c r="F868" s="195"/>
      <c r="G868" s="195"/>
      <c r="H868" s="195"/>
      <c r="I868" s="195"/>
      <c r="J868" s="195"/>
      <c r="K868" s="195"/>
      <c r="L868" s="195"/>
      <c r="M868" s="196"/>
      <c r="N868" s="197"/>
      <c r="O868" s="274"/>
      <c r="P868" s="274"/>
      <c r="Q868" s="195"/>
      <c r="R868" s="195"/>
      <c r="S868" s="195"/>
      <c r="T868" s="1"/>
      <c r="U868" s="1"/>
      <c r="V868" s="1"/>
      <c r="W868" s="1"/>
      <c r="X868" s="1"/>
      <c r="Y868" s="1"/>
      <c r="Z868" s="1"/>
      <c r="AA868" s="1"/>
      <c r="AB868" s="1"/>
      <c r="AC868" s="1"/>
      <c r="AD868" s="1"/>
      <c r="AE868" s="1"/>
      <c r="AF868" s="1"/>
    </row>
    <row r="869" spans="1:32" ht="14.25" customHeight="1">
      <c r="A869" s="1"/>
      <c r="B869" s="195"/>
      <c r="C869" s="264"/>
      <c r="D869" s="264"/>
      <c r="E869" s="264"/>
      <c r="F869" s="195"/>
      <c r="G869" s="195"/>
      <c r="H869" s="195"/>
      <c r="I869" s="195"/>
      <c r="J869" s="195"/>
      <c r="K869" s="195"/>
      <c r="L869" s="195"/>
      <c r="M869" s="196"/>
      <c r="N869" s="197"/>
      <c r="O869" s="274"/>
      <c r="P869" s="274"/>
      <c r="Q869" s="195"/>
      <c r="R869" s="195"/>
      <c r="S869" s="195"/>
      <c r="T869" s="1"/>
      <c r="U869" s="1"/>
      <c r="V869" s="1"/>
      <c r="W869" s="1"/>
      <c r="X869" s="1"/>
      <c r="Y869" s="1"/>
      <c r="Z869" s="1"/>
      <c r="AA869" s="1"/>
      <c r="AB869" s="1"/>
      <c r="AC869" s="1"/>
      <c r="AD869" s="1"/>
      <c r="AE869" s="1"/>
      <c r="AF869" s="1"/>
    </row>
    <row r="870" spans="1:32" ht="14.25" customHeight="1">
      <c r="A870" s="1"/>
      <c r="B870" s="195"/>
      <c r="C870" s="264"/>
      <c r="D870" s="264"/>
      <c r="E870" s="264"/>
      <c r="F870" s="195"/>
      <c r="G870" s="195"/>
      <c r="H870" s="195"/>
      <c r="I870" s="195"/>
      <c r="J870" s="195"/>
      <c r="K870" s="195"/>
      <c r="L870" s="195"/>
      <c r="M870" s="196"/>
      <c r="N870" s="197"/>
      <c r="O870" s="274"/>
      <c r="P870" s="274"/>
      <c r="Q870" s="195"/>
      <c r="R870" s="195"/>
      <c r="S870" s="195"/>
      <c r="T870" s="1"/>
      <c r="U870" s="1"/>
      <c r="V870" s="1"/>
      <c r="W870" s="1"/>
      <c r="X870" s="1"/>
      <c r="Y870" s="1"/>
      <c r="Z870" s="1"/>
      <c r="AA870" s="1"/>
      <c r="AB870" s="1"/>
      <c r="AC870" s="1"/>
      <c r="AD870" s="1"/>
      <c r="AE870" s="1"/>
      <c r="AF870" s="1"/>
    </row>
    <row r="871" spans="1:32" ht="14.25" customHeight="1">
      <c r="A871" s="1"/>
      <c r="B871" s="195"/>
      <c r="C871" s="264"/>
      <c r="D871" s="264"/>
      <c r="E871" s="264"/>
      <c r="F871" s="195"/>
      <c r="G871" s="195"/>
      <c r="H871" s="195"/>
      <c r="I871" s="195"/>
      <c r="J871" s="195"/>
      <c r="K871" s="195"/>
      <c r="L871" s="195"/>
      <c r="M871" s="196"/>
      <c r="N871" s="197"/>
      <c r="O871" s="274"/>
      <c r="P871" s="274"/>
      <c r="Q871" s="195"/>
      <c r="R871" s="195"/>
      <c r="S871" s="195"/>
      <c r="T871" s="1"/>
      <c r="U871" s="1"/>
      <c r="V871" s="1"/>
      <c r="W871" s="1"/>
      <c r="X871" s="1"/>
      <c r="Y871" s="1"/>
      <c r="Z871" s="1"/>
      <c r="AA871" s="1"/>
      <c r="AB871" s="1"/>
      <c r="AC871" s="1"/>
      <c r="AD871" s="1"/>
      <c r="AE871" s="1"/>
      <c r="AF871" s="1"/>
    </row>
    <row r="872" spans="1:32" ht="14.25" customHeight="1">
      <c r="A872" s="1"/>
      <c r="B872" s="195"/>
      <c r="C872" s="264"/>
      <c r="D872" s="264"/>
      <c r="E872" s="264"/>
      <c r="F872" s="195"/>
      <c r="G872" s="195"/>
      <c r="H872" s="195"/>
      <c r="I872" s="195"/>
      <c r="J872" s="195"/>
      <c r="K872" s="195"/>
      <c r="L872" s="195"/>
      <c r="M872" s="196"/>
      <c r="N872" s="197"/>
      <c r="O872" s="274"/>
      <c r="P872" s="274"/>
      <c r="Q872" s="195"/>
      <c r="R872" s="195"/>
      <c r="S872" s="195"/>
      <c r="T872" s="1"/>
      <c r="U872" s="1"/>
      <c r="V872" s="1"/>
      <c r="W872" s="1"/>
      <c r="X872" s="1"/>
      <c r="Y872" s="1"/>
      <c r="Z872" s="1"/>
      <c r="AA872" s="1"/>
      <c r="AB872" s="1"/>
      <c r="AC872" s="1"/>
      <c r="AD872" s="1"/>
      <c r="AE872" s="1"/>
      <c r="AF872" s="1"/>
    </row>
    <row r="873" spans="1:32" ht="14.25" customHeight="1">
      <c r="A873" s="1"/>
      <c r="B873" s="195"/>
      <c r="C873" s="264"/>
      <c r="D873" s="264"/>
      <c r="E873" s="264"/>
      <c r="F873" s="195"/>
      <c r="G873" s="195"/>
      <c r="H873" s="195"/>
      <c r="I873" s="195"/>
      <c r="J873" s="195"/>
      <c r="K873" s="195"/>
      <c r="L873" s="195"/>
      <c r="M873" s="196"/>
      <c r="N873" s="197"/>
      <c r="O873" s="274"/>
      <c r="P873" s="274"/>
      <c r="Q873" s="195"/>
      <c r="R873" s="195"/>
      <c r="S873" s="195"/>
      <c r="T873" s="1"/>
      <c r="U873" s="1"/>
      <c r="V873" s="1"/>
      <c r="W873" s="1"/>
      <c r="X873" s="1"/>
      <c r="Y873" s="1"/>
      <c r="Z873" s="1"/>
      <c r="AA873" s="1"/>
      <c r="AB873" s="1"/>
      <c r="AC873" s="1"/>
      <c r="AD873" s="1"/>
      <c r="AE873" s="1"/>
      <c r="AF873" s="1"/>
    </row>
    <row r="874" spans="1:32" ht="14.25" customHeight="1">
      <c r="A874" s="1"/>
      <c r="B874" s="195"/>
      <c r="C874" s="264"/>
      <c r="D874" s="264"/>
      <c r="E874" s="264"/>
      <c r="F874" s="195"/>
      <c r="G874" s="195"/>
      <c r="H874" s="195"/>
      <c r="I874" s="195"/>
      <c r="J874" s="195"/>
      <c r="K874" s="195"/>
      <c r="L874" s="195"/>
      <c r="M874" s="196"/>
      <c r="N874" s="197"/>
      <c r="O874" s="274"/>
      <c r="P874" s="274"/>
      <c r="Q874" s="195"/>
      <c r="R874" s="195"/>
      <c r="S874" s="195"/>
      <c r="T874" s="1"/>
      <c r="U874" s="1"/>
      <c r="V874" s="1"/>
      <c r="W874" s="1"/>
      <c r="X874" s="1"/>
      <c r="Y874" s="1"/>
      <c r="Z874" s="1"/>
      <c r="AA874" s="1"/>
      <c r="AB874" s="1"/>
      <c r="AC874" s="1"/>
      <c r="AD874" s="1"/>
      <c r="AE874" s="1"/>
      <c r="AF874" s="1"/>
    </row>
    <row r="875" spans="1:32" ht="14.25" customHeight="1">
      <c r="A875" s="1"/>
      <c r="B875" s="195"/>
      <c r="C875" s="264"/>
      <c r="D875" s="264"/>
      <c r="E875" s="264"/>
      <c r="F875" s="195"/>
      <c r="G875" s="195"/>
      <c r="H875" s="195"/>
      <c r="I875" s="195"/>
      <c r="J875" s="195"/>
      <c r="K875" s="195"/>
      <c r="L875" s="195"/>
      <c r="M875" s="196"/>
      <c r="N875" s="197"/>
      <c r="O875" s="274"/>
      <c r="P875" s="274"/>
      <c r="Q875" s="195"/>
      <c r="R875" s="195"/>
      <c r="S875" s="195"/>
      <c r="T875" s="1"/>
      <c r="U875" s="1"/>
      <c r="V875" s="1"/>
      <c r="W875" s="1"/>
      <c r="X875" s="1"/>
      <c r="Y875" s="1"/>
      <c r="Z875" s="1"/>
      <c r="AA875" s="1"/>
      <c r="AB875" s="1"/>
      <c r="AC875" s="1"/>
      <c r="AD875" s="1"/>
      <c r="AE875" s="1"/>
      <c r="AF875" s="1"/>
    </row>
    <row r="876" spans="1:32" ht="14.25" customHeight="1">
      <c r="A876" s="1"/>
      <c r="B876" s="195"/>
      <c r="C876" s="264"/>
      <c r="D876" s="264"/>
      <c r="E876" s="264"/>
      <c r="F876" s="195"/>
      <c r="G876" s="195"/>
      <c r="H876" s="195"/>
      <c r="I876" s="195"/>
      <c r="J876" s="195"/>
      <c r="K876" s="195"/>
      <c r="L876" s="195"/>
      <c r="M876" s="196"/>
      <c r="N876" s="197"/>
      <c r="O876" s="274"/>
      <c r="P876" s="274"/>
      <c r="Q876" s="195"/>
      <c r="R876" s="195"/>
      <c r="S876" s="195"/>
      <c r="T876" s="1"/>
      <c r="U876" s="1"/>
      <c r="V876" s="1"/>
      <c r="W876" s="1"/>
      <c r="X876" s="1"/>
      <c r="Y876" s="1"/>
      <c r="Z876" s="1"/>
      <c r="AA876" s="1"/>
      <c r="AB876" s="1"/>
      <c r="AC876" s="1"/>
      <c r="AD876" s="1"/>
      <c r="AE876" s="1"/>
      <c r="AF876" s="1"/>
    </row>
    <row r="877" spans="1:32" ht="14.25" customHeight="1">
      <c r="A877" s="1"/>
      <c r="B877" s="195"/>
      <c r="C877" s="264"/>
      <c r="D877" s="264"/>
      <c r="E877" s="264"/>
      <c r="F877" s="195"/>
      <c r="G877" s="195"/>
      <c r="H877" s="195"/>
      <c r="I877" s="195"/>
      <c r="J877" s="195"/>
      <c r="K877" s="195"/>
      <c r="L877" s="195"/>
      <c r="M877" s="196"/>
      <c r="N877" s="197"/>
      <c r="O877" s="274"/>
      <c r="P877" s="274"/>
      <c r="Q877" s="195"/>
      <c r="R877" s="195"/>
      <c r="S877" s="195"/>
      <c r="T877" s="1"/>
      <c r="U877" s="1"/>
      <c r="V877" s="1"/>
      <c r="W877" s="1"/>
      <c r="X877" s="1"/>
      <c r="Y877" s="1"/>
      <c r="Z877" s="1"/>
      <c r="AA877" s="1"/>
      <c r="AB877" s="1"/>
      <c r="AC877" s="1"/>
      <c r="AD877" s="1"/>
      <c r="AE877" s="1"/>
      <c r="AF877" s="1"/>
    </row>
    <row r="878" spans="1:32" ht="14.25" customHeight="1">
      <c r="A878" s="1"/>
      <c r="B878" s="195"/>
      <c r="C878" s="264"/>
      <c r="D878" s="264"/>
      <c r="E878" s="264"/>
      <c r="F878" s="195"/>
      <c r="G878" s="195"/>
      <c r="H878" s="195"/>
      <c r="I878" s="195"/>
      <c r="J878" s="195"/>
      <c r="K878" s="195"/>
      <c r="L878" s="195"/>
      <c r="M878" s="196"/>
      <c r="N878" s="197"/>
      <c r="O878" s="274"/>
      <c r="P878" s="274"/>
      <c r="Q878" s="195"/>
      <c r="R878" s="195"/>
      <c r="S878" s="195"/>
      <c r="T878" s="1"/>
      <c r="U878" s="1"/>
      <c r="V878" s="1"/>
      <c r="W878" s="1"/>
      <c r="X878" s="1"/>
      <c r="Y878" s="1"/>
      <c r="Z878" s="1"/>
      <c r="AA878" s="1"/>
      <c r="AB878" s="1"/>
      <c r="AC878" s="1"/>
      <c r="AD878" s="1"/>
      <c r="AE878" s="1"/>
      <c r="AF878" s="1"/>
    </row>
    <row r="879" spans="1:32" ht="14.25" customHeight="1">
      <c r="A879" s="1"/>
      <c r="B879" s="195"/>
      <c r="C879" s="264"/>
      <c r="D879" s="264"/>
      <c r="E879" s="264"/>
      <c r="F879" s="195"/>
      <c r="G879" s="195"/>
      <c r="H879" s="195"/>
      <c r="I879" s="195"/>
      <c r="J879" s="195"/>
      <c r="K879" s="195"/>
      <c r="L879" s="195"/>
      <c r="M879" s="196"/>
      <c r="N879" s="197"/>
      <c r="O879" s="274"/>
      <c r="P879" s="274"/>
      <c r="Q879" s="195"/>
      <c r="R879" s="195"/>
      <c r="S879" s="195"/>
      <c r="T879" s="1"/>
      <c r="U879" s="1"/>
      <c r="V879" s="1"/>
      <c r="W879" s="1"/>
      <c r="X879" s="1"/>
      <c r="Y879" s="1"/>
      <c r="Z879" s="1"/>
      <c r="AA879" s="1"/>
      <c r="AB879" s="1"/>
      <c r="AC879" s="1"/>
      <c r="AD879" s="1"/>
      <c r="AE879" s="1"/>
      <c r="AF879" s="1"/>
    </row>
    <row r="880" spans="1:32" ht="14.25" customHeight="1">
      <c r="A880" s="1"/>
      <c r="B880" s="195"/>
      <c r="C880" s="264"/>
      <c r="D880" s="264"/>
      <c r="E880" s="264"/>
      <c r="F880" s="195"/>
      <c r="G880" s="195"/>
      <c r="H880" s="195"/>
      <c r="I880" s="195"/>
      <c r="J880" s="195"/>
      <c r="K880" s="195"/>
      <c r="L880" s="195"/>
      <c r="M880" s="196"/>
      <c r="N880" s="197"/>
      <c r="O880" s="274"/>
      <c r="P880" s="274"/>
      <c r="Q880" s="195"/>
      <c r="R880" s="195"/>
      <c r="S880" s="195"/>
      <c r="T880" s="1"/>
      <c r="U880" s="1"/>
      <c r="V880" s="1"/>
      <c r="W880" s="1"/>
      <c r="X880" s="1"/>
      <c r="Y880" s="1"/>
      <c r="Z880" s="1"/>
      <c r="AA880" s="1"/>
      <c r="AB880" s="1"/>
      <c r="AC880" s="1"/>
      <c r="AD880" s="1"/>
      <c r="AE880" s="1"/>
      <c r="AF880" s="1"/>
    </row>
    <row r="881" spans="1:32" ht="14.25" customHeight="1">
      <c r="A881" s="1"/>
      <c r="B881" s="195"/>
      <c r="C881" s="264"/>
      <c r="D881" s="264"/>
      <c r="E881" s="264"/>
      <c r="F881" s="195"/>
      <c r="G881" s="195"/>
      <c r="H881" s="195"/>
      <c r="I881" s="195"/>
      <c r="J881" s="195"/>
      <c r="K881" s="195"/>
      <c r="L881" s="195"/>
      <c r="M881" s="196"/>
      <c r="N881" s="197"/>
      <c r="O881" s="274"/>
      <c r="P881" s="274"/>
      <c r="Q881" s="195"/>
      <c r="R881" s="195"/>
      <c r="S881" s="195"/>
      <c r="T881" s="1"/>
      <c r="U881" s="1"/>
      <c r="V881" s="1"/>
      <c r="W881" s="1"/>
      <c r="X881" s="1"/>
      <c r="Y881" s="1"/>
      <c r="Z881" s="1"/>
      <c r="AA881" s="1"/>
      <c r="AB881" s="1"/>
      <c r="AC881" s="1"/>
      <c r="AD881" s="1"/>
      <c r="AE881" s="1"/>
      <c r="AF881" s="1"/>
    </row>
    <row r="882" spans="1:32" ht="14.25" customHeight="1">
      <c r="A882" s="1"/>
      <c r="B882" s="195"/>
      <c r="C882" s="264"/>
      <c r="D882" s="264"/>
      <c r="E882" s="264"/>
      <c r="F882" s="195"/>
      <c r="G882" s="195"/>
      <c r="H882" s="195"/>
      <c r="I882" s="195"/>
      <c r="J882" s="195"/>
      <c r="K882" s="195"/>
      <c r="L882" s="195"/>
      <c r="M882" s="196"/>
      <c r="N882" s="197"/>
      <c r="O882" s="274"/>
      <c r="P882" s="274"/>
      <c r="Q882" s="195"/>
      <c r="R882" s="195"/>
      <c r="S882" s="195"/>
      <c r="T882" s="1"/>
      <c r="U882" s="1"/>
      <c r="V882" s="1"/>
      <c r="W882" s="1"/>
      <c r="X882" s="1"/>
      <c r="Y882" s="1"/>
      <c r="Z882" s="1"/>
      <c r="AA882" s="1"/>
      <c r="AB882" s="1"/>
      <c r="AC882" s="1"/>
      <c r="AD882" s="1"/>
      <c r="AE882" s="1"/>
      <c r="AF882" s="1"/>
    </row>
    <row r="883" spans="1:32" ht="14.25" customHeight="1">
      <c r="A883" s="1"/>
      <c r="B883" s="195"/>
      <c r="C883" s="264"/>
      <c r="D883" s="264"/>
      <c r="E883" s="264"/>
      <c r="F883" s="195"/>
      <c r="G883" s="195"/>
      <c r="H883" s="195"/>
      <c r="I883" s="195"/>
      <c r="J883" s="195"/>
      <c r="K883" s="195"/>
      <c r="L883" s="195"/>
      <c r="M883" s="196"/>
      <c r="N883" s="197"/>
      <c r="O883" s="274"/>
      <c r="P883" s="274"/>
      <c r="Q883" s="195"/>
      <c r="R883" s="195"/>
      <c r="S883" s="195"/>
      <c r="T883" s="1"/>
      <c r="U883" s="1"/>
      <c r="V883" s="1"/>
      <c r="W883" s="1"/>
      <c r="X883" s="1"/>
      <c r="Y883" s="1"/>
      <c r="Z883" s="1"/>
      <c r="AA883" s="1"/>
      <c r="AB883" s="1"/>
      <c r="AC883" s="1"/>
      <c r="AD883" s="1"/>
      <c r="AE883" s="1"/>
      <c r="AF883" s="1"/>
    </row>
    <row r="884" spans="1:32" ht="14.25" customHeight="1">
      <c r="A884" s="1"/>
      <c r="B884" s="195"/>
      <c r="C884" s="264"/>
      <c r="D884" s="264"/>
      <c r="E884" s="264"/>
      <c r="F884" s="195"/>
      <c r="G884" s="195"/>
      <c r="H884" s="195"/>
      <c r="I884" s="195"/>
      <c r="J884" s="195"/>
      <c r="K884" s="195"/>
      <c r="L884" s="195"/>
      <c r="M884" s="196"/>
      <c r="N884" s="197"/>
      <c r="O884" s="274"/>
      <c r="P884" s="274"/>
      <c r="Q884" s="195"/>
      <c r="R884" s="195"/>
      <c r="S884" s="195"/>
      <c r="T884" s="1"/>
      <c r="U884" s="1"/>
      <c r="V884" s="1"/>
      <c r="W884" s="1"/>
      <c r="X884" s="1"/>
      <c r="Y884" s="1"/>
      <c r="Z884" s="1"/>
      <c r="AA884" s="1"/>
      <c r="AB884" s="1"/>
      <c r="AC884" s="1"/>
      <c r="AD884" s="1"/>
      <c r="AE884" s="1"/>
      <c r="AF884" s="1"/>
    </row>
    <row r="885" spans="1:32" ht="14.25" customHeight="1">
      <c r="A885" s="1"/>
      <c r="B885" s="195"/>
      <c r="C885" s="264"/>
      <c r="D885" s="264"/>
      <c r="E885" s="264"/>
      <c r="F885" s="195"/>
      <c r="G885" s="195"/>
      <c r="H885" s="195"/>
      <c r="I885" s="195"/>
      <c r="J885" s="195"/>
      <c r="K885" s="195"/>
      <c r="L885" s="195"/>
      <c r="M885" s="196"/>
      <c r="N885" s="197"/>
      <c r="O885" s="274"/>
      <c r="P885" s="274"/>
      <c r="Q885" s="195"/>
      <c r="R885" s="195"/>
      <c r="S885" s="195"/>
      <c r="T885" s="1"/>
      <c r="U885" s="1"/>
      <c r="V885" s="1"/>
      <c r="W885" s="1"/>
      <c r="X885" s="1"/>
      <c r="Y885" s="1"/>
      <c r="Z885" s="1"/>
      <c r="AA885" s="1"/>
      <c r="AB885" s="1"/>
      <c r="AC885" s="1"/>
      <c r="AD885" s="1"/>
      <c r="AE885" s="1"/>
      <c r="AF885" s="1"/>
    </row>
    <row r="886" spans="1:32" ht="14.25" customHeight="1">
      <c r="A886" s="1"/>
      <c r="B886" s="195"/>
      <c r="C886" s="264"/>
      <c r="D886" s="264"/>
      <c r="E886" s="264"/>
      <c r="F886" s="195"/>
      <c r="G886" s="195"/>
      <c r="H886" s="195"/>
      <c r="I886" s="195"/>
      <c r="J886" s="195"/>
      <c r="K886" s="195"/>
      <c r="L886" s="195"/>
      <c r="M886" s="196"/>
      <c r="N886" s="197"/>
      <c r="O886" s="274"/>
      <c r="P886" s="274"/>
      <c r="Q886" s="195"/>
      <c r="R886" s="195"/>
      <c r="S886" s="195"/>
      <c r="T886" s="1"/>
      <c r="U886" s="1"/>
      <c r="V886" s="1"/>
      <c r="W886" s="1"/>
      <c r="X886" s="1"/>
      <c r="Y886" s="1"/>
      <c r="Z886" s="1"/>
      <c r="AA886" s="1"/>
      <c r="AB886" s="1"/>
      <c r="AC886" s="1"/>
      <c r="AD886" s="1"/>
      <c r="AE886" s="1"/>
      <c r="AF886" s="1"/>
    </row>
    <row r="887" spans="1:32" ht="14.25" customHeight="1">
      <c r="A887" s="1"/>
      <c r="B887" s="195"/>
      <c r="C887" s="264"/>
      <c r="D887" s="264"/>
      <c r="E887" s="264"/>
      <c r="F887" s="195"/>
      <c r="G887" s="195"/>
      <c r="H887" s="195"/>
      <c r="I887" s="195"/>
      <c r="J887" s="195"/>
      <c r="K887" s="195"/>
      <c r="L887" s="195"/>
      <c r="M887" s="196"/>
      <c r="N887" s="197"/>
      <c r="O887" s="274"/>
      <c r="P887" s="274"/>
      <c r="Q887" s="195"/>
      <c r="R887" s="195"/>
      <c r="S887" s="195"/>
      <c r="T887" s="1"/>
      <c r="U887" s="1"/>
      <c r="V887" s="1"/>
      <c r="W887" s="1"/>
      <c r="X887" s="1"/>
      <c r="Y887" s="1"/>
      <c r="Z887" s="1"/>
      <c r="AA887" s="1"/>
      <c r="AB887" s="1"/>
      <c r="AC887" s="1"/>
      <c r="AD887" s="1"/>
      <c r="AE887" s="1"/>
      <c r="AF887" s="1"/>
    </row>
    <row r="888" spans="1:32" ht="14.25" customHeight="1">
      <c r="A888" s="1"/>
      <c r="B888" s="195"/>
      <c r="C888" s="264"/>
      <c r="D888" s="264"/>
      <c r="E888" s="264"/>
      <c r="F888" s="195"/>
      <c r="G888" s="195"/>
      <c r="H888" s="195"/>
      <c r="I888" s="195"/>
      <c r="J888" s="195"/>
      <c r="K888" s="195"/>
      <c r="L888" s="195"/>
      <c r="M888" s="196"/>
      <c r="N888" s="197"/>
      <c r="O888" s="274"/>
      <c r="P888" s="274"/>
      <c r="Q888" s="195"/>
      <c r="R888" s="195"/>
      <c r="S888" s="195"/>
      <c r="T888" s="1"/>
      <c r="U888" s="1"/>
      <c r="V888" s="1"/>
      <c r="W888" s="1"/>
      <c r="X888" s="1"/>
      <c r="Y888" s="1"/>
      <c r="Z888" s="1"/>
      <c r="AA888" s="1"/>
      <c r="AB888" s="1"/>
      <c r="AC888" s="1"/>
      <c r="AD888" s="1"/>
      <c r="AE888" s="1"/>
      <c r="AF888" s="1"/>
    </row>
    <row r="889" spans="1:32" ht="14.25" customHeight="1">
      <c r="A889" s="1"/>
      <c r="B889" s="195"/>
      <c r="C889" s="264"/>
      <c r="D889" s="264"/>
      <c r="E889" s="264"/>
      <c r="F889" s="195"/>
      <c r="G889" s="195"/>
      <c r="H889" s="195"/>
      <c r="I889" s="195"/>
      <c r="J889" s="195"/>
      <c r="K889" s="195"/>
      <c r="L889" s="195"/>
      <c r="M889" s="196"/>
      <c r="N889" s="197"/>
      <c r="O889" s="274"/>
      <c r="P889" s="274"/>
      <c r="Q889" s="195"/>
      <c r="R889" s="195"/>
      <c r="S889" s="195"/>
      <c r="T889" s="1"/>
      <c r="U889" s="1"/>
      <c r="V889" s="1"/>
      <c r="W889" s="1"/>
      <c r="X889" s="1"/>
      <c r="Y889" s="1"/>
      <c r="Z889" s="1"/>
      <c r="AA889" s="1"/>
      <c r="AB889" s="1"/>
      <c r="AC889" s="1"/>
      <c r="AD889" s="1"/>
      <c r="AE889" s="1"/>
      <c r="AF889" s="1"/>
    </row>
    <row r="890" spans="1:32" ht="14.25" customHeight="1">
      <c r="A890" s="1"/>
      <c r="B890" s="195"/>
      <c r="C890" s="264"/>
      <c r="D890" s="264"/>
      <c r="E890" s="264"/>
      <c r="F890" s="195"/>
      <c r="G890" s="195"/>
      <c r="H890" s="195"/>
      <c r="I890" s="195"/>
      <c r="J890" s="195"/>
      <c r="K890" s="195"/>
      <c r="L890" s="195"/>
      <c r="M890" s="196"/>
      <c r="N890" s="197"/>
      <c r="O890" s="274"/>
      <c r="P890" s="274"/>
      <c r="Q890" s="195"/>
      <c r="R890" s="195"/>
      <c r="S890" s="195"/>
      <c r="T890" s="1"/>
      <c r="U890" s="1"/>
      <c r="V890" s="1"/>
      <c r="W890" s="1"/>
      <c r="X890" s="1"/>
      <c r="Y890" s="1"/>
      <c r="Z890" s="1"/>
      <c r="AA890" s="1"/>
      <c r="AB890" s="1"/>
      <c r="AC890" s="1"/>
      <c r="AD890" s="1"/>
      <c r="AE890" s="1"/>
      <c r="AF890" s="1"/>
    </row>
    <row r="891" spans="1:32" ht="14.25" customHeight="1">
      <c r="A891" s="1"/>
      <c r="B891" s="195"/>
      <c r="C891" s="264"/>
      <c r="D891" s="264"/>
      <c r="E891" s="264"/>
      <c r="F891" s="195"/>
      <c r="G891" s="195"/>
      <c r="H891" s="195"/>
      <c r="I891" s="195"/>
      <c r="J891" s="195"/>
      <c r="K891" s="195"/>
      <c r="L891" s="195"/>
      <c r="M891" s="196"/>
      <c r="N891" s="197"/>
      <c r="O891" s="274"/>
      <c r="P891" s="274"/>
      <c r="Q891" s="195"/>
      <c r="R891" s="195"/>
      <c r="S891" s="195"/>
      <c r="T891" s="1"/>
      <c r="U891" s="1"/>
      <c r="V891" s="1"/>
      <c r="W891" s="1"/>
      <c r="X891" s="1"/>
      <c r="Y891" s="1"/>
      <c r="Z891" s="1"/>
      <c r="AA891" s="1"/>
      <c r="AB891" s="1"/>
      <c r="AC891" s="1"/>
      <c r="AD891" s="1"/>
      <c r="AE891" s="1"/>
      <c r="AF891" s="1"/>
    </row>
    <row r="892" spans="1:32" ht="14.25" customHeight="1">
      <c r="A892" s="1"/>
      <c r="B892" s="195"/>
      <c r="C892" s="264"/>
      <c r="D892" s="264"/>
      <c r="E892" s="264"/>
      <c r="F892" s="195"/>
      <c r="G892" s="195"/>
      <c r="H892" s="195"/>
      <c r="I892" s="195"/>
      <c r="J892" s="195"/>
      <c r="K892" s="195"/>
      <c r="L892" s="195"/>
      <c r="M892" s="196"/>
      <c r="N892" s="197"/>
      <c r="O892" s="274"/>
      <c r="P892" s="274"/>
      <c r="Q892" s="195"/>
      <c r="R892" s="195"/>
      <c r="S892" s="195"/>
      <c r="T892" s="1"/>
      <c r="U892" s="1"/>
      <c r="V892" s="1"/>
      <c r="W892" s="1"/>
      <c r="X892" s="1"/>
      <c r="Y892" s="1"/>
      <c r="Z892" s="1"/>
      <c r="AA892" s="1"/>
      <c r="AB892" s="1"/>
      <c r="AC892" s="1"/>
      <c r="AD892" s="1"/>
      <c r="AE892" s="1"/>
      <c r="AF892" s="1"/>
    </row>
    <row r="893" spans="1:32" ht="14.25" customHeight="1">
      <c r="A893" s="1"/>
      <c r="B893" s="195"/>
      <c r="C893" s="264"/>
      <c r="D893" s="264"/>
      <c r="E893" s="264"/>
      <c r="F893" s="195"/>
      <c r="G893" s="195"/>
      <c r="H893" s="195"/>
      <c r="I893" s="195"/>
      <c r="J893" s="195"/>
      <c r="K893" s="195"/>
      <c r="L893" s="195"/>
      <c r="M893" s="196"/>
      <c r="N893" s="197"/>
      <c r="O893" s="274"/>
      <c r="P893" s="274"/>
      <c r="Q893" s="195"/>
      <c r="R893" s="195"/>
      <c r="S893" s="195"/>
      <c r="T893" s="1"/>
      <c r="U893" s="1"/>
      <c r="V893" s="1"/>
      <c r="W893" s="1"/>
      <c r="X893" s="1"/>
      <c r="Y893" s="1"/>
      <c r="Z893" s="1"/>
      <c r="AA893" s="1"/>
      <c r="AB893" s="1"/>
      <c r="AC893" s="1"/>
      <c r="AD893" s="1"/>
      <c r="AE893" s="1"/>
      <c r="AF893" s="1"/>
    </row>
    <row r="894" spans="1:32" ht="14.25" customHeight="1">
      <c r="A894" s="1"/>
      <c r="B894" s="195"/>
      <c r="C894" s="264"/>
      <c r="D894" s="264"/>
      <c r="E894" s="264"/>
      <c r="F894" s="195"/>
      <c r="G894" s="195"/>
      <c r="H894" s="195"/>
      <c r="I894" s="195"/>
      <c r="J894" s="195"/>
      <c r="K894" s="195"/>
      <c r="L894" s="195"/>
      <c r="M894" s="196"/>
      <c r="N894" s="197"/>
      <c r="O894" s="274"/>
      <c r="P894" s="274"/>
      <c r="Q894" s="195"/>
      <c r="R894" s="195"/>
      <c r="S894" s="195"/>
      <c r="T894" s="1"/>
      <c r="U894" s="1"/>
      <c r="V894" s="1"/>
      <c r="W894" s="1"/>
      <c r="X894" s="1"/>
      <c r="Y894" s="1"/>
      <c r="Z894" s="1"/>
      <c r="AA894" s="1"/>
      <c r="AB894" s="1"/>
      <c r="AC894" s="1"/>
      <c r="AD894" s="1"/>
      <c r="AE894" s="1"/>
      <c r="AF894" s="1"/>
    </row>
    <row r="895" spans="1:32" ht="14.25" customHeight="1">
      <c r="A895" s="1"/>
      <c r="B895" s="195"/>
      <c r="C895" s="264"/>
      <c r="D895" s="264"/>
      <c r="E895" s="264"/>
      <c r="F895" s="195"/>
      <c r="G895" s="195"/>
      <c r="H895" s="195"/>
      <c r="I895" s="195"/>
      <c r="J895" s="195"/>
      <c r="K895" s="195"/>
      <c r="L895" s="195"/>
      <c r="M895" s="196"/>
      <c r="N895" s="197"/>
      <c r="O895" s="274"/>
      <c r="P895" s="274"/>
      <c r="Q895" s="195"/>
      <c r="R895" s="195"/>
      <c r="S895" s="195"/>
      <c r="T895" s="1"/>
      <c r="U895" s="1"/>
      <c r="V895" s="1"/>
      <c r="W895" s="1"/>
      <c r="X895" s="1"/>
      <c r="Y895" s="1"/>
      <c r="Z895" s="1"/>
      <c r="AA895" s="1"/>
      <c r="AB895" s="1"/>
      <c r="AC895" s="1"/>
      <c r="AD895" s="1"/>
      <c r="AE895" s="1"/>
      <c r="AF895" s="1"/>
    </row>
    <row r="896" spans="1:32" ht="14.25" customHeight="1">
      <c r="A896" s="1"/>
      <c r="B896" s="195"/>
      <c r="C896" s="264"/>
      <c r="D896" s="264"/>
      <c r="E896" s="264"/>
      <c r="F896" s="195"/>
      <c r="G896" s="195"/>
      <c r="H896" s="195"/>
      <c r="I896" s="195"/>
      <c r="J896" s="195"/>
      <c r="K896" s="195"/>
      <c r="L896" s="195"/>
      <c r="M896" s="196"/>
      <c r="N896" s="197"/>
      <c r="O896" s="274"/>
      <c r="P896" s="274"/>
      <c r="Q896" s="195"/>
      <c r="R896" s="195"/>
      <c r="S896" s="195"/>
      <c r="T896" s="1"/>
      <c r="U896" s="1"/>
      <c r="V896" s="1"/>
      <c r="W896" s="1"/>
      <c r="X896" s="1"/>
      <c r="Y896" s="1"/>
      <c r="Z896" s="1"/>
      <c r="AA896" s="1"/>
      <c r="AB896" s="1"/>
      <c r="AC896" s="1"/>
      <c r="AD896" s="1"/>
      <c r="AE896" s="1"/>
      <c r="AF896" s="1"/>
    </row>
    <row r="897" spans="1:32" ht="14.25" customHeight="1">
      <c r="A897" s="1"/>
      <c r="B897" s="195"/>
      <c r="C897" s="264"/>
      <c r="D897" s="264"/>
      <c r="E897" s="264"/>
      <c r="F897" s="195"/>
      <c r="G897" s="195"/>
      <c r="H897" s="195"/>
      <c r="I897" s="195"/>
      <c r="J897" s="195"/>
      <c r="K897" s="195"/>
      <c r="L897" s="195"/>
      <c r="M897" s="196"/>
      <c r="N897" s="197"/>
      <c r="O897" s="274"/>
      <c r="P897" s="274"/>
      <c r="Q897" s="195"/>
      <c r="R897" s="195"/>
      <c r="S897" s="195"/>
      <c r="T897" s="1"/>
      <c r="U897" s="1"/>
      <c r="V897" s="1"/>
      <c r="W897" s="1"/>
      <c r="X897" s="1"/>
      <c r="Y897" s="1"/>
      <c r="Z897" s="1"/>
      <c r="AA897" s="1"/>
      <c r="AB897" s="1"/>
      <c r="AC897" s="1"/>
      <c r="AD897" s="1"/>
      <c r="AE897" s="1"/>
      <c r="AF897" s="1"/>
    </row>
    <row r="898" spans="1:32" ht="14.25" customHeight="1">
      <c r="A898" s="1"/>
      <c r="B898" s="195"/>
      <c r="C898" s="264"/>
      <c r="D898" s="264"/>
      <c r="E898" s="264"/>
      <c r="F898" s="195"/>
      <c r="G898" s="195"/>
      <c r="H898" s="195"/>
      <c r="I898" s="195"/>
      <c r="J898" s="195"/>
      <c r="K898" s="195"/>
      <c r="L898" s="195"/>
      <c r="M898" s="196"/>
      <c r="N898" s="197"/>
      <c r="O898" s="274"/>
      <c r="P898" s="274"/>
      <c r="Q898" s="195"/>
      <c r="R898" s="195"/>
      <c r="S898" s="195"/>
      <c r="T898" s="1"/>
      <c r="U898" s="1"/>
      <c r="V898" s="1"/>
      <c r="W898" s="1"/>
      <c r="X898" s="1"/>
      <c r="Y898" s="1"/>
      <c r="Z898" s="1"/>
      <c r="AA898" s="1"/>
      <c r="AB898" s="1"/>
      <c r="AC898" s="1"/>
      <c r="AD898" s="1"/>
      <c r="AE898" s="1"/>
      <c r="AF898" s="1"/>
    </row>
    <row r="899" spans="1:32" ht="14.25" customHeight="1">
      <c r="A899" s="1"/>
      <c r="B899" s="195"/>
      <c r="C899" s="264"/>
      <c r="D899" s="264"/>
      <c r="E899" s="264"/>
      <c r="F899" s="195"/>
      <c r="G899" s="195"/>
      <c r="H899" s="195"/>
      <c r="I899" s="195"/>
      <c r="J899" s="195"/>
      <c r="K899" s="195"/>
      <c r="L899" s="195"/>
      <c r="M899" s="196"/>
      <c r="N899" s="197"/>
      <c r="O899" s="274"/>
      <c r="P899" s="274"/>
      <c r="Q899" s="195"/>
      <c r="R899" s="195"/>
      <c r="S899" s="195"/>
      <c r="T899" s="1"/>
      <c r="U899" s="1"/>
      <c r="V899" s="1"/>
      <c r="W899" s="1"/>
      <c r="X899" s="1"/>
      <c r="Y899" s="1"/>
      <c r="Z899" s="1"/>
      <c r="AA899" s="1"/>
      <c r="AB899" s="1"/>
      <c r="AC899" s="1"/>
      <c r="AD899" s="1"/>
      <c r="AE899" s="1"/>
      <c r="AF899" s="1"/>
    </row>
    <row r="900" spans="1:32" ht="14.25" customHeight="1">
      <c r="A900" s="1"/>
      <c r="B900" s="195"/>
      <c r="C900" s="264"/>
      <c r="D900" s="264"/>
      <c r="E900" s="264"/>
      <c r="F900" s="195"/>
      <c r="G900" s="195"/>
      <c r="H900" s="195"/>
      <c r="I900" s="195"/>
      <c r="J900" s="195"/>
      <c r="K900" s="195"/>
      <c r="L900" s="195"/>
      <c r="M900" s="196"/>
      <c r="N900" s="197"/>
      <c r="O900" s="274"/>
      <c r="P900" s="274"/>
      <c r="Q900" s="195"/>
      <c r="R900" s="195"/>
      <c r="S900" s="195"/>
      <c r="T900" s="1"/>
      <c r="U900" s="1"/>
      <c r="V900" s="1"/>
      <c r="W900" s="1"/>
      <c r="X900" s="1"/>
      <c r="Y900" s="1"/>
      <c r="Z900" s="1"/>
      <c r="AA900" s="1"/>
      <c r="AB900" s="1"/>
      <c r="AC900" s="1"/>
      <c r="AD900" s="1"/>
      <c r="AE900" s="1"/>
      <c r="AF900" s="1"/>
    </row>
    <row r="901" spans="1:32" ht="14.25" customHeight="1">
      <c r="A901" s="1"/>
      <c r="B901" s="195"/>
      <c r="C901" s="264"/>
      <c r="D901" s="264"/>
      <c r="E901" s="264"/>
      <c r="F901" s="195"/>
      <c r="G901" s="195"/>
      <c r="H901" s="195"/>
      <c r="I901" s="195"/>
      <c r="J901" s="195"/>
      <c r="K901" s="195"/>
      <c r="L901" s="195"/>
      <c r="M901" s="196"/>
      <c r="N901" s="197"/>
      <c r="O901" s="274"/>
      <c r="P901" s="274"/>
      <c r="Q901" s="195"/>
      <c r="R901" s="195"/>
      <c r="S901" s="195"/>
      <c r="T901" s="1"/>
      <c r="U901" s="1"/>
      <c r="V901" s="1"/>
      <c r="W901" s="1"/>
      <c r="X901" s="1"/>
      <c r="Y901" s="1"/>
      <c r="Z901" s="1"/>
      <c r="AA901" s="1"/>
      <c r="AB901" s="1"/>
      <c r="AC901" s="1"/>
      <c r="AD901" s="1"/>
      <c r="AE901" s="1"/>
      <c r="AF901" s="1"/>
    </row>
    <row r="902" spans="1:32" ht="14.25" customHeight="1">
      <c r="A902" s="1"/>
      <c r="B902" s="195"/>
      <c r="C902" s="264"/>
      <c r="D902" s="264"/>
      <c r="E902" s="264"/>
      <c r="F902" s="195"/>
      <c r="G902" s="195"/>
      <c r="H902" s="195"/>
      <c r="I902" s="195"/>
      <c r="J902" s="195"/>
      <c r="K902" s="195"/>
      <c r="L902" s="195"/>
      <c r="M902" s="196"/>
      <c r="N902" s="197"/>
      <c r="O902" s="274"/>
      <c r="P902" s="274"/>
      <c r="Q902" s="195"/>
      <c r="R902" s="195"/>
      <c r="S902" s="195"/>
      <c r="T902" s="1"/>
      <c r="U902" s="1"/>
      <c r="V902" s="1"/>
      <c r="W902" s="1"/>
      <c r="X902" s="1"/>
      <c r="Y902" s="1"/>
      <c r="Z902" s="1"/>
      <c r="AA902" s="1"/>
      <c r="AB902" s="1"/>
      <c r="AC902" s="1"/>
      <c r="AD902" s="1"/>
      <c r="AE902" s="1"/>
      <c r="AF902" s="1"/>
    </row>
    <row r="903" spans="1:32" ht="14.25" customHeight="1">
      <c r="A903" s="1"/>
      <c r="B903" s="195"/>
      <c r="C903" s="264"/>
      <c r="D903" s="264"/>
      <c r="E903" s="264"/>
      <c r="F903" s="195"/>
      <c r="G903" s="195"/>
      <c r="H903" s="195"/>
      <c r="I903" s="195"/>
      <c r="J903" s="195"/>
      <c r="K903" s="195"/>
      <c r="L903" s="195"/>
      <c r="M903" s="196"/>
      <c r="N903" s="197"/>
      <c r="O903" s="274"/>
      <c r="P903" s="274"/>
      <c r="Q903" s="195"/>
      <c r="R903" s="195"/>
      <c r="S903" s="195"/>
      <c r="T903" s="1"/>
      <c r="U903" s="1"/>
      <c r="V903" s="1"/>
      <c r="W903" s="1"/>
      <c r="X903" s="1"/>
      <c r="Y903" s="1"/>
      <c r="Z903" s="1"/>
      <c r="AA903" s="1"/>
      <c r="AB903" s="1"/>
      <c r="AC903" s="1"/>
      <c r="AD903" s="1"/>
      <c r="AE903" s="1"/>
      <c r="AF903" s="1"/>
    </row>
    <row r="904" spans="1:32" ht="14.25" customHeight="1">
      <c r="A904" s="1"/>
      <c r="B904" s="195"/>
      <c r="C904" s="264"/>
      <c r="D904" s="264"/>
      <c r="E904" s="264"/>
      <c r="F904" s="195"/>
      <c r="G904" s="195"/>
      <c r="H904" s="195"/>
      <c r="I904" s="195"/>
      <c r="J904" s="195"/>
      <c r="K904" s="195"/>
      <c r="L904" s="195"/>
      <c r="M904" s="196"/>
      <c r="N904" s="197"/>
      <c r="O904" s="274"/>
      <c r="P904" s="274"/>
      <c r="Q904" s="195"/>
      <c r="R904" s="195"/>
      <c r="S904" s="195"/>
      <c r="T904" s="1"/>
      <c r="U904" s="1"/>
      <c r="V904" s="1"/>
      <c r="W904" s="1"/>
      <c r="X904" s="1"/>
      <c r="Y904" s="1"/>
      <c r="Z904" s="1"/>
      <c r="AA904" s="1"/>
      <c r="AB904" s="1"/>
      <c r="AC904" s="1"/>
      <c r="AD904" s="1"/>
      <c r="AE904" s="1"/>
      <c r="AF904" s="1"/>
    </row>
    <row r="905" spans="1:32" ht="14.25" customHeight="1">
      <c r="A905" s="1"/>
      <c r="B905" s="195"/>
      <c r="C905" s="264"/>
      <c r="D905" s="264"/>
      <c r="E905" s="264"/>
      <c r="F905" s="195"/>
      <c r="G905" s="195"/>
      <c r="H905" s="195"/>
      <c r="I905" s="195"/>
      <c r="J905" s="195"/>
      <c r="K905" s="195"/>
      <c r="L905" s="195"/>
      <c r="M905" s="196"/>
      <c r="N905" s="197"/>
      <c r="O905" s="274"/>
      <c r="P905" s="274"/>
      <c r="Q905" s="195"/>
      <c r="R905" s="195"/>
      <c r="S905" s="195"/>
      <c r="T905" s="1"/>
      <c r="U905" s="1"/>
      <c r="V905" s="1"/>
      <c r="W905" s="1"/>
      <c r="X905" s="1"/>
      <c r="Y905" s="1"/>
      <c r="Z905" s="1"/>
      <c r="AA905" s="1"/>
      <c r="AB905" s="1"/>
      <c r="AC905" s="1"/>
      <c r="AD905" s="1"/>
      <c r="AE905" s="1"/>
      <c r="AF905" s="1"/>
    </row>
    <row r="906" spans="1:32" ht="14.25" customHeight="1">
      <c r="A906" s="1"/>
      <c r="B906" s="195"/>
      <c r="C906" s="264"/>
      <c r="D906" s="264"/>
      <c r="E906" s="264"/>
      <c r="F906" s="195"/>
      <c r="G906" s="195"/>
      <c r="H906" s="195"/>
      <c r="I906" s="195"/>
      <c r="J906" s="195"/>
      <c r="K906" s="195"/>
      <c r="L906" s="195"/>
      <c r="M906" s="196"/>
      <c r="N906" s="197"/>
      <c r="O906" s="274"/>
      <c r="P906" s="274"/>
      <c r="Q906" s="195"/>
      <c r="R906" s="195"/>
      <c r="S906" s="195"/>
      <c r="T906" s="1"/>
      <c r="U906" s="1"/>
      <c r="V906" s="1"/>
      <c r="W906" s="1"/>
      <c r="X906" s="1"/>
      <c r="Y906" s="1"/>
      <c r="Z906" s="1"/>
      <c r="AA906" s="1"/>
      <c r="AB906" s="1"/>
      <c r="AC906" s="1"/>
      <c r="AD906" s="1"/>
      <c r="AE906" s="1"/>
      <c r="AF906" s="1"/>
    </row>
    <row r="907" spans="1:32" ht="14.25" customHeight="1">
      <c r="A907" s="1"/>
      <c r="B907" s="195"/>
      <c r="C907" s="264"/>
      <c r="D907" s="264"/>
      <c r="E907" s="264"/>
      <c r="F907" s="195"/>
      <c r="G907" s="195"/>
      <c r="H907" s="195"/>
      <c r="I907" s="195"/>
      <c r="J907" s="195"/>
      <c r="K907" s="195"/>
      <c r="L907" s="195"/>
      <c r="M907" s="196"/>
      <c r="N907" s="197"/>
      <c r="O907" s="274"/>
      <c r="P907" s="274"/>
      <c r="Q907" s="195"/>
      <c r="R907" s="195"/>
      <c r="S907" s="195"/>
      <c r="T907" s="1"/>
      <c r="U907" s="1"/>
      <c r="V907" s="1"/>
      <c r="W907" s="1"/>
      <c r="X907" s="1"/>
      <c r="Y907" s="1"/>
      <c r="Z907" s="1"/>
      <c r="AA907" s="1"/>
      <c r="AB907" s="1"/>
      <c r="AC907" s="1"/>
      <c r="AD907" s="1"/>
      <c r="AE907" s="1"/>
      <c r="AF907" s="1"/>
    </row>
    <row r="908" spans="1:32" ht="14.25" customHeight="1">
      <c r="A908" s="1"/>
      <c r="B908" s="195"/>
      <c r="C908" s="264"/>
      <c r="D908" s="264"/>
      <c r="E908" s="264"/>
      <c r="F908" s="195"/>
      <c r="G908" s="195"/>
      <c r="H908" s="195"/>
      <c r="I908" s="195"/>
      <c r="J908" s="195"/>
      <c r="K908" s="195"/>
      <c r="L908" s="195"/>
      <c r="M908" s="196"/>
      <c r="N908" s="197"/>
      <c r="O908" s="274"/>
      <c r="P908" s="274"/>
      <c r="Q908" s="195"/>
      <c r="R908" s="195"/>
      <c r="S908" s="195"/>
      <c r="T908" s="1"/>
      <c r="U908" s="1"/>
      <c r="V908" s="1"/>
      <c r="W908" s="1"/>
      <c r="X908" s="1"/>
      <c r="Y908" s="1"/>
      <c r="Z908" s="1"/>
      <c r="AA908" s="1"/>
      <c r="AB908" s="1"/>
      <c r="AC908" s="1"/>
      <c r="AD908" s="1"/>
      <c r="AE908" s="1"/>
      <c r="AF908" s="1"/>
    </row>
    <row r="909" spans="1:32" ht="14.25" customHeight="1">
      <c r="A909" s="1"/>
      <c r="B909" s="195"/>
      <c r="C909" s="264"/>
      <c r="D909" s="264"/>
      <c r="E909" s="264"/>
      <c r="F909" s="195"/>
      <c r="G909" s="195"/>
      <c r="H909" s="195"/>
      <c r="I909" s="195"/>
      <c r="J909" s="195"/>
      <c r="K909" s="195"/>
      <c r="L909" s="195"/>
      <c r="M909" s="196"/>
      <c r="N909" s="197"/>
      <c r="O909" s="274"/>
      <c r="P909" s="274"/>
      <c r="Q909" s="195"/>
      <c r="R909" s="195"/>
      <c r="S909" s="195"/>
      <c r="T909" s="1"/>
      <c r="U909" s="1"/>
      <c r="V909" s="1"/>
      <c r="W909" s="1"/>
      <c r="X909" s="1"/>
      <c r="Y909" s="1"/>
      <c r="Z909" s="1"/>
      <c r="AA909" s="1"/>
      <c r="AB909" s="1"/>
      <c r="AC909" s="1"/>
      <c r="AD909" s="1"/>
      <c r="AE909" s="1"/>
      <c r="AF909" s="1"/>
    </row>
    <row r="910" spans="1:32" ht="14.25" customHeight="1">
      <c r="A910" s="1"/>
      <c r="B910" s="195"/>
      <c r="C910" s="264"/>
      <c r="D910" s="264"/>
      <c r="E910" s="264"/>
      <c r="F910" s="195"/>
      <c r="G910" s="195"/>
      <c r="H910" s="195"/>
      <c r="I910" s="195"/>
      <c r="J910" s="195"/>
      <c r="K910" s="195"/>
      <c r="L910" s="195"/>
      <c r="M910" s="196"/>
      <c r="N910" s="197"/>
      <c r="O910" s="274"/>
      <c r="P910" s="274"/>
      <c r="Q910" s="195"/>
      <c r="R910" s="195"/>
      <c r="S910" s="195"/>
      <c r="T910" s="1"/>
      <c r="U910" s="1"/>
      <c r="V910" s="1"/>
      <c r="W910" s="1"/>
      <c r="X910" s="1"/>
      <c r="Y910" s="1"/>
      <c r="Z910" s="1"/>
      <c r="AA910" s="1"/>
      <c r="AB910" s="1"/>
      <c r="AC910" s="1"/>
      <c r="AD910" s="1"/>
      <c r="AE910" s="1"/>
      <c r="AF910" s="1"/>
    </row>
    <row r="911" spans="1:32" ht="14.25" customHeight="1">
      <c r="A911" s="1"/>
      <c r="B911" s="195"/>
      <c r="C911" s="264"/>
      <c r="D911" s="264"/>
      <c r="E911" s="264"/>
      <c r="F911" s="195"/>
      <c r="G911" s="195"/>
      <c r="H911" s="195"/>
      <c r="I911" s="195"/>
      <c r="J911" s="195"/>
      <c r="K911" s="195"/>
      <c r="L911" s="195"/>
      <c r="M911" s="196"/>
      <c r="N911" s="197"/>
      <c r="O911" s="274"/>
      <c r="P911" s="274"/>
      <c r="Q911" s="195"/>
      <c r="R911" s="195"/>
      <c r="S911" s="195"/>
      <c r="T911" s="1"/>
      <c r="U911" s="1"/>
      <c r="V911" s="1"/>
      <c r="W911" s="1"/>
      <c r="X911" s="1"/>
      <c r="Y911" s="1"/>
      <c r="Z911" s="1"/>
      <c r="AA911" s="1"/>
      <c r="AB911" s="1"/>
      <c r="AC911" s="1"/>
      <c r="AD911" s="1"/>
      <c r="AE911" s="1"/>
      <c r="AF911" s="1"/>
    </row>
    <row r="912" spans="1:32" ht="14.25" customHeight="1">
      <c r="A912" s="1"/>
      <c r="B912" s="195"/>
      <c r="C912" s="264"/>
      <c r="D912" s="264"/>
      <c r="E912" s="264"/>
      <c r="F912" s="195"/>
      <c r="G912" s="195"/>
      <c r="H912" s="195"/>
      <c r="I912" s="195"/>
      <c r="J912" s="195"/>
      <c r="K912" s="195"/>
      <c r="L912" s="195"/>
      <c r="M912" s="196"/>
      <c r="N912" s="197"/>
      <c r="O912" s="274"/>
      <c r="P912" s="274"/>
      <c r="Q912" s="195"/>
      <c r="R912" s="195"/>
      <c r="S912" s="195"/>
      <c r="T912" s="1"/>
      <c r="U912" s="1"/>
      <c r="V912" s="1"/>
      <c r="W912" s="1"/>
      <c r="X912" s="1"/>
      <c r="Y912" s="1"/>
      <c r="Z912" s="1"/>
      <c r="AA912" s="1"/>
      <c r="AB912" s="1"/>
      <c r="AC912" s="1"/>
      <c r="AD912" s="1"/>
      <c r="AE912" s="1"/>
      <c r="AF912" s="1"/>
    </row>
    <row r="913" spans="1:32" ht="14.25" customHeight="1">
      <c r="A913" s="1"/>
      <c r="B913" s="195"/>
      <c r="C913" s="264"/>
      <c r="D913" s="264"/>
      <c r="E913" s="264"/>
      <c r="F913" s="195"/>
      <c r="G913" s="195"/>
      <c r="H913" s="195"/>
      <c r="I913" s="195"/>
      <c r="J913" s="195"/>
      <c r="K913" s="195"/>
      <c r="L913" s="195"/>
      <c r="M913" s="196"/>
      <c r="N913" s="197"/>
      <c r="O913" s="274"/>
      <c r="P913" s="274"/>
      <c r="Q913" s="195"/>
      <c r="R913" s="195"/>
      <c r="S913" s="195"/>
      <c r="T913" s="1"/>
      <c r="U913" s="1"/>
      <c r="V913" s="1"/>
      <c r="W913" s="1"/>
      <c r="X913" s="1"/>
      <c r="Y913" s="1"/>
      <c r="Z913" s="1"/>
      <c r="AA913" s="1"/>
      <c r="AB913" s="1"/>
      <c r="AC913" s="1"/>
      <c r="AD913" s="1"/>
      <c r="AE913" s="1"/>
      <c r="AF913" s="1"/>
    </row>
    <row r="914" spans="1:32" ht="14.25" customHeight="1">
      <c r="A914" s="1"/>
      <c r="B914" s="195"/>
      <c r="C914" s="264"/>
      <c r="D914" s="264"/>
      <c r="E914" s="264"/>
      <c r="F914" s="195"/>
      <c r="G914" s="195"/>
      <c r="H914" s="195"/>
      <c r="I914" s="195"/>
      <c r="J914" s="195"/>
      <c r="K914" s="195"/>
      <c r="L914" s="195"/>
      <c r="M914" s="196"/>
      <c r="N914" s="197"/>
      <c r="O914" s="274"/>
      <c r="P914" s="274"/>
      <c r="Q914" s="195"/>
      <c r="R914" s="195"/>
      <c r="S914" s="195"/>
      <c r="T914" s="1"/>
      <c r="U914" s="1"/>
      <c r="V914" s="1"/>
      <c r="W914" s="1"/>
      <c r="X914" s="1"/>
      <c r="Y914" s="1"/>
      <c r="Z914" s="1"/>
      <c r="AA914" s="1"/>
      <c r="AB914" s="1"/>
      <c r="AC914" s="1"/>
      <c r="AD914" s="1"/>
      <c r="AE914" s="1"/>
      <c r="AF914" s="1"/>
    </row>
    <row r="915" spans="1:32" ht="14.25" customHeight="1">
      <c r="A915" s="1"/>
      <c r="B915" s="195"/>
      <c r="C915" s="264"/>
      <c r="D915" s="264"/>
      <c r="E915" s="264"/>
      <c r="F915" s="195"/>
      <c r="G915" s="195"/>
      <c r="H915" s="195"/>
      <c r="I915" s="195"/>
      <c r="J915" s="195"/>
      <c r="K915" s="195"/>
      <c r="L915" s="195"/>
      <c r="M915" s="196"/>
      <c r="N915" s="197"/>
      <c r="O915" s="274"/>
      <c r="P915" s="274"/>
      <c r="Q915" s="195"/>
      <c r="R915" s="195"/>
      <c r="S915" s="195"/>
      <c r="T915" s="1"/>
      <c r="U915" s="1"/>
      <c r="V915" s="1"/>
      <c r="W915" s="1"/>
      <c r="X915" s="1"/>
      <c r="Y915" s="1"/>
      <c r="Z915" s="1"/>
      <c r="AA915" s="1"/>
      <c r="AB915" s="1"/>
      <c r="AC915" s="1"/>
      <c r="AD915" s="1"/>
      <c r="AE915" s="1"/>
      <c r="AF915" s="1"/>
    </row>
    <row r="916" spans="1:32" ht="14.25" customHeight="1">
      <c r="A916" s="1"/>
      <c r="B916" s="195"/>
      <c r="C916" s="264"/>
      <c r="D916" s="264"/>
      <c r="E916" s="264"/>
      <c r="F916" s="195"/>
      <c r="G916" s="195"/>
      <c r="H916" s="195"/>
      <c r="I916" s="195"/>
      <c r="J916" s="195"/>
      <c r="K916" s="195"/>
      <c r="L916" s="195"/>
      <c r="M916" s="196"/>
      <c r="N916" s="197"/>
      <c r="O916" s="274"/>
      <c r="P916" s="274"/>
      <c r="Q916" s="195"/>
      <c r="R916" s="195"/>
      <c r="S916" s="195"/>
      <c r="T916" s="1"/>
      <c r="U916" s="1"/>
      <c r="V916" s="1"/>
      <c r="W916" s="1"/>
      <c r="X916" s="1"/>
      <c r="Y916" s="1"/>
      <c r="Z916" s="1"/>
      <c r="AA916" s="1"/>
      <c r="AB916" s="1"/>
      <c r="AC916" s="1"/>
      <c r="AD916" s="1"/>
      <c r="AE916" s="1"/>
      <c r="AF916" s="1"/>
    </row>
    <row r="917" spans="1:32" ht="14.25" customHeight="1">
      <c r="A917" s="1"/>
      <c r="B917" s="195"/>
      <c r="C917" s="264"/>
      <c r="D917" s="264"/>
      <c r="E917" s="264"/>
      <c r="F917" s="195"/>
      <c r="G917" s="195"/>
      <c r="H917" s="195"/>
      <c r="I917" s="195"/>
      <c r="J917" s="195"/>
      <c r="K917" s="195"/>
      <c r="L917" s="195"/>
      <c r="M917" s="196"/>
      <c r="N917" s="197"/>
      <c r="O917" s="274"/>
      <c r="P917" s="274"/>
      <c r="Q917" s="195"/>
      <c r="R917" s="195"/>
      <c r="S917" s="195"/>
      <c r="T917" s="1"/>
      <c r="U917" s="1"/>
      <c r="V917" s="1"/>
      <c r="W917" s="1"/>
      <c r="X917" s="1"/>
      <c r="Y917" s="1"/>
      <c r="Z917" s="1"/>
      <c r="AA917" s="1"/>
      <c r="AB917" s="1"/>
      <c r="AC917" s="1"/>
      <c r="AD917" s="1"/>
      <c r="AE917" s="1"/>
      <c r="AF917" s="1"/>
    </row>
    <row r="918" spans="1:32" ht="14.25" customHeight="1">
      <c r="A918" s="1"/>
      <c r="B918" s="195"/>
      <c r="C918" s="264"/>
      <c r="D918" s="264"/>
      <c r="E918" s="264"/>
      <c r="F918" s="195"/>
      <c r="G918" s="195"/>
      <c r="H918" s="195"/>
      <c r="I918" s="195"/>
      <c r="J918" s="195"/>
      <c r="K918" s="195"/>
      <c r="L918" s="195"/>
      <c r="M918" s="196"/>
      <c r="N918" s="197"/>
      <c r="O918" s="274"/>
      <c r="P918" s="274"/>
      <c r="Q918" s="195"/>
      <c r="R918" s="195"/>
      <c r="S918" s="195"/>
      <c r="T918" s="1"/>
      <c r="U918" s="1"/>
      <c r="V918" s="1"/>
      <c r="W918" s="1"/>
      <c r="X918" s="1"/>
      <c r="Y918" s="1"/>
      <c r="Z918" s="1"/>
      <c r="AA918" s="1"/>
      <c r="AB918" s="1"/>
      <c r="AC918" s="1"/>
      <c r="AD918" s="1"/>
      <c r="AE918" s="1"/>
      <c r="AF918" s="1"/>
    </row>
    <row r="919" spans="1:32" ht="14.25" customHeight="1">
      <c r="A919" s="1"/>
      <c r="B919" s="195"/>
      <c r="C919" s="264"/>
      <c r="D919" s="264"/>
      <c r="E919" s="264"/>
      <c r="F919" s="195"/>
      <c r="G919" s="195"/>
      <c r="H919" s="195"/>
      <c r="I919" s="195"/>
      <c r="J919" s="195"/>
      <c r="K919" s="195"/>
      <c r="L919" s="195"/>
      <c r="M919" s="196"/>
      <c r="N919" s="197"/>
      <c r="O919" s="274"/>
      <c r="P919" s="274"/>
      <c r="Q919" s="195"/>
      <c r="R919" s="195"/>
      <c r="S919" s="195"/>
      <c r="T919" s="1"/>
      <c r="U919" s="1"/>
      <c r="V919" s="1"/>
      <c r="W919" s="1"/>
      <c r="X919" s="1"/>
      <c r="Y919" s="1"/>
      <c r="Z919" s="1"/>
      <c r="AA919" s="1"/>
      <c r="AB919" s="1"/>
      <c r="AC919" s="1"/>
      <c r="AD919" s="1"/>
      <c r="AE919" s="1"/>
      <c r="AF919" s="1"/>
    </row>
    <row r="920" spans="1:32" ht="14.25" customHeight="1">
      <c r="A920" s="1"/>
      <c r="B920" s="195"/>
      <c r="C920" s="264"/>
      <c r="D920" s="264"/>
      <c r="E920" s="264"/>
      <c r="F920" s="195"/>
      <c r="G920" s="195"/>
      <c r="H920" s="195"/>
      <c r="I920" s="195"/>
      <c r="J920" s="195"/>
      <c r="K920" s="195"/>
      <c r="L920" s="195"/>
      <c r="M920" s="196"/>
      <c r="N920" s="197"/>
      <c r="O920" s="274"/>
      <c r="P920" s="274"/>
      <c r="Q920" s="195"/>
      <c r="R920" s="195"/>
      <c r="S920" s="195"/>
      <c r="T920" s="1"/>
      <c r="U920" s="1"/>
      <c r="V920" s="1"/>
      <c r="W920" s="1"/>
      <c r="X920" s="1"/>
      <c r="Y920" s="1"/>
      <c r="Z920" s="1"/>
      <c r="AA920" s="1"/>
      <c r="AB920" s="1"/>
      <c r="AC920" s="1"/>
      <c r="AD920" s="1"/>
      <c r="AE920" s="1"/>
      <c r="AF920" s="1"/>
    </row>
    <row r="921" spans="1:32" ht="14.25" customHeight="1">
      <c r="A921" s="1"/>
      <c r="B921" s="195"/>
      <c r="C921" s="264"/>
      <c r="D921" s="264"/>
      <c r="E921" s="264"/>
      <c r="F921" s="195"/>
      <c r="G921" s="195"/>
      <c r="H921" s="195"/>
      <c r="I921" s="195"/>
      <c r="J921" s="195"/>
      <c r="K921" s="195"/>
      <c r="L921" s="195"/>
      <c r="M921" s="196"/>
      <c r="N921" s="197"/>
      <c r="O921" s="274"/>
      <c r="P921" s="274"/>
      <c r="Q921" s="195"/>
      <c r="R921" s="195"/>
      <c r="S921" s="195"/>
      <c r="T921" s="1"/>
      <c r="U921" s="1"/>
      <c r="V921" s="1"/>
      <c r="W921" s="1"/>
      <c r="X921" s="1"/>
      <c r="Y921" s="1"/>
      <c r="Z921" s="1"/>
      <c r="AA921" s="1"/>
      <c r="AB921" s="1"/>
      <c r="AC921" s="1"/>
      <c r="AD921" s="1"/>
      <c r="AE921" s="1"/>
      <c r="AF921" s="1"/>
    </row>
    <row r="922" spans="1:32" ht="14.25" customHeight="1">
      <c r="A922" s="1"/>
      <c r="B922" s="195"/>
      <c r="C922" s="264"/>
      <c r="D922" s="264"/>
      <c r="E922" s="264"/>
      <c r="F922" s="195"/>
      <c r="G922" s="195"/>
      <c r="H922" s="195"/>
      <c r="I922" s="195"/>
      <c r="J922" s="195"/>
      <c r="K922" s="195"/>
      <c r="L922" s="195"/>
      <c r="M922" s="196"/>
      <c r="N922" s="197"/>
      <c r="O922" s="274"/>
      <c r="P922" s="274"/>
      <c r="Q922" s="195"/>
      <c r="R922" s="195"/>
      <c r="S922" s="195"/>
      <c r="T922" s="1"/>
      <c r="U922" s="1"/>
      <c r="V922" s="1"/>
      <c r="W922" s="1"/>
      <c r="X922" s="1"/>
      <c r="Y922" s="1"/>
      <c r="Z922" s="1"/>
      <c r="AA922" s="1"/>
      <c r="AB922" s="1"/>
      <c r="AC922" s="1"/>
      <c r="AD922" s="1"/>
      <c r="AE922" s="1"/>
      <c r="AF922" s="1"/>
    </row>
    <row r="923" spans="1:32" ht="14.25" customHeight="1">
      <c r="A923" s="1"/>
      <c r="B923" s="195"/>
      <c r="C923" s="264"/>
      <c r="D923" s="264"/>
      <c r="E923" s="264"/>
      <c r="F923" s="195"/>
      <c r="G923" s="195"/>
      <c r="H923" s="195"/>
      <c r="I923" s="195"/>
      <c r="J923" s="195"/>
      <c r="K923" s="195"/>
      <c r="L923" s="195"/>
      <c r="M923" s="196"/>
      <c r="N923" s="197"/>
      <c r="O923" s="274"/>
      <c r="P923" s="274"/>
      <c r="Q923" s="195"/>
      <c r="R923" s="195"/>
      <c r="S923" s="195"/>
      <c r="T923" s="1"/>
      <c r="U923" s="1"/>
      <c r="V923" s="1"/>
      <c r="W923" s="1"/>
      <c r="X923" s="1"/>
      <c r="Y923" s="1"/>
      <c r="Z923" s="1"/>
      <c r="AA923" s="1"/>
      <c r="AB923" s="1"/>
      <c r="AC923" s="1"/>
      <c r="AD923" s="1"/>
      <c r="AE923" s="1"/>
      <c r="AF923" s="1"/>
    </row>
    <row r="924" spans="1:32" ht="14.25" customHeight="1">
      <c r="A924" s="1"/>
      <c r="B924" s="195"/>
      <c r="C924" s="264"/>
      <c r="D924" s="264"/>
      <c r="E924" s="264"/>
      <c r="F924" s="195"/>
      <c r="G924" s="195"/>
      <c r="H924" s="195"/>
      <c r="I924" s="195"/>
      <c r="J924" s="195"/>
      <c r="K924" s="195"/>
      <c r="L924" s="195"/>
      <c r="M924" s="196"/>
      <c r="N924" s="197"/>
      <c r="O924" s="274"/>
      <c r="P924" s="274"/>
      <c r="Q924" s="195"/>
      <c r="R924" s="195"/>
      <c r="S924" s="195"/>
      <c r="T924" s="1"/>
      <c r="U924" s="1"/>
      <c r="V924" s="1"/>
      <c r="W924" s="1"/>
      <c r="X924" s="1"/>
      <c r="Y924" s="1"/>
      <c r="Z924" s="1"/>
      <c r="AA924" s="1"/>
      <c r="AB924" s="1"/>
      <c r="AC924" s="1"/>
      <c r="AD924" s="1"/>
      <c r="AE924" s="1"/>
      <c r="AF924" s="1"/>
    </row>
    <row r="925" spans="1:32" ht="14.25" customHeight="1">
      <c r="A925" s="1"/>
      <c r="B925" s="195"/>
      <c r="C925" s="264"/>
      <c r="D925" s="264"/>
      <c r="E925" s="264"/>
      <c r="F925" s="195"/>
      <c r="G925" s="195"/>
      <c r="H925" s="195"/>
      <c r="I925" s="195"/>
      <c r="J925" s="195"/>
      <c r="K925" s="195"/>
      <c r="L925" s="195"/>
      <c r="M925" s="196"/>
      <c r="N925" s="197"/>
      <c r="O925" s="274"/>
      <c r="P925" s="274"/>
      <c r="Q925" s="195"/>
      <c r="R925" s="195"/>
      <c r="S925" s="195"/>
      <c r="T925" s="1"/>
      <c r="U925" s="1"/>
      <c r="V925" s="1"/>
      <c r="W925" s="1"/>
      <c r="X925" s="1"/>
      <c r="Y925" s="1"/>
      <c r="Z925" s="1"/>
      <c r="AA925" s="1"/>
      <c r="AB925" s="1"/>
      <c r="AC925" s="1"/>
      <c r="AD925" s="1"/>
      <c r="AE925" s="1"/>
      <c r="AF925" s="1"/>
    </row>
    <row r="926" spans="1:32" ht="14.25" customHeight="1">
      <c r="A926" s="1"/>
      <c r="B926" s="195"/>
      <c r="C926" s="264"/>
      <c r="D926" s="264"/>
      <c r="E926" s="264"/>
      <c r="F926" s="195"/>
      <c r="G926" s="195"/>
      <c r="H926" s="195"/>
      <c r="I926" s="195"/>
      <c r="J926" s="195"/>
      <c r="K926" s="195"/>
      <c r="L926" s="195"/>
      <c r="M926" s="196"/>
      <c r="N926" s="197"/>
      <c r="O926" s="274"/>
      <c r="P926" s="274"/>
      <c r="Q926" s="195"/>
      <c r="R926" s="195"/>
      <c r="S926" s="195"/>
      <c r="T926" s="1"/>
      <c r="U926" s="1"/>
      <c r="V926" s="1"/>
      <c r="W926" s="1"/>
      <c r="X926" s="1"/>
      <c r="Y926" s="1"/>
      <c r="Z926" s="1"/>
      <c r="AA926" s="1"/>
      <c r="AB926" s="1"/>
      <c r="AC926" s="1"/>
      <c r="AD926" s="1"/>
      <c r="AE926" s="1"/>
      <c r="AF926" s="1"/>
    </row>
    <row r="927" spans="1:32" ht="14.25" customHeight="1">
      <c r="A927" s="1"/>
      <c r="B927" s="195"/>
      <c r="C927" s="264"/>
      <c r="D927" s="264"/>
      <c r="E927" s="264"/>
      <c r="F927" s="195"/>
      <c r="G927" s="195"/>
      <c r="H927" s="195"/>
      <c r="I927" s="195"/>
      <c r="J927" s="195"/>
      <c r="K927" s="195"/>
      <c r="L927" s="195"/>
      <c r="M927" s="196"/>
      <c r="N927" s="197"/>
      <c r="O927" s="274"/>
      <c r="P927" s="274"/>
      <c r="Q927" s="195"/>
      <c r="R927" s="195"/>
      <c r="S927" s="195"/>
      <c r="T927" s="1"/>
      <c r="U927" s="1"/>
      <c r="V927" s="1"/>
      <c r="W927" s="1"/>
      <c r="X927" s="1"/>
      <c r="Y927" s="1"/>
      <c r="Z927" s="1"/>
      <c r="AA927" s="1"/>
      <c r="AB927" s="1"/>
      <c r="AC927" s="1"/>
      <c r="AD927" s="1"/>
      <c r="AE927" s="1"/>
      <c r="AF927" s="1"/>
    </row>
    <row r="928" spans="1:32" ht="14.25" customHeight="1">
      <c r="A928" s="1"/>
      <c r="B928" s="195"/>
      <c r="C928" s="264"/>
      <c r="D928" s="264"/>
      <c r="E928" s="264"/>
      <c r="F928" s="195"/>
      <c r="G928" s="195"/>
      <c r="H928" s="195"/>
      <c r="I928" s="195"/>
      <c r="J928" s="195"/>
      <c r="K928" s="195"/>
      <c r="L928" s="195"/>
      <c r="M928" s="196"/>
      <c r="N928" s="197"/>
      <c r="O928" s="274"/>
      <c r="P928" s="274"/>
      <c r="Q928" s="195"/>
      <c r="R928" s="195"/>
      <c r="S928" s="195"/>
      <c r="T928" s="1"/>
      <c r="U928" s="1"/>
      <c r="V928" s="1"/>
      <c r="W928" s="1"/>
      <c r="X928" s="1"/>
      <c r="Y928" s="1"/>
      <c r="Z928" s="1"/>
      <c r="AA928" s="1"/>
      <c r="AB928" s="1"/>
      <c r="AC928" s="1"/>
      <c r="AD928" s="1"/>
      <c r="AE928" s="1"/>
      <c r="AF928" s="1"/>
    </row>
    <row r="929" spans="1:32" ht="14.25" customHeight="1">
      <c r="A929" s="1"/>
      <c r="B929" s="195"/>
      <c r="C929" s="264"/>
      <c r="D929" s="264"/>
      <c r="E929" s="264"/>
      <c r="F929" s="195"/>
      <c r="G929" s="195"/>
      <c r="H929" s="195"/>
      <c r="I929" s="195"/>
      <c r="J929" s="195"/>
      <c r="K929" s="195"/>
      <c r="L929" s="195"/>
      <c r="M929" s="196"/>
      <c r="N929" s="197"/>
      <c r="O929" s="274"/>
      <c r="P929" s="274"/>
      <c r="Q929" s="195"/>
      <c r="R929" s="195"/>
      <c r="S929" s="195"/>
      <c r="T929" s="1"/>
      <c r="U929" s="1"/>
      <c r="V929" s="1"/>
      <c r="W929" s="1"/>
      <c r="X929" s="1"/>
      <c r="Y929" s="1"/>
      <c r="Z929" s="1"/>
      <c r="AA929" s="1"/>
      <c r="AB929" s="1"/>
      <c r="AC929" s="1"/>
      <c r="AD929" s="1"/>
      <c r="AE929" s="1"/>
      <c r="AF929" s="1"/>
    </row>
    <row r="930" spans="1:32" ht="14.25" customHeight="1">
      <c r="A930" s="1"/>
      <c r="B930" s="195"/>
      <c r="C930" s="264"/>
      <c r="D930" s="264"/>
      <c r="E930" s="264"/>
      <c r="F930" s="195"/>
      <c r="G930" s="195"/>
      <c r="H930" s="195"/>
      <c r="I930" s="195"/>
      <c r="J930" s="195"/>
      <c r="K930" s="195"/>
      <c r="L930" s="195"/>
      <c r="M930" s="196"/>
      <c r="N930" s="197"/>
      <c r="O930" s="274"/>
      <c r="P930" s="274"/>
      <c r="Q930" s="195"/>
      <c r="R930" s="195"/>
      <c r="S930" s="195"/>
      <c r="T930" s="1"/>
      <c r="U930" s="1"/>
      <c r="V930" s="1"/>
      <c r="W930" s="1"/>
      <c r="X930" s="1"/>
      <c r="Y930" s="1"/>
      <c r="Z930" s="1"/>
      <c r="AA930" s="1"/>
      <c r="AB930" s="1"/>
      <c r="AC930" s="1"/>
      <c r="AD930" s="1"/>
      <c r="AE930" s="1"/>
      <c r="AF930" s="1"/>
    </row>
    <row r="931" spans="1:32" ht="14.25" customHeight="1">
      <c r="A931" s="1"/>
      <c r="B931" s="195"/>
      <c r="C931" s="264"/>
      <c r="D931" s="264"/>
      <c r="E931" s="264"/>
      <c r="F931" s="195"/>
      <c r="G931" s="195"/>
      <c r="H931" s="195"/>
      <c r="I931" s="195"/>
      <c r="J931" s="195"/>
      <c r="K931" s="195"/>
      <c r="L931" s="195"/>
      <c r="M931" s="196"/>
      <c r="N931" s="197"/>
      <c r="O931" s="274"/>
      <c r="P931" s="274"/>
      <c r="Q931" s="195"/>
      <c r="R931" s="195"/>
      <c r="S931" s="195"/>
      <c r="T931" s="1"/>
      <c r="U931" s="1"/>
      <c r="V931" s="1"/>
      <c r="W931" s="1"/>
      <c r="X931" s="1"/>
      <c r="Y931" s="1"/>
      <c r="Z931" s="1"/>
      <c r="AA931" s="1"/>
      <c r="AB931" s="1"/>
      <c r="AC931" s="1"/>
      <c r="AD931" s="1"/>
      <c r="AE931" s="1"/>
      <c r="AF931" s="1"/>
    </row>
    <row r="932" spans="1:32" ht="14.25" customHeight="1">
      <c r="A932" s="1"/>
      <c r="B932" s="195"/>
      <c r="C932" s="264"/>
      <c r="D932" s="264"/>
      <c r="E932" s="264"/>
      <c r="F932" s="195"/>
      <c r="G932" s="195"/>
      <c r="H932" s="195"/>
      <c r="I932" s="195"/>
      <c r="J932" s="195"/>
      <c r="K932" s="195"/>
      <c r="L932" s="195"/>
      <c r="M932" s="196"/>
      <c r="N932" s="197"/>
      <c r="O932" s="274"/>
      <c r="P932" s="274"/>
      <c r="Q932" s="195"/>
      <c r="R932" s="195"/>
      <c r="S932" s="195"/>
      <c r="T932" s="1"/>
      <c r="U932" s="1"/>
      <c r="V932" s="1"/>
      <c r="W932" s="1"/>
      <c r="X932" s="1"/>
      <c r="Y932" s="1"/>
      <c r="Z932" s="1"/>
      <c r="AA932" s="1"/>
      <c r="AB932" s="1"/>
      <c r="AC932" s="1"/>
      <c r="AD932" s="1"/>
      <c r="AE932" s="1"/>
      <c r="AF932" s="1"/>
    </row>
    <row r="933" spans="1:32" ht="14.25" customHeight="1">
      <c r="A933" s="1"/>
      <c r="B933" s="195"/>
      <c r="C933" s="264"/>
      <c r="D933" s="264"/>
      <c r="E933" s="264"/>
      <c r="F933" s="195"/>
      <c r="G933" s="195"/>
      <c r="H933" s="195"/>
      <c r="I933" s="195"/>
      <c r="J933" s="195"/>
      <c r="K933" s="195"/>
      <c r="L933" s="195"/>
      <c r="M933" s="196"/>
      <c r="N933" s="197"/>
      <c r="O933" s="274"/>
      <c r="P933" s="274"/>
      <c r="Q933" s="195"/>
      <c r="R933" s="195"/>
      <c r="S933" s="195"/>
      <c r="T933" s="1"/>
      <c r="U933" s="1"/>
      <c r="V933" s="1"/>
      <c r="W933" s="1"/>
      <c r="X933" s="1"/>
      <c r="Y933" s="1"/>
      <c r="Z933" s="1"/>
      <c r="AA933" s="1"/>
      <c r="AB933" s="1"/>
      <c r="AC933" s="1"/>
      <c r="AD933" s="1"/>
      <c r="AE933" s="1"/>
      <c r="AF933" s="1"/>
    </row>
    <row r="934" spans="1:32" ht="14.25" customHeight="1">
      <c r="A934" s="1"/>
      <c r="B934" s="195"/>
      <c r="C934" s="264"/>
      <c r="D934" s="264"/>
      <c r="E934" s="264"/>
      <c r="F934" s="195"/>
      <c r="G934" s="195"/>
      <c r="H934" s="195"/>
      <c r="I934" s="195"/>
      <c r="J934" s="195"/>
      <c r="K934" s="195"/>
      <c r="L934" s="195"/>
      <c r="M934" s="196"/>
      <c r="N934" s="197"/>
      <c r="O934" s="274"/>
      <c r="P934" s="274"/>
      <c r="Q934" s="195"/>
      <c r="R934" s="195"/>
      <c r="S934" s="195"/>
      <c r="T934" s="1"/>
      <c r="U934" s="1"/>
      <c r="V934" s="1"/>
      <c r="W934" s="1"/>
      <c r="X934" s="1"/>
      <c r="Y934" s="1"/>
      <c r="Z934" s="1"/>
      <c r="AA934" s="1"/>
      <c r="AB934" s="1"/>
      <c r="AC934" s="1"/>
      <c r="AD934" s="1"/>
      <c r="AE934" s="1"/>
      <c r="AF934" s="1"/>
    </row>
    <row r="935" spans="1:32" ht="14.25" customHeight="1">
      <c r="A935" s="1"/>
      <c r="B935" s="195"/>
      <c r="C935" s="264"/>
      <c r="D935" s="264"/>
      <c r="E935" s="264"/>
      <c r="F935" s="195"/>
      <c r="G935" s="195"/>
      <c r="H935" s="195"/>
      <c r="I935" s="195"/>
      <c r="J935" s="195"/>
      <c r="K935" s="195"/>
      <c r="L935" s="195"/>
      <c r="M935" s="196"/>
      <c r="N935" s="197"/>
      <c r="O935" s="274"/>
      <c r="P935" s="274"/>
      <c r="Q935" s="195"/>
      <c r="R935" s="195"/>
      <c r="S935" s="195"/>
      <c r="T935" s="1"/>
      <c r="U935" s="1"/>
      <c r="V935" s="1"/>
      <c r="W935" s="1"/>
      <c r="X935" s="1"/>
      <c r="Y935" s="1"/>
      <c r="Z935" s="1"/>
      <c r="AA935" s="1"/>
      <c r="AB935" s="1"/>
      <c r="AC935" s="1"/>
      <c r="AD935" s="1"/>
      <c r="AE935" s="1"/>
      <c r="AF935" s="1"/>
    </row>
    <row r="936" spans="1:32" ht="14.25" customHeight="1">
      <c r="A936" s="1"/>
      <c r="B936" s="195"/>
      <c r="C936" s="264"/>
      <c r="D936" s="264"/>
      <c r="E936" s="264"/>
      <c r="F936" s="195"/>
      <c r="G936" s="195"/>
      <c r="H936" s="195"/>
      <c r="I936" s="195"/>
      <c r="J936" s="195"/>
      <c r="K936" s="195"/>
      <c r="L936" s="195"/>
      <c r="M936" s="196"/>
      <c r="N936" s="197"/>
      <c r="O936" s="274"/>
      <c r="P936" s="274"/>
      <c r="Q936" s="195"/>
      <c r="R936" s="195"/>
      <c r="S936" s="195"/>
      <c r="T936" s="1"/>
      <c r="U936" s="1"/>
      <c r="V936" s="1"/>
      <c r="W936" s="1"/>
      <c r="X936" s="1"/>
      <c r="Y936" s="1"/>
      <c r="Z936" s="1"/>
      <c r="AA936" s="1"/>
      <c r="AB936" s="1"/>
      <c r="AC936" s="1"/>
      <c r="AD936" s="1"/>
      <c r="AE936" s="1"/>
      <c r="AF936" s="1"/>
    </row>
    <row r="937" spans="1:32" ht="14.25" customHeight="1">
      <c r="A937" s="1"/>
      <c r="B937" s="195"/>
      <c r="C937" s="264"/>
      <c r="D937" s="264"/>
      <c r="E937" s="264"/>
      <c r="F937" s="195"/>
      <c r="G937" s="195"/>
      <c r="H937" s="195"/>
      <c r="I937" s="195"/>
      <c r="J937" s="195"/>
      <c r="K937" s="195"/>
      <c r="L937" s="195"/>
      <c r="M937" s="196"/>
      <c r="N937" s="197"/>
      <c r="O937" s="274"/>
      <c r="P937" s="274"/>
      <c r="Q937" s="195"/>
      <c r="R937" s="195"/>
      <c r="S937" s="195"/>
      <c r="T937" s="1"/>
      <c r="U937" s="1"/>
      <c r="V937" s="1"/>
      <c r="W937" s="1"/>
      <c r="X937" s="1"/>
      <c r="Y937" s="1"/>
      <c r="Z937" s="1"/>
      <c r="AA937" s="1"/>
      <c r="AB937" s="1"/>
      <c r="AC937" s="1"/>
      <c r="AD937" s="1"/>
      <c r="AE937" s="1"/>
      <c r="AF937" s="1"/>
    </row>
    <row r="938" spans="1:32" ht="14.25" customHeight="1">
      <c r="A938" s="1"/>
      <c r="B938" s="195"/>
      <c r="C938" s="264"/>
      <c r="D938" s="264"/>
      <c r="E938" s="264"/>
      <c r="F938" s="195"/>
      <c r="G938" s="195"/>
      <c r="H938" s="195"/>
      <c r="I938" s="195"/>
      <c r="J938" s="195"/>
      <c r="K938" s="195"/>
      <c r="L938" s="195"/>
      <c r="M938" s="196"/>
      <c r="N938" s="197"/>
      <c r="O938" s="274"/>
      <c r="P938" s="274"/>
      <c r="Q938" s="195"/>
      <c r="R938" s="195"/>
      <c r="S938" s="195"/>
      <c r="T938" s="1"/>
      <c r="U938" s="1"/>
      <c r="V938" s="1"/>
      <c r="W938" s="1"/>
      <c r="X938" s="1"/>
      <c r="Y938" s="1"/>
      <c r="Z938" s="1"/>
      <c r="AA938" s="1"/>
      <c r="AB938" s="1"/>
      <c r="AC938" s="1"/>
      <c r="AD938" s="1"/>
      <c r="AE938" s="1"/>
      <c r="AF938" s="1"/>
    </row>
    <row r="939" spans="1:32" ht="14.25" customHeight="1">
      <c r="A939" s="1"/>
      <c r="B939" s="195"/>
      <c r="C939" s="264"/>
      <c r="D939" s="264"/>
      <c r="E939" s="264"/>
      <c r="F939" s="195"/>
      <c r="G939" s="195"/>
      <c r="H939" s="195"/>
      <c r="I939" s="195"/>
      <c r="J939" s="195"/>
      <c r="K939" s="195"/>
      <c r="L939" s="195"/>
      <c r="M939" s="196"/>
      <c r="N939" s="197"/>
      <c r="O939" s="274"/>
      <c r="P939" s="274"/>
      <c r="Q939" s="195"/>
      <c r="R939" s="195"/>
      <c r="S939" s="195"/>
      <c r="T939" s="1"/>
      <c r="U939" s="1"/>
      <c r="V939" s="1"/>
      <c r="W939" s="1"/>
      <c r="X939" s="1"/>
      <c r="Y939" s="1"/>
      <c r="Z939" s="1"/>
      <c r="AA939" s="1"/>
      <c r="AB939" s="1"/>
      <c r="AC939" s="1"/>
      <c r="AD939" s="1"/>
      <c r="AE939" s="1"/>
      <c r="AF939" s="1"/>
    </row>
    <row r="940" spans="1:32" ht="14.25" customHeight="1">
      <c r="A940" s="1"/>
      <c r="B940" s="195"/>
      <c r="C940" s="264"/>
      <c r="D940" s="264"/>
      <c r="E940" s="264"/>
      <c r="F940" s="195"/>
      <c r="G940" s="195"/>
      <c r="H940" s="195"/>
      <c r="I940" s="195"/>
      <c r="J940" s="195"/>
      <c r="K940" s="195"/>
      <c r="L940" s="195"/>
      <c r="M940" s="196"/>
      <c r="N940" s="197"/>
      <c r="O940" s="274"/>
      <c r="P940" s="274"/>
      <c r="Q940" s="195"/>
      <c r="R940" s="195"/>
      <c r="S940" s="195"/>
      <c r="T940" s="1"/>
      <c r="U940" s="1"/>
      <c r="V940" s="1"/>
      <c r="W940" s="1"/>
      <c r="X940" s="1"/>
      <c r="Y940" s="1"/>
      <c r="Z940" s="1"/>
      <c r="AA940" s="1"/>
      <c r="AB940" s="1"/>
      <c r="AC940" s="1"/>
      <c r="AD940" s="1"/>
      <c r="AE940" s="1"/>
      <c r="AF940" s="1"/>
    </row>
    <row r="941" spans="1:32" ht="14.25" customHeight="1">
      <c r="A941" s="1"/>
      <c r="B941" s="195"/>
      <c r="C941" s="264"/>
      <c r="D941" s="264"/>
      <c r="E941" s="264"/>
      <c r="F941" s="195"/>
      <c r="G941" s="195"/>
      <c r="H941" s="195"/>
      <c r="I941" s="195"/>
      <c r="J941" s="195"/>
      <c r="K941" s="195"/>
      <c r="L941" s="195"/>
      <c r="M941" s="196"/>
      <c r="N941" s="197"/>
      <c r="O941" s="274"/>
      <c r="P941" s="274"/>
      <c r="Q941" s="195"/>
      <c r="R941" s="195"/>
      <c r="S941" s="195"/>
      <c r="T941" s="1"/>
      <c r="U941" s="1"/>
      <c r="V941" s="1"/>
      <c r="W941" s="1"/>
      <c r="X941" s="1"/>
      <c r="Y941" s="1"/>
      <c r="Z941" s="1"/>
      <c r="AA941" s="1"/>
      <c r="AB941" s="1"/>
      <c r="AC941" s="1"/>
      <c r="AD941" s="1"/>
      <c r="AE941" s="1"/>
      <c r="AF941" s="1"/>
    </row>
    <row r="942" spans="1:32" ht="14.25" customHeight="1">
      <c r="A942" s="1"/>
      <c r="B942" s="195"/>
      <c r="C942" s="264"/>
      <c r="D942" s="264"/>
      <c r="E942" s="264"/>
      <c r="F942" s="195"/>
      <c r="G942" s="195"/>
      <c r="H942" s="195"/>
      <c r="I942" s="195"/>
      <c r="J942" s="195"/>
      <c r="K942" s="195"/>
      <c r="L942" s="195"/>
      <c r="M942" s="196"/>
      <c r="N942" s="197"/>
      <c r="O942" s="274"/>
      <c r="P942" s="274"/>
      <c r="Q942" s="195"/>
      <c r="R942" s="195"/>
      <c r="S942" s="195"/>
      <c r="T942" s="1"/>
      <c r="U942" s="1"/>
      <c r="V942" s="1"/>
      <c r="W942" s="1"/>
      <c r="X942" s="1"/>
      <c r="Y942" s="1"/>
      <c r="Z942" s="1"/>
      <c r="AA942" s="1"/>
      <c r="AB942" s="1"/>
      <c r="AC942" s="1"/>
      <c r="AD942" s="1"/>
      <c r="AE942" s="1"/>
      <c r="AF942" s="1"/>
    </row>
    <row r="943" spans="1:32" ht="14.25" customHeight="1">
      <c r="A943" s="1"/>
      <c r="B943" s="195"/>
      <c r="C943" s="264"/>
      <c r="D943" s="264"/>
      <c r="E943" s="264"/>
      <c r="F943" s="195"/>
      <c r="G943" s="195"/>
      <c r="H943" s="195"/>
      <c r="I943" s="195"/>
      <c r="J943" s="195"/>
      <c r="K943" s="195"/>
      <c r="L943" s="195"/>
      <c r="M943" s="196"/>
      <c r="N943" s="197"/>
      <c r="O943" s="274"/>
      <c r="P943" s="274"/>
      <c r="Q943" s="195"/>
      <c r="R943" s="195"/>
      <c r="S943" s="195"/>
      <c r="T943" s="1"/>
      <c r="U943" s="1"/>
      <c r="V943" s="1"/>
      <c r="W943" s="1"/>
      <c r="X943" s="1"/>
      <c r="Y943" s="1"/>
      <c r="Z943" s="1"/>
      <c r="AA943" s="1"/>
      <c r="AB943" s="1"/>
      <c r="AC943" s="1"/>
      <c r="AD943" s="1"/>
      <c r="AE943" s="1"/>
      <c r="AF943" s="1"/>
    </row>
    <row r="944" spans="1:32" ht="14.25" customHeight="1">
      <c r="A944" s="1"/>
      <c r="B944" s="195"/>
      <c r="C944" s="264"/>
      <c r="D944" s="264"/>
      <c r="E944" s="264"/>
      <c r="F944" s="195"/>
      <c r="G944" s="195"/>
      <c r="H944" s="195"/>
      <c r="I944" s="195"/>
      <c r="J944" s="195"/>
      <c r="K944" s="195"/>
      <c r="L944" s="195"/>
      <c r="M944" s="196"/>
      <c r="N944" s="197"/>
      <c r="O944" s="274"/>
      <c r="P944" s="274"/>
      <c r="Q944" s="195"/>
      <c r="R944" s="195"/>
      <c r="S944" s="195"/>
      <c r="T944" s="1"/>
      <c r="U944" s="1"/>
      <c r="V944" s="1"/>
      <c r="W944" s="1"/>
      <c r="X944" s="1"/>
      <c r="Y944" s="1"/>
      <c r="Z944" s="1"/>
      <c r="AA944" s="1"/>
      <c r="AB944" s="1"/>
      <c r="AC944" s="1"/>
      <c r="AD944" s="1"/>
      <c r="AE944" s="1"/>
      <c r="AF944" s="1"/>
    </row>
    <row r="945" spans="1:32" ht="14.25" customHeight="1">
      <c r="A945" s="1"/>
      <c r="B945" s="195"/>
      <c r="C945" s="264"/>
      <c r="D945" s="264"/>
      <c r="E945" s="264"/>
      <c r="F945" s="195"/>
      <c r="G945" s="195"/>
      <c r="H945" s="195"/>
      <c r="I945" s="195"/>
      <c r="J945" s="195"/>
      <c r="K945" s="195"/>
      <c r="L945" s="195"/>
      <c r="M945" s="196"/>
      <c r="N945" s="197"/>
      <c r="O945" s="274"/>
      <c r="P945" s="274"/>
      <c r="Q945" s="195"/>
      <c r="R945" s="195"/>
      <c r="S945" s="195"/>
      <c r="T945" s="1"/>
      <c r="U945" s="1"/>
      <c r="V945" s="1"/>
      <c r="W945" s="1"/>
      <c r="X945" s="1"/>
      <c r="Y945" s="1"/>
      <c r="Z945" s="1"/>
      <c r="AA945" s="1"/>
      <c r="AB945" s="1"/>
      <c r="AC945" s="1"/>
      <c r="AD945" s="1"/>
      <c r="AE945" s="1"/>
      <c r="AF945" s="1"/>
    </row>
    <row r="946" spans="1:32" ht="14.25" customHeight="1">
      <c r="A946" s="1"/>
      <c r="B946" s="195"/>
      <c r="C946" s="264"/>
      <c r="D946" s="264"/>
      <c r="E946" s="264"/>
      <c r="F946" s="195"/>
      <c r="G946" s="195"/>
      <c r="H946" s="195"/>
      <c r="I946" s="195"/>
      <c r="J946" s="195"/>
      <c r="K946" s="195"/>
      <c r="L946" s="195"/>
      <c r="M946" s="196"/>
      <c r="N946" s="197"/>
      <c r="O946" s="274"/>
      <c r="P946" s="274"/>
      <c r="Q946" s="195"/>
      <c r="R946" s="195"/>
      <c r="S946" s="195"/>
      <c r="T946" s="1"/>
      <c r="U946" s="1"/>
      <c r="V946" s="1"/>
      <c r="W946" s="1"/>
      <c r="X946" s="1"/>
      <c r="Y946" s="1"/>
      <c r="Z946" s="1"/>
      <c r="AA946" s="1"/>
      <c r="AB946" s="1"/>
      <c r="AC946" s="1"/>
      <c r="AD946" s="1"/>
      <c r="AE946" s="1"/>
      <c r="AF946" s="1"/>
    </row>
    <row r="947" spans="1:32" ht="14.25" customHeight="1">
      <c r="A947" s="1"/>
      <c r="B947" s="195"/>
      <c r="C947" s="264"/>
      <c r="D947" s="264"/>
      <c r="E947" s="264"/>
      <c r="F947" s="195"/>
      <c r="G947" s="195"/>
      <c r="H947" s="195"/>
      <c r="I947" s="195"/>
      <c r="J947" s="195"/>
      <c r="K947" s="195"/>
      <c r="L947" s="195"/>
      <c r="M947" s="196"/>
      <c r="N947" s="197"/>
      <c r="O947" s="274"/>
      <c r="P947" s="274"/>
      <c r="Q947" s="195"/>
      <c r="R947" s="195"/>
      <c r="S947" s="195"/>
      <c r="T947" s="1"/>
      <c r="U947" s="1"/>
      <c r="V947" s="1"/>
      <c r="W947" s="1"/>
      <c r="X947" s="1"/>
      <c r="Y947" s="1"/>
      <c r="Z947" s="1"/>
      <c r="AA947" s="1"/>
      <c r="AB947" s="1"/>
      <c r="AC947" s="1"/>
      <c r="AD947" s="1"/>
      <c r="AE947" s="1"/>
      <c r="AF947" s="1"/>
    </row>
    <row r="948" spans="1:32" ht="14.25" customHeight="1">
      <c r="A948" s="1"/>
      <c r="B948" s="195"/>
      <c r="C948" s="264"/>
      <c r="D948" s="264"/>
      <c r="E948" s="264"/>
      <c r="F948" s="195"/>
      <c r="G948" s="195"/>
      <c r="H948" s="195"/>
      <c r="I948" s="195"/>
      <c r="J948" s="195"/>
      <c r="K948" s="195"/>
      <c r="L948" s="195"/>
      <c r="M948" s="196"/>
      <c r="N948" s="197"/>
      <c r="O948" s="274"/>
      <c r="P948" s="274"/>
      <c r="Q948" s="195"/>
      <c r="R948" s="195"/>
      <c r="S948" s="195"/>
      <c r="T948" s="1"/>
      <c r="U948" s="1"/>
      <c r="V948" s="1"/>
      <c r="W948" s="1"/>
      <c r="X948" s="1"/>
      <c r="Y948" s="1"/>
      <c r="Z948" s="1"/>
      <c r="AA948" s="1"/>
      <c r="AB948" s="1"/>
      <c r="AC948" s="1"/>
      <c r="AD948" s="1"/>
      <c r="AE948" s="1"/>
      <c r="AF948" s="1"/>
    </row>
    <row r="949" spans="1:32" ht="14.25" customHeight="1">
      <c r="A949" s="1"/>
      <c r="B949" s="195"/>
      <c r="C949" s="264"/>
      <c r="D949" s="264"/>
      <c r="E949" s="264"/>
      <c r="F949" s="195"/>
      <c r="G949" s="195"/>
      <c r="H949" s="195"/>
      <c r="I949" s="195"/>
      <c r="J949" s="195"/>
      <c r="K949" s="195"/>
      <c r="L949" s="195"/>
      <c r="M949" s="196"/>
      <c r="N949" s="197"/>
      <c r="O949" s="274"/>
      <c r="P949" s="274"/>
      <c r="Q949" s="195"/>
      <c r="R949" s="195"/>
      <c r="S949" s="195"/>
      <c r="T949" s="1"/>
      <c r="U949" s="1"/>
      <c r="V949" s="1"/>
      <c r="W949" s="1"/>
      <c r="X949" s="1"/>
      <c r="Y949" s="1"/>
      <c r="Z949" s="1"/>
      <c r="AA949" s="1"/>
      <c r="AB949" s="1"/>
      <c r="AC949" s="1"/>
      <c r="AD949" s="1"/>
      <c r="AE949" s="1"/>
      <c r="AF949" s="1"/>
    </row>
    <row r="950" spans="1:32" ht="14.25" customHeight="1">
      <c r="A950" s="1"/>
      <c r="B950" s="195"/>
      <c r="C950" s="264"/>
      <c r="D950" s="264"/>
      <c r="E950" s="264"/>
      <c r="F950" s="195"/>
      <c r="G950" s="195"/>
      <c r="H950" s="195"/>
      <c r="I950" s="195"/>
      <c r="J950" s="195"/>
      <c r="K950" s="195"/>
      <c r="L950" s="195"/>
      <c r="M950" s="196"/>
      <c r="N950" s="197"/>
      <c r="O950" s="274"/>
      <c r="P950" s="274"/>
      <c r="Q950" s="195"/>
      <c r="R950" s="195"/>
      <c r="S950" s="195"/>
      <c r="T950" s="1"/>
      <c r="U950" s="1"/>
      <c r="V950" s="1"/>
      <c r="W950" s="1"/>
      <c r="X950" s="1"/>
      <c r="Y950" s="1"/>
      <c r="Z950" s="1"/>
      <c r="AA950" s="1"/>
      <c r="AB950" s="1"/>
      <c r="AC950" s="1"/>
      <c r="AD950" s="1"/>
      <c r="AE950" s="1"/>
      <c r="AF950" s="1"/>
    </row>
    <row r="951" spans="1:32" ht="14.25" customHeight="1">
      <c r="A951" s="1"/>
      <c r="B951" s="195"/>
      <c r="C951" s="264"/>
      <c r="D951" s="264"/>
      <c r="E951" s="264"/>
      <c r="F951" s="195"/>
      <c r="G951" s="195"/>
      <c r="H951" s="195"/>
      <c r="I951" s="195"/>
      <c r="J951" s="195"/>
      <c r="K951" s="195"/>
      <c r="L951" s="195"/>
      <c r="M951" s="196"/>
      <c r="N951" s="197"/>
      <c r="O951" s="274"/>
      <c r="P951" s="274"/>
      <c r="Q951" s="195"/>
      <c r="R951" s="195"/>
      <c r="S951" s="195"/>
      <c r="T951" s="1"/>
      <c r="U951" s="1"/>
      <c r="V951" s="1"/>
      <c r="W951" s="1"/>
      <c r="X951" s="1"/>
      <c r="Y951" s="1"/>
      <c r="Z951" s="1"/>
      <c r="AA951" s="1"/>
      <c r="AB951" s="1"/>
      <c r="AC951" s="1"/>
      <c r="AD951" s="1"/>
      <c r="AE951" s="1"/>
      <c r="AF951" s="1"/>
    </row>
    <row r="952" spans="1:32" ht="14.25" customHeight="1">
      <c r="A952" s="1"/>
      <c r="B952" s="195"/>
      <c r="C952" s="264"/>
      <c r="D952" s="264"/>
      <c r="E952" s="264"/>
      <c r="F952" s="195"/>
      <c r="G952" s="195"/>
      <c r="H952" s="195"/>
      <c r="I952" s="195"/>
      <c r="J952" s="195"/>
      <c r="K952" s="195"/>
      <c r="L952" s="195"/>
      <c r="M952" s="196"/>
      <c r="N952" s="197"/>
      <c r="O952" s="274"/>
      <c r="P952" s="274"/>
      <c r="Q952" s="195"/>
      <c r="R952" s="195"/>
      <c r="S952" s="195"/>
      <c r="T952" s="1"/>
      <c r="U952" s="1"/>
      <c r="V952" s="1"/>
      <c r="W952" s="1"/>
      <c r="X952" s="1"/>
      <c r="Y952" s="1"/>
      <c r="Z952" s="1"/>
      <c r="AA952" s="1"/>
      <c r="AB952" s="1"/>
      <c r="AC952" s="1"/>
      <c r="AD952" s="1"/>
      <c r="AE952" s="1"/>
      <c r="AF952" s="1"/>
    </row>
    <row r="953" spans="1:32" ht="14.25" customHeight="1">
      <c r="A953" s="1"/>
      <c r="B953" s="195"/>
      <c r="C953" s="264"/>
      <c r="D953" s="264"/>
      <c r="E953" s="264"/>
      <c r="F953" s="195"/>
      <c r="G953" s="195"/>
      <c r="H953" s="195"/>
      <c r="I953" s="195"/>
      <c r="J953" s="195"/>
      <c r="K953" s="195"/>
      <c r="L953" s="195"/>
      <c r="M953" s="196"/>
      <c r="N953" s="197"/>
      <c r="O953" s="274"/>
      <c r="P953" s="274"/>
      <c r="Q953" s="195"/>
      <c r="R953" s="195"/>
      <c r="S953" s="195"/>
      <c r="T953" s="1"/>
      <c r="U953" s="1"/>
      <c r="V953" s="1"/>
      <c r="W953" s="1"/>
      <c r="X953" s="1"/>
      <c r="Y953" s="1"/>
      <c r="Z953" s="1"/>
      <c r="AA953" s="1"/>
      <c r="AB953" s="1"/>
      <c r="AC953" s="1"/>
      <c r="AD953" s="1"/>
      <c r="AE953" s="1"/>
      <c r="AF953" s="1"/>
    </row>
    <row r="954" spans="1:32" ht="14.25" customHeight="1">
      <c r="A954" s="1"/>
      <c r="B954" s="195"/>
      <c r="C954" s="264"/>
      <c r="D954" s="264"/>
      <c r="E954" s="264"/>
      <c r="F954" s="195"/>
      <c r="G954" s="195"/>
      <c r="H954" s="195"/>
      <c r="I954" s="195"/>
      <c r="J954" s="195"/>
      <c r="K954" s="195"/>
      <c r="L954" s="195"/>
      <c r="M954" s="196"/>
      <c r="N954" s="197"/>
      <c r="O954" s="274"/>
      <c r="P954" s="274"/>
      <c r="Q954" s="195"/>
      <c r="R954" s="195"/>
      <c r="S954" s="195"/>
      <c r="T954" s="1"/>
      <c r="U954" s="1"/>
      <c r="V954" s="1"/>
      <c r="W954" s="1"/>
      <c r="X954" s="1"/>
      <c r="Y954" s="1"/>
      <c r="Z954" s="1"/>
      <c r="AA954" s="1"/>
      <c r="AB954" s="1"/>
      <c r="AC954" s="1"/>
      <c r="AD954" s="1"/>
      <c r="AE954" s="1"/>
      <c r="AF954" s="1"/>
    </row>
    <row r="955" spans="1:32" ht="14.25" customHeight="1">
      <c r="A955" s="1"/>
      <c r="B955" s="195"/>
      <c r="C955" s="264"/>
      <c r="D955" s="264"/>
      <c r="E955" s="264"/>
      <c r="F955" s="195"/>
      <c r="G955" s="195"/>
      <c r="H955" s="195"/>
      <c r="I955" s="195"/>
      <c r="J955" s="195"/>
      <c r="K955" s="195"/>
      <c r="L955" s="195"/>
      <c r="M955" s="196"/>
      <c r="N955" s="197"/>
      <c r="O955" s="274"/>
      <c r="P955" s="274"/>
      <c r="Q955" s="195"/>
      <c r="R955" s="195"/>
      <c r="S955" s="195"/>
      <c r="T955" s="1"/>
      <c r="U955" s="1"/>
      <c r="V955" s="1"/>
      <c r="W955" s="1"/>
      <c r="X955" s="1"/>
      <c r="Y955" s="1"/>
      <c r="Z955" s="1"/>
      <c r="AA955" s="1"/>
      <c r="AB955" s="1"/>
      <c r="AC955" s="1"/>
      <c r="AD955" s="1"/>
      <c r="AE955" s="1"/>
      <c r="AF955" s="1"/>
    </row>
    <row r="956" spans="1:32" ht="14.25" customHeight="1">
      <c r="A956" s="1"/>
      <c r="B956" s="195"/>
      <c r="C956" s="264"/>
      <c r="D956" s="264"/>
      <c r="E956" s="264"/>
      <c r="F956" s="195"/>
      <c r="G956" s="195"/>
      <c r="H956" s="195"/>
      <c r="I956" s="195"/>
      <c r="J956" s="195"/>
      <c r="K956" s="195"/>
      <c r="L956" s="195"/>
      <c r="M956" s="196"/>
      <c r="N956" s="197"/>
      <c r="O956" s="274"/>
      <c r="P956" s="274"/>
      <c r="Q956" s="195"/>
      <c r="R956" s="195"/>
      <c r="S956" s="195"/>
      <c r="T956" s="1"/>
      <c r="U956" s="1"/>
      <c r="V956" s="1"/>
      <c r="W956" s="1"/>
      <c r="X956" s="1"/>
      <c r="Y956" s="1"/>
      <c r="Z956" s="1"/>
      <c r="AA956" s="1"/>
      <c r="AB956" s="1"/>
      <c r="AC956" s="1"/>
      <c r="AD956" s="1"/>
      <c r="AE956" s="1"/>
      <c r="AF956" s="1"/>
    </row>
    <row r="957" spans="1:32" ht="14.25" customHeight="1">
      <c r="A957" s="1"/>
      <c r="B957" s="195"/>
      <c r="C957" s="264"/>
      <c r="D957" s="264"/>
      <c r="E957" s="264"/>
      <c r="F957" s="195"/>
      <c r="G957" s="195"/>
      <c r="H957" s="195"/>
      <c r="I957" s="195"/>
      <c r="J957" s="195"/>
      <c r="K957" s="195"/>
      <c r="L957" s="195"/>
      <c r="M957" s="196"/>
      <c r="N957" s="197"/>
      <c r="O957" s="274"/>
      <c r="P957" s="274"/>
      <c r="Q957" s="195"/>
      <c r="R957" s="195"/>
      <c r="S957" s="195"/>
      <c r="T957" s="1"/>
      <c r="U957" s="1"/>
      <c r="V957" s="1"/>
      <c r="W957" s="1"/>
      <c r="X957" s="1"/>
      <c r="Y957" s="1"/>
      <c r="Z957" s="1"/>
      <c r="AA957" s="1"/>
      <c r="AB957" s="1"/>
      <c r="AC957" s="1"/>
      <c r="AD957" s="1"/>
      <c r="AE957" s="1"/>
      <c r="AF957" s="1"/>
    </row>
    <row r="958" spans="1:32" ht="14.25" customHeight="1">
      <c r="A958" s="1"/>
      <c r="B958" s="195"/>
      <c r="C958" s="264"/>
      <c r="D958" s="264"/>
      <c r="E958" s="264"/>
      <c r="F958" s="195"/>
      <c r="G958" s="195"/>
      <c r="H958" s="195"/>
      <c r="I958" s="195"/>
      <c r="J958" s="195"/>
      <c r="K958" s="195"/>
      <c r="L958" s="195"/>
      <c r="M958" s="196"/>
      <c r="N958" s="197"/>
      <c r="O958" s="274"/>
      <c r="P958" s="274"/>
      <c r="Q958" s="195"/>
      <c r="R958" s="195"/>
      <c r="S958" s="195"/>
      <c r="T958" s="1"/>
      <c r="U958" s="1"/>
      <c r="V958" s="1"/>
      <c r="W958" s="1"/>
      <c r="X958" s="1"/>
      <c r="Y958" s="1"/>
      <c r="Z958" s="1"/>
      <c r="AA958" s="1"/>
      <c r="AB958" s="1"/>
      <c r="AC958" s="1"/>
      <c r="AD958" s="1"/>
      <c r="AE958" s="1"/>
      <c r="AF958" s="1"/>
    </row>
    <row r="959" spans="1:32" ht="14.25" customHeight="1">
      <c r="A959" s="1"/>
      <c r="B959" s="195"/>
      <c r="C959" s="264"/>
      <c r="D959" s="264"/>
      <c r="E959" s="264"/>
      <c r="F959" s="195"/>
      <c r="G959" s="195"/>
      <c r="H959" s="195"/>
      <c r="I959" s="195"/>
      <c r="J959" s="195"/>
      <c r="K959" s="195"/>
      <c r="L959" s="195"/>
      <c r="M959" s="196"/>
      <c r="N959" s="197"/>
      <c r="O959" s="274"/>
      <c r="P959" s="274"/>
      <c r="Q959" s="195"/>
      <c r="R959" s="195"/>
      <c r="S959" s="195"/>
      <c r="T959" s="1"/>
      <c r="U959" s="1"/>
      <c r="V959" s="1"/>
      <c r="W959" s="1"/>
      <c r="X959" s="1"/>
      <c r="Y959" s="1"/>
      <c r="Z959" s="1"/>
      <c r="AA959" s="1"/>
      <c r="AB959" s="1"/>
      <c r="AC959" s="1"/>
      <c r="AD959" s="1"/>
      <c r="AE959" s="1"/>
      <c r="AF959" s="1"/>
    </row>
    <row r="960" spans="1:32" ht="14.25" customHeight="1">
      <c r="A960" s="1"/>
      <c r="B960" s="195"/>
      <c r="C960" s="264"/>
      <c r="D960" s="264"/>
      <c r="E960" s="264"/>
      <c r="F960" s="195"/>
      <c r="G960" s="195"/>
      <c r="H960" s="195"/>
      <c r="I960" s="195"/>
      <c r="J960" s="195"/>
      <c r="K960" s="195"/>
      <c r="L960" s="195"/>
      <c r="M960" s="196"/>
      <c r="N960" s="197"/>
      <c r="O960" s="274"/>
      <c r="P960" s="274"/>
      <c r="Q960" s="195"/>
      <c r="R960" s="195"/>
      <c r="S960" s="195"/>
      <c r="T960" s="1"/>
      <c r="U960" s="1"/>
      <c r="V960" s="1"/>
      <c r="W960" s="1"/>
      <c r="X960" s="1"/>
      <c r="Y960" s="1"/>
      <c r="Z960" s="1"/>
      <c r="AA960" s="1"/>
      <c r="AB960" s="1"/>
      <c r="AC960" s="1"/>
      <c r="AD960" s="1"/>
      <c r="AE960" s="1"/>
      <c r="AF960" s="1"/>
    </row>
    <row r="961" spans="1:32" ht="14.25" customHeight="1">
      <c r="A961" s="1"/>
      <c r="B961" s="195"/>
      <c r="C961" s="264"/>
      <c r="D961" s="264"/>
      <c r="E961" s="264"/>
      <c r="F961" s="195"/>
      <c r="G961" s="195"/>
      <c r="H961" s="195"/>
      <c r="I961" s="195"/>
      <c r="J961" s="195"/>
      <c r="K961" s="195"/>
      <c r="L961" s="195"/>
      <c r="M961" s="196"/>
      <c r="N961" s="197"/>
      <c r="O961" s="274"/>
      <c r="P961" s="274"/>
      <c r="Q961" s="195"/>
      <c r="R961" s="195"/>
      <c r="S961" s="195"/>
      <c r="T961" s="1"/>
      <c r="U961" s="1"/>
      <c r="V961" s="1"/>
      <c r="W961" s="1"/>
      <c r="X961" s="1"/>
      <c r="Y961" s="1"/>
      <c r="Z961" s="1"/>
      <c r="AA961" s="1"/>
      <c r="AB961" s="1"/>
      <c r="AC961" s="1"/>
      <c r="AD961" s="1"/>
      <c r="AE961" s="1"/>
      <c r="AF961" s="1"/>
    </row>
    <row r="962" spans="1:32" ht="14.25" customHeight="1">
      <c r="A962" s="1"/>
      <c r="B962" s="195"/>
      <c r="C962" s="264"/>
      <c r="D962" s="264"/>
      <c r="E962" s="264"/>
      <c r="F962" s="195"/>
      <c r="G962" s="195"/>
      <c r="H962" s="195"/>
      <c r="I962" s="195"/>
      <c r="J962" s="195"/>
      <c r="K962" s="195"/>
      <c r="L962" s="195"/>
      <c r="M962" s="196"/>
      <c r="N962" s="197"/>
      <c r="O962" s="274"/>
      <c r="P962" s="274"/>
      <c r="Q962" s="195"/>
      <c r="R962" s="195"/>
      <c r="S962" s="195"/>
      <c r="T962" s="1"/>
      <c r="U962" s="1"/>
      <c r="V962" s="1"/>
      <c r="W962" s="1"/>
      <c r="X962" s="1"/>
      <c r="Y962" s="1"/>
      <c r="Z962" s="1"/>
      <c r="AA962" s="1"/>
      <c r="AB962" s="1"/>
      <c r="AC962" s="1"/>
      <c r="AD962" s="1"/>
      <c r="AE962" s="1"/>
      <c r="AF962" s="1"/>
    </row>
    <row r="963" spans="1:32" ht="14.25" customHeight="1">
      <c r="A963" s="1"/>
      <c r="B963" s="195"/>
      <c r="C963" s="264"/>
      <c r="D963" s="264"/>
      <c r="E963" s="264"/>
      <c r="F963" s="195"/>
      <c r="G963" s="195"/>
      <c r="H963" s="195"/>
      <c r="I963" s="195"/>
      <c r="J963" s="195"/>
      <c r="K963" s="195"/>
      <c r="L963" s="195"/>
      <c r="M963" s="196"/>
      <c r="N963" s="197"/>
      <c r="O963" s="274"/>
      <c r="P963" s="274"/>
      <c r="Q963" s="195"/>
      <c r="R963" s="195"/>
      <c r="S963" s="195"/>
      <c r="T963" s="1"/>
      <c r="U963" s="1"/>
      <c r="V963" s="1"/>
      <c r="W963" s="1"/>
      <c r="X963" s="1"/>
      <c r="Y963" s="1"/>
      <c r="Z963" s="1"/>
      <c r="AA963" s="1"/>
      <c r="AB963" s="1"/>
      <c r="AC963" s="1"/>
      <c r="AD963" s="1"/>
      <c r="AE963" s="1"/>
      <c r="AF963" s="1"/>
    </row>
    <row r="964" spans="1:32" ht="14.25" customHeight="1">
      <c r="A964" s="1"/>
      <c r="B964" s="195"/>
      <c r="C964" s="264"/>
      <c r="D964" s="264"/>
      <c r="E964" s="264"/>
      <c r="F964" s="195"/>
      <c r="G964" s="195"/>
      <c r="H964" s="195"/>
      <c r="I964" s="195"/>
      <c r="J964" s="195"/>
      <c r="K964" s="195"/>
      <c r="L964" s="195"/>
      <c r="M964" s="196"/>
      <c r="N964" s="197"/>
      <c r="O964" s="274"/>
      <c r="P964" s="274"/>
      <c r="Q964" s="195"/>
      <c r="R964" s="195"/>
      <c r="S964" s="195"/>
      <c r="T964" s="1"/>
      <c r="U964" s="1"/>
      <c r="V964" s="1"/>
      <c r="W964" s="1"/>
      <c r="X964" s="1"/>
      <c r="Y964" s="1"/>
      <c r="Z964" s="1"/>
      <c r="AA964" s="1"/>
      <c r="AB964" s="1"/>
      <c r="AC964" s="1"/>
      <c r="AD964" s="1"/>
      <c r="AE964" s="1"/>
      <c r="AF964" s="1"/>
    </row>
    <row r="965" spans="1:32" ht="14.25" customHeight="1">
      <c r="A965" s="1"/>
      <c r="B965" s="195"/>
      <c r="C965" s="264"/>
      <c r="D965" s="264"/>
      <c r="E965" s="264"/>
      <c r="F965" s="195"/>
      <c r="G965" s="195"/>
      <c r="H965" s="195"/>
      <c r="I965" s="195"/>
      <c r="J965" s="195"/>
      <c r="K965" s="195"/>
      <c r="L965" s="195"/>
      <c r="M965" s="196"/>
      <c r="N965" s="197"/>
      <c r="O965" s="274"/>
      <c r="P965" s="274"/>
      <c r="Q965" s="195"/>
      <c r="R965" s="195"/>
      <c r="S965" s="195"/>
      <c r="T965" s="1"/>
      <c r="U965" s="1"/>
      <c r="V965" s="1"/>
      <c r="W965" s="1"/>
      <c r="X965" s="1"/>
      <c r="Y965" s="1"/>
      <c r="Z965" s="1"/>
      <c r="AA965" s="1"/>
      <c r="AB965" s="1"/>
      <c r="AC965" s="1"/>
      <c r="AD965" s="1"/>
      <c r="AE965" s="1"/>
      <c r="AF965" s="1"/>
    </row>
    <row r="966" spans="1:32" ht="14.25" customHeight="1">
      <c r="A966" s="1"/>
      <c r="B966" s="195"/>
      <c r="C966" s="264"/>
      <c r="D966" s="264"/>
      <c r="E966" s="264"/>
      <c r="F966" s="195"/>
      <c r="G966" s="195"/>
      <c r="H966" s="195"/>
      <c r="I966" s="195"/>
      <c r="J966" s="195"/>
      <c r="K966" s="195"/>
      <c r="L966" s="195"/>
      <c r="M966" s="196"/>
      <c r="N966" s="197"/>
      <c r="O966" s="274"/>
      <c r="P966" s="274"/>
      <c r="Q966" s="195"/>
      <c r="R966" s="195"/>
      <c r="S966" s="195"/>
      <c r="T966" s="1"/>
      <c r="U966" s="1"/>
      <c r="V966" s="1"/>
      <c r="W966" s="1"/>
      <c r="X966" s="1"/>
      <c r="Y966" s="1"/>
      <c r="Z966" s="1"/>
      <c r="AA966" s="1"/>
      <c r="AB966" s="1"/>
      <c r="AC966" s="1"/>
      <c r="AD966" s="1"/>
      <c r="AE966" s="1"/>
      <c r="AF966" s="1"/>
    </row>
    <row r="967" spans="1:32" ht="14.25" customHeight="1">
      <c r="A967" s="1"/>
      <c r="B967" s="195"/>
      <c r="C967" s="264"/>
      <c r="D967" s="264"/>
      <c r="E967" s="264"/>
      <c r="F967" s="195"/>
      <c r="G967" s="195"/>
      <c r="H967" s="195"/>
      <c r="I967" s="195"/>
      <c r="J967" s="195"/>
      <c r="K967" s="195"/>
      <c r="L967" s="195"/>
      <c r="M967" s="196"/>
      <c r="N967" s="197"/>
      <c r="O967" s="274"/>
      <c r="P967" s="274"/>
      <c r="Q967" s="195"/>
      <c r="R967" s="195"/>
      <c r="S967" s="195"/>
      <c r="T967" s="1"/>
      <c r="U967" s="1"/>
      <c r="V967" s="1"/>
      <c r="W967" s="1"/>
      <c r="X967" s="1"/>
      <c r="Y967" s="1"/>
      <c r="Z967" s="1"/>
      <c r="AA967" s="1"/>
      <c r="AB967" s="1"/>
      <c r="AC967" s="1"/>
      <c r="AD967" s="1"/>
      <c r="AE967" s="1"/>
      <c r="AF967" s="1"/>
    </row>
    <row r="968" spans="1:32" ht="14.25" customHeight="1">
      <c r="A968" s="1"/>
      <c r="B968" s="195"/>
      <c r="C968" s="264"/>
      <c r="D968" s="264"/>
      <c r="E968" s="264"/>
      <c r="F968" s="195"/>
      <c r="G968" s="195"/>
      <c r="H968" s="195"/>
      <c r="I968" s="195"/>
      <c r="J968" s="195"/>
      <c r="K968" s="195"/>
      <c r="L968" s="195"/>
      <c r="M968" s="196"/>
      <c r="N968" s="197"/>
      <c r="O968" s="274"/>
      <c r="P968" s="274"/>
      <c r="Q968" s="195"/>
      <c r="R968" s="195"/>
      <c r="S968" s="195"/>
      <c r="T968" s="1"/>
      <c r="U968" s="1"/>
      <c r="V968" s="1"/>
      <c r="W968" s="1"/>
      <c r="X968" s="1"/>
      <c r="Y968" s="1"/>
      <c r="Z968" s="1"/>
      <c r="AA968" s="1"/>
      <c r="AB968" s="1"/>
      <c r="AC968" s="1"/>
      <c r="AD968" s="1"/>
      <c r="AE968" s="1"/>
      <c r="AF968" s="1"/>
    </row>
    <row r="969" spans="1:32" ht="14.25" customHeight="1">
      <c r="A969" s="1"/>
      <c r="B969" s="195"/>
      <c r="C969" s="264"/>
      <c r="D969" s="264"/>
      <c r="E969" s="264"/>
      <c r="F969" s="195"/>
      <c r="G969" s="195"/>
      <c r="H969" s="195"/>
      <c r="I969" s="195"/>
      <c r="J969" s="195"/>
      <c r="K969" s="195"/>
      <c r="L969" s="195"/>
      <c r="M969" s="196"/>
      <c r="N969" s="197"/>
      <c r="O969" s="274"/>
      <c r="P969" s="274"/>
      <c r="Q969" s="195"/>
      <c r="R969" s="195"/>
      <c r="S969" s="195"/>
      <c r="T969" s="1"/>
      <c r="U969" s="1"/>
      <c r="V969" s="1"/>
      <c r="W969" s="1"/>
      <c r="X969" s="1"/>
      <c r="Y969" s="1"/>
      <c r="Z969" s="1"/>
      <c r="AA969" s="1"/>
      <c r="AB969" s="1"/>
      <c r="AC969" s="1"/>
      <c r="AD969" s="1"/>
      <c r="AE969" s="1"/>
      <c r="AF969" s="1"/>
    </row>
    <row r="970" spans="1:32" ht="14.25" customHeight="1">
      <c r="A970" s="1"/>
      <c r="B970" s="195"/>
      <c r="C970" s="264"/>
      <c r="D970" s="264"/>
      <c r="E970" s="264"/>
      <c r="F970" s="195"/>
      <c r="G970" s="195"/>
      <c r="H970" s="195"/>
      <c r="I970" s="195"/>
      <c r="J970" s="195"/>
      <c r="K970" s="195"/>
      <c r="L970" s="195"/>
      <c r="M970" s="196"/>
      <c r="N970" s="197"/>
      <c r="O970" s="274"/>
      <c r="P970" s="274"/>
      <c r="Q970" s="195"/>
      <c r="R970" s="195"/>
      <c r="S970" s="195"/>
      <c r="T970" s="1"/>
      <c r="U970" s="1"/>
      <c r="V970" s="1"/>
      <c r="W970" s="1"/>
      <c r="X970" s="1"/>
      <c r="Y970" s="1"/>
      <c r="Z970" s="1"/>
      <c r="AA970" s="1"/>
      <c r="AB970" s="1"/>
      <c r="AC970" s="1"/>
      <c r="AD970" s="1"/>
      <c r="AE970" s="1"/>
      <c r="AF970" s="1"/>
    </row>
    <row r="971" spans="1:32" ht="14.25" customHeight="1">
      <c r="A971" s="1"/>
      <c r="B971" s="195"/>
      <c r="C971" s="264"/>
      <c r="D971" s="264"/>
      <c r="E971" s="264"/>
      <c r="F971" s="195"/>
      <c r="G971" s="195"/>
      <c r="H971" s="195"/>
      <c r="I971" s="195"/>
      <c r="J971" s="195"/>
      <c r="K971" s="195"/>
      <c r="L971" s="195"/>
      <c r="M971" s="196"/>
      <c r="N971" s="197"/>
      <c r="O971" s="274"/>
      <c r="P971" s="274"/>
      <c r="Q971" s="195"/>
      <c r="R971" s="195"/>
      <c r="S971" s="195"/>
      <c r="T971" s="1"/>
      <c r="U971" s="1"/>
      <c r="V971" s="1"/>
      <c r="W971" s="1"/>
      <c r="X971" s="1"/>
      <c r="Y971" s="1"/>
      <c r="Z971" s="1"/>
      <c r="AA971" s="1"/>
      <c r="AB971" s="1"/>
      <c r="AC971" s="1"/>
      <c r="AD971" s="1"/>
      <c r="AE971" s="1"/>
      <c r="AF971" s="1"/>
    </row>
    <row r="972" spans="1:32" ht="14.25" customHeight="1">
      <c r="A972" s="1"/>
      <c r="B972" s="195"/>
      <c r="C972" s="264"/>
      <c r="D972" s="264"/>
      <c r="E972" s="264"/>
      <c r="F972" s="195"/>
      <c r="G972" s="195"/>
      <c r="H972" s="195"/>
      <c r="I972" s="195"/>
      <c r="J972" s="195"/>
      <c r="K972" s="195"/>
      <c r="L972" s="195"/>
      <c r="M972" s="196"/>
      <c r="N972" s="197"/>
      <c r="O972" s="274"/>
      <c r="P972" s="274"/>
      <c r="Q972" s="195"/>
      <c r="R972" s="195"/>
      <c r="S972" s="195"/>
      <c r="T972" s="1"/>
      <c r="U972" s="1"/>
      <c r="V972" s="1"/>
      <c r="W972" s="1"/>
      <c r="X972" s="1"/>
      <c r="Y972" s="1"/>
      <c r="Z972" s="1"/>
      <c r="AA972" s="1"/>
      <c r="AB972" s="1"/>
      <c r="AC972" s="1"/>
      <c r="AD972" s="1"/>
      <c r="AE972" s="1"/>
      <c r="AF972" s="1"/>
    </row>
    <row r="973" spans="1:32" ht="14.25" customHeight="1">
      <c r="A973" s="1"/>
      <c r="B973" s="195"/>
      <c r="C973" s="264"/>
      <c r="D973" s="264"/>
      <c r="E973" s="264"/>
      <c r="F973" s="195"/>
      <c r="G973" s="195"/>
      <c r="H973" s="195"/>
      <c r="I973" s="195"/>
      <c r="J973" s="195"/>
      <c r="K973" s="195"/>
      <c r="L973" s="195"/>
      <c r="M973" s="196"/>
      <c r="N973" s="197"/>
      <c r="O973" s="274"/>
      <c r="P973" s="274"/>
      <c r="Q973" s="195"/>
      <c r="R973" s="195"/>
      <c r="S973" s="195"/>
      <c r="T973" s="1"/>
      <c r="U973" s="1"/>
      <c r="V973" s="1"/>
      <c r="W973" s="1"/>
      <c r="X973" s="1"/>
      <c r="Y973" s="1"/>
      <c r="Z973" s="1"/>
      <c r="AA973" s="1"/>
      <c r="AB973" s="1"/>
      <c r="AC973" s="1"/>
      <c r="AD973" s="1"/>
      <c r="AE973" s="1"/>
      <c r="AF973" s="1"/>
    </row>
    <row r="974" spans="1:32" ht="14.25" customHeight="1">
      <c r="A974" s="1"/>
      <c r="B974" s="195"/>
      <c r="C974" s="264"/>
      <c r="D974" s="264"/>
      <c r="E974" s="264"/>
      <c r="F974" s="195"/>
      <c r="G974" s="195"/>
      <c r="H974" s="195"/>
      <c r="I974" s="195"/>
      <c r="J974" s="195"/>
      <c r="K974" s="195"/>
      <c r="L974" s="195"/>
      <c r="M974" s="196"/>
      <c r="N974" s="197"/>
      <c r="O974" s="274"/>
      <c r="P974" s="274"/>
      <c r="Q974" s="195"/>
      <c r="R974" s="195"/>
      <c r="S974" s="195"/>
      <c r="T974" s="1"/>
      <c r="U974" s="1"/>
      <c r="V974" s="1"/>
      <c r="W974" s="1"/>
      <c r="X974" s="1"/>
      <c r="Y974" s="1"/>
      <c r="Z974" s="1"/>
      <c r="AA974" s="1"/>
      <c r="AB974" s="1"/>
      <c r="AC974" s="1"/>
      <c r="AD974" s="1"/>
      <c r="AE974" s="1"/>
      <c r="AF974" s="1"/>
    </row>
    <row r="975" spans="1:32" ht="14.25" customHeight="1">
      <c r="A975" s="1"/>
      <c r="B975" s="195"/>
      <c r="C975" s="264"/>
      <c r="D975" s="264"/>
      <c r="E975" s="264"/>
      <c r="F975" s="195"/>
      <c r="G975" s="195"/>
      <c r="H975" s="195"/>
      <c r="I975" s="195"/>
      <c r="J975" s="195"/>
      <c r="K975" s="195"/>
      <c r="L975" s="195"/>
      <c r="M975" s="196"/>
      <c r="N975" s="197"/>
      <c r="O975" s="274"/>
      <c r="P975" s="274"/>
      <c r="Q975" s="195"/>
      <c r="R975" s="195"/>
      <c r="S975" s="195"/>
      <c r="T975" s="1"/>
      <c r="U975" s="1"/>
      <c r="V975" s="1"/>
      <c r="W975" s="1"/>
      <c r="X975" s="1"/>
      <c r="Y975" s="1"/>
      <c r="Z975" s="1"/>
      <c r="AA975" s="1"/>
      <c r="AB975" s="1"/>
      <c r="AC975" s="1"/>
      <c r="AD975" s="1"/>
      <c r="AE975" s="1"/>
      <c r="AF975" s="1"/>
    </row>
    <row r="976" spans="1:32" ht="14.25" customHeight="1">
      <c r="A976" s="1"/>
      <c r="B976" s="195"/>
      <c r="C976" s="264"/>
      <c r="D976" s="264"/>
      <c r="E976" s="264"/>
      <c r="F976" s="195"/>
      <c r="G976" s="195"/>
      <c r="H976" s="195"/>
      <c r="I976" s="195"/>
      <c r="J976" s="195"/>
      <c r="K976" s="195"/>
      <c r="L976" s="195"/>
      <c r="M976" s="196"/>
      <c r="N976" s="197"/>
      <c r="O976" s="274"/>
      <c r="P976" s="274"/>
      <c r="Q976" s="195"/>
      <c r="R976" s="195"/>
      <c r="S976" s="195"/>
      <c r="T976" s="1"/>
      <c r="U976" s="1"/>
      <c r="V976" s="1"/>
      <c r="W976" s="1"/>
      <c r="X976" s="1"/>
      <c r="Y976" s="1"/>
      <c r="Z976" s="1"/>
      <c r="AA976" s="1"/>
      <c r="AB976" s="1"/>
      <c r="AC976" s="1"/>
      <c r="AD976" s="1"/>
      <c r="AE976" s="1"/>
      <c r="AF976" s="1"/>
    </row>
    <row r="977" spans="1:32" ht="14.25" customHeight="1">
      <c r="A977" s="1"/>
      <c r="B977" s="195"/>
      <c r="C977" s="264"/>
      <c r="D977" s="264"/>
      <c r="E977" s="264"/>
      <c r="F977" s="195"/>
      <c r="G977" s="195"/>
      <c r="H977" s="195"/>
      <c r="I977" s="195"/>
      <c r="J977" s="195"/>
      <c r="K977" s="195"/>
      <c r="L977" s="195"/>
      <c r="M977" s="196"/>
      <c r="N977" s="197"/>
      <c r="O977" s="274"/>
      <c r="P977" s="274"/>
      <c r="Q977" s="195"/>
      <c r="R977" s="195"/>
      <c r="S977" s="195"/>
      <c r="T977" s="1"/>
      <c r="U977" s="1"/>
      <c r="V977" s="1"/>
      <c r="W977" s="1"/>
      <c r="X977" s="1"/>
      <c r="Y977" s="1"/>
      <c r="Z977" s="1"/>
      <c r="AA977" s="1"/>
      <c r="AB977" s="1"/>
      <c r="AC977" s="1"/>
      <c r="AD977" s="1"/>
      <c r="AE977" s="1"/>
      <c r="AF977" s="1"/>
    </row>
    <row r="978" spans="1:32" ht="14.25" customHeight="1">
      <c r="A978" s="1"/>
      <c r="B978" s="195"/>
      <c r="C978" s="264"/>
      <c r="D978" s="264"/>
      <c r="E978" s="264"/>
      <c r="F978" s="195"/>
      <c r="G978" s="195"/>
      <c r="H978" s="195"/>
      <c r="I978" s="195"/>
      <c r="J978" s="195"/>
      <c r="K978" s="195"/>
      <c r="L978" s="195"/>
      <c r="M978" s="196"/>
      <c r="N978" s="197"/>
      <c r="O978" s="274"/>
      <c r="P978" s="274"/>
      <c r="Q978" s="195"/>
      <c r="R978" s="195"/>
      <c r="S978" s="195"/>
      <c r="T978" s="1"/>
      <c r="U978" s="1"/>
      <c r="V978" s="1"/>
      <c r="W978" s="1"/>
      <c r="X978" s="1"/>
      <c r="Y978" s="1"/>
      <c r="Z978" s="1"/>
      <c r="AA978" s="1"/>
      <c r="AB978" s="1"/>
      <c r="AC978" s="1"/>
      <c r="AD978" s="1"/>
      <c r="AE978" s="1"/>
      <c r="AF978" s="1"/>
    </row>
    <row r="979" spans="1:32" ht="14.25" customHeight="1">
      <c r="A979" s="1"/>
      <c r="B979" s="195"/>
      <c r="C979" s="264"/>
      <c r="D979" s="264"/>
      <c r="E979" s="264"/>
      <c r="F979" s="195"/>
      <c r="G979" s="195"/>
      <c r="H979" s="195"/>
      <c r="I979" s="195"/>
      <c r="J979" s="195"/>
      <c r="K979" s="195"/>
      <c r="L979" s="195"/>
      <c r="M979" s="196"/>
      <c r="N979" s="197"/>
      <c r="O979" s="274"/>
      <c r="P979" s="274"/>
      <c r="Q979" s="195"/>
      <c r="R979" s="195"/>
      <c r="S979" s="195"/>
      <c r="T979" s="1"/>
      <c r="U979" s="1"/>
      <c r="V979" s="1"/>
      <c r="W979" s="1"/>
      <c r="X979" s="1"/>
      <c r="Y979" s="1"/>
      <c r="Z979" s="1"/>
      <c r="AA979" s="1"/>
      <c r="AB979" s="1"/>
      <c r="AC979" s="1"/>
      <c r="AD979" s="1"/>
      <c r="AE979" s="1"/>
      <c r="AF979" s="1"/>
    </row>
    <row r="980" spans="1:32" ht="14.25" customHeight="1">
      <c r="A980" s="1"/>
      <c r="B980" s="195"/>
      <c r="C980" s="264"/>
      <c r="D980" s="264"/>
      <c r="E980" s="264"/>
      <c r="F980" s="195"/>
      <c r="G980" s="195"/>
      <c r="H980" s="195"/>
      <c r="I980" s="195"/>
      <c r="J980" s="195"/>
      <c r="K980" s="195"/>
      <c r="L980" s="195"/>
      <c r="M980" s="196"/>
      <c r="N980" s="197"/>
      <c r="O980" s="274"/>
      <c r="P980" s="274"/>
      <c r="Q980" s="195"/>
      <c r="R980" s="195"/>
      <c r="S980" s="195"/>
      <c r="T980" s="1"/>
      <c r="U980" s="1"/>
      <c r="V980" s="1"/>
      <c r="W980" s="1"/>
      <c r="X980" s="1"/>
      <c r="Y980" s="1"/>
      <c r="Z980" s="1"/>
      <c r="AA980" s="1"/>
      <c r="AB980" s="1"/>
      <c r="AC980" s="1"/>
      <c r="AD980" s="1"/>
      <c r="AE980" s="1"/>
      <c r="AF980" s="1"/>
    </row>
    <row r="981" spans="1:32" ht="14.25" customHeight="1">
      <c r="A981" s="1"/>
      <c r="B981" s="195"/>
      <c r="C981" s="264"/>
      <c r="D981" s="264"/>
      <c r="E981" s="264"/>
      <c r="F981" s="195"/>
      <c r="G981" s="195"/>
      <c r="H981" s="195"/>
      <c r="I981" s="195"/>
      <c r="J981" s="195"/>
      <c r="K981" s="195"/>
      <c r="L981" s="195"/>
      <c r="M981" s="196"/>
      <c r="N981" s="197"/>
      <c r="O981" s="274"/>
      <c r="P981" s="274"/>
      <c r="Q981" s="195"/>
      <c r="R981" s="195"/>
      <c r="S981" s="195"/>
      <c r="T981" s="1"/>
      <c r="U981" s="1"/>
      <c r="V981" s="1"/>
      <c r="W981" s="1"/>
      <c r="X981" s="1"/>
      <c r="Y981" s="1"/>
      <c r="Z981" s="1"/>
      <c r="AA981" s="1"/>
      <c r="AB981" s="1"/>
      <c r="AC981" s="1"/>
      <c r="AD981" s="1"/>
      <c r="AE981" s="1"/>
      <c r="AF981" s="1"/>
    </row>
    <row r="982" spans="1:32" ht="14.25" customHeight="1">
      <c r="A982" s="1"/>
      <c r="B982" s="195"/>
      <c r="C982" s="264"/>
      <c r="D982" s="264"/>
      <c r="E982" s="264"/>
      <c r="F982" s="195"/>
      <c r="G982" s="195"/>
      <c r="H982" s="195"/>
      <c r="I982" s="195"/>
      <c r="J982" s="195"/>
      <c r="K982" s="195"/>
      <c r="L982" s="195"/>
      <c r="M982" s="196"/>
      <c r="N982" s="197"/>
      <c r="O982" s="274"/>
      <c r="P982" s="274"/>
      <c r="Q982" s="195"/>
      <c r="R982" s="195"/>
      <c r="S982" s="195"/>
      <c r="T982" s="1"/>
      <c r="U982" s="1"/>
      <c r="V982" s="1"/>
      <c r="W982" s="1"/>
      <c r="X982" s="1"/>
      <c r="Y982" s="1"/>
      <c r="Z982" s="1"/>
      <c r="AA982" s="1"/>
      <c r="AB982" s="1"/>
      <c r="AC982" s="1"/>
      <c r="AD982" s="1"/>
      <c r="AE982" s="1"/>
      <c r="AF982" s="1"/>
    </row>
    <row r="983" spans="1:32" ht="14.25" customHeight="1">
      <c r="A983" s="1"/>
      <c r="B983" s="195"/>
      <c r="C983" s="264"/>
      <c r="D983" s="264"/>
      <c r="E983" s="264"/>
      <c r="F983" s="195"/>
      <c r="G983" s="195"/>
      <c r="H983" s="195"/>
      <c r="I983" s="195"/>
      <c r="J983" s="195"/>
      <c r="K983" s="195"/>
      <c r="L983" s="195"/>
      <c r="M983" s="196"/>
      <c r="N983" s="197"/>
      <c r="O983" s="274"/>
      <c r="P983" s="274"/>
      <c r="Q983" s="195"/>
      <c r="R983" s="195"/>
      <c r="S983" s="195"/>
      <c r="T983" s="1"/>
      <c r="U983" s="1"/>
      <c r="V983" s="1"/>
      <c r="W983" s="1"/>
      <c r="X983" s="1"/>
      <c r="Y983" s="1"/>
      <c r="Z983" s="1"/>
      <c r="AA983" s="1"/>
      <c r="AB983" s="1"/>
      <c r="AC983" s="1"/>
      <c r="AD983" s="1"/>
      <c r="AE983" s="1"/>
      <c r="AF983" s="1"/>
    </row>
    <row r="984" spans="1:32" ht="14.25" customHeight="1">
      <c r="A984" s="1"/>
      <c r="B984" s="195"/>
      <c r="C984" s="264"/>
      <c r="D984" s="264"/>
      <c r="E984" s="264"/>
      <c r="F984" s="195"/>
      <c r="G984" s="195"/>
      <c r="H984" s="195"/>
      <c r="I984" s="195"/>
      <c r="J984" s="195"/>
      <c r="K984" s="195"/>
      <c r="L984" s="195"/>
      <c r="M984" s="196"/>
      <c r="N984" s="197"/>
      <c r="O984" s="274"/>
      <c r="P984" s="274"/>
      <c r="Q984" s="195"/>
      <c r="R984" s="195"/>
      <c r="S984" s="195"/>
      <c r="T984" s="1"/>
      <c r="U984" s="1"/>
      <c r="V984" s="1"/>
      <c r="W984" s="1"/>
      <c r="X984" s="1"/>
      <c r="Y984" s="1"/>
      <c r="Z984" s="1"/>
      <c r="AA984" s="1"/>
      <c r="AB984" s="1"/>
      <c r="AC984" s="1"/>
      <c r="AD984" s="1"/>
      <c r="AE984" s="1"/>
      <c r="AF984" s="1"/>
    </row>
    <row r="985" spans="1:32" ht="14.25" customHeight="1">
      <c r="A985" s="1"/>
      <c r="B985" s="195"/>
      <c r="C985" s="264"/>
      <c r="D985" s="264"/>
      <c r="E985" s="264"/>
      <c r="F985" s="195"/>
      <c r="G985" s="195"/>
      <c r="H985" s="195"/>
      <c r="I985" s="195"/>
      <c r="J985" s="195"/>
      <c r="K985" s="195"/>
      <c r="L985" s="195"/>
      <c r="M985" s="196"/>
      <c r="N985" s="197"/>
      <c r="O985" s="274"/>
      <c r="P985" s="274"/>
      <c r="Q985" s="195"/>
      <c r="R985" s="195"/>
      <c r="S985" s="195"/>
      <c r="T985" s="1"/>
      <c r="U985" s="1"/>
      <c r="V985" s="1"/>
      <c r="W985" s="1"/>
      <c r="X985" s="1"/>
      <c r="Y985" s="1"/>
      <c r="Z985" s="1"/>
      <c r="AA985" s="1"/>
      <c r="AB985" s="1"/>
      <c r="AC985" s="1"/>
      <c r="AD985" s="1"/>
      <c r="AE985" s="1"/>
      <c r="AF985" s="1"/>
    </row>
    <row r="986" spans="1:32" ht="14.25" customHeight="1">
      <c r="A986" s="1"/>
      <c r="B986" s="195"/>
      <c r="C986" s="264"/>
      <c r="D986" s="264"/>
      <c r="E986" s="264"/>
      <c r="F986" s="195"/>
      <c r="G986" s="195"/>
      <c r="H986" s="195"/>
      <c r="I986" s="195"/>
      <c r="J986" s="195"/>
      <c r="K986" s="195"/>
      <c r="L986" s="195"/>
      <c r="M986" s="196"/>
      <c r="N986" s="197"/>
      <c r="O986" s="274"/>
      <c r="P986" s="274"/>
      <c r="Q986" s="195"/>
      <c r="R986" s="195"/>
      <c r="S986" s="195"/>
      <c r="T986" s="1"/>
      <c r="U986" s="1"/>
      <c r="V986" s="1"/>
      <c r="W986" s="1"/>
      <c r="X986" s="1"/>
      <c r="Y986" s="1"/>
      <c r="Z986" s="1"/>
      <c r="AA986" s="1"/>
      <c r="AB986" s="1"/>
      <c r="AC986" s="1"/>
      <c r="AD986" s="1"/>
      <c r="AE986" s="1"/>
      <c r="AF986" s="1"/>
    </row>
    <row r="987" spans="1:32" ht="14.25" customHeight="1">
      <c r="A987" s="1"/>
      <c r="B987" s="195"/>
      <c r="C987" s="264"/>
      <c r="D987" s="264"/>
      <c r="E987" s="264"/>
      <c r="F987" s="195"/>
      <c r="G987" s="195"/>
      <c r="H987" s="195"/>
      <c r="I987" s="195"/>
      <c r="J987" s="195"/>
      <c r="K987" s="195"/>
      <c r="L987" s="195"/>
      <c r="M987" s="196"/>
      <c r="N987" s="197"/>
      <c r="O987" s="274"/>
      <c r="P987" s="274"/>
      <c r="Q987" s="195"/>
      <c r="R987" s="195"/>
      <c r="S987" s="195"/>
      <c r="T987" s="1"/>
      <c r="U987" s="1"/>
      <c r="V987" s="1"/>
      <c r="W987" s="1"/>
      <c r="X987" s="1"/>
      <c r="Y987" s="1"/>
      <c r="Z987" s="1"/>
      <c r="AA987" s="1"/>
      <c r="AB987" s="1"/>
      <c r="AC987" s="1"/>
      <c r="AD987" s="1"/>
      <c r="AE987" s="1"/>
      <c r="AF987" s="1"/>
    </row>
    <row r="988" spans="1:32" ht="14.25" customHeight="1">
      <c r="A988" s="1"/>
      <c r="B988" s="195"/>
      <c r="C988" s="264"/>
      <c r="D988" s="264"/>
      <c r="E988" s="264"/>
      <c r="F988" s="195"/>
      <c r="G988" s="195"/>
      <c r="H988" s="195"/>
      <c r="I988" s="195"/>
      <c r="J988" s="195"/>
      <c r="K988" s="195"/>
      <c r="L988" s="195"/>
      <c r="M988" s="196"/>
      <c r="N988" s="197"/>
      <c r="O988" s="274"/>
      <c r="P988" s="274"/>
      <c r="Q988" s="195"/>
      <c r="R988" s="195"/>
      <c r="S988" s="195"/>
      <c r="T988" s="1"/>
      <c r="U988" s="1"/>
      <c r="V988" s="1"/>
      <c r="W988" s="1"/>
      <c r="X988" s="1"/>
      <c r="Y988" s="1"/>
      <c r="Z988" s="1"/>
      <c r="AA988" s="1"/>
      <c r="AB988" s="1"/>
      <c r="AC988" s="1"/>
      <c r="AD988" s="1"/>
      <c r="AE988" s="1"/>
      <c r="AF988" s="1"/>
    </row>
    <row r="989" spans="1:32" ht="14.25" customHeight="1">
      <c r="A989" s="1"/>
      <c r="B989" s="195"/>
      <c r="C989" s="264"/>
      <c r="D989" s="264"/>
      <c r="E989" s="264"/>
      <c r="F989" s="195"/>
      <c r="G989" s="195"/>
      <c r="H989" s="195"/>
      <c r="I989" s="195"/>
      <c r="J989" s="195"/>
      <c r="K989" s="195"/>
      <c r="L989" s="195"/>
      <c r="M989" s="196"/>
      <c r="N989" s="197"/>
      <c r="O989" s="274"/>
      <c r="P989" s="274"/>
      <c r="Q989" s="195"/>
      <c r="R989" s="195"/>
      <c r="S989" s="195"/>
      <c r="T989" s="1"/>
      <c r="U989" s="1"/>
      <c r="V989" s="1"/>
      <c r="W989" s="1"/>
      <c r="X989" s="1"/>
      <c r="Y989" s="1"/>
      <c r="Z989" s="1"/>
      <c r="AA989" s="1"/>
      <c r="AB989" s="1"/>
      <c r="AC989" s="1"/>
      <c r="AD989" s="1"/>
      <c r="AE989" s="1"/>
      <c r="AF989" s="1"/>
    </row>
    <row r="990" spans="1:32" ht="14.25" customHeight="1">
      <c r="A990" s="1"/>
      <c r="B990" s="195"/>
      <c r="C990" s="264"/>
      <c r="D990" s="264"/>
      <c r="E990" s="264"/>
      <c r="F990" s="195"/>
      <c r="G990" s="195"/>
      <c r="H990" s="195"/>
      <c r="I990" s="195"/>
      <c r="J990" s="195"/>
      <c r="K990" s="195"/>
      <c r="L990" s="195"/>
      <c r="M990" s="196"/>
      <c r="N990" s="197"/>
      <c r="O990" s="274"/>
      <c r="P990" s="274"/>
      <c r="Q990" s="195"/>
      <c r="R990" s="195"/>
      <c r="S990" s="195"/>
      <c r="T990" s="1"/>
      <c r="U990" s="1"/>
      <c r="V990" s="1"/>
      <c r="W990" s="1"/>
      <c r="X990" s="1"/>
      <c r="Y990" s="1"/>
      <c r="Z990" s="1"/>
      <c r="AA990" s="1"/>
      <c r="AB990" s="1"/>
      <c r="AC990" s="1"/>
      <c r="AD990" s="1"/>
      <c r="AE990" s="1"/>
      <c r="AF990" s="1"/>
    </row>
    <row r="991" spans="1:32" ht="14.25" customHeight="1">
      <c r="A991" s="1"/>
      <c r="B991" s="195"/>
      <c r="C991" s="264"/>
      <c r="D991" s="264"/>
      <c r="E991" s="264"/>
      <c r="F991" s="195"/>
      <c r="G991" s="195"/>
      <c r="H991" s="195"/>
      <c r="I991" s="195"/>
      <c r="J991" s="195"/>
      <c r="K991" s="195"/>
      <c r="L991" s="195"/>
      <c r="M991" s="196"/>
      <c r="N991" s="197"/>
      <c r="O991" s="274"/>
      <c r="P991" s="274"/>
      <c r="Q991" s="195"/>
      <c r="R991" s="195"/>
      <c r="S991" s="195"/>
      <c r="T991" s="1"/>
      <c r="U991" s="1"/>
      <c r="V991" s="1"/>
      <c r="W991" s="1"/>
      <c r="X991" s="1"/>
      <c r="Y991" s="1"/>
      <c r="Z991" s="1"/>
      <c r="AA991" s="1"/>
      <c r="AB991" s="1"/>
      <c r="AC991" s="1"/>
      <c r="AD991" s="1"/>
      <c r="AE991" s="1"/>
      <c r="AF991" s="1"/>
    </row>
    <row r="992" spans="1:32" ht="14.25" customHeight="1">
      <c r="A992" s="1"/>
      <c r="B992" s="195"/>
      <c r="C992" s="264"/>
      <c r="D992" s="264"/>
      <c r="E992" s="264"/>
      <c r="F992" s="195"/>
      <c r="G992" s="195"/>
      <c r="H992" s="195"/>
      <c r="I992" s="195"/>
      <c r="J992" s="195"/>
      <c r="K992" s="195"/>
      <c r="L992" s="195"/>
      <c r="M992" s="196"/>
      <c r="N992" s="197"/>
      <c r="O992" s="274"/>
      <c r="P992" s="274"/>
      <c r="Q992" s="195"/>
      <c r="R992" s="195"/>
      <c r="S992" s="195"/>
      <c r="T992" s="1"/>
      <c r="U992" s="1"/>
      <c r="V992" s="1"/>
      <c r="W992" s="1"/>
      <c r="X992" s="1"/>
      <c r="Y992" s="1"/>
      <c r="Z992" s="1"/>
      <c r="AA992" s="1"/>
      <c r="AB992" s="1"/>
      <c r="AC992" s="1"/>
      <c r="AD992" s="1"/>
      <c r="AE992" s="1"/>
      <c r="AF992" s="1"/>
    </row>
    <row r="993" spans="1:32" ht="14.25" customHeight="1">
      <c r="A993" s="1"/>
      <c r="B993" s="195"/>
      <c r="C993" s="264"/>
      <c r="D993" s="264"/>
      <c r="E993" s="264"/>
      <c r="F993" s="195"/>
      <c r="G993" s="195"/>
      <c r="H993" s="195"/>
      <c r="I993" s="195"/>
      <c r="J993" s="195"/>
      <c r="K993" s="195"/>
      <c r="L993" s="195"/>
      <c r="M993" s="196"/>
      <c r="N993" s="197"/>
      <c r="O993" s="274"/>
      <c r="P993" s="274"/>
      <c r="Q993" s="195"/>
      <c r="R993" s="195"/>
      <c r="S993" s="195"/>
      <c r="T993" s="1"/>
      <c r="U993" s="1"/>
      <c r="V993" s="1"/>
      <c r="W993" s="1"/>
      <c r="X993" s="1"/>
      <c r="Y993" s="1"/>
      <c r="Z993" s="1"/>
      <c r="AA993" s="1"/>
      <c r="AB993" s="1"/>
      <c r="AC993" s="1"/>
      <c r="AD993" s="1"/>
      <c r="AE993" s="1"/>
      <c r="AF993" s="1"/>
    </row>
    <row r="994" spans="1:32" ht="14.25" customHeight="1">
      <c r="A994" s="1"/>
      <c r="B994" s="195"/>
      <c r="C994" s="264"/>
      <c r="D994" s="264"/>
      <c r="E994" s="264"/>
      <c r="F994" s="195"/>
      <c r="G994" s="195"/>
      <c r="H994" s="195"/>
      <c r="I994" s="195"/>
      <c r="J994" s="195"/>
      <c r="K994" s="195"/>
      <c r="L994" s="195"/>
      <c r="M994" s="196"/>
      <c r="N994" s="197"/>
      <c r="O994" s="274"/>
      <c r="P994" s="274"/>
      <c r="Q994" s="195"/>
      <c r="R994" s="195"/>
      <c r="S994" s="195"/>
      <c r="T994" s="1"/>
      <c r="U994" s="1"/>
      <c r="V994" s="1"/>
      <c r="W994" s="1"/>
      <c r="X994" s="1"/>
      <c r="Y994" s="1"/>
      <c r="Z994" s="1"/>
      <c r="AA994" s="1"/>
      <c r="AB994" s="1"/>
      <c r="AC994" s="1"/>
      <c r="AD994" s="1"/>
      <c r="AE994" s="1"/>
      <c r="AF994" s="1"/>
    </row>
    <row r="995" spans="1:32" ht="14.25" customHeight="1">
      <c r="A995" s="1"/>
      <c r="B995" s="195"/>
      <c r="C995" s="264"/>
      <c r="D995" s="264"/>
      <c r="E995" s="264"/>
      <c r="F995" s="195"/>
      <c r="G995" s="195"/>
      <c r="H995" s="195"/>
      <c r="I995" s="195"/>
      <c r="J995" s="195"/>
      <c r="K995" s="195"/>
      <c r="L995" s="195"/>
      <c r="M995" s="196"/>
      <c r="N995" s="197"/>
      <c r="O995" s="274"/>
      <c r="P995" s="274"/>
      <c r="Q995" s="195"/>
      <c r="R995" s="195"/>
      <c r="S995" s="195"/>
      <c r="T995" s="1"/>
      <c r="U995" s="1"/>
      <c r="V995" s="1"/>
      <c r="W995" s="1"/>
      <c r="X995" s="1"/>
      <c r="Y995" s="1"/>
      <c r="Z995" s="1"/>
      <c r="AA995" s="1"/>
      <c r="AB995" s="1"/>
      <c r="AC995" s="1"/>
      <c r="AD995" s="1"/>
      <c r="AE995" s="1"/>
      <c r="AF995" s="1"/>
    </row>
    <row r="996" spans="1:32" ht="14.25" customHeight="1">
      <c r="A996" s="1"/>
      <c r="B996" s="195"/>
      <c r="C996" s="264"/>
      <c r="D996" s="264"/>
      <c r="E996" s="264"/>
      <c r="F996" s="195"/>
      <c r="G996" s="195"/>
      <c r="H996" s="195"/>
      <c r="I996" s="195"/>
      <c r="J996" s="195"/>
      <c r="K996" s="195"/>
      <c r="L996" s="195"/>
      <c r="M996" s="196"/>
      <c r="N996" s="197"/>
      <c r="O996" s="274"/>
      <c r="P996" s="274"/>
      <c r="Q996" s="195"/>
      <c r="R996" s="195"/>
      <c r="S996" s="195"/>
      <c r="T996" s="1"/>
      <c r="U996" s="1"/>
      <c r="V996" s="1"/>
      <c r="W996" s="1"/>
      <c r="X996" s="1"/>
      <c r="Y996" s="1"/>
      <c r="Z996" s="1"/>
      <c r="AA996" s="1"/>
      <c r="AB996" s="1"/>
      <c r="AC996" s="1"/>
      <c r="AD996" s="1"/>
      <c r="AE996" s="1"/>
      <c r="AF996" s="1"/>
    </row>
    <row r="997" spans="1:32" ht="14.25" customHeight="1">
      <c r="A997" s="1"/>
      <c r="B997" s="195"/>
      <c r="C997" s="264"/>
      <c r="D997" s="264"/>
      <c r="E997" s="264"/>
      <c r="F997" s="195"/>
      <c r="G997" s="195"/>
      <c r="H997" s="195"/>
      <c r="I997" s="195"/>
      <c r="J997" s="195"/>
      <c r="K997" s="195"/>
      <c r="L997" s="195"/>
      <c r="M997" s="196"/>
      <c r="N997" s="197"/>
      <c r="O997" s="274"/>
      <c r="P997" s="274"/>
      <c r="Q997" s="195"/>
      <c r="R997" s="195"/>
      <c r="S997" s="195"/>
      <c r="T997" s="1"/>
      <c r="U997" s="1"/>
      <c r="V997" s="1"/>
      <c r="W997" s="1"/>
      <c r="X997" s="1"/>
      <c r="Y997" s="1"/>
      <c r="Z997" s="1"/>
      <c r="AA997" s="1"/>
      <c r="AB997" s="1"/>
      <c r="AC997" s="1"/>
      <c r="AD997" s="1"/>
      <c r="AE997" s="1"/>
      <c r="AF997" s="1"/>
    </row>
    <row r="998" spans="1:32" ht="14.25" customHeight="1">
      <c r="A998" s="1"/>
      <c r="B998" s="195"/>
      <c r="C998" s="264"/>
      <c r="D998" s="264"/>
      <c r="E998" s="264"/>
      <c r="F998" s="195"/>
      <c r="G998" s="195"/>
      <c r="H998" s="195"/>
      <c r="I998" s="195"/>
      <c r="J998" s="195"/>
      <c r="K998" s="195"/>
      <c r="L998" s="195"/>
      <c r="M998" s="196"/>
      <c r="N998" s="197"/>
      <c r="O998" s="274"/>
      <c r="P998" s="274"/>
      <c r="Q998" s="195"/>
      <c r="R998" s="195"/>
      <c r="S998" s="195"/>
      <c r="T998" s="1"/>
      <c r="U998" s="1"/>
      <c r="V998" s="1"/>
      <c r="W998" s="1"/>
      <c r="X998" s="1"/>
      <c r="Y998" s="1"/>
      <c r="Z998" s="1"/>
      <c r="AA998" s="1"/>
      <c r="AB998" s="1"/>
      <c r="AC998" s="1"/>
      <c r="AD998" s="1"/>
      <c r="AE998" s="1"/>
      <c r="AF998" s="1"/>
    </row>
    <row r="999" spans="1:32" ht="14.25" customHeight="1">
      <c r="A999" s="1"/>
      <c r="B999" s="195"/>
      <c r="C999" s="264"/>
      <c r="D999" s="264"/>
      <c r="E999" s="264"/>
      <c r="F999" s="195"/>
      <c r="G999" s="195"/>
      <c r="H999" s="195"/>
      <c r="I999" s="195"/>
      <c r="J999" s="195"/>
      <c r="K999" s="195"/>
      <c r="L999" s="195"/>
      <c r="M999" s="196"/>
      <c r="N999" s="197"/>
      <c r="O999" s="274"/>
      <c r="P999" s="274"/>
      <c r="Q999" s="195"/>
      <c r="R999" s="195"/>
      <c r="S999" s="195"/>
      <c r="T999" s="1"/>
      <c r="U999" s="1"/>
      <c r="V999" s="1"/>
      <c r="W999" s="1"/>
      <c r="X999" s="1"/>
      <c r="Y999" s="1"/>
      <c r="Z999" s="1"/>
      <c r="AA999" s="1"/>
      <c r="AB999" s="1"/>
      <c r="AC999" s="1"/>
      <c r="AD999" s="1"/>
      <c r="AE999" s="1"/>
      <c r="AF999" s="1"/>
    </row>
    <row r="1000" spans="1:32" ht="14.25" customHeight="1">
      <c r="A1000" s="1"/>
      <c r="B1000" s="195"/>
      <c r="C1000" s="264"/>
      <c r="D1000" s="264"/>
      <c r="E1000" s="264"/>
      <c r="F1000" s="195"/>
      <c r="G1000" s="195"/>
      <c r="H1000" s="195"/>
      <c r="I1000" s="195"/>
      <c r="J1000" s="195"/>
      <c r="K1000" s="195"/>
      <c r="L1000" s="195"/>
      <c r="M1000" s="196"/>
      <c r="N1000" s="197"/>
      <c r="O1000" s="274"/>
      <c r="P1000" s="274"/>
      <c r="Q1000" s="195"/>
      <c r="R1000" s="195"/>
      <c r="S1000" s="195"/>
      <c r="T1000" s="1"/>
      <c r="U1000" s="1"/>
      <c r="V1000" s="1"/>
      <c r="W1000" s="1"/>
      <c r="X1000" s="1"/>
      <c r="Y1000" s="1"/>
      <c r="Z1000" s="1"/>
      <c r="AA1000" s="1"/>
      <c r="AB1000" s="1"/>
      <c r="AC1000" s="1"/>
      <c r="AD1000" s="1"/>
      <c r="AE1000" s="1"/>
      <c r="AF1000" s="1"/>
    </row>
  </sheetData>
  <sheetProtection algorithmName="SHA-512" hashValue="AsxjoSf+YUfrHYzKQ+uUkH9PgUiR2Acx9+tqnSDP2fikdb0M4wHmgQ6R1aY5v0CbY2NOxDru4Hwrpp/n8+WquQ==" saltValue="/tiSrSLdYfkxYdlOPp+lZQ==" spinCount="100000" sheet="1" formatColumns="0" formatRows="0"/>
  <protectedRanges>
    <protectedRange sqref="B14:S14 B15:B113 Q15:S113 M15:P1000 F15:L113 C15:E1000" name="Tabel 3a1"/>
  </protectedRanges>
  <mergeCells count="19">
    <mergeCell ref="U27:X40"/>
    <mergeCell ref="L11:L12"/>
    <mergeCell ref="M11:N11"/>
    <mergeCell ref="Q11:Q12"/>
    <mergeCell ref="R11:R12"/>
    <mergeCell ref="O11:P11"/>
    <mergeCell ref="U22:X26"/>
    <mergeCell ref="J11:J12"/>
    <mergeCell ref="K11:K12"/>
    <mergeCell ref="S11:S12"/>
    <mergeCell ref="U14:Z15"/>
    <mergeCell ref="I11:I12"/>
    <mergeCell ref="E13:G13"/>
    <mergeCell ref="A11:A12"/>
    <mergeCell ref="B11:B12"/>
    <mergeCell ref="C11:C12"/>
    <mergeCell ref="H11:H12"/>
    <mergeCell ref="D11:D12"/>
    <mergeCell ref="E11:G11"/>
  </mergeCells>
  <dataValidations count="15">
    <dataValidation type="list" allowBlank="1" showInputMessage="1" showErrorMessage="1" prompt="Pilih salah satu opsi pada menu dropdown" sqref="K14:K1000" xr:uid="{00000000-0002-0000-0B00-000000000000}">
      <formula1>$K$4:$K$9</formula1>
    </dataValidation>
    <dataValidation type="list" allowBlank="1" showInputMessage="1" showErrorMessage="1" prompt="Cell hanya dapat diisi tanda centang (V) atau dikosongkan" sqref="J14:J1000" xr:uid="{00000000-0002-0000-0B00-000001000000}">
      <formula1>$J$4:$J$5</formula1>
    </dataValidation>
    <dataValidation type="list" allowBlank="1" showInputMessage="1" showErrorMessage="1" prompt="Pilih salah satu opsi pada menu dropdown" sqref="R14:R1000" xr:uid="{00000000-0002-0000-0B00-000002000000}">
      <formula1>$J$4:$J$5</formula1>
    </dataValidation>
    <dataValidation allowBlank="1" showInputMessage="1" showErrorMessage="1" prompt="Nama seorang dosen tidak boleh ditulis ganda" sqref="B14:B1048576" xr:uid="{2FBAC9CF-2D30-49DD-9C91-C95318B46974}"/>
    <dataValidation allowBlank="1" showInputMessage="1" showErrorMessage="1" prompt="Mata Kuliah yang diampu diisi satu saja. Bila seorang dosen mengampu banyak mata kuliah, mohon mengisi data tersebut pada baris baru" sqref="S14:S1048576 Q14:Q1048576" xr:uid="{A838B50B-9565-47A1-BF88-24D8F8F795CA}"/>
    <dataValidation type="textLength" operator="greaterThan" allowBlank="1" showInputMessage="1" showErrorMessage="1" error="Bila tidak ada, harap dikosongkan" prompt="Bila tidak ada, harap dikosongkan" sqref="M14:N1000" xr:uid="{DC4C3D38-4BCE-4E4B-A224-D4E8E230C4A3}">
      <formula1>1</formula1>
    </dataValidation>
    <dataValidation type="list" allowBlank="1" showInputMessage="1" showErrorMessage="1" error="Input tidak valid. Harap pilih dari opsi yang tersedia." prompt="Pilih salah satu opsi" sqref="D14:D1000" xr:uid="{04A7560E-EBE5-4E9B-B586-E3109E4131B0}">
      <formula1>$L$5:$L$8</formula1>
    </dataValidation>
    <dataValidation allowBlank="1" showInputMessage="1" showErrorMessage="1" prompt="Diisi dengan NIDN / NIDK / NUPTK. Bila tidak memiliki NIDN / NIDK / NUPTK, harap dikosongkan" sqref="C14:C1000" xr:uid="{6AEC17EA-55AF-4AC4-B5EF-2C111B06F55B}"/>
    <dataValidation operator="greaterThan" allowBlank="1" showInputMessage="1" showErrorMessage="1" prompt="Masukan tanggal terakhir berlakunya Surat Tanda Registrasi Insinyur (STRI). Contoh tanggal : 29 Desember 2021, maka input yang valid adalah 29/12/2021." sqref="P14:P1000" xr:uid="{2AC511F3-EE42-4C38-9CA3-9DF55FDB8611}"/>
    <dataValidation allowBlank="1" showInputMessage="1" showErrorMessage="1" prompt="Diisi dengan nama perusahaan atau industri (untuk program vokasi dan profesi insinyur)." sqref="I14:I1000" xr:uid="{22F65978-B41E-44DA-8660-C029EB690EB7}"/>
    <dataValidation type="list" allowBlank="1" showInputMessage="1" showErrorMessage="1" prompt="Pilih salah satu opsi" sqref="O14:O1000" xr:uid="{052A9D60-0075-4AA3-BA04-9E87A0E0D385}">
      <formula1>$O$6:$O$8</formula1>
    </dataValidation>
    <dataValidation allowBlank="1" showInputMessage="1" showErrorMessage="1" prompt="Format isian: &lt;prodi&gt;,&lt;universitas&gt;/&lt;bidang ilmu&gt;. Contoh S1 Teknik Mesin Universitas Indonesia dan bidang ilmu nya Energi, maka penulisan yang benar adalah Teknik Mesin, UI / Energi" sqref="E14:E1000" xr:uid="{176CEE5D-9DD5-4A08-83A2-D5EDE2DEDA96}"/>
    <dataValidation allowBlank="1" showInputMessage="1" showErrorMessage="1" prompt="Format isian: &lt;prodi&gt;,&lt;universitas&gt;/&lt;bidang ilmu&gt;. Contoh S2 Teknik Mesin Universitas Indonesia dan bidang ilmu nya Energi, maka penulisan yang benar adalah Teknik Mesin, UI / Energi" sqref="F14:F1001" xr:uid="{A3FA2CA3-FC6D-46F5-83C3-07AFB9FCF759}"/>
    <dataValidation allowBlank="1" showInputMessage="1" showErrorMessage="1" prompt="Format isian: &lt;prodi&gt;,&lt;universitas&gt;/&lt;bidang ilmu&gt;. Contoh S3 Teknik Mesin Universitas Indonesia dan bidang ilmu nya Energi, maka penulisan yang benar adalah Teknik Mesin, UI / Energi" sqref="G14:G1000" xr:uid="{D1082FA5-0678-4EF5-A212-1734740A8B20}"/>
    <dataValidation allowBlank="1" showInputMessage="1" showErrorMessage="1" prompt="Contoh isian: Energi Terbarukan" sqref="H14:H1000" xr:uid="{2D172070-FF19-4E81-BA98-93DD888916A6}"/>
  </dataValidations>
  <hyperlinks>
    <hyperlink ref="T1" location="'Daftar Tabel'!A1" display="&lt;&lt;&lt; Daftar Tabel" xr:uid="{00000000-0004-0000-0B00-000000000000}"/>
  </hyperlinks>
  <pageMargins left="0.7" right="0.7" top="0.75" bottom="0.75" header="0" footer="0"/>
  <pageSetup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Q1004"/>
  <sheetViews>
    <sheetView workbookViewId="0">
      <selection activeCell="G25" sqref="G25"/>
    </sheetView>
  </sheetViews>
  <sheetFormatPr defaultColWidth="12.58203125" defaultRowHeight="15" customHeight="1"/>
  <cols>
    <col min="1" max="1" width="4.58203125" customWidth="1"/>
    <col min="2" max="2" width="28.33203125" customWidth="1"/>
    <col min="3" max="3" width="9.08203125" customWidth="1"/>
    <col min="4" max="4" width="9" customWidth="1"/>
    <col min="6" max="10" width="7.58203125" customWidth="1"/>
    <col min="11" max="11" width="15.83203125" customWidth="1"/>
    <col min="12" max="12" width="12.33203125" customWidth="1"/>
    <col min="13" max="17" width="7.58203125" customWidth="1"/>
  </cols>
  <sheetData>
    <row r="1" spans="1:17" ht="14.25" customHeight="1">
      <c r="A1" s="69" t="s">
        <v>494</v>
      </c>
      <c r="C1" s="51"/>
      <c r="L1" s="180" t="s">
        <v>87</v>
      </c>
    </row>
    <row r="2" spans="1:17" ht="14.25" customHeight="1">
      <c r="A2" s="69"/>
      <c r="C2" s="51"/>
      <c r="L2" s="255"/>
    </row>
    <row r="3" spans="1:17" ht="14.5">
      <c r="A3" s="49" t="s">
        <v>439</v>
      </c>
      <c r="C3" s="51"/>
      <c r="L3" s="255"/>
    </row>
    <row r="4" spans="1:17" ht="14.25" hidden="1" customHeight="1">
      <c r="A4" s="49"/>
      <c r="C4" s="51"/>
      <c r="L4" s="255"/>
    </row>
    <row r="5" spans="1:17" ht="14.5" hidden="1">
      <c r="A5" s="69"/>
      <c r="C5" s="51"/>
      <c r="F5" s="48" t="s">
        <v>237</v>
      </c>
    </row>
    <row r="6" spans="1:17" ht="29" hidden="1">
      <c r="A6" s="96"/>
      <c r="B6" s="96"/>
      <c r="C6" s="96"/>
      <c r="D6" s="96"/>
      <c r="E6" s="96"/>
      <c r="F6" s="97" t="s">
        <v>140</v>
      </c>
      <c r="G6" s="96"/>
      <c r="H6" s="96"/>
      <c r="I6" s="96"/>
      <c r="J6" s="96"/>
      <c r="K6" s="275"/>
      <c r="L6" s="96"/>
      <c r="M6" s="98"/>
      <c r="N6" s="98"/>
      <c r="O6" s="98"/>
      <c r="P6" s="98"/>
      <c r="Q6" s="98"/>
    </row>
    <row r="7" spans="1:17" ht="14.5" hidden="1">
      <c r="A7" s="96"/>
      <c r="B7" s="96"/>
      <c r="C7" s="96"/>
      <c r="D7" s="96" t="s">
        <v>110</v>
      </c>
      <c r="E7" s="96"/>
      <c r="F7" s="97" t="s">
        <v>238</v>
      </c>
      <c r="G7" s="96"/>
      <c r="H7" s="96"/>
      <c r="I7" s="96"/>
      <c r="J7" s="96"/>
      <c r="K7" s="275"/>
      <c r="L7" s="96"/>
      <c r="M7" s="98"/>
      <c r="N7" s="98"/>
      <c r="O7" s="98"/>
      <c r="P7" s="98"/>
      <c r="Q7" s="98"/>
    </row>
    <row r="8" spans="1:17" ht="14.25" customHeight="1">
      <c r="A8" s="391" t="s">
        <v>50</v>
      </c>
      <c r="B8" s="391" t="s">
        <v>495</v>
      </c>
      <c r="C8" s="393" t="s">
        <v>496</v>
      </c>
      <c r="D8" s="394"/>
      <c r="E8" s="394"/>
      <c r="F8" s="394"/>
      <c r="G8" s="394"/>
      <c r="H8" s="394"/>
      <c r="I8" s="394"/>
      <c r="J8" s="463"/>
      <c r="K8" s="391" t="s">
        <v>497</v>
      </c>
      <c r="L8" s="391" t="s">
        <v>239</v>
      </c>
      <c r="M8" s="98"/>
      <c r="N8" s="98"/>
      <c r="O8" s="98"/>
      <c r="P8" s="98"/>
      <c r="Q8" s="98"/>
    </row>
    <row r="9" spans="1:17" ht="13.5" customHeight="1">
      <c r="A9" s="392"/>
      <c r="B9" s="392"/>
      <c r="C9" s="22" t="s">
        <v>240</v>
      </c>
      <c r="D9" s="22" t="s">
        <v>241</v>
      </c>
      <c r="E9" s="22" t="s">
        <v>242</v>
      </c>
      <c r="F9" s="22" t="s">
        <v>243</v>
      </c>
      <c r="G9" s="22" t="s">
        <v>55</v>
      </c>
      <c r="H9" s="22" t="s">
        <v>54</v>
      </c>
      <c r="I9" s="22" t="s">
        <v>53</v>
      </c>
      <c r="J9" s="43" t="s">
        <v>244</v>
      </c>
      <c r="K9" s="392"/>
      <c r="L9" s="392"/>
      <c r="M9" s="83"/>
      <c r="N9" s="83"/>
      <c r="O9" s="83"/>
      <c r="P9" s="83"/>
      <c r="Q9" s="83"/>
    </row>
    <row r="10" spans="1:17" ht="14.25" customHeight="1">
      <c r="A10" s="86">
        <v>1</v>
      </c>
      <c r="B10" s="86">
        <v>2</v>
      </c>
      <c r="C10" s="86">
        <v>3</v>
      </c>
      <c r="D10" s="86">
        <v>4</v>
      </c>
      <c r="E10" s="86">
        <v>5</v>
      </c>
      <c r="F10" s="86">
        <v>6</v>
      </c>
      <c r="G10" s="86">
        <v>7</v>
      </c>
      <c r="H10" s="86">
        <v>8</v>
      </c>
      <c r="I10" s="86">
        <v>9</v>
      </c>
      <c r="J10" s="86">
        <v>10</v>
      </c>
      <c r="K10" s="86">
        <v>11</v>
      </c>
      <c r="L10" s="86">
        <v>12</v>
      </c>
    </row>
    <row r="11" spans="1:17" ht="14.25" customHeight="1">
      <c r="A11" s="74">
        <v>1</v>
      </c>
      <c r="B11" s="277"/>
      <c r="C11" s="32"/>
      <c r="D11" s="59"/>
      <c r="E11" s="32"/>
      <c r="F11" s="59"/>
      <c r="G11" s="32"/>
      <c r="H11" s="59"/>
      <c r="I11" s="32"/>
      <c r="J11" s="276"/>
      <c r="K11" s="276"/>
      <c r="L11" s="32"/>
    </row>
    <row r="12" spans="1:17" ht="13.5" customHeight="1">
      <c r="A12" s="74">
        <v>2</v>
      </c>
      <c r="B12" s="277"/>
      <c r="C12" s="32"/>
      <c r="D12" s="59"/>
      <c r="E12" s="32"/>
      <c r="F12" s="59"/>
      <c r="G12" s="32"/>
      <c r="H12" s="59"/>
      <c r="I12" s="32"/>
      <c r="J12" s="59"/>
      <c r="K12" s="59"/>
      <c r="L12" s="32"/>
    </row>
    <row r="13" spans="1:17" ht="14.25" customHeight="1">
      <c r="A13" s="74">
        <v>3</v>
      </c>
      <c r="B13" s="277"/>
      <c r="C13" s="32"/>
      <c r="D13" s="59"/>
      <c r="E13" s="32"/>
      <c r="F13" s="59"/>
      <c r="G13" s="32"/>
      <c r="H13" s="59"/>
      <c r="I13" s="32"/>
      <c r="J13" s="59"/>
      <c r="K13" s="59"/>
      <c r="L13" s="32"/>
    </row>
    <row r="14" spans="1:17" ht="14.25" customHeight="1">
      <c r="A14" s="74">
        <v>4</v>
      </c>
      <c r="B14" s="277"/>
      <c r="C14" s="32"/>
      <c r="D14" s="59"/>
      <c r="E14" s="32"/>
      <c r="F14" s="59"/>
      <c r="G14" s="32"/>
      <c r="H14" s="59"/>
      <c r="I14" s="32"/>
      <c r="J14" s="59"/>
      <c r="K14" s="59"/>
      <c r="L14" s="32"/>
    </row>
    <row r="15" spans="1:17" ht="14.25" customHeight="1">
      <c r="A15" s="74">
        <v>5</v>
      </c>
      <c r="B15" s="277"/>
      <c r="C15" s="32"/>
      <c r="D15" s="59"/>
      <c r="E15" s="32"/>
      <c r="F15" s="59"/>
      <c r="G15" s="32"/>
      <c r="H15" s="59"/>
      <c r="I15" s="32"/>
      <c r="J15" s="59"/>
      <c r="K15" s="59"/>
      <c r="L15" s="32"/>
    </row>
    <row r="16" spans="1:17" ht="14.25" customHeight="1">
      <c r="A16" s="74">
        <v>6</v>
      </c>
      <c r="B16" s="277"/>
      <c r="C16" s="32"/>
      <c r="D16" s="59"/>
      <c r="E16" s="32"/>
      <c r="F16" s="59"/>
      <c r="G16" s="32"/>
      <c r="H16" s="59"/>
      <c r="I16" s="32"/>
      <c r="J16" s="59"/>
      <c r="K16" s="59"/>
      <c r="L16" s="32"/>
    </row>
    <row r="17" spans="1:12" ht="14.25" customHeight="1">
      <c r="A17" s="74">
        <v>7</v>
      </c>
      <c r="B17" s="277"/>
      <c r="C17" s="32"/>
      <c r="D17" s="59"/>
      <c r="E17" s="32"/>
      <c r="F17" s="59"/>
      <c r="G17" s="32"/>
      <c r="H17" s="59"/>
      <c r="I17" s="32"/>
      <c r="J17" s="59"/>
      <c r="K17" s="59"/>
      <c r="L17" s="32"/>
    </row>
    <row r="18" spans="1:12" ht="14.25" customHeight="1">
      <c r="A18" s="74">
        <v>8</v>
      </c>
      <c r="B18" s="277"/>
      <c r="C18" s="32"/>
      <c r="D18" s="59"/>
      <c r="E18" s="32"/>
      <c r="F18" s="59"/>
      <c r="G18" s="32"/>
      <c r="H18" s="59"/>
      <c r="I18" s="32"/>
      <c r="J18" s="59"/>
      <c r="K18" s="59"/>
      <c r="L18" s="32"/>
    </row>
    <row r="19" spans="1:12" ht="14.25" customHeight="1">
      <c r="A19" s="74">
        <v>9</v>
      </c>
      <c r="B19" s="277"/>
      <c r="C19" s="32"/>
      <c r="D19" s="59"/>
      <c r="E19" s="32"/>
      <c r="F19" s="59"/>
      <c r="G19" s="32"/>
      <c r="H19" s="59"/>
      <c r="I19" s="32"/>
      <c r="J19" s="59"/>
      <c r="K19" s="59"/>
      <c r="L19" s="32"/>
    </row>
    <row r="20" spans="1:12" ht="14.25" customHeight="1">
      <c r="A20" s="74">
        <v>10</v>
      </c>
      <c r="B20" s="277"/>
      <c r="C20" s="32"/>
      <c r="D20" s="59"/>
      <c r="E20" s="32"/>
      <c r="F20" s="59"/>
      <c r="G20" s="32"/>
      <c r="H20" s="59"/>
      <c r="I20" s="32"/>
      <c r="J20" s="59"/>
      <c r="K20" s="59"/>
      <c r="L20" s="32"/>
    </row>
    <row r="21" spans="1:12" ht="14.25" customHeight="1">
      <c r="A21" s="74">
        <v>11</v>
      </c>
      <c r="B21" s="277"/>
      <c r="C21" s="32"/>
      <c r="D21" s="59"/>
      <c r="E21" s="32"/>
      <c r="F21" s="59"/>
      <c r="G21" s="32"/>
      <c r="H21" s="59"/>
      <c r="I21" s="32"/>
      <c r="J21" s="59"/>
      <c r="K21" s="59"/>
      <c r="L21" s="32"/>
    </row>
    <row r="22" spans="1:12" ht="14.25" customHeight="1">
      <c r="A22" s="74">
        <v>12</v>
      </c>
      <c r="B22" s="277"/>
      <c r="C22" s="32"/>
      <c r="D22" s="59"/>
      <c r="E22" s="32"/>
      <c r="F22" s="59"/>
      <c r="G22" s="32"/>
      <c r="H22" s="59"/>
      <c r="I22" s="32"/>
      <c r="J22" s="59"/>
      <c r="K22" s="59"/>
      <c r="L22" s="32"/>
    </row>
    <row r="23" spans="1:12" ht="14.25" customHeight="1">
      <c r="A23" s="74">
        <v>13</v>
      </c>
      <c r="B23" s="277"/>
      <c r="C23" s="32"/>
      <c r="D23" s="59"/>
      <c r="E23" s="32"/>
      <c r="F23" s="59"/>
      <c r="G23" s="32"/>
      <c r="H23" s="59"/>
      <c r="I23" s="32"/>
      <c r="J23" s="59"/>
      <c r="K23" s="59"/>
      <c r="L23" s="32"/>
    </row>
    <row r="24" spans="1:12" ht="14.25" customHeight="1">
      <c r="A24" s="74">
        <v>14</v>
      </c>
      <c r="B24" s="277"/>
      <c r="C24" s="32"/>
      <c r="D24" s="59"/>
      <c r="E24" s="32"/>
      <c r="F24" s="59"/>
      <c r="G24" s="32"/>
      <c r="H24" s="59"/>
      <c r="I24" s="32"/>
      <c r="J24" s="59"/>
      <c r="K24" s="59"/>
      <c r="L24" s="32"/>
    </row>
    <row r="25" spans="1:12" ht="14.25" customHeight="1">
      <c r="A25" s="74">
        <v>15</v>
      </c>
      <c r="B25" s="277"/>
      <c r="C25" s="32"/>
      <c r="D25" s="59"/>
      <c r="E25" s="32"/>
      <c r="F25" s="59"/>
      <c r="G25" s="32"/>
      <c r="H25" s="59"/>
      <c r="I25" s="32"/>
      <c r="J25" s="59"/>
      <c r="K25" s="59"/>
      <c r="L25" s="32"/>
    </row>
    <row r="26" spans="1:12" ht="14.25" customHeight="1">
      <c r="A26" s="74">
        <v>16</v>
      </c>
      <c r="B26" s="277"/>
      <c r="C26" s="32"/>
      <c r="D26" s="59"/>
      <c r="E26" s="32"/>
      <c r="F26" s="59"/>
      <c r="G26" s="32"/>
      <c r="H26" s="59"/>
      <c r="I26" s="32"/>
      <c r="J26" s="59"/>
      <c r="K26" s="59"/>
      <c r="L26" s="32"/>
    </row>
    <row r="27" spans="1:12" ht="14.25" customHeight="1">
      <c r="A27" s="74">
        <v>17</v>
      </c>
      <c r="B27" s="277"/>
      <c r="C27" s="32"/>
      <c r="D27" s="59"/>
      <c r="E27" s="32"/>
      <c r="F27" s="59"/>
      <c r="G27" s="32"/>
      <c r="H27" s="59"/>
      <c r="I27" s="32"/>
      <c r="J27" s="59"/>
      <c r="K27" s="59"/>
      <c r="L27" s="32"/>
    </row>
    <row r="28" spans="1:12" ht="14.25" customHeight="1">
      <c r="A28" s="74">
        <v>18</v>
      </c>
      <c r="B28" s="277"/>
      <c r="C28" s="32"/>
      <c r="D28" s="59"/>
      <c r="E28" s="32"/>
      <c r="F28" s="59"/>
      <c r="G28" s="32"/>
      <c r="H28" s="59"/>
      <c r="I28" s="32"/>
      <c r="J28" s="59"/>
      <c r="K28" s="59"/>
      <c r="L28" s="32"/>
    </row>
    <row r="29" spans="1:12" ht="14.25" customHeight="1">
      <c r="A29" s="74">
        <v>19</v>
      </c>
      <c r="B29" s="277"/>
      <c r="C29" s="32"/>
      <c r="D29" s="59"/>
      <c r="E29" s="32"/>
      <c r="F29" s="59"/>
      <c r="G29" s="32"/>
      <c r="H29" s="59"/>
      <c r="I29" s="32"/>
      <c r="J29" s="59"/>
      <c r="K29" s="59"/>
      <c r="L29" s="32"/>
    </row>
    <row r="30" spans="1:12" ht="14.25" customHeight="1">
      <c r="A30" s="74">
        <v>20</v>
      </c>
      <c r="B30" s="277"/>
      <c r="C30" s="32"/>
      <c r="D30" s="59"/>
      <c r="E30" s="32"/>
      <c r="F30" s="59"/>
      <c r="G30" s="32"/>
      <c r="H30" s="59"/>
      <c r="I30" s="32"/>
      <c r="J30" s="59"/>
      <c r="K30" s="59"/>
      <c r="L30" s="32"/>
    </row>
    <row r="31" spans="1:12" ht="14.25" customHeight="1">
      <c r="C31" s="51"/>
    </row>
    <row r="32" spans="1:12" ht="14.25" customHeight="1">
      <c r="C32" s="51"/>
    </row>
    <row r="33" spans="3:3" ht="14.25" customHeight="1">
      <c r="C33" s="51"/>
    </row>
    <row r="34" spans="3:3" ht="14.25" customHeight="1">
      <c r="C34" s="51"/>
    </row>
    <row r="35" spans="3:3" ht="14.25" customHeight="1">
      <c r="C35" s="51"/>
    </row>
    <row r="36" spans="3:3" ht="14.25" customHeight="1">
      <c r="C36" s="51"/>
    </row>
    <row r="37" spans="3:3" ht="14.25" customHeight="1">
      <c r="C37" s="51"/>
    </row>
    <row r="38" spans="3:3" ht="14.25" customHeight="1">
      <c r="C38" s="51"/>
    </row>
    <row r="39" spans="3:3" ht="14.25" customHeight="1">
      <c r="C39" s="51"/>
    </row>
    <row r="40" spans="3:3" ht="14.25" customHeight="1">
      <c r="C40" s="51"/>
    </row>
    <row r="41" spans="3:3" ht="14.25" customHeight="1">
      <c r="C41" s="51"/>
    </row>
    <row r="42" spans="3:3" ht="14.25" customHeight="1">
      <c r="C42" s="51"/>
    </row>
    <row r="43" spans="3:3" ht="14.25" customHeight="1">
      <c r="C43" s="51"/>
    </row>
    <row r="44" spans="3:3" ht="14.25" customHeight="1">
      <c r="C44" s="51"/>
    </row>
    <row r="45" spans="3:3" ht="14.25" customHeight="1">
      <c r="C45" s="51"/>
    </row>
    <row r="46" spans="3:3" ht="14.25" customHeight="1">
      <c r="C46" s="51"/>
    </row>
    <row r="47" spans="3:3" ht="14.25" customHeight="1">
      <c r="C47" s="51"/>
    </row>
    <row r="48" spans="3:3" ht="14.25" customHeight="1">
      <c r="C48" s="51"/>
    </row>
    <row r="49" spans="3:3" ht="14.25" customHeight="1">
      <c r="C49" s="51"/>
    </row>
    <row r="50" spans="3:3" ht="14.25" customHeight="1">
      <c r="C50" s="51"/>
    </row>
    <row r="51" spans="3:3" ht="14.25" customHeight="1">
      <c r="C51" s="51"/>
    </row>
    <row r="52" spans="3:3" ht="14.25" customHeight="1">
      <c r="C52" s="51"/>
    </row>
    <row r="53" spans="3:3" ht="14.25" customHeight="1">
      <c r="C53" s="51"/>
    </row>
    <row r="54" spans="3:3" ht="14.25" customHeight="1">
      <c r="C54" s="51"/>
    </row>
    <row r="55" spans="3:3" ht="14.25" customHeight="1">
      <c r="C55" s="51"/>
    </row>
    <row r="56" spans="3:3" ht="14.25" customHeight="1">
      <c r="C56" s="51"/>
    </row>
    <row r="57" spans="3:3" ht="14.25" customHeight="1">
      <c r="C57" s="51"/>
    </row>
    <row r="58" spans="3:3" ht="14.25" customHeight="1">
      <c r="C58" s="51"/>
    </row>
    <row r="59" spans="3:3" ht="14.25" customHeight="1">
      <c r="C59" s="51"/>
    </row>
    <row r="60" spans="3:3" ht="14.25" customHeight="1">
      <c r="C60" s="51"/>
    </row>
    <row r="61" spans="3:3" ht="14.25" customHeight="1">
      <c r="C61" s="51"/>
    </row>
    <row r="62" spans="3:3" ht="14.25" customHeight="1">
      <c r="C62" s="51"/>
    </row>
    <row r="63" spans="3:3" ht="14.25" customHeight="1">
      <c r="C63" s="51"/>
    </row>
    <row r="64" spans="3:3" ht="14.25" customHeight="1">
      <c r="C64" s="51"/>
    </row>
    <row r="65" spans="3:3" ht="14.25" customHeight="1">
      <c r="C65" s="51"/>
    </row>
    <row r="66" spans="3:3" ht="14.25" customHeight="1">
      <c r="C66" s="51"/>
    </row>
    <row r="67" spans="3:3" ht="14.25" customHeight="1">
      <c r="C67" s="51"/>
    </row>
    <row r="68" spans="3:3" ht="14.25" customHeight="1">
      <c r="C68" s="51"/>
    </row>
    <row r="69" spans="3:3" ht="14.25" customHeight="1">
      <c r="C69" s="51"/>
    </row>
    <row r="70" spans="3:3" ht="14.25" customHeight="1">
      <c r="C70" s="51"/>
    </row>
    <row r="71" spans="3:3" ht="14.25" customHeight="1">
      <c r="C71" s="51"/>
    </row>
    <row r="72" spans="3:3" ht="14.25" customHeight="1">
      <c r="C72" s="51"/>
    </row>
    <row r="73" spans="3:3" ht="14.25" customHeight="1">
      <c r="C73" s="51"/>
    </row>
    <row r="74" spans="3:3" ht="14.25" customHeight="1">
      <c r="C74" s="51"/>
    </row>
    <row r="75" spans="3:3" ht="14.25" customHeight="1">
      <c r="C75" s="51"/>
    </row>
    <row r="76" spans="3:3" ht="14.25" customHeight="1">
      <c r="C76" s="51"/>
    </row>
    <row r="77" spans="3:3" ht="14.25" customHeight="1">
      <c r="C77" s="51"/>
    </row>
    <row r="78" spans="3:3" ht="14.25" customHeight="1">
      <c r="C78" s="51"/>
    </row>
    <row r="79" spans="3:3" ht="14.25" customHeight="1">
      <c r="C79" s="51"/>
    </row>
    <row r="80" spans="3:3" ht="14.25" customHeight="1">
      <c r="C80" s="51"/>
    </row>
    <row r="81" spans="3:3" ht="14.25" customHeight="1">
      <c r="C81" s="51"/>
    </row>
    <row r="82" spans="3:3" ht="14.25" customHeight="1">
      <c r="C82" s="51"/>
    </row>
    <row r="83" spans="3:3" ht="14.25" customHeight="1">
      <c r="C83" s="51"/>
    </row>
    <row r="84" spans="3:3" ht="14.25" customHeight="1">
      <c r="C84" s="51"/>
    </row>
    <row r="85" spans="3:3" ht="14.25" customHeight="1">
      <c r="C85" s="51"/>
    </row>
    <row r="86" spans="3:3" ht="14.25" customHeight="1">
      <c r="C86" s="51"/>
    </row>
    <row r="87" spans="3:3" ht="14.25" customHeight="1">
      <c r="C87" s="51"/>
    </row>
    <row r="88" spans="3:3" ht="14.25" customHeight="1">
      <c r="C88" s="51"/>
    </row>
    <row r="89" spans="3:3" ht="14.25" customHeight="1">
      <c r="C89" s="51"/>
    </row>
    <row r="90" spans="3:3" ht="14.25" customHeight="1">
      <c r="C90" s="51"/>
    </row>
    <row r="91" spans="3:3" ht="14.25" customHeight="1">
      <c r="C91" s="51"/>
    </row>
    <row r="92" spans="3:3" ht="14.25" customHeight="1">
      <c r="C92" s="51"/>
    </row>
    <row r="93" spans="3:3" ht="14.25" customHeight="1">
      <c r="C93" s="51"/>
    </row>
    <row r="94" spans="3:3" ht="14.25" customHeight="1">
      <c r="C94" s="51"/>
    </row>
    <row r="95" spans="3:3" ht="14.25" customHeight="1">
      <c r="C95" s="51"/>
    </row>
    <row r="96" spans="3:3" ht="14.25" customHeight="1">
      <c r="C96" s="51"/>
    </row>
    <row r="97" spans="3:3" ht="14.25" customHeight="1">
      <c r="C97" s="51"/>
    </row>
    <row r="98" spans="3:3" ht="14.25" customHeight="1">
      <c r="C98" s="51"/>
    </row>
    <row r="99" spans="3:3" ht="14.25" customHeight="1">
      <c r="C99" s="51"/>
    </row>
    <row r="100" spans="3:3" ht="14.25" customHeight="1">
      <c r="C100" s="51"/>
    </row>
    <row r="101" spans="3:3" ht="14.25" customHeight="1">
      <c r="C101" s="51"/>
    </row>
    <row r="102" spans="3:3" ht="14.25" customHeight="1">
      <c r="C102" s="51"/>
    </row>
    <row r="103" spans="3:3" ht="14.25" customHeight="1">
      <c r="C103" s="51"/>
    </row>
    <row r="104" spans="3:3" ht="14.25" customHeight="1">
      <c r="C104" s="51"/>
    </row>
    <row r="105" spans="3:3" ht="14.25" customHeight="1">
      <c r="C105" s="51"/>
    </row>
    <row r="106" spans="3:3" ht="14.25" customHeight="1">
      <c r="C106" s="51"/>
    </row>
    <row r="107" spans="3:3" ht="14.25" customHeight="1">
      <c r="C107" s="51"/>
    </row>
    <row r="108" spans="3:3" ht="14.25" customHeight="1">
      <c r="C108" s="51"/>
    </row>
    <row r="109" spans="3:3" ht="14.25" customHeight="1">
      <c r="C109" s="51"/>
    </row>
    <row r="110" spans="3:3" ht="14.25" customHeight="1">
      <c r="C110" s="51"/>
    </row>
    <row r="111" spans="3:3" ht="14.25" customHeight="1">
      <c r="C111" s="51"/>
    </row>
    <row r="112" spans="3:3" ht="14.25" customHeight="1">
      <c r="C112" s="51"/>
    </row>
    <row r="113" spans="3:3" ht="14.25" customHeight="1">
      <c r="C113" s="51"/>
    </row>
    <row r="114" spans="3:3" ht="14.25" customHeight="1">
      <c r="C114" s="51"/>
    </row>
    <row r="115" spans="3:3" ht="14.25" customHeight="1">
      <c r="C115" s="51"/>
    </row>
    <row r="116" spans="3:3" ht="14.25" customHeight="1">
      <c r="C116" s="51"/>
    </row>
    <row r="117" spans="3:3" ht="14.25" customHeight="1">
      <c r="C117" s="51"/>
    </row>
    <row r="118" spans="3:3" ht="14.25" customHeight="1">
      <c r="C118" s="51"/>
    </row>
    <row r="119" spans="3:3" ht="14.25" customHeight="1">
      <c r="C119" s="51"/>
    </row>
    <row r="120" spans="3:3" ht="14.25" customHeight="1">
      <c r="C120" s="51"/>
    </row>
    <row r="121" spans="3:3" ht="14.25" customHeight="1">
      <c r="C121" s="51"/>
    </row>
    <row r="122" spans="3:3" ht="14.25" customHeight="1">
      <c r="C122" s="51"/>
    </row>
    <row r="123" spans="3:3" ht="14.25" customHeight="1">
      <c r="C123" s="51"/>
    </row>
    <row r="124" spans="3:3" ht="14.25" customHeight="1">
      <c r="C124" s="51"/>
    </row>
    <row r="125" spans="3:3" ht="14.25" customHeight="1">
      <c r="C125" s="51"/>
    </row>
    <row r="126" spans="3:3" ht="14.25" customHeight="1">
      <c r="C126" s="51"/>
    </row>
    <row r="127" spans="3:3" ht="14.25" customHeight="1">
      <c r="C127" s="51"/>
    </row>
    <row r="128" spans="3:3" ht="14.25" customHeight="1">
      <c r="C128" s="51"/>
    </row>
    <row r="129" spans="3:3" ht="14.25" customHeight="1">
      <c r="C129" s="51"/>
    </row>
    <row r="130" spans="3:3" ht="14.25" customHeight="1">
      <c r="C130" s="51"/>
    </row>
    <row r="131" spans="3:3" ht="14.25" customHeight="1">
      <c r="C131" s="51"/>
    </row>
    <row r="132" spans="3:3" ht="14.25" customHeight="1">
      <c r="C132" s="51"/>
    </row>
    <row r="133" spans="3:3" ht="14.25" customHeight="1">
      <c r="C133" s="51"/>
    </row>
    <row r="134" spans="3:3" ht="14.25" customHeight="1">
      <c r="C134" s="51"/>
    </row>
    <row r="135" spans="3:3" ht="14.25" customHeight="1">
      <c r="C135" s="51"/>
    </row>
    <row r="136" spans="3:3" ht="14.25" customHeight="1">
      <c r="C136" s="51"/>
    </row>
    <row r="137" spans="3:3" ht="14.25" customHeight="1">
      <c r="C137" s="51"/>
    </row>
    <row r="138" spans="3:3" ht="14.25" customHeight="1">
      <c r="C138" s="51"/>
    </row>
    <row r="139" spans="3:3" ht="14.25" customHeight="1">
      <c r="C139" s="51"/>
    </row>
    <row r="140" spans="3:3" ht="14.25" customHeight="1">
      <c r="C140" s="51"/>
    </row>
    <row r="141" spans="3:3" ht="14.25" customHeight="1">
      <c r="C141" s="51"/>
    </row>
    <row r="142" spans="3:3" ht="14.25" customHeight="1">
      <c r="C142" s="51"/>
    </row>
    <row r="143" spans="3:3" ht="14.25" customHeight="1">
      <c r="C143" s="51"/>
    </row>
    <row r="144" spans="3:3" ht="14.25" customHeight="1">
      <c r="C144" s="51"/>
    </row>
    <row r="145" spans="3:3" ht="14.25" customHeight="1">
      <c r="C145" s="51"/>
    </row>
    <row r="146" spans="3:3" ht="14.25" customHeight="1">
      <c r="C146" s="51"/>
    </row>
    <row r="147" spans="3:3" ht="14.25" customHeight="1">
      <c r="C147" s="51"/>
    </row>
    <row r="148" spans="3:3" ht="14.25" customHeight="1">
      <c r="C148" s="51"/>
    </row>
    <row r="149" spans="3:3" ht="14.25" customHeight="1">
      <c r="C149" s="51"/>
    </row>
    <row r="150" spans="3:3" ht="14.25" customHeight="1">
      <c r="C150" s="51"/>
    </row>
    <row r="151" spans="3:3" ht="14.25" customHeight="1">
      <c r="C151" s="51"/>
    </row>
    <row r="152" spans="3:3" ht="14.25" customHeight="1">
      <c r="C152" s="51"/>
    </row>
    <row r="153" spans="3:3" ht="14.25" customHeight="1">
      <c r="C153" s="51"/>
    </row>
    <row r="154" spans="3:3" ht="14.25" customHeight="1">
      <c r="C154" s="51"/>
    </row>
    <row r="155" spans="3:3" ht="14.25" customHeight="1">
      <c r="C155" s="51"/>
    </row>
    <row r="156" spans="3:3" ht="14.25" customHeight="1">
      <c r="C156" s="51"/>
    </row>
    <row r="157" spans="3:3" ht="14.25" customHeight="1">
      <c r="C157" s="51"/>
    </row>
    <row r="158" spans="3:3" ht="14.25" customHeight="1">
      <c r="C158" s="51"/>
    </row>
    <row r="159" spans="3:3" ht="14.25" customHeight="1">
      <c r="C159" s="51"/>
    </row>
    <row r="160" spans="3:3" ht="14.25" customHeight="1">
      <c r="C160" s="51"/>
    </row>
    <row r="161" spans="3:3" ht="14.25" customHeight="1">
      <c r="C161" s="51"/>
    </row>
    <row r="162" spans="3:3" ht="14.25" customHeight="1">
      <c r="C162" s="51"/>
    </row>
    <row r="163" spans="3:3" ht="14.25" customHeight="1">
      <c r="C163" s="51"/>
    </row>
    <row r="164" spans="3:3" ht="14.25" customHeight="1">
      <c r="C164" s="51"/>
    </row>
    <row r="165" spans="3:3" ht="14.25" customHeight="1">
      <c r="C165" s="51"/>
    </row>
    <row r="166" spans="3:3" ht="14.25" customHeight="1">
      <c r="C166" s="51"/>
    </row>
    <row r="167" spans="3:3" ht="14.25" customHeight="1">
      <c r="C167" s="51"/>
    </row>
    <row r="168" spans="3:3" ht="14.25" customHeight="1">
      <c r="C168" s="51"/>
    </row>
    <row r="169" spans="3:3" ht="14.25" customHeight="1">
      <c r="C169" s="51"/>
    </row>
    <row r="170" spans="3:3" ht="14.25" customHeight="1">
      <c r="C170" s="51"/>
    </row>
    <row r="171" spans="3:3" ht="14.25" customHeight="1">
      <c r="C171" s="51"/>
    </row>
    <row r="172" spans="3:3" ht="14.25" customHeight="1">
      <c r="C172" s="51"/>
    </row>
    <row r="173" spans="3:3" ht="14.25" customHeight="1">
      <c r="C173" s="51"/>
    </row>
    <row r="174" spans="3:3" ht="14.25" customHeight="1">
      <c r="C174" s="51"/>
    </row>
    <row r="175" spans="3:3" ht="14.25" customHeight="1">
      <c r="C175" s="51"/>
    </row>
    <row r="176" spans="3:3" ht="14.25" customHeight="1">
      <c r="C176" s="51"/>
    </row>
    <row r="177" spans="3:3" ht="14.25" customHeight="1">
      <c r="C177" s="51"/>
    </row>
    <row r="178" spans="3:3" ht="14.25" customHeight="1">
      <c r="C178" s="51"/>
    </row>
    <row r="179" spans="3:3" ht="14.25" customHeight="1">
      <c r="C179" s="51"/>
    </row>
    <row r="180" spans="3:3" ht="14.25" customHeight="1">
      <c r="C180" s="51"/>
    </row>
    <row r="181" spans="3:3" ht="14.25" customHeight="1">
      <c r="C181" s="51"/>
    </row>
    <row r="182" spans="3:3" ht="14.25" customHeight="1">
      <c r="C182" s="51"/>
    </row>
    <row r="183" spans="3:3" ht="14.25" customHeight="1">
      <c r="C183" s="51"/>
    </row>
    <row r="184" spans="3:3" ht="14.25" customHeight="1">
      <c r="C184" s="51"/>
    </row>
    <row r="185" spans="3:3" ht="14.25" customHeight="1">
      <c r="C185" s="51"/>
    </row>
    <row r="186" spans="3:3" ht="14.25" customHeight="1">
      <c r="C186" s="51"/>
    </row>
    <row r="187" spans="3:3" ht="14.25" customHeight="1">
      <c r="C187" s="51"/>
    </row>
    <row r="188" spans="3:3" ht="14.25" customHeight="1">
      <c r="C188" s="51"/>
    </row>
    <row r="189" spans="3:3" ht="14.25" customHeight="1">
      <c r="C189" s="51"/>
    </row>
    <row r="190" spans="3:3" ht="14.25" customHeight="1">
      <c r="C190" s="51"/>
    </row>
    <row r="191" spans="3:3" ht="14.25" customHeight="1">
      <c r="C191" s="51"/>
    </row>
    <row r="192" spans="3:3" ht="14.25" customHeight="1">
      <c r="C192" s="51"/>
    </row>
    <row r="193" spans="3:3" ht="14.25" customHeight="1">
      <c r="C193" s="51"/>
    </row>
    <row r="194" spans="3:3" ht="14.25" customHeight="1">
      <c r="C194" s="51"/>
    </row>
    <row r="195" spans="3:3" ht="14.25" customHeight="1">
      <c r="C195" s="51"/>
    </row>
    <row r="196" spans="3:3" ht="14.25" customHeight="1">
      <c r="C196" s="51"/>
    </row>
    <row r="197" spans="3:3" ht="14.25" customHeight="1">
      <c r="C197" s="51"/>
    </row>
    <row r="198" spans="3:3" ht="14.25" customHeight="1">
      <c r="C198" s="51"/>
    </row>
    <row r="199" spans="3:3" ht="14.25" customHeight="1">
      <c r="C199" s="51"/>
    </row>
    <row r="200" spans="3:3" ht="14.25" customHeight="1">
      <c r="C200" s="51"/>
    </row>
    <row r="201" spans="3:3" ht="14.25" customHeight="1">
      <c r="C201" s="51"/>
    </row>
    <row r="202" spans="3:3" ht="14.25" customHeight="1">
      <c r="C202" s="51"/>
    </row>
    <row r="203" spans="3:3" ht="14.25" customHeight="1">
      <c r="C203" s="51"/>
    </row>
    <row r="204" spans="3:3" ht="14.25" customHeight="1">
      <c r="C204" s="51"/>
    </row>
    <row r="205" spans="3:3" ht="14.25" customHeight="1">
      <c r="C205" s="51"/>
    </row>
    <row r="206" spans="3:3" ht="14.25" customHeight="1">
      <c r="C206" s="51"/>
    </row>
    <row r="207" spans="3:3" ht="14.25" customHeight="1">
      <c r="C207" s="51"/>
    </row>
    <row r="208" spans="3:3" ht="14.25" customHeight="1">
      <c r="C208" s="51"/>
    </row>
    <row r="209" spans="3:3" ht="14.25" customHeight="1">
      <c r="C209" s="51"/>
    </row>
    <row r="210" spans="3:3" ht="14.25" customHeight="1">
      <c r="C210" s="51"/>
    </row>
    <row r="211" spans="3:3" ht="14.25" customHeight="1">
      <c r="C211" s="51"/>
    </row>
    <row r="212" spans="3:3" ht="14.25" customHeight="1">
      <c r="C212" s="51"/>
    </row>
    <row r="213" spans="3:3" ht="14.25" customHeight="1">
      <c r="C213" s="51"/>
    </row>
    <row r="214" spans="3:3" ht="14.25" customHeight="1">
      <c r="C214" s="51"/>
    </row>
    <row r="215" spans="3:3" ht="14.25" customHeight="1">
      <c r="C215" s="51"/>
    </row>
    <row r="216" spans="3:3" ht="14.25" customHeight="1">
      <c r="C216" s="51"/>
    </row>
    <row r="217" spans="3:3" ht="14.25" customHeight="1">
      <c r="C217" s="51"/>
    </row>
    <row r="218" spans="3:3" ht="14.25" customHeight="1">
      <c r="C218" s="51"/>
    </row>
    <row r="219" spans="3:3" ht="14.25" customHeight="1">
      <c r="C219" s="51"/>
    </row>
    <row r="220" spans="3:3" ht="14.25" customHeight="1">
      <c r="C220" s="51"/>
    </row>
    <row r="221" spans="3:3" ht="14.25" customHeight="1">
      <c r="C221" s="51"/>
    </row>
    <row r="222" spans="3:3" ht="14.25" customHeight="1">
      <c r="C222" s="51"/>
    </row>
    <row r="223" spans="3:3" ht="14.25" customHeight="1">
      <c r="C223" s="51"/>
    </row>
    <row r="224" spans="3:3" ht="14.25" customHeight="1">
      <c r="C224" s="51"/>
    </row>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row r="1003" ht="13.5" customHeight="1"/>
    <row r="1004" ht="13.5" customHeight="1"/>
  </sheetData>
  <sheetProtection algorithmName="SHA-512" hashValue="R1jtdXmv/yb1phKpGgbTWsX+caR4o0/9+i19sjEH0bY2AaCGArmPuTcTKvZa5QfRYVKvl7TYq8W2eG7DQfRF5g==" saltValue="3dl3G2xcKXGLBaTM1NQvFg==" spinCount="100000" sheet="1" objects="1" scenarios="1" formatColumns="0" formatRows="0"/>
  <protectedRanges>
    <protectedRange sqref="B11:I30 J11:K30 L11:L30" name="Tabel 3c"/>
  </protectedRanges>
  <mergeCells count="5">
    <mergeCell ref="A8:A9"/>
    <mergeCell ref="B8:B9"/>
    <mergeCell ref="C8:J8"/>
    <mergeCell ref="L8:L9"/>
    <mergeCell ref="K8:K9"/>
  </mergeCells>
  <dataValidations count="2">
    <dataValidation type="list" allowBlank="1" showInputMessage="1" showErrorMessage="1" prompt="Pilih salah satu dari opsi yang tersedia" sqref="L11:L30" xr:uid="{15959C55-4782-493A-8A56-AFD8D3704704}">
      <formula1>$F$4:$F$7</formula1>
    </dataValidation>
    <dataValidation type="list" allowBlank="1" showInputMessage="1" showErrorMessage="1" prompt="Cell hanya dapat diisi dengan tanda centang (V) atau dikosongkan" sqref="C11:J30" xr:uid="{166C7A2B-3186-4AFF-8CA1-133CAEA6B918}">
      <formula1>$D$6:$D$7</formula1>
    </dataValidation>
  </dataValidations>
  <hyperlinks>
    <hyperlink ref="L1" location="'Daftar Tabel'!A1" display="&lt;&lt;&lt; Daftar Tabel" xr:uid="{00000000-0004-0000-1B00-000000000000}"/>
  </hyperlink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Z1000"/>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2.58203125" defaultRowHeight="15" customHeight="1"/>
  <cols>
    <col min="1" max="1" width="4.58203125" customWidth="1"/>
    <col min="2" max="2" width="21.08203125" customWidth="1"/>
    <col min="3" max="3" width="9.08203125" customWidth="1"/>
    <col min="4" max="4" width="10.25" customWidth="1"/>
    <col min="5" max="7" width="9.08203125" customWidth="1"/>
    <col min="8" max="8" width="8.58203125" customWidth="1"/>
    <col min="9" max="9" width="9.08203125" customWidth="1"/>
    <col min="10" max="11" width="8.08203125" customWidth="1"/>
    <col min="13" max="26" width="7.58203125" customWidth="1"/>
  </cols>
  <sheetData>
    <row r="1" spans="1:26" ht="14.25" customHeight="1">
      <c r="A1" s="1" t="s">
        <v>498</v>
      </c>
      <c r="B1" s="1"/>
      <c r="C1" s="1"/>
      <c r="D1" s="1"/>
      <c r="E1" s="1"/>
      <c r="F1" s="1"/>
      <c r="G1" s="1"/>
      <c r="H1" s="1"/>
      <c r="I1" s="1"/>
      <c r="J1" s="1"/>
      <c r="K1" s="1"/>
      <c r="L1" s="180" t="s">
        <v>87</v>
      </c>
      <c r="M1" s="1"/>
      <c r="N1" s="1"/>
      <c r="O1" s="1"/>
      <c r="P1" s="1"/>
      <c r="Q1" s="1"/>
      <c r="R1" s="1"/>
      <c r="S1" s="1"/>
      <c r="T1" s="1"/>
      <c r="U1" s="1"/>
      <c r="V1" s="1"/>
      <c r="W1" s="1"/>
      <c r="X1" s="1"/>
      <c r="Y1" s="1"/>
      <c r="Z1" s="1"/>
    </row>
    <row r="2" spans="1:26" ht="14.25" customHeight="1">
      <c r="A2" s="49" t="s">
        <v>439</v>
      </c>
      <c r="B2" s="1"/>
      <c r="C2" s="1"/>
      <c r="D2" s="1"/>
      <c r="E2" s="1"/>
      <c r="F2" s="1"/>
      <c r="G2" s="1"/>
      <c r="H2" s="1"/>
      <c r="I2" s="1"/>
      <c r="J2" s="1"/>
      <c r="K2" s="1"/>
      <c r="L2" s="1"/>
      <c r="M2" s="1"/>
      <c r="N2" s="1"/>
      <c r="O2" s="1"/>
      <c r="P2" s="1"/>
      <c r="Q2" s="1"/>
      <c r="R2" s="1"/>
      <c r="S2" s="1"/>
      <c r="T2" s="1"/>
      <c r="U2" s="1"/>
      <c r="V2" s="1"/>
      <c r="W2" s="1"/>
      <c r="X2" s="1"/>
      <c r="Y2" s="1"/>
      <c r="Z2" s="1"/>
    </row>
    <row r="3" spans="1:26" ht="14.25" hidden="1" customHeight="1">
      <c r="A3" s="1"/>
      <c r="B3" s="1" t="s">
        <v>107</v>
      </c>
      <c r="C3" s="1"/>
      <c r="D3" s="1"/>
      <c r="E3" s="1"/>
      <c r="F3" s="1"/>
      <c r="G3" s="1"/>
      <c r="H3" s="1"/>
      <c r="I3" s="1"/>
      <c r="J3" s="1"/>
      <c r="K3" s="1"/>
      <c r="L3" s="1"/>
      <c r="M3" s="1"/>
      <c r="N3" s="1"/>
      <c r="O3" s="1"/>
      <c r="P3" s="1"/>
      <c r="Q3" s="1"/>
      <c r="R3" s="1"/>
      <c r="S3" s="1"/>
      <c r="T3" s="1"/>
      <c r="U3" s="1"/>
      <c r="V3" s="1"/>
      <c r="W3" s="1"/>
      <c r="X3" s="1"/>
      <c r="Y3" s="1"/>
      <c r="Z3" s="1"/>
    </row>
    <row r="4" spans="1:26" ht="14.25" hidden="1" customHeight="1">
      <c r="A4" s="1"/>
      <c r="B4" s="1"/>
      <c r="C4" s="1"/>
      <c r="D4" s="1"/>
      <c r="E4" s="1"/>
      <c r="F4" s="1"/>
      <c r="G4" s="1"/>
      <c r="H4" s="1"/>
      <c r="I4" s="1"/>
      <c r="J4" s="1"/>
      <c r="K4" s="1"/>
      <c r="L4" s="1"/>
      <c r="M4" s="1"/>
      <c r="N4" s="1"/>
      <c r="O4" s="1"/>
      <c r="P4" s="1"/>
      <c r="Q4" s="1"/>
      <c r="R4" s="1"/>
      <c r="S4" s="1"/>
      <c r="T4" s="1"/>
      <c r="U4" s="1"/>
      <c r="V4" s="1"/>
      <c r="W4" s="1"/>
      <c r="X4" s="1"/>
      <c r="Y4" s="1"/>
      <c r="Z4" s="1"/>
    </row>
    <row r="5" spans="1:26" ht="14.25" hidden="1" customHeight="1">
      <c r="A5" s="1"/>
      <c r="B5" s="1" t="s">
        <v>110</v>
      </c>
      <c r="C5" s="1"/>
      <c r="D5" s="1"/>
      <c r="E5" s="1"/>
      <c r="F5" s="1"/>
      <c r="G5" s="1"/>
      <c r="H5" s="1"/>
      <c r="I5" s="1"/>
      <c r="J5" s="1"/>
      <c r="K5" s="1"/>
      <c r="L5" s="1"/>
      <c r="M5" s="1"/>
      <c r="N5" s="1"/>
      <c r="O5" s="1"/>
      <c r="P5" s="1"/>
      <c r="Q5" s="1"/>
      <c r="R5" s="1"/>
      <c r="S5" s="1"/>
      <c r="T5" s="1"/>
      <c r="U5" s="1"/>
      <c r="V5" s="1"/>
      <c r="W5" s="1"/>
      <c r="X5" s="1"/>
      <c r="Y5" s="1"/>
      <c r="Z5" s="1"/>
    </row>
    <row r="6" spans="1:26" ht="14.25" hidden="1" customHeight="1">
      <c r="A6" s="1"/>
      <c r="B6" s="1"/>
      <c r="C6" s="1"/>
      <c r="D6" s="1"/>
      <c r="E6" s="1"/>
      <c r="F6" s="1"/>
      <c r="G6" s="1"/>
      <c r="H6" s="1"/>
      <c r="I6" s="1"/>
      <c r="J6" s="1"/>
      <c r="K6" s="1"/>
      <c r="L6" s="1"/>
      <c r="M6" s="1"/>
      <c r="N6" s="1"/>
      <c r="O6" s="1"/>
      <c r="P6" s="1"/>
      <c r="Q6" s="1"/>
      <c r="R6" s="1"/>
      <c r="S6" s="1"/>
      <c r="T6" s="1"/>
      <c r="U6" s="1"/>
      <c r="V6" s="1"/>
      <c r="W6" s="1"/>
      <c r="X6" s="1"/>
      <c r="Y6" s="1"/>
      <c r="Z6" s="1"/>
    </row>
    <row r="7" spans="1:26" ht="29.25" customHeight="1">
      <c r="A7" s="391" t="s">
        <v>111</v>
      </c>
      <c r="B7" s="391" t="s">
        <v>162</v>
      </c>
      <c r="C7" s="391" t="s">
        <v>163</v>
      </c>
      <c r="D7" s="393" t="s">
        <v>499</v>
      </c>
      <c r="E7" s="394"/>
      <c r="F7" s="394"/>
      <c r="G7" s="394"/>
      <c r="H7" s="394"/>
      <c r="I7" s="395"/>
      <c r="J7" s="391" t="s">
        <v>164</v>
      </c>
      <c r="K7" s="391" t="s">
        <v>165</v>
      </c>
      <c r="L7" s="1"/>
      <c r="M7" s="1"/>
      <c r="N7" s="1"/>
      <c r="O7" s="1"/>
      <c r="P7" s="1"/>
      <c r="Q7" s="1"/>
      <c r="R7" s="1"/>
      <c r="S7" s="1"/>
      <c r="T7" s="1"/>
      <c r="U7" s="1"/>
      <c r="V7" s="1"/>
      <c r="W7" s="1"/>
      <c r="X7" s="1"/>
      <c r="Y7" s="1"/>
      <c r="Z7" s="1"/>
    </row>
    <row r="8" spans="1:26" ht="30" customHeight="1">
      <c r="A8" s="465"/>
      <c r="B8" s="465"/>
      <c r="C8" s="465"/>
      <c r="D8" s="393" t="s">
        <v>166</v>
      </c>
      <c r="E8" s="394"/>
      <c r="F8" s="395"/>
      <c r="G8" s="391" t="s">
        <v>167</v>
      </c>
      <c r="H8" s="391" t="s">
        <v>168</v>
      </c>
      <c r="I8" s="391" t="s">
        <v>169</v>
      </c>
      <c r="J8" s="465"/>
      <c r="K8" s="465"/>
      <c r="L8" s="1"/>
      <c r="M8" s="1"/>
      <c r="N8" s="1"/>
      <c r="O8" s="1"/>
      <c r="P8" s="1"/>
      <c r="Q8" s="1"/>
      <c r="R8" s="1"/>
      <c r="S8" s="1"/>
      <c r="T8" s="1"/>
      <c r="U8" s="1"/>
      <c r="V8" s="1"/>
      <c r="W8" s="1"/>
      <c r="X8" s="1"/>
      <c r="Y8" s="1"/>
      <c r="Z8" s="1"/>
    </row>
    <row r="9" spans="1:26" ht="32.25" customHeight="1">
      <c r="A9" s="392"/>
      <c r="B9" s="392"/>
      <c r="C9" s="392"/>
      <c r="D9" s="22" t="s">
        <v>170</v>
      </c>
      <c r="E9" s="22" t="s">
        <v>171</v>
      </c>
      <c r="F9" s="22" t="s">
        <v>172</v>
      </c>
      <c r="G9" s="392"/>
      <c r="H9" s="392"/>
      <c r="I9" s="392"/>
      <c r="J9" s="392"/>
      <c r="K9" s="392"/>
      <c r="L9" s="1"/>
      <c r="M9" s="1"/>
      <c r="N9" s="1"/>
      <c r="O9" s="1"/>
      <c r="P9" s="1"/>
      <c r="Q9" s="1"/>
      <c r="R9" s="1"/>
      <c r="S9" s="1"/>
      <c r="T9" s="1"/>
      <c r="U9" s="1"/>
      <c r="V9" s="1"/>
      <c r="W9" s="1"/>
      <c r="X9" s="1"/>
      <c r="Y9" s="1"/>
      <c r="Z9" s="1"/>
    </row>
    <row r="10" spans="1:26" ht="14.25" customHeight="1">
      <c r="A10" s="23">
        <v>1</v>
      </c>
      <c r="B10" s="23">
        <v>2</v>
      </c>
      <c r="C10" s="23">
        <v>3</v>
      </c>
      <c r="D10" s="23">
        <v>4</v>
      </c>
      <c r="E10" s="23">
        <v>5</v>
      </c>
      <c r="F10" s="23">
        <v>6</v>
      </c>
      <c r="G10" s="23">
        <v>7</v>
      </c>
      <c r="H10" s="23">
        <v>8</v>
      </c>
      <c r="I10" s="23">
        <v>9</v>
      </c>
      <c r="J10" s="23">
        <v>10</v>
      </c>
      <c r="K10" s="23">
        <v>11</v>
      </c>
      <c r="L10" s="1"/>
      <c r="M10" s="1"/>
      <c r="N10" s="1"/>
      <c r="O10" s="1"/>
      <c r="P10" s="1"/>
      <c r="Q10" s="1"/>
      <c r="R10" s="1"/>
      <c r="S10" s="1"/>
      <c r="T10" s="1"/>
      <c r="U10" s="1"/>
      <c r="V10" s="1"/>
      <c r="W10" s="1"/>
      <c r="X10" s="1"/>
      <c r="Y10" s="1"/>
      <c r="Z10" s="1"/>
    </row>
    <row r="11" spans="1:26" ht="14.25" customHeight="1">
      <c r="A11" s="24">
        <v>1</v>
      </c>
      <c r="B11" s="26"/>
      <c r="C11" s="44"/>
      <c r="D11" s="44"/>
      <c r="E11" s="44"/>
      <c r="F11" s="44"/>
      <c r="G11" s="44"/>
      <c r="H11" s="44"/>
      <c r="I11" s="44"/>
      <c r="J11" s="66" t="str">
        <f>IF(OR(C11&lt;&gt;"V",SUMPRODUCT(--(D11:I11&lt;&gt;""))=0),"",SUM(D11:I11))</f>
        <v/>
      </c>
      <c r="K11" s="67" t="str">
        <f t="shared" ref="K11:K110" si="0">IF(J11="","",J11/2)</f>
        <v/>
      </c>
      <c r="L11" s="1"/>
      <c r="M11" s="464" t="s">
        <v>130</v>
      </c>
      <c r="N11" s="372"/>
      <c r="O11" s="1"/>
      <c r="P11" s="1"/>
      <c r="Q11" s="1"/>
      <c r="R11" s="1"/>
      <c r="S11" s="1"/>
      <c r="T11" s="1"/>
      <c r="U11" s="1"/>
      <c r="V11" s="1"/>
      <c r="W11" s="1"/>
      <c r="X11" s="1"/>
      <c r="Y11" s="1"/>
      <c r="Z11" s="1"/>
    </row>
    <row r="12" spans="1:26" ht="14.25" customHeight="1">
      <c r="A12" s="24">
        <v>2</v>
      </c>
      <c r="B12" s="26"/>
      <c r="C12" s="44"/>
      <c r="D12" s="44"/>
      <c r="E12" s="44"/>
      <c r="F12" s="44"/>
      <c r="G12" s="44"/>
      <c r="H12" s="44"/>
      <c r="I12" s="44"/>
      <c r="J12" s="66" t="str">
        <f t="shared" ref="J12:J75" si="1">IF(OR(C12&lt;&gt;"V",SUMPRODUCT(--(D12:I12&lt;&gt;""))=0),"",SUM(D12:I12))</f>
        <v/>
      </c>
      <c r="K12" s="67" t="str">
        <f t="shared" si="0"/>
        <v/>
      </c>
      <c r="L12" s="1"/>
      <c r="M12" s="1" t="s">
        <v>687</v>
      </c>
      <c r="N12" s="65">
        <f>IFERROR(AVERAGEIFS(K11:K1000,K11:K1000,"&lt;&gt;"),0)</f>
        <v>0</v>
      </c>
      <c r="O12" s="1"/>
      <c r="P12" s="65"/>
      <c r="Q12" s="1"/>
      <c r="R12" s="1"/>
      <c r="S12" s="1"/>
      <c r="T12" s="1"/>
      <c r="U12" s="1"/>
      <c r="V12" s="1"/>
      <c r="W12" s="1"/>
      <c r="X12" s="1"/>
      <c r="Y12" s="1"/>
      <c r="Z12" s="1"/>
    </row>
    <row r="13" spans="1:26" ht="14.25" customHeight="1">
      <c r="A13" s="24">
        <v>3</v>
      </c>
      <c r="B13" s="26"/>
      <c r="C13" s="44"/>
      <c r="D13" s="44"/>
      <c r="E13" s="44"/>
      <c r="F13" s="44"/>
      <c r="G13" s="44"/>
      <c r="H13" s="44"/>
      <c r="I13" s="44"/>
      <c r="J13" s="66" t="str">
        <f t="shared" si="1"/>
        <v/>
      </c>
      <c r="K13" s="67" t="str">
        <f t="shared" si="0"/>
        <v/>
      </c>
      <c r="L13" s="1"/>
      <c r="O13" s="1"/>
      <c r="Q13" s="1"/>
      <c r="R13" s="1"/>
      <c r="S13" s="1"/>
      <c r="T13" s="1"/>
      <c r="U13" s="1"/>
      <c r="V13" s="1"/>
      <c r="W13" s="1"/>
      <c r="X13" s="1"/>
      <c r="Y13" s="1"/>
      <c r="Z13" s="1"/>
    </row>
    <row r="14" spans="1:26" ht="14.25" customHeight="1">
      <c r="A14" s="24">
        <v>4</v>
      </c>
      <c r="B14" s="26"/>
      <c r="C14" s="44"/>
      <c r="D14" s="44"/>
      <c r="E14" s="44"/>
      <c r="F14" s="44"/>
      <c r="G14" s="44"/>
      <c r="H14" s="44"/>
      <c r="I14" s="44"/>
      <c r="J14" s="66" t="str">
        <f t="shared" si="1"/>
        <v/>
      </c>
      <c r="K14" s="67" t="str">
        <f t="shared" si="0"/>
        <v/>
      </c>
      <c r="L14" s="1"/>
      <c r="M14" s="1"/>
      <c r="N14" s="1"/>
      <c r="O14" s="1"/>
      <c r="P14" s="1"/>
      <c r="Q14" s="1"/>
      <c r="R14" s="1"/>
      <c r="S14" s="1"/>
      <c r="T14" s="1"/>
      <c r="U14" s="1"/>
      <c r="V14" s="1"/>
      <c r="W14" s="1"/>
      <c r="X14" s="1"/>
      <c r="Y14" s="1"/>
      <c r="Z14" s="1"/>
    </row>
    <row r="15" spans="1:26" ht="14.25" customHeight="1">
      <c r="A15" s="24">
        <v>5</v>
      </c>
      <c r="B15" s="26"/>
      <c r="C15" s="44"/>
      <c r="D15" s="44"/>
      <c r="E15" s="44"/>
      <c r="F15" s="44"/>
      <c r="G15" s="44"/>
      <c r="H15" s="44"/>
      <c r="I15" s="44"/>
      <c r="J15" s="66" t="str">
        <f t="shared" si="1"/>
        <v/>
      </c>
      <c r="K15" s="67" t="str">
        <f t="shared" si="0"/>
        <v/>
      </c>
      <c r="L15" s="1"/>
      <c r="M15" s="1"/>
      <c r="N15" s="1"/>
      <c r="O15" s="1"/>
      <c r="P15" s="1"/>
      <c r="Q15" s="1"/>
      <c r="R15" s="1"/>
      <c r="S15" s="1"/>
      <c r="T15" s="1"/>
      <c r="U15" s="1"/>
      <c r="V15" s="1"/>
      <c r="W15" s="1"/>
      <c r="X15" s="1"/>
      <c r="Y15" s="1"/>
      <c r="Z15" s="1"/>
    </row>
    <row r="16" spans="1:26" ht="14.25" customHeight="1">
      <c r="A16" s="24">
        <v>6</v>
      </c>
      <c r="B16" s="26"/>
      <c r="C16" s="44"/>
      <c r="D16" s="44"/>
      <c r="E16" s="44"/>
      <c r="F16" s="44"/>
      <c r="G16" s="44"/>
      <c r="H16" s="44"/>
      <c r="I16" s="44"/>
      <c r="J16" s="66" t="str">
        <f t="shared" si="1"/>
        <v/>
      </c>
      <c r="K16" s="67" t="str">
        <f t="shared" si="0"/>
        <v/>
      </c>
      <c r="L16" s="1"/>
      <c r="M16" s="1"/>
      <c r="N16" s="1"/>
      <c r="O16" s="1"/>
      <c r="P16" s="1"/>
      <c r="Q16" s="1"/>
      <c r="R16" s="1"/>
      <c r="S16" s="1"/>
      <c r="T16" s="1"/>
      <c r="U16" s="1"/>
      <c r="V16" s="1"/>
      <c r="W16" s="1"/>
      <c r="X16" s="1"/>
      <c r="Y16" s="1"/>
      <c r="Z16" s="1"/>
    </row>
    <row r="17" spans="1:26" ht="14.25" customHeight="1">
      <c r="A17" s="24">
        <v>7</v>
      </c>
      <c r="B17" s="26"/>
      <c r="C17" s="44"/>
      <c r="D17" s="44"/>
      <c r="E17" s="44"/>
      <c r="F17" s="44"/>
      <c r="G17" s="44"/>
      <c r="H17" s="44"/>
      <c r="I17" s="44"/>
      <c r="J17" s="66" t="str">
        <f t="shared" si="1"/>
        <v/>
      </c>
      <c r="K17" s="67" t="str">
        <f t="shared" si="0"/>
        <v/>
      </c>
      <c r="L17" s="1"/>
      <c r="M17" s="1"/>
      <c r="N17" s="1"/>
      <c r="O17" s="1"/>
      <c r="P17" s="1"/>
      <c r="Q17" s="1"/>
      <c r="R17" s="1"/>
      <c r="S17" s="1"/>
      <c r="T17" s="1"/>
      <c r="U17" s="1"/>
      <c r="V17" s="1"/>
      <c r="W17" s="1"/>
      <c r="X17" s="1"/>
      <c r="Y17" s="1"/>
      <c r="Z17" s="1"/>
    </row>
    <row r="18" spans="1:26" ht="14.25" customHeight="1">
      <c r="A18" s="24">
        <v>8</v>
      </c>
      <c r="B18" s="26"/>
      <c r="C18" s="44"/>
      <c r="D18" s="44"/>
      <c r="E18" s="44"/>
      <c r="F18" s="44"/>
      <c r="G18" s="44"/>
      <c r="H18" s="44"/>
      <c r="I18" s="44"/>
      <c r="J18" s="66" t="str">
        <f t="shared" si="1"/>
        <v/>
      </c>
      <c r="K18" s="67" t="str">
        <f t="shared" si="0"/>
        <v/>
      </c>
      <c r="L18" s="1"/>
      <c r="M18" s="1"/>
      <c r="N18" s="1"/>
      <c r="O18" s="1"/>
      <c r="P18" s="1"/>
      <c r="Q18" s="1"/>
      <c r="R18" s="1"/>
      <c r="S18" s="1"/>
      <c r="T18" s="1"/>
      <c r="U18" s="1"/>
      <c r="V18" s="1"/>
      <c r="W18" s="1"/>
      <c r="X18" s="1"/>
      <c r="Y18" s="1"/>
      <c r="Z18" s="1"/>
    </row>
    <row r="19" spans="1:26" ht="14.25" customHeight="1">
      <c r="A19" s="24">
        <v>9</v>
      </c>
      <c r="B19" s="26"/>
      <c r="C19" s="44"/>
      <c r="D19" s="44"/>
      <c r="E19" s="44"/>
      <c r="F19" s="44"/>
      <c r="G19" s="44"/>
      <c r="H19" s="44"/>
      <c r="I19" s="44"/>
      <c r="J19" s="66" t="str">
        <f t="shared" si="1"/>
        <v/>
      </c>
      <c r="K19" s="67" t="str">
        <f t="shared" si="0"/>
        <v/>
      </c>
      <c r="L19" s="1"/>
      <c r="M19" s="1"/>
      <c r="N19" s="1"/>
      <c r="O19" s="1"/>
      <c r="P19" s="1"/>
      <c r="Q19" s="1"/>
      <c r="R19" s="1"/>
      <c r="S19" s="1"/>
      <c r="T19" s="1"/>
      <c r="U19" s="1"/>
      <c r="V19" s="1"/>
      <c r="W19" s="1"/>
      <c r="X19" s="1"/>
      <c r="Y19" s="1"/>
      <c r="Z19" s="1"/>
    </row>
    <row r="20" spans="1:26" ht="14.25" customHeight="1">
      <c r="A20" s="24">
        <v>10</v>
      </c>
      <c r="B20" s="26"/>
      <c r="C20" s="44"/>
      <c r="D20" s="44"/>
      <c r="E20" s="44"/>
      <c r="F20" s="44"/>
      <c r="G20" s="44"/>
      <c r="H20" s="44"/>
      <c r="I20" s="44"/>
      <c r="J20" s="66" t="str">
        <f t="shared" si="1"/>
        <v/>
      </c>
      <c r="K20" s="67" t="str">
        <f t="shared" si="0"/>
        <v/>
      </c>
      <c r="L20" s="1"/>
      <c r="M20" s="1"/>
      <c r="N20" s="1"/>
      <c r="O20" s="1"/>
      <c r="P20" s="1"/>
      <c r="Q20" s="1"/>
      <c r="R20" s="1"/>
      <c r="S20" s="1"/>
      <c r="T20" s="1"/>
      <c r="U20" s="1"/>
      <c r="V20" s="1"/>
      <c r="W20" s="1"/>
      <c r="X20" s="1"/>
      <c r="Y20" s="1"/>
      <c r="Z20" s="1"/>
    </row>
    <row r="21" spans="1:26" ht="14.25" customHeight="1">
      <c r="A21" s="24">
        <v>11</v>
      </c>
      <c r="B21" s="26"/>
      <c r="C21" s="44"/>
      <c r="D21" s="44"/>
      <c r="E21" s="44"/>
      <c r="F21" s="44"/>
      <c r="G21" s="44"/>
      <c r="H21" s="44"/>
      <c r="I21" s="44"/>
      <c r="J21" s="66" t="str">
        <f t="shared" si="1"/>
        <v/>
      </c>
      <c r="K21" s="67" t="str">
        <f t="shared" si="0"/>
        <v/>
      </c>
      <c r="L21" s="1"/>
      <c r="M21" s="1"/>
      <c r="N21" s="1"/>
      <c r="O21" s="1"/>
      <c r="P21" s="1"/>
      <c r="Q21" s="1"/>
      <c r="R21" s="1"/>
      <c r="S21" s="1"/>
      <c r="T21" s="1"/>
      <c r="U21" s="1"/>
      <c r="V21" s="1"/>
      <c r="W21" s="1"/>
      <c r="X21" s="1"/>
      <c r="Y21" s="1"/>
      <c r="Z21" s="1"/>
    </row>
    <row r="22" spans="1:26" ht="14.25" customHeight="1">
      <c r="A22" s="24">
        <v>12</v>
      </c>
      <c r="B22" s="26"/>
      <c r="C22" s="44"/>
      <c r="D22" s="44"/>
      <c r="E22" s="44"/>
      <c r="F22" s="44"/>
      <c r="G22" s="44"/>
      <c r="H22" s="44"/>
      <c r="I22" s="44"/>
      <c r="J22" s="66" t="str">
        <f t="shared" si="1"/>
        <v/>
      </c>
      <c r="K22" s="67" t="str">
        <f t="shared" si="0"/>
        <v/>
      </c>
      <c r="L22" s="1"/>
      <c r="M22" s="1"/>
      <c r="N22" s="1"/>
      <c r="O22" s="1"/>
      <c r="P22" s="1"/>
      <c r="Q22" s="1"/>
      <c r="R22" s="1"/>
      <c r="S22" s="1"/>
      <c r="T22" s="1"/>
      <c r="U22" s="1"/>
      <c r="V22" s="1"/>
      <c r="W22" s="1"/>
      <c r="X22" s="1"/>
      <c r="Y22" s="1"/>
      <c r="Z22" s="1"/>
    </row>
    <row r="23" spans="1:26" ht="14.25" customHeight="1">
      <c r="A23" s="24">
        <v>13</v>
      </c>
      <c r="B23" s="26"/>
      <c r="C23" s="44"/>
      <c r="D23" s="44"/>
      <c r="E23" s="44"/>
      <c r="F23" s="44"/>
      <c r="G23" s="44"/>
      <c r="H23" s="44"/>
      <c r="I23" s="44"/>
      <c r="J23" s="66" t="str">
        <f t="shared" si="1"/>
        <v/>
      </c>
      <c r="K23" s="67" t="str">
        <f t="shared" si="0"/>
        <v/>
      </c>
      <c r="L23" s="1"/>
      <c r="M23" s="1"/>
      <c r="N23" s="1"/>
      <c r="O23" s="1"/>
      <c r="P23" s="1"/>
      <c r="Q23" s="1"/>
      <c r="R23" s="1"/>
      <c r="S23" s="1"/>
      <c r="T23" s="1"/>
      <c r="U23" s="1"/>
      <c r="V23" s="1"/>
      <c r="W23" s="1"/>
      <c r="X23" s="1"/>
      <c r="Y23" s="1"/>
      <c r="Z23" s="1"/>
    </row>
    <row r="24" spans="1:26" ht="14.25" customHeight="1">
      <c r="A24" s="24">
        <v>14</v>
      </c>
      <c r="B24" s="26"/>
      <c r="C24" s="44"/>
      <c r="D24" s="44"/>
      <c r="E24" s="44"/>
      <c r="F24" s="44"/>
      <c r="G24" s="44"/>
      <c r="H24" s="44"/>
      <c r="I24" s="44"/>
      <c r="J24" s="66" t="str">
        <f t="shared" si="1"/>
        <v/>
      </c>
      <c r="K24" s="67" t="str">
        <f t="shared" si="0"/>
        <v/>
      </c>
      <c r="L24" s="1"/>
      <c r="M24" s="1"/>
      <c r="N24" s="1"/>
      <c r="O24" s="1"/>
      <c r="P24" s="1"/>
      <c r="Q24" s="1"/>
      <c r="R24" s="1"/>
      <c r="S24" s="1"/>
      <c r="T24" s="1"/>
      <c r="U24" s="1"/>
      <c r="V24" s="1"/>
      <c r="W24" s="1"/>
      <c r="X24" s="1"/>
      <c r="Y24" s="1"/>
      <c r="Z24" s="1"/>
    </row>
    <row r="25" spans="1:26" ht="14.25" customHeight="1">
      <c r="A25" s="24">
        <v>15</v>
      </c>
      <c r="B25" s="26"/>
      <c r="C25" s="44"/>
      <c r="D25" s="44"/>
      <c r="E25" s="44"/>
      <c r="F25" s="44"/>
      <c r="G25" s="44"/>
      <c r="H25" s="44"/>
      <c r="I25" s="44"/>
      <c r="J25" s="66" t="str">
        <f t="shared" si="1"/>
        <v/>
      </c>
      <c r="K25" s="67" t="str">
        <f t="shared" si="0"/>
        <v/>
      </c>
      <c r="L25" s="1"/>
      <c r="M25" s="1"/>
      <c r="N25" s="1"/>
      <c r="O25" s="1"/>
      <c r="P25" s="1"/>
      <c r="Q25" s="1"/>
      <c r="R25" s="1"/>
      <c r="S25" s="1"/>
      <c r="T25" s="1"/>
      <c r="U25" s="1"/>
      <c r="V25" s="1"/>
      <c r="W25" s="1"/>
      <c r="X25" s="1"/>
      <c r="Y25" s="1"/>
      <c r="Z25" s="1"/>
    </row>
    <row r="26" spans="1:26" ht="14.25" customHeight="1">
      <c r="A26" s="24">
        <v>16</v>
      </c>
      <c r="B26" s="26"/>
      <c r="C26" s="44"/>
      <c r="D26" s="44"/>
      <c r="E26" s="44"/>
      <c r="F26" s="44"/>
      <c r="G26" s="44"/>
      <c r="H26" s="44"/>
      <c r="I26" s="44"/>
      <c r="J26" s="66" t="str">
        <f t="shared" si="1"/>
        <v/>
      </c>
      <c r="K26" s="67" t="str">
        <f t="shared" si="0"/>
        <v/>
      </c>
      <c r="L26" s="1"/>
      <c r="M26" s="1"/>
      <c r="N26" s="1"/>
      <c r="O26" s="1"/>
      <c r="P26" s="1"/>
      <c r="Q26" s="1"/>
      <c r="R26" s="1"/>
      <c r="S26" s="1"/>
      <c r="T26" s="1"/>
      <c r="U26" s="1"/>
      <c r="V26" s="1"/>
      <c r="W26" s="1"/>
      <c r="X26" s="1"/>
      <c r="Y26" s="1"/>
      <c r="Z26" s="1"/>
    </row>
    <row r="27" spans="1:26" ht="14.25" customHeight="1">
      <c r="A27" s="24">
        <v>17</v>
      </c>
      <c r="B27" s="26"/>
      <c r="C27" s="44"/>
      <c r="D27" s="44"/>
      <c r="E27" s="44"/>
      <c r="F27" s="44"/>
      <c r="G27" s="44"/>
      <c r="H27" s="44"/>
      <c r="I27" s="44"/>
      <c r="J27" s="66" t="str">
        <f t="shared" si="1"/>
        <v/>
      </c>
      <c r="K27" s="67" t="str">
        <f t="shared" si="0"/>
        <v/>
      </c>
      <c r="L27" s="1"/>
      <c r="M27" s="1"/>
      <c r="N27" s="1"/>
      <c r="O27" s="1"/>
      <c r="P27" s="1"/>
      <c r="Q27" s="1"/>
      <c r="R27" s="1"/>
      <c r="S27" s="1"/>
      <c r="T27" s="1"/>
      <c r="U27" s="1"/>
      <c r="V27" s="1"/>
      <c r="W27" s="1"/>
      <c r="X27" s="1"/>
      <c r="Y27" s="1"/>
      <c r="Z27" s="1"/>
    </row>
    <row r="28" spans="1:26" ht="14.25" customHeight="1">
      <c r="A28" s="24">
        <v>18</v>
      </c>
      <c r="B28" s="26"/>
      <c r="C28" s="44"/>
      <c r="D28" s="44"/>
      <c r="E28" s="44"/>
      <c r="F28" s="44"/>
      <c r="G28" s="44"/>
      <c r="H28" s="44"/>
      <c r="I28" s="44"/>
      <c r="J28" s="66" t="str">
        <f t="shared" si="1"/>
        <v/>
      </c>
      <c r="K28" s="67" t="str">
        <f t="shared" si="0"/>
        <v/>
      </c>
      <c r="L28" s="1"/>
      <c r="M28" s="1"/>
      <c r="N28" s="1"/>
      <c r="O28" s="1"/>
      <c r="P28" s="1"/>
      <c r="Q28" s="1"/>
      <c r="R28" s="1"/>
      <c r="S28" s="1"/>
      <c r="T28" s="1"/>
      <c r="U28" s="1"/>
      <c r="V28" s="1"/>
      <c r="W28" s="1"/>
      <c r="X28" s="1"/>
      <c r="Y28" s="1"/>
      <c r="Z28" s="1"/>
    </row>
    <row r="29" spans="1:26" ht="14.25" customHeight="1">
      <c r="A29" s="24">
        <v>19</v>
      </c>
      <c r="B29" s="26"/>
      <c r="C29" s="44"/>
      <c r="D29" s="44"/>
      <c r="E29" s="44"/>
      <c r="F29" s="44"/>
      <c r="G29" s="44"/>
      <c r="H29" s="44"/>
      <c r="I29" s="44"/>
      <c r="J29" s="66" t="str">
        <f t="shared" si="1"/>
        <v/>
      </c>
      <c r="K29" s="67" t="str">
        <f t="shared" si="0"/>
        <v/>
      </c>
      <c r="L29" s="1"/>
      <c r="M29" s="1"/>
      <c r="N29" s="1"/>
      <c r="O29" s="1"/>
      <c r="P29" s="1"/>
      <c r="Q29" s="1"/>
      <c r="R29" s="1"/>
      <c r="S29" s="1"/>
      <c r="T29" s="1"/>
      <c r="U29" s="1"/>
      <c r="V29" s="1"/>
      <c r="W29" s="1"/>
      <c r="X29" s="1"/>
      <c r="Y29" s="1"/>
      <c r="Z29" s="1"/>
    </row>
    <row r="30" spans="1:26" ht="14.25" customHeight="1">
      <c r="A30" s="24">
        <v>20</v>
      </c>
      <c r="B30" s="26"/>
      <c r="C30" s="44"/>
      <c r="D30" s="44"/>
      <c r="E30" s="44"/>
      <c r="F30" s="44"/>
      <c r="G30" s="44"/>
      <c r="H30" s="44"/>
      <c r="I30" s="44"/>
      <c r="J30" s="66" t="str">
        <f t="shared" si="1"/>
        <v/>
      </c>
      <c r="K30" s="67" t="str">
        <f t="shared" si="0"/>
        <v/>
      </c>
      <c r="L30" s="1"/>
      <c r="M30" s="1"/>
      <c r="N30" s="1"/>
      <c r="O30" s="1"/>
      <c r="P30" s="1"/>
      <c r="Q30" s="1"/>
      <c r="R30" s="1"/>
      <c r="S30" s="1"/>
      <c r="T30" s="1"/>
      <c r="U30" s="1"/>
      <c r="V30" s="1"/>
      <c r="W30" s="1"/>
      <c r="X30" s="1"/>
      <c r="Y30" s="1"/>
      <c r="Z30" s="1"/>
    </row>
    <row r="31" spans="1:26" ht="14.25" customHeight="1">
      <c r="A31" s="24">
        <v>21</v>
      </c>
      <c r="B31" s="26"/>
      <c r="C31" s="44"/>
      <c r="D31" s="44"/>
      <c r="E31" s="44"/>
      <c r="F31" s="44"/>
      <c r="G31" s="44"/>
      <c r="H31" s="44"/>
      <c r="I31" s="44"/>
      <c r="J31" s="66" t="str">
        <f t="shared" si="1"/>
        <v/>
      </c>
      <c r="K31" s="67" t="str">
        <f t="shared" si="0"/>
        <v/>
      </c>
      <c r="L31" s="1"/>
      <c r="M31" s="1"/>
      <c r="N31" s="1"/>
      <c r="O31" s="1"/>
      <c r="P31" s="1"/>
      <c r="Q31" s="1"/>
      <c r="R31" s="1"/>
      <c r="S31" s="1"/>
      <c r="T31" s="1"/>
      <c r="U31" s="1"/>
      <c r="V31" s="1"/>
      <c r="W31" s="1"/>
      <c r="X31" s="1"/>
      <c r="Y31" s="1"/>
      <c r="Z31" s="1"/>
    </row>
    <row r="32" spans="1:26" ht="14.25" customHeight="1">
      <c r="A32" s="24">
        <v>22</v>
      </c>
      <c r="B32" s="26"/>
      <c r="C32" s="44"/>
      <c r="D32" s="44"/>
      <c r="E32" s="44"/>
      <c r="F32" s="44"/>
      <c r="G32" s="44"/>
      <c r="H32" s="44"/>
      <c r="I32" s="44"/>
      <c r="J32" s="66" t="str">
        <f t="shared" si="1"/>
        <v/>
      </c>
      <c r="K32" s="67" t="str">
        <f t="shared" si="0"/>
        <v/>
      </c>
      <c r="L32" s="1"/>
      <c r="M32" s="1"/>
      <c r="N32" s="1"/>
      <c r="O32" s="1"/>
      <c r="P32" s="1"/>
      <c r="Q32" s="1"/>
      <c r="R32" s="1"/>
      <c r="S32" s="1"/>
      <c r="T32" s="1"/>
      <c r="U32" s="1"/>
      <c r="V32" s="1"/>
      <c r="W32" s="1"/>
      <c r="X32" s="1"/>
      <c r="Y32" s="1"/>
      <c r="Z32" s="1"/>
    </row>
    <row r="33" spans="1:26" ht="14.25" customHeight="1">
      <c r="A33" s="24">
        <v>23</v>
      </c>
      <c r="B33" s="26"/>
      <c r="C33" s="44"/>
      <c r="D33" s="44"/>
      <c r="E33" s="44"/>
      <c r="F33" s="44"/>
      <c r="G33" s="44"/>
      <c r="H33" s="44"/>
      <c r="I33" s="44"/>
      <c r="J33" s="66" t="str">
        <f t="shared" si="1"/>
        <v/>
      </c>
      <c r="K33" s="67" t="str">
        <f t="shared" si="0"/>
        <v/>
      </c>
      <c r="L33" s="1"/>
      <c r="M33" s="1"/>
      <c r="N33" s="1"/>
      <c r="O33" s="1"/>
      <c r="P33" s="1"/>
      <c r="Q33" s="1"/>
      <c r="R33" s="1"/>
      <c r="S33" s="1"/>
      <c r="T33" s="1"/>
      <c r="U33" s="1"/>
      <c r="V33" s="1"/>
      <c r="W33" s="1"/>
      <c r="X33" s="1"/>
      <c r="Y33" s="1"/>
      <c r="Z33" s="1"/>
    </row>
    <row r="34" spans="1:26" ht="14.25" customHeight="1">
      <c r="A34" s="24">
        <v>24</v>
      </c>
      <c r="B34" s="26"/>
      <c r="C34" s="44"/>
      <c r="D34" s="44"/>
      <c r="E34" s="44"/>
      <c r="F34" s="44"/>
      <c r="G34" s="44"/>
      <c r="H34" s="44"/>
      <c r="I34" s="44"/>
      <c r="J34" s="66" t="str">
        <f t="shared" si="1"/>
        <v/>
      </c>
      <c r="K34" s="67" t="str">
        <f t="shared" si="0"/>
        <v/>
      </c>
      <c r="L34" s="1"/>
      <c r="M34" s="1"/>
      <c r="N34" s="1"/>
      <c r="O34" s="1"/>
      <c r="P34" s="1"/>
      <c r="Q34" s="1"/>
      <c r="R34" s="1"/>
      <c r="S34" s="1"/>
      <c r="T34" s="1"/>
      <c r="U34" s="1"/>
      <c r="V34" s="1"/>
      <c r="W34" s="1"/>
      <c r="X34" s="1"/>
      <c r="Y34" s="1"/>
      <c r="Z34" s="1"/>
    </row>
    <row r="35" spans="1:26" ht="14.25" customHeight="1">
      <c r="A35" s="24">
        <v>25</v>
      </c>
      <c r="B35" s="26"/>
      <c r="C35" s="44"/>
      <c r="D35" s="44"/>
      <c r="E35" s="44"/>
      <c r="F35" s="44"/>
      <c r="G35" s="44"/>
      <c r="H35" s="44"/>
      <c r="I35" s="44"/>
      <c r="J35" s="66" t="str">
        <f t="shared" si="1"/>
        <v/>
      </c>
      <c r="K35" s="67" t="str">
        <f t="shared" si="0"/>
        <v/>
      </c>
      <c r="L35" s="1"/>
      <c r="M35" s="1"/>
      <c r="N35" s="1"/>
      <c r="O35" s="1"/>
      <c r="P35" s="1"/>
      <c r="Q35" s="1"/>
      <c r="R35" s="1"/>
      <c r="S35" s="1"/>
      <c r="T35" s="1"/>
      <c r="U35" s="1"/>
      <c r="V35" s="1"/>
      <c r="W35" s="1"/>
      <c r="X35" s="1"/>
      <c r="Y35" s="1"/>
      <c r="Z35" s="1"/>
    </row>
    <row r="36" spans="1:26" ht="14.25" customHeight="1">
      <c r="A36" s="24">
        <v>26</v>
      </c>
      <c r="B36" s="26"/>
      <c r="C36" s="44"/>
      <c r="D36" s="44"/>
      <c r="E36" s="44"/>
      <c r="F36" s="44"/>
      <c r="G36" s="44"/>
      <c r="H36" s="44"/>
      <c r="I36" s="44"/>
      <c r="J36" s="66" t="str">
        <f t="shared" si="1"/>
        <v/>
      </c>
      <c r="K36" s="67" t="str">
        <f t="shared" si="0"/>
        <v/>
      </c>
      <c r="L36" s="1"/>
      <c r="M36" s="1"/>
      <c r="N36" s="1"/>
      <c r="O36" s="1"/>
      <c r="P36" s="1"/>
      <c r="Q36" s="1"/>
      <c r="R36" s="1"/>
      <c r="S36" s="1"/>
      <c r="T36" s="1"/>
      <c r="U36" s="1"/>
      <c r="V36" s="1"/>
      <c r="W36" s="1"/>
      <c r="X36" s="1"/>
      <c r="Y36" s="1"/>
      <c r="Z36" s="1"/>
    </row>
    <row r="37" spans="1:26" ht="14.25" customHeight="1">
      <c r="A37" s="24">
        <v>27</v>
      </c>
      <c r="B37" s="26"/>
      <c r="C37" s="44"/>
      <c r="D37" s="44"/>
      <c r="E37" s="44"/>
      <c r="F37" s="44"/>
      <c r="G37" s="44"/>
      <c r="H37" s="44"/>
      <c r="I37" s="44"/>
      <c r="J37" s="66" t="str">
        <f t="shared" si="1"/>
        <v/>
      </c>
      <c r="K37" s="67" t="str">
        <f t="shared" si="0"/>
        <v/>
      </c>
      <c r="L37" s="1"/>
      <c r="M37" s="1"/>
      <c r="N37" s="1"/>
      <c r="O37" s="1"/>
      <c r="P37" s="1"/>
      <c r="Q37" s="1"/>
      <c r="R37" s="1"/>
      <c r="S37" s="1"/>
      <c r="T37" s="1"/>
      <c r="U37" s="1"/>
      <c r="V37" s="1"/>
      <c r="W37" s="1"/>
      <c r="X37" s="1"/>
      <c r="Y37" s="1"/>
      <c r="Z37" s="1"/>
    </row>
    <row r="38" spans="1:26" ht="14.25" customHeight="1">
      <c r="A38" s="24">
        <v>28</v>
      </c>
      <c r="B38" s="26"/>
      <c r="C38" s="44"/>
      <c r="D38" s="44"/>
      <c r="E38" s="44"/>
      <c r="F38" s="44"/>
      <c r="G38" s="44"/>
      <c r="H38" s="44"/>
      <c r="I38" s="44"/>
      <c r="J38" s="66" t="str">
        <f t="shared" si="1"/>
        <v/>
      </c>
      <c r="K38" s="67" t="str">
        <f t="shared" si="0"/>
        <v/>
      </c>
      <c r="L38" s="1"/>
      <c r="M38" s="1"/>
      <c r="N38" s="1"/>
      <c r="O38" s="1"/>
      <c r="P38" s="1"/>
      <c r="Q38" s="1"/>
      <c r="R38" s="1"/>
      <c r="S38" s="1"/>
      <c r="T38" s="1"/>
      <c r="U38" s="1"/>
      <c r="V38" s="1"/>
      <c r="W38" s="1"/>
      <c r="X38" s="1"/>
      <c r="Y38" s="1"/>
      <c r="Z38" s="1"/>
    </row>
    <row r="39" spans="1:26" ht="14.25" customHeight="1">
      <c r="A39" s="24">
        <v>29</v>
      </c>
      <c r="B39" s="26"/>
      <c r="C39" s="44"/>
      <c r="D39" s="44"/>
      <c r="E39" s="44"/>
      <c r="F39" s="44"/>
      <c r="G39" s="44"/>
      <c r="H39" s="44"/>
      <c r="I39" s="44"/>
      <c r="J39" s="66" t="str">
        <f t="shared" si="1"/>
        <v/>
      </c>
      <c r="K39" s="67" t="str">
        <f t="shared" si="0"/>
        <v/>
      </c>
      <c r="L39" s="1"/>
      <c r="M39" s="1"/>
      <c r="N39" s="1"/>
      <c r="O39" s="1"/>
      <c r="P39" s="1"/>
      <c r="Q39" s="1"/>
      <c r="R39" s="1"/>
      <c r="S39" s="1"/>
      <c r="T39" s="1"/>
      <c r="U39" s="1"/>
      <c r="V39" s="1"/>
      <c r="W39" s="1"/>
      <c r="X39" s="1"/>
      <c r="Y39" s="1"/>
      <c r="Z39" s="1"/>
    </row>
    <row r="40" spans="1:26" ht="14.25" customHeight="1">
      <c r="A40" s="24">
        <v>30</v>
      </c>
      <c r="B40" s="26"/>
      <c r="C40" s="44"/>
      <c r="D40" s="44"/>
      <c r="E40" s="44"/>
      <c r="F40" s="44"/>
      <c r="G40" s="44"/>
      <c r="H40" s="44"/>
      <c r="I40" s="44"/>
      <c r="J40" s="66" t="str">
        <f t="shared" si="1"/>
        <v/>
      </c>
      <c r="K40" s="67" t="str">
        <f t="shared" si="0"/>
        <v/>
      </c>
      <c r="L40" s="1"/>
      <c r="M40" s="1"/>
      <c r="N40" s="1"/>
      <c r="O40" s="1"/>
      <c r="P40" s="1"/>
      <c r="Q40" s="1"/>
      <c r="R40" s="1"/>
      <c r="S40" s="1"/>
      <c r="T40" s="1"/>
      <c r="U40" s="1"/>
      <c r="V40" s="1"/>
      <c r="W40" s="1"/>
      <c r="X40" s="1"/>
      <c r="Y40" s="1"/>
      <c r="Z40" s="1"/>
    </row>
    <row r="41" spans="1:26" ht="14.25" customHeight="1">
      <c r="A41" s="24">
        <v>31</v>
      </c>
      <c r="B41" s="26"/>
      <c r="C41" s="44"/>
      <c r="D41" s="44"/>
      <c r="E41" s="44"/>
      <c r="F41" s="44"/>
      <c r="G41" s="44"/>
      <c r="H41" s="44"/>
      <c r="I41" s="44"/>
      <c r="J41" s="66" t="str">
        <f t="shared" si="1"/>
        <v/>
      </c>
      <c r="K41" s="67" t="str">
        <f t="shared" si="0"/>
        <v/>
      </c>
      <c r="L41" s="1"/>
      <c r="M41" s="1"/>
      <c r="N41" s="1"/>
      <c r="O41" s="1"/>
      <c r="P41" s="1"/>
      <c r="Q41" s="1"/>
      <c r="R41" s="1"/>
      <c r="S41" s="1"/>
      <c r="T41" s="1"/>
      <c r="U41" s="1"/>
      <c r="V41" s="1"/>
      <c r="W41" s="1"/>
      <c r="X41" s="1"/>
      <c r="Y41" s="1"/>
      <c r="Z41" s="1"/>
    </row>
    <row r="42" spans="1:26" ht="14.25" customHeight="1">
      <c r="A42" s="24">
        <v>32</v>
      </c>
      <c r="B42" s="26"/>
      <c r="C42" s="44"/>
      <c r="D42" s="44"/>
      <c r="E42" s="44"/>
      <c r="F42" s="44"/>
      <c r="G42" s="44"/>
      <c r="H42" s="44"/>
      <c r="I42" s="44"/>
      <c r="J42" s="66" t="str">
        <f t="shared" si="1"/>
        <v/>
      </c>
      <c r="K42" s="67" t="str">
        <f t="shared" si="0"/>
        <v/>
      </c>
      <c r="L42" s="1"/>
      <c r="M42" s="1"/>
      <c r="N42" s="1"/>
      <c r="O42" s="1"/>
      <c r="P42" s="1"/>
      <c r="Q42" s="1"/>
      <c r="R42" s="1"/>
      <c r="S42" s="1"/>
      <c r="T42" s="1"/>
      <c r="U42" s="1"/>
      <c r="V42" s="1"/>
      <c r="W42" s="1"/>
      <c r="X42" s="1"/>
      <c r="Y42" s="1"/>
      <c r="Z42" s="1"/>
    </row>
    <row r="43" spans="1:26" ht="14.25" customHeight="1">
      <c r="A43" s="24">
        <v>33</v>
      </c>
      <c r="B43" s="26"/>
      <c r="C43" s="44"/>
      <c r="D43" s="44"/>
      <c r="E43" s="44"/>
      <c r="F43" s="44"/>
      <c r="G43" s="44"/>
      <c r="H43" s="44"/>
      <c r="I43" s="44"/>
      <c r="J43" s="66" t="str">
        <f t="shared" si="1"/>
        <v/>
      </c>
      <c r="K43" s="67" t="str">
        <f t="shared" si="0"/>
        <v/>
      </c>
      <c r="L43" s="1"/>
      <c r="M43" s="1"/>
      <c r="N43" s="1"/>
      <c r="O43" s="1"/>
      <c r="P43" s="1"/>
      <c r="Q43" s="1"/>
      <c r="R43" s="1"/>
      <c r="S43" s="1"/>
      <c r="T43" s="1"/>
      <c r="U43" s="1"/>
      <c r="V43" s="1"/>
      <c r="W43" s="1"/>
      <c r="X43" s="1"/>
      <c r="Y43" s="1"/>
      <c r="Z43" s="1"/>
    </row>
    <row r="44" spans="1:26" ht="14.25" customHeight="1">
      <c r="A44" s="24">
        <v>34</v>
      </c>
      <c r="B44" s="26"/>
      <c r="C44" s="44"/>
      <c r="D44" s="44"/>
      <c r="E44" s="44"/>
      <c r="F44" s="44"/>
      <c r="G44" s="44"/>
      <c r="H44" s="44"/>
      <c r="I44" s="44"/>
      <c r="J44" s="66" t="str">
        <f t="shared" si="1"/>
        <v/>
      </c>
      <c r="K44" s="67" t="str">
        <f t="shared" si="0"/>
        <v/>
      </c>
      <c r="L44" s="1"/>
      <c r="M44" s="1"/>
      <c r="N44" s="1"/>
      <c r="O44" s="1"/>
      <c r="P44" s="1"/>
      <c r="Q44" s="1"/>
      <c r="R44" s="1"/>
      <c r="S44" s="1"/>
      <c r="T44" s="1"/>
      <c r="U44" s="1"/>
      <c r="V44" s="1"/>
      <c r="W44" s="1"/>
      <c r="X44" s="1"/>
      <c r="Y44" s="1"/>
      <c r="Z44" s="1"/>
    </row>
    <row r="45" spans="1:26" ht="14.25" customHeight="1">
      <c r="A45" s="24">
        <v>35</v>
      </c>
      <c r="B45" s="26"/>
      <c r="C45" s="44"/>
      <c r="D45" s="44"/>
      <c r="E45" s="44"/>
      <c r="F45" s="44"/>
      <c r="G45" s="44"/>
      <c r="H45" s="44"/>
      <c r="I45" s="44"/>
      <c r="J45" s="66" t="str">
        <f t="shared" si="1"/>
        <v/>
      </c>
      <c r="K45" s="67" t="str">
        <f t="shared" si="0"/>
        <v/>
      </c>
      <c r="L45" s="1"/>
      <c r="M45" s="1"/>
      <c r="N45" s="1"/>
      <c r="O45" s="1"/>
      <c r="P45" s="1"/>
      <c r="Q45" s="1"/>
      <c r="R45" s="1"/>
      <c r="S45" s="1"/>
      <c r="T45" s="1"/>
      <c r="U45" s="1"/>
      <c r="V45" s="1"/>
      <c r="W45" s="1"/>
      <c r="X45" s="1"/>
      <c r="Y45" s="1"/>
      <c r="Z45" s="1"/>
    </row>
    <row r="46" spans="1:26" ht="14.25" customHeight="1">
      <c r="A46" s="24">
        <v>36</v>
      </c>
      <c r="B46" s="26"/>
      <c r="C46" s="44"/>
      <c r="D46" s="44"/>
      <c r="E46" s="44"/>
      <c r="F46" s="44"/>
      <c r="G46" s="44"/>
      <c r="H46" s="44"/>
      <c r="I46" s="44"/>
      <c r="J46" s="66" t="str">
        <f t="shared" si="1"/>
        <v/>
      </c>
      <c r="K46" s="67" t="str">
        <f t="shared" si="0"/>
        <v/>
      </c>
      <c r="L46" s="1"/>
      <c r="M46" s="1"/>
      <c r="N46" s="1"/>
      <c r="O46" s="1"/>
      <c r="P46" s="1"/>
      <c r="Q46" s="1"/>
      <c r="R46" s="1"/>
      <c r="S46" s="1"/>
      <c r="T46" s="1"/>
      <c r="U46" s="1"/>
      <c r="V46" s="1"/>
      <c r="W46" s="1"/>
      <c r="X46" s="1"/>
      <c r="Y46" s="1"/>
      <c r="Z46" s="1"/>
    </row>
    <row r="47" spans="1:26" ht="14.25" customHeight="1">
      <c r="A47" s="24">
        <v>37</v>
      </c>
      <c r="B47" s="26"/>
      <c r="C47" s="44"/>
      <c r="D47" s="44"/>
      <c r="E47" s="44"/>
      <c r="F47" s="44"/>
      <c r="G47" s="44"/>
      <c r="H47" s="44"/>
      <c r="I47" s="44"/>
      <c r="J47" s="66" t="str">
        <f t="shared" si="1"/>
        <v/>
      </c>
      <c r="K47" s="67" t="str">
        <f t="shared" si="0"/>
        <v/>
      </c>
      <c r="L47" s="1"/>
      <c r="M47" s="1"/>
      <c r="N47" s="1"/>
      <c r="O47" s="1"/>
      <c r="P47" s="1"/>
      <c r="Q47" s="1"/>
      <c r="R47" s="1"/>
      <c r="S47" s="1"/>
      <c r="T47" s="1"/>
      <c r="U47" s="1"/>
      <c r="V47" s="1"/>
      <c r="W47" s="1"/>
      <c r="X47" s="1"/>
      <c r="Y47" s="1"/>
      <c r="Z47" s="1"/>
    </row>
    <row r="48" spans="1:26" ht="14.25" customHeight="1">
      <c r="A48" s="24">
        <v>38</v>
      </c>
      <c r="B48" s="26"/>
      <c r="C48" s="44"/>
      <c r="D48" s="44"/>
      <c r="E48" s="44"/>
      <c r="F48" s="44"/>
      <c r="G48" s="44"/>
      <c r="H48" s="44"/>
      <c r="I48" s="44"/>
      <c r="J48" s="66" t="str">
        <f t="shared" si="1"/>
        <v/>
      </c>
      <c r="K48" s="67" t="str">
        <f t="shared" si="0"/>
        <v/>
      </c>
      <c r="L48" s="1"/>
      <c r="M48" s="1"/>
      <c r="N48" s="1"/>
      <c r="O48" s="1"/>
      <c r="P48" s="1"/>
      <c r="Q48" s="1"/>
      <c r="R48" s="1"/>
      <c r="S48" s="1"/>
      <c r="T48" s="1"/>
      <c r="U48" s="1"/>
      <c r="V48" s="1"/>
      <c r="W48" s="1"/>
      <c r="X48" s="1"/>
      <c r="Y48" s="1"/>
      <c r="Z48" s="1"/>
    </row>
    <row r="49" spans="1:26" ht="14.25" customHeight="1">
      <c r="A49" s="24">
        <v>39</v>
      </c>
      <c r="B49" s="26"/>
      <c r="C49" s="44"/>
      <c r="D49" s="44"/>
      <c r="E49" s="44"/>
      <c r="F49" s="44"/>
      <c r="G49" s="44"/>
      <c r="H49" s="44"/>
      <c r="I49" s="44"/>
      <c r="J49" s="66" t="str">
        <f t="shared" si="1"/>
        <v/>
      </c>
      <c r="K49" s="67" t="str">
        <f t="shared" si="0"/>
        <v/>
      </c>
      <c r="L49" s="1"/>
      <c r="M49" s="1"/>
      <c r="N49" s="1"/>
      <c r="O49" s="1"/>
      <c r="P49" s="1"/>
      <c r="Q49" s="1"/>
      <c r="R49" s="1"/>
      <c r="S49" s="1"/>
      <c r="T49" s="1"/>
      <c r="U49" s="1"/>
      <c r="V49" s="1"/>
      <c r="W49" s="1"/>
      <c r="X49" s="1"/>
      <c r="Y49" s="1"/>
      <c r="Z49" s="1"/>
    </row>
    <row r="50" spans="1:26" ht="14.25" customHeight="1">
      <c r="A50" s="24">
        <v>40</v>
      </c>
      <c r="B50" s="26"/>
      <c r="C50" s="44"/>
      <c r="D50" s="44"/>
      <c r="E50" s="44"/>
      <c r="F50" s="44"/>
      <c r="G50" s="44"/>
      <c r="H50" s="44"/>
      <c r="I50" s="44"/>
      <c r="J50" s="66" t="str">
        <f t="shared" si="1"/>
        <v/>
      </c>
      <c r="K50" s="67" t="str">
        <f t="shared" si="0"/>
        <v/>
      </c>
      <c r="L50" s="1"/>
      <c r="M50" s="1"/>
      <c r="N50" s="1"/>
      <c r="O50" s="1"/>
      <c r="P50" s="1"/>
      <c r="Q50" s="1"/>
      <c r="R50" s="1"/>
      <c r="S50" s="1"/>
      <c r="T50" s="1"/>
      <c r="U50" s="1"/>
      <c r="V50" s="1"/>
      <c r="W50" s="1"/>
      <c r="X50" s="1"/>
      <c r="Y50" s="1"/>
      <c r="Z50" s="1"/>
    </row>
    <row r="51" spans="1:26" ht="14.25" customHeight="1">
      <c r="A51" s="24">
        <v>41</v>
      </c>
      <c r="B51" s="26"/>
      <c r="C51" s="44"/>
      <c r="D51" s="44"/>
      <c r="E51" s="44"/>
      <c r="F51" s="44"/>
      <c r="G51" s="44"/>
      <c r="H51" s="44"/>
      <c r="I51" s="44"/>
      <c r="J51" s="66" t="str">
        <f t="shared" si="1"/>
        <v/>
      </c>
      <c r="K51" s="67" t="str">
        <f t="shared" si="0"/>
        <v/>
      </c>
      <c r="L51" s="1"/>
      <c r="M51" s="1"/>
      <c r="N51" s="1"/>
      <c r="O51" s="1"/>
      <c r="P51" s="1"/>
      <c r="Q51" s="1"/>
      <c r="R51" s="1"/>
      <c r="S51" s="1"/>
      <c r="T51" s="1"/>
      <c r="U51" s="1"/>
      <c r="V51" s="1"/>
      <c r="W51" s="1"/>
      <c r="X51" s="1"/>
      <c r="Y51" s="1"/>
      <c r="Z51" s="1"/>
    </row>
    <row r="52" spans="1:26" ht="14.25" customHeight="1">
      <c r="A52" s="24">
        <v>42</v>
      </c>
      <c r="B52" s="26"/>
      <c r="C52" s="44"/>
      <c r="D52" s="44"/>
      <c r="E52" s="44"/>
      <c r="F52" s="44"/>
      <c r="G52" s="44"/>
      <c r="H52" s="44"/>
      <c r="I52" s="44"/>
      <c r="J52" s="66" t="str">
        <f t="shared" si="1"/>
        <v/>
      </c>
      <c r="K52" s="67" t="str">
        <f t="shared" si="0"/>
        <v/>
      </c>
      <c r="L52" s="1"/>
      <c r="M52" s="1"/>
      <c r="N52" s="1"/>
      <c r="O52" s="1"/>
      <c r="P52" s="1"/>
      <c r="Q52" s="1"/>
      <c r="R52" s="1"/>
      <c r="S52" s="1"/>
      <c r="T52" s="1"/>
      <c r="U52" s="1"/>
      <c r="V52" s="1"/>
      <c r="W52" s="1"/>
      <c r="X52" s="1"/>
      <c r="Y52" s="1"/>
      <c r="Z52" s="1"/>
    </row>
    <row r="53" spans="1:26" ht="14.25" customHeight="1">
      <c r="A53" s="24">
        <v>43</v>
      </c>
      <c r="B53" s="26"/>
      <c r="C53" s="44"/>
      <c r="D53" s="44"/>
      <c r="E53" s="44"/>
      <c r="F53" s="44"/>
      <c r="G53" s="44"/>
      <c r="H53" s="44"/>
      <c r="I53" s="44"/>
      <c r="J53" s="66" t="str">
        <f t="shared" si="1"/>
        <v/>
      </c>
      <c r="K53" s="67" t="str">
        <f t="shared" si="0"/>
        <v/>
      </c>
      <c r="L53" s="1"/>
      <c r="M53" s="1"/>
      <c r="N53" s="1"/>
      <c r="O53" s="1"/>
      <c r="P53" s="1"/>
      <c r="Q53" s="1"/>
      <c r="R53" s="1"/>
      <c r="S53" s="1"/>
      <c r="T53" s="1"/>
      <c r="U53" s="1"/>
      <c r="V53" s="1"/>
      <c r="W53" s="1"/>
      <c r="X53" s="1"/>
      <c r="Y53" s="1"/>
      <c r="Z53" s="1"/>
    </row>
    <row r="54" spans="1:26" ht="14.25" customHeight="1">
      <c r="A54" s="24">
        <v>44</v>
      </c>
      <c r="B54" s="26"/>
      <c r="C54" s="44"/>
      <c r="D54" s="44"/>
      <c r="E54" s="44"/>
      <c r="F54" s="44"/>
      <c r="G54" s="44"/>
      <c r="H54" s="44"/>
      <c r="I54" s="44"/>
      <c r="J54" s="66" t="str">
        <f t="shared" si="1"/>
        <v/>
      </c>
      <c r="K54" s="67" t="str">
        <f t="shared" si="0"/>
        <v/>
      </c>
      <c r="L54" s="1"/>
      <c r="M54" s="1"/>
      <c r="N54" s="1"/>
      <c r="O54" s="1"/>
      <c r="P54" s="1"/>
      <c r="Q54" s="1"/>
      <c r="R54" s="1"/>
      <c r="S54" s="1"/>
      <c r="T54" s="1"/>
      <c r="U54" s="1"/>
      <c r="V54" s="1"/>
      <c r="W54" s="1"/>
      <c r="X54" s="1"/>
      <c r="Y54" s="1"/>
      <c r="Z54" s="1"/>
    </row>
    <row r="55" spans="1:26" ht="14.25" customHeight="1">
      <c r="A55" s="24">
        <v>45</v>
      </c>
      <c r="B55" s="26"/>
      <c r="C55" s="44"/>
      <c r="D55" s="44"/>
      <c r="E55" s="44"/>
      <c r="F55" s="44"/>
      <c r="G55" s="44"/>
      <c r="H55" s="44"/>
      <c r="I55" s="44"/>
      <c r="J55" s="66" t="str">
        <f t="shared" si="1"/>
        <v/>
      </c>
      <c r="K55" s="67" t="str">
        <f t="shared" si="0"/>
        <v/>
      </c>
      <c r="L55" s="1"/>
      <c r="M55" s="1"/>
      <c r="N55" s="1"/>
      <c r="O55" s="1"/>
      <c r="P55" s="1"/>
      <c r="Q55" s="1"/>
      <c r="R55" s="1"/>
      <c r="S55" s="1"/>
      <c r="T55" s="1"/>
      <c r="U55" s="1"/>
      <c r="V55" s="1"/>
      <c r="W55" s="1"/>
      <c r="X55" s="1"/>
      <c r="Y55" s="1"/>
      <c r="Z55" s="1"/>
    </row>
    <row r="56" spans="1:26" ht="14.25" customHeight="1">
      <c r="A56" s="24">
        <v>46</v>
      </c>
      <c r="B56" s="26"/>
      <c r="C56" s="44"/>
      <c r="D56" s="44"/>
      <c r="E56" s="44"/>
      <c r="F56" s="44"/>
      <c r="G56" s="44"/>
      <c r="H56" s="44"/>
      <c r="I56" s="44"/>
      <c r="J56" s="66" t="str">
        <f t="shared" si="1"/>
        <v/>
      </c>
      <c r="K56" s="67" t="str">
        <f t="shared" si="0"/>
        <v/>
      </c>
      <c r="L56" s="1"/>
      <c r="M56" s="1"/>
      <c r="N56" s="1"/>
      <c r="O56" s="1"/>
      <c r="P56" s="1"/>
      <c r="Q56" s="1"/>
      <c r="R56" s="1"/>
      <c r="S56" s="1"/>
      <c r="T56" s="1"/>
      <c r="U56" s="1"/>
      <c r="V56" s="1"/>
      <c r="W56" s="1"/>
      <c r="X56" s="1"/>
      <c r="Y56" s="1"/>
      <c r="Z56" s="1"/>
    </row>
    <row r="57" spans="1:26" ht="14.25" customHeight="1">
      <c r="A57" s="24">
        <v>47</v>
      </c>
      <c r="B57" s="26"/>
      <c r="C57" s="44"/>
      <c r="D57" s="44"/>
      <c r="E57" s="44"/>
      <c r="F57" s="44"/>
      <c r="G57" s="44"/>
      <c r="H57" s="44"/>
      <c r="I57" s="44"/>
      <c r="J57" s="66" t="str">
        <f t="shared" si="1"/>
        <v/>
      </c>
      <c r="K57" s="67" t="str">
        <f t="shared" si="0"/>
        <v/>
      </c>
      <c r="L57" s="1"/>
      <c r="M57" s="1"/>
      <c r="N57" s="1"/>
      <c r="O57" s="1"/>
      <c r="P57" s="1"/>
      <c r="Q57" s="1"/>
      <c r="R57" s="1"/>
      <c r="S57" s="1"/>
      <c r="T57" s="1"/>
      <c r="U57" s="1"/>
      <c r="V57" s="1"/>
      <c r="W57" s="1"/>
      <c r="X57" s="1"/>
      <c r="Y57" s="1"/>
      <c r="Z57" s="1"/>
    </row>
    <row r="58" spans="1:26" ht="14.25" customHeight="1">
      <c r="A58" s="24">
        <v>48</v>
      </c>
      <c r="B58" s="26"/>
      <c r="C58" s="44"/>
      <c r="D58" s="44"/>
      <c r="E58" s="44"/>
      <c r="F58" s="44"/>
      <c r="G58" s="44"/>
      <c r="H58" s="44"/>
      <c r="I58" s="44"/>
      <c r="J58" s="66" t="str">
        <f t="shared" si="1"/>
        <v/>
      </c>
      <c r="K58" s="67" t="str">
        <f t="shared" si="0"/>
        <v/>
      </c>
      <c r="L58" s="1"/>
      <c r="M58" s="1"/>
      <c r="N58" s="1"/>
      <c r="O58" s="1"/>
      <c r="P58" s="1"/>
      <c r="Q58" s="1"/>
      <c r="R58" s="1"/>
      <c r="S58" s="1"/>
      <c r="T58" s="1"/>
      <c r="U58" s="1"/>
      <c r="V58" s="1"/>
      <c r="W58" s="1"/>
      <c r="X58" s="1"/>
      <c r="Y58" s="1"/>
      <c r="Z58" s="1"/>
    </row>
    <row r="59" spans="1:26" ht="14.25" customHeight="1">
      <c r="A59" s="24">
        <v>49</v>
      </c>
      <c r="B59" s="26"/>
      <c r="C59" s="44"/>
      <c r="D59" s="44"/>
      <c r="E59" s="44"/>
      <c r="F59" s="44"/>
      <c r="G59" s="44"/>
      <c r="H59" s="44"/>
      <c r="I59" s="44"/>
      <c r="J59" s="66" t="str">
        <f t="shared" si="1"/>
        <v/>
      </c>
      <c r="K59" s="67" t="str">
        <f t="shared" si="0"/>
        <v/>
      </c>
      <c r="L59" s="1"/>
      <c r="M59" s="1"/>
      <c r="N59" s="1"/>
      <c r="O59" s="1"/>
      <c r="P59" s="1"/>
      <c r="Q59" s="1"/>
      <c r="R59" s="1"/>
      <c r="S59" s="1"/>
      <c r="T59" s="1"/>
      <c r="U59" s="1"/>
      <c r="V59" s="1"/>
      <c r="W59" s="1"/>
      <c r="X59" s="1"/>
      <c r="Y59" s="1"/>
      <c r="Z59" s="1"/>
    </row>
    <row r="60" spans="1:26" ht="14.25" customHeight="1">
      <c r="A60" s="24">
        <v>50</v>
      </c>
      <c r="B60" s="26"/>
      <c r="C60" s="44"/>
      <c r="D60" s="44"/>
      <c r="E60" s="44"/>
      <c r="F60" s="44"/>
      <c r="G60" s="44"/>
      <c r="H60" s="44"/>
      <c r="I60" s="44"/>
      <c r="J60" s="66" t="str">
        <f t="shared" si="1"/>
        <v/>
      </c>
      <c r="K60" s="67" t="str">
        <f t="shared" si="0"/>
        <v/>
      </c>
      <c r="L60" s="1"/>
      <c r="M60" s="1"/>
      <c r="N60" s="1"/>
      <c r="O60" s="1"/>
      <c r="P60" s="1"/>
      <c r="Q60" s="1"/>
      <c r="R60" s="1"/>
      <c r="S60" s="1"/>
      <c r="T60" s="1"/>
      <c r="U60" s="1"/>
      <c r="V60" s="1"/>
      <c r="W60" s="1"/>
      <c r="X60" s="1"/>
      <c r="Y60" s="1"/>
      <c r="Z60" s="1"/>
    </row>
    <row r="61" spans="1:26" ht="14.25" customHeight="1">
      <c r="A61" s="24">
        <v>51</v>
      </c>
      <c r="B61" s="26"/>
      <c r="C61" s="44"/>
      <c r="D61" s="44"/>
      <c r="E61" s="44"/>
      <c r="F61" s="44"/>
      <c r="G61" s="44"/>
      <c r="H61" s="44"/>
      <c r="I61" s="44"/>
      <c r="J61" s="66" t="str">
        <f t="shared" si="1"/>
        <v/>
      </c>
      <c r="K61" s="67" t="str">
        <f t="shared" si="0"/>
        <v/>
      </c>
      <c r="L61" s="1"/>
      <c r="M61" s="1"/>
      <c r="N61" s="1"/>
      <c r="O61" s="1"/>
      <c r="P61" s="1"/>
      <c r="Q61" s="1"/>
      <c r="R61" s="1"/>
      <c r="S61" s="1"/>
      <c r="T61" s="1"/>
      <c r="U61" s="1"/>
      <c r="V61" s="1"/>
      <c r="W61" s="1"/>
      <c r="X61" s="1"/>
      <c r="Y61" s="1"/>
      <c r="Z61" s="1"/>
    </row>
    <row r="62" spans="1:26" ht="14.25" customHeight="1">
      <c r="A62" s="24">
        <v>52</v>
      </c>
      <c r="B62" s="26"/>
      <c r="C62" s="44"/>
      <c r="D62" s="44"/>
      <c r="E62" s="44"/>
      <c r="F62" s="44"/>
      <c r="G62" s="44"/>
      <c r="H62" s="44"/>
      <c r="I62" s="44"/>
      <c r="J62" s="66" t="str">
        <f t="shared" si="1"/>
        <v/>
      </c>
      <c r="K62" s="67" t="str">
        <f t="shared" si="0"/>
        <v/>
      </c>
      <c r="L62" s="1"/>
      <c r="M62" s="1"/>
      <c r="N62" s="1"/>
      <c r="O62" s="1"/>
      <c r="P62" s="1"/>
      <c r="Q62" s="1"/>
      <c r="R62" s="1"/>
      <c r="S62" s="1"/>
      <c r="T62" s="1"/>
      <c r="U62" s="1"/>
      <c r="V62" s="1"/>
      <c r="W62" s="1"/>
      <c r="X62" s="1"/>
      <c r="Y62" s="1"/>
      <c r="Z62" s="1"/>
    </row>
    <row r="63" spans="1:26" ht="14.25" customHeight="1">
      <c r="A63" s="24">
        <v>53</v>
      </c>
      <c r="B63" s="26"/>
      <c r="C63" s="44"/>
      <c r="D63" s="44"/>
      <c r="E63" s="44"/>
      <c r="F63" s="44"/>
      <c r="G63" s="44"/>
      <c r="H63" s="44"/>
      <c r="I63" s="44"/>
      <c r="J63" s="66" t="str">
        <f t="shared" si="1"/>
        <v/>
      </c>
      <c r="K63" s="67" t="str">
        <f t="shared" si="0"/>
        <v/>
      </c>
      <c r="L63" s="1"/>
      <c r="M63" s="1"/>
      <c r="N63" s="1"/>
      <c r="O63" s="1"/>
      <c r="P63" s="1"/>
      <c r="Q63" s="1"/>
      <c r="R63" s="1"/>
      <c r="S63" s="1"/>
      <c r="T63" s="1"/>
      <c r="U63" s="1"/>
      <c r="V63" s="1"/>
      <c r="W63" s="1"/>
      <c r="X63" s="1"/>
      <c r="Y63" s="1"/>
      <c r="Z63" s="1"/>
    </row>
    <row r="64" spans="1:26" ht="14.25" customHeight="1">
      <c r="A64" s="24">
        <v>54</v>
      </c>
      <c r="B64" s="26"/>
      <c r="C64" s="44"/>
      <c r="D64" s="44"/>
      <c r="E64" s="44"/>
      <c r="F64" s="44"/>
      <c r="G64" s="44"/>
      <c r="H64" s="44"/>
      <c r="I64" s="44"/>
      <c r="J64" s="66" t="str">
        <f t="shared" si="1"/>
        <v/>
      </c>
      <c r="K64" s="67" t="str">
        <f t="shared" si="0"/>
        <v/>
      </c>
      <c r="L64" s="1"/>
      <c r="M64" s="1"/>
      <c r="N64" s="1"/>
      <c r="O64" s="1"/>
      <c r="P64" s="1"/>
      <c r="Q64" s="1"/>
      <c r="R64" s="1"/>
      <c r="S64" s="1"/>
      <c r="T64" s="1"/>
      <c r="U64" s="1"/>
      <c r="V64" s="1"/>
      <c r="W64" s="1"/>
      <c r="X64" s="1"/>
      <c r="Y64" s="1"/>
      <c r="Z64" s="1"/>
    </row>
    <row r="65" spans="1:26" ht="14.25" customHeight="1">
      <c r="A65" s="24">
        <v>55</v>
      </c>
      <c r="B65" s="26"/>
      <c r="C65" s="44"/>
      <c r="D65" s="44"/>
      <c r="E65" s="44"/>
      <c r="F65" s="44"/>
      <c r="G65" s="44"/>
      <c r="H65" s="44"/>
      <c r="I65" s="44"/>
      <c r="J65" s="66" t="str">
        <f t="shared" si="1"/>
        <v/>
      </c>
      <c r="K65" s="67" t="str">
        <f t="shared" si="0"/>
        <v/>
      </c>
      <c r="L65" s="1"/>
      <c r="M65" s="1"/>
      <c r="N65" s="1"/>
      <c r="O65" s="1"/>
      <c r="P65" s="1"/>
      <c r="Q65" s="1"/>
      <c r="R65" s="1"/>
      <c r="S65" s="1"/>
      <c r="T65" s="1"/>
      <c r="U65" s="1"/>
      <c r="V65" s="1"/>
      <c r="W65" s="1"/>
      <c r="X65" s="1"/>
      <c r="Y65" s="1"/>
      <c r="Z65" s="1"/>
    </row>
    <row r="66" spans="1:26" ht="14.25" customHeight="1">
      <c r="A66" s="24">
        <v>56</v>
      </c>
      <c r="B66" s="26"/>
      <c r="C66" s="44"/>
      <c r="D66" s="44"/>
      <c r="E66" s="44"/>
      <c r="F66" s="44"/>
      <c r="G66" s="44"/>
      <c r="H66" s="44"/>
      <c r="I66" s="44"/>
      <c r="J66" s="66" t="str">
        <f t="shared" si="1"/>
        <v/>
      </c>
      <c r="K66" s="67" t="str">
        <f t="shared" si="0"/>
        <v/>
      </c>
      <c r="L66" s="1"/>
      <c r="M66" s="1"/>
      <c r="N66" s="1"/>
      <c r="O66" s="1"/>
      <c r="P66" s="1"/>
      <c r="Q66" s="1"/>
      <c r="R66" s="1"/>
      <c r="S66" s="1"/>
      <c r="T66" s="1"/>
      <c r="U66" s="1"/>
      <c r="V66" s="1"/>
      <c r="W66" s="1"/>
      <c r="X66" s="1"/>
      <c r="Y66" s="1"/>
      <c r="Z66" s="1"/>
    </row>
    <row r="67" spans="1:26" ht="14.25" customHeight="1">
      <c r="A67" s="24">
        <v>57</v>
      </c>
      <c r="B67" s="26"/>
      <c r="C67" s="44"/>
      <c r="D67" s="44"/>
      <c r="E67" s="44"/>
      <c r="F67" s="44"/>
      <c r="G67" s="44"/>
      <c r="H67" s="44"/>
      <c r="I67" s="44"/>
      <c r="J67" s="66" t="str">
        <f t="shared" si="1"/>
        <v/>
      </c>
      <c r="K67" s="67" t="str">
        <f t="shared" si="0"/>
        <v/>
      </c>
      <c r="L67" s="1"/>
      <c r="M67" s="1"/>
      <c r="N67" s="1"/>
      <c r="O67" s="1"/>
      <c r="P67" s="1"/>
      <c r="Q67" s="1"/>
      <c r="R67" s="1"/>
      <c r="S67" s="1"/>
      <c r="T67" s="1"/>
      <c r="U67" s="1"/>
      <c r="V67" s="1"/>
      <c r="W67" s="1"/>
      <c r="X67" s="1"/>
      <c r="Y67" s="1"/>
      <c r="Z67" s="1"/>
    </row>
    <row r="68" spans="1:26" ht="14.25" customHeight="1">
      <c r="A68" s="24">
        <v>58</v>
      </c>
      <c r="B68" s="26"/>
      <c r="C68" s="44"/>
      <c r="D68" s="44"/>
      <c r="E68" s="44"/>
      <c r="F68" s="44"/>
      <c r="G68" s="44"/>
      <c r="H68" s="44"/>
      <c r="I68" s="44"/>
      <c r="J68" s="66" t="str">
        <f t="shared" si="1"/>
        <v/>
      </c>
      <c r="K68" s="67" t="str">
        <f t="shared" si="0"/>
        <v/>
      </c>
      <c r="L68" s="1"/>
      <c r="M68" s="1"/>
      <c r="N68" s="1"/>
      <c r="O68" s="1"/>
      <c r="P68" s="1"/>
      <c r="Q68" s="1"/>
      <c r="R68" s="1"/>
      <c r="S68" s="1"/>
      <c r="T68" s="1"/>
      <c r="U68" s="1"/>
      <c r="V68" s="1"/>
      <c r="W68" s="1"/>
      <c r="X68" s="1"/>
      <c r="Y68" s="1"/>
      <c r="Z68" s="1"/>
    </row>
    <row r="69" spans="1:26" ht="14.25" customHeight="1">
      <c r="A69" s="24">
        <v>59</v>
      </c>
      <c r="B69" s="26"/>
      <c r="C69" s="44"/>
      <c r="D69" s="44"/>
      <c r="E69" s="44"/>
      <c r="F69" s="44"/>
      <c r="G69" s="44"/>
      <c r="H69" s="44"/>
      <c r="I69" s="44"/>
      <c r="J69" s="66" t="str">
        <f t="shared" si="1"/>
        <v/>
      </c>
      <c r="K69" s="67" t="str">
        <f t="shared" si="0"/>
        <v/>
      </c>
      <c r="L69" s="1"/>
      <c r="M69" s="1"/>
      <c r="N69" s="1"/>
      <c r="O69" s="1"/>
      <c r="P69" s="1"/>
      <c r="Q69" s="1"/>
      <c r="R69" s="1"/>
      <c r="S69" s="1"/>
      <c r="T69" s="1"/>
      <c r="U69" s="1"/>
      <c r="V69" s="1"/>
      <c r="W69" s="1"/>
      <c r="X69" s="1"/>
      <c r="Y69" s="1"/>
      <c r="Z69" s="1"/>
    </row>
    <row r="70" spans="1:26" ht="14.25" customHeight="1">
      <c r="A70" s="24">
        <v>60</v>
      </c>
      <c r="B70" s="26"/>
      <c r="C70" s="44"/>
      <c r="D70" s="44"/>
      <c r="E70" s="44"/>
      <c r="F70" s="44"/>
      <c r="G70" s="44"/>
      <c r="H70" s="44"/>
      <c r="I70" s="44"/>
      <c r="J70" s="66" t="str">
        <f t="shared" si="1"/>
        <v/>
      </c>
      <c r="K70" s="67" t="str">
        <f t="shared" si="0"/>
        <v/>
      </c>
      <c r="L70" s="1"/>
      <c r="M70" s="1"/>
      <c r="N70" s="1"/>
      <c r="O70" s="1"/>
      <c r="P70" s="1"/>
      <c r="Q70" s="1"/>
      <c r="R70" s="1"/>
      <c r="S70" s="1"/>
      <c r="T70" s="1"/>
      <c r="U70" s="1"/>
      <c r="V70" s="1"/>
      <c r="W70" s="1"/>
      <c r="X70" s="1"/>
      <c r="Y70" s="1"/>
      <c r="Z70" s="1"/>
    </row>
    <row r="71" spans="1:26" ht="14.25" customHeight="1">
      <c r="A71" s="24">
        <v>61</v>
      </c>
      <c r="B71" s="26"/>
      <c r="C71" s="44"/>
      <c r="D71" s="44"/>
      <c r="E71" s="44"/>
      <c r="F71" s="44"/>
      <c r="G71" s="44"/>
      <c r="H71" s="44"/>
      <c r="I71" s="44"/>
      <c r="J71" s="66" t="str">
        <f t="shared" si="1"/>
        <v/>
      </c>
      <c r="K71" s="67" t="str">
        <f t="shared" si="0"/>
        <v/>
      </c>
      <c r="L71" s="1"/>
      <c r="M71" s="1"/>
      <c r="N71" s="1"/>
      <c r="O71" s="1"/>
      <c r="P71" s="1"/>
      <c r="Q71" s="1"/>
      <c r="R71" s="1"/>
      <c r="S71" s="1"/>
      <c r="T71" s="1"/>
      <c r="U71" s="1"/>
      <c r="V71" s="1"/>
      <c r="W71" s="1"/>
      <c r="X71" s="1"/>
      <c r="Y71" s="1"/>
      <c r="Z71" s="1"/>
    </row>
    <row r="72" spans="1:26" ht="14.25" customHeight="1">
      <c r="A72" s="24">
        <v>62</v>
      </c>
      <c r="B72" s="26"/>
      <c r="C72" s="44"/>
      <c r="D72" s="44"/>
      <c r="E72" s="44"/>
      <c r="F72" s="44"/>
      <c r="G72" s="44"/>
      <c r="H72" s="44"/>
      <c r="I72" s="44"/>
      <c r="J72" s="66" t="str">
        <f t="shared" si="1"/>
        <v/>
      </c>
      <c r="K72" s="67" t="str">
        <f t="shared" si="0"/>
        <v/>
      </c>
      <c r="L72" s="1"/>
      <c r="M72" s="1"/>
      <c r="N72" s="1"/>
      <c r="O72" s="1"/>
      <c r="P72" s="1"/>
      <c r="Q72" s="1"/>
      <c r="R72" s="1"/>
      <c r="S72" s="1"/>
      <c r="T72" s="1"/>
      <c r="U72" s="1"/>
      <c r="V72" s="1"/>
      <c r="W72" s="1"/>
      <c r="X72" s="1"/>
      <c r="Y72" s="1"/>
      <c r="Z72" s="1"/>
    </row>
    <row r="73" spans="1:26" ht="14.25" customHeight="1">
      <c r="A73" s="24">
        <v>63</v>
      </c>
      <c r="B73" s="26"/>
      <c r="C73" s="44"/>
      <c r="D73" s="44"/>
      <c r="E73" s="44"/>
      <c r="F73" s="44"/>
      <c r="G73" s="44"/>
      <c r="H73" s="44"/>
      <c r="I73" s="44"/>
      <c r="J73" s="66" t="str">
        <f t="shared" si="1"/>
        <v/>
      </c>
      <c r="K73" s="67" t="str">
        <f t="shared" si="0"/>
        <v/>
      </c>
      <c r="L73" s="1"/>
      <c r="M73" s="1"/>
      <c r="N73" s="1"/>
      <c r="O73" s="1"/>
      <c r="P73" s="1"/>
      <c r="Q73" s="1"/>
      <c r="R73" s="1"/>
      <c r="S73" s="1"/>
      <c r="T73" s="1"/>
      <c r="U73" s="1"/>
      <c r="V73" s="1"/>
      <c r="W73" s="1"/>
      <c r="X73" s="1"/>
      <c r="Y73" s="1"/>
      <c r="Z73" s="1"/>
    </row>
    <row r="74" spans="1:26" ht="14.25" customHeight="1">
      <c r="A74" s="24">
        <v>64</v>
      </c>
      <c r="B74" s="26"/>
      <c r="C74" s="44"/>
      <c r="D74" s="44"/>
      <c r="E74" s="44"/>
      <c r="F74" s="44"/>
      <c r="G74" s="44"/>
      <c r="H74" s="44"/>
      <c r="I74" s="44"/>
      <c r="J74" s="66" t="str">
        <f t="shared" si="1"/>
        <v/>
      </c>
      <c r="K74" s="67" t="str">
        <f t="shared" si="0"/>
        <v/>
      </c>
      <c r="L74" s="1"/>
      <c r="M74" s="1"/>
      <c r="N74" s="1"/>
      <c r="O74" s="1"/>
      <c r="P74" s="1"/>
      <c r="Q74" s="1"/>
      <c r="R74" s="1"/>
      <c r="S74" s="1"/>
      <c r="T74" s="1"/>
      <c r="U74" s="1"/>
      <c r="V74" s="1"/>
      <c r="W74" s="1"/>
      <c r="X74" s="1"/>
      <c r="Y74" s="1"/>
      <c r="Z74" s="1"/>
    </row>
    <row r="75" spans="1:26" ht="14.25" customHeight="1">
      <c r="A75" s="24">
        <v>65</v>
      </c>
      <c r="B75" s="26"/>
      <c r="C75" s="44"/>
      <c r="D75" s="44"/>
      <c r="E75" s="44"/>
      <c r="F75" s="44"/>
      <c r="G75" s="44"/>
      <c r="H75" s="44"/>
      <c r="I75" s="44"/>
      <c r="J75" s="66" t="str">
        <f t="shared" si="1"/>
        <v/>
      </c>
      <c r="K75" s="67" t="str">
        <f t="shared" si="0"/>
        <v/>
      </c>
      <c r="L75" s="1"/>
      <c r="M75" s="1"/>
      <c r="N75" s="1"/>
      <c r="O75" s="1"/>
      <c r="P75" s="1"/>
      <c r="Q75" s="1"/>
      <c r="R75" s="1"/>
      <c r="S75" s="1"/>
      <c r="T75" s="1"/>
      <c r="U75" s="1"/>
      <c r="V75" s="1"/>
      <c r="W75" s="1"/>
      <c r="X75" s="1"/>
      <c r="Y75" s="1"/>
      <c r="Z75" s="1"/>
    </row>
    <row r="76" spans="1:26" ht="14.25" customHeight="1">
      <c r="A76" s="24">
        <v>66</v>
      </c>
      <c r="B76" s="26"/>
      <c r="C76" s="44"/>
      <c r="D76" s="44"/>
      <c r="E76" s="44"/>
      <c r="F76" s="44"/>
      <c r="G76" s="44"/>
      <c r="H76" s="44"/>
      <c r="I76" s="44"/>
      <c r="J76" s="66" t="str">
        <f t="shared" ref="J76:J110" si="2">IF(OR(C76&lt;&gt;"V",SUMPRODUCT(--(D76:I76&lt;&gt;""))=0),"",SUM(D76:I76))</f>
        <v/>
      </c>
      <c r="K76" s="67" t="str">
        <f t="shared" si="0"/>
        <v/>
      </c>
      <c r="L76" s="1"/>
      <c r="M76" s="1"/>
      <c r="N76" s="1"/>
      <c r="O76" s="1"/>
      <c r="P76" s="1"/>
      <c r="Q76" s="1"/>
      <c r="R76" s="1"/>
      <c r="S76" s="1"/>
      <c r="T76" s="1"/>
      <c r="U76" s="1"/>
      <c r="V76" s="1"/>
      <c r="W76" s="1"/>
      <c r="X76" s="1"/>
      <c r="Y76" s="1"/>
      <c r="Z76" s="1"/>
    </row>
    <row r="77" spans="1:26" ht="14.25" customHeight="1">
      <c r="A77" s="24">
        <v>67</v>
      </c>
      <c r="B77" s="26"/>
      <c r="C77" s="44"/>
      <c r="D77" s="44"/>
      <c r="E77" s="44"/>
      <c r="F77" s="44"/>
      <c r="G77" s="44"/>
      <c r="H77" s="44"/>
      <c r="I77" s="44"/>
      <c r="J77" s="66" t="str">
        <f t="shared" si="2"/>
        <v/>
      </c>
      <c r="K77" s="67" t="str">
        <f t="shared" si="0"/>
        <v/>
      </c>
      <c r="L77" s="1"/>
      <c r="M77" s="1"/>
      <c r="N77" s="1"/>
      <c r="O77" s="1"/>
      <c r="P77" s="1"/>
      <c r="Q77" s="1"/>
      <c r="R77" s="1"/>
      <c r="S77" s="1"/>
      <c r="T77" s="1"/>
      <c r="U77" s="1"/>
      <c r="V77" s="1"/>
      <c r="W77" s="1"/>
      <c r="X77" s="1"/>
      <c r="Y77" s="1"/>
      <c r="Z77" s="1"/>
    </row>
    <row r="78" spans="1:26" ht="14.25" customHeight="1">
      <c r="A78" s="24">
        <v>68</v>
      </c>
      <c r="B78" s="26"/>
      <c r="C78" s="44"/>
      <c r="D78" s="44"/>
      <c r="E78" s="44"/>
      <c r="F78" s="44"/>
      <c r="G78" s="44"/>
      <c r="H78" s="44"/>
      <c r="I78" s="44"/>
      <c r="J78" s="66" t="str">
        <f t="shared" si="2"/>
        <v/>
      </c>
      <c r="K78" s="67" t="str">
        <f t="shared" si="0"/>
        <v/>
      </c>
      <c r="L78" s="1"/>
      <c r="M78" s="1"/>
      <c r="N78" s="1"/>
      <c r="O78" s="1"/>
      <c r="P78" s="1"/>
      <c r="Q78" s="1"/>
      <c r="R78" s="1"/>
      <c r="S78" s="1"/>
      <c r="T78" s="1"/>
      <c r="U78" s="1"/>
      <c r="V78" s="1"/>
      <c r="W78" s="1"/>
      <c r="X78" s="1"/>
      <c r="Y78" s="1"/>
      <c r="Z78" s="1"/>
    </row>
    <row r="79" spans="1:26" ht="14.25" customHeight="1">
      <c r="A79" s="24">
        <v>69</v>
      </c>
      <c r="B79" s="26"/>
      <c r="C79" s="44"/>
      <c r="D79" s="44"/>
      <c r="E79" s="44"/>
      <c r="F79" s="44"/>
      <c r="G79" s="44"/>
      <c r="H79" s="44"/>
      <c r="I79" s="44"/>
      <c r="J79" s="66" t="str">
        <f t="shared" si="2"/>
        <v/>
      </c>
      <c r="K79" s="67" t="str">
        <f t="shared" si="0"/>
        <v/>
      </c>
      <c r="L79" s="1"/>
      <c r="M79" s="1"/>
      <c r="N79" s="1"/>
      <c r="O79" s="1"/>
      <c r="P79" s="1"/>
      <c r="Q79" s="1"/>
      <c r="R79" s="1"/>
      <c r="S79" s="1"/>
      <c r="T79" s="1"/>
      <c r="U79" s="1"/>
      <c r="V79" s="1"/>
      <c r="W79" s="1"/>
      <c r="X79" s="1"/>
      <c r="Y79" s="1"/>
      <c r="Z79" s="1"/>
    </row>
    <row r="80" spans="1:26" ht="14.25" customHeight="1">
      <c r="A80" s="24">
        <v>70</v>
      </c>
      <c r="B80" s="26"/>
      <c r="C80" s="44"/>
      <c r="D80" s="44"/>
      <c r="E80" s="44"/>
      <c r="F80" s="44"/>
      <c r="G80" s="44"/>
      <c r="H80" s="44"/>
      <c r="I80" s="44"/>
      <c r="J80" s="66" t="str">
        <f t="shared" si="2"/>
        <v/>
      </c>
      <c r="K80" s="67" t="str">
        <f t="shared" si="0"/>
        <v/>
      </c>
      <c r="L80" s="1"/>
      <c r="M80" s="1"/>
      <c r="N80" s="1"/>
      <c r="O80" s="1"/>
      <c r="P80" s="1"/>
      <c r="Q80" s="1"/>
      <c r="R80" s="1"/>
      <c r="S80" s="1"/>
      <c r="T80" s="1"/>
      <c r="U80" s="1"/>
      <c r="V80" s="1"/>
      <c r="W80" s="1"/>
      <c r="X80" s="1"/>
      <c r="Y80" s="1"/>
      <c r="Z80" s="1"/>
    </row>
    <row r="81" spans="1:26" ht="14.25" customHeight="1">
      <c r="A81" s="24">
        <v>71</v>
      </c>
      <c r="B81" s="26"/>
      <c r="C81" s="44"/>
      <c r="D81" s="44"/>
      <c r="E81" s="44"/>
      <c r="F81" s="44"/>
      <c r="G81" s="44"/>
      <c r="H81" s="44"/>
      <c r="I81" s="44"/>
      <c r="J81" s="66" t="str">
        <f t="shared" si="2"/>
        <v/>
      </c>
      <c r="K81" s="67" t="str">
        <f t="shared" si="0"/>
        <v/>
      </c>
      <c r="L81" s="1"/>
      <c r="M81" s="1"/>
      <c r="N81" s="1"/>
      <c r="O81" s="1"/>
      <c r="P81" s="1"/>
      <c r="Q81" s="1"/>
      <c r="R81" s="1"/>
      <c r="S81" s="1"/>
      <c r="T81" s="1"/>
      <c r="U81" s="1"/>
      <c r="V81" s="1"/>
      <c r="W81" s="1"/>
      <c r="X81" s="1"/>
      <c r="Y81" s="1"/>
      <c r="Z81" s="1"/>
    </row>
    <row r="82" spans="1:26" ht="14.25" customHeight="1">
      <c r="A82" s="24">
        <v>72</v>
      </c>
      <c r="B82" s="26"/>
      <c r="C82" s="44"/>
      <c r="D82" s="44"/>
      <c r="E82" s="44"/>
      <c r="F82" s="44"/>
      <c r="G82" s="44"/>
      <c r="H82" s="44"/>
      <c r="I82" s="44"/>
      <c r="J82" s="66" t="str">
        <f t="shared" si="2"/>
        <v/>
      </c>
      <c r="K82" s="67" t="str">
        <f t="shared" si="0"/>
        <v/>
      </c>
      <c r="L82" s="1"/>
      <c r="M82" s="1"/>
      <c r="N82" s="1"/>
      <c r="O82" s="1"/>
      <c r="P82" s="1"/>
      <c r="Q82" s="1"/>
      <c r="R82" s="1"/>
      <c r="S82" s="1"/>
      <c r="T82" s="1"/>
      <c r="U82" s="1"/>
      <c r="V82" s="1"/>
      <c r="W82" s="1"/>
      <c r="X82" s="1"/>
      <c r="Y82" s="1"/>
      <c r="Z82" s="1"/>
    </row>
    <row r="83" spans="1:26" ht="14.25" customHeight="1">
      <c r="A83" s="24">
        <v>73</v>
      </c>
      <c r="B83" s="26"/>
      <c r="C83" s="44"/>
      <c r="D83" s="44"/>
      <c r="E83" s="44"/>
      <c r="F83" s="44"/>
      <c r="G83" s="44"/>
      <c r="H83" s="44"/>
      <c r="I83" s="44"/>
      <c r="J83" s="66" t="str">
        <f t="shared" si="2"/>
        <v/>
      </c>
      <c r="K83" s="67" t="str">
        <f t="shared" si="0"/>
        <v/>
      </c>
      <c r="L83" s="1"/>
      <c r="M83" s="1"/>
      <c r="N83" s="1"/>
      <c r="O83" s="1"/>
      <c r="P83" s="1"/>
      <c r="Q83" s="1"/>
      <c r="R83" s="1"/>
      <c r="S83" s="1"/>
      <c r="T83" s="1"/>
      <c r="U83" s="1"/>
      <c r="V83" s="1"/>
      <c r="W83" s="1"/>
      <c r="X83" s="1"/>
      <c r="Y83" s="1"/>
      <c r="Z83" s="1"/>
    </row>
    <row r="84" spans="1:26" ht="14.25" customHeight="1">
      <c r="A84" s="24">
        <v>74</v>
      </c>
      <c r="B84" s="26"/>
      <c r="C84" s="44"/>
      <c r="D84" s="44"/>
      <c r="E84" s="44"/>
      <c r="F84" s="44"/>
      <c r="G84" s="44"/>
      <c r="H84" s="44"/>
      <c r="I84" s="44"/>
      <c r="J84" s="66" t="str">
        <f t="shared" si="2"/>
        <v/>
      </c>
      <c r="K84" s="67" t="str">
        <f t="shared" si="0"/>
        <v/>
      </c>
      <c r="L84" s="1"/>
      <c r="M84" s="1"/>
      <c r="N84" s="1"/>
      <c r="O84" s="1"/>
      <c r="P84" s="1"/>
      <c r="Q84" s="1"/>
      <c r="R84" s="1"/>
      <c r="S84" s="1"/>
      <c r="T84" s="1"/>
      <c r="U84" s="1"/>
      <c r="V84" s="1"/>
      <c r="W84" s="1"/>
      <c r="X84" s="1"/>
      <c r="Y84" s="1"/>
      <c r="Z84" s="1"/>
    </row>
    <row r="85" spans="1:26" ht="14.25" customHeight="1">
      <c r="A85" s="24">
        <v>75</v>
      </c>
      <c r="B85" s="26"/>
      <c r="C85" s="44"/>
      <c r="D85" s="44"/>
      <c r="E85" s="44"/>
      <c r="F85" s="44"/>
      <c r="G85" s="44"/>
      <c r="H85" s="44"/>
      <c r="I85" s="44"/>
      <c r="J85" s="66" t="str">
        <f t="shared" si="2"/>
        <v/>
      </c>
      <c r="K85" s="67" t="str">
        <f t="shared" si="0"/>
        <v/>
      </c>
      <c r="L85" s="1"/>
      <c r="M85" s="1"/>
      <c r="N85" s="1"/>
      <c r="O85" s="1"/>
      <c r="P85" s="1"/>
      <c r="Q85" s="1"/>
      <c r="R85" s="1"/>
      <c r="S85" s="1"/>
      <c r="T85" s="1"/>
      <c r="U85" s="1"/>
      <c r="V85" s="1"/>
      <c r="W85" s="1"/>
      <c r="X85" s="1"/>
      <c r="Y85" s="1"/>
      <c r="Z85" s="1"/>
    </row>
    <row r="86" spans="1:26" ht="14.25" customHeight="1">
      <c r="A86" s="24">
        <v>76</v>
      </c>
      <c r="B86" s="26"/>
      <c r="C86" s="44"/>
      <c r="D86" s="44"/>
      <c r="E86" s="44"/>
      <c r="F86" s="44"/>
      <c r="G86" s="44"/>
      <c r="H86" s="44"/>
      <c r="I86" s="44"/>
      <c r="J86" s="66" t="str">
        <f t="shared" si="2"/>
        <v/>
      </c>
      <c r="K86" s="67" t="str">
        <f t="shared" si="0"/>
        <v/>
      </c>
      <c r="L86" s="1"/>
      <c r="M86" s="1"/>
      <c r="N86" s="1"/>
      <c r="O86" s="1"/>
      <c r="P86" s="1"/>
      <c r="Q86" s="1"/>
      <c r="R86" s="1"/>
      <c r="S86" s="1"/>
      <c r="T86" s="1"/>
      <c r="U86" s="1"/>
      <c r="V86" s="1"/>
      <c r="W86" s="1"/>
      <c r="X86" s="1"/>
      <c r="Y86" s="1"/>
      <c r="Z86" s="1"/>
    </row>
    <row r="87" spans="1:26" ht="14.25" customHeight="1">
      <c r="A87" s="24">
        <v>77</v>
      </c>
      <c r="B87" s="26"/>
      <c r="C87" s="44"/>
      <c r="D87" s="44"/>
      <c r="E87" s="44"/>
      <c r="F87" s="44"/>
      <c r="G87" s="44"/>
      <c r="H87" s="44"/>
      <c r="I87" s="44"/>
      <c r="J87" s="66" t="str">
        <f t="shared" si="2"/>
        <v/>
      </c>
      <c r="K87" s="67" t="str">
        <f t="shared" si="0"/>
        <v/>
      </c>
      <c r="L87" s="1"/>
      <c r="M87" s="1"/>
      <c r="N87" s="1"/>
      <c r="O87" s="1"/>
      <c r="P87" s="1"/>
      <c r="Q87" s="1"/>
      <c r="R87" s="1"/>
      <c r="S87" s="1"/>
      <c r="T87" s="1"/>
      <c r="U87" s="1"/>
      <c r="V87" s="1"/>
      <c r="W87" s="1"/>
      <c r="X87" s="1"/>
      <c r="Y87" s="1"/>
      <c r="Z87" s="1"/>
    </row>
    <row r="88" spans="1:26" ht="14.25" customHeight="1">
      <c r="A88" s="24">
        <v>78</v>
      </c>
      <c r="B88" s="26"/>
      <c r="C88" s="44"/>
      <c r="D88" s="44"/>
      <c r="E88" s="44"/>
      <c r="F88" s="44"/>
      <c r="G88" s="44"/>
      <c r="H88" s="44"/>
      <c r="I88" s="44"/>
      <c r="J88" s="66" t="str">
        <f t="shared" si="2"/>
        <v/>
      </c>
      <c r="K88" s="67" t="str">
        <f t="shared" si="0"/>
        <v/>
      </c>
      <c r="L88" s="1"/>
      <c r="M88" s="1"/>
      <c r="N88" s="1"/>
      <c r="O88" s="1"/>
      <c r="P88" s="1"/>
      <c r="Q88" s="1"/>
      <c r="R88" s="1"/>
      <c r="S88" s="1"/>
      <c r="T88" s="1"/>
      <c r="U88" s="1"/>
      <c r="V88" s="1"/>
      <c r="W88" s="1"/>
      <c r="X88" s="1"/>
      <c r="Y88" s="1"/>
      <c r="Z88" s="1"/>
    </row>
    <row r="89" spans="1:26" ht="14.25" customHeight="1">
      <c r="A89" s="24">
        <v>79</v>
      </c>
      <c r="B89" s="26"/>
      <c r="C89" s="44"/>
      <c r="D89" s="44"/>
      <c r="E89" s="44"/>
      <c r="F89" s="44"/>
      <c r="G89" s="44"/>
      <c r="H89" s="44"/>
      <c r="I89" s="44"/>
      <c r="J89" s="66" t="str">
        <f t="shared" si="2"/>
        <v/>
      </c>
      <c r="K89" s="67" t="str">
        <f t="shared" si="0"/>
        <v/>
      </c>
      <c r="L89" s="1"/>
      <c r="M89" s="1"/>
      <c r="N89" s="1"/>
      <c r="O89" s="1"/>
      <c r="P89" s="1"/>
      <c r="Q89" s="1"/>
      <c r="R89" s="1"/>
      <c r="S89" s="1"/>
      <c r="T89" s="1"/>
      <c r="U89" s="1"/>
      <c r="V89" s="1"/>
      <c r="W89" s="1"/>
      <c r="X89" s="1"/>
      <c r="Y89" s="1"/>
      <c r="Z89" s="1"/>
    </row>
    <row r="90" spans="1:26" ht="14.25" customHeight="1">
      <c r="A90" s="24">
        <v>80</v>
      </c>
      <c r="B90" s="26"/>
      <c r="C90" s="44"/>
      <c r="D90" s="44"/>
      <c r="E90" s="44"/>
      <c r="F90" s="44"/>
      <c r="G90" s="44"/>
      <c r="H90" s="44"/>
      <c r="I90" s="44"/>
      <c r="J90" s="66" t="str">
        <f t="shared" si="2"/>
        <v/>
      </c>
      <c r="K90" s="67" t="str">
        <f t="shared" si="0"/>
        <v/>
      </c>
      <c r="L90" s="1"/>
      <c r="M90" s="1"/>
      <c r="N90" s="1"/>
      <c r="O90" s="1"/>
      <c r="P90" s="1"/>
      <c r="Q90" s="1"/>
      <c r="R90" s="1"/>
      <c r="S90" s="1"/>
      <c r="T90" s="1"/>
      <c r="U90" s="1"/>
      <c r="V90" s="1"/>
      <c r="W90" s="1"/>
      <c r="X90" s="1"/>
      <c r="Y90" s="1"/>
      <c r="Z90" s="1"/>
    </row>
    <row r="91" spans="1:26" ht="14.25" customHeight="1">
      <c r="A91" s="24">
        <v>81</v>
      </c>
      <c r="B91" s="26"/>
      <c r="C91" s="44"/>
      <c r="D91" s="44"/>
      <c r="E91" s="44"/>
      <c r="F91" s="44"/>
      <c r="G91" s="44"/>
      <c r="H91" s="44"/>
      <c r="I91" s="44"/>
      <c r="J91" s="66" t="str">
        <f t="shared" si="2"/>
        <v/>
      </c>
      <c r="K91" s="67" t="str">
        <f t="shared" si="0"/>
        <v/>
      </c>
      <c r="L91" s="1"/>
      <c r="M91" s="1"/>
      <c r="N91" s="1"/>
      <c r="O91" s="1"/>
      <c r="P91" s="1"/>
      <c r="Q91" s="1"/>
      <c r="R91" s="1"/>
      <c r="S91" s="1"/>
      <c r="T91" s="1"/>
      <c r="U91" s="1"/>
      <c r="V91" s="1"/>
      <c r="W91" s="1"/>
      <c r="X91" s="1"/>
      <c r="Y91" s="1"/>
      <c r="Z91" s="1"/>
    </row>
    <row r="92" spans="1:26" ht="14.25" customHeight="1">
      <c r="A92" s="24">
        <v>82</v>
      </c>
      <c r="B92" s="26"/>
      <c r="C92" s="44"/>
      <c r="D92" s="44"/>
      <c r="E92" s="44"/>
      <c r="F92" s="44"/>
      <c r="G92" s="44"/>
      <c r="H92" s="44"/>
      <c r="I92" s="44"/>
      <c r="J92" s="66" t="str">
        <f t="shared" si="2"/>
        <v/>
      </c>
      <c r="K92" s="67" t="str">
        <f t="shared" si="0"/>
        <v/>
      </c>
      <c r="L92" s="1"/>
      <c r="M92" s="1"/>
      <c r="N92" s="1"/>
      <c r="O92" s="1"/>
      <c r="P92" s="1"/>
      <c r="Q92" s="1"/>
      <c r="R92" s="1"/>
      <c r="S92" s="1"/>
      <c r="T92" s="1"/>
      <c r="U92" s="1"/>
      <c r="V92" s="1"/>
      <c r="W92" s="1"/>
      <c r="X92" s="1"/>
      <c r="Y92" s="1"/>
      <c r="Z92" s="1"/>
    </row>
    <row r="93" spans="1:26" ht="14.25" customHeight="1">
      <c r="A93" s="24">
        <v>83</v>
      </c>
      <c r="B93" s="26"/>
      <c r="C93" s="44"/>
      <c r="D93" s="44"/>
      <c r="E93" s="44"/>
      <c r="F93" s="44"/>
      <c r="G93" s="44"/>
      <c r="H93" s="44"/>
      <c r="I93" s="44"/>
      <c r="J93" s="66" t="str">
        <f t="shared" si="2"/>
        <v/>
      </c>
      <c r="K93" s="67" t="str">
        <f t="shared" si="0"/>
        <v/>
      </c>
      <c r="L93" s="1"/>
      <c r="M93" s="1"/>
      <c r="N93" s="1"/>
      <c r="O93" s="1"/>
      <c r="P93" s="1"/>
      <c r="Q93" s="1"/>
      <c r="R93" s="1"/>
      <c r="S93" s="1"/>
      <c r="T93" s="1"/>
      <c r="U93" s="1"/>
      <c r="V93" s="1"/>
      <c r="W93" s="1"/>
      <c r="X93" s="1"/>
      <c r="Y93" s="1"/>
      <c r="Z93" s="1"/>
    </row>
    <row r="94" spans="1:26" ht="14.25" customHeight="1">
      <c r="A94" s="24">
        <v>84</v>
      </c>
      <c r="B94" s="26"/>
      <c r="C94" s="44"/>
      <c r="D94" s="44"/>
      <c r="E94" s="44"/>
      <c r="F94" s="44"/>
      <c r="G94" s="44"/>
      <c r="H94" s="44"/>
      <c r="I94" s="44"/>
      <c r="J94" s="66" t="str">
        <f t="shared" si="2"/>
        <v/>
      </c>
      <c r="K94" s="67" t="str">
        <f t="shared" si="0"/>
        <v/>
      </c>
      <c r="L94" s="1"/>
      <c r="M94" s="1"/>
      <c r="N94" s="1"/>
      <c r="O94" s="1"/>
      <c r="P94" s="1"/>
      <c r="Q94" s="1"/>
      <c r="R94" s="1"/>
      <c r="S94" s="1"/>
      <c r="T94" s="1"/>
      <c r="U94" s="1"/>
      <c r="V94" s="1"/>
      <c r="W94" s="1"/>
      <c r="X94" s="1"/>
      <c r="Y94" s="1"/>
      <c r="Z94" s="1"/>
    </row>
    <row r="95" spans="1:26" ht="14.25" customHeight="1">
      <c r="A95" s="24">
        <v>85</v>
      </c>
      <c r="B95" s="26"/>
      <c r="C95" s="44"/>
      <c r="D95" s="44"/>
      <c r="E95" s="44"/>
      <c r="F95" s="44"/>
      <c r="G95" s="44"/>
      <c r="H95" s="44"/>
      <c r="I95" s="44"/>
      <c r="J95" s="66" t="str">
        <f t="shared" si="2"/>
        <v/>
      </c>
      <c r="K95" s="67" t="str">
        <f t="shared" si="0"/>
        <v/>
      </c>
      <c r="L95" s="1"/>
      <c r="M95" s="1"/>
      <c r="N95" s="1"/>
      <c r="O95" s="1"/>
      <c r="P95" s="1"/>
      <c r="Q95" s="1"/>
      <c r="R95" s="1"/>
      <c r="S95" s="1"/>
      <c r="T95" s="1"/>
      <c r="U95" s="1"/>
      <c r="V95" s="1"/>
      <c r="W95" s="1"/>
      <c r="X95" s="1"/>
      <c r="Y95" s="1"/>
      <c r="Z95" s="1"/>
    </row>
    <row r="96" spans="1:26" ht="14.25" customHeight="1">
      <c r="A96" s="24">
        <v>86</v>
      </c>
      <c r="B96" s="26"/>
      <c r="C96" s="44"/>
      <c r="D96" s="44"/>
      <c r="E96" s="44"/>
      <c r="F96" s="44"/>
      <c r="G96" s="44"/>
      <c r="H96" s="44"/>
      <c r="I96" s="44"/>
      <c r="J96" s="66" t="str">
        <f t="shared" si="2"/>
        <v/>
      </c>
      <c r="K96" s="67" t="str">
        <f t="shared" si="0"/>
        <v/>
      </c>
      <c r="L96" s="1"/>
      <c r="M96" s="1"/>
      <c r="N96" s="1"/>
      <c r="O96" s="1"/>
      <c r="P96" s="1"/>
      <c r="Q96" s="1"/>
      <c r="R96" s="1"/>
      <c r="S96" s="1"/>
      <c r="T96" s="1"/>
      <c r="U96" s="1"/>
      <c r="V96" s="1"/>
      <c r="W96" s="1"/>
      <c r="X96" s="1"/>
      <c r="Y96" s="1"/>
      <c r="Z96" s="1"/>
    </row>
    <row r="97" spans="1:26" ht="14.25" customHeight="1">
      <c r="A97" s="24">
        <v>87</v>
      </c>
      <c r="B97" s="26"/>
      <c r="C97" s="44"/>
      <c r="D97" s="44"/>
      <c r="E97" s="44"/>
      <c r="F97" s="44"/>
      <c r="G97" s="44"/>
      <c r="H97" s="44"/>
      <c r="I97" s="44"/>
      <c r="J97" s="66" t="str">
        <f t="shared" si="2"/>
        <v/>
      </c>
      <c r="K97" s="67" t="str">
        <f t="shared" si="0"/>
        <v/>
      </c>
      <c r="L97" s="1"/>
      <c r="M97" s="1"/>
      <c r="N97" s="1"/>
      <c r="O97" s="1"/>
      <c r="P97" s="1"/>
      <c r="Q97" s="1"/>
      <c r="R97" s="1"/>
      <c r="S97" s="1"/>
      <c r="T97" s="1"/>
      <c r="U97" s="1"/>
      <c r="V97" s="1"/>
      <c r="W97" s="1"/>
      <c r="X97" s="1"/>
      <c r="Y97" s="1"/>
      <c r="Z97" s="1"/>
    </row>
    <row r="98" spans="1:26" ht="14.25" customHeight="1">
      <c r="A98" s="24">
        <v>88</v>
      </c>
      <c r="B98" s="26"/>
      <c r="C98" s="44"/>
      <c r="D98" s="44"/>
      <c r="E98" s="44"/>
      <c r="F98" s="44"/>
      <c r="G98" s="44"/>
      <c r="H98" s="44"/>
      <c r="I98" s="44"/>
      <c r="J98" s="66" t="str">
        <f t="shared" si="2"/>
        <v/>
      </c>
      <c r="K98" s="67" t="str">
        <f t="shared" si="0"/>
        <v/>
      </c>
      <c r="L98" s="1"/>
      <c r="M98" s="1"/>
      <c r="N98" s="1"/>
      <c r="O98" s="1"/>
      <c r="P98" s="1"/>
      <c r="Q98" s="1"/>
      <c r="R98" s="1"/>
      <c r="S98" s="1"/>
      <c r="T98" s="1"/>
      <c r="U98" s="1"/>
      <c r="V98" s="1"/>
      <c r="W98" s="1"/>
      <c r="X98" s="1"/>
      <c r="Y98" s="1"/>
      <c r="Z98" s="1"/>
    </row>
    <row r="99" spans="1:26" ht="14.25" customHeight="1">
      <c r="A99" s="24">
        <v>89</v>
      </c>
      <c r="B99" s="26"/>
      <c r="C99" s="44"/>
      <c r="D99" s="44"/>
      <c r="E99" s="44"/>
      <c r="F99" s="44"/>
      <c r="G99" s="44"/>
      <c r="H99" s="44"/>
      <c r="I99" s="44"/>
      <c r="J99" s="66" t="str">
        <f t="shared" si="2"/>
        <v/>
      </c>
      <c r="K99" s="67" t="str">
        <f t="shared" si="0"/>
        <v/>
      </c>
      <c r="L99" s="1"/>
      <c r="M99" s="1"/>
      <c r="N99" s="1"/>
      <c r="O99" s="1"/>
      <c r="P99" s="1"/>
      <c r="Q99" s="1"/>
      <c r="R99" s="1"/>
      <c r="S99" s="1"/>
      <c r="T99" s="1"/>
      <c r="U99" s="1"/>
      <c r="V99" s="1"/>
      <c r="W99" s="1"/>
      <c r="X99" s="1"/>
      <c r="Y99" s="1"/>
      <c r="Z99" s="1"/>
    </row>
    <row r="100" spans="1:26" ht="14.25" customHeight="1">
      <c r="A100" s="24">
        <v>90</v>
      </c>
      <c r="B100" s="26"/>
      <c r="C100" s="44"/>
      <c r="D100" s="44"/>
      <c r="E100" s="44"/>
      <c r="F100" s="44"/>
      <c r="G100" s="44"/>
      <c r="H100" s="44"/>
      <c r="I100" s="44"/>
      <c r="J100" s="66" t="str">
        <f t="shared" si="2"/>
        <v/>
      </c>
      <c r="K100" s="67" t="str">
        <f t="shared" si="0"/>
        <v/>
      </c>
      <c r="L100" s="1"/>
      <c r="M100" s="1"/>
      <c r="N100" s="1"/>
      <c r="O100" s="1"/>
      <c r="P100" s="1"/>
      <c r="Q100" s="1"/>
      <c r="R100" s="1"/>
      <c r="S100" s="1"/>
      <c r="T100" s="1"/>
      <c r="U100" s="1"/>
      <c r="V100" s="1"/>
      <c r="W100" s="1"/>
      <c r="X100" s="1"/>
      <c r="Y100" s="1"/>
      <c r="Z100" s="1"/>
    </row>
    <row r="101" spans="1:26" ht="14.25" customHeight="1">
      <c r="A101" s="24">
        <v>91</v>
      </c>
      <c r="B101" s="26"/>
      <c r="C101" s="44"/>
      <c r="D101" s="44"/>
      <c r="E101" s="44"/>
      <c r="F101" s="44"/>
      <c r="G101" s="44"/>
      <c r="H101" s="44"/>
      <c r="I101" s="44"/>
      <c r="J101" s="66" t="str">
        <f t="shared" si="2"/>
        <v/>
      </c>
      <c r="K101" s="67" t="str">
        <f t="shared" si="0"/>
        <v/>
      </c>
      <c r="L101" s="1"/>
      <c r="M101" s="1"/>
      <c r="N101" s="1"/>
      <c r="O101" s="1"/>
      <c r="P101" s="1"/>
      <c r="Q101" s="1"/>
      <c r="R101" s="1"/>
      <c r="S101" s="1"/>
      <c r="T101" s="1"/>
      <c r="U101" s="1"/>
      <c r="V101" s="1"/>
      <c r="W101" s="1"/>
      <c r="X101" s="1"/>
      <c r="Y101" s="1"/>
      <c r="Z101" s="1"/>
    </row>
    <row r="102" spans="1:26" ht="14.25" customHeight="1">
      <c r="A102" s="24">
        <v>92</v>
      </c>
      <c r="B102" s="26"/>
      <c r="C102" s="44"/>
      <c r="D102" s="44"/>
      <c r="E102" s="44"/>
      <c r="F102" s="44"/>
      <c r="G102" s="44"/>
      <c r="H102" s="44"/>
      <c r="I102" s="44"/>
      <c r="J102" s="66" t="str">
        <f t="shared" si="2"/>
        <v/>
      </c>
      <c r="K102" s="67" t="str">
        <f t="shared" si="0"/>
        <v/>
      </c>
      <c r="L102" s="1"/>
      <c r="M102" s="1"/>
      <c r="N102" s="1"/>
      <c r="O102" s="1"/>
      <c r="P102" s="1"/>
      <c r="Q102" s="1"/>
      <c r="R102" s="1"/>
      <c r="S102" s="1"/>
      <c r="T102" s="1"/>
      <c r="U102" s="1"/>
      <c r="V102" s="1"/>
      <c r="W102" s="1"/>
      <c r="X102" s="1"/>
      <c r="Y102" s="1"/>
      <c r="Z102" s="1"/>
    </row>
    <row r="103" spans="1:26" ht="14.25" customHeight="1">
      <c r="A103" s="24">
        <v>93</v>
      </c>
      <c r="B103" s="26"/>
      <c r="C103" s="44"/>
      <c r="D103" s="44"/>
      <c r="E103" s="44"/>
      <c r="F103" s="44"/>
      <c r="G103" s="44"/>
      <c r="H103" s="44"/>
      <c r="I103" s="44"/>
      <c r="J103" s="66" t="str">
        <f t="shared" si="2"/>
        <v/>
      </c>
      <c r="K103" s="67" t="str">
        <f t="shared" si="0"/>
        <v/>
      </c>
      <c r="L103" s="1"/>
      <c r="M103" s="1"/>
      <c r="N103" s="1"/>
      <c r="O103" s="1"/>
      <c r="P103" s="1"/>
      <c r="Q103" s="1"/>
      <c r="R103" s="1"/>
      <c r="S103" s="1"/>
      <c r="T103" s="1"/>
      <c r="U103" s="1"/>
      <c r="V103" s="1"/>
      <c r="W103" s="1"/>
      <c r="X103" s="1"/>
      <c r="Y103" s="1"/>
      <c r="Z103" s="1"/>
    </row>
    <row r="104" spans="1:26" ht="14.25" customHeight="1">
      <c r="A104" s="24">
        <v>94</v>
      </c>
      <c r="B104" s="26"/>
      <c r="C104" s="44"/>
      <c r="D104" s="44"/>
      <c r="E104" s="44"/>
      <c r="F104" s="44"/>
      <c r="G104" s="44"/>
      <c r="H104" s="44"/>
      <c r="I104" s="44"/>
      <c r="J104" s="66" t="str">
        <f t="shared" si="2"/>
        <v/>
      </c>
      <c r="K104" s="67" t="str">
        <f t="shared" si="0"/>
        <v/>
      </c>
      <c r="L104" s="1"/>
      <c r="M104" s="1"/>
      <c r="N104" s="1"/>
      <c r="O104" s="1"/>
      <c r="P104" s="1"/>
      <c r="Q104" s="1"/>
      <c r="R104" s="1"/>
      <c r="S104" s="1"/>
      <c r="T104" s="1"/>
      <c r="U104" s="1"/>
      <c r="V104" s="1"/>
      <c r="W104" s="1"/>
      <c r="X104" s="1"/>
      <c r="Y104" s="1"/>
      <c r="Z104" s="1"/>
    </row>
    <row r="105" spans="1:26" ht="14.25" customHeight="1">
      <c r="A105" s="24">
        <v>95</v>
      </c>
      <c r="B105" s="26"/>
      <c r="C105" s="44"/>
      <c r="D105" s="44"/>
      <c r="E105" s="44"/>
      <c r="F105" s="44"/>
      <c r="G105" s="44"/>
      <c r="H105" s="44"/>
      <c r="I105" s="44"/>
      <c r="J105" s="66" t="str">
        <f t="shared" si="2"/>
        <v/>
      </c>
      <c r="K105" s="67" t="str">
        <f t="shared" si="0"/>
        <v/>
      </c>
      <c r="L105" s="1"/>
      <c r="M105" s="1"/>
      <c r="N105" s="1"/>
      <c r="O105" s="1"/>
      <c r="P105" s="1"/>
      <c r="Q105" s="1"/>
      <c r="R105" s="1"/>
      <c r="S105" s="1"/>
      <c r="T105" s="1"/>
      <c r="U105" s="1"/>
      <c r="V105" s="1"/>
      <c r="W105" s="1"/>
      <c r="X105" s="1"/>
      <c r="Y105" s="1"/>
      <c r="Z105" s="1"/>
    </row>
    <row r="106" spans="1:26" ht="14.25" customHeight="1">
      <c r="A106" s="24">
        <v>96</v>
      </c>
      <c r="B106" s="26"/>
      <c r="C106" s="44"/>
      <c r="D106" s="44"/>
      <c r="E106" s="44"/>
      <c r="F106" s="44"/>
      <c r="G106" s="44"/>
      <c r="H106" s="44"/>
      <c r="I106" s="44"/>
      <c r="J106" s="66" t="str">
        <f t="shared" si="2"/>
        <v/>
      </c>
      <c r="K106" s="67" t="str">
        <f t="shared" si="0"/>
        <v/>
      </c>
      <c r="L106" s="1"/>
      <c r="M106" s="1"/>
      <c r="N106" s="1"/>
      <c r="O106" s="1"/>
      <c r="P106" s="1"/>
      <c r="Q106" s="1"/>
      <c r="R106" s="1"/>
      <c r="S106" s="1"/>
      <c r="T106" s="1"/>
      <c r="U106" s="1"/>
      <c r="V106" s="1"/>
      <c r="W106" s="1"/>
      <c r="X106" s="1"/>
      <c r="Y106" s="1"/>
      <c r="Z106" s="1"/>
    </row>
    <row r="107" spans="1:26" ht="14.25" customHeight="1">
      <c r="A107" s="24">
        <v>97</v>
      </c>
      <c r="B107" s="26"/>
      <c r="C107" s="44"/>
      <c r="D107" s="44"/>
      <c r="E107" s="44"/>
      <c r="F107" s="44"/>
      <c r="G107" s="44"/>
      <c r="H107" s="44"/>
      <c r="I107" s="44"/>
      <c r="J107" s="66" t="str">
        <f t="shared" si="2"/>
        <v/>
      </c>
      <c r="K107" s="67" t="str">
        <f t="shared" si="0"/>
        <v/>
      </c>
      <c r="L107" s="1"/>
      <c r="M107" s="1"/>
      <c r="N107" s="1"/>
      <c r="O107" s="1"/>
      <c r="P107" s="1"/>
      <c r="Q107" s="1"/>
      <c r="R107" s="1"/>
      <c r="S107" s="1"/>
      <c r="T107" s="1"/>
      <c r="U107" s="1"/>
      <c r="V107" s="1"/>
      <c r="W107" s="1"/>
      <c r="X107" s="1"/>
      <c r="Y107" s="1"/>
      <c r="Z107" s="1"/>
    </row>
    <row r="108" spans="1:26" ht="14.25" customHeight="1">
      <c r="A108" s="24">
        <v>98</v>
      </c>
      <c r="B108" s="26"/>
      <c r="C108" s="44"/>
      <c r="D108" s="44"/>
      <c r="E108" s="44"/>
      <c r="F108" s="44"/>
      <c r="G108" s="44"/>
      <c r="H108" s="44"/>
      <c r="I108" s="44"/>
      <c r="J108" s="66" t="str">
        <f t="shared" si="2"/>
        <v/>
      </c>
      <c r="K108" s="67" t="str">
        <f t="shared" si="0"/>
        <v/>
      </c>
      <c r="L108" s="1"/>
      <c r="M108" s="1"/>
      <c r="N108" s="1"/>
      <c r="O108" s="1"/>
      <c r="P108" s="1"/>
      <c r="Q108" s="1"/>
      <c r="R108" s="1"/>
      <c r="S108" s="1"/>
      <c r="T108" s="1"/>
      <c r="U108" s="1"/>
      <c r="V108" s="1"/>
      <c r="W108" s="1"/>
      <c r="X108" s="1"/>
      <c r="Y108" s="1"/>
      <c r="Z108" s="1"/>
    </row>
    <row r="109" spans="1:26" ht="14.25" customHeight="1">
      <c r="A109" s="24">
        <v>99</v>
      </c>
      <c r="B109" s="26"/>
      <c r="C109" s="44"/>
      <c r="D109" s="44"/>
      <c r="E109" s="44"/>
      <c r="F109" s="44"/>
      <c r="G109" s="44"/>
      <c r="H109" s="44"/>
      <c r="I109" s="44"/>
      <c r="J109" s="66" t="str">
        <f t="shared" si="2"/>
        <v/>
      </c>
      <c r="K109" s="182" t="str">
        <f t="shared" si="0"/>
        <v/>
      </c>
      <c r="L109" s="1"/>
      <c r="M109" s="1"/>
      <c r="N109" s="1"/>
      <c r="O109" s="1"/>
      <c r="P109" s="1"/>
      <c r="Q109" s="1"/>
      <c r="R109" s="1"/>
      <c r="S109" s="1"/>
      <c r="T109" s="1"/>
      <c r="U109" s="1"/>
      <c r="V109" s="1"/>
      <c r="W109" s="1"/>
      <c r="X109" s="1"/>
      <c r="Y109" s="1"/>
      <c r="Z109" s="1"/>
    </row>
    <row r="110" spans="1:26" ht="14.25" customHeight="1">
      <c r="A110" s="24">
        <v>100</v>
      </c>
      <c r="B110" s="26"/>
      <c r="C110" s="44"/>
      <c r="D110" s="44"/>
      <c r="E110" s="44"/>
      <c r="F110" s="44"/>
      <c r="G110" s="44"/>
      <c r="H110" s="44"/>
      <c r="I110" s="44"/>
      <c r="J110" s="66" t="str">
        <f t="shared" si="2"/>
        <v/>
      </c>
      <c r="K110" s="184" t="str">
        <f t="shared" si="0"/>
        <v/>
      </c>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68" t="str">
        <f t="shared" ref="J111:J138" si="3">IF(AND(ISBLANK(D111),ISBLANK(E111),ISBLANK(F111),ISBLANK(G111),ISBLANK(H111),ISBLANK(I111)),"", SUM(D111:I111))</f>
        <v/>
      </c>
      <c r="K111" s="183" t="str">
        <f t="shared" ref="K111:K174" si="4">IF(J111="","",J111/2)</f>
        <v/>
      </c>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68" t="str">
        <f t="shared" si="3"/>
        <v/>
      </c>
      <c r="K112" s="183" t="str">
        <f t="shared" si="4"/>
        <v/>
      </c>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68" t="str">
        <f t="shared" si="3"/>
        <v/>
      </c>
      <c r="K113" s="183" t="str">
        <f t="shared" si="4"/>
        <v/>
      </c>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68" t="str">
        <f t="shared" si="3"/>
        <v/>
      </c>
      <c r="K114" s="183" t="str">
        <f t="shared" si="4"/>
        <v/>
      </c>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68" t="str">
        <f t="shared" si="3"/>
        <v/>
      </c>
      <c r="K115" s="183" t="str">
        <f t="shared" si="4"/>
        <v/>
      </c>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68" t="str">
        <f t="shared" si="3"/>
        <v/>
      </c>
      <c r="K116" s="183" t="str">
        <f t="shared" si="4"/>
        <v/>
      </c>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68" t="str">
        <f t="shared" si="3"/>
        <v/>
      </c>
      <c r="K117" s="183" t="str">
        <f t="shared" si="4"/>
        <v/>
      </c>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68" t="str">
        <f t="shared" si="3"/>
        <v/>
      </c>
      <c r="K118" s="183" t="str">
        <f t="shared" si="4"/>
        <v/>
      </c>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68" t="str">
        <f t="shared" si="3"/>
        <v/>
      </c>
      <c r="K119" s="183" t="str">
        <f t="shared" si="4"/>
        <v/>
      </c>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68" t="str">
        <f t="shared" si="3"/>
        <v/>
      </c>
      <c r="K120" s="183" t="str">
        <f t="shared" si="4"/>
        <v/>
      </c>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68" t="str">
        <f t="shared" si="3"/>
        <v/>
      </c>
      <c r="K121" s="183" t="str">
        <f t="shared" si="4"/>
        <v/>
      </c>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68" t="str">
        <f t="shared" si="3"/>
        <v/>
      </c>
      <c r="K122" s="183" t="str">
        <f t="shared" si="4"/>
        <v/>
      </c>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68" t="str">
        <f t="shared" si="3"/>
        <v/>
      </c>
      <c r="K123" s="183" t="str">
        <f t="shared" si="4"/>
        <v/>
      </c>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68" t="str">
        <f t="shared" si="3"/>
        <v/>
      </c>
      <c r="K124" s="183" t="str">
        <f t="shared" si="4"/>
        <v/>
      </c>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68" t="str">
        <f t="shared" si="3"/>
        <v/>
      </c>
      <c r="K125" s="183" t="str">
        <f t="shared" si="4"/>
        <v/>
      </c>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68" t="str">
        <f t="shared" si="3"/>
        <v/>
      </c>
      <c r="K126" s="183" t="str">
        <f t="shared" si="4"/>
        <v/>
      </c>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68" t="str">
        <f t="shared" si="3"/>
        <v/>
      </c>
      <c r="K127" s="183" t="str">
        <f t="shared" si="4"/>
        <v/>
      </c>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68" t="str">
        <f t="shared" si="3"/>
        <v/>
      </c>
      <c r="K128" s="183" t="str">
        <f t="shared" si="4"/>
        <v/>
      </c>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68" t="str">
        <f t="shared" si="3"/>
        <v/>
      </c>
      <c r="K129" s="183" t="str">
        <f t="shared" si="4"/>
        <v/>
      </c>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68" t="str">
        <f t="shared" si="3"/>
        <v/>
      </c>
      <c r="K130" s="183" t="str">
        <f t="shared" si="4"/>
        <v/>
      </c>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68" t="str">
        <f t="shared" si="3"/>
        <v/>
      </c>
      <c r="K131" s="183" t="str">
        <f t="shared" si="4"/>
        <v/>
      </c>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68" t="str">
        <f t="shared" si="3"/>
        <v/>
      </c>
      <c r="K132" s="183" t="str">
        <f t="shared" si="4"/>
        <v/>
      </c>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68" t="str">
        <f t="shared" si="3"/>
        <v/>
      </c>
      <c r="K133" s="183" t="str">
        <f t="shared" si="4"/>
        <v/>
      </c>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68" t="str">
        <f t="shared" si="3"/>
        <v/>
      </c>
      <c r="K134" s="183" t="str">
        <f t="shared" si="4"/>
        <v/>
      </c>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68" t="str">
        <f t="shared" si="3"/>
        <v/>
      </c>
      <c r="K135" s="183" t="str">
        <f t="shared" si="4"/>
        <v/>
      </c>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68" t="str">
        <f t="shared" si="3"/>
        <v/>
      </c>
      <c r="K136" s="183" t="str">
        <f t="shared" si="4"/>
        <v/>
      </c>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68" t="str">
        <f t="shared" si="3"/>
        <v/>
      </c>
      <c r="K137" s="183" t="str">
        <f t="shared" si="4"/>
        <v/>
      </c>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68" t="str">
        <f t="shared" si="3"/>
        <v/>
      </c>
      <c r="K138" s="183" t="str">
        <f t="shared" si="4"/>
        <v/>
      </c>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68" t="str">
        <f t="shared" ref="J139:J202" si="5">IF(AND(ISBLANK(D139),ISBLANK(E139),ISBLANK(F139),ISBLANK(G139),ISBLANK(H139),ISBLANK(I139)),"", SUM(D139:I139))</f>
        <v/>
      </c>
      <c r="K139" s="183" t="str">
        <f t="shared" si="4"/>
        <v/>
      </c>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68" t="str">
        <f t="shared" si="5"/>
        <v/>
      </c>
      <c r="K140" s="183" t="str">
        <f t="shared" si="4"/>
        <v/>
      </c>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68" t="str">
        <f t="shared" si="5"/>
        <v/>
      </c>
      <c r="K141" s="183" t="str">
        <f t="shared" si="4"/>
        <v/>
      </c>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68" t="str">
        <f t="shared" si="5"/>
        <v/>
      </c>
      <c r="K142" s="183" t="str">
        <f t="shared" si="4"/>
        <v/>
      </c>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68" t="str">
        <f t="shared" si="5"/>
        <v/>
      </c>
      <c r="K143" s="183" t="str">
        <f t="shared" si="4"/>
        <v/>
      </c>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68" t="str">
        <f t="shared" si="5"/>
        <v/>
      </c>
      <c r="K144" s="183" t="str">
        <f t="shared" si="4"/>
        <v/>
      </c>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68" t="str">
        <f t="shared" si="5"/>
        <v/>
      </c>
      <c r="K145" s="183" t="str">
        <f t="shared" si="4"/>
        <v/>
      </c>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68" t="str">
        <f t="shared" si="5"/>
        <v/>
      </c>
      <c r="K146" s="183" t="str">
        <f t="shared" si="4"/>
        <v/>
      </c>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68" t="str">
        <f t="shared" si="5"/>
        <v/>
      </c>
      <c r="K147" s="183" t="str">
        <f t="shared" si="4"/>
        <v/>
      </c>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68" t="str">
        <f t="shared" si="5"/>
        <v/>
      </c>
      <c r="K148" s="183" t="str">
        <f t="shared" si="4"/>
        <v/>
      </c>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68" t="str">
        <f t="shared" si="5"/>
        <v/>
      </c>
      <c r="K149" s="183" t="str">
        <f t="shared" si="4"/>
        <v/>
      </c>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68" t="str">
        <f t="shared" si="5"/>
        <v/>
      </c>
      <c r="K150" s="183" t="str">
        <f t="shared" si="4"/>
        <v/>
      </c>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68" t="str">
        <f t="shared" si="5"/>
        <v/>
      </c>
      <c r="K151" s="183" t="str">
        <f t="shared" si="4"/>
        <v/>
      </c>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68" t="str">
        <f t="shared" si="5"/>
        <v/>
      </c>
      <c r="K152" s="183" t="str">
        <f t="shared" si="4"/>
        <v/>
      </c>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68" t="str">
        <f t="shared" si="5"/>
        <v/>
      </c>
      <c r="K153" s="183" t="str">
        <f t="shared" si="4"/>
        <v/>
      </c>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68" t="str">
        <f t="shared" si="5"/>
        <v/>
      </c>
      <c r="K154" s="183" t="str">
        <f t="shared" si="4"/>
        <v/>
      </c>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68" t="str">
        <f t="shared" si="5"/>
        <v/>
      </c>
      <c r="K155" s="183" t="str">
        <f t="shared" si="4"/>
        <v/>
      </c>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68" t="str">
        <f t="shared" si="5"/>
        <v/>
      </c>
      <c r="K156" s="183" t="str">
        <f t="shared" si="4"/>
        <v/>
      </c>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68" t="str">
        <f t="shared" si="5"/>
        <v/>
      </c>
      <c r="K157" s="183" t="str">
        <f t="shared" si="4"/>
        <v/>
      </c>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68" t="str">
        <f t="shared" si="5"/>
        <v/>
      </c>
      <c r="K158" s="183" t="str">
        <f t="shared" si="4"/>
        <v/>
      </c>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68" t="str">
        <f t="shared" si="5"/>
        <v/>
      </c>
      <c r="K159" s="183" t="str">
        <f t="shared" si="4"/>
        <v/>
      </c>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68" t="str">
        <f t="shared" si="5"/>
        <v/>
      </c>
      <c r="K160" s="183" t="str">
        <f t="shared" si="4"/>
        <v/>
      </c>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68" t="str">
        <f t="shared" si="5"/>
        <v/>
      </c>
      <c r="K161" s="183" t="str">
        <f t="shared" si="4"/>
        <v/>
      </c>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68" t="str">
        <f t="shared" si="5"/>
        <v/>
      </c>
      <c r="K162" s="183" t="str">
        <f t="shared" si="4"/>
        <v/>
      </c>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68" t="str">
        <f t="shared" si="5"/>
        <v/>
      </c>
      <c r="K163" s="183" t="str">
        <f t="shared" si="4"/>
        <v/>
      </c>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68" t="str">
        <f t="shared" si="5"/>
        <v/>
      </c>
      <c r="K164" s="183" t="str">
        <f t="shared" si="4"/>
        <v/>
      </c>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68" t="str">
        <f t="shared" si="5"/>
        <v/>
      </c>
      <c r="K165" s="183" t="str">
        <f t="shared" si="4"/>
        <v/>
      </c>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68" t="str">
        <f t="shared" si="5"/>
        <v/>
      </c>
      <c r="K166" s="183" t="str">
        <f t="shared" si="4"/>
        <v/>
      </c>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68" t="str">
        <f t="shared" si="5"/>
        <v/>
      </c>
      <c r="K167" s="183" t="str">
        <f t="shared" si="4"/>
        <v/>
      </c>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68" t="str">
        <f t="shared" si="5"/>
        <v/>
      </c>
      <c r="K168" s="183" t="str">
        <f t="shared" si="4"/>
        <v/>
      </c>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68" t="str">
        <f t="shared" si="5"/>
        <v/>
      </c>
      <c r="K169" s="183" t="str">
        <f t="shared" si="4"/>
        <v/>
      </c>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68" t="str">
        <f t="shared" si="5"/>
        <v/>
      </c>
      <c r="K170" s="183" t="str">
        <f t="shared" si="4"/>
        <v/>
      </c>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68" t="str">
        <f t="shared" si="5"/>
        <v/>
      </c>
      <c r="K171" s="183" t="str">
        <f t="shared" si="4"/>
        <v/>
      </c>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68" t="str">
        <f t="shared" si="5"/>
        <v/>
      </c>
      <c r="K172" s="183" t="str">
        <f t="shared" si="4"/>
        <v/>
      </c>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68" t="str">
        <f t="shared" si="5"/>
        <v/>
      </c>
      <c r="K173" s="183" t="str">
        <f t="shared" si="4"/>
        <v/>
      </c>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68" t="str">
        <f t="shared" si="5"/>
        <v/>
      </c>
      <c r="K174" s="183" t="str">
        <f t="shared" si="4"/>
        <v/>
      </c>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68" t="str">
        <f t="shared" si="5"/>
        <v/>
      </c>
      <c r="K175" s="183" t="str">
        <f t="shared" ref="K175:K238" si="6">IF(J175="","",J175/2)</f>
        <v/>
      </c>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68" t="str">
        <f t="shared" si="5"/>
        <v/>
      </c>
      <c r="K176" s="183" t="str">
        <f t="shared" si="6"/>
        <v/>
      </c>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68" t="str">
        <f t="shared" si="5"/>
        <v/>
      </c>
      <c r="K177" s="183" t="str">
        <f t="shared" si="6"/>
        <v/>
      </c>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68" t="str">
        <f t="shared" si="5"/>
        <v/>
      </c>
      <c r="K178" s="183" t="str">
        <f t="shared" si="6"/>
        <v/>
      </c>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68" t="str">
        <f t="shared" si="5"/>
        <v/>
      </c>
      <c r="K179" s="183" t="str">
        <f t="shared" si="6"/>
        <v/>
      </c>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68" t="str">
        <f t="shared" si="5"/>
        <v/>
      </c>
      <c r="K180" s="183" t="str">
        <f t="shared" si="6"/>
        <v/>
      </c>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68" t="str">
        <f t="shared" si="5"/>
        <v/>
      </c>
      <c r="K181" s="183" t="str">
        <f t="shared" si="6"/>
        <v/>
      </c>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68" t="str">
        <f t="shared" si="5"/>
        <v/>
      </c>
      <c r="K182" s="183" t="str">
        <f t="shared" si="6"/>
        <v/>
      </c>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68" t="str">
        <f t="shared" si="5"/>
        <v/>
      </c>
      <c r="K183" s="183" t="str">
        <f t="shared" si="6"/>
        <v/>
      </c>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68" t="str">
        <f t="shared" si="5"/>
        <v/>
      </c>
      <c r="K184" s="183" t="str">
        <f t="shared" si="6"/>
        <v/>
      </c>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68" t="str">
        <f t="shared" si="5"/>
        <v/>
      </c>
      <c r="K185" s="183" t="str">
        <f t="shared" si="6"/>
        <v/>
      </c>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68" t="str">
        <f t="shared" si="5"/>
        <v/>
      </c>
      <c r="K186" s="183" t="str">
        <f t="shared" si="6"/>
        <v/>
      </c>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68" t="str">
        <f t="shared" si="5"/>
        <v/>
      </c>
      <c r="K187" s="183" t="str">
        <f t="shared" si="6"/>
        <v/>
      </c>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68" t="str">
        <f t="shared" si="5"/>
        <v/>
      </c>
      <c r="K188" s="183" t="str">
        <f t="shared" si="6"/>
        <v/>
      </c>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68" t="str">
        <f t="shared" si="5"/>
        <v/>
      </c>
      <c r="K189" s="183" t="str">
        <f t="shared" si="6"/>
        <v/>
      </c>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68" t="str">
        <f t="shared" si="5"/>
        <v/>
      </c>
      <c r="K190" s="183" t="str">
        <f t="shared" si="6"/>
        <v/>
      </c>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68" t="str">
        <f t="shared" si="5"/>
        <v/>
      </c>
      <c r="K191" s="183" t="str">
        <f t="shared" si="6"/>
        <v/>
      </c>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68" t="str">
        <f t="shared" si="5"/>
        <v/>
      </c>
      <c r="K192" s="183" t="str">
        <f t="shared" si="6"/>
        <v/>
      </c>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68" t="str">
        <f t="shared" si="5"/>
        <v/>
      </c>
      <c r="K193" s="183" t="str">
        <f t="shared" si="6"/>
        <v/>
      </c>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68" t="str">
        <f t="shared" si="5"/>
        <v/>
      </c>
      <c r="K194" s="183" t="str">
        <f t="shared" si="6"/>
        <v/>
      </c>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68" t="str">
        <f t="shared" si="5"/>
        <v/>
      </c>
      <c r="K195" s="183" t="str">
        <f t="shared" si="6"/>
        <v/>
      </c>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68" t="str">
        <f t="shared" si="5"/>
        <v/>
      </c>
      <c r="K196" s="183" t="str">
        <f t="shared" si="6"/>
        <v/>
      </c>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68" t="str">
        <f t="shared" si="5"/>
        <v/>
      </c>
      <c r="K197" s="183" t="str">
        <f t="shared" si="6"/>
        <v/>
      </c>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68" t="str">
        <f t="shared" si="5"/>
        <v/>
      </c>
      <c r="K198" s="183" t="str">
        <f t="shared" si="6"/>
        <v/>
      </c>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68" t="str">
        <f t="shared" si="5"/>
        <v/>
      </c>
      <c r="K199" s="183" t="str">
        <f t="shared" si="6"/>
        <v/>
      </c>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68" t="str">
        <f t="shared" si="5"/>
        <v/>
      </c>
      <c r="K200" s="183" t="str">
        <f t="shared" si="6"/>
        <v/>
      </c>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68" t="str">
        <f t="shared" si="5"/>
        <v/>
      </c>
      <c r="K201" s="183" t="str">
        <f t="shared" si="6"/>
        <v/>
      </c>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68" t="str">
        <f t="shared" si="5"/>
        <v/>
      </c>
      <c r="K202" s="183" t="str">
        <f t="shared" si="6"/>
        <v/>
      </c>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68" t="str">
        <f t="shared" ref="J203:J266" si="7">IF(AND(ISBLANK(D203),ISBLANK(E203),ISBLANK(F203),ISBLANK(G203),ISBLANK(H203),ISBLANK(I203)),"", SUM(D203:I203))</f>
        <v/>
      </c>
      <c r="K203" s="183" t="str">
        <f t="shared" si="6"/>
        <v/>
      </c>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68" t="str">
        <f t="shared" si="7"/>
        <v/>
      </c>
      <c r="K204" s="183" t="str">
        <f t="shared" si="6"/>
        <v/>
      </c>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68" t="str">
        <f t="shared" si="7"/>
        <v/>
      </c>
      <c r="K205" s="183" t="str">
        <f t="shared" si="6"/>
        <v/>
      </c>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68" t="str">
        <f t="shared" si="7"/>
        <v/>
      </c>
      <c r="K206" s="183" t="str">
        <f t="shared" si="6"/>
        <v/>
      </c>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68" t="str">
        <f t="shared" si="7"/>
        <v/>
      </c>
      <c r="K207" s="183" t="str">
        <f t="shared" si="6"/>
        <v/>
      </c>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68" t="str">
        <f t="shared" si="7"/>
        <v/>
      </c>
      <c r="K208" s="183" t="str">
        <f t="shared" si="6"/>
        <v/>
      </c>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68" t="str">
        <f t="shared" si="7"/>
        <v/>
      </c>
      <c r="K209" s="183" t="str">
        <f t="shared" si="6"/>
        <v/>
      </c>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68" t="str">
        <f t="shared" si="7"/>
        <v/>
      </c>
      <c r="K210" s="183" t="str">
        <f t="shared" si="6"/>
        <v/>
      </c>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68" t="str">
        <f t="shared" si="7"/>
        <v/>
      </c>
      <c r="K211" s="183" t="str">
        <f t="shared" si="6"/>
        <v/>
      </c>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68" t="str">
        <f t="shared" si="7"/>
        <v/>
      </c>
      <c r="K212" s="183" t="str">
        <f t="shared" si="6"/>
        <v/>
      </c>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68" t="str">
        <f t="shared" si="7"/>
        <v/>
      </c>
      <c r="K213" s="183" t="str">
        <f t="shared" si="6"/>
        <v/>
      </c>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68" t="str">
        <f t="shared" si="7"/>
        <v/>
      </c>
      <c r="K214" s="183" t="str">
        <f t="shared" si="6"/>
        <v/>
      </c>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68" t="str">
        <f t="shared" si="7"/>
        <v/>
      </c>
      <c r="K215" s="183" t="str">
        <f t="shared" si="6"/>
        <v/>
      </c>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68" t="str">
        <f t="shared" si="7"/>
        <v/>
      </c>
      <c r="K216" s="183" t="str">
        <f t="shared" si="6"/>
        <v/>
      </c>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68" t="str">
        <f t="shared" si="7"/>
        <v/>
      </c>
      <c r="K217" s="183" t="str">
        <f t="shared" si="6"/>
        <v/>
      </c>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68" t="str">
        <f t="shared" si="7"/>
        <v/>
      </c>
      <c r="K218" s="183" t="str">
        <f t="shared" si="6"/>
        <v/>
      </c>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68" t="str">
        <f t="shared" si="7"/>
        <v/>
      </c>
      <c r="K219" s="183" t="str">
        <f t="shared" si="6"/>
        <v/>
      </c>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68" t="str">
        <f t="shared" si="7"/>
        <v/>
      </c>
      <c r="K220" s="183" t="str">
        <f t="shared" si="6"/>
        <v/>
      </c>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68" t="str">
        <f t="shared" si="7"/>
        <v/>
      </c>
      <c r="K221" s="183" t="str">
        <f t="shared" si="6"/>
        <v/>
      </c>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68" t="str">
        <f t="shared" si="7"/>
        <v/>
      </c>
      <c r="K222" s="183" t="str">
        <f t="shared" si="6"/>
        <v/>
      </c>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68" t="str">
        <f t="shared" si="7"/>
        <v/>
      </c>
      <c r="K223" s="183" t="str">
        <f t="shared" si="6"/>
        <v/>
      </c>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68" t="str">
        <f t="shared" si="7"/>
        <v/>
      </c>
      <c r="K224" s="183" t="str">
        <f t="shared" si="6"/>
        <v/>
      </c>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68" t="str">
        <f t="shared" si="7"/>
        <v/>
      </c>
      <c r="K225" s="183" t="str">
        <f t="shared" si="6"/>
        <v/>
      </c>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68" t="str">
        <f t="shared" si="7"/>
        <v/>
      </c>
      <c r="K226" s="183" t="str">
        <f t="shared" si="6"/>
        <v/>
      </c>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68" t="str">
        <f t="shared" si="7"/>
        <v/>
      </c>
      <c r="K227" s="183" t="str">
        <f t="shared" si="6"/>
        <v/>
      </c>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68" t="str">
        <f t="shared" si="7"/>
        <v/>
      </c>
      <c r="K228" s="183" t="str">
        <f t="shared" si="6"/>
        <v/>
      </c>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68" t="str">
        <f t="shared" si="7"/>
        <v/>
      </c>
      <c r="K229" s="183" t="str">
        <f t="shared" si="6"/>
        <v/>
      </c>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68" t="str">
        <f t="shared" si="7"/>
        <v/>
      </c>
      <c r="K230" s="183" t="str">
        <f t="shared" si="6"/>
        <v/>
      </c>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68" t="str">
        <f t="shared" si="7"/>
        <v/>
      </c>
      <c r="K231" s="183" t="str">
        <f t="shared" si="6"/>
        <v/>
      </c>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68" t="str">
        <f t="shared" si="7"/>
        <v/>
      </c>
      <c r="K232" s="183" t="str">
        <f t="shared" si="6"/>
        <v/>
      </c>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68" t="str">
        <f t="shared" si="7"/>
        <v/>
      </c>
      <c r="K233" s="183" t="str">
        <f t="shared" si="6"/>
        <v/>
      </c>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68" t="str">
        <f t="shared" si="7"/>
        <v/>
      </c>
      <c r="K234" s="183" t="str">
        <f t="shared" si="6"/>
        <v/>
      </c>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68" t="str">
        <f t="shared" si="7"/>
        <v/>
      </c>
      <c r="K235" s="183" t="str">
        <f t="shared" si="6"/>
        <v/>
      </c>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68" t="str">
        <f t="shared" si="7"/>
        <v/>
      </c>
      <c r="K236" s="183" t="str">
        <f t="shared" si="6"/>
        <v/>
      </c>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68" t="str">
        <f t="shared" si="7"/>
        <v/>
      </c>
      <c r="K237" s="183" t="str">
        <f t="shared" si="6"/>
        <v/>
      </c>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68" t="str">
        <f t="shared" si="7"/>
        <v/>
      </c>
      <c r="K238" s="183" t="str">
        <f t="shared" si="6"/>
        <v/>
      </c>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68" t="str">
        <f t="shared" si="7"/>
        <v/>
      </c>
      <c r="K239" s="183" t="str">
        <f t="shared" ref="K239:K302" si="8">IF(J239="","",J239/2)</f>
        <v/>
      </c>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68" t="str">
        <f t="shared" si="7"/>
        <v/>
      </c>
      <c r="K240" s="183" t="str">
        <f t="shared" si="8"/>
        <v/>
      </c>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68" t="str">
        <f t="shared" si="7"/>
        <v/>
      </c>
      <c r="K241" s="183" t="str">
        <f t="shared" si="8"/>
        <v/>
      </c>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68" t="str">
        <f t="shared" si="7"/>
        <v/>
      </c>
      <c r="K242" s="183" t="str">
        <f t="shared" si="8"/>
        <v/>
      </c>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68" t="str">
        <f t="shared" si="7"/>
        <v/>
      </c>
      <c r="K243" s="183" t="str">
        <f t="shared" si="8"/>
        <v/>
      </c>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68" t="str">
        <f t="shared" si="7"/>
        <v/>
      </c>
      <c r="K244" s="183" t="str">
        <f t="shared" si="8"/>
        <v/>
      </c>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68" t="str">
        <f t="shared" si="7"/>
        <v/>
      </c>
      <c r="K245" s="183" t="str">
        <f t="shared" si="8"/>
        <v/>
      </c>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68" t="str">
        <f t="shared" si="7"/>
        <v/>
      </c>
      <c r="K246" s="183" t="str">
        <f t="shared" si="8"/>
        <v/>
      </c>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68" t="str">
        <f t="shared" si="7"/>
        <v/>
      </c>
      <c r="K247" s="183" t="str">
        <f t="shared" si="8"/>
        <v/>
      </c>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68" t="str">
        <f t="shared" si="7"/>
        <v/>
      </c>
      <c r="K248" s="183" t="str">
        <f t="shared" si="8"/>
        <v/>
      </c>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68" t="str">
        <f t="shared" si="7"/>
        <v/>
      </c>
      <c r="K249" s="183" t="str">
        <f t="shared" si="8"/>
        <v/>
      </c>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68" t="str">
        <f t="shared" si="7"/>
        <v/>
      </c>
      <c r="K250" s="183" t="str">
        <f t="shared" si="8"/>
        <v/>
      </c>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68" t="str">
        <f t="shared" si="7"/>
        <v/>
      </c>
      <c r="K251" s="183" t="str">
        <f t="shared" si="8"/>
        <v/>
      </c>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68" t="str">
        <f t="shared" si="7"/>
        <v/>
      </c>
      <c r="K252" s="183" t="str">
        <f t="shared" si="8"/>
        <v/>
      </c>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68" t="str">
        <f t="shared" si="7"/>
        <v/>
      </c>
      <c r="K253" s="183" t="str">
        <f t="shared" si="8"/>
        <v/>
      </c>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68" t="str">
        <f t="shared" si="7"/>
        <v/>
      </c>
      <c r="K254" s="183" t="str">
        <f t="shared" si="8"/>
        <v/>
      </c>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68" t="str">
        <f t="shared" si="7"/>
        <v/>
      </c>
      <c r="K255" s="183" t="str">
        <f t="shared" si="8"/>
        <v/>
      </c>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68" t="str">
        <f t="shared" si="7"/>
        <v/>
      </c>
      <c r="K256" s="183" t="str">
        <f t="shared" si="8"/>
        <v/>
      </c>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68" t="str">
        <f t="shared" si="7"/>
        <v/>
      </c>
      <c r="K257" s="183" t="str">
        <f t="shared" si="8"/>
        <v/>
      </c>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68" t="str">
        <f t="shared" si="7"/>
        <v/>
      </c>
      <c r="K258" s="183" t="str">
        <f t="shared" si="8"/>
        <v/>
      </c>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68" t="str">
        <f t="shared" si="7"/>
        <v/>
      </c>
      <c r="K259" s="183" t="str">
        <f t="shared" si="8"/>
        <v/>
      </c>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68" t="str">
        <f t="shared" si="7"/>
        <v/>
      </c>
      <c r="K260" s="183" t="str">
        <f t="shared" si="8"/>
        <v/>
      </c>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68" t="str">
        <f t="shared" si="7"/>
        <v/>
      </c>
      <c r="K261" s="183" t="str">
        <f t="shared" si="8"/>
        <v/>
      </c>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68" t="str">
        <f t="shared" si="7"/>
        <v/>
      </c>
      <c r="K262" s="183" t="str">
        <f t="shared" si="8"/>
        <v/>
      </c>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68" t="str">
        <f t="shared" si="7"/>
        <v/>
      </c>
      <c r="K263" s="183" t="str">
        <f t="shared" si="8"/>
        <v/>
      </c>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68" t="str">
        <f t="shared" si="7"/>
        <v/>
      </c>
      <c r="K264" s="183" t="str">
        <f t="shared" si="8"/>
        <v/>
      </c>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68" t="str">
        <f t="shared" si="7"/>
        <v/>
      </c>
      <c r="K265" s="183" t="str">
        <f t="shared" si="8"/>
        <v/>
      </c>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68" t="str">
        <f t="shared" si="7"/>
        <v/>
      </c>
      <c r="K266" s="183" t="str">
        <f t="shared" si="8"/>
        <v/>
      </c>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68" t="str">
        <f t="shared" ref="J267:J330" si="9">IF(AND(ISBLANK(D267),ISBLANK(E267),ISBLANK(F267),ISBLANK(G267),ISBLANK(H267),ISBLANK(I267)),"", SUM(D267:I267))</f>
        <v/>
      </c>
      <c r="K267" s="183" t="str">
        <f t="shared" si="8"/>
        <v/>
      </c>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68" t="str">
        <f t="shared" si="9"/>
        <v/>
      </c>
      <c r="K268" s="183" t="str">
        <f t="shared" si="8"/>
        <v/>
      </c>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68" t="str">
        <f t="shared" si="9"/>
        <v/>
      </c>
      <c r="K269" s="183" t="str">
        <f t="shared" si="8"/>
        <v/>
      </c>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68" t="str">
        <f t="shared" si="9"/>
        <v/>
      </c>
      <c r="K270" s="183" t="str">
        <f t="shared" si="8"/>
        <v/>
      </c>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68" t="str">
        <f t="shared" si="9"/>
        <v/>
      </c>
      <c r="K271" s="183" t="str">
        <f t="shared" si="8"/>
        <v/>
      </c>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68" t="str">
        <f t="shared" si="9"/>
        <v/>
      </c>
      <c r="K272" s="183" t="str">
        <f t="shared" si="8"/>
        <v/>
      </c>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68" t="str">
        <f t="shared" si="9"/>
        <v/>
      </c>
      <c r="K273" s="183" t="str">
        <f t="shared" si="8"/>
        <v/>
      </c>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68" t="str">
        <f t="shared" si="9"/>
        <v/>
      </c>
      <c r="K274" s="183" t="str">
        <f t="shared" si="8"/>
        <v/>
      </c>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68" t="str">
        <f t="shared" si="9"/>
        <v/>
      </c>
      <c r="K275" s="183" t="str">
        <f t="shared" si="8"/>
        <v/>
      </c>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68" t="str">
        <f t="shared" si="9"/>
        <v/>
      </c>
      <c r="K276" s="183" t="str">
        <f t="shared" si="8"/>
        <v/>
      </c>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68" t="str">
        <f t="shared" si="9"/>
        <v/>
      </c>
      <c r="K277" s="183" t="str">
        <f t="shared" si="8"/>
        <v/>
      </c>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68" t="str">
        <f t="shared" si="9"/>
        <v/>
      </c>
      <c r="K278" s="183" t="str">
        <f t="shared" si="8"/>
        <v/>
      </c>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68" t="str">
        <f t="shared" si="9"/>
        <v/>
      </c>
      <c r="K279" s="183" t="str">
        <f t="shared" si="8"/>
        <v/>
      </c>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68" t="str">
        <f t="shared" si="9"/>
        <v/>
      </c>
      <c r="K280" s="183" t="str">
        <f t="shared" si="8"/>
        <v/>
      </c>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68" t="str">
        <f t="shared" si="9"/>
        <v/>
      </c>
      <c r="K281" s="183" t="str">
        <f t="shared" si="8"/>
        <v/>
      </c>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68" t="str">
        <f t="shared" si="9"/>
        <v/>
      </c>
      <c r="K282" s="183" t="str">
        <f t="shared" si="8"/>
        <v/>
      </c>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68" t="str">
        <f t="shared" si="9"/>
        <v/>
      </c>
      <c r="K283" s="183" t="str">
        <f t="shared" si="8"/>
        <v/>
      </c>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68" t="str">
        <f t="shared" si="9"/>
        <v/>
      </c>
      <c r="K284" s="183" t="str">
        <f t="shared" si="8"/>
        <v/>
      </c>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68" t="str">
        <f t="shared" si="9"/>
        <v/>
      </c>
      <c r="K285" s="183" t="str">
        <f t="shared" si="8"/>
        <v/>
      </c>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68" t="str">
        <f t="shared" si="9"/>
        <v/>
      </c>
      <c r="K286" s="183" t="str">
        <f t="shared" si="8"/>
        <v/>
      </c>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68" t="str">
        <f t="shared" si="9"/>
        <v/>
      </c>
      <c r="K287" s="183" t="str">
        <f t="shared" si="8"/>
        <v/>
      </c>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68" t="str">
        <f t="shared" si="9"/>
        <v/>
      </c>
      <c r="K288" s="183" t="str">
        <f t="shared" si="8"/>
        <v/>
      </c>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68" t="str">
        <f t="shared" si="9"/>
        <v/>
      </c>
      <c r="K289" s="183" t="str">
        <f t="shared" si="8"/>
        <v/>
      </c>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68" t="str">
        <f t="shared" si="9"/>
        <v/>
      </c>
      <c r="K290" s="183" t="str">
        <f t="shared" si="8"/>
        <v/>
      </c>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68" t="str">
        <f t="shared" si="9"/>
        <v/>
      </c>
      <c r="K291" s="183" t="str">
        <f t="shared" si="8"/>
        <v/>
      </c>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68" t="str">
        <f t="shared" si="9"/>
        <v/>
      </c>
      <c r="K292" s="183" t="str">
        <f t="shared" si="8"/>
        <v/>
      </c>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68" t="str">
        <f t="shared" si="9"/>
        <v/>
      </c>
      <c r="K293" s="183" t="str">
        <f t="shared" si="8"/>
        <v/>
      </c>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68" t="str">
        <f t="shared" si="9"/>
        <v/>
      </c>
      <c r="K294" s="183" t="str">
        <f t="shared" si="8"/>
        <v/>
      </c>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68" t="str">
        <f t="shared" si="9"/>
        <v/>
      </c>
      <c r="K295" s="183" t="str">
        <f t="shared" si="8"/>
        <v/>
      </c>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68" t="str">
        <f t="shared" si="9"/>
        <v/>
      </c>
      <c r="K296" s="183" t="str">
        <f t="shared" si="8"/>
        <v/>
      </c>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68" t="str">
        <f t="shared" si="9"/>
        <v/>
      </c>
      <c r="K297" s="183" t="str">
        <f t="shared" si="8"/>
        <v/>
      </c>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68" t="str">
        <f t="shared" si="9"/>
        <v/>
      </c>
      <c r="K298" s="183" t="str">
        <f t="shared" si="8"/>
        <v/>
      </c>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68" t="str">
        <f t="shared" si="9"/>
        <v/>
      </c>
      <c r="K299" s="183" t="str">
        <f t="shared" si="8"/>
        <v/>
      </c>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68" t="str">
        <f t="shared" si="9"/>
        <v/>
      </c>
      <c r="K300" s="183" t="str">
        <f t="shared" si="8"/>
        <v/>
      </c>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68" t="str">
        <f t="shared" si="9"/>
        <v/>
      </c>
      <c r="K301" s="183" t="str">
        <f t="shared" si="8"/>
        <v/>
      </c>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68" t="str">
        <f t="shared" si="9"/>
        <v/>
      </c>
      <c r="K302" s="183" t="str">
        <f t="shared" si="8"/>
        <v/>
      </c>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68" t="str">
        <f t="shared" si="9"/>
        <v/>
      </c>
      <c r="K303" s="183" t="str">
        <f t="shared" ref="K303:K366" si="10">IF(J303="","",J303/2)</f>
        <v/>
      </c>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68" t="str">
        <f t="shared" si="9"/>
        <v/>
      </c>
      <c r="K304" s="183" t="str">
        <f t="shared" si="10"/>
        <v/>
      </c>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68" t="str">
        <f t="shared" si="9"/>
        <v/>
      </c>
      <c r="K305" s="183" t="str">
        <f t="shared" si="10"/>
        <v/>
      </c>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68" t="str">
        <f t="shared" si="9"/>
        <v/>
      </c>
      <c r="K306" s="183" t="str">
        <f t="shared" si="10"/>
        <v/>
      </c>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68" t="str">
        <f t="shared" si="9"/>
        <v/>
      </c>
      <c r="K307" s="183" t="str">
        <f t="shared" si="10"/>
        <v/>
      </c>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68" t="str">
        <f t="shared" si="9"/>
        <v/>
      </c>
      <c r="K308" s="183" t="str">
        <f t="shared" si="10"/>
        <v/>
      </c>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68" t="str">
        <f t="shared" si="9"/>
        <v/>
      </c>
      <c r="K309" s="183" t="str">
        <f t="shared" si="10"/>
        <v/>
      </c>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68" t="str">
        <f t="shared" si="9"/>
        <v/>
      </c>
      <c r="K310" s="183" t="str">
        <f t="shared" si="10"/>
        <v/>
      </c>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68" t="str">
        <f t="shared" si="9"/>
        <v/>
      </c>
      <c r="K311" s="183" t="str">
        <f t="shared" si="10"/>
        <v/>
      </c>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68" t="str">
        <f t="shared" si="9"/>
        <v/>
      </c>
      <c r="K312" s="183" t="str">
        <f t="shared" si="10"/>
        <v/>
      </c>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68" t="str">
        <f t="shared" si="9"/>
        <v/>
      </c>
      <c r="K313" s="183" t="str">
        <f t="shared" si="10"/>
        <v/>
      </c>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68" t="str">
        <f t="shared" si="9"/>
        <v/>
      </c>
      <c r="K314" s="183" t="str">
        <f t="shared" si="10"/>
        <v/>
      </c>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68" t="str">
        <f t="shared" si="9"/>
        <v/>
      </c>
      <c r="K315" s="183" t="str">
        <f t="shared" si="10"/>
        <v/>
      </c>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68" t="str">
        <f t="shared" si="9"/>
        <v/>
      </c>
      <c r="K316" s="183" t="str">
        <f t="shared" si="10"/>
        <v/>
      </c>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68" t="str">
        <f t="shared" si="9"/>
        <v/>
      </c>
      <c r="K317" s="183" t="str">
        <f t="shared" si="10"/>
        <v/>
      </c>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68" t="str">
        <f t="shared" si="9"/>
        <v/>
      </c>
      <c r="K318" s="183" t="str">
        <f t="shared" si="10"/>
        <v/>
      </c>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68" t="str">
        <f t="shared" si="9"/>
        <v/>
      </c>
      <c r="K319" s="183" t="str">
        <f t="shared" si="10"/>
        <v/>
      </c>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68" t="str">
        <f t="shared" si="9"/>
        <v/>
      </c>
      <c r="K320" s="183" t="str">
        <f t="shared" si="10"/>
        <v/>
      </c>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68" t="str">
        <f t="shared" si="9"/>
        <v/>
      </c>
      <c r="K321" s="183" t="str">
        <f t="shared" si="10"/>
        <v/>
      </c>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68" t="str">
        <f t="shared" si="9"/>
        <v/>
      </c>
      <c r="K322" s="183" t="str">
        <f t="shared" si="10"/>
        <v/>
      </c>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68" t="str">
        <f t="shared" si="9"/>
        <v/>
      </c>
      <c r="K323" s="183" t="str">
        <f t="shared" si="10"/>
        <v/>
      </c>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68" t="str">
        <f t="shared" si="9"/>
        <v/>
      </c>
      <c r="K324" s="183" t="str">
        <f t="shared" si="10"/>
        <v/>
      </c>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68" t="str">
        <f t="shared" si="9"/>
        <v/>
      </c>
      <c r="K325" s="183" t="str">
        <f t="shared" si="10"/>
        <v/>
      </c>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68" t="str">
        <f t="shared" si="9"/>
        <v/>
      </c>
      <c r="K326" s="183" t="str">
        <f t="shared" si="10"/>
        <v/>
      </c>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68" t="str">
        <f t="shared" si="9"/>
        <v/>
      </c>
      <c r="K327" s="183" t="str">
        <f t="shared" si="10"/>
        <v/>
      </c>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68" t="str">
        <f t="shared" si="9"/>
        <v/>
      </c>
      <c r="K328" s="183" t="str">
        <f t="shared" si="10"/>
        <v/>
      </c>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68" t="str">
        <f t="shared" si="9"/>
        <v/>
      </c>
      <c r="K329" s="183" t="str">
        <f t="shared" si="10"/>
        <v/>
      </c>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68" t="str">
        <f t="shared" si="9"/>
        <v/>
      </c>
      <c r="K330" s="183" t="str">
        <f t="shared" si="10"/>
        <v/>
      </c>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68" t="str">
        <f t="shared" ref="J331:J394" si="11">IF(AND(ISBLANK(D331),ISBLANK(E331),ISBLANK(F331),ISBLANK(G331),ISBLANK(H331),ISBLANK(I331)),"", SUM(D331:I331))</f>
        <v/>
      </c>
      <c r="K331" s="183" t="str">
        <f t="shared" si="10"/>
        <v/>
      </c>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68" t="str">
        <f t="shared" si="11"/>
        <v/>
      </c>
      <c r="K332" s="183" t="str">
        <f t="shared" si="10"/>
        <v/>
      </c>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68" t="str">
        <f t="shared" si="11"/>
        <v/>
      </c>
      <c r="K333" s="183" t="str">
        <f t="shared" si="10"/>
        <v/>
      </c>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68" t="str">
        <f t="shared" si="11"/>
        <v/>
      </c>
      <c r="K334" s="183" t="str">
        <f t="shared" si="10"/>
        <v/>
      </c>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68" t="str">
        <f t="shared" si="11"/>
        <v/>
      </c>
      <c r="K335" s="183" t="str">
        <f t="shared" si="10"/>
        <v/>
      </c>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68" t="str">
        <f t="shared" si="11"/>
        <v/>
      </c>
      <c r="K336" s="183" t="str">
        <f t="shared" si="10"/>
        <v/>
      </c>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68" t="str">
        <f t="shared" si="11"/>
        <v/>
      </c>
      <c r="K337" s="183" t="str">
        <f t="shared" si="10"/>
        <v/>
      </c>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68" t="str">
        <f t="shared" si="11"/>
        <v/>
      </c>
      <c r="K338" s="183" t="str">
        <f t="shared" si="10"/>
        <v/>
      </c>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68" t="str">
        <f t="shared" si="11"/>
        <v/>
      </c>
      <c r="K339" s="183" t="str">
        <f t="shared" si="10"/>
        <v/>
      </c>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68" t="str">
        <f t="shared" si="11"/>
        <v/>
      </c>
      <c r="K340" s="183" t="str">
        <f t="shared" si="10"/>
        <v/>
      </c>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68" t="str">
        <f t="shared" si="11"/>
        <v/>
      </c>
      <c r="K341" s="183" t="str">
        <f t="shared" si="10"/>
        <v/>
      </c>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68" t="str">
        <f t="shared" si="11"/>
        <v/>
      </c>
      <c r="K342" s="183" t="str">
        <f t="shared" si="10"/>
        <v/>
      </c>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68" t="str">
        <f t="shared" si="11"/>
        <v/>
      </c>
      <c r="K343" s="183" t="str">
        <f t="shared" si="10"/>
        <v/>
      </c>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68" t="str">
        <f t="shared" si="11"/>
        <v/>
      </c>
      <c r="K344" s="183" t="str">
        <f t="shared" si="10"/>
        <v/>
      </c>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68" t="str">
        <f t="shared" si="11"/>
        <v/>
      </c>
      <c r="K345" s="183" t="str">
        <f t="shared" si="10"/>
        <v/>
      </c>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68" t="str">
        <f t="shared" si="11"/>
        <v/>
      </c>
      <c r="K346" s="183" t="str">
        <f t="shared" si="10"/>
        <v/>
      </c>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68" t="str">
        <f t="shared" si="11"/>
        <v/>
      </c>
      <c r="K347" s="183" t="str">
        <f t="shared" si="10"/>
        <v/>
      </c>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68" t="str">
        <f t="shared" si="11"/>
        <v/>
      </c>
      <c r="K348" s="183" t="str">
        <f t="shared" si="10"/>
        <v/>
      </c>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68" t="str">
        <f t="shared" si="11"/>
        <v/>
      </c>
      <c r="K349" s="183" t="str">
        <f t="shared" si="10"/>
        <v/>
      </c>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68" t="str">
        <f t="shared" si="11"/>
        <v/>
      </c>
      <c r="K350" s="183" t="str">
        <f t="shared" si="10"/>
        <v/>
      </c>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68" t="str">
        <f t="shared" si="11"/>
        <v/>
      </c>
      <c r="K351" s="183" t="str">
        <f t="shared" si="10"/>
        <v/>
      </c>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68" t="str">
        <f t="shared" si="11"/>
        <v/>
      </c>
      <c r="K352" s="183" t="str">
        <f t="shared" si="10"/>
        <v/>
      </c>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68" t="str">
        <f t="shared" si="11"/>
        <v/>
      </c>
      <c r="K353" s="183" t="str">
        <f t="shared" si="10"/>
        <v/>
      </c>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68" t="str">
        <f t="shared" si="11"/>
        <v/>
      </c>
      <c r="K354" s="183" t="str">
        <f t="shared" si="10"/>
        <v/>
      </c>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68" t="str">
        <f t="shared" si="11"/>
        <v/>
      </c>
      <c r="K355" s="183" t="str">
        <f t="shared" si="10"/>
        <v/>
      </c>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68" t="str">
        <f t="shared" si="11"/>
        <v/>
      </c>
      <c r="K356" s="183" t="str">
        <f t="shared" si="10"/>
        <v/>
      </c>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68" t="str">
        <f t="shared" si="11"/>
        <v/>
      </c>
      <c r="K357" s="183" t="str">
        <f t="shared" si="10"/>
        <v/>
      </c>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68" t="str">
        <f t="shared" si="11"/>
        <v/>
      </c>
      <c r="K358" s="183" t="str">
        <f t="shared" si="10"/>
        <v/>
      </c>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68" t="str">
        <f t="shared" si="11"/>
        <v/>
      </c>
      <c r="K359" s="183" t="str">
        <f t="shared" si="10"/>
        <v/>
      </c>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68" t="str">
        <f t="shared" si="11"/>
        <v/>
      </c>
      <c r="K360" s="183" t="str">
        <f t="shared" si="10"/>
        <v/>
      </c>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68" t="str">
        <f t="shared" si="11"/>
        <v/>
      </c>
      <c r="K361" s="183" t="str">
        <f t="shared" si="10"/>
        <v/>
      </c>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68" t="str">
        <f t="shared" si="11"/>
        <v/>
      </c>
      <c r="K362" s="183" t="str">
        <f t="shared" si="10"/>
        <v/>
      </c>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68" t="str">
        <f t="shared" si="11"/>
        <v/>
      </c>
      <c r="K363" s="183" t="str">
        <f t="shared" si="10"/>
        <v/>
      </c>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68" t="str">
        <f t="shared" si="11"/>
        <v/>
      </c>
      <c r="K364" s="183" t="str">
        <f t="shared" si="10"/>
        <v/>
      </c>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68" t="str">
        <f t="shared" si="11"/>
        <v/>
      </c>
      <c r="K365" s="183" t="str">
        <f t="shared" si="10"/>
        <v/>
      </c>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68" t="str">
        <f t="shared" si="11"/>
        <v/>
      </c>
      <c r="K366" s="183" t="str">
        <f t="shared" si="10"/>
        <v/>
      </c>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68" t="str">
        <f t="shared" si="11"/>
        <v/>
      </c>
      <c r="K367" s="183" t="str">
        <f t="shared" ref="K367:K430" si="12">IF(J367="","",J367/2)</f>
        <v/>
      </c>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68" t="str">
        <f t="shared" si="11"/>
        <v/>
      </c>
      <c r="K368" s="183" t="str">
        <f t="shared" si="12"/>
        <v/>
      </c>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68" t="str">
        <f t="shared" si="11"/>
        <v/>
      </c>
      <c r="K369" s="183" t="str">
        <f t="shared" si="12"/>
        <v/>
      </c>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68" t="str">
        <f t="shared" si="11"/>
        <v/>
      </c>
      <c r="K370" s="183" t="str">
        <f t="shared" si="12"/>
        <v/>
      </c>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68" t="str">
        <f t="shared" si="11"/>
        <v/>
      </c>
      <c r="K371" s="183" t="str">
        <f t="shared" si="12"/>
        <v/>
      </c>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68" t="str">
        <f t="shared" si="11"/>
        <v/>
      </c>
      <c r="K372" s="183" t="str">
        <f t="shared" si="12"/>
        <v/>
      </c>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68" t="str">
        <f t="shared" si="11"/>
        <v/>
      </c>
      <c r="K373" s="183" t="str">
        <f t="shared" si="12"/>
        <v/>
      </c>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68" t="str">
        <f t="shared" si="11"/>
        <v/>
      </c>
      <c r="K374" s="183" t="str">
        <f t="shared" si="12"/>
        <v/>
      </c>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68" t="str">
        <f t="shared" si="11"/>
        <v/>
      </c>
      <c r="K375" s="183" t="str">
        <f t="shared" si="12"/>
        <v/>
      </c>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68" t="str">
        <f t="shared" si="11"/>
        <v/>
      </c>
      <c r="K376" s="183" t="str">
        <f t="shared" si="12"/>
        <v/>
      </c>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68" t="str">
        <f t="shared" si="11"/>
        <v/>
      </c>
      <c r="K377" s="183" t="str">
        <f t="shared" si="12"/>
        <v/>
      </c>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68" t="str">
        <f t="shared" si="11"/>
        <v/>
      </c>
      <c r="K378" s="183" t="str">
        <f t="shared" si="12"/>
        <v/>
      </c>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68" t="str">
        <f t="shared" si="11"/>
        <v/>
      </c>
      <c r="K379" s="183" t="str">
        <f t="shared" si="12"/>
        <v/>
      </c>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68" t="str">
        <f t="shared" si="11"/>
        <v/>
      </c>
      <c r="K380" s="183" t="str">
        <f t="shared" si="12"/>
        <v/>
      </c>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68" t="str">
        <f t="shared" si="11"/>
        <v/>
      </c>
      <c r="K381" s="183" t="str">
        <f t="shared" si="12"/>
        <v/>
      </c>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68" t="str">
        <f t="shared" si="11"/>
        <v/>
      </c>
      <c r="K382" s="183" t="str">
        <f t="shared" si="12"/>
        <v/>
      </c>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68" t="str">
        <f t="shared" si="11"/>
        <v/>
      </c>
      <c r="K383" s="183" t="str">
        <f t="shared" si="12"/>
        <v/>
      </c>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68" t="str">
        <f t="shared" si="11"/>
        <v/>
      </c>
      <c r="K384" s="183" t="str">
        <f t="shared" si="12"/>
        <v/>
      </c>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68" t="str">
        <f t="shared" si="11"/>
        <v/>
      </c>
      <c r="K385" s="183" t="str">
        <f t="shared" si="12"/>
        <v/>
      </c>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68" t="str">
        <f t="shared" si="11"/>
        <v/>
      </c>
      <c r="K386" s="183" t="str">
        <f t="shared" si="12"/>
        <v/>
      </c>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68" t="str">
        <f t="shared" si="11"/>
        <v/>
      </c>
      <c r="K387" s="183" t="str">
        <f t="shared" si="12"/>
        <v/>
      </c>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68" t="str">
        <f t="shared" si="11"/>
        <v/>
      </c>
      <c r="K388" s="183" t="str">
        <f t="shared" si="12"/>
        <v/>
      </c>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68" t="str">
        <f t="shared" si="11"/>
        <v/>
      </c>
      <c r="K389" s="183" t="str">
        <f t="shared" si="12"/>
        <v/>
      </c>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68" t="str">
        <f t="shared" si="11"/>
        <v/>
      </c>
      <c r="K390" s="183" t="str">
        <f t="shared" si="12"/>
        <v/>
      </c>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68" t="str">
        <f t="shared" si="11"/>
        <v/>
      </c>
      <c r="K391" s="183" t="str">
        <f t="shared" si="12"/>
        <v/>
      </c>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68" t="str">
        <f t="shared" si="11"/>
        <v/>
      </c>
      <c r="K392" s="183" t="str">
        <f t="shared" si="12"/>
        <v/>
      </c>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68" t="str">
        <f t="shared" si="11"/>
        <v/>
      </c>
      <c r="K393" s="183" t="str">
        <f t="shared" si="12"/>
        <v/>
      </c>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68" t="str">
        <f t="shared" si="11"/>
        <v/>
      </c>
      <c r="K394" s="183" t="str">
        <f t="shared" si="12"/>
        <v/>
      </c>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68" t="str">
        <f t="shared" ref="J395:J458" si="13">IF(AND(ISBLANK(D395),ISBLANK(E395),ISBLANK(F395),ISBLANK(G395),ISBLANK(H395),ISBLANK(I395)),"", SUM(D395:I395))</f>
        <v/>
      </c>
      <c r="K395" s="183" t="str">
        <f t="shared" si="12"/>
        <v/>
      </c>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68" t="str">
        <f t="shared" si="13"/>
        <v/>
      </c>
      <c r="K396" s="183" t="str">
        <f t="shared" si="12"/>
        <v/>
      </c>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68" t="str">
        <f t="shared" si="13"/>
        <v/>
      </c>
      <c r="K397" s="183" t="str">
        <f t="shared" si="12"/>
        <v/>
      </c>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68" t="str">
        <f t="shared" si="13"/>
        <v/>
      </c>
      <c r="K398" s="183" t="str">
        <f t="shared" si="12"/>
        <v/>
      </c>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68" t="str">
        <f t="shared" si="13"/>
        <v/>
      </c>
      <c r="K399" s="183" t="str">
        <f t="shared" si="12"/>
        <v/>
      </c>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68" t="str">
        <f t="shared" si="13"/>
        <v/>
      </c>
      <c r="K400" s="183" t="str">
        <f t="shared" si="12"/>
        <v/>
      </c>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68" t="str">
        <f t="shared" si="13"/>
        <v/>
      </c>
      <c r="K401" s="183" t="str">
        <f t="shared" si="12"/>
        <v/>
      </c>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68" t="str">
        <f t="shared" si="13"/>
        <v/>
      </c>
      <c r="K402" s="183" t="str">
        <f t="shared" si="12"/>
        <v/>
      </c>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68" t="str">
        <f t="shared" si="13"/>
        <v/>
      </c>
      <c r="K403" s="183" t="str">
        <f t="shared" si="12"/>
        <v/>
      </c>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68" t="str">
        <f t="shared" si="13"/>
        <v/>
      </c>
      <c r="K404" s="183" t="str">
        <f t="shared" si="12"/>
        <v/>
      </c>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68" t="str">
        <f t="shared" si="13"/>
        <v/>
      </c>
      <c r="K405" s="183" t="str">
        <f t="shared" si="12"/>
        <v/>
      </c>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68" t="str">
        <f t="shared" si="13"/>
        <v/>
      </c>
      <c r="K406" s="183" t="str">
        <f t="shared" si="12"/>
        <v/>
      </c>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68" t="str">
        <f t="shared" si="13"/>
        <v/>
      </c>
      <c r="K407" s="183" t="str">
        <f t="shared" si="12"/>
        <v/>
      </c>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68" t="str">
        <f t="shared" si="13"/>
        <v/>
      </c>
      <c r="K408" s="183" t="str">
        <f t="shared" si="12"/>
        <v/>
      </c>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68" t="str">
        <f t="shared" si="13"/>
        <v/>
      </c>
      <c r="K409" s="183" t="str">
        <f t="shared" si="12"/>
        <v/>
      </c>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68" t="str">
        <f t="shared" si="13"/>
        <v/>
      </c>
      <c r="K410" s="183" t="str">
        <f t="shared" si="12"/>
        <v/>
      </c>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68" t="str">
        <f t="shared" si="13"/>
        <v/>
      </c>
      <c r="K411" s="183" t="str">
        <f t="shared" si="12"/>
        <v/>
      </c>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68" t="str">
        <f t="shared" si="13"/>
        <v/>
      </c>
      <c r="K412" s="183" t="str">
        <f t="shared" si="12"/>
        <v/>
      </c>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68" t="str">
        <f t="shared" si="13"/>
        <v/>
      </c>
      <c r="K413" s="183" t="str">
        <f t="shared" si="12"/>
        <v/>
      </c>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68" t="str">
        <f t="shared" si="13"/>
        <v/>
      </c>
      <c r="K414" s="183" t="str">
        <f t="shared" si="12"/>
        <v/>
      </c>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68" t="str">
        <f t="shared" si="13"/>
        <v/>
      </c>
      <c r="K415" s="183" t="str">
        <f t="shared" si="12"/>
        <v/>
      </c>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68" t="str">
        <f t="shared" si="13"/>
        <v/>
      </c>
      <c r="K416" s="183" t="str">
        <f t="shared" si="12"/>
        <v/>
      </c>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68" t="str">
        <f t="shared" si="13"/>
        <v/>
      </c>
      <c r="K417" s="183" t="str">
        <f t="shared" si="12"/>
        <v/>
      </c>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68" t="str">
        <f t="shared" si="13"/>
        <v/>
      </c>
      <c r="K418" s="183" t="str">
        <f t="shared" si="12"/>
        <v/>
      </c>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68" t="str">
        <f t="shared" si="13"/>
        <v/>
      </c>
      <c r="K419" s="183" t="str">
        <f t="shared" si="12"/>
        <v/>
      </c>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68" t="str">
        <f t="shared" si="13"/>
        <v/>
      </c>
      <c r="K420" s="183" t="str">
        <f t="shared" si="12"/>
        <v/>
      </c>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68" t="str">
        <f t="shared" si="13"/>
        <v/>
      </c>
      <c r="K421" s="183" t="str">
        <f t="shared" si="12"/>
        <v/>
      </c>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68" t="str">
        <f t="shared" si="13"/>
        <v/>
      </c>
      <c r="K422" s="183" t="str">
        <f t="shared" si="12"/>
        <v/>
      </c>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68" t="str">
        <f t="shared" si="13"/>
        <v/>
      </c>
      <c r="K423" s="183" t="str">
        <f t="shared" si="12"/>
        <v/>
      </c>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68" t="str">
        <f t="shared" si="13"/>
        <v/>
      </c>
      <c r="K424" s="183" t="str">
        <f t="shared" si="12"/>
        <v/>
      </c>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68" t="str">
        <f t="shared" si="13"/>
        <v/>
      </c>
      <c r="K425" s="183" t="str">
        <f t="shared" si="12"/>
        <v/>
      </c>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68" t="str">
        <f t="shared" si="13"/>
        <v/>
      </c>
      <c r="K426" s="183" t="str">
        <f t="shared" si="12"/>
        <v/>
      </c>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68" t="str">
        <f t="shared" si="13"/>
        <v/>
      </c>
      <c r="K427" s="183" t="str">
        <f t="shared" si="12"/>
        <v/>
      </c>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68" t="str">
        <f t="shared" si="13"/>
        <v/>
      </c>
      <c r="K428" s="183" t="str">
        <f t="shared" si="12"/>
        <v/>
      </c>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68" t="str">
        <f t="shared" si="13"/>
        <v/>
      </c>
      <c r="K429" s="183" t="str">
        <f t="shared" si="12"/>
        <v/>
      </c>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68" t="str">
        <f t="shared" si="13"/>
        <v/>
      </c>
      <c r="K430" s="183" t="str">
        <f t="shared" si="12"/>
        <v/>
      </c>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68" t="str">
        <f t="shared" si="13"/>
        <v/>
      </c>
      <c r="K431" s="183" t="str">
        <f t="shared" ref="K431:K494" si="14">IF(J431="","",J431/2)</f>
        <v/>
      </c>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68" t="str">
        <f t="shared" si="13"/>
        <v/>
      </c>
      <c r="K432" s="183" t="str">
        <f t="shared" si="14"/>
        <v/>
      </c>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68" t="str">
        <f t="shared" si="13"/>
        <v/>
      </c>
      <c r="K433" s="183" t="str">
        <f t="shared" si="14"/>
        <v/>
      </c>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68" t="str">
        <f t="shared" si="13"/>
        <v/>
      </c>
      <c r="K434" s="183" t="str">
        <f t="shared" si="14"/>
        <v/>
      </c>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68" t="str">
        <f t="shared" si="13"/>
        <v/>
      </c>
      <c r="K435" s="183" t="str">
        <f t="shared" si="14"/>
        <v/>
      </c>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68" t="str">
        <f t="shared" si="13"/>
        <v/>
      </c>
      <c r="K436" s="183" t="str">
        <f t="shared" si="14"/>
        <v/>
      </c>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68" t="str">
        <f t="shared" si="13"/>
        <v/>
      </c>
      <c r="K437" s="183" t="str">
        <f t="shared" si="14"/>
        <v/>
      </c>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68" t="str">
        <f t="shared" si="13"/>
        <v/>
      </c>
      <c r="K438" s="183" t="str">
        <f t="shared" si="14"/>
        <v/>
      </c>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68" t="str">
        <f t="shared" si="13"/>
        <v/>
      </c>
      <c r="K439" s="183" t="str">
        <f t="shared" si="14"/>
        <v/>
      </c>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68" t="str">
        <f t="shared" si="13"/>
        <v/>
      </c>
      <c r="K440" s="183" t="str">
        <f t="shared" si="14"/>
        <v/>
      </c>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68" t="str">
        <f t="shared" si="13"/>
        <v/>
      </c>
      <c r="K441" s="183" t="str">
        <f t="shared" si="14"/>
        <v/>
      </c>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68" t="str">
        <f t="shared" si="13"/>
        <v/>
      </c>
      <c r="K442" s="183" t="str">
        <f t="shared" si="14"/>
        <v/>
      </c>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68" t="str">
        <f t="shared" si="13"/>
        <v/>
      </c>
      <c r="K443" s="183" t="str">
        <f t="shared" si="14"/>
        <v/>
      </c>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68" t="str">
        <f t="shared" si="13"/>
        <v/>
      </c>
      <c r="K444" s="183" t="str">
        <f t="shared" si="14"/>
        <v/>
      </c>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68" t="str">
        <f t="shared" si="13"/>
        <v/>
      </c>
      <c r="K445" s="183" t="str">
        <f t="shared" si="14"/>
        <v/>
      </c>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68" t="str">
        <f t="shared" si="13"/>
        <v/>
      </c>
      <c r="K446" s="183" t="str">
        <f t="shared" si="14"/>
        <v/>
      </c>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68" t="str">
        <f t="shared" si="13"/>
        <v/>
      </c>
      <c r="K447" s="183" t="str">
        <f t="shared" si="14"/>
        <v/>
      </c>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68" t="str">
        <f t="shared" si="13"/>
        <v/>
      </c>
      <c r="K448" s="183" t="str">
        <f t="shared" si="14"/>
        <v/>
      </c>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68" t="str">
        <f t="shared" si="13"/>
        <v/>
      </c>
      <c r="K449" s="183" t="str">
        <f t="shared" si="14"/>
        <v/>
      </c>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68" t="str">
        <f t="shared" si="13"/>
        <v/>
      </c>
      <c r="K450" s="183" t="str">
        <f t="shared" si="14"/>
        <v/>
      </c>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68" t="str">
        <f t="shared" si="13"/>
        <v/>
      </c>
      <c r="K451" s="183" t="str">
        <f t="shared" si="14"/>
        <v/>
      </c>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68" t="str">
        <f t="shared" si="13"/>
        <v/>
      </c>
      <c r="K452" s="183" t="str">
        <f t="shared" si="14"/>
        <v/>
      </c>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68" t="str">
        <f t="shared" si="13"/>
        <v/>
      </c>
      <c r="K453" s="183" t="str">
        <f t="shared" si="14"/>
        <v/>
      </c>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68" t="str">
        <f t="shared" si="13"/>
        <v/>
      </c>
      <c r="K454" s="183" t="str">
        <f t="shared" si="14"/>
        <v/>
      </c>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68" t="str">
        <f t="shared" si="13"/>
        <v/>
      </c>
      <c r="K455" s="183" t="str">
        <f t="shared" si="14"/>
        <v/>
      </c>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68" t="str">
        <f t="shared" si="13"/>
        <v/>
      </c>
      <c r="K456" s="183" t="str">
        <f t="shared" si="14"/>
        <v/>
      </c>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68" t="str">
        <f t="shared" si="13"/>
        <v/>
      </c>
      <c r="K457" s="183" t="str">
        <f t="shared" si="14"/>
        <v/>
      </c>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68" t="str">
        <f t="shared" si="13"/>
        <v/>
      </c>
      <c r="K458" s="183" t="str">
        <f t="shared" si="14"/>
        <v/>
      </c>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68" t="str">
        <f t="shared" ref="J459:J522" si="15">IF(AND(ISBLANK(D459),ISBLANK(E459),ISBLANK(F459),ISBLANK(G459),ISBLANK(H459),ISBLANK(I459)),"", SUM(D459:I459))</f>
        <v/>
      </c>
      <c r="K459" s="183" t="str">
        <f t="shared" si="14"/>
        <v/>
      </c>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68" t="str">
        <f t="shared" si="15"/>
        <v/>
      </c>
      <c r="K460" s="183" t="str">
        <f t="shared" si="14"/>
        <v/>
      </c>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68" t="str">
        <f t="shared" si="15"/>
        <v/>
      </c>
      <c r="K461" s="183" t="str">
        <f t="shared" si="14"/>
        <v/>
      </c>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68" t="str">
        <f t="shared" si="15"/>
        <v/>
      </c>
      <c r="K462" s="183" t="str">
        <f t="shared" si="14"/>
        <v/>
      </c>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68" t="str">
        <f t="shared" si="15"/>
        <v/>
      </c>
      <c r="K463" s="183" t="str">
        <f t="shared" si="14"/>
        <v/>
      </c>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68" t="str">
        <f t="shared" si="15"/>
        <v/>
      </c>
      <c r="K464" s="183" t="str">
        <f t="shared" si="14"/>
        <v/>
      </c>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68" t="str">
        <f t="shared" si="15"/>
        <v/>
      </c>
      <c r="K465" s="183" t="str">
        <f t="shared" si="14"/>
        <v/>
      </c>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68" t="str">
        <f t="shared" si="15"/>
        <v/>
      </c>
      <c r="K466" s="183" t="str">
        <f t="shared" si="14"/>
        <v/>
      </c>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68" t="str">
        <f t="shared" si="15"/>
        <v/>
      </c>
      <c r="K467" s="183" t="str">
        <f t="shared" si="14"/>
        <v/>
      </c>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68" t="str">
        <f t="shared" si="15"/>
        <v/>
      </c>
      <c r="K468" s="183" t="str">
        <f t="shared" si="14"/>
        <v/>
      </c>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68" t="str">
        <f t="shared" si="15"/>
        <v/>
      </c>
      <c r="K469" s="183" t="str">
        <f t="shared" si="14"/>
        <v/>
      </c>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68" t="str">
        <f t="shared" si="15"/>
        <v/>
      </c>
      <c r="K470" s="183" t="str">
        <f t="shared" si="14"/>
        <v/>
      </c>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68" t="str">
        <f t="shared" si="15"/>
        <v/>
      </c>
      <c r="K471" s="183" t="str">
        <f t="shared" si="14"/>
        <v/>
      </c>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68" t="str">
        <f t="shared" si="15"/>
        <v/>
      </c>
      <c r="K472" s="183" t="str">
        <f t="shared" si="14"/>
        <v/>
      </c>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68" t="str">
        <f t="shared" si="15"/>
        <v/>
      </c>
      <c r="K473" s="183" t="str">
        <f t="shared" si="14"/>
        <v/>
      </c>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68" t="str">
        <f t="shared" si="15"/>
        <v/>
      </c>
      <c r="K474" s="183" t="str">
        <f t="shared" si="14"/>
        <v/>
      </c>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68" t="str">
        <f t="shared" si="15"/>
        <v/>
      </c>
      <c r="K475" s="183" t="str">
        <f t="shared" si="14"/>
        <v/>
      </c>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68" t="str">
        <f t="shared" si="15"/>
        <v/>
      </c>
      <c r="K476" s="183" t="str">
        <f t="shared" si="14"/>
        <v/>
      </c>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68" t="str">
        <f t="shared" si="15"/>
        <v/>
      </c>
      <c r="K477" s="183" t="str">
        <f t="shared" si="14"/>
        <v/>
      </c>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68" t="str">
        <f t="shared" si="15"/>
        <v/>
      </c>
      <c r="K478" s="183" t="str">
        <f t="shared" si="14"/>
        <v/>
      </c>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68" t="str">
        <f t="shared" si="15"/>
        <v/>
      </c>
      <c r="K479" s="183" t="str">
        <f t="shared" si="14"/>
        <v/>
      </c>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68" t="str">
        <f t="shared" si="15"/>
        <v/>
      </c>
      <c r="K480" s="183" t="str">
        <f t="shared" si="14"/>
        <v/>
      </c>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68" t="str">
        <f t="shared" si="15"/>
        <v/>
      </c>
      <c r="K481" s="183" t="str">
        <f t="shared" si="14"/>
        <v/>
      </c>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68" t="str">
        <f t="shared" si="15"/>
        <v/>
      </c>
      <c r="K482" s="183" t="str">
        <f t="shared" si="14"/>
        <v/>
      </c>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68" t="str">
        <f t="shared" si="15"/>
        <v/>
      </c>
      <c r="K483" s="183" t="str">
        <f t="shared" si="14"/>
        <v/>
      </c>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68" t="str">
        <f t="shared" si="15"/>
        <v/>
      </c>
      <c r="K484" s="183" t="str">
        <f t="shared" si="14"/>
        <v/>
      </c>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68" t="str">
        <f t="shared" si="15"/>
        <v/>
      </c>
      <c r="K485" s="183" t="str">
        <f t="shared" si="14"/>
        <v/>
      </c>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68" t="str">
        <f t="shared" si="15"/>
        <v/>
      </c>
      <c r="K486" s="183" t="str">
        <f t="shared" si="14"/>
        <v/>
      </c>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68" t="str">
        <f t="shared" si="15"/>
        <v/>
      </c>
      <c r="K487" s="183" t="str">
        <f t="shared" si="14"/>
        <v/>
      </c>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68" t="str">
        <f t="shared" si="15"/>
        <v/>
      </c>
      <c r="K488" s="183" t="str">
        <f t="shared" si="14"/>
        <v/>
      </c>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68" t="str">
        <f t="shared" si="15"/>
        <v/>
      </c>
      <c r="K489" s="183" t="str">
        <f t="shared" si="14"/>
        <v/>
      </c>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68" t="str">
        <f t="shared" si="15"/>
        <v/>
      </c>
      <c r="K490" s="183" t="str">
        <f t="shared" si="14"/>
        <v/>
      </c>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68" t="str">
        <f t="shared" si="15"/>
        <v/>
      </c>
      <c r="K491" s="183" t="str">
        <f t="shared" si="14"/>
        <v/>
      </c>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68" t="str">
        <f t="shared" si="15"/>
        <v/>
      </c>
      <c r="K492" s="183" t="str">
        <f t="shared" si="14"/>
        <v/>
      </c>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68" t="str">
        <f t="shared" si="15"/>
        <v/>
      </c>
      <c r="K493" s="183" t="str">
        <f t="shared" si="14"/>
        <v/>
      </c>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68" t="str">
        <f t="shared" si="15"/>
        <v/>
      </c>
      <c r="K494" s="183" t="str">
        <f t="shared" si="14"/>
        <v/>
      </c>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68" t="str">
        <f t="shared" si="15"/>
        <v/>
      </c>
      <c r="K495" s="183" t="str">
        <f t="shared" ref="K495:K558" si="16">IF(J495="","",J495/2)</f>
        <v/>
      </c>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68" t="str">
        <f t="shared" si="15"/>
        <v/>
      </c>
      <c r="K496" s="183" t="str">
        <f t="shared" si="16"/>
        <v/>
      </c>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68" t="str">
        <f t="shared" si="15"/>
        <v/>
      </c>
      <c r="K497" s="183" t="str">
        <f t="shared" si="16"/>
        <v/>
      </c>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68" t="str">
        <f t="shared" si="15"/>
        <v/>
      </c>
      <c r="K498" s="183" t="str">
        <f t="shared" si="16"/>
        <v/>
      </c>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68" t="str">
        <f t="shared" si="15"/>
        <v/>
      </c>
      <c r="K499" s="183" t="str">
        <f t="shared" si="16"/>
        <v/>
      </c>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68" t="str">
        <f t="shared" si="15"/>
        <v/>
      </c>
      <c r="K500" s="183" t="str">
        <f t="shared" si="16"/>
        <v/>
      </c>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68" t="str">
        <f t="shared" si="15"/>
        <v/>
      </c>
      <c r="K501" s="183" t="str">
        <f t="shared" si="16"/>
        <v/>
      </c>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68" t="str">
        <f t="shared" si="15"/>
        <v/>
      </c>
      <c r="K502" s="183" t="str">
        <f t="shared" si="16"/>
        <v/>
      </c>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68" t="str">
        <f t="shared" si="15"/>
        <v/>
      </c>
      <c r="K503" s="183" t="str">
        <f t="shared" si="16"/>
        <v/>
      </c>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68" t="str">
        <f t="shared" si="15"/>
        <v/>
      </c>
      <c r="K504" s="183" t="str">
        <f t="shared" si="16"/>
        <v/>
      </c>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68" t="str">
        <f t="shared" si="15"/>
        <v/>
      </c>
      <c r="K505" s="183" t="str">
        <f t="shared" si="16"/>
        <v/>
      </c>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68" t="str">
        <f t="shared" si="15"/>
        <v/>
      </c>
      <c r="K506" s="183" t="str">
        <f t="shared" si="16"/>
        <v/>
      </c>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68" t="str">
        <f t="shared" si="15"/>
        <v/>
      </c>
      <c r="K507" s="183" t="str">
        <f t="shared" si="16"/>
        <v/>
      </c>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68" t="str">
        <f t="shared" si="15"/>
        <v/>
      </c>
      <c r="K508" s="183" t="str">
        <f t="shared" si="16"/>
        <v/>
      </c>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68" t="str">
        <f t="shared" si="15"/>
        <v/>
      </c>
      <c r="K509" s="183" t="str">
        <f t="shared" si="16"/>
        <v/>
      </c>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68" t="str">
        <f t="shared" si="15"/>
        <v/>
      </c>
      <c r="K510" s="183" t="str">
        <f t="shared" si="16"/>
        <v/>
      </c>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68" t="str">
        <f t="shared" si="15"/>
        <v/>
      </c>
      <c r="K511" s="183" t="str">
        <f t="shared" si="16"/>
        <v/>
      </c>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68" t="str">
        <f t="shared" si="15"/>
        <v/>
      </c>
      <c r="K512" s="183" t="str">
        <f t="shared" si="16"/>
        <v/>
      </c>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68" t="str">
        <f t="shared" si="15"/>
        <v/>
      </c>
      <c r="K513" s="183" t="str">
        <f t="shared" si="16"/>
        <v/>
      </c>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68" t="str">
        <f t="shared" si="15"/>
        <v/>
      </c>
      <c r="K514" s="183" t="str">
        <f t="shared" si="16"/>
        <v/>
      </c>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68" t="str">
        <f t="shared" si="15"/>
        <v/>
      </c>
      <c r="K515" s="183" t="str">
        <f t="shared" si="16"/>
        <v/>
      </c>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68" t="str">
        <f t="shared" si="15"/>
        <v/>
      </c>
      <c r="K516" s="183" t="str">
        <f t="shared" si="16"/>
        <v/>
      </c>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68" t="str">
        <f t="shared" si="15"/>
        <v/>
      </c>
      <c r="K517" s="183" t="str">
        <f t="shared" si="16"/>
        <v/>
      </c>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68" t="str">
        <f t="shared" si="15"/>
        <v/>
      </c>
      <c r="K518" s="183" t="str">
        <f t="shared" si="16"/>
        <v/>
      </c>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68" t="str">
        <f t="shared" si="15"/>
        <v/>
      </c>
      <c r="K519" s="183" t="str">
        <f t="shared" si="16"/>
        <v/>
      </c>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68" t="str">
        <f t="shared" si="15"/>
        <v/>
      </c>
      <c r="K520" s="183" t="str">
        <f t="shared" si="16"/>
        <v/>
      </c>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68" t="str">
        <f t="shared" si="15"/>
        <v/>
      </c>
      <c r="K521" s="183" t="str">
        <f t="shared" si="16"/>
        <v/>
      </c>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68" t="str">
        <f t="shared" si="15"/>
        <v/>
      </c>
      <c r="K522" s="183" t="str">
        <f t="shared" si="16"/>
        <v/>
      </c>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68" t="str">
        <f t="shared" ref="J523:J586" si="17">IF(AND(ISBLANK(D523),ISBLANK(E523),ISBLANK(F523),ISBLANK(G523),ISBLANK(H523),ISBLANK(I523)),"", SUM(D523:I523))</f>
        <v/>
      </c>
      <c r="K523" s="183" t="str">
        <f t="shared" si="16"/>
        <v/>
      </c>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68" t="str">
        <f t="shared" si="17"/>
        <v/>
      </c>
      <c r="K524" s="183" t="str">
        <f t="shared" si="16"/>
        <v/>
      </c>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68" t="str">
        <f t="shared" si="17"/>
        <v/>
      </c>
      <c r="K525" s="183" t="str">
        <f t="shared" si="16"/>
        <v/>
      </c>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68" t="str">
        <f t="shared" si="17"/>
        <v/>
      </c>
      <c r="K526" s="183" t="str">
        <f t="shared" si="16"/>
        <v/>
      </c>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68" t="str">
        <f t="shared" si="17"/>
        <v/>
      </c>
      <c r="K527" s="183" t="str">
        <f t="shared" si="16"/>
        <v/>
      </c>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68" t="str">
        <f t="shared" si="17"/>
        <v/>
      </c>
      <c r="K528" s="183" t="str">
        <f t="shared" si="16"/>
        <v/>
      </c>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68" t="str">
        <f t="shared" si="17"/>
        <v/>
      </c>
      <c r="K529" s="183" t="str">
        <f t="shared" si="16"/>
        <v/>
      </c>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68" t="str">
        <f t="shared" si="17"/>
        <v/>
      </c>
      <c r="K530" s="183" t="str">
        <f t="shared" si="16"/>
        <v/>
      </c>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68" t="str">
        <f t="shared" si="17"/>
        <v/>
      </c>
      <c r="K531" s="183" t="str">
        <f t="shared" si="16"/>
        <v/>
      </c>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68" t="str">
        <f t="shared" si="17"/>
        <v/>
      </c>
      <c r="K532" s="183" t="str">
        <f t="shared" si="16"/>
        <v/>
      </c>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68" t="str">
        <f t="shared" si="17"/>
        <v/>
      </c>
      <c r="K533" s="183" t="str">
        <f t="shared" si="16"/>
        <v/>
      </c>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68" t="str">
        <f t="shared" si="17"/>
        <v/>
      </c>
      <c r="K534" s="183" t="str">
        <f t="shared" si="16"/>
        <v/>
      </c>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68" t="str">
        <f t="shared" si="17"/>
        <v/>
      </c>
      <c r="K535" s="183" t="str">
        <f t="shared" si="16"/>
        <v/>
      </c>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68" t="str">
        <f t="shared" si="17"/>
        <v/>
      </c>
      <c r="K536" s="183" t="str">
        <f t="shared" si="16"/>
        <v/>
      </c>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68" t="str">
        <f t="shared" si="17"/>
        <v/>
      </c>
      <c r="K537" s="183" t="str">
        <f t="shared" si="16"/>
        <v/>
      </c>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68" t="str">
        <f t="shared" si="17"/>
        <v/>
      </c>
      <c r="K538" s="183" t="str">
        <f t="shared" si="16"/>
        <v/>
      </c>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68" t="str">
        <f t="shared" si="17"/>
        <v/>
      </c>
      <c r="K539" s="183" t="str">
        <f t="shared" si="16"/>
        <v/>
      </c>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68" t="str">
        <f t="shared" si="17"/>
        <v/>
      </c>
      <c r="K540" s="183" t="str">
        <f t="shared" si="16"/>
        <v/>
      </c>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68" t="str">
        <f t="shared" si="17"/>
        <v/>
      </c>
      <c r="K541" s="183" t="str">
        <f t="shared" si="16"/>
        <v/>
      </c>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68" t="str">
        <f t="shared" si="17"/>
        <v/>
      </c>
      <c r="K542" s="183" t="str">
        <f t="shared" si="16"/>
        <v/>
      </c>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68" t="str">
        <f t="shared" si="17"/>
        <v/>
      </c>
      <c r="K543" s="183" t="str">
        <f t="shared" si="16"/>
        <v/>
      </c>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68" t="str">
        <f t="shared" si="17"/>
        <v/>
      </c>
      <c r="K544" s="183" t="str">
        <f t="shared" si="16"/>
        <v/>
      </c>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68" t="str">
        <f t="shared" si="17"/>
        <v/>
      </c>
      <c r="K545" s="183" t="str">
        <f t="shared" si="16"/>
        <v/>
      </c>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68" t="str">
        <f t="shared" si="17"/>
        <v/>
      </c>
      <c r="K546" s="183" t="str">
        <f t="shared" si="16"/>
        <v/>
      </c>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68" t="str">
        <f t="shared" si="17"/>
        <v/>
      </c>
      <c r="K547" s="183" t="str">
        <f t="shared" si="16"/>
        <v/>
      </c>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68" t="str">
        <f t="shared" si="17"/>
        <v/>
      </c>
      <c r="K548" s="183" t="str">
        <f t="shared" si="16"/>
        <v/>
      </c>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68" t="str">
        <f t="shared" si="17"/>
        <v/>
      </c>
      <c r="K549" s="183" t="str">
        <f t="shared" si="16"/>
        <v/>
      </c>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68" t="str">
        <f t="shared" si="17"/>
        <v/>
      </c>
      <c r="K550" s="183" t="str">
        <f t="shared" si="16"/>
        <v/>
      </c>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68" t="str">
        <f t="shared" si="17"/>
        <v/>
      </c>
      <c r="K551" s="183" t="str">
        <f t="shared" si="16"/>
        <v/>
      </c>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68" t="str">
        <f t="shared" si="17"/>
        <v/>
      </c>
      <c r="K552" s="183" t="str">
        <f t="shared" si="16"/>
        <v/>
      </c>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68" t="str">
        <f t="shared" si="17"/>
        <v/>
      </c>
      <c r="K553" s="183" t="str">
        <f t="shared" si="16"/>
        <v/>
      </c>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68" t="str">
        <f t="shared" si="17"/>
        <v/>
      </c>
      <c r="K554" s="183" t="str">
        <f t="shared" si="16"/>
        <v/>
      </c>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68" t="str">
        <f t="shared" si="17"/>
        <v/>
      </c>
      <c r="K555" s="183" t="str">
        <f t="shared" si="16"/>
        <v/>
      </c>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68" t="str">
        <f t="shared" si="17"/>
        <v/>
      </c>
      <c r="K556" s="183" t="str">
        <f t="shared" si="16"/>
        <v/>
      </c>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68" t="str">
        <f t="shared" si="17"/>
        <v/>
      </c>
      <c r="K557" s="183" t="str">
        <f t="shared" si="16"/>
        <v/>
      </c>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68" t="str">
        <f t="shared" si="17"/>
        <v/>
      </c>
      <c r="K558" s="183" t="str">
        <f t="shared" si="16"/>
        <v/>
      </c>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68" t="str">
        <f t="shared" si="17"/>
        <v/>
      </c>
      <c r="K559" s="183" t="str">
        <f t="shared" ref="K559:K622" si="18">IF(J559="","",J559/2)</f>
        <v/>
      </c>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68" t="str">
        <f t="shared" si="17"/>
        <v/>
      </c>
      <c r="K560" s="183" t="str">
        <f t="shared" si="18"/>
        <v/>
      </c>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68" t="str">
        <f t="shared" si="17"/>
        <v/>
      </c>
      <c r="K561" s="183" t="str">
        <f t="shared" si="18"/>
        <v/>
      </c>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68" t="str">
        <f t="shared" si="17"/>
        <v/>
      </c>
      <c r="K562" s="183" t="str">
        <f t="shared" si="18"/>
        <v/>
      </c>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68" t="str">
        <f t="shared" si="17"/>
        <v/>
      </c>
      <c r="K563" s="183" t="str">
        <f t="shared" si="18"/>
        <v/>
      </c>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68" t="str">
        <f t="shared" si="17"/>
        <v/>
      </c>
      <c r="K564" s="183" t="str">
        <f t="shared" si="18"/>
        <v/>
      </c>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68" t="str">
        <f t="shared" si="17"/>
        <v/>
      </c>
      <c r="K565" s="183" t="str">
        <f t="shared" si="18"/>
        <v/>
      </c>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68" t="str">
        <f t="shared" si="17"/>
        <v/>
      </c>
      <c r="K566" s="183" t="str">
        <f t="shared" si="18"/>
        <v/>
      </c>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68" t="str">
        <f t="shared" si="17"/>
        <v/>
      </c>
      <c r="K567" s="183" t="str">
        <f t="shared" si="18"/>
        <v/>
      </c>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68" t="str">
        <f t="shared" si="17"/>
        <v/>
      </c>
      <c r="K568" s="183" t="str">
        <f t="shared" si="18"/>
        <v/>
      </c>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68" t="str">
        <f t="shared" si="17"/>
        <v/>
      </c>
      <c r="K569" s="183" t="str">
        <f t="shared" si="18"/>
        <v/>
      </c>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68" t="str">
        <f t="shared" si="17"/>
        <v/>
      </c>
      <c r="K570" s="183" t="str">
        <f t="shared" si="18"/>
        <v/>
      </c>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68" t="str">
        <f t="shared" si="17"/>
        <v/>
      </c>
      <c r="K571" s="183" t="str">
        <f t="shared" si="18"/>
        <v/>
      </c>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68" t="str">
        <f t="shared" si="17"/>
        <v/>
      </c>
      <c r="K572" s="183" t="str">
        <f t="shared" si="18"/>
        <v/>
      </c>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68" t="str">
        <f t="shared" si="17"/>
        <v/>
      </c>
      <c r="K573" s="183" t="str">
        <f t="shared" si="18"/>
        <v/>
      </c>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68" t="str">
        <f t="shared" si="17"/>
        <v/>
      </c>
      <c r="K574" s="183" t="str">
        <f t="shared" si="18"/>
        <v/>
      </c>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68" t="str">
        <f t="shared" si="17"/>
        <v/>
      </c>
      <c r="K575" s="183" t="str">
        <f t="shared" si="18"/>
        <v/>
      </c>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68" t="str">
        <f t="shared" si="17"/>
        <v/>
      </c>
      <c r="K576" s="183" t="str">
        <f t="shared" si="18"/>
        <v/>
      </c>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68" t="str">
        <f t="shared" si="17"/>
        <v/>
      </c>
      <c r="K577" s="183" t="str">
        <f t="shared" si="18"/>
        <v/>
      </c>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68" t="str">
        <f t="shared" si="17"/>
        <v/>
      </c>
      <c r="K578" s="183" t="str">
        <f t="shared" si="18"/>
        <v/>
      </c>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68" t="str">
        <f t="shared" si="17"/>
        <v/>
      </c>
      <c r="K579" s="183" t="str">
        <f t="shared" si="18"/>
        <v/>
      </c>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68" t="str">
        <f t="shared" si="17"/>
        <v/>
      </c>
      <c r="K580" s="183" t="str">
        <f t="shared" si="18"/>
        <v/>
      </c>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68" t="str">
        <f t="shared" si="17"/>
        <v/>
      </c>
      <c r="K581" s="183" t="str">
        <f t="shared" si="18"/>
        <v/>
      </c>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68" t="str">
        <f t="shared" si="17"/>
        <v/>
      </c>
      <c r="K582" s="183" t="str">
        <f t="shared" si="18"/>
        <v/>
      </c>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68" t="str">
        <f t="shared" si="17"/>
        <v/>
      </c>
      <c r="K583" s="183" t="str">
        <f t="shared" si="18"/>
        <v/>
      </c>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68" t="str">
        <f t="shared" si="17"/>
        <v/>
      </c>
      <c r="K584" s="183" t="str">
        <f t="shared" si="18"/>
        <v/>
      </c>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68" t="str">
        <f t="shared" si="17"/>
        <v/>
      </c>
      <c r="K585" s="183" t="str">
        <f t="shared" si="18"/>
        <v/>
      </c>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68" t="str">
        <f t="shared" si="17"/>
        <v/>
      </c>
      <c r="K586" s="183" t="str">
        <f t="shared" si="18"/>
        <v/>
      </c>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68" t="str">
        <f t="shared" ref="J587:J650" si="19">IF(AND(ISBLANK(D587),ISBLANK(E587),ISBLANK(F587),ISBLANK(G587),ISBLANK(H587),ISBLANK(I587)),"", SUM(D587:I587))</f>
        <v/>
      </c>
      <c r="K587" s="183" t="str">
        <f t="shared" si="18"/>
        <v/>
      </c>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68" t="str">
        <f t="shared" si="19"/>
        <v/>
      </c>
      <c r="K588" s="183" t="str">
        <f t="shared" si="18"/>
        <v/>
      </c>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68" t="str">
        <f t="shared" si="19"/>
        <v/>
      </c>
      <c r="K589" s="183" t="str">
        <f t="shared" si="18"/>
        <v/>
      </c>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68" t="str">
        <f t="shared" si="19"/>
        <v/>
      </c>
      <c r="K590" s="183" t="str">
        <f t="shared" si="18"/>
        <v/>
      </c>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68" t="str">
        <f t="shared" si="19"/>
        <v/>
      </c>
      <c r="K591" s="183" t="str">
        <f t="shared" si="18"/>
        <v/>
      </c>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68" t="str">
        <f t="shared" si="19"/>
        <v/>
      </c>
      <c r="K592" s="183" t="str">
        <f t="shared" si="18"/>
        <v/>
      </c>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68" t="str">
        <f t="shared" si="19"/>
        <v/>
      </c>
      <c r="K593" s="183" t="str">
        <f t="shared" si="18"/>
        <v/>
      </c>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68" t="str">
        <f t="shared" si="19"/>
        <v/>
      </c>
      <c r="K594" s="183" t="str">
        <f t="shared" si="18"/>
        <v/>
      </c>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68" t="str">
        <f t="shared" si="19"/>
        <v/>
      </c>
      <c r="K595" s="183" t="str">
        <f t="shared" si="18"/>
        <v/>
      </c>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68" t="str">
        <f t="shared" si="19"/>
        <v/>
      </c>
      <c r="K596" s="183" t="str">
        <f t="shared" si="18"/>
        <v/>
      </c>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68" t="str">
        <f t="shared" si="19"/>
        <v/>
      </c>
      <c r="K597" s="183" t="str">
        <f t="shared" si="18"/>
        <v/>
      </c>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68" t="str">
        <f t="shared" si="19"/>
        <v/>
      </c>
      <c r="K598" s="183" t="str">
        <f t="shared" si="18"/>
        <v/>
      </c>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68" t="str">
        <f t="shared" si="19"/>
        <v/>
      </c>
      <c r="K599" s="183" t="str">
        <f t="shared" si="18"/>
        <v/>
      </c>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68" t="str">
        <f t="shared" si="19"/>
        <v/>
      </c>
      <c r="K600" s="183" t="str">
        <f t="shared" si="18"/>
        <v/>
      </c>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68" t="str">
        <f t="shared" si="19"/>
        <v/>
      </c>
      <c r="K601" s="183" t="str">
        <f t="shared" si="18"/>
        <v/>
      </c>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68" t="str">
        <f t="shared" si="19"/>
        <v/>
      </c>
      <c r="K602" s="183" t="str">
        <f t="shared" si="18"/>
        <v/>
      </c>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68" t="str">
        <f t="shared" si="19"/>
        <v/>
      </c>
      <c r="K603" s="183" t="str">
        <f t="shared" si="18"/>
        <v/>
      </c>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68" t="str">
        <f t="shared" si="19"/>
        <v/>
      </c>
      <c r="K604" s="183" t="str">
        <f t="shared" si="18"/>
        <v/>
      </c>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68" t="str">
        <f t="shared" si="19"/>
        <v/>
      </c>
      <c r="K605" s="183" t="str">
        <f t="shared" si="18"/>
        <v/>
      </c>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68" t="str">
        <f t="shared" si="19"/>
        <v/>
      </c>
      <c r="K606" s="183" t="str">
        <f t="shared" si="18"/>
        <v/>
      </c>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68" t="str">
        <f t="shared" si="19"/>
        <v/>
      </c>
      <c r="K607" s="183" t="str">
        <f t="shared" si="18"/>
        <v/>
      </c>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68" t="str">
        <f t="shared" si="19"/>
        <v/>
      </c>
      <c r="K608" s="183" t="str">
        <f t="shared" si="18"/>
        <v/>
      </c>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68" t="str">
        <f t="shared" si="19"/>
        <v/>
      </c>
      <c r="K609" s="183" t="str">
        <f t="shared" si="18"/>
        <v/>
      </c>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68" t="str">
        <f t="shared" si="19"/>
        <v/>
      </c>
      <c r="K610" s="183" t="str">
        <f t="shared" si="18"/>
        <v/>
      </c>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68" t="str">
        <f t="shared" si="19"/>
        <v/>
      </c>
      <c r="K611" s="183" t="str">
        <f t="shared" si="18"/>
        <v/>
      </c>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68" t="str">
        <f t="shared" si="19"/>
        <v/>
      </c>
      <c r="K612" s="183" t="str">
        <f t="shared" si="18"/>
        <v/>
      </c>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68" t="str">
        <f t="shared" si="19"/>
        <v/>
      </c>
      <c r="K613" s="183" t="str">
        <f t="shared" si="18"/>
        <v/>
      </c>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68" t="str">
        <f t="shared" si="19"/>
        <v/>
      </c>
      <c r="K614" s="183" t="str">
        <f t="shared" si="18"/>
        <v/>
      </c>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68" t="str">
        <f t="shared" si="19"/>
        <v/>
      </c>
      <c r="K615" s="183" t="str">
        <f t="shared" si="18"/>
        <v/>
      </c>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68" t="str">
        <f t="shared" si="19"/>
        <v/>
      </c>
      <c r="K616" s="183" t="str">
        <f t="shared" si="18"/>
        <v/>
      </c>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68" t="str">
        <f t="shared" si="19"/>
        <v/>
      </c>
      <c r="K617" s="183" t="str">
        <f t="shared" si="18"/>
        <v/>
      </c>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68" t="str">
        <f t="shared" si="19"/>
        <v/>
      </c>
      <c r="K618" s="183" t="str">
        <f t="shared" si="18"/>
        <v/>
      </c>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68" t="str">
        <f t="shared" si="19"/>
        <v/>
      </c>
      <c r="K619" s="183" t="str">
        <f t="shared" si="18"/>
        <v/>
      </c>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68" t="str">
        <f t="shared" si="19"/>
        <v/>
      </c>
      <c r="K620" s="183" t="str">
        <f t="shared" si="18"/>
        <v/>
      </c>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68" t="str">
        <f t="shared" si="19"/>
        <v/>
      </c>
      <c r="K621" s="183" t="str">
        <f t="shared" si="18"/>
        <v/>
      </c>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68" t="str">
        <f t="shared" si="19"/>
        <v/>
      </c>
      <c r="K622" s="183" t="str">
        <f t="shared" si="18"/>
        <v/>
      </c>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68" t="str">
        <f t="shared" si="19"/>
        <v/>
      </c>
      <c r="K623" s="183" t="str">
        <f t="shared" ref="K623:K686" si="20">IF(J623="","",J623/2)</f>
        <v/>
      </c>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68" t="str">
        <f t="shared" si="19"/>
        <v/>
      </c>
      <c r="K624" s="183" t="str">
        <f t="shared" si="20"/>
        <v/>
      </c>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68" t="str">
        <f t="shared" si="19"/>
        <v/>
      </c>
      <c r="K625" s="183" t="str">
        <f t="shared" si="20"/>
        <v/>
      </c>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68" t="str">
        <f t="shared" si="19"/>
        <v/>
      </c>
      <c r="K626" s="183" t="str">
        <f t="shared" si="20"/>
        <v/>
      </c>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68" t="str">
        <f t="shared" si="19"/>
        <v/>
      </c>
      <c r="K627" s="183" t="str">
        <f t="shared" si="20"/>
        <v/>
      </c>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68" t="str">
        <f t="shared" si="19"/>
        <v/>
      </c>
      <c r="K628" s="183" t="str">
        <f t="shared" si="20"/>
        <v/>
      </c>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68" t="str">
        <f t="shared" si="19"/>
        <v/>
      </c>
      <c r="K629" s="183" t="str">
        <f t="shared" si="20"/>
        <v/>
      </c>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68" t="str">
        <f t="shared" si="19"/>
        <v/>
      </c>
      <c r="K630" s="183" t="str">
        <f t="shared" si="20"/>
        <v/>
      </c>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68" t="str">
        <f t="shared" si="19"/>
        <v/>
      </c>
      <c r="K631" s="183" t="str">
        <f t="shared" si="20"/>
        <v/>
      </c>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68" t="str">
        <f t="shared" si="19"/>
        <v/>
      </c>
      <c r="K632" s="183" t="str">
        <f t="shared" si="20"/>
        <v/>
      </c>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68" t="str">
        <f t="shared" si="19"/>
        <v/>
      </c>
      <c r="K633" s="183" t="str">
        <f t="shared" si="20"/>
        <v/>
      </c>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68" t="str">
        <f t="shared" si="19"/>
        <v/>
      </c>
      <c r="K634" s="183" t="str">
        <f t="shared" si="20"/>
        <v/>
      </c>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68" t="str">
        <f t="shared" si="19"/>
        <v/>
      </c>
      <c r="K635" s="183" t="str">
        <f t="shared" si="20"/>
        <v/>
      </c>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68" t="str">
        <f t="shared" si="19"/>
        <v/>
      </c>
      <c r="K636" s="183" t="str">
        <f t="shared" si="20"/>
        <v/>
      </c>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68" t="str">
        <f t="shared" si="19"/>
        <v/>
      </c>
      <c r="K637" s="183" t="str">
        <f t="shared" si="20"/>
        <v/>
      </c>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68" t="str">
        <f t="shared" si="19"/>
        <v/>
      </c>
      <c r="K638" s="183" t="str">
        <f t="shared" si="20"/>
        <v/>
      </c>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68" t="str">
        <f t="shared" si="19"/>
        <v/>
      </c>
      <c r="K639" s="183" t="str">
        <f t="shared" si="20"/>
        <v/>
      </c>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68" t="str">
        <f t="shared" si="19"/>
        <v/>
      </c>
      <c r="K640" s="183" t="str">
        <f t="shared" si="20"/>
        <v/>
      </c>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68" t="str">
        <f t="shared" si="19"/>
        <v/>
      </c>
      <c r="K641" s="183" t="str">
        <f t="shared" si="20"/>
        <v/>
      </c>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68" t="str">
        <f t="shared" si="19"/>
        <v/>
      </c>
      <c r="K642" s="183" t="str">
        <f t="shared" si="20"/>
        <v/>
      </c>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68" t="str">
        <f t="shared" si="19"/>
        <v/>
      </c>
      <c r="K643" s="183" t="str">
        <f t="shared" si="20"/>
        <v/>
      </c>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68" t="str">
        <f t="shared" si="19"/>
        <v/>
      </c>
      <c r="K644" s="183" t="str">
        <f t="shared" si="20"/>
        <v/>
      </c>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68" t="str">
        <f t="shared" si="19"/>
        <v/>
      </c>
      <c r="K645" s="183" t="str">
        <f t="shared" si="20"/>
        <v/>
      </c>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68" t="str">
        <f t="shared" si="19"/>
        <v/>
      </c>
      <c r="K646" s="183" t="str">
        <f t="shared" si="20"/>
        <v/>
      </c>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68" t="str">
        <f t="shared" si="19"/>
        <v/>
      </c>
      <c r="K647" s="183" t="str">
        <f t="shared" si="20"/>
        <v/>
      </c>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68" t="str">
        <f t="shared" si="19"/>
        <v/>
      </c>
      <c r="K648" s="183" t="str">
        <f t="shared" si="20"/>
        <v/>
      </c>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68" t="str">
        <f t="shared" si="19"/>
        <v/>
      </c>
      <c r="K649" s="183" t="str">
        <f t="shared" si="20"/>
        <v/>
      </c>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68" t="str">
        <f t="shared" si="19"/>
        <v/>
      </c>
      <c r="K650" s="183" t="str">
        <f t="shared" si="20"/>
        <v/>
      </c>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68" t="str">
        <f t="shared" ref="J651:J714" si="21">IF(AND(ISBLANK(D651),ISBLANK(E651),ISBLANK(F651),ISBLANK(G651),ISBLANK(H651),ISBLANK(I651)),"", SUM(D651:I651))</f>
        <v/>
      </c>
      <c r="K651" s="183" t="str">
        <f t="shared" si="20"/>
        <v/>
      </c>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68" t="str">
        <f t="shared" si="21"/>
        <v/>
      </c>
      <c r="K652" s="183" t="str">
        <f t="shared" si="20"/>
        <v/>
      </c>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68" t="str">
        <f t="shared" si="21"/>
        <v/>
      </c>
      <c r="K653" s="183" t="str">
        <f t="shared" si="20"/>
        <v/>
      </c>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68" t="str">
        <f t="shared" si="21"/>
        <v/>
      </c>
      <c r="K654" s="183" t="str">
        <f t="shared" si="20"/>
        <v/>
      </c>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68" t="str">
        <f t="shared" si="21"/>
        <v/>
      </c>
      <c r="K655" s="183" t="str">
        <f t="shared" si="20"/>
        <v/>
      </c>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68" t="str">
        <f t="shared" si="21"/>
        <v/>
      </c>
      <c r="K656" s="183" t="str">
        <f t="shared" si="20"/>
        <v/>
      </c>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68" t="str">
        <f t="shared" si="21"/>
        <v/>
      </c>
      <c r="K657" s="183" t="str">
        <f t="shared" si="20"/>
        <v/>
      </c>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68" t="str">
        <f t="shared" si="21"/>
        <v/>
      </c>
      <c r="K658" s="183" t="str">
        <f t="shared" si="20"/>
        <v/>
      </c>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68" t="str">
        <f t="shared" si="21"/>
        <v/>
      </c>
      <c r="K659" s="183" t="str">
        <f t="shared" si="20"/>
        <v/>
      </c>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68" t="str">
        <f t="shared" si="21"/>
        <v/>
      </c>
      <c r="K660" s="183" t="str">
        <f t="shared" si="20"/>
        <v/>
      </c>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68" t="str">
        <f t="shared" si="21"/>
        <v/>
      </c>
      <c r="K661" s="183" t="str">
        <f t="shared" si="20"/>
        <v/>
      </c>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68" t="str">
        <f t="shared" si="21"/>
        <v/>
      </c>
      <c r="K662" s="183" t="str">
        <f t="shared" si="20"/>
        <v/>
      </c>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68" t="str">
        <f t="shared" si="21"/>
        <v/>
      </c>
      <c r="K663" s="183" t="str">
        <f t="shared" si="20"/>
        <v/>
      </c>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68" t="str">
        <f t="shared" si="21"/>
        <v/>
      </c>
      <c r="K664" s="183" t="str">
        <f t="shared" si="20"/>
        <v/>
      </c>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68" t="str">
        <f t="shared" si="21"/>
        <v/>
      </c>
      <c r="K665" s="183" t="str">
        <f t="shared" si="20"/>
        <v/>
      </c>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68" t="str">
        <f t="shared" si="21"/>
        <v/>
      </c>
      <c r="K666" s="183" t="str">
        <f t="shared" si="20"/>
        <v/>
      </c>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68" t="str">
        <f t="shared" si="21"/>
        <v/>
      </c>
      <c r="K667" s="183" t="str">
        <f t="shared" si="20"/>
        <v/>
      </c>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68" t="str">
        <f t="shared" si="21"/>
        <v/>
      </c>
      <c r="K668" s="183" t="str">
        <f t="shared" si="20"/>
        <v/>
      </c>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68" t="str">
        <f t="shared" si="21"/>
        <v/>
      </c>
      <c r="K669" s="183" t="str">
        <f t="shared" si="20"/>
        <v/>
      </c>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68" t="str">
        <f t="shared" si="21"/>
        <v/>
      </c>
      <c r="K670" s="183" t="str">
        <f t="shared" si="20"/>
        <v/>
      </c>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68" t="str">
        <f t="shared" si="21"/>
        <v/>
      </c>
      <c r="K671" s="183" t="str">
        <f t="shared" si="20"/>
        <v/>
      </c>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68" t="str">
        <f t="shared" si="21"/>
        <v/>
      </c>
      <c r="K672" s="183" t="str">
        <f t="shared" si="20"/>
        <v/>
      </c>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68" t="str">
        <f t="shared" si="21"/>
        <v/>
      </c>
      <c r="K673" s="183" t="str">
        <f t="shared" si="20"/>
        <v/>
      </c>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68" t="str">
        <f t="shared" si="21"/>
        <v/>
      </c>
      <c r="K674" s="183" t="str">
        <f t="shared" si="20"/>
        <v/>
      </c>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68" t="str">
        <f t="shared" si="21"/>
        <v/>
      </c>
      <c r="K675" s="183" t="str">
        <f t="shared" si="20"/>
        <v/>
      </c>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68" t="str">
        <f t="shared" si="21"/>
        <v/>
      </c>
      <c r="K676" s="183" t="str">
        <f t="shared" si="20"/>
        <v/>
      </c>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68" t="str">
        <f t="shared" si="21"/>
        <v/>
      </c>
      <c r="K677" s="183" t="str">
        <f t="shared" si="20"/>
        <v/>
      </c>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68" t="str">
        <f t="shared" si="21"/>
        <v/>
      </c>
      <c r="K678" s="183" t="str">
        <f t="shared" si="20"/>
        <v/>
      </c>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68" t="str">
        <f t="shared" si="21"/>
        <v/>
      </c>
      <c r="K679" s="183" t="str">
        <f t="shared" si="20"/>
        <v/>
      </c>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68" t="str">
        <f t="shared" si="21"/>
        <v/>
      </c>
      <c r="K680" s="183" t="str">
        <f t="shared" si="20"/>
        <v/>
      </c>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68" t="str">
        <f t="shared" si="21"/>
        <v/>
      </c>
      <c r="K681" s="183" t="str">
        <f t="shared" si="20"/>
        <v/>
      </c>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68" t="str">
        <f t="shared" si="21"/>
        <v/>
      </c>
      <c r="K682" s="183" t="str">
        <f t="shared" si="20"/>
        <v/>
      </c>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68" t="str">
        <f t="shared" si="21"/>
        <v/>
      </c>
      <c r="K683" s="183" t="str">
        <f t="shared" si="20"/>
        <v/>
      </c>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68" t="str">
        <f t="shared" si="21"/>
        <v/>
      </c>
      <c r="K684" s="183" t="str">
        <f t="shared" si="20"/>
        <v/>
      </c>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68" t="str">
        <f t="shared" si="21"/>
        <v/>
      </c>
      <c r="K685" s="183" t="str">
        <f t="shared" si="20"/>
        <v/>
      </c>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68" t="str">
        <f t="shared" si="21"/>
        <v/>
      </c>
      <c r="K686" s="183" t="str">
        <f t="shared" si="20"/>
        <v/>
      </c>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68" t="str">
        <f t="shared" si="21"/>
        <v/>
      </c>
      <c r="K687" s="183" t="str">
        <f t="shared" ref="K687:K750" si="22">IF(J687="","",J687/2)</f>
        <v/>
      </c>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68" t="str">
        <f t="shared" si="21"/>
        <v/>
      </c>
      <c r="K688" s="183" t="str">
        <f t="shared" si="22"/>
        <v/>
      </c>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68" t="str">
        <f t="shared" si="21"/>
        <v/>
      </c>
      <c r="K689" s="183" t="str">
        <f t="shared" si="22"/>
        <v/>
      </c>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68" t="str">
        <f t="shared" si="21"/>
        <v/>
      </c>
      <c r="K690" s="183" t="str">
        <f t="shared" si="22"/>
        <v/>
      </c>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68" t="str">
        <f t="shared" si="21"/>
        <v/>
      </c>
      <c r="K691" s="183" t="str">
        <f t="shared" si="22"/>
        <v/>
      </c>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68" t="str">
        <f t="shared" si="21"/>
        <v/>
      </c>
      <c r="K692" s="183" t="str">
        <f t="shared" si="22"/>
        <v/>
      </c>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68" t="str">
        <f t="shared" si="21"/>
        <v/>
      </c>
      <c r="K693" s="183" t="str">
        <f t="shared" si="22"/>
        <v/>
      </c>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68" t="str">
        <f t="shared" si="21"/>
        <v/>
      </c>
      <c r="K694" s="183" t="str">
        <f t="shared" si="22"/>
        <v/>
      </c>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68" t="str">
        <f t="shared" si="21"/>
        <v/>
      </c>
      <c r="K695" s="183" t="str">
        <f t="shared" si="22"/>
        <v/>
      </c>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68" t="str">
        <f t="shared" si="21"/>
        <v/>
      </c>
      <c r="K696" s="183" t="str">
        <f t="shared" si="22"/>
        <v/>
      </c>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68" t="str">
        <f t="shared" si="21"/>
        <v/>
      </c>
      <c r="K697" s="183" t="str">
        <f t="shared" si="22"/>
        <v/>
      </c>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68" t="str">
        <f t="shared" si="21"/>
        <v/>
      </c>
      <c r="K698" s="183" t="str">
        <f t="shared" si="22"/>
        <v/>
      </c>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68" t="str">
        <f t="shared" si="21"/>
        <v/>
      </c>
      <c r="K699" s="183" t="str">
        <f t="shared" si="22"/>
        <v/>
      </c>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68" t="str">
        <f t="shared" si="21"/>
        <v/>
      </c>
      <c r="K700" s="183" t="str">
        <f t="shared" si="22"/>
        <v/>
      </c>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68" t="str">
        <f t="shared" si="21"/>
        <v/>
      </c>
      <c r="K701" s="183" t="str">
        <f t="shared" si="22"/>
        <v/>
      </c>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68" t="str">
        <f t="shared" si="21"/>
        <v/>
      </c>
      <c r="K702" s="183" t="str">
        <f t="shared" si="22"/>
        <v/>
      </c>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68" t="str">
        <f t="shared" si="21"/>
        <v/>
      </c>
      <c r="K703" s="183" t="str">
        <f t="shared" si="22"/>
        <v/>
      </c>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68" t="str">
        <f t="shared" si="21"/>
        <v/>
      </c>
      <c r="K704" s="183" t="str">
        <f t="shared" si="22"/>
        <v/>
      </c>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68" t="str">
        <f t="shared" si="21"/>
        <v/>
      </c>
      <c r="K705" s="183" t="str">
        <f t="shared" si="22"/>
        <v/>
      </c>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68" t="str">
        <f t="shared" si="21"/>
        <v/>
      </c>
      <c r="K706" s="183" t="str">
        <f t="shared" si="22"/>
        <v/>
      </c>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68" t="str">
        <f t="shared" si="21"/>
        <v/>
      </c>
      <c r="K707" s="183" t="str">
        <f t="shared" si="22"/>
        <v/>
      </c>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68" t="str">
        <f t="shared" si="21"/>
        <v/>
      </c>
      <c r="K708" s="183" t="str">
        <f t="shared" si="22"/>
        <v/>
      </c>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68" t="str">
        <f t="shared" si="21"/>
        <v/>
      </c>
      <c r="K709" s="183" t="str">
        <f t="shared" si="22"/>
        <v/>
      </c>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68" t="str">
        <f t="shared" si="21"/>
        <v/>
      </c>
      <c r="K710" s="183" t="str">
        <f t="shared" si="22"/>
        <v/>
      </c>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68" t="str">
        <f t="shared" si="21"/>
        <v/>
      </c>
      <c r="K711" s="183" t="str">
        <f t="shared" si="22"/>
        <v/>
      </c>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68" t="str">
        <f t="shared" si="21"/>
        <v/>
      </c>
      <c r="K712" s="183" t="str">
        <f t="shared" si="22"/>
        <v/>
      </c>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68" t="str">
        <f t="shared" si="21"/>
        <v/>
      </c>
      <c r="K713" s="183" t="str">
        <f t="shared" si="22"/>
        <v/>
      </c>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68" t="str">
        <f t="shared" si="21"/>
        <v/>
      </c>
      <c r="K714" s="183" t="str">
        <f t="shared" si="22"/>
        <v/>
      </c>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68" t="str">
        <f t="shared" ref="J715:J778" si="23">IF(AND(ISBLANK(D715),ISBLANK(E715),ISBLANK(F715),ISBLANK(G715),ISBLANK(H715),ISBLANK(I715)),"", SUM(D715:I715))</f>
        <v/>
      </c>
      <c r="K715" s="183" t="str">
        <f t="shared" si="22"/>
        <v/>
      </c>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68" t="str">
        <f t="shared" si="23"/>
        <v/>
      </c>
      <c r="K716" s="183" t="str">
        <f t="shared" si="22"/>
        <v/>
      </c>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68" t="str">
        <f t="shared" si="23"/>
        <v/>
      </c>
      <c r="K717" s="183" t="str">
        <f t="shared" si="22"/>
        <v/>
      </c>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68" t="str">
        <f t="shared" si="23"/>
        <v/>
      </c>
      <c r="K718" s="183" t="str">
        <f t="shared" si="22"/>
        <v/>
      </c>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68" t="str">
        <f t="shared" si="23"/>
        <v/>
      </c>
      <c r="K719" s="183" t="str">
        <f t="shared" si="22"/>
        <v/>
      </c>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68" t="str">
        <f t="shared" si="23"/>
        <v/>
      </c>
      <c r="K720" s="183" t="str">
        <f t="shared" si="22"/>
        <v/>
      </c>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68" t="str">
        <f t="shared" si="23"/>
        <v/>
      </c>
      <c r="K721" s="183" t="str">
        <f t="shared" si="22"/>
        <v/>
      </c>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68" t="str">
        <f t="shared" si="23"/>
        <v/>
      </c>
      <c r="K722" s="183" t="str">
        <f t="shared" si="22"/>
        <v/>
      </c>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68" t="str">
        <f t="shared" si="23"/>
        <v/>
      </c>
      <c r="K723" s="183" t="str">
        <f t="shared" si="22"/>
        <v/>
      </c>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68" t="str">
        <f t="shared" si="23"/>
        <v/>
      </c>
      <c r="K724" s="183" t="str">
        <f t="shared" si="22"/>
        <v/>
      </c>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68" t="str">
        <f t="shared" si="23"/>
        <v/>
      </c>
      <c r="K725" s="183" t="str">
        <f t="shared" si="22"/>
        <v/>
      </c>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68" t="str">
        <f t="shared" si="23"/>
        <v/>
      </c>
      <c r="K726" s="183" t="str">
        <f t="shared" si="22"/>
        <v/>
      </c>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68" t="str">
        <f t="shared" si="23"/>
        <v/>
      </c>
      <c r="K727" s="183" t="str">
        <f t="shared" si="22"/>
        <v/>
      </c>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68" t="str">
        <f t="shared" si="23"/>
        <v/>
      </c>
      <c r="K728" s="183" t="str">
        <f t="shared" si="22"/>
        <v/>
      </c>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68" t="str">
        <f t="shared" si="23"/>
        <v/>
      </c>
      <c r="K729" s="183" t="str">
        <f t="shared" si="22"/>
        <v/>
      </c>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68" t="str">
        <f t="shared" si="23"/>
        <v/>
      </c>
      <c r="K730" s="183" t="str">
        <f t="shared" si="22"/>
        <v/>
      </c>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68" t="str">
        <f t="shared" si="23"/>
        <v/>
      </c>
      <c r="K731" s="183" t="str">
        <f t="shared" si="22"/>
        <v/>
      </c>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68" t="str">
        <f t="shared" si="23"/>
        <v/>
      </c>
      <c r="K732" s="183" t="str">
        <f t="shared" si="22"/>
        <v/>
      </c>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68" t="str">
        <f t="shared" si="23"/>
        <v/>
      </c>
      <c r="K733" s="183" t="str">
        <f t="shared" si="22"/>
        <v/>
      </c>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68" t="str">
        <f t="shared" si="23"/>
        <v/>
      </c>
      <c r="K734" s="183" t="str">
        <f t="shared" si="22"/>
        <v/>
      </c>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68" t="str">
        <f t="shared" si="23"/>
        <v/>
      </c>
      <c r="K735" s="183" t="str">
        <f t="shared" si="22"/>
        <v/>
      </c>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68" t="str">
        <f t="shared" si="23"/>
        <v/>
      </c>
      <c r="K736" s="183" t="str">
        <f t="shared" si="22"/>
        <v/>
      </c>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68" t="str">
        <f t="shared" si="23"/>
        <v/>
      </c>
      <c r="K737" s="183" t="str">
        <f t="shared" si="22"/>
        <v/>
      </c>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68" t="str">
        <f t="shared" si="23"/>
        <v/>
      </c>
      <c r="K738" s="183" t="str">
        <f t="shared" si="22"/>
        <v/>
      </c>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68" t="str">
        <f t="shared" si="23"/>
        <v/>
      </c>
      <c r="K739" s="183" t="str">
        <f t="shared" si="22"/>
        <v/>
      </c>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68" t="str">
        <f t="shared" si="23"/>
        <v/>
      </c>
      <c r="K740" s="183" t="str">
        <f t="shared" si="22"/>
        <v/>
      </c>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68" t="str">
        <f t="shared" si="23"/>
        <v/>
      </c>
      <c r="K741" s="183" t="str">
        <f t="shared" si="22"/>
        <v/>
      </c>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68" t="str">
        <f t="shared" si="23"/>
        <v/>
      </c>
      <c r="K742" s="183" t="str">
        <f t="shared" si="22"/>
        <v/>
      </c>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68" t="str">
        <f t="shared" si="23"/>
        <v/>
      </c>
      <c r="K743" s="183" t="str">
        <f t="shared" si="22"/>
        <v/>
      </c>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68" t="str">
        <f t="shared" si="23"/>
        <v/>
      </c>
      <c r="K744" s="183" t="str">
        <f t="shared" si="22"/>
        <v/>
      </c>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68" t="str">
        <f t="shared" si="23"/>
        <v/>
      </c>
      <c r="K745" s="183" t="str">
        <f t="shared" si="22"/>
        <v/>
      </c>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68" t="str">
        <f t="shared" si="23"/>
        <v/>
      </c>
      <c r="K746" s="183" t="str">
        <f t="shared" si="22"/>
        <v/>
      </c>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68" t="str">
        <f t="shared" si="23"/>
        <v/>
      </c>
      <c r="K747" s="183" t="str">
        <f t="shared" si="22"/>
        <v/>
      </c>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68" t="str">
        <f t="shared" si="23"/>
        <v/>
      </c>
      <c r="K748" s="183" t="str">
        <f t="shared" si="22"/>
        <v/>
      </c>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68" t="str">
        <f t="shared" si="23"/>
        <v/>
      </c>
      <c r="K749" s="183" t="str">
        <f t="shared" si="22"/>
        <v/>
      </c>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68" t="str">
        <f t="shared" si="23"/>
        <v/>
      </c>
      <c r="K750" s="183" t="str">
        <f t="shared" si="22"/>
        <v/>
      </c>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68" t="str">
        <f t="shared" si="23"/>
        <v/>
      </c>
      <c r="K751" s="183" t="str">
        <f t="shared" ref="K751:K814" si="24">IF(J751="","",J751/2)</f>
        <v/>
      </c>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68" t="str">
        <f t="shared" si="23"/>
        <v/>
      </c>
      <c r="K752" s="183" t="str">
        <f t="shared" si="24"/>
        <v/>
      </c>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68" t="str">
        <f t="shared" si="23"/>
        <v/>
      </c>
      <c r="K753" s="183" t="str">
        <f t="shared" si="24"/>
        <v/>
      </c>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68" t="str">
        <f t="shared" si="23"/>
        <v/>
      </c>
      <c r="K754" s="183" t="str">
        <f t="shared" si="24"/>
        <v/>
      </c>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68" t="str">
        <f t="shared" si="23"/>
        <v/>
      </c>
      <c r="K755" s="183" t="str">
        <f t="shared" si="24"/>
        <v/>
      </c>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68" t="str">
        <f t="shared" si="23"/>
        <v/>
      </c>
      <c r="K756" s="183" t="str">
        <f t="shared" si="24"/>
        <v/>
      </c>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68" t="str">
        <f t="shared" si="23"/>
        <v/>
      </c>
      <c r="K757" s="183" t="str">
        <f t="shared" si="24"/>
        <v/>
      </c>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68" t="str">
        <f t="shared" si="23"/>
        <v/>
      </c>
      <c r="K758" s="183" t="str">
        <f t="shared" si="24"/>
        <v/>
      </c>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68" t="str">
        <f t="shared" si="23"/>
        <v/>
      </c>
      <c r="K759" s="183" t="str">
        <f t="shared" si="24"/>
        <v/>
      </c>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68" t="str">
        <f t="shared" si="23"/>
        <v/>
      </c>
      <c r="K760" s="183" t="str">
        <f t="shared" si="24"/>
        <v/>
      </c>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68" t="str">
        <f t="shared" si="23"/>
        <v/>
      </c>
      <c r="K761" s="183" t="str">
        <f t="shared" si="24"/>
        <v/>
      </c>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68" t="str">
        <f t="shared" si="23"/>
        <v/>
      </c>
      <c r="K762" s="183" t="str">
        <f t="shared" si="24"/>
        <v/>
      </c>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68" t="str">
        <f t="shared" si="23"/>
        <v/>
      </c>
      <c r="K763" s="183" t="str">
        <f t="shared" si="24"/>
        <v/>
      </c>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68" t="str">
        <f t="shared" si="23"/>
        <v/>
      </c>
      <c r="K764" s="183" t="str">
        <f t="shared" si="24"/>
        <v/>
      </c>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68" t="str">
        <f t="shared" si="23"/>
        <v/>
      </c>
      <c r="K765" s="183" t="str">
        <f t="shared" si="24"/>
        <v/>
      </c>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68" t="str">
        <f t="shared" si="23"/>
        <v/>
      </c>
      <c r="K766" s="183" t="str">
        <f t="shared" si="24"/>
        <v/>
      </c>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68" t="str">
        <f t="shared" si="23"/>
        <v/>
      </c>
      <c r="K767" s="183" t="str">
        <f t="shared" si="24"/>
        <v/>
      </c>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68" t="str">
        <f t="shared" si="23"/>
        <v/>
      </c>
      <c r="K768" s="183" t="str">
        <f t="shared" si="24"/>
        <v/>
      </c>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68" t="str">
        <f t="shared" si="23"/>
        <v/>
      </c>
      <c r="K769" s="183" t="str">
        <f t="shared" si="24"/>
        <v/>
      </c>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68" t="str">
        <f t="shared" si="23"/>
        <v/>
      </c>
      <c r="K770" s="183" t="str">
        <f t="shared" si="24"/>
        <v/>
      </c>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68" t="str">
        <f t="shared" si="23"/>
        <v/>
      </c>
      <c r="K771" s="183" t="str">
        <f t="shared" si="24"/>
        <v/>
      </c>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68" t="str">
        <f t="shared" si="23"/>
        <v/>
      </c>
      <c r="K772" s="183" t="str">
        <f t="shared" si="24"/>
        <v/>
      </c>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68" t="str">
        <f t="shared" si="23"/>
        <v/>
      </c>
      <c r="K773" s="183" t="str">
        <f t="shared" si="24"/>
        <v/>
      </c>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68" t="str">
        <f t="shared" si="23"/>
        <v/>
      </c>
      <c r="K774" s="183" t="str">
        <f t="shared" si="24"/>
        <v/>
      </c>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68" t="str">
        <f t="shared" si="23"/>
        <v/>
      </c>
      <c r="K775" s="183" t="str">
        <f t="shared" si="24"/>
        <v/>
      </c>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68" t="str">
        <f t="shared" si="23"/>
        <v/>
      </c>
      <c r="K776" s="183" t="str">
        <f t="shared" si="24"/>
        <v/>
      </c>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68" t="str">
        <f t="shared" si="23"/>
        <v/>
      </c>
      <c r="K777" s="183" t="str">
        <f t="shared" si="24"/>
        <v/>
      </c>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68" t="str">
        <f t="shared" si="23"/>
        <v/>
      </c>
      <c r="K778" s="183" t="str">
        <f t="shared" si="24"/>
        <v/>
      </c>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68" t="str">
        <f t="shared" ref="J779:J842" si="25">IF(AND(ISBLANK(D779),ISBLANK(E779),ISBLANK(F779),ISBLANK(G779),ISBLANK(H779),ISBLANK(I779)),"", SUM(D779:I779))</f>
        <v/>
      </c>
      <c r="K779" s="183" t="str">
        <f t="shared" si="24"/>
        <v/>
      </c>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68" t="str">
        <f t="shared" si="25"/>
        <v/>
      </c>
      <c r="K780" s="183" t="str">
        <f t="shared" si="24"/>
        <v/>
      </c>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68" t="str">
        <f t="shared" si="25"/>
        <v/>
      </c>
      <c r="K781" s="183" t="str">
        <f t="shared" si="24"/>
        <v/>
      </c>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68" t="str">
        <f t="shared" si="25"/>
        <v/>
      </c>
      <c r="K782" s="183" t="str">
        <f t="shared" si="24"/>
        <v/>
      </c>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68" t="str">
        <f t="shared" si="25"/>
        <v/>
      </c>
      <c r="K783" s="183" t="str">
        <f t="shared" si="24"/>
        <v/>
      </c>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68" t="str">
        <f t="shared" si="25"/>
        <v/>
      </c>
      <c r="K784" s="183" t="str">
        <f t="shared" si="24"/>
        <v/>
      </c>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68" t="str">
        <f t="shared" si="25"/>
        <v/>
      </c>
      <c r="K785" s="183" t="str">
        <f t="shared" si="24"/>
        <v/>
      </c>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68" t="str">
        <f t="shared" si="25"/>
        <v/>
      </c>
      <c r="K786" s="183" t="str">
        <f t="shared" si="24"/>
        <v/>
      </c>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68" t="str">
        <f t="shared" si="25"/>
        <v/>
      </c>
      <c r="K787" s="183" t="str">
        <f t="shared" si="24"/>
        <v/>
      </c>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68" t="str">
        <f t="shared" si="25"/>
        <v/>
      </c>
      <c r="K788" s="183" t="str">
        <f t="shared" si="24"/>
        <v/>
      </c>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68" t="str">
        <f t="shared" si="25"/>
        <v/>
      </c>
      <c r="K789" s="183" t="str">
        <f t="shared" si="24"/>
        <v/>
      </c>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68" t="str">
        <f t="shared" si="25"/>
        <v/>
      </c>
      <c r="K790" s="183" t="str">
        <f t="shared" si="24"/>
        <v/>
      </c>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68" t="str">
        <f t="shared" si="25"/>
        <v/>
      </c>
      <c r="K791" s="183" t="str">
        <f t="shared" si="24"/>
        <v/>
      </c>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68" t="str">
        <f t="shared" si="25"/>
        <v/>
      </c>
      <c r="K792" s="183" t="str">
        <f t="shared" si="24"/>
        <v/>
      </c>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68" t="str">
        <f t="shared" si="25"/>
        <v/>
      </c>
      <c r="K793" s="183" t="str">
        <f t="shared" si="24"/>
        <v/>
      </c>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68" t="str">
        <f t="shared" si="25"/>
        <v/>
      </c>
      <c r="K794" s="183" t="str">
        <f t="shared" si="24"/>
        <v/>
      </c>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68" t="str">
        <f t="shared" si="25"/>
        <v/>
      </c>
      <c r="K795" s="183" t="str">
        <f t="shared" si="24"/>
        <v/>
      </c>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68" t="str">
        <f t="shared" si="25"/>
        <v/>
      </c>
      <c r="K796" s="183" t="str">
        <f t="shared" si="24"/>
        <v/>
      </c>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68" t="str">
        <f t="shared" si="25"/>
        <v/>
      </c>
      <c r="K797" s="183" t="str">
        <f t="shared" si="24"/>
        <v/>
      </c>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68" t="str">
        <f t="shared" si="25"/>
        <v/>
      </c>
      <c r="K798" s="183" t="str">
        <f t="shared" si="24"/>
        <v/>
      </c>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68" t="str">
        <f t="shared" si="25"/>
        <v/>
      </c>
      <c r="K799" s="183" t="str">
        <f t="shared" si="24"/>
        <v/>
      </c>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68" t="str">
        <f t="shared" si="25"/>
        <v/>
      </c>
      <c r="K800" s="183" t="str">
        <f t="shared" si="24"/>
        <v/>
      </c>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68" t="str">
        <f t="shared" si="25"/>
        <v/>
      </c>
      <c r="K801" s="183" t="str">
        <f t="shared" si="24"/>
        <v/>
      </c>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68" t="str">
        <f t="shared" si="25"/>
        <v/>
      </c>
      <c r="K802" s="183" t="str">
        <f t="shared" si="24"/>
        <v/>
      </c>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68" t="str">
        <f t="shared" si="25"/>
        <v/>
      </c>
      <c r="K803" s="183" t="str">
        <f t="shared" si="24"/>
        <v/>
      </c>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68" t="str">
        <f t="shared" si="25"/>
        <v/>
      </c>
      <c r="K804" s="183" t="str">
        <f t="shared" si="24"/>
        <v/>
      </c>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68" t="str">
        <f t="shared" si="25"/>
        <v/>
      </c>
      <c r="K805" s="183" t="str">
        <f t="shared" si="24"/>
        <v/>
      </c>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68" t="str">
        <f t="shared" si="25"/>
        <v/>
      </c>
      <c r="K806" s="183" t="str">
        <f t="shared" si="24"/>
        <v/>
      </c>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68" t="str">
        <f t="shared" si="25"/>
        <v/>
      </c>
      <c r="K807" s="183" t="str">
        <f t="shared" si="24"/>
        <v/>
      </c>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68" t="str">
        <f t="shared" si="25"/>
        <v/>
      </c>
      <c r="K808" s="183" t="str">
        <f t="shared" si="24"/>
        <v/>
      </c>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68" t="str">
        <f t="shared" si="25"/>
        <v/>
      </c>
      <c r="K809" s="183" t="str">
        <f t="shared" si="24"/>
        <v/>
      </c>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68" t="str">
        <f t="shared" si="25"/>
        <v/>
      </c>
      <c r="K810" s="183" t="str">
        <f t="shared" si="24"/>
        <v/>
      </c>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68" t="str">
        <f t="shared" si="25"/>
        <v/>
      </c>
      <c r="K811" s="183" t="str">
        <f t="shared" si="24"/>
        <v/>
      </c>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68" t="str">
        <f t="shared" si="25"/>
        <v/>
      </c>
      <c r="K812" s="183" t="str">
        <f t="shared" si="24"/>
        <v/>
      </c>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68" t="str">
        <f t="shared" si="25"/>
        <v/>
      </c>
      <c r="K813" s="183" t="str">
        <f t="shared" si="24"/>
        <v/>
      </c>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68" t="str">
        <f t="shared" si="25"/>
        <v/>
      </c>
      <c r="K814" s="183" t="str">
        <f t="shared" si="24"/>
        <v/>
      </c>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68" t="str">
        <f t="shared" si="25"/>
        <v/>
      </c>
      <c r="K815" s="183" t="str">
        <f t="shared" ref="K815:K878" si="26">IF(J815="","",J815/2)</f>
        <v/>
      </c>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68" t="str">
        <f t="shared" si="25"/>
        <v/>
      </c>
      <c r="K816" s="183" t="str">
        <f t="shared" si="26"/>
        <v/>
      </c>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68" t="str">
        <f t="shared" si="25"/>
        <v/>
      </c>
      <c r="K817" s="183" t="str">
        <f t="shared" si="26"/>
        <v/>
      </c>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68" t="str">
        <f t="shared" si="25"/>
        <v/>
      </c>
      <c r="K818" s="183" t="str">
        <f t="shared" si="26"/>
        <v/>
      </c>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68" t="str">
        <f t="shared" si="25"/>
        <v/>
      </c>
      <c r="K819" s="183" t="str">
        <f t="shared" si="26"/>
        <v/>
      </c>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68" t="str">
        <f t="shared" si="25"/>
        <v/>
      </c>
      <c r="K820" s="183" t="str">
        <f t="shared" si="26"/>
        <v/>
      </c>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68" t="str">
        <f t="shared" si="25"/>
        <v/>
      </c>
      <c r="K821" s="183" t="str">
        <f t="shared" si="26"/>
        <v/>
      </c>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68" t="str">
        <f t="shared" si="25"/>
        <v/>
      </c>
      <c r="K822" s="183" t="str">
        <f t="shared" si="26"/>
        <v/>
      </c>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68" t="str">
        <f t="shared" si="25"/>
        <v/>
      </c>
      <c r="K823" s="183" t="str">
        <f t="shared" si="26"/>
        <v/>
      </c>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68" t="str">
        <f t="shared" si="25"/>
        <v/>
      </c>
      <c r="K824" s="183" t="str">
        <f t="shared" si="26"/>
        <v/>
      </c>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68" t="str">
        <f t="shared" si="25"/>
        <v/>
      </c>
      <c r="K825" s="183" t="str">
        <f t="shared" si="26"/>
        <v/>
      </c>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68" t="str">
        <f t="shared" si="25"/>
        <v/>
      </c>
      <c r="K826" s="183" t="str">
        <f t="shared" si="26"/>
        <v/>
      </c>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68" t="str">
        <f t="shared" si="25"/>
        <v/>
      </c>
      <c r="K827" s="183" t="str">
        <f t="shared" si="26"/>
        <v/>
      </c>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68" t="str">
        <f t="shared" si="25"/>
        <v/>
      </c>
      <c r="K828" s="183" t="str">
        <f t="shared" si="26"/>
        <v/>
      </c>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68" t="str">
        <f t="shared" si="25"/>
        <v/>
      </c>
      <c r="K829" s="183" t="str">
        <f t="shared" si="26"/>
        <v/>
      </c>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68" t="str">
        <f t="shared" si="25"/>
        <v/>
      </c>
      <c r="K830" s="183" t="str">
        <f t="shared" si="26"/>
        <v/>
      </c>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68" t="str">
        <f t="shared" si="25"/>
        <v/>
      </c>
      <c r="K831" s="183" t="str">
        <f t="shared" si="26"/>
        <v/>
      </c>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68" t="str">
        <f t="shared" si="25"/>
        <v/>
      </c>
      <c r="K832" s="183" t="str">
        <f t="shared" si="26"/>
        <v/>
      </c>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68" t="str">
        <f t="shared" si="25"/>
        <v/>
      </c>
      <c r="K833" s="183" t="str">
        <f t="shared" si="26"/>
        <v/>
      </c>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68" t="str">
        <f t="shared" si="25"/>
        <v/>
      </c>
      <c r="K834" s="183" t="str">
        <f t="shared" si="26"/>
        <v/>
      </c>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68" t="str">
        <f t="shared" si="25"/>
        <v/>
      </c>
      <c r="K835" s="183" t="str">
        <f t="shared" si="26"/>
        <v/>
      </c>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68" t="str">
        <f t="shared" si="25"/>
        <v/>
      </c>
      <c r="K836" s="183" t="str">
        <f t="shared" si="26"/>
        <v/>
      </c>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68" t="str">
        <f t="shared" si="25"/>
        <v/>
      </c>
      <c r="K837" s="183" t="str">
        <f t="shared" si="26"/>
        <v/>
      </c>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68" t="str">
        <f t="shared" si="25"/>
        <v/>
      </c>
      <c r="K838" s="183" t="str">
        <f t="shared" si="26"/>
        <v/>
      </c>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68" t="str">
        <f t="shared" si="25"/>
        <v/>
      </c>
      <c r="K839" s="183" t="str">
        <f t="shared" si="26"/>
        <v/>
      </c>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68" t="str">
        <f t="shared" si="25"/>
        <v/>
      </c>
      <c r="K840" s="183" t="str">
        <f t="shared" si="26"/>
        <v/>
      </c>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68" t="str">
        <f t="shared" si="25"/>
        <v/>
      </c>
      <c r="K841" s="183" t="str">
        <f t="shared" si="26"/>
        <v/>
      </c>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68" t="str">
        <f t="shared" si="25"/>
        <v/>
      </c>
      <c r="K842" s="183" t="str">
        <f t="shared" si="26"/>
        <v/>
      </c>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68" t="str">
        <f t="shared" ref="J843:J906" si="27">IF(AND(ISBLANK(D843),ISBLANK(E843),ISBLANK(F843),ISBLANK(G843),ISBLANK(H843),ISBLANK(I843)),"", SUM(D843:I843))</f>
        <v/>
      </c>
      <c r="K843" s="183" t="str">
        <f t="shared" si="26"/>
        <v/>
      </c>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68" t="str">
        <f t="shared" si="27"/>
        <v/>
      </c>
      <c r="K844" s="183" t="str">
        <f t="shared" si="26"/>
        <v/>
      </c>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68" t="str">
        <f t="shared" si="27"/>
        <v/>
      </c>
      <c r="K845" s="183" t="str">
        <f t="shared" si="26"/>
        <v/>
      </c>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68" t="str">
        <f t="shared" si="27"/>
        <v/>
      </c>
      <c r="K846" s="183" t="str">
        <f t="shared" si="26"/>
        <v/>
      </c>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68" t="str">
        <f t="shared" si="27"/>
        <v/>
      </c>
      <c r="K847" s="183" t="str">
        <f t="shared" si="26"/>
        <v/>
      </c>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68" t="str">
        <f t="shared" si="27"/>
        <v/>
      </c>
      <c r="K848" s="183" t="str">
        <f t="shared" si="26"/>
        <v/>
      </c>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68" t="str">
        <f t="shared" si="27"/>
        <v/>
      </c>
      <c r="K849" s="183" t="str">
        <f t="shared" si="26"/>
        <v/>
      </c>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68" t="str">
        <f t="shared" si="27"/>
        <v/>
      </c>
      <c r="K850" s="183" t="str">
        <f t="shared" si="26"/>
        <v/>
      </c>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68" t="str">
        <f t="shared" si="27"/>
        <v/>
      </c>
      <c r="K851" s="183" t="str">
        <f t="shared" si="26"/>
        <v/>
      </c>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68" t="str">
        <f t="shared" si="27"/>
        <v/>
      </c>
      <c r="K852" s="183" t="str">
        <f t="shared" si="26"/>
        <v/>
      </c>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68" t="str">
        <f t="shared" si="27"/>
        <v/>
      </c>
      <c r="K853" s="183" t="str">
        <f t="shared" si="26"/>
        <v/>
      </c>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68" t="str">
        <f t="shared" si="27"/>
        <v/>
      </c>
      <c r="K854" s="183" t="str">
        <f t="shared" si="26"/>
        <v/>
      </c>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68" t="str">
        <f t="shared" si="27"/>
        <v/>
      </c>
      <c r="K855" s="183" t="str">
        <f t="shared" si="26"/>
        <v/>
      </c>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68" t="str">
        <f t="shared" si="27"/>
        <v/>
      </c>
      <c r="K856" s="183" t="str">
        <f t="shared" si="26"/>
        <v/>
      </c>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68" t="str">
        <f t="shared" si="27"/>
        <v/>
      </c>
      <c r="K857" s="183" t="str">
        <f t="shared" si="26"/>
        <v/>
      </c>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68" t="str">
        <f t="shared" si="27"/>
        <v/>
      </c>
      <c r="K858" s="183" t="str">
        <f t="shared" si="26"/>
        <v/>
      </c>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68" t="str">
        <f t="shared" si="27"/>
        <v/>
      </c>
      <c r="K859" s="183" t="str">
        <f t="shared" si="26"/>
        <v/>
      </c>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68" t="str">
        <f t="shared" si="27"/>
        <v/>
      </c>
      <c r="K860" s="183" t="str">
        <f t="shared" si="26"/>
        <v/>
      </c>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68" t="str">
        <f t="shared" si="27"/>
        <v/>
      </c>
      <c r="K861" s="183" t="str">
        <f t="shared" si="26"/>
        <v/>
      </c>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68" t="str">
        <f t="shared" si="27"/>
        <v/>
      </c>
      <c r="K862" s="183" t="str">
        <f t="shared" si="26"/>
        <v/>
      </c>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68" t="str">
        <f t="shared" si="27"/>
        <v/>
      </c>
      <c r="K863" s="183" t="str">
        <f t="shared" si="26"/>
        <v/>
      </c>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68" t="str">
        <f t="shared" si="27"/>
        <v/>
      </c>
      <c r="K864" s="183" t="str">
        <f t="shared" si="26"/>
        <v/>
      </c>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68" t="str">
        <f t="shared" si="27"/>
        <v/>
      </c>
      <c r="K865" s="183" t="str">
        <f t="shared" si="26"/>
        <v/>
      </c>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68" t="str">
        <f t="shared" si="27"/>
        <v/>
      </c>
      <c r="K866" s="183" t="str">
        <f t="shared" si="26"/>
        <v/>
      </c>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68" t="str">
        <f t="shared" si="27"/>
        <v/>
      </c>
      <c r="K867" s="183" t="str">
        <f t="shared" si="26"/>
        <v/>
      </c>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68" t="str">
        <f t="shared" si="27"/>
        <v/>
      </c>
      <c r="K868" s="183" t="str">
        <f t="shared" si="26"/>
        <v/>
      </c>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68" t="str">
        <f t="shared" si="27"/>
        <v/>
      </c>
      <c r="K869" s="183" t="str">
        <f t="shared" si="26"/>
        <v/>
      </c>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68" t="str">
        <f t="shared" si="27"/>
        <v/>
      </c>
      <c r="K870" s="183" t="str">
        <f t="shared" si="26"/>
        <v/>
      </c>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68" t="str">
        <f t="shared" si="27"/>
        <v/>
      </c>
      <c r="K871" s="183" t="str">
        <f t="shared" si="26"/>
        <v/>
      </c>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68" t="str">
        <f t="shared" si="27"/>
        <v/>
      </c>
      <c r="K872" s="183" t="str">
        <f t="shared" si="26"/>
        <v/>
      </c>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68" t="str">
        <f t="shared" si="27"/>
        <v/>
      </c>
      <c r="K873" s="183" t="str">
        <f t="shared" si="26"/>
        <v/>
      </c>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68" t="str">
        <f t="shared" si="27"/>
        <v/>
      </c>
      <c r="K874" s="183" t="str">
        <f t="shared" si="26"/>
        <v/>
      </c>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68" t="str">
        <f t="shared" si="27"/>
        <v/>
      </c>
      <c r="K875" s="183" t="str">
        <f t="shared" si="26"/>
        <v/>
      </c>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68" t="str">
        <f t="shared" si="27"/>
        <v/>
      </c>
      <c r="K876" s="183" t="str">
        <f t="shared" si="26"/>
        <v/>
      </c>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68" t="str">
        <f t="shared" si="27"/>
        <v/>
      </c>
      <c r="K877" s="183" t="str">
        <f t="shared" si="26"/>
        <v/>
      </c>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68" t="str">
        <f t="shared" si="27"/>
        <v/>
      </c>
      <c r="K878" s="183" t="str">
        <f t="shared" si="26"/>
        <v/>
      </c>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68" t="str">
        <f t="shared" si="27"/>
        <v/>
      </c>
      <c r="K879" s="183" t="str">
        <f t="shared" ref="K879:K942" si="28">IF(J879="","",J879/2)</f>
        <v/>
      </c>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68" t="str">
        <f t="shared" si="27"/>
        <v/>
      </c>
      <c r="K880" s="183" t="str">
        <f t="shared" si="28"/>
        <v/>
      </c>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68" t="str">
        <f t="shared" si="27"/>
        <v/>
      </c>
      <c r="K881" s="183" t="str">
        <f t="shared" si="28"/>
        <v/>
      </c>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68" t="str">
        <f t="shared" si="27"/>
        <v/>
      </c>
      <c r="K882" s="183" t="str">
        <f t="shared" si="28"/>
        <v/>
      </c>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68" t="str">
        <f t="shared" si="27"/>
        <v/>
      </c>
      <c r="K883" s="183" t="str">
        <f t="shared" si="28"/>
        <v/>
      </c>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68" t="str">
        <f t="shared" si="27"/>
        <v/>
      </c>
      <c r="K884" s="183" t="str">
        <f t="shared" si="28"/>
        <v/>
      </c>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68" t="str">
        <f t="shared" si="27"/>
        <v/>
      </c>
      <c r="K885" s="183" t="str">
        <f t="shared" si="28"/>
        <v/>
      </c>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68" t="str">
        <f t="shared" si="27"/>
        <v/>
      </c>
      <c r="K886" s="183" t="str">
        <f t="shared" si="28"/>
        <v/>
      </c>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68" t="str">
        <f t="shared" si="27"/>
        <v/>
      </c>
      <c r="K887" s="183" t="str">
        <f t="shared" si="28"/>
        <v/>
      </c>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68" t="str">
        <f t="shared" si="27"/>
        <v/>
      </c>
      <c r="K888" s="183" t="str">
        <f t="shared" si="28"/>
        <v/>
      </c>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68" t="str">
        <f t="shared" si="27"/>
        <v/>
      </c>
      <c r="K889" s="183" t="str">
        <f t="shared" si="28"/>
        <v/>
      </c>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68" t="str">
        <f t="shared" si="27"/>
        <v/>
      </c>
      <c r="K890" s="183" t="str">
        <f t="shared" si="28"/>
        <v/>
      </c>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68" t="str">
        <f t="shared" si="27"/>
        <v/>
      </c>
      <c r="K891" s="183" t="str">
        <f t="shared" si="28"/>
        <v/>
      </c>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68" t="str">
        <f t="shared" si="27"/>
        <v/>
      </c>
      <c r="K892" s="183" t="str">
        <f t="shared" si="28"/>
        <v/>
      </c>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68" t="str">
        <f t="shared" si="27"/>
        <v/>
      </c>
      <c r="K893" s="183" t="str">
        <f t="shared" si="28"/>
        <v/>
      </c>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68" t="str">
        <f t="shared" si="27"/>
        <v/>
      </c>
      <c r="K894" s="183" t="str">
        <f t="shared" si="28"/>
        <v/>
      </c>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68" t="str">
        <f t="shared" si="27"/>
        <v/>
      </c>
      <c r="K895" s="183" t="str">
        <f t="shared" si="28"/>
        <v/>
      </c>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68" t="str">
        <f t="shared" si="27"/>
        <v/>
      </c>
      <c r="K896" s="183" t="str">
        <f t="shared" si="28"/>
        <v/>
      </c>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68" t="str">
        <f t="shared" si="27"/>
        <v/>
      </c>
      <c r="K897" s="183" t="str">
        <f t="shared" si="28"/>
        <v/>
      </c>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68" t="str">
        <f t="shared" si="27"/>
        <v/>
      </c>
      <c r="K898" s="183" t="str">
        <f t="shared" si="28"/>
        <v/>
      </c>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68" t="str">
        <f t="shared" si="27"/>
        <v/>
      </c>
      <c r="K899" s="183" t="str">
        <f t="shared" si="28"/>
        <v/>
      </c>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68" t="str">
        <f t="shared" si="27"/>
        <v/>
      </c>
      <c r="K900" s="183" t="str">
        <f t="shared" si="28"/>
        <v/>
      </c>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68" t="str">
        <f t="shared" si="27"/>
        <v/>
      </c>
      <c r="K901" s="183" t="str">
        <f t="shared" si="28"/>
        <v/>
      </c>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68" t="str">
        <f t="shared" si="27"/>
        <v/>
      </c>
      <c r="K902" s="183" t="str">
        <f t="shared" si="28"/>
        <v/>
      </c>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68" t="str">
        <f t="shared" si="27"/>
        <v/>
      </c>
      <c r="K903" s="183" t="str">
        <f t="shared" si="28"/>
        <v/>
      </c>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68" t="str">
        <f t="shared" si="27"/>
        <v/>
      </c>
      <c r="K904" s="183" t="str">
        <f t="shared" si="28"/>
        <v/>
      </c>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68" t="str">
        <f t="shared" si="27"/>
        <v/>
      </c>
      <c r="K905" s="183" t="str">
        <f t="shared" si="28"/>
        <v/>
      </c>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68" t="str">
        <f t="shared" si="27"/>
        <v/>
      </c>
      <c r="K906" s="183" t="str">
        <f t="shared" si="28"/>
        <v/>
      </c>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68" t="str">
        <f t="shared" ref="J907:J970" si="29">IF(AND(ISBLANK(D907),ISBLANK(E907),ISBLANK(F907),ISBLANK(G907),ISBLANK(H907),ISBLANK(I907)),"", SUM(D907:I907))</f>
        <v/>
      </c>
      <c r="K907" s="183" t="str">
        <f t="shared" si="28"/>
        <v/>
      </c>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68" t="str">
        <f t="shared" si="29"/>
        <v/>
      </c>
      <c r="K908" s="183" t="str">
        <f t="shared" si="28"/>
        <v/>
      </c>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68" t="str">
        <f t="shared" si="29"/>
        <v/>
      </c>
      <c r="K909" s="183" t="str">
        <f t="shared" si="28"/>
        <v/>
      </c>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68" t="str">
        <f t="shared" si="29"/>
        <v/>
      </c>
      <c r="K910" s="183" t="str">
        <f t="shared" si="28"/>
        <v/>
      </c>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68" t="str">
        <f t="shared" si="29"/>
        <v/>
      </c>
      <c r="K911" s="183" t="str">
        <f t="shared" si="28"/>
        <v/>
      </c>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68" t="str">
        <f t="shared" si="29"/>
        <v/>
      </c>
      <c r="K912" s="183" t="str">
        <f t="shared" si="28"/>
        <v/>
      </c>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68" t="str">
        <f t="shared" si="29"/>
        <v/>
      </c>
      <c r="K913" s="183" t="str">
        <f t="shared" si="28"/>
        <v/>
      </c>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68" t="str">
        <f t="shared" si="29"/>
        <v/>
      </c>
      <c r="K914" s="183" t="str">
        <f t="shared" si="28"/>
        <v/>
      </c>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68" t="str">
        <f t="shared" si="29"/>
        <v/>
      </c>
      <c r="K915" s="183" t="str">
        <f t="shared" si="28"/>
        <v/>
      </c>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68" t="str">
        <f t="shared" si="29"/>
        <v/>
      </c>
      <c r="K916" s="183" t="str">
        <f t="shared" si="28"/>
        <v/>
      </c>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68" t="str">
        <f t="shared" si="29"/>
        <v/>
      </c>
      <c r="K917" s="183" t="str">
        <f t="shared" si="28"/>
        <v/>
      </c>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68" t="str">
        <f t="shared" si="29"/>
        <v/>
      </c>
      <c r="K918" s="183" t="str">
        <f t="shared" si="28"/>
        <v/>
      </c>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68" t="str">
        <f t="shared" si="29"/>
        <v/>
      </c>
      <c r="K919" s="183" t="str">
        <f t="shared" si="28"/>
        <v/>
      </c>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68" t="str">
        <f t="shared" si="29"/>
        <v/>
      </c>
      <c r="K920" s="183" t="str">
        <f t="shared" si="28"/>
        <v/>
      </c>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68" t="str">
        <f t="shared" si="29"/>
        <v/>
      </c>
      <c r="K921" s="183" t="str">
        <f t="shared" si="28"/>
        <v/>
      </c>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68" t="str">
        <f t="shared" si="29"/>
        <v/>
      </c>
      <c r="K922" s="183" t="str">
        <f t="shared" si="28"/>
        <v/>
      </c>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68" t="str">
        <f t="shared" si="29"/>
        <v/>
      </c>
      <c r="K923" s="183" t="str">
        <f t="shared" si="28"/>
        <v/>
      </c>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68" t="str">
        <f t="shared" si="29"/>
        <v/>
      </c>
      <c r="K924" s="183" t="str">
        <f t="shared" si="28"/>
        <v/>
      </c>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68" t="str">
        <f t="shared" si="29"/>
        <v/>
      </c>
      <c r="K925" s="183" t="str">
        <f t="shared" si="28"/>
        <v/>
      </c>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68" t="str">
        <f t="shared" si="29"/>
        <v/>
      </c>
      <c r="K926" s="183" t="str">
        <f t="shared" si="28"/>
        <v/>
      </c>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68" t="str">
        <f t="shared" si="29"/>
        <v/>
      </c>
      <c r="K927" s="183" t="str">
        <f t="shared" si="28"/>
        <v/>
      </c>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68" t="str">
        <f t="shared" si="29"/>
        <v/>
      </c>
      <c r="K928" s="183" t="str">
        <f t="shared" si="28"/>
        <v/>
      </c>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68" t="str">
        <f t="shared" si="29"/>
        <v/>
      </c>
      <c r="K929" s="183" t="str">
        <f t="shared" si="28"/>
        <v/>
      </c>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68" t="str">
        <f t="shared" si="29"/>
        <v/>
      </c>
      <c r="K930" s="183" t="str">
        <f t="shared" si="28"/>
        <v/>
      </c>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68" t="str">
        <f t="shared" si="29"/>
        <v/>
      </c>
      <c r="K931" s="183" t="str">
        <f t="shared" si="28"/>
        <v/>
      </c>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68" t="str">
        <f t="shared" si="29"/>
        <v/>
      </c>
      <c r="K932" s="183" t="str">
        <f t="shared" si="28"/>
        <v/>
      </c>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68" t="str">
        <f t="shared" si="29"/>
        <v/>
      </c>
      <c r="K933" s="183" t="str">
        <f t="shared" si="28"/>
        <v/>
      </c>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68" t="str">
        <f t="shared" si="29"/>
        <v/>
      </c>
      <c r="K934" s="183" t="str">
        <f t="shared" si="28"/>
        <v/>
      </c>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68" t="str">
        <f t="shared" si="29"/>
        <v/>
      </c>
      <c r="K935" s="183" t="str">
        <f t="shared" si="28"/>
        <v/>
      </c>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68" t="str">
        <f t="shared" si="29"/>
        <v/>
      </c>
      <c r="K936" s="183" t="str">
        <f t="shared" si="28"/>
        <v/>
      </c>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68" t="str">
        <f t="shared" si="29"/>
        <v/>
      </c>
      <c r="K937" s="183" t="str">
        <f t="shared" si="28"/>
        <v/>
      </c>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68" t="str">
        <f t="shared" si="29"/>
        <v/>
      </c>
      <c r="K938" s="183" t="str">
        <f t="shared" si="28"/>
        <v/>
      </c>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68" t="str">
        <f t="shared" si="29"/>
        <v/>
      </c>
      <c r="K939" s="183" t="str">
        <f t="shared" si="28"/>
        <v/>
      </c>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68" t="str">
        <f t="shared" si="29"/>
        <v/>
      </c>
      <c r="K940" s="183" t="str">
        <f t="shared" si="28"/>
        <v/>
      </c>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68" t="str">
        <f t="shared" si="29"/>
        <v/>
      </c>
      <c r="K941" s="183" t="str">
        <f t="shared" si="28"/>
        <v/>
      </c>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68" t="str">
        <f t="shared" si="29"/>
        <v/>
      </c>
      <c r="K942" s="183" t="str">
        <f t="shared" si="28"/>
        <v/>
      </c>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68" t="str">
        <f t="shared" si="29"/>
        <v/>
      </c>
      <c r="K943" s="183" t="str">
        <f t="shared" ref="K943:K1000" si="30">IF(J943="","",J943/2)</f>
        <v/>
      </c>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68" t="str">
        <f t="shared" si="29"/>
        <v/>
      </c>
      <c r="K944" s="183" t="str">
        <f t="shared" si="30"/>
        <v/>
      </c>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68" t="str">
        <f t="shared" si="29"/>
        <v/>
      </c>
      <c r="K945" s="183" t="str">
        <f t="shared" si="30"/>
        <v/>
      </c>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68" t="str">
        <f t="shared" si="29"/>
        <v/>
      </c>
      <c r="K946" s="183" t="str">
        <f t="shared" si="30"/>
        <v/>
      </c>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68" t="str">
        <f t="shared" si="29"/>
        <v/>
      </c>
      <c r="K947" s="183" t="str">
        <f t="shared" si="30"/>
        <v/>
      </c>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68" t="str">
        <f t="shared" si="29"/>
        <v/>
      </c>
      <c r="K948" s="183" t="str">
        <f t="shared" si="30"/>
        <v/>
      </c>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68" t="str">
        <f t="shared" si="29"/>
        <v/>
      </c>
      <c r="K949" s="183" t="str">
        <f t="shared" si="30"/>
        <v/>
      </c>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68" t="str">
        <f t="shared" si="29"/>
        <v/>
      </c>
      <c r="K950" s="183" t="str">
        <f t="shared" si="30"/>
        <v/>
      </c>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68" t="str">
        <f t="shared" si="29"/>
        <v/>
      </c>
      <c r="K951" s="183" t="str">
        <f t="shared" si="30"/>
        <v/>
      </c>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68" t="str">
        <f t="shared" si="29"/>
        <v/>
      </c>
      <c r="K952" s="183" t="str">
        <f t="shared" si="30"/>
        <v/>
      </c>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68" t="str">
        <f t="shared" si="29"/>
        <v/>
      </c>
      <c r="K953" s="183" t="str">
        <f t="shared" si="30"/>
        <v/>
      </c>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68" t="str">
        <f t="shared" si="29"/>
        <v/>
      </c>
      <c r="K954" s="183" t="str">
        <f t="shared" si="30"/>
        <v/>
      </c>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68" t="str">
        <f t="shared" si="29"/>
        <v/>
      </c>
      <c r="K955" s="183" t="str">
        <f t="shared" si="30"/>
        <v/>
      </c>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68" t="str">
        <f t="shared" si="29"/>
        <v/>
      </c>
      <c r="K956" s="183" t="str">
        <f t="shared" si="30"/>
        <v/>
      </c>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68" t="str">
        <f t="shared" si="29"/>
        <v/>
      </c>
      <c r="K957" s="183" t="str">
        <f t="shared" si="30"/>
        <v/>
      </c>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68" t="str">
        <f t="shared" si="29"/>
        <v/>
      </c>
      <c r="K958" s="183" t="str">
        <f t="shared" si="30"/>
        <v/>
      </c>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68" t="str">
        <f t="shared" si="29"/>
        <v/>
      </c>
      <c r="K959" s="183" t="str">
        <f t="shared" si="30"/>
        <v/>
      </c>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68" t="str">
        <f t="shared" si="29"/>
        <v/>
      </c>
      <c r="K960" s="183" t="str">
        <f t="shared" si="30"/>
        <v/>
      </c>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68" t="str">
        <f t="shared" si="29"/>
        <v/>
      </c>
      <c r="K961" s="183" t="str">
        <f t="shared" si="30"/>
        <v/>
      </c>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68" t="str">
        <f t="shared" si="29"/>
        <v/>
      </c>
      <c r="K962" s="183" t="str">
        <f t="shared" si="30"/>
        <v/>
      </c>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68" t="str">
        <f t="shared" si="29"/>
        <v/>
      </c>
      <c r="K963" s="183" t="str">
        <f t="shared" si="30"/>
        <v/>
      </c>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68" t="str">
        <f t="shared" si="29"/>
        <v/>
      </c>
      <c r="K964" s="183" t="str">
        <f t="shared" si="30"/>
        <v/>
      </c>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68" t="str">
        <f t="shared" si="29"/>
        <v/>
      </c>
      <c r="K965" s="183" t="str">
        <f t="shared" si="30"/>
        <v/>
      </c>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68" t="str">
        <f t="shared" si="29"/>
        <v/>
      </c>
      <c r="K966" s="183" t="str">
        <f t="shared" si="30"/>
        <v/>
      </c>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68" t="str">
        <f t="shared" si="29"/>
        <v/>
      </c>
      <c r="K967" s="183" t="str">
        <f t="shared" si="30"/>
        <v/>
      </c>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68" t="str">
        <f t="shared" si="29"/>
        <v/>
      </c>
      <c r="K968" s="183" t="str">
        <f t="shared" si="30"/>
        <v/>
      </c>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68" t="str">
        <f t="shared" si="29"/>
        <v/>
      </c>
      <c r="K969" s="183" t="str">
        <f t="shared" si="30"/>
        <v/>
      </c>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68" t="str">
        <f t="shared" si="29"/>
        <v/>
      </c>
      <c r="K970" s="183" t="str">
        <f t="shared" si="30"/>
        <v/>
      </c>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68" t="str">
        <f t="shared" ref="J971:J1000" si="31">IF(AND(ISBLANK(D971),ISBLANK(E971),ISBLANK(F971),ISBLANK(G971),ISBLANK(H971),ISBLANK(I971)),"", SUM(D971:I971))</f>
        <v/>
      </c>
      <c r="K971" s="183" t="str">
        <f t="shared" si="30"/>
        <v/>
      </c>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68" t="str">
        <f t="shared" si="31"/>
        <v/>
      </c>
      <c r="K972" s="183" t="str">
        <f t="shared" si="30"/>
        <v/>
      </c>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68" t="str">
        <f t="shared" si="31"/>
        <v/>
      </c>
      <c r="K973" s="183" t="str">
        <f t="shared" si="30"/>
        <v/>
      </c>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68" t="str">
        <f t="shared" si="31"/>
        <v/>
      </c>
      <c r="K974" s="183" t="str">
        <f t="shared" si="30"/>
        <v/>
      </c>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68" t="str">
        <f t="shared" si="31"/>
        <v/>
      </c>
      <c r="K975" s="183" t="str">
        <f t="shared" si="30"/>
        <v/>
      </c>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68" t="str">
        <f t="shared" si="31"/>
        <v/>
      </c>
      <c r="K976" s="183" t="str">
        <f t="shared" si="30"/>
        <v/>
      </c>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68" t="str">
        <f t="shared" si="31"/>
        <v/>
      </c>
      <c r="K977" s="183" t="str">
        <f t="shared" si="30"/>
        <v/>
      </c>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68" t="str">
        <f t="shared" si="31"/>
        <v/>
      </c>
      <c r="K978" s="183" t="str">
        <f t="shared" si="30"/>
        <v/>
      </c>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68" t="str">
        <f t="shared" si="31"/>
        <v/>
      </c>
      <c r="K979" s="183" t="str">
        <f t="shared" si="30"/>
        <v/>
      </c>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68" t="str">
        <f t="shared" si="31"/>
        <v/>
      </c>
      <c r="K980" s="183" t="str">
        <f t="shared" si="30"/>
        <v/>
      </c>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68" t="str">
        <f t="shared" si="31"/>
        <v/>
      </c>
      <c r="K981" s="183" t="str">
        <f t="shared" si="30"/>
        <v/>
      </c>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68" t="str">
        <f t="shared" si="31"/>
        <v/>
      </c>
      <c r="K982" s="183" t="str">
        <f t="shared" si="30"/>
        <v/>
      </c>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68" t="str">
        <f t="shared" si="31"/>
        <v/>
      </c>
      <c r="K983" s="183" t="str">
        <f t="shared" si="30"/>
        <v/>
      </c>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68" t="str">
        <f t="shared" si="31"/>
        <v/>
      </c>
      <c r="K984" s="183" t="str">
        <f t="shared" si="30"/>
        <v/>
      </c>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68" t="str">
        <f t="shared" si="31"/>
        <v/>
      </c>
      <c r="K985" s="183" t="str">
        <f t="shared" si="30"/>
        <v/>
      </c>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68" t="str">
        <f t="shared" si="31"/>
        <v/>
      </c>
      <c r="K986" s="183" t="str">
        <f t="shared" si="30"/>
        <v/>
      </c>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68" t="str">
        <f t="shared" si="31"/>
        <v/>
      </c>
      <c r="K987" s="183" t="str">
        <f t="shared" si="30"/>
        <v/>
      </c>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68" t="str">
        <f t="shared" si="31"/>
        <v/>
      </c>
      <c r="K988" s="183" t="str">
        <f t="shared" si="30"/>
        <v/>
      </c>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68" t="str">
        <f t="shared" si="31"/>
        <v/>
      </c>
      <c r="K989" s="183" t="str">
        <f t="shared" si="30"/>
        <v/>
      </c>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68" t="str">
        <f t="shared" si="31"/>
        <v/>
      </c>
      <c r="K990" s="183" t="str">
        <f t="shared" si="30"/>
        <v/>
      </c>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68" t="str">
        <f t="shared" si="31"/>
        <v/>
      </c>
      <c r="K991" s="183" t="str">
        <f t="shared" si="30"/>
        <v/>
      </c>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68" t="str">
        <f t="shared" si="31"/>
        <v/>
      </c>
      <c r="K992" s="183" t="str">
        <f t="shared" si="30"/>
        <v/>
      </c>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68" t="str">
        <f t="shared" si="31"/>
        <v/>
      </c>
      <c r="K993" s="183" t="str">
        <f t="shared" si="30"/>
        <v/>
      </c>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68" t="str">
        <f t="shared" si="31"/>
        <v/>
      </c>
      <c r="K994" s="183" t="str">
        <f t="shared" si="30"/>
        <v/>
      </c>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68" t="str">
        <f t="shared" si="31"/>
        <v/>
      </c>
      <c r="K995" s="183" t="str">
        <f t="shared" si="30"/>
        <v/>
      </c>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68" t="str">
        <f t="shared" si="31"/>
        <v/>
      </c>
      <c r="K996" s="183" t="str">
        <f t="shared" si="30"/>
        <v/>
      </c>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68" t="str">
        <f t="shared" si="31"/>
        <v/>
      </c>
      <c r="K997" s="183" t="str">
        <f t="shared" si="30"/>
        <v/>
      </c>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68" t="str">
        <f t="shared" si="31"/>
        <v/>
      </c>
      <c r="K998" s="183" t="str">
        <f t="shared" si="30"/>
        <v/>
      </c>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68" t="str">
        <f t="shared" si="31"/>
        <v/>
      </c>
      <c r="K999" s="183" t="str">
        <f t="shared" si="30"/>
        <v/>
      </c>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68" t="str">
        <f t="shared" si="31"/>
        <v/>
      </c>
      <c r="K1000" s="183" t="str">
        <f t="shared" si="30"/>
        <v/>
      </c>
      <c r="L1000" s="1"/>
      <c r="M1000" s="1"/>
      <c r="N1000" s="1"/>
      <c r="O1000" s="1"/>
      <c r="P1000" s="1"/>
      <c r="Q1000" s="1"/>
      <c r="R1000" s="1"/>
      <c r="S1000" s="1"/>
      <c r="T1000" s="1"/>
      <c r="U1000" s="1"/>
      <c r="V1000" s="1"/>
      <c r="W1000" s="1"/>
      <c r="X1000" s="1"/>
      <c r="Y1000" s="1"/>
      <c r="Z1000" s="1"/>
    </row>
  </sheetData>
  <sheetProtection algorithmName="SHA-512" hashValue="gdhVL5RlUHq3LwjteubGEY7fFR82Md0Pg3CUlwySIur6J1fBKjF4TIGmyKvYN5i3Hir5VnqRA1qFZNsM84gtwA==" saltValue="TGz6XRzfwq2ffv+tn4N+iA==" spinCount="100000" sheet="1" objects="1" formatColumns="0" formatRows="0"/>
  <protectedRanges>
    <protectedRange sqref="B11:I110" name="Tabel 3a3"/>
  </protectedRanges>
  <mergeCells count="11">
    <mergeCell ref="G8:G9"/>
    <mergeCell ref="H8:H9"/>
    <mergeCell ref="M11:N11"/>
    <mergeCell ref="A7:A9"/>
    <mergeCell ref="B7:B9"/>
    <mergeCell ref="C7:C9"/>
    <mergeCell ref="D7:I7"/>
    <mergeCell ref="J7:J9"/>
    <mergeCell ref="K7:K9"/>
    <mergeCell ref="D8:F8"/>
    <mergeCell ref="I8:I9"/>
  </mergeCells>
  <dataValidations xWindow="223" yWindow="501" count="3">
    <dataValidation type="decimal" operator="greaterThanOrEqual" allowBlank="1" showDropDown="1" showInputMessage="1" showErrorMessage="1" prompt="Data harus diisi dalam bentuk angka" sqref="D11:I1000" xr:uid="{00000000-0002-0000-0D00-000000000000}">
      <formula1>0</formula1>
    </dataValidation>
    <dataValidation type="list" allowBlank="1" showErrorMessage="1" sqref="C11:C1000" xr:uid="{00000000-0002-0000-0D00-000001000000}">
      <formula1>$B$4:$B$5</formula1>
    </dataValidation>
    <dataValidation type="list" allowBlank="1" showInputMessage="1" showErrorMessage="1" prompt="Pilih Nama Dosen dari opsi yang tersedia. Bila ada kesalahan penulisan nama atau nama dosen yang perlu ditambah, anda dapat mengubah pada Tabel 4.a" sqref="B11:B1000" xr:uid="{00000000-0002-0000-0D00-000002000000}">
      <formula1>ValidDosen</formula1>
    </dataValidation>
  </dataValidations>
  <hyperlinks>
    <hyperlink ref="L1" location="'Daftar Tabel'!A1" display="&lt;&lt;&lt; Daftar Tabel" xr:uid="{00000000-0004-0000-0D00-000000000000}"/>
  </hyperlink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B1005"/>
  <sheetViews>
    <sheetView workbookViewId="0">
      <pane xSplit="1" ySplit="3" topLeftCell="B45" activePane="bottomRight" state="frozen"/>
      <selection pane="topRight" activeCell="B1" sqref="B1"/>
      <selection pane="bottomLeft" activeCell="A4" sqref="A4"/>
      <selection pane="bottomRight"/>
    </sheetView>
  </sheetViews>
  <sheetFormatPr defaultColWidth="12.58203125" defaultRowHeight="15" customHeight="1"/>
  <cols>
    <col min="1" max="1" width="4.58203125" customWidth="1"/>
    <col min="2" max="2" width="50.5" customWidth="1"/>
    <col min="3" max="3" width="11.08203125" customWidth="1"/>
    <col min="4" max="6" width="7.58203125" customWidth="1"/>
    <col min="7" max="15" width="5.58203125" customWidth="1"/>
    <col min="16" max="16" width="8.58203125" customWidth="1"/>
    <col min="17" max="28" width="7.58203125" customWidth="1"/>
  </cols>
  <sheetData>
    <row r="1" spans="1:28" ht="14.25" customHeight="1">
      <c r="A1" s="221" t="s">
        <v>433</v>
      </c>
    </row>
    <row r="2" spans="1:28" ht="14.25" customHeight="1"/>
    <row r="3" spans="1:28" ht="30" customHeight="1">
      <c r="A3" s="10" t="s">
        <v>50</v>
      </c>
      <c r="B3" s="10" t="s">
        <v>51</v>
      </c>
      <c r="C3" s="10" t="s">
        <v>52</v>
      </c>
      <c r="E3" s="11" t="s">
        <v>53</v>
      </c>
      <c r="F3" s="11" t="s">
        <v>54</v>
      </c>
      <c r="G3" s="11" t="s">
        <v>55</v>
      </c>
      <c r="H3" s="11" t="s">
        <v>56</v>
      </c>
      <c r="I3" s="11" t="s">
        <v>57</v>
      </c>
      <c r="J3" s="11" t="s">
        <v>58</v>
      </c>
      <c r="K3" s="11" t="s">
        <v>59</v>
      </c>
      <c r="L3" s="11" t="s">
        <v>60</v>
      </c>
      <c r="M3" s="11" t="s">
        <v>61</v>
      </c>
      <c r="N3" s="219" t="s">
        <v>431</v>
      </c>
      <c r="P3" s="12" t="s">
        <v>62</v>
      </c>
    </row>
    <row r="4" spans="1:28" ht="14.25" customHeight="1">
      <c r="A4" s="13"/>
      <c r="B4" s="14" t="s">
        <v>63</v>
      </c>
      <c r="C4" s="15" t="s">
        <v>64</v>
      </c>
      <c r="D4" s="1"/>
      <c r="E4" s="16" t="s">
        <v>65</v>
      </c>
      <c r="F4" s="16" t="s">
        <v>65</v>
      </c>
      <c r="G4" s="16" t="s">
        <v>65</v>
      </c>
      <c r="H4" s="16" t="s">
        <v>65</v>
      </c>
      <c r="I4" s="16" t="s">
        <v>65</v>
      </c>
      <c r="J4" s="16" t="s">
        <v>65</v>
      </c>
      <c r="K4" s="16" t="s">
        <v>65</v>
      </c>
      <c r="L4" s="16" t="s">
        <v>65</v>
      </c>
      <c r="M4" s="16" t="s">
        <v>65</v>
      </c>
      <c r="N4" s="19"/>
      <c r="P4" s="16" t="s">
        <v>65</v>
      </c>
      <c r="Q4" s="1" t="s">
        <v>66</v>
      </c>
      <c r="R4" s="1"/>
      <c r="S4" s="1"/>
      <c r="T4" s="1"/>
      <c r="U4" s="1"/>
      <c r="V4" s="1"/>
      <c r="W4" s="1"/>
      <c r="X4" s="1"/>
      <c r="Y4" s="1"/>
      <c r="Z4" s="1"/>
      <c r="AA4" s="1"/>
      <c r="AB4" s="1"/>
    </row>
    <row r="5" spans="1:28" ht="29.25" customHeight="1">
      <c r="A5" s="13"/>
      <c r="B5" s="218" t="s">
        <v>418</v>
      </c>
      <c r="C5" s="220" t="s">
        <v>431</v>
      </c>
      <c r="D5" s="1"/>
      <c r="E5" s="18"/>
      <c r="F5" s="18"/>
      <c r="G5" s="17"/>
      <c r="H5" s="18"/>
      <c r="I5" s="18"/>
      <c r="J5" s="18"/>
      <c r="K5" s="18"/>
      <c r="L5" s="18"/>
      <c r="M5" s="18"/>
      <c r="N5" s="16" t="s">
        <v>65</v>
      </c>
      <c r="P5" s="17"/>
      <c r="Q5" s="1" t="s">
        <v>68</v>
      </c>
      <c r="R5" s="1"/>
      <c r="S5" s="1"/>
      <c r="T5" s="1"/>
      <c r="U5" s="1"/>
      <c r="V5" s="1"/>
      <c r="W5" s="1"/>
      <c r="X5" s="1"/>
      <c r="Y5" s="1"/>
      <c r="Z5" s="1"/>
      <c r="AA5" s="1"/>
      <c r="AB5" s="1"/>
    </row>
    <row r="6" spans="1:28" ht="31.5" customHeight="1">
      <c r="A6" s="13">
        <v>1</v>
      </c>
      <c r="B6" s="218" t="s">
        <v>434</v>
      </c>
      <c r="C6" s="220">
        <v>1</v>
      </c>
      <c r="D6" s="1"/>
      <c r="E6" s="16" t="s">
        <v>65</v>
      </c>
      <c r="F6" s="16" t="s">
        <v>65</v>
      </c>
      <c r="G6" s="16" t="s">
        <v>65</v>
      </c>
      <c r="H6" s="16" t="s">
        <v>65</v>
      </c>
      <c r="I6" s="16" t="s">
        <v>65</v>
      </c>
      <c r="J6" s="16" t="s">
        <v>65</v>
      </c>
      <c r="K6" s="16" t="s">
        <v>65</v>
      </c>
      <c r="L6" s="16" t="s">
        <v>65</v>
      </c>
      <c r="M6" s="16" t="s">
        <v>65</v>
      </c>
      <c r="N6" s="16" t="s">
        <v>65</v>
      </c>
      <c r="P6" s="224"/>
      <c r="Q6" s="1"/>
      <c r="R6" s="1"/>
      <c r="S6" s="1"/>
      <c r="T6" s="1"/>
      <c r="U6" s="1"/>
      <c r="V6" s="1"/>
      <c r="W6" s="1"/>
      <c r="X6" s="1"/>
      <c r="Y6" s="1"/>
      <c r="Z6" s="1"/>
      <c r="AA6" s="1"/>
      <c r="AB6" s="1"/>
    </row>
    <row r="7" spans="1:28" ht="14.25" customHeight="1">
      <c r="A7" s="13">
        <v>2</v>
      </c>
      <c r="B7" s="14" t="s">
        <v>67</v>
      </c>
      <c r="C7" s="179" t="s">
        <v>71</v>
      </c>
      <c r="D7" s="1"/>
      <c r="E7" s="16" t="s">
        <v>65</v>
      </c>
      <c r="F7" s="16" t="s">
        <v>65</v>
      </c>
      <c r="G7" s="16" t="s">
        <v>65</v>
      </c>
      <c r="H7" s="16" t="s">
        <v>65</v>
      </c>
      <c r="I7" s="16" t="s">
        <v>65</v>
      </c>
      <c r="J7" s="16" t="s">
        <v>65</v>
      </c>
      <c r="K7" s="16" t="s">
        <v>65</v>
      </c>
      <c r="L7" s="16" t="s">
        <v>65</v>
      </c>
      <c r="M7" s="16" t="s">
        <v>65</v>
      </c>
      <c r="N7" s="16" t="s">
        <v>65</v>
      </c>
      <c r="R7" s="1"/>
      <c r="S7" s="1"/>
      <c r="T7" s="1"/>
      <c r="U7" s="1"/>
      <c r="V7" s="1"/>
      <c r="W7" s="1"/>
      <c r="X7" s="1"/>
      <c r="Y7" s="1"/>
      <c r="Z7" s="1"/>
      <c r="AA7" s="1"/>
      <c r="AB7" s="1"/>
    </row>
    <row r="8" spans="1:28" ht="14.25" customHeight="1">
      <c r="A8" s="13">
        <v>3</v>
      </c>
      <c r="B8" s="14" t="s">
        <v>69</v>
      </c>
      <c r="C8" s="179" t="s">
        <v>72</v>
      </c>
      <c r="D8" s="1"/>
      <c r="E8" s="16" t="s">
        <v>65</v>
      </c>
      <c r="F8" s="16" t="s">
        <v>65</v>
      </c>
      <c r="G8" s="16" t="s">
        <v>65</v>
      </c>
      <c r="H8" s="16" t="s">
        <v>65</v>
      </c>
      <c r="I8" s="16" t="s">
        <v>65</v>
      </c>
      <c r="J8" s="16" t="s">
        <v>65</v>
      </c>
      <c r="K8" s="16" t="s">
        <v>65</v>
      </c>
      <c r="L8" s="16" t="s">
        <v>65</v>
      </c>
      <c r="M8" s="16" t="s">
        <v>65</v>
      </c>
      <c r="N8" s="16" t="s">
        <v>65</v>
      </c>
      <c r="O8" s="1"/>
      <c r="P8" s="1"/>
      <c r="Q8" s="1"/>
      <c r="R8" s="1"/>
      <c r="S8" s="1"/>
      <c r="T8" s="1"/>
      <c r="U8" s="1"/>
      <c r="V8" s="1"/>
      <c r="W8" s="1"/>
      <c r="X8" s="1"/>
      <c r="Y8" s="1"/>
      <c r="Z8" s="1"/>
      <c r="AA8" s="1"/>
      <c r="AB8" s="1"/>
    </row>
    <row r="9" spans="1:28" ht="14.25" customHeight="1">
      <c r="A9" s="13">
        <v>4</v>
      </c>
      <c r="B9" s="14" t="s">
        <v>70</v>
      </c>
      <c r="C9" s="179" t="s">
        <v>73</v>
      </c>
      <c r="E9" s="16" t="s">
        <v>65</v>
      </c>
      <c r="F9" s="16" t="s">
        <v>65</v>
      </c>
      <c r="G9" s="16" t="s">
        <v>65</v>
      </c>
      <c r="H9" s="16" t="s">
        <v>65</v>
      </c>
      <c r="I9" s="16" t="s">
        <v>65</v>
      </c>
      <c r="J9" s="16" t="s">
        <v>65</v>
      </c>
      <c r="K9" s="16" t="s">
        <v>65</v>
      </c>
      <c r="L9" s="16" t="s">
        <v>65</v>
      </c>
      <c r="M9" s="16" t="s">
        <v>65</v>
      </c>
      <c r="N9" s="16" t="s">
        <v>65</v>
      </c>
      <c r="O9" s="1"/>
      <c r="P9" s="1"/>
      <c r="Q9" s="1"/>
      <c r="R9" s="1"/>
      <c r="S9" s="1"/>
      <c r="T9" s="1"/>
      <c r="U9" s="1"/>
      <c r="V9" s="1"/>
      <c r="W9" s="1"/>
      <c r="X9" s="1"/>
      <c r="Y9" s="1"/>
      <c r="Z9" s="1"/>
      <c r="AA9" s="1"/>
      <c r="AB9" s="1"/>
    </row>
    <row r="10" spans="1:28" ht="14.25" customHeight="1">
      <c r="A10" s="13">
        <v>5</v>
      </c>
      <c r="B10" s="338" t="s">
        <v>461</v>
      </c>
      <c r="C10" s="179" t="s">
        <v>74</v>
      </c>
      <c r="E10" s="16" t="s">
        <v>65</v>
      </c>
      <c r="F10" s="16" t="s">
        <v>65</v>
      </c>
      <c r="G10" s="16" t="s">
        <v>65</v>
      </c>
      <c r="H10" s="16" t="s">
        <v>65</v>
      </c>
      <c r="I10" s="16" t="s">
        <v>65</v>
      </c>
      <c r="J10" s="16" t="s">
        <v>65</v>
      </c>
      <c r="K10" s="16" t="s">
        <v>65</v>
      </c>
      <c r="L10" s="16" t="s">
        <v>65</v>
      </c>
      <c r="M10" s="16" t="s">
        <v>65</v>
      </c>
      <c r="N10" s="16" t="s">
        <v>65</v>
      </c>
      <c r="O10" s="1"/>
      <c r="P10" s="1"/>
      <c r="Q10" s="1"/>
      <c r="R10" s="1"/>
      <c r="S10" s="1"/>
      <c r="T10" s="1"/>
      <c r="U10" s="1"/>
      <c r="V10" s="1"/>
      <c r="W10" s="1"/>
      <c r="X10" s="1"/>
      <c r="Y10" s="1"/>
      <c r="Z10" s="1"/>
      <c r="AA10" s="1"/>
      <c r="AB10" s="1"/>
    </row>
    <row r="11" spans="1:28" ht="14.25" customHeight="1">
      <c r="A11" s="13">
        <v>6</v>
      </c>
      <c r="B11" s="338" t="s">
        <v>450</v>
      </c>
      <c r="C11" s="179" t="s">
        <v>75</v>
      </c>
      <c r="E11" s="16" t="s">
        <v>65</v>
      </c>
      <c r="F11" s="16" t="s">
        <v>65</v>
      </c>
      <c r="G11" s="16" t="s">
        <v>65</v>
      </c>
      <c r="H11" s="16" t="s">
        <v>65</v>
      </c>
      <c r="I11" s="16" t="s">
        <v>65</v>
      </c>
      <c r="J11" s="16" t="s">
        <v>65</v>
      </c>
      <c r="K11" s="16" t="s">
        <v>65</v>
      </c>
      <c r="L11" s="16" t="s">
        <v>65</v>
      </c>
      <c r="M11" s="16" t="s">
        <v>65</v>
      </c>
      <c r="N11" s="16" t="s">
        <v>65</v>
      </c>
      <c r="O11" s="1"/>
      <c r="P11" s="1"/>
      <c r="Q11" s="1"/>
      <c r="R11" s="1"/>
      <c r="S11" s="1"/>
      <c r="T11" s="1"/>
      <c r="U11" s="1"/>
      <c r="V11" s="1"/>
      <c r="W11" s="1"/>
      <c r="X11" s="1"/>
      <c r="Y11" s="1"/>
      <c r="Z11" s="1"/>
      <c r="AA11" s="1"/>
      <c r="AB11" s="1"/>
    </row>
    <row r="12" spans="1:28" ht="14.25" customHeight="1">
      <c r="A12" s="13">
        <v>7</v>
      </c>
      <c r="B12" s="338" t="s">
        <v>460</v>
      </c>
      <c r="C12" s="179" t="s">
        <v>76</v>
      </c>
      <c r="E12" s="18"/>
      <c r="F12" s="18"/>
      <c r="G12" s="17"/>
      <c r="H12" s="18"/>
      <c r="I12" s="18"/>
      <c r="J12" s="18"/>
      <c r="K12" s="18"/>
      <c r="L12" s="18"/>
      <c r="M12" s="18"/>
      <c r="N12" s="16" t="s">
        <v>65</v>
      </c>
      <c r="O12" s="1"/>
      <c r="P12" s="1"/>
      <c r="Q12" s="1"/>
      <c r="R12" s="1"/>
      <c r="S12" s="1"/>
      <c r="T12" s="1"/>
      <c r="U12" s="1"/>
      <c r="V12" s="1"/>
      <c r="W12" s="1"/>
      <c r="X12" s="1"/>
      <c r="Y12" s="1"/>
      <c r="Z12" s="1"/>
      <c r="AA12" s="1"/>
      <c r="AB12" s="1"/>
    </row>
    <row r="13" spans="1:28" ht="28.5" customHeight="1">
      <c r="A13" s="13">
        <v>8</v>
      </c>
      <c r="B13" s="337" t="s">
        <v>469</v>
      </c>
      <c r="C13" s="179" t="s">
        <v>77</v>
      </c>
      <c r="E13" s="16" t="s">
        <v>65</v>
      </c>
      <c r="F13" s="16" t="s">
        <v>65</v>
      </c>
      <c r="G13" s="16" t="s">
        <v>65</v>
      </c>
      <c r="H13" s="16" t="s">
        <v>65</v>
      </c>
      <c r="I13" s="16" t="s">
        <v>65</v>
      </c>
      <c r="J13" s="16" t="s">
        <v>65</v>
      </c>
      <c r="K13" s="16" t="s">
        <v>65</v>
      </c>
      <c r="L13" s="16" t="s">
        <v>65</v>
      </c>
      <c r="M13" s="16" t="s">
        <v>65</v>
      </c>
      <c r="N13" s="16" t="s">
        <v>65</v>
      </c>
      <c r="O13" s="1"/>
      <c r="P13" s="1"/>
      <c r="Q13" s="1"/>
      <c r="R13" s="1"/>
      <c r="S13" s="1"/>
      <c r="T13" s="1"/>
      <c r="U13" s="1"/>
      <c r="V13" s="1"/>
      <c r="W13" s="1"/>
      <c r="X13" s="1"/>
      <c r="Y13" s="1"/>
      <c r="Z13" s="1"/>
      <c r="AA13" s="1"/>
      <c r="AB13" s="1"/>
    </row>
    <row r="14" spans="1:28" ht="29.25" customHeight="1">
      <c r="A14" s="13">
        <v>9</v>
      </c>
      <c r="B14" s="338" t="s">
        <v>470</v>
      </c>
      <c r="C14" s="258" t="s">
        <v>78</v>
      </c>
      <c r="E14" s="17"/>
      <c r="F14" s="17"/>
      <c r="G14" s="17"/>
      <c r="H14" s="16" t="s">
        <v>65</v>
      </c>
      <c r="I14" s="16" t="s">
        <v>65</v>
      </c>
      <c r="J14" s="17"/>
      <c r="K14" s="17"/>
      <c r="L14" s="17"/>
      <c r="M14" s="17"/>
      <c r="N14" s="17"/>
      <c r="O14" s="1"/>
      <c r="P14" s="1"/>
      <c r="Q14" s="1"/>
      <c r="R14" s="1"/>
      <c r="S14" s="1"/>
      <c r="T14" s="1"/>
      <c r="U14" s="1"/>
      <c r="V14" s="1"/>
      <c r="W14" s="1"/>
      <c r="X14" s="1"/>
      <c r="Y14" s="1"/>
      <c r="Z14" s="1"/>
      <c r="AA14" s="1"/>
      <c r="AB14" s="1"/>
    </row>
    <row r="15" spans="1:28" ht="29.25" customHeight="1">
      <c r="A15" s="13">
        <v>10</v>
      </c>
      <c r="B15" s="338" t="s">
        <v>471</v>
      </c>
      <c r="C15" s="258" t="s">
        <v>79</v>
      </c>
      <c r="E15" s="17"/>
      <c r="F15" s="17"/>
      <c r="G15" s="17"/>
      <c r="H15" s="16" t="s">
        <v>65</v>
      </c>
      <c r="I15" s="16" t="s">
        <v>65</v>
      </c>
      <c r="J15" s="17"/>
      <c r="K15" s="17"/>
      <c r="L15" s="17"/>
      <c r="M15" s="17"/>
      <c r="N15" s="17"/>
      <c r="O15" s="1"/>
      <c r="P15" s="1"/>
      <c r="Q15" s="1"/>
      <c r="R15" s="1"/>
      <c r="S15" s="1"/>
      <c r="T15" s="1"/>
      <c r="U15" s="1"/>
      <c r="V15" s="1"/>
      <c r="W15" s="1"/>
      <c r="X15" s="1"/>
      <c r="Y15" s="1"/>
      <c r="Z15" s="1"/>
      <c r="AA15" s="1"/>
      <c r="AB15" s="1"/>
    </row>
    <row r="16" spans="1:28" ht="29.25" customHeight="1">
      <c r="A16" s="13">
        <v>11</v>
      </c>
      <c r="B16" s="338" t="s">
        <v>473</v>
      </c>
      <c r="C16" s="179" t="s">
        <v>476</v>
      </c>
      <c r="E16" s="16" t="s">
        <v>65</v>
      </c>
      <c r="F16" s="16" t="s">
        <v>65</v>
      </c>
      <c r="G16" s="16" t="s">
        <v>65</v>
      </c>
      <c r="H16" s="16" t="s">
        <v>65</v>
      </c>
      <c r="I16" s="16" t="s">
        <v>65</v>
      </c>
      <c r="J16" s="16" t="s">
        <v>65</v>
      </c>
      <c r="K16" s="16" t="s">
        <v>65</v>
      </c>
      <c r="L16" s="16" t="s">
        <v>65</v>
      </c>
      <c r="M16" s="16" t="s">
        <v>65</v>
      </c>
      <c r="N16" s="16" t="s">
        <v>65</v>
      </c>
      <c r="O16" s="1"/>
      <c r="P16" s="1"/>
      <c r="Q16" s="1"/>
      <c r="R16" s="1"/>
      <c r="S16" s="1"/>
      <c r="T16" s="1"/>
      <c r="U16" s="1"/>
      <c r="V16" s="1"/>
      <c r="W16" s="1"/>
      <c r="X16" s="1"/>
      <c r="Y16" s="1"/>
      <c r="Z16" s="1"/>
      <c r="AA16" s="1"/>
      <c r="AB16" s="1"/>
    </row>
    <row r="17" spans="1:28" ht="14.25" customHeight="1">
      <c r="A17" s="13">
        <v>12</v>
      </c>
      <c r="B17" s="338" t="s">
        <v>477</v>
      </c>
      <c r="C17" s="179" t="s">
        <v>80</v>
      </c>
      <c r="D17" s="1"/>
      <c r="E17" s="16" t="s">
        <v>65</v>
      </c>
      <c r="F17" s="16" t="s">
        <v>65</v>
      </c>
      <c r="G17" s="16" t="s">
        <v>65</v>
      </c>
      <c r="H17" s="16" t="s">
        <v>65</v>
      </c>
      <c r="I17" s="16" t="s">
        <v>65</v>
      </c>
      <c r="J17" s="16" t="s">
        <v>65</v>
      </c>
      <c r="K17" s="16" t="s">
        <v>65</v>
      </c>
      <c r="L17" s="16" t="s">
        <v>65</v>
      </c>
      <c r="M17" s="16" t="s">
        <v>65</v>
      </c>
      <c r="N17" s="16" t="s">
        <v>65</v>
      </c>
      <c r="O17" s="1"/>
      <c r="P17" s="1"/>
      <c r="Q17" s="1"/>
      <c r="R17" s="1"/>
      <c r="S17" s="1"/>
      <c r="T17" s="1"/>
      <c r="U17" s="1"/>
      <c r="V17" s="1"/>
      <c r="W17" s="1"/>
      <c r="X17" s="1"/>
      <c r="Y17" s="1"/>
      <c r="Z17" s="1"/>
      <c r="AA17" s="1"/>
      <c r="AB17" s="1"/>
    </row>
    <row r="18" spans="1:28" ht="14.25" customHeight="1">
      <c r="A18" s="13">
        <v>13</v>
      </c>
      <c r="B18" s="14" t="s">
        <v>492</v>
      </c>
      <c r="C18" s="179" t="s">
        <v>491</v>
      </c>
      <c r="E18" s="16" t="s">
        <v>65</v>
      </c>
      <c r="F18" s="16" t="s">
        <v>65</v>
      </c>
      <c r="G18" s="16" t="s">
        <v>65</v>
      </c>
      <c r="H18" s="16" t="s">
        <v>65</v>
      </c>
      <c r="I18" s="16" t="s">
        <v>65</v>
      </c>
      <c r="J18" s="16" t="s">
        <v>65</v>
      </c>
      <c r="K18" s="16" t="s">
        <v>65</v>
      </c>
      <c r="L18" s="16" t="s">
        <v>65</v>
      </c>
      <c r="M18" s="16" t="s">
        <v>65</v>
      </c>
      <c r="N18" s="16" t="s">
        <v>65</v>
      </c>
      <c r="O18" s="1"/>
      <c r="P18" s="1"/>
      <c r="Q18" s="1"/>
      <c r="R18" s="1"/>
      <c r="S18" s="1"/>
      <c r="T18" s="1"/>
      <c r="U18" s="1"/>
      <c r="V18" s="1"/>
      <c r="W18" s="1"/>
      <c r="X18" s="1"/>
      <c r="Y18" s="1"/>
      <c r="Z18" s="1"/>
      <c r="AA18" s="1"/>
      <c r="AB18" s="1"/>
    </row>
    <row r="19" spans="1:28" ht="27.75" customHeight="1">
      <c r="A19" s="13">
        <v>14</v>
      </c>
      <c r="B19" s="339" t="s">
        <v>494</v>
      </c>
      <c r="C19" s="179" t="s">
        <v>81</v>
      </c>
      <c r="D19" s="1"/>
      <c r="E19" s="16" t="s">
        <v>65</v>
      </c>
      <c r="F19" s="16" t="s">
        <v>65</v>
      </c>
      <c r="G19" s="16" t="s">
        <v>65</v>
      </c>
      <c r="H19" s="16" t="s">
        <v>65</v>
      </c>
      <c r="I19" s="16" t="s">
        <v>65</v>
      </c>
      <c r="J19" s="16" t="s">
        <v>65</v>
      </c>
      <c r="K19" s="16" t="s">
        <v>65</v>
      </c>
      <c r="L19" s="16" t="s">
        <v>65</v>
      </c>
      <c r="M19" s="16" t="s">
        <v>65</v>
      </c>
      <c r="N19" s="16" t="s">
        <v>65</v>
      </c>
      <c r="O19" s="1"/>
      <c r="P19" s="1"/>
      <c r="Q19" s="1"/>
      <c r="R19" s="1"/>
      <c r="S19" s="1"/>
      <c r="T19" s="1"/>
      <c r="U19" s="1"/>
      <c r="V19" s="1"/>
      <c r="W19" s="1"/>
      <c r="X19" s="1"/>
      <c r="Y19" s="1"/>
      <c r="Z19" s="1"/>
      <c r="AA19" s="1"/>
      <c r="AB19" s="1"/>
    </row>
    <row r="20" spans="1:28" ht="18.75" customHeight="1">
      <c r="A20" s="13">
        <v>15</v>
      </c>
      <c r="B20" s="14" t="s">
        <v>498</v>
      </c>
      <c r="C20" s="179" t="s">
        <v>82</v>
      </c>
      <c r="E20" s="16" t="s">
        <v>65</v>
      </c>
      <c r="F20" s="16" t="s">
        <v>65</v>
      </c>
      <c r="G20" s="16" t="s">
        <v>65</v>
      </c>
      <c r="H20" s="16" t="s">
        <v>65</v>
      </c>
      <c r="I20" s="16" t="s">
        <v>65</v>
      </c>
      <c r="J20" s="16" t="s">
        <v>65</v>
      </c>
      <c r="K20" s="16" t="s">
        <v>65</v>
      </c>
      <c r="L20" s="16" t="s">
        <v>65</v>
      </c>
      <c r="M20" s="16" t="s">
        <v>65</v>
      </c>
      <c r="N20" s="16" t="s">
        <v>65</v>
      </c>
      <c r="O20" s="1"/>
      <c r="P20" s="1"/>
      <c r="Q20" s="1"/>
      <c r="R20" s="1"/>
      <c r="S20" s="1"/>
      <c r="T20" s="1"/>
      <c r="U20" s="1"/>
      <c r="V20" s="1"/>
      <c r="W20" s="1"/>
      <c r="X20" s="1"/>
      <c r="Y20" s="1"/>
      <c r="Z20" s="1"/>
      <c r="AA20" s="1"/>
      <c r="AB20" s="1"/>
    </row>
    <row r="21" spans="1:28" ht="14.25" customHeight="1">
      <c r="A21" s="13">
        <v>16</v>
      </c>
      <c r="B21" s="339" t="s">
        <v>500</v>
      </c>
      <c r="C21" s="179" t="s">
        <v>506</v>
      </c>
      <c r="E21" s="18"/>
      <c r="F21" s="18"/>
      <c r="G21" s="17"/>
      <c r="H21" s="16" t="s">
        <v>65</v>
      </c>
      <c r="I21" s="17"/>
      <c r="J21" s="16" t="s">
        <v>65</v>
      </c>
      <c r="K21" s="17"/>
      <c r="L21" s="16" t="s">
        <v>65</v>
      </c>
      <c r="M21" s="17"/>
      <c r="N21" s="16" t="s">
        <v>65</v>
      </c>
      <c r="O21" s="1"/>
      <c r="P21" s="1"/>
      <c r="Q21" s="1"/>
      <c r="R21" s="1"/>
      <c r="S21" s="1"/>
      <c r="T21" s="1"/>
      <c r="U21" s="1"/>
      <c r="V21" s="1"/>
      <c r="W21" s="1"/>
      <c r="X21" s="1"/>
      <c r="Y21" s="1"/>
      <c r="Z21" s="1"/>
      <c r="AA21" s="1"/>
      <c r="AB21" s="1"/>
    </row>
    <row r="22" spans="1:28" ht="14.25" customHeight="1">
      <c r="A22" s="13">
        <v>17</v>
      </c>
      <c r="B22" s="338" t="s">
        <v>507</v>
      </c>
      <c r="C22" s="179" t="s">
        <v>518</v>
      </c>
      <c r="E22" s="16" t="s">
        <v>65</v>
      </c>
      <c r="F22" s="16" t="s">
        <v>65</v>
      </c>
      <c r="G22" s="16" t="s">
        <v>65</v>
      </c>
      <c r="H22" s="17"/>
      <c r="I22" s="16" t="s">
        <v>65</v>
      </c>
      <c r="J22" s="17"/>
      <c r="K22" s="16" t="s">
        <v>65</v>
      </c>
      <c r="L22" s="17"/>
      <c r="M22" s="16" t="s">
        <v>65</v>
      </c>
      <c r="N22" s="16" t="s">
        <v>65</v>
      </c>
      <c r="O22" s="1"/>
      <c r="P22" s="1"/>
      <c r="Q22" s="1"/>
      <c r="R22" s="1"/>
      <c r="S22" s="1"/>
      <c r="T22" s="1"/>
      <c r="U22" s="1"/>
      <c r="V22" s="1"/>
      <c r="W22" s="1"/>
      <c r="X22" s="1"/>
      <c r="Y22" s="1"/>
      <c r="Z22" s="1"/>
      <c r="AA22" s="1"/>
      <c r="AB22" s="1"/>
    </row>
    <row r="23" spans="1:28" ht="27.75" customHeight="1">
      <c r="A23" s="13">
        <v>18</v>
      </c>
      <c r="B23" s="338" t="s">
        <v>519</v>
      </c>
      <c r="C23" s="179" t="s">
        <v>526</v>
      </c>
      <c r="E23" s="16" t="s">
        <v>65</v>
      </c>
      <c r="F23" s="16" t="s">
        <v>65</v>
      </c>
      <c r="G23" s="16" t="s">
        <v>65</v>
      </c>
      <c r="H23" s="16" t="s">
        <v>65</v>
      </c>
      <c r="I23" s="16" t="s">
        <v>65</v>
      </c>
      <c r="J23" s="16" t="s">
        <v>65</v>
      </c>
      <c r="K23" s="16" t="s">
        <v>65</v>
      </c>
      <c r="L23" s="16" t="s">
        <v>65</v>
      </c>
      <c r="M23" s="16" t="s">
        <v>65</v>
      </c>
      <c r="N23" s="16" t="s">
        <v>65</v>
      </c>
      <c r="O23" s="1"/>
      <c r="P23" s="1"/>
      <c r="Q23" s="1"/>
      <c r="R23" s="1"/>
      <c r="S23" s="1"/>
      <c r="T23" s="1"/>
      <c r="U23" s="1"/>
      <c r="V23" s="1"/>
      <c r="W23" s="1"/>
      <c r="X23" s="1"/>
      <c r="Y23" s="1"/>
      <c r="Z23" s="1"/>
      <c r="AA23" s="1"/>
      <c r="AB23" s="1"/>
    </row>
    <row r="24" spans="1:28" ht="28.5" customHeight="1">
      <c r="A24" s="13">
        <v>19</v>
      </c>
      <c r="B24" s="338" t="s">
        <v>520</v>
      </c>
      <c r="C24" s="179" t="s">
        <v>525</v>
      </c>
      <c r="E24" s="16" t="s">
        <v>65</v>
      </c>
      <c r="F24" s="16" t="s">
        <v>65</v>
      </c>
      <c r="G24" s="16" t="s">
        <v>65</v>
      </c>
      <c r="H24" s="16" t="s">
        <v>65</v>
      </c>
      <c r="I24" s="16" t="s">
        <v>65</v>
      </c>
      <c r="J24" s="16" t="s">
        <v>65</v>
      </c>
      <c r="K24" s="16" t="s">
        <v>65</v>
      </c>
      <c r="L24" s="16" t="s">
        <v>65</v>
      </c>
      <c r="M24" s="16" t="s">
        <v>65</v>
      </c>
      <c r="N24" s="16" t="s">
        <v>65</v>
      </c>
      <c r="O24" s="1"/>
      <c r="P24" s="1"/>
      <c r="Q24" s="1"/>
      <c r="R24" s="1"/>
      <c r="S24" s="1"/>
      <c r="T24" s="1"/>
      <c r="U24" s="1"/>
      <c r="V24" s="1"/>
      <c r="W24" s="1"/>
      <c r="X24" s="1"/>
      <c r="Y24" s="1"/>
      <c r="Z24" s="1"/>
      <c r="AA24" s="1"/>
      <c r="AB24" s="1"/>
    </row>
    <row r="25" spans="1:28" ht="48" customHeight="1">
      <c r="A25" s="13">
        <v>20</v>
      </c>
      <c r="B25" s="338" t="s">
        <v>527</v>
      </c>
      <c r="C25" s="179" t="s">
        <v>529</v>
      </c>
      <c r="E25" s="16" t="s">
        <v>65</v>
      </c>
      <c r="F25" s="16" t="s">
        <v>65</v>
      </c>
      <c r="G25" s="16" t="s">
        <v>65</v>
      </c>
      <c r="H25" s="16" t="s">
        <v>65</v>
      </c>
      <c r="I25" s="16" t="s">
        <v>65</v>
      </c>
      <c r="J25" s="16" t="s">
        <v>65</v>
      </c>
      <c r="K25" s="16" t="s">
        <v>65</v>
      </c>
      <c r="L25" s="16" t="s">
        <v>65</v>
      </c>
      <c r="M25" s="16" t="s">
        <v>65</v>
      </c>
      <c r="N25" s="16" t="s">
        <v>65</v>
      </c>
      <c r="O25" s="1"/>
      <c r="P25" s="1"/>
      <c r="Q25" s="1"/>
      <c r="R25" s="1"/>
      <c r="S25" s="1"/>
      <c r="T25" s="1"/>
      <c r="U25" s="1"/>
      <c r="V25" s="1"/>
      <c r="W25" s="1"/>
      <c r="X25" s="1"/>
      <c r="Y25" s="1"/>
      <c r="Z25" s="1"/>
      <c r="AA25" s="1"/>
      <c r="AB25" s="1"/>
    </row>
    <row r="26" spans="1:28" ht="27.75" customHeight="1">
      <c r="A26" s="13">
        <v>21</v>
      </c>
      <c r="B26" s="338" t="s">
        <v>521</v>
      </c>
      <c r="C26" s="179" t="s">
        <v>532</v>
      </c>
      <c r="E26" s="16" t="s">
        <v>65</v>
      </c>
      <c r="F26" s="16" t="s">
        <v>65</v>
      </c>
      <c r="G26" s="16" t="s">
        <v>65</v>
      </c>
      <c r="H26" s="16" t="s">
        <v>65</v>
      </c>
      <c r="I26" s="16" t="s">
        <v>65</v>
      </c>
      <c r="J26" s="16" t="s">
        <v>65</v>
      </c>
      <c r="K26" s="16" t="s">
        <v>65</v>
      </c>
      <c r="L26" s="16" t="s">
        <v>65</v>
      </c>
      <c r="M26" s="16" t="s">
        <v>65</v>
      </c>
      <c r="N26" s="16" t="s">
        <v>65</v>
      </c>
      <c r="O26" s="1"/>
      <c r="P26" s="1"/>
      <c r="Q26" s="1"/>
      <c r="R26" s="1"/>
      <c r="S26" s="1"/>
      <c r="T26" s="1"/>
      <c r="U26" s="1"/>
      <c r="V26" s="1"/>
      <c r="W26" s="1"/>
      <c r="X26" s="1"/>
      <c r="Y26" s="1"/>
      <c r="Z26" s="1"/>
      <c r="AA26" s="1"/>
      <c r="AB26" s="1"/>
    </row>
    <row r="27" spans="1:28" ht="28.5" customHeight="1">
      <c r="A27" s="13">
        <v>22</v>
      </c>
      <c r="B27" s="338" t="s">
        <v>533</v>
      </c>
      <c r="C27" s="179" t="s">
        <v>535</v>
      </c>
      <c r="E27" s="16" t="s">
        <v>65</v>
      </c>
      <c r="F27" s="16" t="s">
        <v>65</v>
      </c>
      <c r="G27" s="16" t="s">
        <v>65</v>
      </c>
      <c r="H27" s="17"/>
      <c r="I27" s="16" t="s">
        <v>65</v>
      </c>
      <c r="J27" s="17"/>
      <c r="K27" s="16" t="s">
        <v>65</v>
      </c>
      <c r="L27" s="17"/>
      <c r="M27" s="16" t="s">
        <v>65</v>
      </c>
      <c r="N27" s="17"/>
      <c r="O27" s="1"/>
      <c r="P27" s="1"/>
      <c r="Q27" s="1"/>
      <c r="R27" s="1"/>
      <c r="S27" s="1"/>
      <c r="T27" s="1"/>
      <c r="U27" s="1"/>
      <c r="V27" s="1"/>
      <c r="W27" s="1"/>
      <c r="X27" s="1"/>
      <c r="Y27" s="1"/>
      <c r="Z27" s="1"/>
      <c r="AA27" s="1"/>
      <c r="AB27" s="1"/>
    </row>
    <row r="28" spans="1:28" ht="27.75" customHeight="1">
      <c r="A28" s="13">
        <v>23</v>
      </c>
      <c r="B28" s="338" t="s">
        <v>540</v>
      </c>
      <c r="C28" s="179" t="s">
        <v>541</v>
      </c>
      <c r="E28" s="18"/>
      <c r="F28" s="18"/>
      <c r="G28" s="17"/>
      <c r="H28" s="16" t="s">
        <v>65</v>
      </c>
      <c r="I28" s="16" t="s">
        <v>65</v>
      </c>
      <c r="J28" s="16" t="s">
        <v>65</v>
      </c>
      <c r="K28" s="16" t="s">
        <v>65</v>
      </c>
      <c r="L28" s="16" t="s">
        <v>65</v>
      </c>
      <c r="M28" s="16" t="s">
        <v>65</v>
      </c>
      <c r="N28" s="17"/>
      <c r="O28" s="1"/>
      <c r="P28" s="1"/>
      <c r="Q28" s="1"/>
      <c r="R28" s="1"/>
      <c r="S28" s="1"/>
      <c r="T28" s="1"/>
      <c r="U28" s="1"/>
      <c r="V28" s="1"/>
      <c r="W28" s="1"/>
      <c r="X28" s="1"/>
      <c r="Y28" s="1"/>
      <c r="Z28" s="1"/>
      <c r="AA28" s="1"/>
      <c r="AB28" s="1"/>
    </row>
    <row r="29" spans="1:28" ht="14.25" customHeight="1">
      <c r="A29" s="13">
        <v>24</v>
      </c>
      <c r="B29" s="338" t="s">
        <v>543</v>
      </c>
      <c r="C29" s="179" t="s">
        <v>546</v>
      </c>
      <c r="E29" s="18"/>
      <c r="F29" s="18"/>
      <c r="G29" s="17"/>
      <c r="H29" s="16" t="s">
        <v>65</v>
      </c>
      <c r="I29" s="16" t="s">
        <v>65</v>
      </c>
      <c r="J29" s="16" t="s">
        <v>65</v>
      </c>
      <c r="K29" s="16" t="s">
        <v>65</v>
      </c>
      <c r="L29" s="16" t="s">
        <v>65</v>
      </c>
      <c r="M29" s="16" t="s">
        <v>65</v>
      </c>
      <c r="N29" s="17"/>
      <c r="O29" s="1"/>
      <c r="P29" s="1"/>
      <c r="Q29" s="1"/>
      <c r="R29" s="1"/>
      <c r="S29" s="1"/>
      <c r="T29" s="1"/>
      <c r="U29" s="1"/>
      <c r="V29" s="1"/>
      <c r="W29" s="1"/>
      <c r="X29" s="1"/>
      <c r="Y29" s="1"/>
      <c r="Z29" s="1"/>
      <c r="AA29" s="1"/>
      <c r="AB29" s="1"/>
    </row>
    <row r="30" spans="1:28" ht="14.25" customHeight="1">
      <c r="A30" s="13">
        <v>25</v>
      </c>
      <c r="B30" s="338" t="s">
        <v>547</v>
      </c>
      <c r="C30" s="179" t="s">
        <v>550</v>
      </c>
      <c r="E30" s="16" t="s">
        <v>65</v>
      </c>
      <c r="F30" s="16" t="s">
        <v>65</v>
      </c>
      <c r="G30" s="16" t="s">
        <v>65</v>
      </c>
      <c r="H30" s="16" t="s">
        <v>65</v>
      </c>
      <c r="I30" s="16" t="s">
        <v>65</v>
      </c>
      <c r="J30" s="16" t="s">
        <v>65</v>
      </c>
      <c r="K30" s="16" t="s">
        <v>65</v>
      </c>
      <c r="L30" s="16" t="s">
        <v>65</v>
      </c>
      <c r="M30" s="16" t="s">
        <v>65</v>
      </c>
      <c r="N30" s="16" t="s">
        <v>65</v>
      </c>
      <c r="O30" s="1"/>
      <c r="P30" s="1"/>
      <c r="Q30" s="1"/>
      <c r="R30" s="1"/>
      <c r="S30" s="1"/>
      <c r="T30" s="1"/>
      <c r="U30" s="1"/>
      <c r="V30" s="1"/>
      <c r="W30" s="1"/>
      <c r="X30" s="1"/>
      <c r="Y30" s="1"/>
      <c r="Z30" s="1"/>
      <c r="AA30" s="1"/>
      <c r="AB30" s="1"/>
    </row>
    <row r="31" spans="1:28" ht="14.25" customHeight="1">
      <c r="A31" s="13">
        <v>26</v>
      </c>
      <c r="B31" s="338" t="s">
        <v>565</v>
      </c>
      <c r="C31" s="179" t="s">
        <v>566</v>
      </c>
      <c r="E31" s="18"/>
      <c r="F31" s="18"/>
      <c r="G31" s="17"/>
      <c r="H31" s="18"/>
      <c r="I31" s="18"/>
      <c r="J31" s="17"/>
      <c r="K31" s="18"/>
      <c r="L31" s="18"/>
      <c r="M31" s="17"/>
      <c r="N31" s="16" t="s">
        <v>65</v>
      </c>
      <c r="O31" s="1"/>
      <c r="P31" s="1"/>
      <c r="Q31" s="1"/>
      <c r="R31" s="1"/>
      <c r="S31" s="1"/>
      <c r="T31" s="1"/>
      <c r="U31" s="1"/>
      <c r="V31" s="1"/>
      <c r="W31" s="1"/>
      <c r="X31" s="1"/>
      <c r="Y31" s="1"/>
      <c r="Z31" s="1"/>
      <c r="AA31" s="1"/>
      <c r="AB31" s="1"/>
    </row>
    <row r="32" spans="1:28" ht="42.75" customHeight="1">
      <c r="A32" s="13">
        <v>27</v>
      </c>
      <c r="B32" s="338" t="s">
        <v>567</v>
      </c>
      <c r="C32" s="179" t="s">
        <v>568</v>
      </c>
      <c r="E32" s="16" t="s">
        <v>65</v>
      </c>
      <c r="F32" s="16" t="s">
        <v>65</v>
      </c>
      <c r="G32" s="16" t="s">
        <v>65</v>
      </c>
      <c r="H32" s="16" t="s">
        <v>65</v>
      </c>
      <c r="I32" s="16" t="s">
        <v>65</v>
      </c>
      <c r="J32" s="16" t="s">
        <v>65</v>
      </c>
      <c r="K32" s="16" t="s">
        <v>65</v>
      </c>
      <c r="L32" s="16" t="s">
        <v>65</v>
      </c>
      <c r="M32" s="16" t="s">
        <v>65</v>
      </c>
      <c r="N32" s="16" t="s">
        <v>65</v>
      </c>
      <c r="O32" s="1"/>
      <c r="P32" s="1"/>
      <c r="Q32" s="1"/>
      <c r="R32" s="1"/>
      <c r="S32" s="1"/>
      <c r="T32" s="1"/>
      <c r="U32" s="1"/>
      <c r="V32" s="1"/>
      <c r="W32" s="1"/>
      <c r="X32" s="1"/>
      <c r="Y32" s="1"/>
      <c r="Z32" s="1"/>
      <c r="AA32" s="1"/>
      <c r="AB32" s="1"/>
    </row>
    <row r="33" spans="1:28" ht="14.25" customHeight="1">
      <c r="A33" s="13">
        <v>28</v>
      </c>
      <c r="B33" s="338" t="s">
        <v>569</v>
      </c>
      <c r="C33" s="179" t="s">
        <v>572</v>
      </c>
      <c r="E33" s="16" t="s">
        <v>65</v>
      </c>
      <c r="F33" s="16" t="s">
        <v>65</v>
      </c>
      <c r="G33" s="16" t="s">
        <v>65</v>
      </c>
      <c r="H33" s="16" t="s">
        <v>65</v>
      </c>
      <c r="I33" s="16" t="s">
        <v>65</v>
      </c>
      <c r="J33" s="16" t="s">
        <v>65</v>
      </c>
      <c r="K33" s="16" t="s">
        <v>65</v>
      </c>
      <c r="L33" s="16" t="s">
        <v>65</v>
      </c>
      <c r="M33" s="16" t="s">
        <v>65</v>
      </c>
      <c r="N33" s="16" t="s">
        <v>65</v>
      </c>
      <c r="O33" s="1"/>
      <c r="P33" s="1"/>
      <c r="Q33" s="1"/>
      <c r="R33" s="1"/>
      <c r="S33" s="1"/>
      <c r="T33" s="1"/>
      <c r="U33" s="1"/>
      <c r="V33" s="1"/>
      <c r="W33" s="1"/>
      <c r="X33" s="1"/>
      <c r="Y33" s="1"/>
      <c r="Z33" s="1"/>
      <c r="AA33" s="1"/>
      <c r="AB33" s="1"/>
    </row>
    <row r="34" spans="1:28" ht="14.25" customHeight="1">
      <c r="A34" s="13">
        <v>29</v>
      </c>
      <c r="B34" s="338" t="s">
        <v>573</v>
      </c>
      <c r="C34" s="179" t="s">
        <v>83</v>
      </c>
      <c r="E34" s="16" t="s">
        <v>65</v>
      </c>
      <c r="F34" s="16" t="s">
        <v>65</v>
      </c>
      <c r="G34" s="16" t="s">
        <v>65</v>
      </c>
      <c r="H34" s="16" t="s">
        <v>65</v>
      </c>
      <c r="I34" s="16" t="s">
        <v>65</v>
      </c>
      <c r="J34" s="16" t="s">
        <v>65</v>
      </c>
      <c r="K34" s="16" t="s">
        <v>65</v>
      </c>
      <c r="L34" s="16" t="s">
        <v>65</v>
      </c>
      <c r="M34" s="16" t="s">
        <v>65</v>
      </c>
      <c r="N34" s="16" t="s">
        <v>65</v>
      </c>
      <c r="O34" s="1"/>
      <c r="P34" s="1"/>
      <c r="Q34" s="1"/>
      <c r="R34" s="1"/>
      <c r="S34" s="1"/>
      <c r="T34" s="1"/>
      <c r="U34" s="1"/>
      <c r="V34" s="1"/>
      <c r="W34" s="1"/>
      <c r="X34" s="1"/>
      <c r="Y34" s="1"/>
      <c r="Z34" s="1"/>
      <c r="AA34" s="1"/>
      <c r="AB34" s="1"/>
    </row>
    <row r="35" spans="1:28" ht="14.25" customHeight="1">
      <c r="A35" s="13">
        <v>30</v>
      </c>
      <c r="B35" s="14" t="s">
        <v>716</v>
      </c>
      <c r="C35" s="179" t="s">
        <v>84</v>
      </c>
      <c r="E35" s="16" t="s">
        <v>65</v>
      </c>
      <c r="F35" s="16" t="s">
        <v>65</v>
      </c>
      <c r="G35" s="16" t="s">
        <v>65</v>
      </c>
      <c r="H35" s="16" t="s">
        <v>65</v>
      </c>
      <c r="I35" s="16" t="s">
        <v>65</v>
      </c>
      <c r="J35" s="16" t="s">
        <v>65</v>
      </c>
      <c r="K35" s="16" t="s">
        <v>65</v>
      </c>
      <c r="L35" s="16" t="s">
        <v>65</v>
      </c>
      <c r="M35" s="16" t="s">
        <v>65</v>
      </c>
      <c r="N35" s="16" t="s">
        <v>65</v>
      </c>
      <c r="O35" s="1"/>
      <c r="P35" s="1"/>
      <c r="Q35" s="1"/>
      <c r="R35" s="1"/>
      <c r="S35" s="1"/>
      <c r="T35" s="1"/>
      <c r="U35" s="1"/>
      <c r="V35" s="1"/>
      <c r="W35" s="1"/>
      <c r="X35" s="1"/>
      <c r="Y35" s="1"/>
      <c r="Z35" s="1"/>
      <c r="AA35" s="1"/>
      <c r="AB35" s="1"/>
    </row>
    <row r="36" spans="1:28" ht="14.25" customHeight="1">
      <c r="A36" s="13">
        <v>31</v>
      </c>
      <c r="B36" s="338" t="s">
        <v>591</v>
      </c>
      <c r="C36" s="179" t="s">
        <v>85</v>
      </c>
      <c r="D36" s="1"/>
      <c r="E36" s="16" t="s">
        <v>65</v>
      </c>
      <c r="F36" s="16" t="s">
        <v>65</v>
      </c>
      <c r="G36" s="16" t="s">
        <v>65</v>
      </c>
      <c r="H36" s="16" t="s">
        <v>65</v>
      </c>
      <c r="I36" s="16" t="s">
        <v>65</v>
      </c>
      <c r="J36" s="16" t="s">
        <v>65</v>
      </c>
      <c r="K36" s="16" t="s">
        <v>65</v>
      </c>
      <c r="L36" s="16" t="s">
        <v>65</v>
      </c>
      <c r="M36" s="16" t="s">
        <v>65</v>
      </c>
      <c r="N36" s="16" t="s">
        <v>65</v>
      </c>
      <c r="O36" s="1"/>
      <c r="P36" s="1"/>
      <c r="Q36" s="1"/>
      <c r="R36" s="1"/>
      <c r="S36" s="1"/>
      <c r="T36" s="1"/>
      <c r="U36" s="1"/>
      <c r="V36" s="1"/>
      <c r="W36" s="1"/>
      <c r="X36" s="1"/>
      <c r="Y36" s="1"/>
      <c r="Z36" s="1"/>
      <c r="AA36" s="1"/>
      <c r="AB36" s="1"/>
    </row>
    <row r="37" spans="1:28" ht="14.25" customHeight="1">
      <c r="A37" s="13">
        <v>32</v>
      </c>
      <c r="B37" s="338" t="s">
        <v>592</v>
      </c>
      <c r="C37" s="179" t="s">
        <v>596</v>
      </c>
      <c r="D37" s="1"/>
      <c r="E37" s="16" t="s">
        <v>65</v>
      </c>
      <c r="F37" s="16" t="s">
        <v>65</v>
      </c>
      <c r="G37" s="16" t="s">
        <v>65</v>
      </c>
      <c r="H37" s="16" t="s">
        <v>65</v>
      </c>
      <c r="I37" s="16" t="s">
        <v>65</v>
      </c>
      <c r="J37" s="16" t="s">
        <v>65</v>
      </c>
      <c r="K37" s="16" t="s">
        <v>65</v>
      </c>
      <c r="L37" s="16" t="s">
        <v>65</v>
      </c>
      <c r="M37" s="16" t="s">
        <v>65</v>
      </c>
      <c r="N37" s="17"/>
      <c r="O37" s="1"/>
      <c r="P37" s="1"/>
      <c r="Q37" s="1"/>
      <c r="R37" s="1"/>
      <c r="S37" s="1"/>
      <c r="T37" s="1"/>
      <c r="U37" s="1"/>
      <c r="V37" s="1"/>
      <c r="W37" s="1"/>
      <c r="X37" s="1"/>
      <c r="Y37" s="1"/>
      <c r="Z37" s="1"/>
      <c r="AA37" s="1"/>
      <c r="AB37" s="1"/>
    </row>
    <row r="38" spans="1:28" ht="14.25" customHeight="1">
      <c r="A38" s="13">
        <v>33</v>
      </c>
      <c r="B38" s="338" t="s">
        <v>593</v>
      </c>
      <c r="C38" s="179" t="s">
        <v>597</v>
      </c>
      <c r="D38" s="1"/>
      <c r="E38" s="16" t="s">
        <v>65</v>
      </c>
      <c r="F38" s="16" t="s">
        <v>65</v>
      </c>
      <c r="G38" s="16" t="s">
        <v>65</v>
      </c>
      <c r="H38" s="16" t="s">
        <v>65</v>
      </c>
      <c r="I38" s="16" t="s">
        <v>65</v>
      </c>
      <c r="J38" s="17"/>
      <c r="K38" s="18"/>
      <c r="L38" s="18"/>
      <c r="M38" s="17"/>
      <c r="N38" s="17"/>
      <c r="O38" s="1"/>
      <c r="P38" s="1"/>
      <c r="Q38" s="1"/>
      <c r="R38" s="1"/>
      <c r="S38" s="1"/>
      <c r="T38" s="1"/>
      <c r="U38" s="1"/>
      <c r="V38" s="1"/>
      <c r="W38" s="1"/>
      <c r="X38" s="1"/>
      <c r="Y38" s="1"/>
      <c r="Z38" s="1"/>
      <c r="AA38" s="1"/>
      <c r="AB38" s="1"/>
    </row>
    <row r="39" spans="1:28" ht="14.25" customHeight="1">
      <c r="A39" s="13">
        <v>34</v>
      </c>
      <c r="B39" s="339" t="s">
        <v>598</v>
      </c>
      <c r="C39" s="179" t="s">
        <v>629</v>
      </c>
      <c r="D39" s="1"/>
      <c r="E39" s="16" t="s">
        <v>65</v>
      </c>
      <c r="F39" s="16" t="s">
        <v>65</v>
      </c>
      <c r="G39" s="16" t="s">
        <v>65</v>
      </c>
      <c r="H39" s="16" t="s">
        <v>65</v>
      </c>
      <c r="I39" s="16" t="s">
        <v>65</v>
      </c>
      <c r="J39" s="16" t="s">
        <v>65</v>
      </c>
      <c r="K39" s="16" t="s">
        <v>65</v>
      </c>
      <c r="L39" s="16" t="s">
        <v>65</v>
      </c>
      <c r="M39" s="16" t="s">
        <v>65</v>
      </c>
      <c r="N39" s="16" t="s">
        <v>65</v>
      </c>
      <c r="O39" s="1"/>
      <c r="P39" s="1"/>
      <c r="Q39" s="1"/>
      <c r="R39" s="1"/>
      <c r="S39" s="1"/>
      <c r="T39" s="1"/>
      <c r="U39" s="1"/>
      <c r="V39" s="1"/>
      <c r="W39" s="1"/>
      <c r="X39" s="1"/>
      <c r="Y39" s="1"/>
      <c r="Z39" s="1"/>
      <c r="AA39" s="1"/>
      <c r="AB39" s="1"/>
    </row>
    <row r="40" spans="1:28" ht="14.25" customHeight="1">
      <c r="A40" s="13">
        <v>35</v>
      </c>
      <c r="B40" s="338" t="s">
        <v>630</v>
      </c>
      <c r="C40" s="331" t="s">
        <v>631</v>
      </c>
      <c r="D40" s="1"/>
      <c r="E40" s="18"/>
      <c r="F40" s="18"/>
      <c r="G40" s="17"/>
      <c r="H40" s="16" t="s">
        <v>65</v>
      </c>
      <c r="I40" s="18"/>
      <c r="J40" s="16" t="s">
        <v>65</v>
      </c>
      <c r="K40" s="18"/>
      <c r="L40" s="16" t="s">
        <v>65</v>
      </c>
      <c r="M40" s="17"/>
      <c r="N40" s="17"/>
      <c r="O40" s="1"/>
      <c r="P40" s="1"/>
      <c r="Q40" s="1"/>
      <c r="R40" s="1"/>
      <c r="S40" s="1"/>
      <c r="T40" s="1"/>
      <c r="U40" s="1"/>
      <c r="V40" s="1"/>
      <c r="W40" s="1"/>
      <c r="X40" s="1"/>
      <c r="Y40" s="1"/>
      <c r="Z40" s="1"/>
      <c r="AA40" s="1"/>
      <c r="AB40" s="1"/>
    </row>
    <row r="41" spans="1:28" ht="28.5" customHeight="1">
      <c r="A41" s="13">
        <v>36</v>
      </c>
      <c r="B41" s="338" t="s">
        <v>633</v>
      </c>
      <c r="C41" s="331" t="s">
        <v>634</v>
      </c>
      <c r="D41" s="1"/>
      <c r="E41" s="18"/>
      <c r="F41" s="18"/>
      <c r="G41" s="17"/>
      <c r="H41" s="18"/>
      <c r="I41" s="16" t="s">
        <v>65</v>
      </c>
      <c r="J41" s="18"/>
      <c r="K41" s="16" t="s">
        <v>65</v>
      </c>
      <c r="L41" s="18"/>
      <c r="M41" s="16" t="s">
        <v>65</v>
      </c>
      <c r="N41" s="17"/>
      <c r="O41" s="1"/>
      <c r="P41" s="1"/>
      <c r="Q41" s="1"/>
      <c r="R41" s="1"/>
      <c r="S41" s="1"/>
      <c r="T41" s="1"/>
      <c r="U41" s="1"/>
      <c r="V41" s="1"/>
      <c r="W41" s="1"/>
      <c r="X41" s="1"/>
      <c r="Y41" s="1"/>
      <c r="Z41" s="1"/>
      <c r="AA41" s="1"/>
      <c r="AB41" s="1"/>
    </row>
    <row r="42" spans="1:28" ht="28.5" customHeight="1">
      <c r="A42" s="13">
        <v>37</v>
      </c>
      <c r="B42" s="338" t="s">
        <v>638</v>
      </c>
      <c r="C42" s="331" t="s">
        <v>637</v>
      </c>
      <c r="E42" s="17"/>
      <c r="F42" s="17"/>
      <c r="G42" s="17"/>
      <c r="H42" s="16" t="s">
        <v>65</v>
      </c>
      <c r="I42" s="16" t="s">
        <v>65</v>
      </c>
      <c r="J42" s="16" t="s">
        <v>65</v>
      </c>
      <c r="K42" s="16" t="s">
        <v>65</v>
      </c>
      <c r="L42" s="16" t="s">
        <v>65</v>
      </c>
      <c r="M42" s="16" t="s">
        <v>65</v>
      </c>
      <c r="N42" s="17"/>
      <c r="O42" s="1"/>
      <c r="P42" s="1"/>
      <c r="Q42" s="1"/>
      <c r="R42" s="1"/>
      <c r="S42" s="1"/>
      <c r="T42" s="1"/>
      <c r="U42" s="1"/>
      <c r="V42" s="1"/>
      <c r="W42" s="1"/>
      <c r="X42" s="1"/>
      <c r="Y42" s="1"/>
      <c r="Z42" s="1"/>
      <c r="AA42" s="1"/>
      <c r="AB42" s="1"/>
    </row>
    <row r="43" spans="1:28" ht="27.75" customHeight="1">
      <c r="A43" s="13">
        <v>38</v>
      </c>
      <c r="B43" s="338" t="s">
        <v>639</v>
      </c>
      <c r="C43" s="331" t="s">
        <v>641</v>
      </c>
      <c r="E43" s="17"/>
      <c r="F43" s="17"/>
      <c r="G43" s="17"/>
      <c r="H43" s="16" t="s">
        <v>65</v>
      </c>
      <c r="I43" s="16" t="s">
        <v>65</v>
      </c>
      <c r="J43" s="16" t="s">
        <v>65</v>
      </c>
      <c r="K43" s="16" t="s">
        <v>65</v>
      </c>
      <c r="L43" s="16" t="s">
        <v>65</v>
      </c>
      <c r="M43" s="16" t="s">
        <v>65</v>
      </c>
      <c r="N43" s="17"/>
      <c r="O43" s="1"/>
      <c r="P43" s="1"/>
      <c r="Q43" s="1"/>
      <c r="R43" s="1"/>
      <c r="S43" s="1"/>
      <c r="T43" s="1"/>
      <c r="U43" s="1"/>
      <c r="V43" s="1"/>
      <c r="W43" s="1"/>
      <c r="X43" s="1"/>
      <c r="Y43" s="1"/>
      <c r="Z43" s="1"/>
      <c r="AA43" s="1"/>
      <c r="AB43" s="1"/>
    </row>
    <row r="44" spans="1:28" ht="37.5" customHeight="1">
      <c r="A44" s="13">
        <v>39</v>
      </c>
      <c r="B44" s="338" t="s">
        <v>644</v>
      </c>
      <c r="C44" s="179" t="s">
        <v>643</v>
      </c>
      <c r="E44" s="17"/>
      <c r="F44" s="17"/>
      <c r="G44" s="17"/>
      <c r="H44" s="16" t="s">
        <v>65</v>
      </c>
      <c r="I44" s="16" t="s">
        <v>65</v>
      </c>
      <c r="J44" s="16" t="s">
        <v>65</v>
      </c>
      <c r="K44" s="16" t="s">
        <v>65</v>
      </c>
      <c r="L44" s="16" t="s">
        <v>65</v>
      </c>
      <c r="M44" s="16" t="s">
        <v>65</v>
      </c>
      <c r="N44" s="17"/>
      <c r="O44" s="1"/>
      <c r="P44" s="1"/>
      <c r="Q44" s="1"/>
      <c r="R44" s="1"/>
      <c r="S44" s="1"/>
      <c r="T44" s="1"/>
      <c r="U44" s="1"/>
      <c r="V44" s="1"/>
      <c r="W44" s="1"/>
      <c r="X44" s="1"/>
      <c r="Y44" s="1"/>
      <c r="Z44" s="1"/>
      <c r="AA44" s="1"/>
      <c r="AB44" s="1"/>
    </row>
    <row r="45" spans="1:28" ht="27.75" customHeight="1">
      <c r="A45" s="13">
        <v>40</v>
      </c>
      <c r="B45" s="338" t="s">
        <v>647</v>
      </c>
      <c r="C45" s="179" t="s">
        <v>646</v>
      </c>
      <c r="D45" s="1"/>
      <c r="E45" s="17"/>
      <c r="F45" s="17"/>
      <c r="G45" s="17"/>
      <c r="H45" s="16" t="s">
        <v>65</v>
      </c>
      <c r="I45" s="16" t="s">
        <v>65</v>
      </c>
      <c r="J45" s="16" t="s">
        <v>65</v>
      </c>
      <c r="K45" s="16" t="s">
        <v>65</v>
      </c>
      <c r="L45" s="16" t="s">
        <v>65</v>
      </c>
      <c r="M45" s="16" t="s">
        <v>65</v>
      </c>
      <c r="N45" s="17"/>
      <c r="O45" s="1"/>
      <c r="P45" s="1"/>
      <c r="Q45" s="1"/>
      <c r="R45" s="1"/>
      <c r="S45" s="1"/>
      <c r="T45" s="1"/>
      <c r="U45" s="1"/>
      <c r="V45" s="1"/>
      <c r="W45" s="1"/>
      <c r="X45" s="1"/>
      <c r="Y45" s="1"/>
      <c r="Z45" s="1"/>
      <c r="AA45" s="1"/>
      <c r="AB45" s="1"/>
    </row>
    <row r="46" spans="1:28" ht="28.5" customHeight="1">
      <c r="A46" s="13">
        <v>41</v>
      </c>
      <c r="B46" s="338" t="s">
        <v>648</v>
      </c>
      <c r="C46" s="331" t="s">
        <v>649</v>
      </c>
      <c r="E46" s="16" t="s">
        <v>65</v>
      </c>
      <c r="F46" s="16" t="s">
        <v>65</v>
      </c>
      <c r="G46" s="16" t="s">
        <v>65</v>
      </c>
      <c r="H46" s="17"/>
      <c r="I46" s="16" t="s">
        <v>65</v>
      </c>
      <c r="J46" s="17"/>
      <c r="K46" s="16" t="s">
        <v>65</v>
      </c>
      <c r="L46" s="17"/>
      <c r="M46" s="16" t="s">
        <v>65</v>
      </c>
      <c r="N46" s="17"/>
      <c r="O46" s="1"/>
      <c r="P46" s="1"/>
      <c r="Q46" s="1"/>
      <c r="R46" s="1"/>
      <c r="S46" s="1"/>
      <c r="T46" s="1"/>
      <c r="U46" s="1"/>
      <c r="V46" s="1"/>
      <c r="W46" s="1"/>
      <c r="X46" s="1"/>
      <c r="Y46" s="1"/>
      <c r="Z46" s="1"/>
      <c r="AA46" s="1"/>
      <c r="AB46" s="1"/>
    </row>
    <row r="47" spans="1:28" ht="14.25" customHeight="1">
      <c r="A47" s="13">
        <v>42</v>
      </c>
      <c r="B47" s="338" t="s">
        <v>650</v>
      </c>
      <c r="C47" s="331" t="s">
        <v>651</v>
      </c>
      <c r="D47" s="1"/>
      <c r="E47" s="16" t="s">
        <v>65</v>
      </c>
      <c r="F47" s="16" t="s">
        <v>65</v>
      </c>
      <c r="G47" s="16" t="s">
        <v>65</v>
      </c>
      <c r="H47" s="16" t="s">
        <v>65</v>
      </c>
      <c r="I47" s="16" t="s">
        <v>65</v>
      </c>
      <c r="J47" s="17"/>
      <c r="K47" s="17"/>
      <c r="L47" s="17"/>
      <c r="M47" s="17"/>
      <c r="N47" s="16" t="s">
        <v>65</v>
      </c>
      <c r="O47" s="1"/>
      <c r="P47" s="1"/>
      <c r="Q47" s="1"/>
      <c r="R47" s="1"/>
      <c r="S47" s="1"/>
      <c r="T47" s="1"/>
      <c r="U47" s="1"/>
      <c r="V47" s="1"/>
      <c r="W47" s="1"/>
      <c r="X47" s="1"/>
      <c r="Y47" s="1"/>
      <c r="Z47" s="1"/>
      <c r="AA47" s="1"/>
      <c r="AB47" s="1"/>
    </row>
    <row r="48" spans="1:28" ht="14.25" customHeight="1">
      <c r="A48" s="13">
        <v>43</v>
      </c>
      <c r="B48" s="338" t="s">
        <v>654</v>
      </c>
      <c r="C48" s="179" t="s">
        <v>655</v>
      </c>
      <c r="E48" s="16" t="s">
        <v>65</v>
      </c>
      <c r="F48" s="16" t="s">
        <v>65</v>
      </c>
      <c r="G48" s="16" t="s">
        <v>65</v>
      </c>
      <c r="H48" s="16" t="s">
        <v>65</v>
      </c>
      <c r="I48" s="16" t="s">
        <v>65</v>
      </c>
      <c r="J48" s="16" t="s">
        <v>65</v>
      </c>
      <c r="K48" s="16" t="s">
        <v>65</v>
      </c>
      <c r="L48" s="17"/>
      <c r="M48" s="17"/>
      <c r="N48" s="17"/>
      <c r="O48" s="1"/>
      <c r="P48" s="1"/>
      <c r="Q48" s="1"/>
      <c r="R48" s="1"/>
      <c r="S48" s="1"/>
      <c r="T48" s="1"/>
      <c r="U48" s="1"/>
      <c r="V48" s="1"/>
      <c r="W48" s="1"/>
      <c r="X48" s="1"/>
      <c r="Y48" s="1"/>
      <c r="Z48" s="1"/>
      <c r="AA48" s="1"/>
      <c r="AB48" s="1"/>
    </row>
    <row r="49" spans="1:28" ht="14.25" customHeight="1">
      <c r="A49" s="13">
        <v>44</v>
      </c>
      <c r="B49" s="338" t="s">
        <v>656</v>
      </c>
      <c r="C49" s="220" t="s">
        <v>657</v>
      </c>
      <c r="D49" s="1"/>
      <c r="E49" s="16" t="s">
        <v>65</v>
      </c>
      <c r="F49" s="16" t="s">
        <v>65</v>
      </c>
      <c r="G49" s="16" t="s">
        <v>65</v>
      </c>
      <c r="H49" s="16" t="s">
        <v>65</v>
      </c>
      <c r="I49" s="16" t="s">
        <v>65</v>
      </c>
      <c r="J49" s="16" t="s">
        <v>65</v>
      </c>
      <c r="K49" s="16" t="s">
        <v>65</v>
      </c>
      <c r="L49" s="17"/>
      <c r="M49" s="17"/>
      <c r="N49" s="16" t="s">
        <v>65</v>
      </c>
      <c r="O49" s="1"/>
      <c r="P49" s="1"/>
      <c r="Q49" s="1"/>
      <c r="R49" s="1"/>
      <c r="S49" s="1"/>
      <c r="T49" s="1"/>
      <c r="U49" s="1"/>
      <c r="V49" s="1"/>
      <c r="W49" s="1"/>
      <c r="X49" s="1"/>
      <c r="Y49" s="1"/>
      <c r="Z49" s="1"/>
      <c r="AA49" s="1"/>
      <c r="AB49" s="1"/>
    </row>
    <row r="50" spans="1:28" ht="14.25" customHeight="1">
      <c r="A50" s="13">
        <v>45</v>
      </c>
      <c r="B50" s="338" t="s">
        <v>658</v>
      </c>
      <c r="C50" s="220" t="s">
        <v>660</v>
      </c>
      <c r="E50" s="16" t="s">
        <v>65</v>
      </c>
      <c r="F50" s="16" t="s">
        <v>65</v>
      </c>
      <c r="G50" s="16" t="s">
        <v>65</v>
      </c>
      <c r="H50" s="16" t="s">
        <v>65</v>
      </c>
      <c r="I50" s="16" t="s">
        <v>65</v>
      </c>
      <c r="J50" s="16" t="s">
        <v>65</v>
      </c>
      <c r="K50" s="16" t="s">
        <v>65</v>
      </c>
      <c r="L50" s="17"/>
      <c r="M50" s="17"/>
      <c r="N50" s="16" t="s">
        <v>65</v>
      </c>
      <c r="O50" s="1"/>
      <c r="P50" s="1"/>
      <c r="Q50" s="1"/>
      <c r="R50" s="1"/>
      <c r="S50" s="1"/>
      <c r="T50" s="1"/>
      <c r="U50" s="1"/>
      <c r="V50" s="1"/>
      <c r="W50" s="1"/>
      <c r="X50" s="1"/>
      <c r="Y50" s="1"/>
      <c r="Z50" s="1"/>
      <c r="AA50" s="1"/>
      <c r="AB50" s="1"/>
    </row>
    <row r="51" spans="1:28" ht="14.25" customHeight="1">
      <c r="A51" s="13">
        <v>46</v>
      </c>
      <c r="B51" s="338" t="s">
        <v>661</v>
      </c>
      <c r="C51" s="179" t="s">
        <v>662</v>
      </c>
      <c r="D51" s="1"/>
      <c r="E51" s="17"/>
      <c r="F51" s="17"/>
      <c r="G51" s="17"/>
      <c r="H51" s="16" t="s">
        <v>65</v>
      </c>
      <c r="I51" s="16" t="s">
        <v>65</v>
      </c>
      <c r="J51" s="16" t="s">
        <v>65</v>
      </c>
      <c r="K51" s="16" t="s">
        <v>65</v>
      </c>
      <c r="L51" s="16" t="s">
        <v>65</v>
      </c>
      <c r="M51" s="16" t="s">
        <v>65</v>
      </c>
      <c r="N51" s="16" t="s">
        <v>65</v>
      </c>
      <c r="O51" s="1"/>
      <c r="P51" s="1"/>
      <c r="Q51" s="1"/>
      <c r="R51" s="1"/>
      <c r="S51" s="1"/>
      <c r="T51" s="1"/>
      <c r="U51" s="1"/>
      <c r="V51" s="1"/>
      <c r="W51" s="1"/>
      <c r="X51" s="1"/>
      <c r="Y51" s="1"/>
      <c r="Z51" s="1"/>
      <c r="AA51" s="1"/>
      <c r="AB51" s="1"/>
    </row>
    <row r="52" spans="1:28" ht="28.5" customHeight="1">
      <c r="A52" s="13">
        <v>47</v>
      </c>
      <c r="B52" s="338" t="s">
        <v>667</v>
      </c>
      <c r="C52" s="179" t="s">
        <v>666</v>
      </c>
      <c r="D52" s="1"/>
      <c r="E52" s="17"/>
      <c r="F52" s="17"/>
      <c r="G52" s="17"/>
      <c r="H52" s="17"/>
      <c r="I52" s="17"/>
      <c r="J52" s="16" t="s">
        <v>65</v>
      </c>
      <c r="K52" s="16" t="s">
        <v>65</v>
      </c>
      <c r="L52" s="16" t="s">
        <v>65</v>
      </c>
      <c r="M52" s="16" t="s">
        <v>65</v>
      </c>
      <c r="N52" s="17"/>
      <c r="O52" s="1"/>
      <c r="P52" s="1"/>
      <c r="Q52" s="1"/>
      <c r="R52" s="1"/>
      <c r="S52" s="1"/>
      <c r="T52" s="1"/>
      <c r="U52" s="1"/>
      <c r="V52" s="1"/>
      <c r="W52" s="1"/>
      <c r="X52" s="1"/>
      <c r="Y52" s="1"/>
      <c r="Z52" s="1"/>
      <c r="AA52" s="1"/>
      <c r="AB52" s="1"/>
    </row>
    <row r="53" spans="1:28" ht="14.25" customHeight="1">
      <c r="A53" s="13">
        <v>48</v>
      </c>
      <c r="B53" s="338" t="s">
        <v>668</v>
      </c>
      <c r="C53" s="179" t="s">
        <v>671</v>
      </c>
      <c r="D53" s="1"/>
      <c r="E53" s="16" t="s">
        <v>65</v>
      </c>
      <c r="F53" s="16" t="s">
        <v>65</v>
      </c>
      <c r="G53" s="16" t="s">
        <v>65</v>
      </c>
      <c r="H53" s="16" t="s">
        <v>65</v>
      </c>
      <c r="I53" s="16" t="s">
        <v>65</v>
      </c>
      <c r="J53" s="16" t="s">
        <v>65</v>
      </c>
      <c r="K53" s="16" t="s">
        <v>65</v>
      </c>
      <c r="L53" s="16" t="s">
        <v>65</v>
      </c>
      <c r="M53" s="16" t="s">
        <v>65</v>
      </c>
      <c r="N53" s="16" t="s">
        <v>65</v>
      </c>
      <c r="O53" s="1"/>
      <c r="P53" s="1"/>
      <c r="Q53" s="1"/>
      <c r="R53" s="1"/>
      <c r="S53" s="1"/>
      <c r="T53" s="1"/>
      <c r="U53" s="1"/>
      <c r="V53" s="1"/>
      <c r="W53" s="1"/>
      <c r="X53" s="1"/>
      <c r="Y53" s="1"/>
      <c r="Z53" s="1"/>
      <c r="AA53" s="1"/>
      <c r="AB53" s="1"/>
    </row>
    <row r="54" spans="1:28" ht="29.25" customHeight="1">
      <c r="A54" s="13">
        <v>49</v>
      </c>
      <c r="B54" s="338" t="s">
        <v>672</v>
      </c>
      <c r="C54" s="179" t="s">
        <v>673</v>
      </c>
      <c r="E54" s="16" t="s">
        <v>65</v>
      </c>
      <c r="F54" s="16" t="s">
        <v>65</v>
      </c>
      <c r="G54" s="16" t="s">
        <v>65</v>
      </c>
      <c r="H54" s="16" t="s">
        <v>65</v>
      </c>
      <c r="I54" s="16" t="s">
        <v>65</v>
      </c>
      <c r="J54" s="16" t="s">
        <v>65</v>
      </c>
      <c r="K54" s="16" t="s">
        <v>65</v>
      </c>
      <c r="L54" s="16" t="s">
        <v>65</v>
      </c>
      <c r="M54" s="16" t="s">
        <v>65</v>
      </c>
      <c r="N54" s="16" t="s">
        <v>65</v>
      </c>
      <c r="O54" s="1"/>
      <c r="P54" s="1"/>
      <c r="Q54" s="1"/>
      <c r="R54" s="1"/>
      <c r="S54" s="1"/>
      <c r="T54" s="1"/>
      <c r="U54" s="1"/>
      <c r="V54" s="1"/>
      <c r="W54" s="1"/>
      <c r="X54" s="1"/>
      <c r="Y54" s="1"/>
      <c r="Z54" s="1"/>
      <c r="AA54" s="1"/>
      <c r="AB54" s="1"/>
    </row>
    <row r="55" spans="1:28" ht="29.25" customHeight="1">
      <c r="A55" s="13">
        <v>50</v>
      </c>
      <c r="B55" s="338" t="s">
        <v>672</v>
      </c>
      <c r="C55" s="179" t="s">
        <v>684</v>
      </c>
      <c r="E55" s="16" t="s">
        <v>65</v>
      </c>
      <c r="F55" s="16" t="s">
        <v>65</v>
      </c>
      <c r="G55" s="16" t="s">
        <v>65</v>
      </c>
      <c r="H55" s="16" t="s">
        <v>65</v>
      </c>
      <c r="I55" s="16" t="s">
        <v>65</v>
      </c>
      <c r="J55" s="16" t="s">
        <v>65</v>
      </c>
      <c r="K55" s="16" t="s">
        <v>65</v>
      </c>
      <c r="L55" s="16" t="s">
        <v>65</v>
      </c>
      <c r="M55" s="16" t="s">
        <v>65</v>
      </c>
      <c r="N55" s="16" t="s">
        <v>65</v>
      </c>
      <c r="O55" s="1"/>
      <c r="P55" s="1"/>
      <c r="Q55" s="1"/>
      <c r="R55" s="1"/>
      <c r="S55" s="1"/>
      <c r="T55" s="1"/>
      <c r="U55" s="1"/>
      <c r="V55" s="1"/>
      <c r="W55" s="1"/>
      <c r="X55" s="1"/>
      <c r="Y55" s="1"/>
      <c r="Z55" s="1"/>
      <c r="AA55" s="1"/>
      <c r="AB55" s="1"/>
    </row>
    <row r="56" spans="1:28" ht="14.25" customHeight="1">
      <c r="E56" s="20">
        <f t="shared" ref="E56:N56" si="0">COUNTA(E4:E55)</f>
        <v>36</v>
      </c>
      <c r="F56" s="20">
        <f t="shared" si="0"/>
        <v>36</v>
      </c>
      <c r="G56" s="20">
        <f t="shared" si="0"/>
        <v>36</v>
      </c>
      <c r="H56" s="20">
        <f t="shared" si="0"/>
        <v>44</v>
      </c>
      <c r="I56" s="20">
        <f t="shared" si="0"/>
        <v>46</v>
      </c>
      <c r="J56" s="20">
        <f t="shared" si="0"/>
        <v>41</v>
      </c>
      <c r="K56" s="20">
        <f t="shared" si="0"/>
        <v>43</v>
      </c>
      <c r="L56" s="20">
        <f t="shared" si="0"/>
        <v>38</v>
      </c>
      <c r="M56" s="20">
        <f t="shared" si="0"/>
        <v>40</v>
      </c>
      <c r="N56" s="335">
        <f t="shared" si="0"/>
        <v>35</v>
      </c>
    </row>
    <row r="57" spans="1:28" ht="14.25" customHeight="1"/>
    <row r="58" spans="1:28" ht="14.25" customHeight="1"/>
    <row r="59" spans="1:28" ht="14.25" customHeight="1"/>
    <row r="60" spans="1:28" ht="14.25" customHeight="1"/>
    <row r="61" spans="1:28" ht="14.25" customHeight="1"/>
    <row r="62" spans="1:28" ht="14.25" customHeight="1"/>
    <row r="63" spans="1:28" ht="14.25" customHeight="1"/>
    <row r="64" spans="1:28"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sheetData>
  <sheetProtection algorithmName="SHA-512" hashValue="/qTqk2QiEr/khsgcF/gJ1BV+P7Cpi+UBydc6k1+jT1fsiOCr5gkhOPVYOs0OTOLuwiy+il+ZoW7LHd9xgdegBA==" saltValue="lbW+Tw10yj/EOqGRDdRECw==" spinCount="100000" sheet="1" objects="1" scenarios="1" formatColumns="0" formatRows="0"/>
  <hyperlinks>
    <hyperlink ref="C4" location="PS!A1" display="PS" xr:uid="{00000000-0004-0000-0100-000000000000}"/>
    <hyperlink ref="C7" location="'2a1'!A1" display="2a1" xr:uid="{00000000-0004-0000-0100-000001000000}"/>
    <hyperlink ref="C8" location="'2a2'!A1" display="2a2" xr:uid="{00000000-0004-0000-0100-000002000000}"/>
    <hyperlink ref="C9" location="'2a3'!A1" display="2a3" xr:uid="{00000000-0004-0000-0100-000003000000}"/>
    <hyperlink ref="C35" location="'6a'!A1" display="6a" xr:uid="{00000000-0004-0000-0100-000008000000}"/>
    <hyperlink ref="C18" location="'4a'!A1" display="4a" xr:uid="{00000000-0004-0000-0100-000009000000}"/>
    <hyperlink ref="C20" location="'4c'!A1" display="4c" xr:uid="{00000000-0004-0000-0100-00000B000000}"/>
    <hyperlink ref="C30" location="'4j'!A1" display="4j" xr:uid="{00000000-0004-0000-0100-00000E000000}"/>
    <hyperlink ref="C16" location="'3b'!A1" display="3b" xr:uid="{00000000-0004-0000-0100-00000F000000}"/>
    <hyperlink ref="C17" location="'3c'!A1" display="3c" xr:uid="{00000000-0004-0000-0100-000010000000}"/>
    <hyperlink ref="C21" location="'4d'!A1" display="4d" xr:uid="{00000000-0004-0000-0100-000011000000}"/>
    <hyperlink ref="C22" location="'4e'!A1" display="4e" xr:uid="{00000000-0004-0000-0100-000012000000}"/>
    <hyperlink ref="C29" location="'4i'!A1" display="4i" xr:uid="{00000000-0004-0000-0100-000013000000}"/>
    <hyperlink ref="C27" location="'4g'!A1" display="4g" xr:uid="{00000000-0004-0000-0100-000014000000}"/>
    <hyperlink ref="C23" location="'Daftar Tabel'!A1" display="4f-1" xr:uid="{00000000-0004-0000-0100-000015000000}"/>
    <hyperlink ref="C24" location="'4f-2'!A1" display="4f-2" xr:uid="{00000000-0004-0000-0100-000016000000}"/>
    <hyperlink ref="C25" location="'4f-3'!A1" display="4f-3" xr:uid="{00000000-0004-0000-0100-000017000000}"/>
    <hyperlink ref="C26" location="'4f-4'!A1" display="4f-4" xr:uid="{00000000-0004-0000-0100-000018000000}"/>
    <hyperlink ref="C19" location="'4b'!A1" display="4b" xr:uid="{00000000-0004-0000-0100-000019000000}"/>
    <hyperlink ref="C10" location="'2b'!A1" display="2b" xr:uid="{00000000-0004-0000-0100-00001A000000}"/>
    <hyperlink ref="C32" location="'5a'!A1" display="5a" xr:uid="{00000000-0004-0000-0100-00001B000000}"/>
    <hyperlink ref="C14" location="'3a4'!A1" display="3a4" xr:uid="{00000000-0004-0000-0100-00001F000000}"/>
    <hyperlink ref="C15" location="'3a5'!A1" display="3a5" xr:uid="{00000000-0004-0000-0100-000020000000}"/>
    <hyperlink ref="C28" location="'4h'!A1" display="4h" xr:uid="{00000000-0004-0000-0100-000021000000}"/>
    <hyperlink ref="C51" location="'6h1'!A1" display="6h1" xr:uid="{00000000-0004-0000-0100-000026000000}"/>
    <hyperlink ref="C52" location="'6h2'!A1" display="6h2" xr:uid="{00000000-0004-0000-0100-000027000000}"/>
    <hyperlink ref="C53" location="'6i'!A1" display="6i" xr:uid="{00000000-0004-0000-0100-000028000000}"/>
    <hyperlink ref="C36" location="'6b'!A1" display="6b" xr:uid="{00000000-0004-0000-0100-000029000000}"/>
    <hyperlink ref="C37" location="'6c1'!A1" display="6c1" xr:uid="{00000000-0004-0000-0100-00002A000000}"/>
    <hyperlink ref="C38" location="'6c2'!A1" display="6c2" xr:uid="{00000000-0004-0000-0100-00002B000000}"/>
    <hyperlink ref="C39" location="'6d'!A1" display="6d" xr:uid="{00000000-0004-0000-0100-00002C000000}"/>
    <hyperlink ref="C47" location="'6f1'!A1" display="'6f1" xr:uid="{00000000-0004-0000-0100-00002D000000}"/>
    <hyperlink ref="C48" location="'6f2'!A1" display="6f2" xr:uid="{00000000-0004-0000-0100-00002E000000}"/>
    <hyperlink ref="C49" location="'6g1'!A1" display="6g1" xr:uid="{00000000-0004-0000-0100-00002F000000}"/>
    <hyperlink ref="C50" location="'6g2'!A1" display="6g2" xr:uid="{00000000-0004-0000-0100-000030000000}"/>
    <hyperlink ref="C46" location="'6e4'!A1" display="'6e4" xr:uid="{00000000-0004-0000-0100-000034000000}"/>
    <hyperlink ref="C42" location="'6e3-1'!A1" display="'6e3-1" xr:uid="{00000000-0004-0000-0100-000035000000}"/>
    <hyperlink ref="C43" location="'6e3-2'!A1" display="'6e3-2" xr:uid="{00000000-0004-0000-0100-000036000000}"/>
    <hyperlink ref="C44" location="'6e3-3'!A1" display="6e3-3" xr:uid="{00000000-0004-0000-0100-000037000000}"/>
    <hyperlink ref="C45" location="'6e3-4'!A1" display="6e3-4" xr:uid="{00000000-0004-0000-0100-000038000000}"/>
    <hyperlink ref="C54" location="'7a'!A1" display="7a" xr:uid="{00000000-0004-0000-0100-00003A000000}"/>
    <hyperlink ref="C5" location="PSPPI!A1" display="PSPPI" xr:uid="{33B25DCA-72AB-4A3A-82B7-5779024D1EEC}"/>
    <hyperlink ref="C6" location="'1'!A1" display="1" xr:uid="{7C95FF71-044C-4C4F-A6CE-576C18939F78}"/>
    <hyperlink ref="C11" location="'3a1'!A1" display="3a1" xr:uid="{153206AA-41E5-498F-811A-E74F90466D44}"/>
    <hyperlink ref="C12" location="'3a2'!A1" display="3a2" xr:uid="{E6EC8A7C-D6D4-4AF5-AD4A-82492A4C7B28}"/>
    <hyperlink ref="C13" location="'3a3'!A1" display="3a3" xr:uid="{00A0C4D8-1A98-4EC5-B255-1695B50AD001}"/>
    <hyperlink ref="C31" location="'4k'!A1" display="4k" xr:uid="{3CA2BB77-9E2D-49D2-88CE-79F6DA187AEC}"/>
    <hyperlink ref="C33" location="'5b'!A1" display="5b" xr:uid="{B10A85C2-45BD-4C6B-8E3F-64593D856584}"/>
    <hyperlink ref="C34" location="'5c'!A1" display="5c" xr:uid="{CC2254D8-DCDA-42E4-9297-C93F23D847CD}"/>
    <hyperlink ref="C40" location="'6e1'!A1" display="'6e1" xr:uid="{C17DCFE6-5ACE-436B-B5E2-3A8E837471F4}"/>
    <hyperlink ref="C41" location="'6e2'!A1" display="'6e2" xr:uid="{0156FEEE-9E27-4D27-BDBD-596AD83F0B36}"/>
    <hyperlink ref="C55" location="'7b'!A1" display="7b" xr:uid="{0784D5F6-5F09-4A36-B715-A0D31303B808}"/>
  </hyperlinks>
  <pageMargins left="0.7" right="0.7" top="0.75" bottom="0.75" header="0" footer="0"/>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Z997"/>
  <sheetViews>
    <sheetView workbookViewId="0">
      <pane ySplit="2" topLeftCell="A3" activePane="bottomLeft" state="frozen"/>
      <selection pane="bottomLeft" activeCell="B7" sqref="B7"/>
    </sheetView>
  </sheetViews>
  <sheetFormatPr defaultColWidth="12.58203125" defaultRowHeight="15" customHeight="1"/>
  <cols>
    <col min="1" max="1" width="4.58203125" customWidth="1"/>
    <col min="2" max="2" width="31.83203125" customWidth="1"/>
    <col min="3" max="6" width="9.08203125" customWidth="1"/>
    <col min="8" max="26" width="7.58203125" customWidth="1"/>
  </cols>
  <sheetData>
    <row r="1" spans="1:26" ht="14.25" customHeight="1">
      <c r="A1" s="62" t="s">
        <v>500</v>
      </c>
      <c r="B1" s="1"/>
      <c r="C1" s="1"/>
      <c r="D1" s="1"/>
      <c r="E1" s="1"/>
      <c r="F1" s="1"/>
      <c r="G1" s="180" t="s">
        <v>87</v>
      </c>
      <c r="H1" s="1"/>
      <c r="I1" s="1"/>
      <c r="J1" s="1"/>
      <c r="K1" s="1"/>
      <c r="L1" s="1"/>
      <c r="M1" s="1"/>
      <c r="N1" s="1"/>
      <c r="O1" s="1"/>
      <c r="P1" s="1"/>
      <c r="Q1" s="1"/>
      <c r="R1" s="1"/>
      <c r="S1" s="1"/>
      <c r="T1" s="1"/>
      <c r="U1" s="1"/>
      <c r="V1" s="1"/>
      <c r="W1" s="1"/>
      <c r="X1" s="1"/>
      <c r="Y1" s="1"/>
      <c r="Z1" s="1"/>
    </row>
    <row r="2" spans="1:26" ht="14.25" customHeight="1">
      <c r="A2" s="62"/>
      <c r="B2" s="1"/>
      <c r="C2" s="1"/>
      <c r="D2" s="1"/>
      <c r="E2" s="1"/>
      <c r="F2" s="1"/>
      <c r="G2" s="1"/>
      <c r="H2" s="1"/>
      <c r="I2" s="1"/>
      <c r="J2" s="1"/>
      <c r="K2" s="1"/>
      <c r="L2" s="1"/>
      <c r="M2" s="1"/>
      <c r="N2" s="1"/>
      <c r="O2" s="1"/>
      <c r="P2" s="1"/>
      <c r="Q2" s="1"/>
      <c r="R2" s="1"/>
      <c r="S2" s="1"/>
      <c r="T2" s="1"/>
      <c r="U2" s="1"/>
      <c r="V2" s="1"/>
      <c r="W2" s="1"/>
      <c r="X2" s="1"/>
      <c r="Y2" s="1"/>
      <c r="Z2" s="1"/>
    </row>
    <row r="3" spans="1:26" ht="14.25" customHeight="1">
      <c r="A3" s="49" t="s">
        <v>501</v>
      </c>
      <c r="B3" s="1"/>
      <c r="C3" s="1"/>
      <c r="D3" s="1"/>
      <c r="E3" s="1"/>
      <c r="F3" s="1"/>
      <c r="G3" s="1"/>
      <c r="H3" s="1"/>
      <c r="I3" s="1"/>
      <c r="J3" s="1"/>
      <c r="K3" s="1"/>
      <c r="L3" s="1"/>
      <c r="M3" s="1"/>
      <c r="N3" s="1"/>
      <c r="O3" s="1"/>
      <c r="P3" s="1"/>
      <c r="Q3" s="1"/>
      <c r="R3" s="1"/>
      <c r="S3" s="1"/>
      <c r="T3" s="1"/>
      <c r="U3" s="1"/>
      <c r="V3" s="1"/>
      <c r="W3" s="1"/>
      <c r="X3" s="1"/>
      <c r="Y3" s="1"/>
      <c r="Z3" s="1"/>
    </row>
    <row r="4" spans="1:26" ht="14.25" customHeight="1">
      <c r="A4" s="391" t="s">
        <v>111</v>
      </c>
      <c r="B4" s="391" t="s">
        <v>201</v>
      </c>
      <c r="C4" s="393" t="s">
        <v>202</v>
      </c>
      <c r="D4" s="394"/>
      <c r="E4" s="395"/>
      <c r="F4" s="391" t="s">
        <v>138</v>
      </c>
      <c r="G4" s="1"/>
      <c r="H4" s="1"/>
      <c r="I4" s="1"/>
      <c r="J4" s="1"/>
      <c r="K4" s="1"/>
      <c r="L4" s="1"/>
      <c r="M4" s="1"/>
      <c r="N4" s="1"/>
      <c r="O4" s="1"/>
      <c r="P4" s="1"/>
      <c r="Q4" s="1"/>
      <c r="R4" s="1"/>
      <c r="S4" s="1"/>
      <c r="T4" s="1"/>
      <c r="U4" s="1"/>
      <c r="V4" s="1"/>
      <c r="W4" s="1"/>
      <c r="X4" s="1"/>
      <c r="Y4" s="1"/>
      <c r="Z4" s="1"/>
    </row>
    <row r="5" spans="1:26" ht="14.25" customHeight="1">
      <c r="A5" s="392"/>
      <c r="B5" s="392"/>
      <c r="C5" s="22" t="s">
        <v>135</v>
      </c>
      <c r="D5" s="22" t="s">
        <v>136</v>
      </c>
      <c r="E5" s="22" t="s">
        <v>137</v>
      </c>
      <c r="F5" s="392"/>
      <c r="G5" s="1"/>
      <c r="H5" s="1"/>
      <c r="I5" s="1"/>
      <c r="J5" s="1"/>
      <c r="K5" s="1"/>
      <c r="L5" s="1"/>
      <c r="M5" s="1"/>
      <c r="N5" s="1"/>
      <c r="O5" s="1"/>
      <c r="P5" s="1"/>
      <c r="Q5" s="1"/>
      <c r="R5" s="1"/>
      <c r="S5" s="1"/>
      <c r="T5" s="1"/>
      <c r="U5" s="1"/>
      <c r="V5" s="1"/>
      <c r="W5" s="1"/>
      <c r="X5" s="1"/>
      <c r="Y5" s="1"/>
      <c r="Z5" s="1"/>
    </row>
    <row r="6" spans="1:26" ht="14.25" customHeight="1">
      <c r="A6" s="29">
        <v>1</v>
      </c>
      <c r="B6" s="29">
        <v>2</v>
      </c>
      <c r="C6" s="29">
        <v>3</v>
      </c>
      <c r="D6" s="29">
        <v>4</v>
      </c>
      <c r="E6" s="29">
        <v>5</v>
      </c>
      <c r="F6" s="29">
        <v>6</v>
      </c>
      <c r="G6" s="1"/>
      <c r="H6" s="1"/>
      <c r="I6" s="1"/>
      <c r="J6" s="1"/>
      <c r="K6" s="1"/>
      <c r="L6" s="1"/>
      <c r="M6" s="1"/>
      <c r="N6" s="1"/>
      <c r="O6" s="1"/>
      <c r="P6" s="1"/>
      <c r="Q6" s="1"/>
      <c r="R6" s="1"/>
      <c r="S6" s="1"/>
      <c r="T6" s="1"/>
      <c r="U6" s="1"/>
      <c r="V6" s="1"/>
      <c r="W6" s="1"/>
      <c r="X6" s="1"/>
      <c r="Y6" s="1"/>
      <c r="Z6" s="1"/>
    </row>
    <row r="7" spans="1:26" ht="14.25" customHeight="1">
      <c r="A7" s="24">
        <v>1</v>
      </c>
      <c r="B7" s="77" t="s">
        <v>386</v>
      </c>
      <c r="C7" s="44"/>
      <c r="D7" s="44"/>
      <c r="E7" s="44"/>
      <c r="F7" s="24">
        <f t="shared" ref="F7:F14" si="0">SUM(C7:E7)</f>
        <v>0</v>
      </c>
      <c r="G7" s="186" t="s">
        <v>508</v>
      </c>
      <c r="H7" s="442" t="s">
        <v>130</v>
      </c>
      <c r="I7" s="371"/>
      <c r="J7" s="371"/>
      <c r="K7" s="371"/>
      <c r="L7" s="371"/>
      <c r="M7" s="371"/>
      <c r="N7" s="372"/>
      <c r="O7" s="1"/>
      <c r="P7" s="1"/>
      <c r="Q7" s="1"/>
      <c r="R7" s="1"/>
      <c r="S7" s="1"/>
      <c r="T7" s="1"/>
      <c r="U7" s="1"/>
      <c r="V7" s="1"/>
      <c r="W7" s="1"/>
      <c r="X7" s="1"/>
      <c r="Y7" s="1"/>
      <c r="Z7" s="1"/>
    </row>
    <row r="8" spans="1:26" ht="27.75" customHeight="1">
      <c r="A8" s="24">
        <v>2</v>
      </c>
      <c r="B8" s="77" t="s">
        <v>503</v>
      </c>
      <c r="C8" s="44"/>
      <c r="D8" s="44"/>
      <c r="E8" s="44"/>
      <c r="F8" s="24">
        <f t="shared" si="0"/>
        <v>0</v>
      </c>
      <c r="G8" s="186" t="s">
        <v>509</v>
      </c>
      <c r="H8" s="186" t="s">
        <v>502</v>
      </c>
      <c r="I8" s="1"/>
      <c r="J8" s="1"/>
      <c r="K8" s="1"/>
      <c r="L8" s="1"/>
      <c r="M8" s="1"/>
      <c r="N8" s="1"/>
      <c r="O8" s="1"/>
      <c r="P8" s="1"/>
      <c r="Q8" s="1"/>
      <c r="R8" s="1"/>
      <c r="S8" s="1"/>
      <c r="T8" s="1"/>
      <c r="U8" s="1"/>
      <c r="V8" s="1"/>
      <c r="W8" s="1"/>
      <c r="X8" s="1"/>
      <c r="Y8" s="1"/>
      <c r="Z8" s="1"/>
    </row>
    <row r="9" spans="1:26" ht="14.25" customHeight="1">
      <c r="A9" s="24">
        <v>3</v>
      </c>
      <c r="B9" s="77" t="s">
        <v>388</v>
      </c>
      <c r="C9" s="44"/>
      <c r="D9" s="44"/>
      <c r="E9" s="44"/>
      <c r="F9" s="24">
        <f t="shared" si="0"/>
        <v>0</v>
      </c>
      <c r="G9" s="186" t="s">
        <v>510</v>
      </c>
      <c r="H9" s="186" t="s">
        <v>505</v>
      </c>
      <c r="I9" s="1"/>
      <c r="J9" s="1"/>
      <c r="K9" s="1"/>
      <c r="L9" s="1"/>
      <c r="M9" s="1"/>
      <c r="N9" s="1"/>
      <c r="O9" s="1"/>
      <c r="P9" s="1"/>
      <c r="Q9" s="1"/>
      <c r="R9" s="1"/>
      <c r="S9" s="1"/>
      <c r="T9" s="1"/>
      <c r="U9" s="1"/>
      <c r="V9" s="1"/>
      <c r="W9" s="1"/>
      <c r="X9" s="1"/>
      <c r="Y9" s="1"/>
      <c r="Z9" s="1"/>
    </row>
    <row r="10" spans="1:26" ht="29.25" customHeight="1">
      <c r="A10" s="24">
        <v>4</v>
      </c>
      <c r="B10" s="79" t="s">
        <v>504</v>
      </c>
      <c r="C10" s="44"/>
      <c r="D10" s="44"/>
      <c r="E10" s="44"/>
      <c r="F10" s="24">
        <f t="shared" si="0"/>
        <v>0</v>
      </c>
      <c r="G10" s="186" t="s">
        <v>511</v>
      </c>
      <c r="H10" s="47"/>
      <c r="I10" s="1"/>
      <c r="J10" s="1"/>
      <c r="K10" s="1"/>
      <c r="L10" s="1"/>
      <c r="M10" s="1"/>
      <c r="N10" s="1"/>
      <c r="O10" s="1"/>
      <c r="P10" s="1"/>
      <c r="Q10" s="1"/>
      <c r="R10" s="1"/>
      <c r="S10" s="1"/>
      <c r="T10" s="1"/>
      <c r="U10" s="1"/>
      <c r="V10" s="1"/>
      <c r="W10" s="1"/>
      <c r="X10" s="1"/>
      <c r="Y10" s="1"/>
      <c r="Z10" s="1"/>
    </row>
    <row r="11" spans="1:26" ht="14.25" customHeight="1">
      <c r="A11" s="80">
        <v>5</v>
      </c>
      <c r="B11" s="77" t="s">
        <v>726</v>
      </c>
      <c r="C11" s="81"/>
      <c r="D11" s="44"/>
      <c r="E11" s="44"/>
      <c r="F11" s="24">
        <f t="shared" si="0"/>
        <v>0</v>
      </c>
      <c r="G11" s="186" t="s">
        <v>512</v>
      </c>
      <c r="H11" s="47"/>
      <c r="I11" s="1"/>
      <c r="J11" s="1"/>
      <c r="K11" s="1"/>
      <c r="L11" s="1"/>
      <c r="M11" s="1"/>
      <c r="N11" s="1"/>
      <c r="O11" s="1"/>
      <c r="P11" s="1"/>
      <c r="Q11" s="1"/>
      <c r="R11" s="1"/>
      <c r="S11" s="1"/>
      <c r="T11" s="1"/>
      <c r="U11" s="1"/>
      <c r="V11" s="1"/>
      <c r="W11" s="1"/>
      <c r="X11" s="1"/>
      <c r="Y11" s="1"/>
      <c r="Z11" s="1"/>
    </row>
    <row r="12" spans="1:26" ht="41" customHeight="1">
      <c r="A12" s="80">
        <v>6</v>
      </c>
      <c r="B12" s="77" t="s">
        <v>727</v>
      </c>
      <c r="C12" s="81"/>
      <c r="D12" s="44"/>
      <c r="E12" s="44"/>
      <c r="F12" s="24">
        <f t="shared" si="0"/>
        <v>0</v>
      </c>
      <c r="G12" s="186" t="s">
        <v>513</v>
      </c>
      <c r="H12" s="47"/>
      <c r="I12" s="1"/>
      <c r="J12" s="1"/>
      <c r="K12" s="1"/>
      <c r="L12" s="1"/>
      <c r="M12" s="1"/>
      <c r="N12" s="1"/>
      <c r="O12" s="1"/>
      <c r="P12" s="1"/>
      <c r="Q12" s="1"/>
      <c r="R12" s="1"/>
      <c r="S12" s="1"/>
      <c r="T12" s="1"/>
      <c r="U12" s="1"/>
      <c r="V12" s="1"/>
      <c r="W12" s="1"/>
      <c r="X12" s="1"/>
      <c r="Y12" s="1"/>
      <c r="Z12" s="1"/>
    </row>
    <row r="13" spans="1:26" ht="42.5" customHeight="1">
      <c r="A13" s="80">
        <v>7</v>
      </c>
      <c r="B13" s="77" t="s">
        <v>728</v>
      </c>
      <c r="C13" s="81"/>
      <c r="D13" s="44"/>
      <c r="E13" s="44"/>
      <c r="F13" s="24">
        <f t="shared" si="0"/>
        <v>0</v>
      </c>
      <c r="G13" s="186" t="s">
        <v>514</v>
      </c>
      <c r="H13" s="47"/>
      <c r="I13" s="1"/>
      <c r="J13" s="1"/>
      <c r="K13" s="1"/>
      <c r="L13" s="1"/>
      <c r="M13" s="1"/>
      <c r="N13" s="1"/>
      <c r="O13" s="1"/>
      <c r="P13" s="1"/>
      <c r="Q13" s="1"/>
      <c r="R13" s="1"/>
      <c r="S13" s="1"/>
      <c r="T13" s="1"/>
      <c r="U13" s="1"/>
      <c r="V13" s="1"/>
      <c r="W13" s="1"/>
      <c r="X13" s="1"/>
      <c r="Y13" s="1"/>
      <c r="Z13" s="1"/>
    </row>
    <row r="14" spans="1:26" ht="14.25" customHeight="1">
      <c r="A14" s="443" t="s">
        <v>138</v>
      </c>
      <c r="B14" s="395"/>
      <c r="C14" s="46">
        <f>SUM(C7:C13)</f>
        <v>0</v>
      </c>
      <c r="D14" s="46">
        <f>SUM(D7:D13)</f>
        <v>0</v>
      </c>
      <c r="E14" s="46">
        <f>SUM(E7:E13)</f>
        <v>0</v>
      </c>
      <c r="F14" s="46">
        <f t="shared" si="0"/>
        <v>0</v>
      </c>
      <c r="G14" s="1"/>
      <c r="H14" s="47"/>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sheetProtection algorithmName="SHA-512" hashValue="PHnWpO150vxtnndMQy/UVa3kxjgcBlMqmB/jeriJxS/gNYgUZTS+SH2RJVVOe/M3X5+dph+PqaREjXfvpYrP+w==" saltValue="6QIFMq8ZDOlw00O+DcVdzQ==" spinCount="100000" sheet="1" objects="1" formatColumns="0" formatRows="0"/>
  <protectedRanges>
    <protectedRange sqref="C7:E13" name="Tabel 3b4"/>
  </protectedRanges>
  <mergeCells count="6">
    <mergeCell ref="H7:N7"/>
    <mergeCell ref="A14:B14"/>
    <mergeCell ref="A4:A5"/>
    <mergeCell ref="B4:B5"/>
    <mergeCell ref="C4:E4"/>
    <mergeCell ref="F4:F5"/>
  </mergeCells>
  <phoneticPr fontId="65" type="noConversion"/>
  <dataValidations xWindow="535" yWindow="552" count="1">
    <dataValidation type="decimal" operator="greaterThanOrEqual" allowBlank="1" showDropDown="1" showInputMessage="1" showErrorMessage="1" prompt="Data harus diisi dalam bentuk angka" sqref="C7:E13" xr:uid="{00000000-0002-0000-1300-000000000000}">
      <formula1>0</formula1>
    </dataValidation>
  </dataValidations>
  <hyperlinks>
    <hyperlink ref="G1" location="'Daftar Tabel'!A1" display="&lt;&lt;&lt; Daftar Tabel" xr:uid="{00000000-0004-0000-1300-000000000000}"/>
  </hyperlink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Z1000"/>
  <sheetViews>
    <sheetView workbookViewId="0">
      <pane ySplit="2" topLeftCell="A3" activePane="bottomLeft" state="frozen"/>
      <selection pane="bottomLeft"/>
    </sheetView>
  </sheetViews>
  <sheetFormatPr defaultColWidth="12.58203125" defaultRowHeight="15" customHeight="1"/>
  <cols>
    <col min="1" max="1" width="4.58203125" customWidth="1"/>
    <col min="2" max="2" width="31.83203125" customWidth="1"/>
    <col min="3" max="6" width="9.08203125" customWidth="1"/>
    <col min="8" max="12" width="7.58203125" customWidth="1"/>
    <col min="13" max="13" width="8.83203125" customWidth="1"/>
    <col min="14" max="26" width="7.58203125" customWidth="1"/>
  </cols>
  <sheetData>
    <row r="1" spans="1:26" ht="14.25" customHeight="1">
      <c r="A1" s="230" t="s">
        <v>507</v>
      </c>
      <c r="B1" s="1"/>
      <c r="C1" s="1"/>
      <c r="D1" s="1"/>
      <c r="E1" s="1"/>
      <c r="F1" s="1"/>
      <c r="G1" s="180" t="s">
        <v>87</v>
      </c>
      <c r="H1" s="1"/>
      <c r="I1" s="1"/>
      <c r="J1" s="1"/>
      <c r="K1" s="1"/>
      <c r="L1" s="1"/>
      <c r="M1" s="1"/>
      <c r="N1" s="1"/>
      <c r="O1" s="1"/>
      <c r="P1" s="1"/>
      <c r="Q1" s="1"/>
      <c r="R1" s="1"/>
      <c r="S1" s="1"/>
      <c r="T1" s="1"/>
      <c r="U1" s="1"/>
      <c r="V1" s="1"/>
      <c r="W1" s="1"/>
      <c r="X1" s="1"/>
      <c r="Y1" s="1"/>
      <c r="Z1" s="1"/>
    </row>
    <row r="2" spans="1:26" ht="14.25" customHeight="1">
      <c r="A2" s="62"/>
      <c r="B2" s="1"/>
      <c r="C2" s="1"/>
      <c r="D2" s="1"/>
      <c r="E2" s="1"/>
      <c r="F2" s="1"/>
      <c r="G2" s="1"/>
      <c r="H2" s="1"/>
      <c r="I2" s="1"/>
      <c r="J2" s="1"/>
      <c r="K2" s="1"/>
      <c r="L2" s="1"/>
      <c r="M2" s="1"/>
      <c r="N2" s="1"/>
      <c r="O2" s="1"/>
      <c r="P2" s="1"/>
      <c r="Q2" s="1"/>
      <c r="R2" s="1"/>
      <c r="S2" s="1"/>
      <c r="T2" s="1"/>
      <c r="U2" s="1"/>
      <c r="V2" s="1"/>
      <c r="W2" s="1"/>
      <c r="X2" s="1"/>
      <c r="Y2" s="1"/>
      <c r="Z2" s="1"/>
    </row>
    <row r="3" spans="1:26" ht="14.25" customHeight="1">
      <c r="A3" s="181" t="s">
        <v>410</v>
      </c>
      <c r="B3" s="1"/>
      <c r="C3" s="1"/>
      <c r="D3" s="1"/>
      <c r="E3" s="1"/>
      <c r="F3" s="1"/>
      <c r="G3" s="1"/>
      <c r="H3" s="1"/>
      <c r="I3" s="1"/>
      <c r="J3" s="1"/>
      <c r="K3" s="1"/>
      <c r="L3" s="1"/>
      <c r="M3" s="1"/>
      <c r="N3" s="1"/>
      <c r="O3" s="1"/>
      <c r="P3" s="1"/>
      <c r="Q3" s="1"/>
      <c r="R3" s="1"/>
      <c r="S3" s="1"/>
      <c r="T3" s="1"/>
      <c r="U3" s="1"/>
      <c r="V3" s="1"/>
      <c r="W3" s="1"/>
      <c r="X3" s="1"/>
      <c r="Y3" s="1"/>
      <c r="Z3" s="1"/>
    </row>
    <row r="4" spans="1:26" ht="14.25" customHeight="1">
      <c r="A4" s="391" t="s">
        <v>111</v>
      </c>
      <c r="B4" s="391" t="s">
        <v>201</v>
      </c>
      <c r="C4" s="393" t="s">
        <v>202</v>
      </c>
      <c r="D4" s="394"/>
      <c r="E4" s="395"/>
      <c r="F4" s="391" t="s">
        <v>138</v>
      </c>
      <c r="G4" s="1"/>
      <c r="H4" s="1"/>
      <c r="I4" s="1"/>
      <c r="J4" s="1"/>
      <c r="K4" s="1"/>
      <c r="L4" s="1"/>
      <c r="M4" s="1"/>
      <c r="N4" s="1"/>
      <c r="O4" s="1"/>
      <c r="P4" s="1"/>
      <c r="Q4" s="1"/>
      <c r="R4" s="1"/>
      <c r="S4" s="1"/>
      <c r="T4" s="1"/>
      <c r="U4" s="1"/>
      <c r="V4" s="1"/>
      <c r="W4" s="1"/>
      <c r="X4" s="1"/>
      <c r="Y4" s="1"/>
      <c r="Z4" s="1"/>
    </row>
    <row r="5" spans="1:26" ht="14.25" customHeight="1">
      <c r="A5" s="392"/>
      <c r="B5" s="392"/>
      <c r="C5" s="22" t="s">
        <v>135</v>
      </c>
      <c r="D5" s="22" t="s">
        <v>136</v>
      </c>
      <c r="E5" s="22" t="s">
        <v>137</v>
      </c>
      <c r="F5" s="392"/>
      <c r="G5" s="1"/>
      <c r="H5" s="1"/>
      <c r="I5" s="1"/>
      <c r="J5" s="1"/>
      <c r="K5" s="1"/>
      <c r="L5" s="1"/>
      <c r="M5" s="1"/>
      <c r="N5" s="1"/>
      <c r="O5" s="1"/>
      <c r="P5" s="1"/>
      <c r="Q5" s="1"/>
      <c r="R5" s="1"/>
      <c r="S5" s="1"/>
      <c r="T5" s="1"/>
      <c r="U5" s="1"/>
      <c r="V5" s="1"/>
      <c r="W5" s="1"/>
      <c r="X5" s="1"/>
      <c r="Y5" s="1"/>
      <c r="Z5" s="1"/>
    </row>
    <row r="6" spans="1:26" ht="14.25" customHeight="1">
      <c r="A6" s="29">
        <v>1</v>
      </c>
      <c r="B6" s="29">
        <v>2</v>
      </c>
      <c r="C6" s="29">
        <v>3</v>
      </c>
      <c r="D6" s="29">
        <v>4</v>
      </c>
      <c r="E6" s="29">
        <v>5</v>
      </c>
      <c r="F6" s="29">
        <v>6</v>
      </c>
      <c r="G6" s="1"/>
      <c r="H6" s="442" t="s">
        <v>130</v>
      </c>
      <c r="I6" s="371"/>
      <c r="J6" s="371"/>
      <c r="K6" s="371"/>
      <c r="L6" s="371"/>
      <c r="M6" s="371"/>
      <c r="N6" s="372"/>
      <c r="O6" s="1"/>
      <c r="P6" s="1"/>
      <c r="Q6" s="1"/>
      <c r="R6" s="1"/>
      <c r="S6" s="1"/>
      <c r="T6" s="1"/>
      <c r="U6" s="1"/>
      <c r="V6" s="1"/>
      <c r="W6" s="1"/>
      <c r="X6" s="1"/>
      <c r="Y6" s="1"/>
      <c r="Z6" s="1"/>
    </row>
    <row r="7" spans="1:26" ht="27.75" customHeight="1">
      <c r="A7" s="24">
        <v>1</v>
      </c>
      <c r="B7" s="77" t="s">
        <v>386</v>
      </c>
      <c r="C7" s="44"/>
      <c r="D7" s="44"/>
      <c r="E7" s="44"/>
      <c r="F7" s="24">
        <f t="shared" ref="F7:F17" si="0">SUM(C7:E7)</f>
        <v>0</v>
      </c>
      <c r="G7" s="186" t="s">
        <v>508</v>
      </c>
      <c r="H7" s="47"/>
      <c r="I7" s="47"/>
      <c r="J7" s="47"/>
      <c r="K7" s="47"/>
      <c r="L7" s="47"/>
      <c r="M7" s="47"/>
      <c r="N7" s="1"/>
      <c r="O7" s="1"/>
      <c r="P7" s="1"/>
      <c r="Q7" s="1"/>
      <c r="R7" s="1"/>
      <c r="S7" s="1"/>
      <c r="T7" s="1"/>
      <c r="U7" s="1"/>
      <c r="V7" s="1"/>
      <c r="W7" s="1"/>
      <c r="X7" s="1"/>
      <c r="Y7" s="1"/>
      <c r="Z7" s="1"/>
    </row>
    <row r="8" spans="1:26" ht="14.25" customHeight="1">
      <c r="A8" s="24">
        <v>2</v>
      </c>
      <c r="B8" s="77" t="s">
        <v>387</v>
      </c>
      <c r="C8" s="44"/>
      <c r="D8" s="44"/>
      <c r="E8" s="44"/>
      <c r="F8" s="24">
        <f t="shared" si="0"/>
        <v>0</v>
      </c>
      <c r="G8" s="186" t="s">
        <v>509</v>
      </c>
      <c r="H8" s="47"/>
      <c r="I8" s="47"/>
      <c r="J8" s="47"/>
      <c r="K8" s="47"/>
      <c r="L8" s="47"/>
      <c r="M8" s="47"/>
      <c r="N8" s="1"/>
      <c r="O8" s="1"/>
      <c r="P8" s="1"/>
      <c r="Q8" s="1"/>
      <c r="R8" s="1"/>
      <c r="S8" s="1"/>
      <c r="T8" s="1"/>
      <c r="U8" s="1"/>
      <c r="V8" s="1"/>
      <c r="W8" s="1"/>
      <c r="X8" s="1"/>
      <c r="Y8" s="1"/>
      <c r="Z8" s="1"/>
    </row>
    <row r="9" spans="1:26" ht="14.25" customHeight="1">
      <c r="A9" s="24">
        <v>3</v>
      </c>
      <c r="B9" s="77" t="s">
        <v>388</v>
      </c>
      <c r="C9" s="44"/>
      <c r="D9" s="44"/>
      <c r="E9" s="44"/>
      <c r="F9" s="24">
        <f t="shared" si="0"/>
        <v>0</v>
      </c>
      <c r="G9" s="186" t="s">
        <v>510</v>
      </c>
      <c r="H9" s="47"/>
      <c r="I9" s="47"/>
      <c r="J9" s="47"/>
      <c r="K9" s="47"/>
      <c r="L9" s="47"/>
      <c r="M9" s="47"/>
      <c r="N9" s="1"/>
      <c r="O9" s="1"/>
      <c r="P9" s="1"/>
      <c r="Q9" s="1"/>
      <c r="R9" s="1"/>
      <c r="S9" s="1"/>
      <c r="T9" s="1"/>
      <c r="U9" s="1"/>
      <c r="V9" s="1"/>
      <c r="W9" s="1"/>
      <c r="X9" s="1"/>
      <c r="Y9" s="1"/>
      <c r="Z9" s="1"/>
    </row>
    <row r="10" spans="1:26" ht="14.25" customHeight="1">
      <c r="A10" s="24">
        <v>4</v>
      </c>
      <c r="B10" s="79" t="s">
        <v>389</v>
      </c>
      <c r="C10" s="44"/>
      <c r="D10" s="44"/>
      <c r="E10" s="44"/>
      <c r="F10" s="24">
        <f t="shared" si="0"/>
        <v>0</v>
      </c>
      <c r="G10" s="186" t="s">
        <v>511</v>
      </c>
      <c r="H10" s="47"/>
      <c r="I10" s="47"/>
      <c r="J10" s="47"/>
      <c r="K10" s="47"/>
      <c r="L10" s="47"/>
      <c r="M10" s="47"/>
      <c r="N10" s="1"/>
      <c r="O10" s="1"/>
      <c r="P10" s="1"/>
      <c r="Q10" s="1"/>
      <c r="R10" s="1"/>
      <c r="S10" s="1"/>
      <c r="T10" s="1"/>
      <c r="U10" s="1"/>
      <c r="V10" s="1"/>
      <c r="W10" s="1"/>
      <c r="X10" s="1"/>
      <c r="Y10" s="1"/>
      <c r="Z10" s="1"/>
    </row>
    <row r="11" spans="1:26" ht="29.25" customHeight="1">
      <c r="A11" s="80">
        <v>5</v>
      </c>
      <c r="B11" s="77" t="s">
        <v>726</v>
      </c>
      <c r="C11" s="44"/>
      <c r="D11" s="44"/>
      <c r="E11" s="44"/>
      <c r="F11" s="24">
        <f t="shared" si="0"/>
        <v>0</v>
      </c>
      <c r="G11" s="186" t="s">
        <v>512</v>
      </c>
      <c r="H11" s="47"/>
      <c r="I11" s="47"/>
      <c r="J11" s="47"/>
      <c r="K11" s="47"/>
      <c r="L11" s="47"/>
      <c r="M11" s="47"/>
      <c r="N11" s="1"/>
      <c r="O11" s="1"/>
      <c r="P11" s="1"/>
      <c r="Q11" s="1"/>
      <c r="R11" s="1"/>
      <c r="S11" s="1"/>
      <c r="T11" s="1"/>
      <c r="U11" s="1"/>
      <c r="V11" s="1"/>
      <c r="W11" s="1"/>
      <c r="X11" s="1"/>
      <c r="Y11" s="1"/>
      <c r="Z11" s="1"/>
    </row>
    <row r="12" spans="1:26" ht="28" customHeight="1">
      <c r="A12" s="80">
        <v>6</v>
      </c>
      <c r="B12" s="77" t="s">
        <v>729</v>
      </c>
      <c r="C12" s="44"/>
      <c r="D12" s="44"/>
      <c r="E12" s="44"/>
      <c r="F12" s="24">
        <f t="shared" si="0"/>
        <v>0</v>
      </c>
      <c r="G12" s="186" t="s">
        <v>513</v>
      </c>
      <c r="H12" s="47"/>
      <c r="I12" s="47"/>
      <c r="J12" s="47"/>
      <c r="K12" s="47"/>
      <c r="L12" s="47"/>
      <c r="M12" s="47"/>
      <c r="N12" s="1"/>
      <c r="O12" s="1"/>
      <c r="P12" s="1"/>
      <c r="Q12" s="1"/>
      <c r="R12" s="1"/>
      <c r="S12" s="1"/>
      <c r="T12" s="1"/>
      <c r="U12" s="1"/>
      <c r="V12" s="1"/>
      <c r="W12" s="1"/>
      <c r="X12" s="1"/>
      <c r="Y12" s="1"/>
      <c r="Z12" s="1"/>
    </row>
    <row r="13" spans="1:26" ht="26.5" customHeight="1">
      <c r="A13" s="80">
        <v>7</v>
      </c>
      <c r="B13" s="77" t="s">
        <v>730</v>
      </c>
      <c r="C13" s="44"/>
      <c r="D13" s="44"/>
      <c r="E13" s="44"/>
      <c r="F13" s="24">
        <f t="shared" si="0"/>
        <v>0</v>
      </c>
      <c r="G13" s="186" t="s">
        <v>514</v>
      </c>
      <c r="H13" s="47"/>
      <c r="I13" s="47"/>
      <c r="J13" s="47"/>
      <c r="K13" s="47"/>
      <c r="L13" s="47"/>
      <c r="M13" s="47"/>
      <c r="N13" s="1"/>
      <c r="O13" s="1"/>
      <c r="P13" s="1"/>
      <c r="Q13" s="1"/>
      <c r="R13" s="1"/>
      <c r="S13" s="1"/>
      <c r="T13" s="1"/>
      <c r="U13" s="1"/>
      <c r="V13" s="1"/>
      <c r="W13" s="1"/>
      <c r="X13" s="1"/>
      <c r="Y13" s="1"/>
      <c r="Z13" s="1"/>
    </row>
    <row r="14" spans="1:26" ht="33.75" customHeight="1">
      <c r="A14" s="80">
        <v>8</v>
      </c>
      <c r="B14" s="77" t="s">
        <v>203</v>
      </c>
      <c r="C14" s="44"/>
      <c r="D14" s="44"/>
      <c r="E14" s="44"/>
      <c r="F14" s="24">
        <f t="shared" si="0"/>
        <v>0</v>
      </c>
      <c r="G14" s="186" t="s">
        <v>515</v>
      </c>
      <c r="H14" s="226"/>
      <c r="N14" s="1"/>
      <c r="O14" s="1"/>
      <c r="P14" s="1"/>
      <c r="Q14" s="1"/>
      <c r="R14" s="1"/>
      <c r="S14" s="1"/>
      <c r="T14" s="1"/>
      <c r="U14" s="1"/>
      <c r="V14" s="1"/>
      <c r="W14" s="1"/>
      <c r="X14" s="1"/>
      <c r="Y14" s="1"/>
      <c r="Z14" s="1"/>
    </row>
    <row r="15" spans="1:26" ht="26.25" customHeight="1">
      <c r="A15" s="80">
        <v>9</v>
      </c>
      <c r="B15" s="77" t="s">
        <v>204</v>
      </c>
      <c r="C15" s="44"/>
      <c r="D15" s="44"/>
      <c r="E15" s="44"/>
      <c r="F15" s="24">
        <f t="shared" si="0"/>
        <v>0</v>
      </c>
      <c r="G15" s="186" t="s">
        <v>516</v>
      </c>
      <c r="H15" s="226"/>
      <c r="N15" s="1"/>
      <c r="O15" s="1"/>
      <c r="P15" s="1"/>
      <c r="Q15" s="1"/>
      <c r="R15" s="1"/>
      <c r="S15" s="1"/>
      <c r="T15" s="1"/>
      <c r="U15" s="1"/>
      <c r="V15" s="1"/>
      <c r="W15" s="1"/>
      <c r="X15" s="1"/>
      <c r="Y15" s="1"/>
      <c r="Z15" s="1"/>
    </row>
    <row r="16" spans="1:26" ht="29.25" customHeight="1">
      <c r="A16" s="80">
        <v>10</v>
      </c>
      <c r="B16" s="77" t="s">
        <v>205</v>
      </c>
      <c r="C16" s="44"/>
      <c r="D16" s="44"/>
      <c r="E16" s="44"/>
      <c r="F16" s="24">
        <f t="shared" si="0"/>
        <v>0</v>
      </c>
      <c r="G16" s="186" t="s">
        <v>517</v>
      </c>
      <c r="H16" s="226"/>
      <c r="N16" s="1"/>
      <c r="O16" s="1"/>
      <c r="P16" s="1"/>
      <c r="Q16" s="1"/>
      <c r="R16" s="1"/>
      <c r="S16" s="1"/>
      <c r="T16" s="1"/>
      <c r="U16" s="1"/>
      <c r="V16" s="1"/>
      <c r="W16" s="1"/>
      <c r="X16" s="1"/>
      <c r="Y16" s="1"/>
      <c r="Z16" s="1"/>
    </row>
    <row r="17" spans="1:26" ht="14.25" customHeight="1">
      <c r="A17" s="443" t="s">
        <v>138</v>
      </c>
      <c r="B17" s="395"/>
      <c r="C17" s="46">
        <f>SUM(C7:C16)</f>
        <v>0</v>
      </c>
      <c r="D17" s="46">
        <f>SUM(D7:D16)</f>
        <v>0</v>
      </c>
      <c r="E17" s="46">
        <f>SUM(E7:E16)</f>
        <v>0</v>
      </c>
      <c r="F17" s="46">
        <f t="shared" si="0"/>
        <v>0</v>
      </c>
      <c r="G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eYtOxssU2g2pccp9m/fZEtEFjRoBt+xjpKXxoLhI27KJw+HkwnGZrmESHRLoZ4+DfYO91fVGggqKK6tNBJyisQ==" saltValue="GpFK3ZBSPKJ/oT77HrsAEQ==" spinCount="100000" sheet="1" objects="1" formatColumns="0" formatRows="0"/>
  <protectedRanges>
    <protectedRange sqref="C7:E16" name="Tabel 3b5"/>
  </protectedRanges>
  <mergeCells count="6">
    <mergeCell ref="H6:N6"/>
    <mergeCell ref="A17:B17"/>
    <mergeCell ref="A4:A5"/>
    <mergeCell ref="B4:B5"/>
    <mergeCell ref="C4:E4"/>
    <mergeCell ref="F4:F5"/>
  </mergeCells>
  <phoneticPr fontId="65" type="noConversion"/>
  <dataValidations count="1">
    <dataValidation type="decimal" operator="greaterThanOrEqual" allowBlank="1" showDropDown="1" showInputMessage="1" showErrorMessage="1" prompt="Data harus diisi dalam bentuk angka" sqref="C7:E16" xr:uid="{00000000-0002-0000-1400-000000000000}">
      <formula1>0</formula1>
    </dataValidation>
  </dataValidations>
  <hyperlinks>
    <hyperlink ref="G1" location="'Daftar Tabel'!A1" display="&lt;&lt;&lt; Daftar Tabel" xr:uid="{00000000-0004-0000-1400-000000000000}"/>
  </hyperlinks>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J1000"/>
  <sheetViews>
    <sheetView workbookViewId="0">
      <pane xSplit="1" ySplit="6" topLeftCell="B7" activePane="bottomRight" state="frozen"/>
      <selection pane="topRight" activeCell="B1" sqref="B1"/>
      <selection pane="bottomLeft" activeCell="A7" sqref="A7"/>
      <selection pane="bottomRight"/>
    </sheetView>
  </sheetViews>
  <sheetFormatPr defaultColWidth="12.58203125" defaultRowHeight="15" customHeight="1"/>
  <cols>
    <col min="1" max="1" width="4.58203125" customWidth="1"/>
    <col min="2" max="2" width="28.33203125" customWidth="1"/>
    <col min="3" max="3" width="24.83203125" customWidth="1"/>
    <col min="4" max="4" width="21.33203125" customWidth="1"/>
    <col min="6" max="26" width="7.58203125" customWidth="1"/>
  </cols>
  <sheetData>
    <row r="1" spans="1:10" ht="14.25" customHeight="1">
      <c r="A1" s="242" t="s">
        <v>522</v>
      </c>
      <c r="C1" s="51"/>
      <c r="E1" s="180" t="s">
        <v>87</v>
      </c>
    </row>
    <row r="2" spans="1:10" ht="14.25" customHeight="1">
      <c r="A2" s="242" t="s">
        <v>523</v>
      </c>
      <c r="C2" s="51"/>
      <c r="E2" s="85"/>
    </row>
    <row r="3" spans="1:10" ht="14.25" customHeight="1">
      <c r="A3" s="49" t="s">
        <v>439</v>
      </c>
      <c r="C3" s="51"/>
    </row>
    <row r="4" spans="1:10" ht="45.75" customHeight="1">
      <c r="A4" s="22" t="s">
        <v>50</v>
      </c>
      <c r="B4" s="22" t="s">
        <v>213</v>
      </c>
      <c r="C4" s="22" t="s">
        <v>43</v>
      </c>
      <c r="D4" s="22" t="s">
        <v>214</v>
      </c>
    </row>
    <row r="5" spans="1:10" ht="14.25" customHeight="1">
      <c r="A5" s="86">
        <v>1</v>
      </c>
      <c r="B5" s="86">
        <v>2</v>
      </c>
      <c r="C5" s="86">
        <v>3</v>
      </c>
      <c r="D5" s="86">
        <v>4</v>
      </c>
    </row>
    <row r="6" spans="1:10" ht="14.25" customHeight="1">
      <c r="A6" s="87" t="s">
        <v>215</v>
      </c>
      <c r="B6" s="466" t="s">
        <v>216</v>
      </c>
      <c r="C6" s="394"/>
      <c r="D6" s="395"/>
    </row>
    <row r="7" spans="1:10" ht="14.25" customHeight="1">
      <c r="A7" s="74">
        <v>1</v>
      </c>
      <c r="B7" s="58"/>
      <c r="C7" s="88"/>
      <c r="D7" s="59"/>
      <c r="F7" s="414" t="s">
        <v>130</v>
      </c>
      <c r="G7" s="371"/>
      <c r="H7" s="371"/>
      <c r="I7" s="371"/>
      <c r="J7" s="372"/>
    </row>
    <row r="8" spans="1:10" ht="14.25" customHeight="1">
      <c r="A8" s="74">
        <v>2</v>
      </c>
      <c r="B8" s="58"/>
      <c r="C8" s="88"/>
      <c r="D8" s="59"/>
      <c r="F8" s="453" t="s">
        <v>736</v>
      </c>
      <c r="G8" s="401"/>
      <c r="H8" s="401"/>
      <c r="I8" s="401"/>
      <c r="J8" s="467">
        <f>COUNTIFS(B7:B1000,"&lt;&gt;",C7:C1000,"&lt;&gt;",D7:D1000,"&lt;&gt;")</f>
        <v>0</v>
      </c>
    </row>
    <row r="9" spans="1:10" ht="14.25" customHeight="1">
      <c r="A9" s="74">
        <v>3</v>
      </c>
      <c r="B9" s="58"/>
      <c r="C9" s="88"/>
      <c r="D9" s="59"/>
      <c r="F9" s="401"/>
      <c r="G9" s="401"/>
      <c r="H9" s="401"/>
      <c r="I9" s="401"/>
      <c r="J9" s="401"/>
    </row>
    <row r="10" spans="1:10" ht="14.25" customHeight="1">
      <c r="A10" s="74">
        <v>4</v>
      </c>
      <c r="B10" s="58"/>
      <c r="C10" s="88"/>
      <c r="D10" s="59"/>
      <c r="F10" s="401"/>
      <c r="G10" s="401"/>
      <c r="H10" s="401"/>
      <c r="I10" s="401"/>
      <c r="J10" s="401"/>
    </row>
    <row r="11" spans="1:10" ht="14.25" customHeight="1">
      <c r="A11" s="74">
        <v>5</v>
      </c>
      <c r="B11" s="58"/>
      <c r="C11" s="88"/>
      <c r="D11" s="59"/>
      <c r="F11" s="401"/>
      <c r="G11" s="401"/>
      <c r="H11" s="401"/>
      <c r="I11" s="401"/>
      <c r="J11" s="401"/>
    </row>
    <row r="12" spans="1:10" ht="14.25" customHeight="1">
      <c r="A12" s="74">
        <v>6</v>
      </c>
      <c r="B12" s="58"/>
      <c r="C12" s="88"/>
      <c r="D12" s="59"/>
    </row>
    <row r="13" spans="1:10" ht="14.25" customHeight="1">
      <c r="A13" s="74">
        <v>7</v>
      </c>
      <c r="B13" s="58"/>
      <c r="C13" s="88"/>
      <c r="D13" s="59"/>
      <c r="F13" s="293" t="s">
        <v>530</v>
      </c>
    </row>
    <row r="14" spans="1:10" ht="14.25" customHeight="1">
      <c r="A14" s="74">
        <v>8</v>
      </c>
      <c r="B14" s="58"/>
      <c r="C14" s="88"/>
      <c r="D14" s="59"/>
    </row>
    <row r="15" spans="1:10" ht="14.25" customHeight="1">
      <c r="A15" s="74">
        <v>9</v>
      </c>
      <c r="B15" s="58"/>
      <c r="C15" s="88"/>
      <c r="D15" s="59"/>
    </row>
    <row r="16" spans="1:10" ht="14.25" customHeight="1">
      <c r="A16" s="74">
        <v>10</v>
      </c>
      <c r="B16" s="58"/>
      <c r="C16" s="88"/>
      <c r="D16" s="59"/>
    </row>
    <row r="17" spans="1:4" ht="14.25" customHeight="1">
      <c r="A17" s="74">
        <v>11</v>
      </c>
      <c r="B17" s="58"/>
      <c r="C17" s="88"/>
      <c r="D17" s="59"/>
    </row>
    <row r="18" spans="1:4" ht="14.25" customHeight="1">
      <c r="A18" s="74">
        <v>12</v>
      </c>
      <c r="B18" s="58"/>
      <c r="C18" s="88"/>
      <c r="D18" s="59"/>
    </row>
    <row r="19" spans="1:4" ht="14.25" customHeight="1">
      <c r="A19" s="74">
        <v>13</v>
      </c>
      <c r="B19" s="58"/>
      <c r="C19" s="88"/>
      <c r="D19" s="59"/>
    </row>
    <row r="20" spans="1:4" ht="14.25" customHeight="1">
      <c r="A20" s="74">
        <v>14</v>
      </c>
      <c r="B20" s="58"/>
      <c r="C20" s="88"/>
      <c r="D20" s="59"/>
    </row>
    <row r="21" spans="1:4" ht="14.25" customHeight="1">
      <c r="A21" s="74">
        <v>15</v>
      </c>
      <c r="B21" s="58"/>
      <c r="C21" s="88"/>
      <c r="D21" s="59"/>
    </row>
    <row r="22" spans="1:4" ht="14.25" customHeight="1">
      <c r="A22" s="74">
        <v>16</v>
      </c>
      <c r="B22" s="58"/>
      <c r="C22" s="88"/>
      <c r="D22" s="59"/>
    </row>
    <row r="23" spans="1:4" ht="14.25" customHeight="1">
      <c r="A23" s="74">
        <v>17</v>
      </c>
      <c r="B23" s="58"/>
      <c r="C23" s="88"/>
      <c r="D23" s="59"/>
    </row>
    <row r="24" spans="1:4" ht="14.25" customHeight="1">
      <c r="A24" s="74">
        <v>18</v>
      </c>
      <c r="B24" s="58"/>
      <c r="C24" s="88"/>
      <c r="D24" s="59"/>
    </row>
    <row r="25" spans="1:4" ht="14.25" customHeight="1">
      <c r="A25" s="74">
        <v>19</v>
      </c>
      <c r="B25" s="58"/>
      <c r="C25" s="88"/>
      <c r="D25" s="59"/>
    </row>
    <row r="26" spans="1:4" ht="14.25" customHeight="1">
      <c r="A26" s="74">
        <v>20</v>
      </c>
      <c r="B26" s="58"/>
      <c r="C26" s="88"/>
      <c r="D26" s="59"/>
    </row>
    <row r="27" spans="1:4" ht="14.25" customHeight="1">
      <c r="A27" s="74">
        <v>21</v>
      </c>
      <c r="B27" s="58"/>
      <c r="C27" s="88"/>
      <c r="D27" s="59"/>
    </row>
    <row r="28" spans="1:4" ht="14.25" customHeight="1">
      <c r="A28" s="74">
        <v>22</v>
      </c>
      <c r="B28" s="58"/>
      <c r="C28" s="88"/>
      <c r="D28" s="59"/>
    </row>
    <row r="29" spans="1:4" ht="14.25" customHeight="1">
      <c r="A29" s="74">
        <v>23</v>
      </c>
      <c r="B29" s="58"/>
      <c r="C29" s="88"/>
      <c r="D29" s="59"/>
    </row>
    <row r="30" spans="1:4" ht="14.25" customHeight="1">
      <c r="A30" s="74">
        <v>24</v>
      </c>
      <c r="B30" s="58"/>
      <c r="C30" s="88"/>
      <c r="D30" s="59"/>
    </row>
    <row r="31" spans="1:4" ht="14.25" customHeight="1">
      <c r="A31" s="74">
        <v>25</v>
      </c>
      <c r="B31" s="58"/>
      <c r="C31" s="88"/>
      <c r="D31" s="59"/>
    </row>
    <row r="32" spans="1:4" ht="14.25" customHeight="1">
      <c r="A32" s="74">
        <v>26</v>
      </c>
      <c r="B32" s="58"/>
      <c r="C32" s="88"/>
      <c r="D32" s="59"/>
    </row>
    <row r="33" spans="1:4" ht="14.25" customHeight="1">
      <c r="A33" s="74">
        <v>27</v>
      </c>
      <c r="B33" s="58"/>
      <c r="C33" s="88"/>
      <c r="D33" s="59"/>
    </row>
    <row r="34" spans="1:4" ht="14.25" customHeight="1">
      <c r="A34" s="74">
        <v>28</v>
      </c>
      <c r="B34" s="58"/>
      <c r="C34" s="88"/>
      <c r="D34" s="59"/>
    </row>
    <row r="35" spans="1:4" ht="14.25" customHeight="1">
      <c r="A35" s="74">
        <v>29</v>
      </c>
      <c r="B35" s="58"/>
      <c r="C35" s="88"/>
      <c r="D35" s="59"/>
    </row>
    <row r="36" spans="1:4" ht="14.25" customHeight="1">
      <c r="A36" s="74">
        <v>30</v>
      </c>
      <c r="B36" s="58"/>
      <c r="C36" s="88"/>
      <c r="D36" s="59"/>
    </row>
    <row r="37" spans="1:4" ht="14.25" customHeight="1">
      <c r="A37" s="74">
        <v>31</v>
      </c>
      <c r="B37" s="58"/>
      <c r="C37" s="88"/>
      <c r="D37" s="59"/>
    </row>
    <row r="38" spans="1:4" ht="14.25" customHeight="1">
      <c r="A38" s="74">
        <v>32</v>
      </c>
      <c r="B38" s="58"/>
      <c r="C38" s="88"/>
      <c r="D38" s="59"/>
    </row>
    <row r="39" spans="1:4" ht="14.25" customHeight="1">
      <c r="A39" s="74">
        <v>33</v>
      </c>
      <c r="B39" s="58"/>
      <c r="C39" s="88"/>
      <c r="D39" s="59"/>
    </row>
    <row r="40" spans="1:4" ht="14.25" customHeight="1">
      <c r="A40" s="74">
        <v>34</v>
      </c>
      <c r="B40" s="58"/>
      <c r="C40" s="88"/>
      <c r="D40" s="59"/>
    </row>
    <row r="41" spans="1:4" ht="14.25" customHeight="1">
      <c r="A41" s="74">
        <v>35</v>
      </c>
      <c r="B41" s="58"/>
      <c r="C41" s="88"/>
      <c r="D41" s="59"/>
    </row>
    <row r="42" spans="1:4" ht="14.25" customHeight="1">
      <c r="A42" s="74">
        <v>36</v>
      </c>
      <c r="B42" s="58"/>
      <c r="C42" s="88"/>
      <c r="D42" s="59"/>
    </row>
    <row r="43" spans="1:4" ht="14.25" customHeight="1">
      <c r="A43" s="74">
        <v>37</v>
      </c>
      <c r="B43" s="58"/>
      <c r="C43" s="88"/>
      <c r="D43" s="59"/>
    </row>
    <row r="44" spans="1:4" ht="14.25" customHeight="1">
      <c r="A44" s="74">
        <v>38</v>
      </c>
      <c r="B44" s="58"/>
      <c r="C44" s="88"/>
      <c r="D44" s="59"/>
    </row>
    <row r="45" spans="1:4" ht="14.25" customHeight="1">
      <c r="A45" s="74">
        <v>39</v>
      </c>
      <c r="B45" s="58"/>
      <c r="C45" s="88"/>
      <c r="D45" s="59"/>
    </row>
    <row r="46" spans="1:4" ht="14.25" customHeight="1">
      <c r="A46" s="74">
        <v>40</v>
      </c>
      <c r="B46" s="58"/>
      <c r="C46" s="88"/>
      <c r="D46" s="59"/>
    </row>
    <row r="47" spans="1:4" ht="14.25" customHeight="1">
      <c r="A47" s="74">
        <v>41</v>
      </c>
      <c r="B47" s="58"/>
      <c r="C47" s="88"/>
      <c r="D47" s="59"/>
    </row>
    <row r="48" spans="1:4" ht="14.25" customHeight="1">
      <c r="A48" s="74">
        <v>42</v>
      </c>
      <c r="B48" s="58"/>
      <c r="C48" s="88"/>
      <c r="D48" s="59"/>
    </row>
    <row r="49" spans="1:4" ht="14.25" customHeight="1">
      <c r="A49" s="74">
        <v>43</v>
      </c>
      <c r="B49" s="58"/>
      <c r="C49" s="88"/>
      <c r="D49" s="59"/>
    </row>
    <row r="50" spans="1:4" ht="14.25" customHeight="1">
      <c r="A50" s="74">
        <v>44</v>
      </c>
      <c r="B50" s="58"/>
      <c r="C50" s="88"/>
      <c r="D50" s="59"/>
    </row>
    <row r="51" spans="1:4" ht="14.25" customHeight="1">
      <c r="A51" s="74">
        <v>45</v>
      </c>
      <c r="B51" s="58"/>
      <c r="C51" s="88"/>
      <c r="D51" s="59"/>
    </row>
    <row r="52" spans="1:4" ht="14.25" customHeight="1">
      <c r="A52" s="74">
        <v>46</v>
      </c>
      <c r="B52" s="58"/>
      <c r="C52" s="88"/>
      <c r="D52" s="59"/>
    </row>
    <row r="53" spans="1:4" ht="14.25" customHeight="1">
      <c r="A53" s="74">
        <v>47</v>
      </c>
      <c r="B53" s="58"/>
      <c r="C53" s="88"/>
      <c r="D53" s="59"/>
    </row>
    <row r="54" spans="1:4" ht="14.25" customHeight="1">
      <c r="A54" s="74">
        <v>48</v>
      </c>
      <c r="B54" s="58"/>
      <c r="C54" s="88"/>
      <c r="D54" s="59"/>
    </row>
    <row r="55" spans="1:4" ht="14.25" customHeight="1">
      <c r="A55" s="74">
        <v>49</v>
      </c>
      <c r="B55" s="58"/>
      <c r="C55" s="88"/>
      <c r="D55" s="59"/>
    </row>
    <row r="56" spans="1:4" ht="14.25" customHeight="1">
      <c r="A56" s="74">
        <v>50</v>
      </c>
      <c r="B56" s="58"/>
      <c r="C56" s="88"/>
      <c r="D56" s="59"/>
    </row>
    <row r="57" spans="1:4" ht="14.25" customHeight="1">
      <c r="A57" s="74">
        <v>51</v>
      </c>
      <c r="B57" s="58"/>
      <c r="C57" s="88"/>
      <c r="D57" s="59"/>
    </row>
    <row r="58" spans="1:4" ht="14.25" customHeight="1">
      <c r="A58" s="74">
        <v>52</v>
      </c>
      <c r="B58" s="58"/>
      <c r="C58" s="88"/>
      <c r="D58" s="59"/>
    </row>
    <row r="59" spans="1:4" ht="14.25" customHeight="1">
      <c r="A59" s="74">
        <v>53</v>
      </c>
      <c r="B59" s="58"/>
      <c r="C59" s="88"/>
      <c r="D59" s="59"/>
    </row>
    <row r="60" spans="1:4" ht="14.25" customHeight="1">
      <c r="A60" s="74">
        <v>54</v>
      </c>
      <c r="B60" s="58"/>
      <c r="C60" s="88"/>
      <c r="D60" s="59"/>
    </row>
    <row r="61" spans="1:4" ht="14.25" customHeight="1">
      <c r="A61" s="74">
        <v>55</v>
      </c>
      <c r="B61" s="58"/>
      <c r="C61" s="88"/>
      <c r="D61" s="59"/>
    </row>
    <row r="62" spans="1:4" ht="14.25" customHeight="1">
      <c r="A62" s="74">
        <v>56</v>
      </c>
      <c r="B62" s="58"/>
      <c r="C62" s="88"/>
      <c r="D62" s="59"/>
    </row>
    <row r="63" spans="1:4" ht="14.25" customHeight="1">
      <c r="A63" s="74">
        <v>57</v>
      </c>
      <c r="B63" s="58"/>
      <c r="C63" s="88"/>
      <c r="D63" s="59"/>
    </row>
    <row r="64" spans="1:4" ht="14.25" customHeight="1">
      <c r="A64" s="74">
        <v>58</v>
      </c>
      <c r="B64" s="58"/>
      <c r="C64" s="88"/>
      <c r="D64" s="59"/>
    </row>
    <row r="65" spans="1:4" ht="14.25" customHeight="1">
      <c r="A65" s="74">
        <v>59</v>
      </c>
      <c r="B65" s="58"/>
      <c r="C65" s="88"/>
      <c r="D65" s="59"/>
    </row>
    <row r="66" spans="1:4" ht="14.25" customHeight="1">
      <c r="A66" s="74">
        <v>60</v>
      </c>
      <c r="B66" s="58"/>
      <c r="C66" s="88"/>
      <c r="D66" s="59"/>
    </row>
    <row r="67" spans="1:4" ht="14.25" customHeight="1">
      <c r="A67" s="74">
        <v>61</v>
      </c>
      <c r="B67" s="58"/>
      <c r="C67" s="88"/>
      <c r="D67" s="59"/>
    </row>
    <row r="68" spans="1:4" ht="14.25" customHeight="1">
      <c r="A68" s="74">
        <v>62</v>
      </c>
      <c r="B68" s="58"/>
      <c r="C68" s="88"/>
      <c r="D68" s="59"/>
    </row>
    <row r="69" spans="1:4" ht="14.25" customHeight="1">
      <c r="A69" s="74">
        <v>63</v>
      </c>
      <c r="B69" s="58"/>
      <c r="C69" s="88"/>
      <c r="D69" s="59"/>
    </row>
    <row r="70" spans="1:4" ht="14.25" customHeight="1">
      <c r="A70" s="74">
        <v>64</v>
      </c>
      <c r="B70" s="58"/>
      <c r="C70" s="88"/>
      <c r="D70" s="59"/>
    </row>
    <row r="71" spans="1:4" ht="14.25" customHeight="1">
      <c r="A71" s="74">
        <v>65</v>
      </c>
      <c r="B71" s="58"/>
      <c r="C71" s="88"/>
      <c r="D71" s="59"/>
    </row>
    <row r="72" spans="1:4" ht="14.25" customHeight="1">
      <c r="A72" s="74">
        <v>66</v>
      </c>
      <c r="B72" s="58"/>
      <c r="C72" s="88"/>
      <c r="D72" s="59"/>
    </row>
    <row r="73" spans="1:4" ht="14.25" customHeight="1">
      <c r="A73" s="74">
        <v>67</v>
      </c>
      <c r="B73" s="58"/>
      <c r="C73" s="88"/>
      <c r="D73" s="59"/>
    </row>
    <row r="74" spans="1:4" ht="14.25" customHeight="1">
      <c r="A74" s="74">
        <v>68</v>
      </c>
      <c r="B74" s="58"/>
      <c r="C74" s="88"/>
      <c r="D74" s="59"/>
    </row>
    <row r="75" spans="1:4" ht="14.25" customHeight="1">
      <c r="A75" s="74">
        <v>69</v>
      </c>
      <c r="B75" s="58"/>
      <c r="C75" s="88"/>
      <c r="D75" s="59"/>
    </row>
    <row r="76" spans="1:4" ht="14.25" customHeight="1">
      <c r="A76" s="74">
        <v>70</v>
      </c>
      <c r="B76" s="58"/>
      <c r="C76" s="88"/>
      <c r="D76" s="59"/>
    </row>
    <row r="77" spans="1:4" ht="14.25" customHeight="1">
      <c r="A77" s="74">
        <v>71</v>
      </c>
      <c r="B77" s="58"/>
      <c r="C77" s="88"/>
      <c r="D77" s="59"/>
    </row>
    <row r="78" spans="1:4" ht="14.25" customHeight="1">
      <c r="A78" s="74">
        <v>72</v>
      </c>
      <c r="B78" s="58"/>
      <c r="C78" s="88"/>
      <c r="D78" s="59"/>
    </row>
    <row r="79" spans="1:4" ht="14.25" customHeight="1">
      <c r="A79" s="74">
        <v>73</v>
      </c>
      <c r="B79" s="58"/>
      <c r="C79" s="88"/>
      <c r="D79" s="59"/>
    </row>
    <row r="80" spans="1:4" ht="14.25" customHeight="1">
      <c r="A80" s="74">
        <v>74</v>
      </c>
      <c r="B80" s="58"/>
      <c r="C80" s="88"/>
      <c r="D80" s="59"/>
    </row>
    <row r="81" spans="1:4" ht="14.25" customHeight="1">
      <c r="A81" s="74">
        <v>75</v>
      </c>
      <c r="B81" s="58"/>
      <c r="C81" s="88"/>
      <c r="D81" s="59"/>
    </row>
    <row r="82" spans="1:4" ht="14.25" customHeight="1">
      <c r="A82" s="74">
        <v>76</v>
      </c>
      <c r="B82" s="58"/>
      <c r="C82" s="88"/>
      <c r="D82" s="59"/>
    </row>
    <row r="83" spans="1:4" ht="14.25" customHeight="1">
      <c r="A83" s="74">
        <v>77</v>
      </c>
      <c r="B83" s="58"/>
      <c r="C83" s="88"/>
      <c r="D83" s="59"/>
    </row>
    <row r="84" spans="1:4" ht="14.25" customHeight="1">
      <c r="A84" s="74">
        <v>78</v>
      </c>
      <c r="B84" s="58"/>
      <c r="C84" s="88"/>
      <c r="D84" s="59"/>
    </row>
    <row r="85" spans="1:4" ht="14.25" customHeight="1">
      <c r="A85" s="74">
        <v>79</v>
      </c>
      <c r="B85" s="58"/>
      <c r="C85" s="88"/>
      <c r="D85" s="59"/>
    </row>
    <row r="86" spans="1:4" ht="14.25" customHeight="1">
      <c r="A86" s="74">
        <v>80</v>
      </c>
      <c r="B86" s="58"/>
      <c r="C86" s="88"/>
      <c r="D86" s="59"/>
    </row>
    <row r="87" spans="1:4" ht="14.25" customHeight="1">
      <c r="A87" s="74">
        <v>81</v>
      </c>
      <c r="B87" s="58"/>
      <c r="C87" s="88"/>
      <c r="D87" s="59"/>
    </row>
    <row r="88" spans="1:4" ht="14.25" customHeight="1">
      <c r="A88" s="74">
        <v>82</v>
      </c>
      <c r="B88" s="58"/>
      <c r="C88" s="88"/>
      <c r="D88" s="59"/>
    </row>
    <row r="89" spans="1:4" ht="14.25" customHeight="1">
      <c r="A89" s="74">
        <v>83</v>
      </c>
      <c r="B89" s="58"/>
      <c r="C89" s="88"/>
      <c r="D89" s="59"/>
    </row>
    <row r="90" spans="1:4" ht="14.25" customHeight="1">
      <c r="A90" s="74">
        <v>84</v>
      </c>
      <c r="B90" s="58"/>
      <c r="C90" s="88"/>
      <c r="D90" s="59"/>
    </row>
    <row r="91" spans="1:4" ht="14.25" customHeight="1">
      <c r="A91" s="74">
        <v>85</v>
      </c>
      <c r="B91" s="58"/>
      <c r="C91" s="88"/>
      <c r="D91" s="59"/>
    </row>
    <row r="92" spans="1:4" ht="14.25" customHeight="1">
      <c r="A92" s="74">
        <v>86</v>
      </c>
      <c r="B92" s="58"/>
      <c r="C92" s="88"/>
      <c r="D92" s="59"/>
    </row>
    <row r="93" spans="1:4" ht="14.25" customHeight="1">
      <c r="A93" s="74">
        <v>87</v>
      </c>
      <c r="B93" s="58"/>
      <c r="C93" s="88"/>
      <c r="D93" s="59"/>
    </row>
    <row r="94" spans="1:4" ht="14.25" customHeight="1">
      <c r="A94" s="74">
        <v>88</v>
      </c>
      <c r="B94" s="58"/>
      <c r="C94" s="88"/>
      <c r="D94" s="59"/>
    </row>
    <row r="95" spans="1:4" ht="14.25" customHeight="1">
      <c r="A95" s="74">
        <v>89</v>
      </c>
      <c r="B95" s="58"/>
      <c r="C95" s="88"/>
      <c r="D95" s="59"/>
    </row>
    <row r="96" spans="1:4" ht="14.25" customHeight="1">
      <c r="A96" s="74">
        <v>90</v>
      </c>
      <c r="B96" s="58"/>
      <c r="C96" s="88"/>
      <c r="D96" s="59"/>
    </row>
    <row r="97" spans="1:4" ht="14.25" customHeight="1">
      <c r="A97" s="74">
        <v>91</v>
      </c>
      <c r="B97" s="58"/>
      <c r="C97" s="88"/>
      <c r="D97" s="59"/>
    </row>
    <row r="98" spans="1:4" ht="14.25" customHeight="1">
      <c r="A98" s="74">
        <v>92</v>
      </c>
      <c r="B98" s="58"/>
      <c r="C98" s="88"/>
      <c r="D98" s="59"/>
    </row>
    <row r="99" spans="1:4" ht="14.25" customHeight="1">
      <c r="A99" s="74">
        <v>93</v>
      </c>
      <c r="B99" s="58"/>
      <c r="C99" s="88"/>
      <c r="D99" s="59"/>
    </row>
    <row r="100" spans="1:4" ht="14.25" customHeight="1">
      <c r="A100" s="74">
        <v>94</v>
      </c>
      <c r="B100" s="58"/>
      <c r="C100" s="88"/>
      <c r="D100" s="59"/>
    </row>
    <row r="101" spans="1:4" ht="14.25" customHeight="1">
      <c r="A101" s="74">
        <v>95</v>
      </c>
      <c r="B101" s="58"/>
      <c r="C101" s="88"/>
      <c r="D101" s="59"/>
    </row>
    <row r="102" spans="1:4" ht="14.25" customHeight="1">
      <c r="A102" s="74">
        <v>96</v>
      </c>
      <c r="B102" s="58"/>
      <c r="C102" s="88"/>
      <c r="D102" s="59"/>
    </row>
    <row r="103" spans="1:4" ht="14.25" customHeight="1">
      <c r="A103" s="74">
        <v>97</v>
      </c>
      <c r="B103" s="58"/>
      <c r="C103" s="88"/>
      <c r="D103" s="59"/>
    </row>
    <row r="104" spans="1:4" ht="14.25" customHeight="1">
      <c r="A104" s="74">
        <v>98</v>
      </c>
      <c r="B104" s="58"/>
      <c r="C104" s="88"/>
      <c r="D104" s="59"/>
    </row>
    <row r="105" spans="1:4" ht="14.25" customHeight="1">
      <c r="A105" s="74">
        <v>99</v>
      </c>
      <c r="B105" s="58"/>
      <c r="C105" s="90"/>
      <c r="D105" s="59"/>
    </row>
    <row r="106" spans="1:4" ht="14.25" customHeight="1">
      <c r="A106" s="74">
        <v>100</v>
      </c>
      <c r="B106" s="284"/>
      <c r="C106" s="286"/>
      <c r="D106" s="285"/>
    </row>
    <row r="107" spans="1:4" ht="14.25" customHeight="1">
      <c r="C107" s="283"/>
    </row>
    <row r="108" spans="1:4" ht="14.25" customHeight="1">
      <c r="C108" s="283"/>
    </row>
    <row r="109" spans="1:4" ht="14.25" customHeight="1">
      <c r="C109" s="283"/>
    </row>
    <row r="110" spans="1:4" ht="14.25" customHeight="1">
      <c r="C110" s="283"/>
    </row>
    <row r="111" spans="1:4" ht="14.25" customHeight="1">
      <c r="C111" s="283"/>
    </row>
    <row r="112" spans="1:4" ht="14.25" customHeight="1">
      <c r="C112" s="283"/>
    </row>
    <row r="113" spans="3:3" ht="14.25" customHeight="1">
      <c r="C113" s="283"/>
    </row>
    <row r="114" spans="3:3" ht="14.25" customHeight="1">
      <c r="C114" s="283"/>
    </row>
    <row r="115" spans="3:3" ht="14.25" customHeight="1">
      <c r="C115" s="283"/>
    </row>
    <row r="116" spans="3:3" ht="14.25" customHeight="1">
      <c r="C116" s="283"/>
    </row>
    <row r="117" spans="3:3" ht="14.25" customHeight="1">
      <c r="C117" s="283"/>
    </row>
    <row r="118" spans="3:3" ht="14.25" customHeight="1">
      <c r="C118" s="283"/>
    </row>
    <row r="119" spans="3:3" ht="14.25" customHeight="1">
      <c r="C119" s="283"/>
    </row>
    <row r="120" spans="3:3" ht="14.25" customHeight="1">
      <c r="C120" s="283"/>
    </row>
    <row r="121" spans="3:3" ht="14.25" customHeight="1">
      <c r="C121" s="283"/>
    </row>
    <row r="122" spans="3:3" ht="14.25" customHeight="1">
      <c r="C122" s="283"/>
    </row>
    <row r="123" spans="3:3" ht="14.25" customHeight="1">
      <c r="C123" s="283"/>
    </row>
    <row r="124" spans="3:3" ht="14.25" customHeight="1">
      <c r="C124" s="283"/>
    </row>
    <row r="125" spans="3:3" ht="14.25" customHeight="1">
      <c r="C125" s="283"/>
    </row>
    <row r="126" spans="3:3" ht="14.25" customHeight="1">
      <c r="C126" s="283"/>
    </row>
    <row r="127" spans="3:3" ht="14.25" customHeight="1">
      <c r="C127" s="283"/>
    </row>
    <row r="128" spans="3:3" ht="14.25" customHeight="1">
      <c r="C128" s="283"/>
    </row>
    <row r="129" spans="3:3" ht="14.25" customHeight="1">
      <c r="C129" s="283"/>
    </row>
    <row r="130" spans="3:3" ht="14.25" customHeight="1">
      <c r="C130" s="283"/>
    </row>
    <row r="131" spans="3:3" ht="14.25" customHeight="1">
      <c r="C131" s="283"/>
    </row>
    <row r="132" spans="3:3" ht="14.25" customHeight="1">
      <c r="C132" s="283"/>
    </row>
    <row r="133" spans="3:3" ht="14.25" customHeight="1">
      <c r="C133" s="283"/>
    </row>
    <row r="134" spans="3:3" ht="14.25" customHeight="1">
      <c r="C134" s="283"/>
    </row>
    <row r="135" spans="3:3" ht="14.25" customHeight="1">
      <c r="C135" s="283"/>
    </row>
    <row r="136" spans="3:3" ht="14.25" customHeight="1">
      <c r="C136" s="283"/>
    </row>
    <row r="137" spans="3:3" ht="14.25" customHeight="1">
      <c r="C137" s="283"/>
    </row>
    <row r="138" spans="3:3" ht="14.25" customHeight="1">
      <c r="C138" s="283"/>
    </row>
    <row r="139" spans="3:3" ht="14.25" customHeight="1">
      <c r="C139" s="283"/>
    </row>
    <row r="140" spans="3:3" ht="14.25" customHeight="1">
      <c r="C140" s="283"/>
    </row>
    <row r="141" spans="3:3" ht="14.25" customHeight="1">
      <c r="C141" s="283"/>
    </row>
    <row r="142" spans="3:3" ht="14.25" customHeight="1">
      <c r="C142" s="283"/>
    </row>
    <row r="143" spans="3:3" ht="14.25" customHeight="1">
      <c r="C143" s="283"/>
    </row>
    <row r="144" spans="3:3" ht="14.25" customHeight="1">
      <c r="C144" s="283"/>
    </row>
    <row r="145" spans="3:3" ht="14.25" customHeight="1">
      <c r="C145" s="283"/>
    </row>
    <row r="146" spans="3:3" ht="14.25" customHeight="1">
      <c r="C146" s="283"/>
    </row>
    <row r="147" spans="3:3" ht="14.25" customHeight="1">
      <c r="C147" s="283"/>
    </row>
    <row r="148" spans="3:3" ht="14.25" customHeight="1">
      <c r="C148" s="283"/>
    </row>
    <row r="149" spans="3:3" ht="14.25" customHeight="1">
      <c r="C149" s="283"/>
    </row>
    <row r="150" spans="3:3" ht="14.25" customHeight="1">
      <c r="C150" s="283"/>
    </row>
    <row r="151" spans="3:3" ht="14.25" customHeight="1">
      <c r="C151" s="283"/>
    </row>
    <row r="152" spans="3:3" ht="14.25" customHeight="1">
      <c r="C152" s="283"/>
    </row>
    <row r="153" spans="3:3" ht="14.25" customHeight="1">
      <c r="C153" s="283"/>
    </row>
    <row r="154" spans="3:3" ht="14.25" customHeight="1">
      <c r="C154" s="283"/>
    </row>
    <row r="155" spans="3:3" ht="14.25" customHeight="1">
      <c r="C155" s="283"/>
    </row>
    <row r="156" spans="3:3" ht="14.25" customHeight="1">
      <c r="C156" s="283"/>
    </row>
    <row r="157" spans="3:3" ht="14.25" customHeight="1">
      <c r="C157" s="283"/>
    </row>
    <row r="158" spans="3:3" ht="14.25" customHeight="1">
      <c r="C158" s="283"/>
    </row>
    <row r="159" spans="3:3" ht="14.25" customHeight="1">
      <c r="C159" s="283"/>
    </row>
    <row r="160" spans="3:3" ht="14.25" customHeight="1">
      <c r="C160" s="283"/>
    </row>
    <row r="161" spans="3:3" ht="14.25" customHeight="1">
      <c r="C161" s="283"/>
    </row>
    <row r="162" spans="3:3" ht="14.25" customHeight="1">
      <c r="C162" s="283"/>
    </row>
    <row r="163" spans="3:3" ht="14.25" customHeight="1">
      <c r="C163" s="283"/>
    </row>
    <row r="164" spans="3:3" ht="14.25" customHeight="1">
      <c r="C164" s="283"/>
    </row>
    <row r="165" spans="3:3" ht="14.25" customHeight="1">
      <c r="C165" s="283"/>
    </row>
    <row r="166" spans="3:3" ht="14.25" customHeight="1">
      <c r="C166" s="283"/>
    </row>
    <row r="167" spans="3:3" ht="14.25" customHeight="1">
      <c r="C167" s="283"/>
    </row>
    <row r="168" spans="3:3" ht="14.25" customHeight="1">
      <c r="C168" s="283"/>
    </row>
    <row r="169" spans="3:3" ht="14.25" customHeight="1">
      <c r="C169" s="283"/>
    </row>
    <row r="170" spans="3:3" ht="14.25" customHeight="1">
      <c r="C170" s="283"/>
    </row>
    <row r="171" spans="3:3" ht="14.25" customHeight="1">
      <c r="C171" s="283"/>
    </row>
    <row r="172" spans="3:3" ht="14.25" customHeight="1">
      <c r="C172" s="283"/>
    </row>
    <row r="173" spans="3:3" ht="14.25" customHeight="1">
      <c r="C173" s="283"/>
    </row>
    <row r="174" spans="3:3" ht="14.25" customHeight="1">
      <c r="C174" s="283"/>
    </row>
    <row r="175" spans="3:3" ht="14.25" customHeight="1">
      <c r="C175" s="283"/>
    </row>
    <row r="176" spans="3:3" ht="14.25" customHeight="1">
      <c r="C176" s="283"/>
    </row>
    <row r="177" spans="3:3" ht="14.25" customHeight="1">
      <c r="C177" s="283"/>
    </row>
    <row r="178" spans="3:3" ht="14.25" customHeight="1">
      <c r="C178" s="283"/>
    </row>
    <row r="179" spans="3:3" ht="14.25" customHeight="1">
      <c r="C179" s="283"/>
    </row>
    <row r="180" spans="3:3" ht="14.25" customHeight="1">
      <c r="C180" s="283"/>
    </row>
    <row r="181" spans="3:3" ht="14.25" customHeight="1">
      <c r="C181" s="283"/>
    </row>
    <row r="182" spans="3:3" ht="14.25" customHeight="1">
      <c r="C182" s="283"/>
    </row>
    <row r="183" spans="3:3" ht="14.25" customHeight="1">
      <c r="C183" s="283"/>
    </row>
    <row r="184" spans="3:3" ht="14.25" customHeight="1">
      <c r="C184" s="283"/>
    </row>
    <row r="185" spans="3:3" ht="14.25" customHeight="1">
      <c r="C185" s="283"/>
    </row>
    <row r="186" spans="3:3" ht="14.25" customHeight="1">
      <c r="C186" s="283"/>
    </row>
    <row r="187" spans="3:3" ht="14.25" customHeight="1">
      <c r="C187" s="283"/>
    </row>
    <row r="188" spans="3:3" ht="14.25" customHeight="1">
      <c r="C188" s="283"/>
    </row>
    <row r="189" spans="3:3" ht="14.25" customHeight="1">
      <c r="C189" s="283"/>
    </row>
    <row r="190" spans="3:3" ht="14.25" customHeight="1">
      <c r="C190" s="283"/>
    </row>
    <row r="191" spans="3:3" ht="14.25" customHeight="1">
      <c r="C191" s="283"/>
    </row>
    <row r="192" spans="3:3" ht="14.25" customHeight="1">
      <c r="C192" s="283"/>
    </row>
    <row r="193" spans="3:3" ht="14.25" customHeight="1">
      <c r="C193" s="283"/>
    </row>
    <row r="194" spans="3:3" ht="14.25" customHeight="1">
      <c r="C194" s="283"/>
    </row>
    <row r="195" spans="3:3" ht="14.25" customHeight="1">
      <c r="C195" s="283"/>
    </row>
    <row r="196" spans="3:3" ht="14.25" customHeight="1">
      <c r="C196" s="283"/>
    </row>
    <row r="197" spans="3:3" ht="14.25" customHeight="1">
      <c r="C197" s="283"/>
    </row>
    <row r="198" spans="3:3" ht="14.25" customHeight="1">
      <c r="C198" s="283"/>
    </row>
    <row r="199" spans="3:3" ht="14.25" customHeight="1">
      <c r="C199" s="283"/>
    </row>
    <row r="200" spans="3:3" ht="14.25" customHeight="1">
      <c r="C200" s="283"/>
    </row>
    <row r="201" spans="3:3" ht="14.25" customHeight="1">
      <c r="C201" s="283"/>
    </row>
    <row r="202" spans="3:3" ht="14.25" customHeight="1">
      <c r="C202" s="283"/>
    </row>
    <row r="203" spans="3:3" ht="14.25" customHeight="1">
      <c r="C203" s="283"/>
    </row>
    <row r="204" spans="3:3" ht="14.25" customHeight="1">
      <c r="C204" s="283"/>
    </row>
    <row r="205" spans="3:3" ht="14.25" customHeight="1">
      <c r="C205" s="283"/>
    </row>
    <row r="206" spans="3:3" ht="14.25" customHeight="1">
      <c r="C206" s="283"/>
    </row>
    <row r="207" spans="3:3" ht="14.25" customHeight="1">
      <c r="C207" s="283"/>
    </row>
    <row r="208" spans="3:3" ht="14.25" customHeight="1">
      <c r="C208" s="283"/>
    </row>
    <row r="209" spans="3:3" ht="14.25" customHeight="1">
      <c r="C209" s="283"/>
    </row>
    <row r="210" spans="3:3" ht="14.25" customHeight="1">
      <c r="C210" s="283"/>
    </row>
    <row r="211" spans="3:3" ht="14.25" customHeight="1">
      <c r="C211" s="283"/>
    </row>
    <row r="212" spans="3:3" ht="14.25" customHeight="1">
      <c r="C212" s="283"/>
    </row>
    <row r="213" spans="3:3" ht="14.25" customHeight="1">
      <c r="C213" s="283"/>
    </row>
    <row r="214" spans="3:3" ht="14.25" customHeight="1">
      <c r="C214" s="283"/>
    </row>
    <row r="215" spans="3:3" ht="14.25" customHeight="1">
      <c r="C215" s="283"/>
    </row>
    <row r="216" spans="3:3" ht="14.25" customHeight="1">
      <c r="C216" s="283"/>
    </row>
    <row r="217" spans="3:3" ht="14.25" customHeight="1">
      <c r="C217" s="283"/>
    </row>
    <row r="218" spans="3:3" ht="14.25" customHeight="1">
      <c r="C218" s="283"/>
    </row>
    <row r="219" spans="3:3" ht="14.25" customHeight="1">
      <c r="C219" s="283"/>
    </row>
    <row r="220" spans="3:3" ht="14.25" customHeight="1">
      <c r="C220" s="283"/>
    </row>
    <row r="221" spans="3:3" ht="14.25" customHeight="1">
      <c r="C221" s="283"/>
    </row>
    <row r="222" spans="3:3" ht="14.25" customHeight="1">
      <c r="C222" s="283"/>
    </row>
    <row r="223" spans="3:3" ht="14.25" customHeight="1">
      <c r="C223" s="283"/>
    </row>
    <row r="224" spans="3:3" ht="14.25" customHeight="1">
      <c r="C224" s="283"/>
    </row>
    <row r="225" spans="3:3" ht="14.25" customHeight="1">
      <c r="C225" s="283"/>
    </row>
    <row r="226" spans="3:3" ht="14.25" customHeight="1">
      <c r="C226" s="283"/>
    </row>
    <row r="227" spans="3:3" ht="14.25" customHeight="1">
      <c r="C227" s="283"/>
    </row>
    <row r="228" spans="3:3" ht="14.25" customHeight="1">
      <c r="C228" s="283"/>
    </row>
    <row r="229" spans="3:3" ht="14.25" customHeight="1">
      <c r="C229" s="283"/>
    </row>
    <row r="230" spans="3:3" ht="14.25" customHeight="1">
      <c r="C230" s="283"/>
    </row>
    <row r="231" spans="3:3" ht="14.25" customHeight="1">
      <c r="C231" s="283"/>
    </row>
    <row r="232" spans="3:3" ht="14.25" customHeight="1">
      <c r="C232" s="283"/>
    </row>
    <row r="233" spans="3:3" ht="14.25" customHeight="1">
      <c r="C233" s="283"/>
    </row>
    <row r="234" spans="3:3" ht="14.25" customHeight="1">
      <c r="C234" s="283"/>
    </row>
    <row r="235" spans="3:3" ht="14.25" customHeight="1">
      <c r="C235" s="283"/>
    </row>
    <row r="236" spans="3:3" ht="14.25" customHeight="1">
      <c r="C236" s="283"/>
    </row>
    <row r="237" spans="3:3" ht="14.25" customHeight="1">
      <c r="C237" s="283"/>
    </row>
    <row r="238" spans="3:3" ht="14.25" customHeight="1">
      <c r="C238" s="283"/>
    </row>
    <row r="239" spans="3:3" ht="14.25" customHeight="1">
      <c r="C239" s="283"/>
    </row>
    <row r="240" spans="3:3" ht="14.25" customHeight="1">
      <c r="C240" s="283"/>
    </row>
    <row r="241" spans="3:3" ht="14.25" customHeight="1">
      <c r="C241" s="283"/>
    </row>
    <row r="242" spans="3:3" ht="14.25" customHeight="1">
      <c r="C242" s="283"/>
    </row>
    <row r="243" spans="3:3" ht="14.25" customHeight="1">
      <c r="C243" s="283"/>
    </row>
    <row r="244" spans="3:3" ht="14.25" customHeight="1">
      <c r="C244" s="283"/>
    </row>
    <row r="245" spans="3:3" ht="14.25" customHeight="1">
      <c r="C245" s="283"/>
    </row>
    <row r="246" spans="3:3" ht="14.25" customHeight="1">
      <c r="C246" s="283"/>
    </row>
    <row r="247" spans="3:3" ht="14.25" customHeight="1">
      <c r="C247" s="283"/>
    </row>
    <row r="248" spans="3:3" ht="14.25" customHeight="1">
      <c r="C248" s="283"/>
    </row>
    <row r="249" spans="3:3" ht="14.25" customHeight="1">
      <c r="C249" s="283"/>
    </row>
    <row r="250" spans="3:3" ht="14.25" customHeight="1">
      <c r="C250" s="283"/>
    </row>
    <row r="251" spans="3:3" ht="14.25" customHeight="1">
      <c r="C251" s="283"/>
    </row>
    <row r="252" spans="3:3" ht="14.25" customHeight="1">
      <c r="C252" s="283"/>
    </row>
    <row r="253" spans="3:3" ht="14.25" customHeight="1">
      <c r="C253" s="283"/>
    </row>
    <row r="254" spans="3:3" ht="14.25" customHeight="1">
      <c r="C254" s="283"/>
    </row>
    <row r="255" spans="3:3" ht="14.25" customHeight="1">
      <c r="C255" s="283"/>
    </row>
    <row r="256" spans="3:3" ht="14.25" customHeight="1">
      <c r="C256" s="283"/>
    </row>
    <row r="257" spans="3:3" ht="14.25" customHeight="1">
      <c r="C257" s="283"/>
    </row>
    <row r="258" spans="3:3" ht="14.25" customHeight="1">
      <c r="C258" s="283"/>
    </row>
    <row r="259" spans="3:3" ht="14.25" customHeight="1">
      <c r="C259" s="283"/>
    </row>
    <row r="260" spans="3:3" ht="14.25" customHeight="1">
      <c r="C260" s="283"/>
    </row>
    <row r="261" spans="3:3" ht="14.25" customHeight="1">
      <c r="C261" s="283"/>
    </row>
    <row r="262" spans="3:3" ht="14.25" customHeight="1">
      <c r="C262" s="283"/>
    </row>
    <row r="263" spans="3:3" ht="14.25" customHeight="1">
      <c r="C263" s="283"/>
    </row>
    <row r="264" spans="3:3" ht="14.25" customHeight="1">
      <c r="C264" s="283"/>
    </row>
    <row r="265" spans="3:3" ht="14.25" customHeight="1">
      <c r="C265" s="283"/>
    </row>
    <row r="266" spans="3:3" ht="14.25" customHeight="1">
      <c r="C266" s="283"/>
    </row>
    <row r="267" spans="3:3" ht="14.25" customHeight="1">
      <c r="C267" s="283"/>
    </row>
    <row r="268" spans="3:3" ht="14.25" customHeight="1">
      <c r="C268" s="283"/>
    </row>
    <row r="269" spans="3:3" ht="14.25" customHeight="1">
      <c r="C269" s="283"/>
    </row>
    <row r="270" spans="3:3" ht="14.25" customHeight="1">
      <c r="C270" s="283"/>
    </row>
    <row r="271" spans="3:3" ht="14.25" customHeight="1">
      <c r="C271" s="283"/>
    </row>
    <row r="272" spans="3:3" ht="14.25" customHeight="1">
      <c r="C272" s="283"/>
    </row>
    <row r="273" spans="3:3" ht="14.25" customHeight="1">
      <c r="C273" s="283"/>
    </row>
    <row r="274" spans="3:3" ht="14.25" customHeight="1">
      <c r="C274" s="283"/>
    </row>
    <row r="275" spans="3:3" ht="14.25" customHeight="1">
      <c r="C275" s="283"/>
    </row>
    <row r="276" spans="3:3" ht="14.25" customHeight="1">
      <c r="C276" s="283"/>
    </row>
    <row r="277" spans="3:3" ht="14.25" customHeight="1">
      <c r="C277" s="283"/>
    </row>
    <row r="278" spans="3:3" ht="14.25" customHeight="1">
      <c r="C278" s="283"/>
    </row>
    <row r="279" spans="3:3" ht="14.25" customHeight="1">
      <c r="C279" s="283"/>
    </row>
    <row r="280" spans="3:3" ht="14.25" customHeight="1">
      <c r="C280" s="283"/>
    </row>
    <row r="281" spans="3:3" ht="14.25" customHeight="1">
      <c r="C281" s="283"/>
    </row>
    <row r="282" spans="3:3" ht="14.25" customHeight="1">
      <c r="C282" s="283"/>
    </row>
    <row r="283" spans="3:3" ht="14.25" customHeight="1">
      <c r="C283" s="283"/>
    </row>
    <row r="284" spans="3:3" ht="14.25" customHeight="1">
      <c r="C284" s="283"/>
    </row>
    <row r="285" spans="3:3" ht="14.25" customHeight="1">
      <c r="C285" s="283"/>
    </row>
    <row r="286" spans="3:3" ht="14.25" customHeight="1">
      <c r="C286" s="283"/>
    </row>
    <row r="287" spans="3:3" ht="14.25" customHeight="1">
      <c r="C287" s="283"/>
    </row>
    <row r="288" spans="3:3" ht="14.25" customHeight="1">
      <c r="C288" s="283"/>
    </row>
    <row r="289" spans="3:3" ht="14.25" customHeight="1">
      <c r="C289" s="283"/>
    </row>
    <row r="290" spans="3:3" ht="14.25" customHeight="1">
      <c r="C290" s="283"/>
    </row>
    <row r="291" spans="3:3" ht="14.25" customHeight="1">
      <c r="C291" s="283"/>
    </row>
    <row r="292" spans="3:3" ht="14.25" customHeight="1">
      <c r="C292" s="283"/>
    </row>
    <row r="293" spans="3:3" ht="14.25" customHeight="1">
      <c r="C293" s="283"/>
    </row>
    <row r="294" spans="3:3" ht="14.25" customHeight="1">
      <c r="C294" s="283"/>
    </row>
    <row r="295" spans="3:3" ht="14.25" customHeight="1">
      <c r="C295" s="283"/>
    </row>
    <row r="296" spans="3:3" ht="14.25" customHeight="1">
      <c r="C296" s="283"/>
    </row>
    <row r="297" spans="3:3" ht="14.25" customHeight="1">
      <c r="C297" s="283"/>
    </row>
    <row r="298" spans="3:3" ht="14.25" customHeight="1">
      <c r="C298" s="283"/>
    </row>
    <row r="299" spans="3:3" ht="14.25" customHeight="1">
      <c r="C299" s="283"/>
    </row>
    <row r="300" spans="3:3" ht="14.25" customHeight="1">
      <c r="C300" s="283"/>
    </row>
    <row r="301" spans="3:3" ht="14.25" customHeight="1">
      <c r="C301" s="283"/>
    </row>
    <row r="302" spans="3:3" ht="14.25" customHeight="1">
      <c r="C302" s="283"/>
    </row>
    <row r="303" spans="3:3" ht="14.25" customHeight="1">
      <c r="C303" s="283"/>
    </row>
    <row r="304" spans="3:3" ht="14.25" customHeight="1">
      <c r="C304" s="283"/>
    </row>
    <row r="305" spans="3:3" ht="14.25" customHeight="1">
      <c r="C305" s="283"/>
    </row>
    <row r="306" spans="3:3" ht="14.25" customHeight="1">
      <c r="C306" s="283"/>
    </row>
    <row r="307" spans="3:3" ht="14.25" customHeight="1">
      <c r="C307" s="283"/>
    </row>
    <row r="308" spans="3:3" ht="14.25" customHeight="1">
      <c r="C308" s="283"/>
    </row>
    <row r="309" spans="3:3" ht="14.25" customHeight="1">
      <c r="C309" s="283"/>
    </row>
    <row r="310" spans="3:3" ht="14.25" customHeight="1">
      <c r="C310" s="283"/>
    </row>
    <row r="311" spans="3:3" ht="14.25" customHeight="1">
      <c r="C311" s="283"/>
    </row>
    <row r="312" spans="3:3" ht="14.25" customHeight="1">
      <c r="C312" s="283"/>
    </row>
    <row r="313" spans="3:3" ht="14.25" customHeight="1">
      <c r="C313" s="283"/>
    </row>
    <row r="314" spans="3:3" ht="14.25" customHeight="1">
      <c r="C314" s="283"/>
    </row>
    <row r="315" spans="3:3" ht="14.25" customHeight="1">
      <c r="C315" s="283"/>
    </row>
    <row r="316" spans="3:3" ht="14.25" customHeight="1">
      <c r="C316" s="283"/>
    </row>
    <row r="317" spans="3:3" ht="14.25" customHeight="1">
      <c r="C317" s="283"/>
    </row>
    <row r="318" spans="3:3" ht="14.25" customHeight="1">
      <c r="C318" s="283"/>
    </row>
    <row r="319" spans="3:3" ht="14.25" customHeight="1">
      <c r="C319" s="283"/>
    </row>
    <row r="320" spans="3:3" ht="14.25" customHeight="1">
      <c r="C320" s="283"/>
    </row>
    <row r="321" spans="3:3" ht="14.25" customHeight="1">
      <c r="C321" s="283"/>
    </row>
    <row r="322" spans="3:3" ht="14.25" customHeight="1">
      <c r="C322" s="283"/>
    </row>
    <row r="323" spans="3:3" ht="14.25" customHeight="1">
      <c r="C323" s="283"/>
    </row>
    <row r="324" spans="3:3" ht="14.25" customHeight="1">
      <c r="C324" s="283"/>
    </row>
    <row r="325" spans="3:3" ht="14.25" customHeight="1">
      <c r="C325" s="283"/>
    </row>
    <row r="326" spans="3:3" ht="14.25" customHeight="1">
      <c r="C326" s="283"/>
    </row>
    <row r="327" spans="3:3" ht="14.25" customHeight="1">
      <c r="C327" s="283"/>
    </row>
    <row r="328" spans="3:3" ht="14.25" customHeight="1">
      <c r="C328" s="283"/>
    </row>
    <row r="329" spans="3:3" ht="14.25" customHeight="1">
      <c r="C329" s="283"/>
    </row>
    <row r="330" spans="3:3" ht="14.25" customHeight="1">
      <c r="C330" s="283"/>
    </row>
    <row r="331" spans="3:3" ht="14.25" customHeight="1">
      <c r="C331" s="283"/>
    </row>
    <row r="332" spans="3:3" ht="14.25" customHeight="1">
      <c r="C332" s="283"/>
    </row>
    <row r="333" spans="3:3" ht="14.25" customHeight="1">
      <c r="C333" s="283"/>
    </row>
    <row r="334" spans="3:3" ht="14.25" customHeight="1">
      <c r="C334" s="283"/>
    </row>
    <row r="335" spans="3:3" ht="14.25" customHeight="1">
      <c r="C335" s="283"/>
    </row>
    <row r="336" spans="3:3" ht="14.25" customHeight="1">
      <c r="C336" s="283"/>
    </row>
    <row r="337" spans="3:3" ht="14.25" customHeight="1">
      <c r="C337" s="283"/>
    </row>
    <row r="338" spans="3:3" ht="14.25" customHeight="1">
      <c r="C338" s="283"/>
    </row>
    <row r="339" spans="3:3" ht="14.25" customHeight="1">
      <c r="C339" s="283"/>
    </row>
    <row r="340" spans="3:3" ht="14.25" customHeight="1">
      <c r="C340" s="283"/>
    </row>
    <row r="341" spans="3:3" ht="14.25" customHeight="1">
      <c r="C341" s="283"/>
    </row>
    <row r="342" spans="3:3" ht="14.25" customHeight="1">
      <c r="C342" s="283"/>
    </row>
    <row r="343" spans="3:3" ht="14.25" customHeight="1">
      <c r="C343" s="283"/>
    </row>
    <row r="344" spans="3:3" ht="14.25" customHeight="1">
      <c r="C344" s="283"/>
    </row>
    <row r="345" spans="3:3" ht="14.25" customHeight="1">
      <c r="C345" s="283"/>
    </row>
    <row r="346" spans="3:3" ht="14.25" customHeight="1">
      <c r="C346" s="283"/>
    </row>
    <row r="347" spans="3:3" ht="14.25" customHeight="1">
      <c r="C347" s="283"/>
    </row>
    <row r="348" spans="3:3" ht="14.25" customHeight="1">
      <c r="C348" s="283"/>
    </row>
    <row r="349" spans="3:3" ht="14.25" customHeight="1">
      <c r="C349" s="283"/>
    </row>
    <row r="350" spans="3:3" ht="14.25" customHeight="1">
      <c r="C350" s="283"/>
    </row>
    <row r="351" spans="3:3" ht="14.25" customHeight="1">
      <c r="C351" s="283"/>
    </row>
    <row r="352" spans="3:3" ht="14.25" customHeight="1">
      <c r="C352" s="283"/>
    </row>
    <row r="353" spans="3:3" ht="14.25" customHeight="1">
      <c r="C353" s="283"/>
    </row>
    <row r="354" spans="3:3" ht="14.25" customHeight="1">
      <c r="C354" s="283"/>
    </row>
    <row r="355" spans="3:3" ht="14.25" customHeight="1">
      <c r="C355" s="283"/>
    </row>
    <row r="356" spans="3:3" ht="14.25" customHeight="1">
      <c r="C356" s="283"/>
    </row>
    <row r="357" spans="3:3" ht="14.25" customHeight="1">
      <c r="C357" s="283"/>
    </row>
    <row r="358" spans="3:3" ht="14.25" customHeight="1">
      <c r="C358" s="283"/>
    </row>
    <row r="359" spans="3:3" ht="14.25" customHeight="1">
      <c r="C359" s="283"/>
    </row>
    <row r="360" spans="3:3" ht="14.25" customHeight="1">
      <c r="C360" s="283"/>
    </row>
    <row r="361" spans="3:3" ht="14.25" customHeight="1">
      <c r="C361" s="283"/>
    </row>
    <row r="362" spans="3:3" ht="14.25" customHeight="1">
      <c r="C362" s="283"/>
    </row>
    <row r="363" spans="3:3" ht="14.25" customHeight="1">
      <c r="C363" s="283"/>
    </row>
    <row r="364" spans="3:3" ht="14.25" customHeight="1">
      <c r="C364" s="283"/>
    </row>
    <row r="365" spans="3:3" ht="14.25" customHeight="1">
      <c r="C365" s="283"/>
    </row>
    <row r="366" spans="3:3" ht="14.25" customHeight="1">
      <c r="C366" s="283"/>
    </row>
    <row r="367" spans="3:3" ht="14.25" customHeight="1">
      <c r="C367" s="283"/>
    </row>
    <row r="368" spans="3:3" ht="14.25" customHeight="1">
      <c r="C368" s="283"/>
    </row>
    <row r="369" spans="3:3" ht="14.25" customHeight="1">
      <c r="C369" s="283"/>
    </row>
    <row r="370" spans="3:3" ht="14.25" customHeight="1">
      <c r="C370" s="283"/>
    </row>
    <row r="371" spans="3:3" ht="14.25" customHeight="1">
      <c r="C371" s="283"/>
    </row>
    <row r="372" spans="3:3" ht="14.25" customHeight="1">
      <c r="C372" s="283"/>
    </row>
    <row r="373" spans="3:3" ht="14.25" customHeight="1">
      <c r="C373" s="283"/>
    </row>
    <row r="374" spans="3:3" ht="14.25" customHeight="1">
      <c r="C374" s="283"/>
    </row>
    <row r="375" spans="3:3" ht="14.25" customHeight="1">
      <c r="C375" s="283"/>
    </row>
    <row r="376" spans="3:3" ht="14.25" customHeight="1">
      <c r="C376" s="283"/>
    </row>
    <row r="377" spans="3:3" ht="14.25" customHeight="1">
      <c r="C377" s="283"/>
    </row>
    <row r="378" spans="3:3" ht="14.25" customHeight="1">
      <c r="C378" s="283"/>
    </row>
    <row r="379" spans="3:3" ht="14.25" customHeight="1">
      <c r="C379" s="283"/>
    </row>
    <row r="380" spans="3:3" ht="14.25" customHeight="1">
      <c r="C380" s="283"/>
    </row>
    <row r="381" spans="3:3" ht="14.25" customHeight="1">
      <c r="C381" s="283"/>
    </row>
    <row r="382" spans="3:3" ht="14.25" customHeight="1">
      <c r="C382" s="283"/>
    </row>
    <row r="383" spans="3:3" ht="14.25" customHeight="1">
      <c r="C383" s="283"/>
    </row>
    <row r="384" spans="3:3" ht="14.25" customHeight="1">
      <c r="C384" s="283"/>
    </row>
    <row r="385" spans="3:3" ht="14.25" customHeight="1">
      <c r="C385" s="283"/>
    </row>
    <row r="386" spans="3:3" ht="14.25" customHeight="1">
      <c r="C386" s="283"/>
    </row>
    <row r="387" spans="3:3" ht="14.25" customHeight="1">
      <c r="C387" s="283"/>
    </row>
    <row r="388" spans="3:3" ht="14.25" customHeight="1">
      <c r="C388" s="283"/>
    </row>
    <row r="389" spans="3:3" ht="14.25" customHeight="1">
      <c r="C389" s="283"/>
    </row>
    <row r="390" spans="3:3" ht="14.25" customHeight="1">
      <c r="C390" s="283"/>
    </row>
    <row r="391" spans="3:3" ht="14.25" customHeight="1">
      <c r="C391" s="283"/>
    </row>
    <row r="392" spans="3:3" ht="14.25" customHeight="1">
      <c r="C392" s="283"/>
    </row>
    <row r="393" spans="3:3" ht="14.25" customHeight="1">
      <c r="C393" s="283"/>
    </row>
    <row r="394" spans="3:3" ht="14.25" customHeight="1">
      <c r="C394" s="283"/>
    </row>
    <row r="395" spans="3:3" ht="14.25" customHeight="1">
      <c r="C395" s="283"/>
    </row>
    <row r="396" spans="3:3" ht="14.25" customHeight="1">
      <c r="C396" s="283"/>
    </row>
    <row r="397" spans="3:3" ht="14.25" customHeight="1">
      <c r="C397" s="283"/>
    </row>
    <row r="398" spans="3:3" ht="14.25" customHeight="1">
      <c r="C398" s="283"/>
    </row>
    <row r="399" spans="3:3" ht="14.25" customHeight="1">
      <c r="C399" s="283"/>
    </row>
    <row r="400" spans="3:3" ht="14.25" customHeight="1">
      <c r="C400" s="283"/>
    </row>
    <row r="401" spans="3:3" ht="14.25" customHeight="1">
      <c r="C401" s="283"/>
    </row>
    <row r="402" spans="3:3" ht="14.25" customHeight="1">
      <c r="C402" s="283"/>
    </row>
    <row r="403" spans="3:3" ht="14.25" customHeight="1">
      <c r="C403" s="283"/>
    </row>
    <row r="404" spans="3:3" ht="14.25" customHeight="1">
      <c r="C404" s="283"/>
    </row>
    <row r="405" spans="3:3" ht="14.25" customHeight="1">
      <c r="C405" s="283"/>
    </row>
    <row r="406" spans="3:3" ht="14.25" customHeight="1">
      <c r="C406" s="283"/>
    </row>
    <row r="407" spans="3:3" ht="14.25" customHeight="1">
      <c r="C407" s="283"/>
    </row>
    <row r="408" spans="3:3" ht="14.25" customHeight="1">
      <c r="C408" s="283"/>
    </row>
    <row r="409" spans="3:3" ht="14.25" customHeight="1">
      <c r="C409" s="283"/>
    </row>
    <row r="410" spans="3:3" ht="14.25" customHeight="1">
      <c r="C410" s="283"/>
    </row>
    <row r="411" spans="3:3" ht="14.25" customHeight="1">
      <c r="C411" s="283"/>
    </row>
    <row r="412" spans="3:3" ht="14.25" customHeight="1">
      <c r="C412" s="283"/>
    </row>
    <row r="413" spans="3:3" ht="14.25" customHeight="1">
      <c r="C413" s="283"/>
    </row>
    <row r="414" spans="3:3" ht="14.25" customHeight="1">
      <c r="C414" s="283"/>
    </row>
    <row r="415" spans="3:3" ht="14.25" customHeight="1">
      <c r="C415" s="283"/>
    </row>
    <row r="416" spans="3:3" ht="14.25" customHeight="1">
      <c r="C416" s="283"/>
    </row>
    <row r="417" spans="3:3" ht="14.25" customHeight="1">
      <c r="C417" s="283"/>
    </row>
    <row r="418" spans="3:3" ht="14.25" customHeight="1">
      <c r="C418" s="283"/>
    </row>
    <row r="419" spans="3:3" ht="14.25" customHeight="1">
      <c r="C419" s="283"/>
    </row>
    <row r="420" spans="3:3" ht="14.25" customHeight="1">
      <c r="C420" s="283"/>
    </row>
    <row r="421" spans="3:3" ht="14.25" customHeight="1">
      <c r="C421" s="283"/>
    </row>
    <row r="422" spans="3:3" ht="14.25" customHeight="1">
      <c r="C422" s="283"/>
    </row>
    <row r="423" spans="3:3" ht="14.25" customHeight="1">
      <c r="C423" s="283"/>
    </row>
    <row r="424" spans="3:3" ht="14.25" customHeight="1">
      <c r="C424" s="283"/>
    </row>
    <row r="425" spans="3:3" ht="14.25" customHeight="1">
      <c r="C425" s="283"/>
    </row>
    <row r="426" spans="3:3" ht="14.25" customHeight="1">
      <c r="C426" s="283"/>
    </row>
    <row r="427" spans="3:3" ht="14.25" customHeight="1">
      <c r="C427" s="283"/>
    </row>
    <row r="428" spans="3:3" ht="14.25" customHeight="1">
      <c r="C428" s="283"/>
    </row>
    <row r="429" spans="3:3" ht="14.25" customHeight="1">
      <c r="C429" s="283"/>
    </row>
    <row r="430" spans="3:3" ht="14.25" customHeight="1">
      <c r="C430" s="283"/>
    </row>
    <row r="431" spans="3:3" ht="14.25" customHeight="1">
      <c r="C431" s="283"/>
    </row>
    <row r="432" spans="3:3" ht="14.25" customHeight="1">
      <c r="C432" s="283"/>
    </row>
    <row r="433" spans="3:3" ht="14.25" customHeight="1">
      <c r="C433" s="283"/>
    </row>
    <row r="434" spans="3:3" ht="14.25" customHeight="1">
      <c r="C434" s="283"/>
    </row>
    <row r="435" spans="3:3" ht="14.25" customHeight="1">
      <c r="C435" s="283"/>
    </row>
    <row r="436" spans="3:3" ht="14.25" customHeight="1">
      <c r="C436" s="283"/>
    </row>
    <row r="437" spans="3:3" ht="14.25" customHeight="1">
      <c r="C437" s="283"/>
    </row>
    <row r="438" spans="3:3" ht="14.25" customHeight="1">
      <c r="C438" s="283"/>
    </row>
    <row r="439" spans="3:3" ht="14.25" customHeight="1">
      <c r="C439" s="283"/>
    </row>
    <row r="440" spans="3:3" ht="14.25" customHeight="1">
      <c r="C440" s="283"/>
    </row>
    <row r="441" spans="3:3" ht="14.25" customHeight="1">
      <c r="C441" s="283"/>
    </row>
    <row r="442" spans="3:3" ht="14.25" customHeight="1">
      <c r="C442" s="283"/>
    </row>
    <row r="443" spans="3:3" ht="14.25" customHeight="1">
      <c r="C443" s="283"/>
    </row>
    <row r="444" spans="3:3" ht="14.25" customHeight="1">
      <c r="C444" s="283"/>
    </row>
    <row r="445" spans="3:3" ht="14.25" customHeight="1">
      <c r="C445" s="283"/>
    </row>
    <row r="446" spans="3:3" ht="14.25" customHeight="1">
      <c r="C446" s="283"/>
    </row>
    <row r="447" spans="3:3" ht="14.25" customHeight="1">
      <c r="C447" s="283"/>
    </row>
    <row r="448" spans="3:3" ht="14.25" customHeight="1">
      <c r="C448" s="283"/>
    </row>
    <row r="449" spans="3:3" ht="14.25" customHeight="1">
      <c r="C449" s="283"/>
    </row>
    <row r="450" spans="3:3" ht="14.25" customHeight="1">
      <c r="C450" s="283"/>
    </row>
    <row r="451" spans="3:3" ht="14.25" customHeight="1">
      <c r="C451" s="283"/>
    </row>
    <row r="452" spans="3:3" ht="14.25" customHeight="1">
      <c r="C452" s="283"/>
    </row>
    <row r="453" spans="3:3" ht="14.25" customHeight="1">
      <c r="C453" s="283"/>
    </row>
    <row r="454" spans="3:3" ht="14.25" customHeight="1">
      <c r="C454" s="283"/>
    </row>
    <row r="455" spans="3:3" ht="14.25" customHeight="1">
      <c r="C455" s="283"/>
    </row>
    <row r="456" spans="3:3" ht="14.25" customHeight="1">
      <c r="C456" s="283"/>
    </row>
    <row r="457" spans="3:3" ht="14.25" customHeight="1">
      <c r="C457" s="283"/>
    </row>
    <row r="458" spans="3:3" ht="14.25" customHeight="1">
      <c r="C458" s="283"/>
    </row>
    <row r="459" spans="3:3" ht="14.25" customHeight="1">
      <c r="C459" s="283"/>
    </row>
    <row r="460" spans="3:3" ht="14.25" customHeight="1">
      <c r="C460" s="283"/>
    </row>
    <row r="461" spans="3:3" ht="14.25" customHeight="1">
      <c r="C461" s="283"/>
    </row>
    <row r="462" spans="3:3" ht="14.25" customHeight="1">
      <c r="C462" s="283"/>
    </row>
    <row r="463" spans="3:3" ht="14.25" customHeight="1">
      <c r="C463" s="283"/>
    </row>
    <row r="464" spans="3:3" ht="14.25" customHeight="1">
      <c r="C464" s="283"/>
    </row>
    <row r="465" spans="3:3" ht="14.25" customHeight="1">
      <c r="C465" s="283"/>
    </row>
    <row r="466" spans="3:3" ht="14.25" customHeight="1">
      <c r="C466" s="283"/>
    </row>
    <row r="467" spans="3:3" ht="14.25" customHeight="1">
      <c r="C467" s="283"/>
    </row>
    <row r="468" spans="3:3" ht="14.25" customHeight="1">
      <c r="C468" s="283"/>
    </row>
    <row r="469" spans="3:3" ht="14.25" customHeight="1">
      <c r="C469" s="283"/>
    </row>
    <row r="470" spans="3:3" ht="14.25" customHeight="1">
      <c r="C470" s="283"/>
    </row>
    <row r="471" spans="3:3" ht="14.25" customHeight="1">
      <c r="C471" s="283"/>
    </row>
    <row r="472" spans="3:3" ht="14.25" customHeight="1">
      <c r="C472" s="283"/>
    </row>
    <row r="473" spans="3:3" ht="14.25" customHeight="1">
      <c r="C473" s="283"/>
    </row>
    <row r="474" spans="3:3" ht="14.25" customHeight="1">
      <c r="C474" s="283"/>
    </row>
    <row r="475" spans="3:3" ht="14.25" customHeight="1">
      <c r="C475" s="283"/>
    </row>
    <row r="476" spans="3:3" ht="14.25" customHeight="1">
      <c r="C476" s="283"/>
    </row>
    <row r="477" spans="3:3" ht="14.25" customHeight="1">
      <c r="C477" s="283"/>
    </row>
    <row r="478" spans="3:3" ht="14.25" customHeight="1">
      <c r="C478" s="283"/>
    </row>
    <row r="479" spans="3:3" ht="14.25" customHeight="1">
      <c r="C479" s="283"/>
    </row>
    <row r="480" spans="3:3" ht="14.25" customHeight="1">
      <c r="C480" s="283"/>
    </row>
    <row r="481" spans="3:3" ht="14.25" customHeight="1">
      <c r="C481" s="283"/>
    </row>
    <row r="482" spans="3:3" ht="14.25" customHeight="1">
      <c r="C482" s="283"/>
    </row>
    <row r="483" spans="3:3" ht="14.25" customHeight="1">
      <c r="C483" s="283"/>
    </row>
    <row r="484" spans="3:3" ht="14.25" customHeight="1">
      <c r="C484" s="283"/>
    </row>
    <row r="485" spans="3:3" ht="14.25" customHeight="1">
      <c r="C485" s="283"/>
    </row>
    <row r="486" spans="3:3" ht="14.25" customHeight="1">
      <c r="C486" s="283"/>
    </row>
    <row r="487" spans="3:3" ht="14.25" customHeight="1">
      <c r="C487" s="283"/>
    </row>
    <row r="488" spans="3:3" ht="14.25" customHeight="1">
      <c r="C488" s="283"/>
    </row>
    <row r="489" spans="3:3" ht="14.25" customHeight="1">
      <c r="C489" s="283"/>
    </row>
    <row r="490" spans="3:3" ht="14.25" customHeight="1">
      <c r="C490" s="283"/>
    </row>
    <row r="491" spans="3:3" ht="14.25" customHeight="1">
      <c r="C491" s="283"/>
    </row>
    <row r="492" spans="3:3" ht="14.25" customHeight="1">
      <c r="C492" s="283"/>
    </row>
    <row r="493" spans="3:3" ht="14.25" customHeight="1">
      <c r="C493" s="283"/>
    </row>
    <row r="494" spans="3:3" ht="14.25" customHeight="1">
      <c r="C494" s="283"/>
    </row>
    <row r="495" spans="3:3" ht="14.25" customHeight="1">
      <c r="C495" s="283"/>
    </row>
    <row r="496" spans="3:3" ht="14.25" customHeight="1">
      <c r="C496" s="283"/>
    </row>
    <row r="497" spans="3:3" ht="14.25" customHeight="1">
      <c r="C497" s="283"/>
    </row>
    <row r="498" spans="3:3" ht="14.25" customHeight="1">
      <c r="C498" s="283"/>
    </row>
    <row r="499" spans="3:3" ht="14.25" customHeight="1">
      <c r="C499" s="283"/>
    </row>
    <row r="500" spans="3:3" ht="14.25" customHeight="1">
      <c r="C500" s="283"/>
    </row>
    <row r="501" spans="3:3" ht="14.25" customHeight="1">
      <c r="C501" s="283"/>
    </row>
    <row r="502" spans="3:3" ht="14.25" customHeight="1">
      <c r="C502" s="283"/>
    </row>
    <row r="503" spans="3:3" ht="14.25" customHeight="1">
      <c r="C503" s="283"/>
    </row>
    <row r="504" spans="3:3" ht="14.25" customHeight="1">
      <c r="C504" s="283"/>
    </row>
    <row r="505" spans="3:3" ht="14.25" customHeight="1">
      <c r="C505" s="283"/>
    </row>
    <row r="506" spans="3:3" ht="14.25" customHeight="1">
      <c r="C506" s="283"/>
    </row>
    <row r="507" spans="3:3" ht="14.25" customHeight="1">
      <c r="C507" s="283"/>
    </row>
    <row r="508" spans="3:3" ht="14.25" customHeight="1">
      <c r="C508" s="283"/>
    </row>
    <row r="509" spans="3:3" ht="14.25" customHeight="1">
      <c r="C509" s="283"/>
    </row>
    <row r="510" spans="3:3" ht="14.25" customHeight="1">
      <c r="C510" s="283"/>
    </row>
    <row r="511" spans="3:3" ht="14.25" customHeight="1">
      <c r="C511" s="283"/>
    </row>
    <row r="512" spans="3:3" ht="14.25" customHeight="1">
      <c r="C512" s="283"/>
    </row>
    <row r="513" spans="3:3" ht="14.25" customHeight="1">
      <c r="C513" s="283"/>
    </row>
    <row r="514" spans="3:3" ht="14.25" customHeight="1">
      <c r="C514" s="283"/>
    </row>
    <row r="515" spans="3:3" ht="14.25" customHeight="1">
      <c r="C515" s="283"/>
    </row>
    <row r="516" spans="3:3" ht="14.25" customHeight="1">
      <c r="C516" s="283"/>
    </row>
    <row r="517" spans="3:3" ht="14.25" customHeight="1">
      <c r="C517" s="283"/>
    </row>
    <row r="518" spans="3:3" ht="14.25" customHeight="1">
      <c r="C518" s="283"/>
    </row>
    <row r="519" spans="3:3" ht="14.25" customHeight="1">
      <c r="C519" s="283"/>
    </row>
    <row r="520" spans="3:3" ht="14.25" customHeight="1">
      <c r="C520" s="283"/>
    </row>
    <row r="521" spans="3:3" ht="14.25" customHeight="1">
      <c r="C521" s="283"/>
    </row>
    <row r="522" spans="3:3" ht="14.25" customHeight="1">
      <c r="C522" s="283"/>
    </row>
    <row r="523" spans="3:3" ht="14.25" customHeight="1">
      <c r="C523" s="283"/>
    </row>
    <row r="524" spans="3:3" ht="14.25" customHeight="1">
      <c r="C524" s="283"/>
    </row>
    <row r="525" spans="3:3" ht="14.25" customHeight="1">
      <c r="C525" s="283"/>
    </row>
    <row r="526" spans="3:3" ht="14.25" customHeight="1">
      <c r="C526" s="283"/>
    </row>
    <row r="527" spans="3:3" ht="14.25" customHeight="1">
      <c r="C527" s="283"/>
    </row>
    <row r="528" spans="3:3" ht="14.25" customHeight="1">
      <c r="C528" s="283"/>
    </row>
    <row r="529" spans="3:3" ht="14.25" customHeight="1">
      <c r="C529" s="283"/>
    </row>
    <row r="530" spans="3:3" ht="14.25" customHeight="1">
      <c r="C530" s="283"/>
    </row>
    <row r="531" spans="3:3" ht="14.25" customHeight="1">
      <c r="C531" s="283"/>
    </row>
    <row r="532" spans="3:3" ht="14.25" customHeight="1">
      <c r="C532" s="283"/>
    </row>
    <row r="533" spans="3:3" ht="14.25" customHeight="1">
      <c r="C533" s="283"/>
    </row>
    <row r="534" spans="3:3" ht="14.25" customHeight="1">
      <c r="C534" s="283"/>
    </row>
    <row r="535" spans="3:3" ht="14.25" customHeight="1">
      <c r="C535" s="283"/>
    </row>
    <row r="536" spans="3:3" ht="14.25" customHeight="1">
      <c r="C536" s="283"/>
    </row>
    <row r="537" spans="3:3" ht="14.25" customHeight="1">
      <c r="C537" s="283"/>
    </row>
    <row r="538" spans="3:3" ht="14.25" customHeight="1">
      <c r="C538" s="283"/>
    </row>
    <row r="539" spans="3:3" ht="14.25" customHeight="1">
      <c r="C539" s="283"/>
    </row>
    <row r="540" spans="3:3" ht="14.25" customHeight="1">
      <c r="C540" s="283"/>
    </row>
    <row r="541" spans="3:3" ht="14.25" customHeight="1">
      <c r="C541" s="283"/>
    </row>
    <row r="542" spans="3:3" ht="14.25" customHeight="1">
      <c r="C542" s="283"/>
    </row>
    <row r="543" spans="3:3" ht="14.25" customHeight="1">
      <c r="C543" s="283"/>
    </row>
    <row r="544" spans="3:3" ht="14.25" customHeight="1">
      <c r="C544" s="283"/>
    </row>
    <row r="545" spans="3:3" ht="14.25" customHeight="1">
      <c r="C545" s="283"/>
    </row>
    <row r="546" spans="3:3" ht="14.25" customHeight="1">
      <c r="C546" s="283"/>
    </row>
    <row r="547" spans="3:3" ht="14.25" customHeight="1">
      <c r="C547" s="283"/>
    </row>
    <row r="548" spans="3:3" ht="14.25" customHeight="1">
      <c r="C548" s="283"/>
    </row>
    <row r="549" spans="3:3" ht="14.25" customHeight="1">
      <c r="C549" s="283"/>
    </row>
    <row r="550" spans="3:3" ht="14.25" customHeight="1">
      <c r="C550" s="283"/>
    </row>
    <row r="551" spans="3:3" ht="14.25" customHeight="1">
      <c r="C551" s="283"/>
    </row>
    <row r="552" spans="3:3" ht="14.25" customHeight="1">
      <c r="C552" s="283"/>
    </row>
    <row r="553" spans="3:3" ht="14.25" customHeight="1">
      <c r="C553" s="283"/>
    </row>
    <row r="554" spans="3:3" ht="14.25" customHeight="1">
      <c r="C554" s="283"/>
    </row>
    <row r="555" spans="3:3" ht="14.25" customHeight="1">
      <c r="C555" s="283"/>
    </row>
    <row r="556" spans="3:3" ht="14.25" customHeight="1">
      <c r="C556" s="283"/>
    </row>
    <row r="557" spans="3:3" ht="14.25" customHeight="1">
      <c r="C557" s="283"/>
    </row>
    <row r="558" spans="3:3" ht="14.25" customHeight="1">
      <c r="C558" s="283"/>
    </row>
    <row r="559" spans="3:3" ht="14.25" customHeight="1">
      <c r="C559" s="283"/>
    </row>
    <row r="560" spans="3:3" ht="14.25" customHeight="1">
      <c r="C560" s="283"/>
    </row>
    <row r="561" spans="3:3" ht="14.25" customHeight="1">
      <c r="C561" s="283"/>
    </row>
    <row r="562" spans="3:3" ht="14.25" customHeight="1">
      <c r="C562" s="283"/>
    </row>
    <row r="563" spans="3:3" ht="14.25" customHeight="1">
      <c r="C563" s="283"/>
    </row>
    <row r="564" spans="3:3" ht="14.25" customHeight="1">
      <c r="C564" s="283"/>
    </row>
    <row r="565" spans="3:3" ht="14.25" customHeight="1">
      <c r="C565" s="283"/>
    </row>
    <row r="566" spans="3:3" ht="14.25" customHeight="1">
      <c r="C566" s="283"/>
    </row>
    <row r="567" spans="3:3" ht="14.25" customHeight="1">
      <c r="C567" s="283"/>
    </row>
    <row r="568" spans="3:3" ht="14.25" customHeight="1">
      <c r="C568" s="283"/>
    </row>
    <row r="569" spans="3:3" ht="14.25" customHeight="1">
      <c r="C569" s="283"/>
    </row>
    <row r="570" spans="3:3" ht="14.25" customHeight="1">
      <c r="C570" s="283"/>
    </row>
    <row r="571" spans="3:3" ht="14.25" customHeight="1">
      <c r="C571" s="283"/>
    </row>
    <row r="572" spans="3:3" ht="14.25" customHeight="1">
      <c r="C572" s="283"/>
    </row>
    <row r="573" spans="3:3" ht="14.25" customHeight="1">
      <c r="C573" s="283"/>
    </row>
    <row r="574" spans="3:3" ht="14.25" customHeight="1">
      <c r="C574" s="283"/>
    </row>
    <row r="575" spans="3:3" ht="14.25" customHeight="1">
      <c r="C575" s="283"/>
    </row>
    <row r="576" spans="3:3" ht="14.25" customHeight="1">
      <c r="C576" s="283"/>
    </row>
    <row r="577" spans="3:3" ht="14.25" customHeight="1">
      <c r="C577" s="283"/>
    </row>
    <row r="578" spans="3:3" ht="14.25" customHeight="1">
      <c r="C578" s="283"/>
    </row>
    <row r="579" spans="3:3" ht="14.25" customHeight="1">
      <c r="C579" s="283"/>
    </row>
    <row r="580" spans="3:3" ht="14.25" customHeight="1">
      <c r="C580" s="283"/>
    </row>
    <row r="581" spans="3:3" ht="14.25" customHeight="1">
      <c r="C581" s="283"/>
    </row>
    <row r="582" spans="3:3" ht="14.25" customHeight="1">
      <c r="C582" s="283"/>
    </row>
    <row r="583" spans="3:3" ht="14.25" customHeight="1">
      <c r="C583" s="283"/>
    </row>
    <row r="584" spans="3:3" ht="14.25" customHeight="1">
      <c r="C584" s="283"/>
    </row>
    <row r="585" spans="3:3" ht="14.25" customHeight="1">
      <c r="C585" s="283"/>
    </row>
    <row r="586" spans="3:3" ht="14.25" customHeight="1">
      <c r="C586" s="283"/>
    </row>
    <row r="587" spans="3:3" ht="14.25" customHeight="1">
      <c r="C587" s="283"/>
    </row>
    <row r="588" spans="3:3" ht="14.25" customHeight="1">
      <c r="C588" s="283"/>
    </row>
    <row r="589" spans="3:3" ht="14.25" customHeight="1">
      <c r="C589" s="283"/>
    </row>
    <row r="590" spans="3:3" ht="14.25" customHeight="1">
      <c r="C590" s="283"/>
    </row>
    <row r="591" spans="3:3" ht="14.25" customHeight="1">
      <c r="C591" s="283"/>
    </row>
    <row r="592" spans="3:3" ht="14.25" customHeight="1">
      <c r="C592" s="283"/>
    </row>
    <row r="593" spans="3:3" ht="14.25" customHeight="1">
      <c r="C593" s="283"/>
    </row>
    <row r="594" spans="3:3" ht="14.25" customHeight="1">
      <c r="C594" s="283"/>
    </row>
    <row r="595" spans="3:3" ht="14.25" customHeight="1">
      <c r="C595" s="283"/>
    </row>
    <row r="596" spans="3:3" ht="14.25" customHeight="1">
      <c r="C596" s="283"/>
    </row>
    <row r="597" spans="3:3" ht="14.25" customHeight="1">
      <c r="C597" s="283"/>
    </row>
    <row r="598" spans="3:3" ht="14.25" customHeight="1">
      <c r="C598" s="283"/>
    </row>
    <row r="599" spans="3:3" ht="14.25" customHeight="1">
      <c r="C599" s="283"/>
    </row>
    <row r="600" spans="3:3" ht="14.25" customHeight="1">
      <c r="C600" s="283"/>
    </row>
    <row r="601" spans="3:3" ht="14.25" customHeight="1">
      <c r="C601" s="283"/>
    </row>
    <row r="602" spans="3:3" ht="14.25" customHeight="1">
      <c r="C602" s="283"/>
    </row>
    <row r="603" spans="3:3" ht="14.25" customHeight="1">
      <c r="C603" s="283"/>
    </row>
    <row r="604" spans="3:3" ht="14.25" customHeight="1">
      <c r="C604" s="283"/>
    </row>
    <row r="605" spans="3:3" ht="14.25" customHeight="1">
      <c r="C605" s="283"/>
    </row>
    <row r="606" spans="3:3" ht="14.25" customHeight="1">
      <c r="C606" s="283"/>
    </row>
    <row r="607" spans="3:3" ht="14.25" customHeight="1">
      <c r="C607" s="283"/>
    </row>
    <row r="608" spans="3:3" ht="14.25" customHeight="1">
      <c r="C608" s="283"/>
    </row>
    <row r="609" spans="3:3" ht="14.25" customHeight="1">
      <c r="C609" s="283"/>
    </row>
    <row r="610" spans="3:3" ht="14.25" customHeight="1">
      <c r="C610" s="283"/>
    </row>
    <row r="611" spans="3:3" ht="14.25" customHeight="1">
      <c r="C611" s="283"/>
    </row>
    <row r="612" spans="3:3" ht="14.25" customHeight="1">
      <c r="C612" s="283"/>
    </row>
    <row r="613" spans="3:3" ht="14.25" customHeight="1">
      <c r="C613" s="283"/>
    </row>
    <row r="614" spans="3:3" ht="14.25" customHeight="1">
      <c r="C614" s="283"/>
    </row>
    <row r="615" spans="3:3" ht="14.25" customHeight="1">
      <c r="C615" s="283"/>
    </row>
    <row r="616" spans="3:3" ht="14.25" customHeight="1">
      <c r="C616" s="283"/>
    </row>
    <row r="617" spans="3:3" ht="14.25" customHeight="1">
      <c r="C617" s="283"/>
    </row>
    <row r="618" spans="3:3" ht="14.25" customHeight="1">
      <c r="C618" s="283"/>
    </row>
    <row r="619" spans="3:3" ht="14.25" customHeight="1">
      <c r="C619" s="283"/>
    </row>
    <row r="620" spans="3:3" ht="14.25" customHeight="1">
      <c r="C620" s="283"/>
    </row>
    <row r="621" spans="3:3" ht="14.25" customHeight="1">
      <c r="C621" s="283"/>
    </row>
    <row r="622" spans="3:3" ht="14.25" customHeight="1">
      <c r="C622" s="283"/>
    </row>
    <row r="623" spans="3:3" ht="14.25" customHeight="1">
      <c r="C623" s="283"/>
    </row>
    <row r="624" spans="3:3" ht="14.25" customHeight="1">
      <c r="C624" s="283"/>
    </row>
    <row r="625" spans="3:3" ht="14.25" customHeight="1">
      <c r="C625" s="283"/>
    </row>
    <row r="626" spans="3:3" ht="14.25" customHeight="1">
      <c r="C626" s="283"/>
    </row>
    <row r="627" spans="3:3" ht="14.25" customHeight="1">
      <c r="C627" s="283"/>
    </row>
    <row r="628" spans="3:3" ht="14.25" customHeight="1">
      <c r="C628" s="283"/>
    </row>
    <row r="629" spans="3:3" ht="14.25" customHeight="1">
      <c r="C629" s="283"/>
    </row>
    <row r="630" spans="3:3" ht="14.25" customHeight="1">
      <c r="C630" s="283"/>
    </row>
    <row r="631" spans="3:3" ht="14.25" customHeight="1">
      <c r="C631" s="283"/>
    </row>
    <row r="632" spans="3:3" ht="14.25" customHeight="1">
      <c r="C632" s="283"/>
    </row>
    <row r="633" spans="3:3" ht="14.25" customHeight="1">
      <c r="C633" s="283"/>
    </row>
    <row r="634" spans="3:3" ht="14.25" customHeight="1">
      <c r="C634" s="283"/>
    </row>
    <row r="635" spans="3:3" ht="14.25" customHeight="1">
      <c r="C635" s="283"/>
    </row>
    <row r="636" spans="3:3" ht="14.25" customHeight="1">
      <c r="C636" s="283"/>
    </row>
    <row r="637" spans="3:3" ht="14.25" customHeight="1">
      <c r="C637" s="283"/>
    </row>
    <row r="638" spans="3:3" ht="14.25" customHeight="1">
      <c r="C638" s="283"/>
    </row>
    <row r="639" spans="3:3" ht="14.25" customHeight="1">
      <c r="C639" s="283"/>
    </row>
    <row r="640" spans="3:3" ht="14.25" customHeight="1">
      <c r="C640" s="283"/>
    </row>
    <row r="641" spans="3:3" ht="14.25" customHeight="1">
      <c r="C641" s="283"/>
    </row>
    <row r="642" spans="3:3" ht="14.25" customHeight="1">
      <c r="C642" s="283"/>
    </row>
    <row r="643" spans="3:3" ht="14.25" customHeight="1">
      <c r="C643" s="283"/>
    </row>
    <row r="644" spans="3:3" ht="14.25" customHeight="1">
      <c r="C644" s="283"/>
    </row>
    <row r="645" spans="3:3" ht="14.25" customHeight="1">
      <c r="C645" s="283"/>
    </row>
    <row r="646" spans="3:3" ht="14.25" customHeight="1">
      <c r="C646" s="283"/>
    </row>
    <row r="647" spans="3:3" ht="14.25" customHeight="1">
      <c r="C647" s="283"/>
    </row>
    <row r="648" spans="3:3" ht="14.25" customHeight="1">
      <c r="C648" s="283"/>
    </row>
    <row r="649" spans="3:3" ht="14.25" customHeight="1">
      <c r="C649" s="283"/>
    </row>
    <row r="650" spans="3:3" ht="14.25" customHeight="1">
      <c r="C650" s="283"/>
    </row>
    <row r="651" spans="3:3" ht="14.25" customHeight="1">
      <c r="C651" s="283"/>
    </row>
    <row r="652" spans="3:3" ht="14.25" customHeight="1">
      <c r="C652" s="283"/>
    </row>
    <row r="653" spans="3:3" ht="14.25" customHeight="1">
      <c r="C653" s="283"/>
    </row>
    <row r="654" spans="3:3" ht="14.25" customHeight="1">
      <c r="C654" s="283"/>
    </row>
    <row r="655" spans="3:3" ht="14.25" customHeight="1">
      <c r="C655" s="283"/>
    </row>
    <row r="656" spans="3:3" ht="14.25" customHeight="1">
      <c r="C656" s="283"/>
    </row>
    <row r="657" spans="3:3" ht="14.25" customHeight="1">
      <c r="C657" s="283"/>
    </row>
    <row r="658" spans="3:3" ht="14.25" customHeight="1">
      <c r="C658" s="283"/>
    </row>
    <row r="659" spans="3:3" ht="14.25" customHeight="1">
      <c r="C659" s="283"/>
    </row>
    <row r="660" spans="3:3" ht="14.25" customHeight="1">
      <c r="C660" s="283"/>
    </row>
    <row r="661" spans="3:3" ht="14.25" customHeight="1">
      <c r="C661" s="283"/>
    </row>
    <row r="662" spans="3:3" ht="14.25" customHeight="1">
      <c r="C662" s="283"/>
    </row>
    <row r="663" spans="3:3" ht="14.25" customHeight="1">
      <c r="C663" s="283"/>
    </row>
    <row r="664" spans="3:3" ht="14.25" customHeight="1">
      <c r="C664" s="283"/>
    </row>
    <row r="665" spans="3:3" ht="14.25" customHeight="1">
      <c r="C665" s="283"/>
    </row>
    <row r="666" spans="3:3" ht="14.25" customHeight="1">
      <c r="C666" s="283"/>
    </row>
    <row r="667" spans="3:3" ht="14.25" customHeight="1">
      <c r="C667" s="283"/>
    </row>
    <row r="668" spans="3:3" ht="14.25" customHeight="1">
      <c r="C668" s="283"/>
    </row>
    <row r="669" spans="3:3" ht="14.25" customHeight="1">
      <c r="C669" s="283"/>
    </row>
    <row r="670" spans="3:3" ht="14.25" customHeight="1">
      <c r="C670" s="283"/>
    </row>
    <row r="671" spans="3:3" ht="14.25" customHeight="1">
      <c r="C671" s="283"/>
    </row>
    <row r="672" spans="3:3" ht="14.25" customHeight="1">
      <c r="C672" s="283"/>
    </row>
    <row r="673" spans="3:3" ht="14.25" customHeight="1">
      <c r="C673" s="283"/>
    </row>
    <row r="674" spans="3:3" ht="14.25" customHeight="1">
      <c r="C674" s="283"/>
    </row>
    <row r="675" spans="3:3" ht="14.25" customHeight="1">
      <c r="C675" s="283"/>
    </row>
    <row r="676" spans="3:3" ht="14.25" customHeight="1">
      <c r="C676" s="283"/>
    </row>
    <row r="677" spans="3:3" ht="14.25" customHeight="1">
      <c r="C677" s="283"/>
    </row>
    <row r="678" spans="3:3" ht="14.25" customHeight="1">
      <c r="C678" s="283"/>
    </row>
    <row r="679" spans="3:3" ht="14.25" customHeight="1">
      <c r="C679" s="283"/>
    </row>
    <row r="680" spans="3:3" ht="14.25" customHeight="1">
      <c r="C680" s="283"/>
    </row>
    <row r="681" spans="3:3" ht="14.25" customHeight="1">
      <c r="C681" s="283"/>
    </row>
    <row r="682" spans="3:3" ht="14.25" customHeight="1">
      <c r="C682" s="283"/>
    </row>
    <row r="683" spans="3:3" ht="14.25" customHeight="1">
      <c r="C683" s="283"/>
    </row>
    <row r="684" spans="3:3" ht="14.25" customHeight="1">
      <c r="C684" s="283"/>
    </row>
    <row r="685" spans="3:3" ht="14.25" customHeight="1">
      <c r="C685" s="283"/>
    </row>
    <row r="686" spans="3:3" ht="14.25" customHeight="1">
      <c r="C686" s="283"/>
    </row>
    <row r="687" spans="3:3" ht="14.25" customHeight="1">
      <c r="C687" s="283"/>
    </row>
    <row r="688" spans="3:3" ht="14.25" customHeight="1">
      <c r="C688" s="283"/>
    </row>
    <row r="689" spans="3:3" ht="14.25" customHeight="1">
      <c r="C689" s="283"/>
    </row>
    <row r="690" spans="3:3" ht="14.25" customHeight="1">
      <c r="C690" s="283"/>
    </row>
    <row r="691" spans="3:3" ht="14.25" customHeight="1">
      <c r="C691" s="283"/>
    </row>
    <row r="692" spans="3:3" ht="14.25" customHeight="1">
      <c r="C692" s="283"/>
    </row>
    <row r="693" spans="3:3" ht="14.25" customHeight="1">
      <c r="C693" s="283"/>
    </row>
    <row r="694" spans="3:3" ht="14.25" customHeight="1">
      <c r="C694" s="283"/>
    </row>
    <row r="695" spans="3:3" ht="14.25" customHeight="1">
      <c r="C695" s="283"/>
    </row>
    <row r="696" spans="3:3" ht="14.25" customHeight="1">
      <c r="C696" s="283"/>
    </row>
    <row r="697" spans="3:3" ht="14.25" customHeight="1">
      <c r="C697" s="283"/>
    </row>
    <row r="698" spans="3:3" ht="14.25" customHeight="1">
      <c r="C698" s="283"/>
    </row>
    <row r="699" spans="3:3" ht="14.25" customHeight="1">
      <c r="C699" s="283"/>
    </row>
    <row r="700" spans="3:3" ht="14.25" customHeight="1">
      <c r="C700" s="283"/>
    </row>
    <row r="701" spans="3:3" ht="14.25" customHeight="1">
      <c r="C701" s="283"/>
    </row>
    <row r="702" spans="3:3" ht="14.25" customHeight="1">
      <c r="C702" s="283"/>
    </row>
    <row r="703" spans="3:3" ht="14.25" customHeight="1">
      <c r="C703" s="283"/>
    </row>
    <row r="704" spans="3:3" ht="14.25" customHeight="1">
      <c r="C704" s="283"/>
    </row>
    <row r="705" spans="3:3" ht="14.25" customHeight="1">
      <c r="C705" s="283"/>
    </row>
    <row r="706" spans="3:3" ht="14.25" customHeight="1">
      <c r="C706" s="283"/>
    </row>
    <row r="707" spans="3:3" ht="14.25" customHeight="1">
      <c r="C707" s="283"/>
    </row>
    <row r="708" spans="3:3" ht="14.25" customHeight="1">
      <c r="C708" s="283"/>
    </row>
    <row r="709" spans="3:3" ht="14.25" customHeight="1">
      <c r="C709" s="283"/>
    </row>
    <row r="710" spans="3:3" ht="14.25" customHeight="1">
      <c r="C710" s="283"/>
    </row>
    <row r="711" spans="3:3" ht="14.25" customHeight="1">
      <c r="C711" s="283"/>
    </row>
    <row r="712" spans="3:3" ht="14.25" customHeight="1">
      <c r="C712" s="283"/>
    </row>
    <row r="713" spans="3:3" ht="14.25" customHeight="1">
      <c r="C713" s="283"/>
    </row>
    <row r="714" spans="3:3" ht="14.25" customHeight="1">
      <c r="C714" s="283"/>
    </row>
    <row r="715" spans="3:3" ht="14.25" customHeight="1">
      <c r="C715" s="283"/>
    </row>
    <row r="716" spans="3:3" ht="14.25" customHeight="1">
      <c r="C716" s="283"/>
    </row>
    <row r="717" spans="3:3" ht="14.25" customHeight="1">
      <c r="C717" s="283"/>
    </row>
    <row r="718" spans="3:3" ht="14.25" customHeight="1">
      <c r="C718" s="283"/>
    </row>
    <row r="719" spans="3:3" ht="14.25" customHeight="1">
      <c r="C719" s="283"/>
    </row>
    <row r="720" spans="3:3" ht="14.25" customHeight="1">
      <c r="C720" s="283"/>
    </row>
    <row r="721" spans="3:3" ht="14.25" customHeight="1">
      <c r="C721" s="283"/>
    </row>
    <row r="722" spans="3:3" ht="14.25" customHeight="1">
      <c r="C722" s="283"/>
    </row>
    <row r="723" spans="3:3" ht="14.25" customHeight="1">
      <c r="C723" s="283"/>
    </row>
    <row r="724" spans="3:3" ht="14.25" customHeight="1">
      <c r="C724" s="283"/>
    </row>
    <row r="725" spans="3:3" ht="14.25" customHeight="1">
      <c r="C725" s="283"/>
    </row>
    <row r="726" spans="3:3" ht="14.25" customHeight="1">
      <c r="C726" s="283"/>
    </row>
    <row r="727" spans="3:3" ht="14.25" customHeight="1">
      <c r="C727" s="283"/>
    </row>
    <row r="728" spans="3:3" ht="14.25" customHeight="1">
      <c r="C728" s="283"/>
    </row>
    <row r="729" spans="3:3" ht="14.25" customHeight="1">
      <c r="C729" s="283"/>
    </row>
    <row r="730" spans="3:3" ht="14.25" customHeight="1">
      <c r="C730" s="283"/>
    </row>
    <row r="731" spans="3:3" ht="14.25" customHeight="1">
      <c r="C731" s="283"/>
    </row>
    <row r="732" spans="3:3" ht="14.25" customHeight="1">
      <c r="C732" s="283"/>
    </row>
    <row r="733" spans="3:3" ht="14.25" customHeight="1">
      <c r="C733" s="283"/>
    </row>
    <row r="734" spans="3:3" ht="14.25" customHeight="1">
      <c r="C734" s="283"/>
    </row>
    <row r="735" spans="3:3" ht="14.25" customHeight="1">
      <c r="C735" s="283"/>
    </row>
    <row r="736" spans="3:3" ht="14.25" customHeight="1">
      <c r="C736" s="283"/>
    </row>
    <row r="737" spans="3:3" ht="14.25" customHeight="1">
      <c r="C737" s="283"/>
    </row>
    <row r="738" spans="3:3" ht="14.25" customHeight="1">
      <c r="C738" s="283"/>
    </row>
    <row r="739" spans="3:3" ht="14.25" customHeight="1">
      <c r="C739" s="283"/>
    </row>
    <row r="740" spans="3:3" ht="14.25" customHeight="1">
      <c r="C740" s="283"/>
    </row>
    <row r="741" spans="3:3" ht="14.25" customHeight="1">
      <c r="C741" s="283"/>
    </row>
    <row r="742" spans="3:3" ht="14.25" customHeight="1">
      <c r="C742" s="283"/>
    </row>
    <row r="743" spans="3:3" ht="14.25" customHeight="1">
      <c r="C743" s="283"/>
    </row>
    <row r="744" spans="3:3" ht="14.25" customHeight="1">
      <c r="C744" s="283"/>
    </row>
    <row r="745" spans="3:3" ht="14.25" customHeight="1">
      <c r="C745" s="283"/>
    </row>
    <row r="746" spans="3:3" ht="14.25" customHeight="1">
      <c r="C746" s="283"/>
    </row>
    <row r="747" spans="3:3" ht="14.25" customHeight="1">
      <c r="C747" s="283"/>
    </row>
    <row r="748" spans="3:3" ht="14.25" customHeight="1">
      <c r="C748" s="283"/>
    </row>
    <row r="749" spans="3:3" ht="14.25" customHeight="1">
      <c r="C749" s="283"/>
    </row>
    <row r="750" spans="3:3" ht="14.25" customHeight="1">
      <c r="C750" s="283"/>
    </row>
    <row r="751" spans="3:3" ht="14.25" customHeight="1">
      <c r="C751" s="283"/>
    </row>
    <row r="752" spans="3:3" ht="14.25" customHeight="1">
      <c r="C752" s="283"/>
    </row>
    <row r="753" spans="3:3" ht="14.25" customHeight="1">
      <c r="C753" s="283"/>
    </row>
    <row r="754" spans="3:3" ht="14.25" customHeight="1">
      <c r="C754" s="283"/>
    </row>
    <row r="755" spans="3:3" ht="14.25" customHeight="1">
      <c r="C755" s="283"/>
    </row>
    <row r="756" spans="3:3" ht="14.25" customHeight="1">
      <c r="C756" s="283"/>
    </row>
    <row r="757" spans="3:3" ht="14.25" customHeight="1">
      <c r="C757" s="283"/>
    </row>
    <row r="758" spans="3:3" ht="14.25" customHeight="1">
      <c r="C758" s="283"/>
    </row>
    <row r="759" spans="3:3" ht="14.25" customHeight="1">
      <c r="C759" s="283"/>
    </row>
    <row r="760" spans="3:3" ht="14.25" customHeight="1">
      <c r="C760" s="283"/>
    </row>
    <row r="761" spans="3:3" ht="14.25" customHeight="1">
      <c r="C761" s="283"/>
    </row>
    <row r="762" spans="3:3" ht="14.25" customHeight="1">
      <c r="C762" s="283"/>
    </row>
    <row r="763" spans="3:3" ht="14.25" customHeight="1">
      <c r="C763" s="283"/>
    </row>
    <row r="764" spans="3:3" ht="14.25" customHeight="1">
      <c r="C764" s="283"/>
    </row>
    <row r="765" spans="3:3" ht="14.25" customHeight="1">
      <c r="C765" s="283"/>
    </row>
    <row r="766" spans="3:3" ht="14.25" customHeight="1">
      <c r="C766" s="283"/>
    </row>
    <row r="767" spans="3:3" ht="14.25" customHeight="1">
      <c r="C767" s="283"/>
    </row>
    <row r="768" spans="3:3" ht="14.25" customHeight="1">
      <c r="C768" s="283"/>
    </row>
    <row r="769" spans="3:3" ht="14.25" customHeight="1">
      <c r="C769" s="283"/>
    </row>
    <row r="770" spans="3:3" ht="14.25" customHeight="1">
      <c r="C770" s="283"/>
    </row>
    <row r="771" spans="3:3" ht="14.25" customHeight="1">
      <c r="C771" s="283"/>
    </row>
    <row r="772" spans="3:3" ht="14.25" customHeight="1">
      <c r="C772" s="283"/>
    </row>
    <row r="773" spans="3:3" ht="14.25" customHeight="1">
      <c r="C773" s="283"/>
    </row>
    <row r="774" spans="3:3" ht="14.25" customHeight="1">
      <c r="C774" s="283"/>
    </row>
    <row r="775" spans="3:3" ht="14.25" customHeight="1">
      <c r="C775" s="283"/>
    </row>
    <row r="776" spans="3:3" ht="14.25" customHeight="1">
      <c r="C776" s="283"/>
    </row>
    <row r="777" spans="3:3" ht="14.25" customHeight="1">
      <c r="C777" s="283"/>
    </row>
    <row r="778" spans="3:3" ht="14.25" customHeight="1">
      <c r="C778" s="283"/>
    </row>
    <row r="779" spans="3:3" ht="14.25" customHeight="1">
      <c r="C779" s="283"/>
    </row>
    <row r="780" spans="3:3" ht="14.25" customHeight="1">
      <c r="C780" s="283"/>
    </row>
    <row r="781" spans="3:3" ht="14.25" customHeight="1">
      <c r="C781" s="283"/>
    </row>
    <row r="782" spans="3:3" ht="14.25" customHeight="1">
      <c r="C782" s="283"/>
    </row>
    <row r="783" spans="3:3" ht="14.25" customHeight="1">
      <c r="C783" s="283"/>
    </row>
    <row r="784" spans="3:3" ht="14.25" customHeight="1">
      <c r="C784" s="283"/>
    </row>
    <row r="785" spans="3:3" ht="14.25" customHeight="1">
      <c r="C785" s="283"/>
    </row>
    <row r="786" spans="3:3" ht="14.25" customHeight="1">
      <c r="C786" s="283"/>
    </row>
    <row r="787" spans="3:3" ht="14.25" customHeight="1">
      <c r="C787" s="283"/>
    </row>
    <row r="788" spans="3:3" ht="14.25" customHeight="1">
      <c r="C788" s="283"/>
    </row>
    <row r="789" spans="3:3" ht="14.25" customHeight="1">
      <c r="C789" s="283"/>
    </row>
    <row r="790" spans="3:3" ht="14.25" customHeight="1">
      <c r="C790" s="283"/>
    </row>
    <row r="791" spans="3:3" ht="14.25" customHeight="1">
      <c r="C791" s="283"/>
    </row>
    <row r="792" spans="3:3" ht="14.25" customHeight="1">
      <c r="C792" s="283"/>
    </row>
    <row r="793" spans="3:3" ht="14.25" customHeight="1">
      <c r="C793" s="283"/>
    </row>
    <row r="794" spans="3:3" ht="14.25" customHeight="1">
      <c r="C794" s="283"/>
    </row>
    <row r="795" spans="3:3" ht="14.25" customHeight="1">
      <c r="C795" s="283"/>
    </row>
    <row r="796" spans="3:3" ht="14.25" customHeight="1">
      <c r="C796" s="283"/>
    </row>
    <row r="797" spans="3:3" ht="14.25" customHeight="1">
      <c r="C797" s="283"/>
    </row>
    <row r="798" spans="3:3" ht="14.25" customHeight="1">
      <c r="C798" s="283"/>
    </row>
    <row r="799" spans="3:3" ht="14.25" customHeight="1">
      <c r="C799" s="283"/>
    </row>
    <row r="800" spans="3:3" ht="14.25" customHeight="1">
      <c r="C800" s="283"/>
    </row>
    <row r="801" spans="3:3" ht="14.25" customHeight="1">
      <c r="C801" s="283"/>
    </row>
    <row r="802" spans="3:3" ht="14.25" customHeight="1">
      <c r="C802" s="283"/>
    </row>
    <row r="803" spans="3:3" ht="14.25" customHeight="1">
      <c r="C803" s="283"/>
    </row>
    <row r="804" spans="3:3" ht="14.25" customHeight="1">
      <c r="C804" s="283"/>
    </row>
    <row r="805" spans="3:3" ht="14.25" customHeight="1">
      <c r="C805" s="283"/>
    </row>
    <row r="806" spans="3:3" ht="14.25" customHeight="1">
      <c r="C806" s="283"/>
    </row>
    <row r="807" spans="3:3" ht="14.25" customHeight="1">
      <c r="C807" s="283"/>
    </row>
    <row r="808" spans="3:3" ht="14.25" customHeight="1">
      <c r="C808" s="283"/>
    </row>
    <row r="809" spans="3:3" ht="14.25" customHeight="1">
      <c r="C809" s="283"/>
    </row>
    <row r="810" spans="3:3" ht="14.25" customHeight="1">
      <c r="C810" s="283"/>
    </row>
    <row r="811" spans="3:3" ht="14.25" customHeight="1">
      <c r="C811" s="283"/>
    </row>
    <row r="812" spans="3:3" ht="14.25" customHeight="1">
      <c r="C812" s="283"/>
    </row>
    <row r="813" spans="3:3" ht="14.25" customHeight="1">
      <c r="C813" s="283"/>
    </row>
    <row r="814" spans="3:3" ht="14.25" customHeight="1">
      <c r="C814" s="283"/>
    </row>
    <row r="815" spans="3:3" ht="14.25" customHeight="1">
      <c r="C815" s="283"/>
    </row>
    <row r="816" spans="3:3" ht="14.25" customHeight="1">
      <c r="C816" s="283"/>
    </row>
    <row r="817" spans="3:3" ht="14.25" customHeight="1">
      <c r="C817" s="283"/>
    </row>
    <row r="818" spans="3:3" ht="14.25" customHeight="1">
      <c r="C818" s="283"/>
    </row>
    <row r="819" spans="3:3" ht="14.25" customHeight="1">
      <c r="C819" s="283"/>
    </row>
    <row r="820" spans="3:3" ht="14.25" customHeight="1">
      <c r="C820" s="283"/>
    </row>
    <row r="821" spans="3:3" ht="14.25" customHeight="1">
      <c r="C821" s="283"/>
    </row>
    <row r="822" spans="3:3" ht="14.25" customHeight="1">
      <c r="C822" s="283"/>
    </row>
    <row r="823" spans="3:3" ht="14.25" customHeight="1">
      <c r="C823" s="283"/>
    </row>
    <row r="824" spans="3:3" ht="14.25" customHeight="1">
      <c r="C824" s="283"/>
    </row>
    <row r="825" spans="3:3" ht="14.25" customHeight="1">
      <c r="C825" s="283"/>
    </row>
    <row r="826" spans="3:3" ht="14.25" customHeight="1">
      <c r="C826" s="283"/>
    </row>
    <row r="827" spans="3:3" ht="14.25" customHeight="1">
      <c r="C827" s="283"/>
    </row>
    <row r="828" spans="3:3" ht="14.25" customHeight="1">
      <c r="C828" s="283"/>
    </row>
    <row r="829" spans="3:3" ht="14.25" customHeight="1">
      <c r="C829" s="283"/>
    </row>
    <row r="830" spans="3:3" ht="14.25" customHeight="1">
      <c r="C830" s="283"/>
    </row>
    <row r="831" spans="3:3" ht="14.25" customHeight="1">
      <c r="C831" s="283"/>
    </row>
    <row r="832" spans="3:3" ht="14.25" customHeight="1">
      <c r="C832" s="283"/>
    </row>
    <row r="833" spans="3:3" ht="14.25" customHeight="1">
      <c r="C833" s="283"/>
    </row>
    <row r="834" spans="3:3" ht="14.25" customHeight="1">
      <c r="C834" s="283"/>
    </row>
    <row r="835" spans="3:3" ht="14.25" customHeight="1">
      <c r="C835" s="283"/>
    </row>
    <row r="836" spans="3:3" ht="14.25" customHeight="1">
      <c r="C836" s="283"/>
    </row>
    <row r="837" spans="3:3" ht="14.25" customHeight="1">
      <c r="C837" s="283"/>
    </row>
    <row r="838" spans="3:3" ht="14.25" customHeight="1">
      <c r="C838" s="283"/>
    </row>
    <row r="839" spans="3:3" ht="14.25" customHeight="1">
      <c r="C839" s="283"/>
    </row>
    <row r="840" spans="3:3" ht="14.25" customHeight="1">
      <c r="C840" s="283"/>
    </row>
    <row r="841" spans="3:3" ht="14.25" customHeight="1">
      <c r="C841" s="283"/>
    </row>
    <row r="842" spans="3:3" ht="14.25" customHeight="1">
      <c r="C842" s="283"/>
    </row>
    <row r="843" spans="3:3" ht="14.25" customHeight="1">
      <c r="C843" s="283"/>
    </row>
    <row r="844" spans="3:3" ht="14.25" customHeight="1">
      <c r="C844" s="283"/>
    </row>
    <row r="845" spans="3:3" ht="14.25" customHeight="1">
      <c r="C845" s="283"/>
    </row>
    <row r="846" spans="3:3" ht="14.25" customHeight="1">
      <c r="C846" s="283"/>
    </row>
    <row r="847" spans="3:3" ht="14.25" customHeight="1">
      <c r="C847" s="283"/>
    </row>
    <row r="848" spans="3:3" ht="14.25" customHeight="1">
      <c r="C848" s="283"/>
    </row>
    <row r="849" spans="3:3" ht="14.25" customHeight="1">
      <c r="C849" s="283"/>
    </row>
    <row r="850" spans="3:3" ht="14.25" customHeight="1">
      <c r="C850" s="283"/>
    </row>
    <row r="851" spans="3:3" ht="14.25" customHeight="1">
      <c r="C851" s="283"/>
    </row>
    <row r="852" spans="3:3" ht="14.25" customHeight="1">
      <c r="C852" s="283"/>
    </row>
    <row r="853" spans="3:3" ht="14.25" customHeight="1">
      <c r="C853" s="283"/>
    </row>
    <row r="854" spans="3:3" ht="14.25" customHeight="1">
      <c r="C854" s="283"/>
    </row>
    <row r="855" spans="3:3" ht="14.25" customHeight="1">
      <c r="C855" s="283"/>
    </row>
    <row r="856" spans="3:3" ht="14.25" customHeight="1">
      <c r="C856" s="283"/>
    </row>
    <row r="857" spans="3:3" ht="14.25" customHeight="1">
      <c r="C857" s="283"/>
    </row>
    <row r="858" spans="3:3" ht="14.25" customHeight="1">
      <c r="C858" s="283"/>
    </row>
    <row r="859" spans="3:3" ht="14.25" customHeight="1">
      <c r="C859" s="283"/>
    </row>
    <row r="860" spans="3:3" ht="14.25" customHeight="1">
      <c r="C860" s="283"/>
    </row>
    <row r="861" spans="3:3" ht="14.25" customHeight="1">
      <c r="C861" s="283"/>
    </row>
    <row r="862" spans="3:3" ht="14.25" customHeight="1">
      <c r="C862" s="283"/>
    </row>
    <row r="863" spans="3:3" ht="14.25" customHeight="1">
      <c r="C863" s="283"/>
    </row>
    <row r="864" spans="3:3" ht="14.25" customHeight="1">
      <c r="C864" s="283"/>
    </row>
    <row r="865" spans="3:3" ht="14.25" customHeight="1">
      <c r="C865" s="283"/>
    </row>
    <row r="866" spans="3:3" ht="14.25" customHeight="1">
      <c r="C866" s="283"/>
    </row>
    <row r="867" spans="3:3" ht="14.25" customHeight="1">
      <c r="C867" s="283"/>
    </row>
    <row r="868" spans="3:3" ht="14.25" customHeight="1">
      <c r="C868" s="283"/>
    </row>
    <row r="869" spans="3:3" ht="14.25" customHeight="1">
      <c r="C869" s="283"/>
    </row>
    <row r="870" spans="3:3" ht="14.25" customHeight="1">
      <c r="C870" s="283"/>
    </row>
    <row r="871" spans="3:3" ht="14.25" customHeight="1">
      <c r="C871" s="283"/>
    </row>
    <row r="872" spans="3:3" ht="14.25" customHeight="1">
      <c r="C872" s="283"/>
    </row>
    <row r="873" spans="3:3" ht="14.25" customHeight="1">
      <c r="C873" s="283"/>
    </row>
    <row r="874" spans="3:3" ht="14.25" customHeight="1">
      <c r="C874" s="283"/>
    </row>
    <row r="875" spans="3:3" ht="14.25" customHeight="1">
      <c r="C875" s="283"/>
    </row>
    <row r="876" spans="3:3" ht="14.25" customHeight="1">
      <c r="C876" s="283"/>
    </row>
    <row r="877" spans="3:3" ht="14.25" customHeight="1">
      <c r="C877" s="283"/>
    </row>
    <row r="878" spans="3:3" ht="14.25" customHeight="1">
      <c r="C878" s="283"/>
    </row>
    <row r="879" spans="3:3" ht="14.25" customHeight="1">
      <c r="C879" s="283"/>
    </row>
    <row r="880" spans="3:3" ht="14.25" customHeight="1">
      <c r="C880" s="283"/>
    </row>
    <row r="881" spans="3:3" ht="14.25" customHeight="1">
      <c r="C881" s="283"/>
    </row>
    <row r="882" spans="3:3" ht="14.25" customHeight="1">
      <c r="C882" s="283"/>
    </row>
    <row r="883" spans="3:3" ht="14.25" customHeight="1">
      <c r="C883" s="283"/>
    </row>
    <row r="884" spans="3:3" ht="14.25" customHeight="1">
      <c r="C884" s="283"/>
    </row>
    <row r="885" spans="3:3" ht="14.25" customHeight="1">
      <c r="C885" s="283"/>
    </row>
    <row r="886" spans="3:3" ht="14.25" customHeight="1">
      <c r="C886" s="283"/>
    </row>
    <row r="887" spans="3:3" ht="14.25" customHeight="1">
      <c r="C887" s="283"/>
    </row>
    <row r="888" spans="3:3" ht="14.25" customHeight="1">
      <c r="C888" s="283"/>
    </row>
    <row r="889" spans="3:3" ht="14.25" customHeight="1">
      <c r="C889" s="283"/>
    </row>
    <row r="890" spans="3:3" ht="14.25" customHeight="1">
      <c r="C890" s="283"/>
    </row>
    <row r="891" spans="3:3" ht="14.25" customHeight="1">
      <c r="C891" s="283"/>
    </row>
    <row r="892" spans="3:3" ht="14.25" customHeight="1">
      <c r="C892" s="283"/>
    </row>
    <row r="893" spans="3:3" ht="14.25" customHeight="1">
      <c r="C893" s="283"/>
    </row>
    <row r="894" spans="3:3" ht="14.25" customHeight="1">
      <c r="C894" s="283"/>
    </row>
    <row r="895" spans="3:3" ht="14.25" customHeight="1">
      <c r="C895" s="283"/>
    </row>
    <row r="896" spans="3:3" ht="14.25" customHeight="1">
      <c r="C896" s="283"/>
    </row>
    <row r="897" spans="3:3" ht="14.25" customHeight="1">
      <c r="C897" s="283"/>
    </row>
    <row r="898" spans="3:3" ht="14.25" customHeight="1">
      <c r="C898" s="283"/>
    </row>
    <row r="899" spans="3:3" ht="14.25" customHeight="1">
      <c r="C899" s="283"/>
    </row>
    <row r="900" spans="3:3" ht="14.25" customHeight="1">
      <c r="C900" s="283"/>
    </row>
    <row r="901" spans="3:3" ht="14.25" customHeight="1">
      <c r="C901" s="283"/>
    </row>
    <row r="902" spans="3:3" ht="14.25" customHeight="1">
      <c r="C902" s="283"/>
    </row>
    <row r="903" spans="3:3" ht="14.25" customHeight="1">
      <c r="C903" s="283"/>
    </row>
    <row r="904" spans="3:3" ht="14.25" customHeight="1">
      <c r="C904" s="283"/>
    </row>
    <row r="905" spans="3:3" ht="14.25" customHeight="1">
      <c r="C905" s="283"/>
    </row>
    <row r="906" spans="3:3" ht="14.25" customHeight="1">
      <c r="C906" s="283"/>
    </row>
    <row r="907" spans="3:3" ht="14.25" customHeight="1">
      <c r="C907" s="283"/>
    </row>
    <row r="908" spans="3:3" ht="14.25" customHeight="1">
      <c r="C908" s="283"/>
    </row>
    <row r="909" spans="3:3" ht="14.25" customHeight="1">
      <c r="C909" s="283"/>
    </row>
    <row r="910" spans="3:3" ht="14.25" customHeight="1">
      <c r="C910" s="283"/>
    </row>
    <row r="911" spans="3:3" ht="14.25" customHeight="1">
      <c r="C911" s="283"/>
    </row>
    <row r="912" spans="3:3" ht="14.25" customHeight="1">
      <c r="C912" s="283"/>
    </row>
    <row r="913" spans="3:3" ht="14.25" customHeight="1">
      <c r="C913" s="283"/>
    </row>
    <row r="914" spans="3:3" ht="14.25" customHeight="1">
      <c r="C914" s="283"/>
    </row>
    <row r="915" spans="3:3" ht="14.25" customHeight="1">
      <c r="C915" s="283"/>
    </row>
    <row r="916" spans="3:3" ht="14.25" customHeight="1">
      <c r="C916" s="283"/>
    </row>
    <row r="917" spans="3:3" ht="14.25" customHeight="1">
      <c r="C917" s="283"/>
    </row>
    <row r="918" spans="3:3" ht="14.25" customHeight="1">
      <c r="C918" s="283"/>
    </row>
    <row r="919" spans="3:3" ht="14.25" customHeight="1">
      <c r="C919" s="283"/>
    </row>
    <row r="920" spans="3:3" ht="14.25" customHeight="1">
      <c r="C920" s="283"/>
    </row>
    <row r="921" spans="3:3" ht="14.25" customHeight="1">
      <c r="C921" s="283"/>
    </row>
    <row r="922" spans="3:3" ht="14.25" customHeight="1">
      <c r="C922" s="283"/>
    </row>
    <row r="923" spans="3:3" ht="14.25" customHeight="1">
      <c r="C923" s="283"/>
    </row>
    <row r="924" spans="3:3" ht="14.25" customHeight="1">
      <c r="C924" s="283"/>
    </row>
    <row r="925" spans="3:3" ht="14.25" customHeight="1">
      <c r="C925" s="283"/>
    </row>
    <row r="926" spans="3:3" ht="14.25" customHeight="1">
      <c r="C926" s="283"/>
    </row>
    <row r="927" spans="3:3" ht="14.25" customHeight="1">
      <c r="C927" s="283"/>
    </row>
    <row r="928" spans="3:3" ht="14.25" customHeight="1">
      <c r="C928" s="283"/>
    </row>
    <row r="929" spans="3:3" ht="14.25" customHeight="1">
      <c r="C929" s="283"/>
    </row>
    <row r="930" spans="3:3" ht="14.25" customHeight="1">
      <c r="C930" s="283"/>
    </row>
    <row r="931" spans="3:3" ht="14.25" customHeight="1">
      <c r="C931" s="283"/>
    </row>
    <row r="932" spans="3:3" ht="14.25" customHeight="1">
      <c r="C932" s="283"/>
    </row>
    <row r="933" spans="3:3" ht="14.25" customHeight="1">
      <c r="C933" s="283"/>
    </row>
    <row r="934" spans="3:3" ht="14.25" customHeight="1">
      <c r="C934" s="283"/>
    </row>
    <row r="935" spans="3:3" ht="14.25" customHeight="1">
      <c r="C935" s="283"/>
    </row>
    <row r="936" spans="3:3" ht="14.25" customHeight="1">
      <c r="C936" s="283"/>
    </row>
    <row r="937" spans="3:3" ht="14.25" customHeight="1">
      <c r="C937" s="283"/>
    </row>
    <row r="938" spans="3:3" ht="14.25" customHeight="1">
      <c r="C938" s="283"/>
    </row>
    <row r="939" spans="3:3" ht="14.25" customHeight="1">
      <c r="C939" s="283"/>
    </row>
    <row r="940" spans="3:3" ht="14.25" customHeight="1">
      <c r="C940" s="283"/>
    </row>
    <row r="941" spans="3:3" ht="14.25" customHeight="1">
      <c r="C941" s="283"/>
    </row>
    <row r="942" spans="3:3" ht="14.25" customHeight="1">
      <c r="C942" s="283"/>
    </row>
    <row r="943" spans="3:3" ht="14.25" customHeight="1">
      <c r="C943" s="283"/>
    </row>
    <row r="944" spans="3:3" ht="14.25" customHeight="1">
      <c r="C944" s="283"/>
    </row>
    <row r="945" spans="3:3" ht="14.25" customHeight="1">
      <c r="C945" s="283"/>
    </row>
    <row r="946" spans="3:3" ht="14.25" customHeight="1">
      <c r="C946" s="283"/>
    </row>
    <row r="947" spans="3:3" ht="14.25" customHeight="1">
      <c r="C947" s="283"/>
    </row>
    <row r="948" spans="3:3" ht="14.25" customHeight="1">
      <c r="C948" s="283"/>
    </row>
    <row r="949" spans="3:3" ht="14.25" customHeight="1">
      <c r="C949" s="283"/>
    </row>
    <row r="950" spans="3:3" ht="14.25" customHeight="1">
      <c r="C950" s="283"/>
    </row>
    <row r="951" spans="3:3" ht="14.25" customHeight="1">
      <c r="C951" s="283"/>
    </row>
    <row r="952" spans="3:3" ht="14.25" customHeight="1">
      <c r="C952" s="283"/>
    </row>
    <row r="953" spans="3:3" ht="14.25" customHeight="1">
      <c r="C953" s="283"/>
    </row>
    <row r="954" spans="3:3" ht="14.25" customHeight="1">
      <c r="C954" s="283"/>
    </row>
    <row r="955" spans="3:3" ht="14.25" customHeight="1">
      <c r="C955" s="283"/>
    </row>
    <row r="956" spans="3:3" ht="14.25" customHeight="1">
      <c r="C956" s="283"/>
    </row>
    <row r="957" spans="3:3" ht="14.25" customHeight="1">
      <c r="C957" s="283"/>
    </row>
    <row r="958" spans="3:3" ht="14.25" customHeight="1">
      <c r="C958" s="283"/>
    </row>
    <row r="959" spans="3:3" ht="14.25" customHeight="1">
      <c r="C959" s="283"/>
    </row>
    <row r="960" spans="3:3" ht="14.25" customHeight="1">
      <c r="C960" s="283"/>
    </row>
    <row r="961" spans="3:3" ht="14.25" customHeight="1">
      <c r="C961" s="283"/>
    </row>
    <row r="962" spans="3:3" ht="14.25" customHeight="1">
      <c r="C962" s="283"/>
    </row>
    <row r="963" spans="3:3" ht="14.25" customHeight="1">
      <c r="C963" s="283"/>
    </row>
    <row r="964" spans="3:3" ht="14.25" customHeight="1">
      <c r="C964" s="283"/>
    </row>
    <row r="965" spans="3:3" ht="14.25" customHeight="1">
      <c r="C965" s="283"/>
    </row>
    <row r="966" spans="3:3" ht="14.25" customHeight="1">
      <c r="C966" s="283"/>
    </row>
    <row r="967" spans="3:3" ht="14.25" customHeight="1">
      <c r="C967" s="283"/>
    </row>
    <row r="968" spans="3:3" ht="14.25" customHeight="1">
      <c r="C968" s="283"/>
    </row>
    <row r="969" spans="3:3" ht="14.25" customHeight="1">
      <c r="C969" s="283"/>
    </row>
    <row r="970" spans="3:3" ht="14.25" customHeight="1">
      <c r="C970" s="283"/>
    </row>
    <row r="971" spans="3:3" ht="14.25" customHeight="1">
      <c r="C971" s="283"/>
    </row>
    <row r="972" spans="3:3" ht="14.25" customHeight="1">
      <c r="C972" s="283"/>
    </row>
    <row r="973" spans="3:3" ht="14.25" customHeight="1">
      <c r="C973" s="283"/>
    </row>
    <row r="974" spans="3:3" ht="14.25" customHeight="1">
      <c r="C974" s="283"/>
    </row>
    <row r="975" spans="3:3" ht="14.25" customHeight="1">
      <c r="C975" s="283"/>
    </row>
    <row r="976" spans="3:3" ht="14.25" customHeight="1">
      <c r="C976" s="283"/>
    </row>
    <row r="977" spans="3:3" ht="14.25" customHeight="1">
      <c r="C977" s="283"/>
    </row>
    <row r="978" spans="3:3" ht="14.25" customHeight="1">
      <c r="C978" s="283"/>
    </row>
    <row r="979" spans="3:3" ht="14.25" customHeight="1">
      <c r="C979" s="283"/>
    </row>
    <row r="980" spans="3:3" ht="14.25" customHeight="1">
      <c r="C980" s="283"/>
    </row>
    <row r="981" spans="3:3" ht="14.25" customHeight="1">
      <c r="C981" s="283"/>
    </row>
    <row r="982" spans="3:3" ht="14.25" customHeight="1">
      <c r="C982" s="283"/>
    </row>
    <row r="983" spans="3:3" ht="14.25" customHeight="1">
      <c r="C983" s="283"/>
    </row>
    <row r="984" spans="3:3" ht="14.25" customHeight="1">
      <c r="C984" s="283"/>
    </row>
    <row r="985" spans="3:3" ht="14.25" customHeight="1">
      <c r="C985" s="283"/>
    </row>
    <row r="986" spans="3:3" ht="14.25" customHeight="1">
      <c r="C986" s="283"/>
    </row>
    <row r="987" spans="3:3" ht="14.25" customHeight="1">
      <c r="C987" s="283"/>
    </row>
    <row r="988" spans="3:3" ht="14.25" customHeight="1">
      <c r="C988" s="283"/>
    </row>
    <row r="989" spans="3:3" ht="14.25" customHeight="1">
      <c r="C989" s="283"/>
    </row>
    <row r="990" spans="3:3" ht="14.25" customHeight="1">
      <c r="C990" s="283"/>
    </row>
    <row r="991" spans="3:3" ht="14.25" customHeight="1">
      <c r="C991" s="283"/>
    </row>
    <row r="992" spans="3:3" ht="14.25" customHeight="1">
      <c r="C992" s="283"/>
    </row>
    <row r="993" spans="3:3" ht="14.25" customHeight="1">
      <c r="C993" s="283"/>
    </row>
    <row r="994" spans="3:3" ht="14.25" customHeight="1">
      <c r="C994" s="283"/>
    </row>
    <row r="995" spans="3:3" ht="14.25" customHeight="1">
      <c r="C995" s="283"/>
    </row>
    <row r="996" spans="3:3" ht="14.25" customHeight="1">
      <c r="C996" s="283"/>
    </row>
    <row r="997" spans="3:3" ht="14.25" customHeight="1">
      <c r="C997" s="283"/>
    </row>
    <row r="998" spans="3:3" ht="14.25" customHeight="1">
      <c r="C998" s="283"/>
    </row>
    <row r="999" spans="3:3" ht="14.25" customHeight="1">
      <c r="C999" s="283"/>
    </row>
    <row r="1000" spans="3:3" ht="14.25" customHeight="1">
      <c r="C1000" s="283"/>
    </row>
  </sheetData>
  <sheetProtection algorithmName="SHA-512" hashValue="yBNgJlTtndpQJoi6KoKpsG0CamM2ce032mVWPlZj+m0o0zpuIB2qoQ3AlUTxhNDzuhR/BDNH2HAfcp3ZUNS5OQ==" saltValue="dq+uxq8j8LhOjfDJbVY2rg==" spinCount="100000" sheet="1" objects="1" formatColumns="0" formatRows="0"/>
  <protectedRanges>
    <protectedRange sqref="B7:D7 B8:B106 D8:D106 C8:C1000" name="Tabel 3b81"/>
  </protectedRanges>
  <dataConsolidate/>
  <mergeCells count="4">
    <mergeCell ref="B6:D6"/>
    <mergeCell ref="F7:J7"/>
    <mergeCell ref="F8:I11"/>
    <mergeCell ref="J8:J11"/>
  </mergeCells>
  <dataValidations count="1">
    <dataValidation allowBlank="1" showDropDown="1" showInputMessage="1" showErrorMessage="1" prompt="Masukan tanggal perolehan paten (granted) sampai dengan akhir masa berlaku paten. Contoh: 20/04/2020 - 22/04/2025" sqref="C7:C1000" xr:uid="{F6A28814-DF98-44C1-BE15-890C074F0791}"/>
  </dataValidations>
  <hyperlinks>
    <hyperlink ref="E1" location="'Daftar Tabel'!A1" display="&lt;&lt;&lt; Daftar Tabel" xr:uid="{00000000-0004-0000-1700-000000000000}"/>
  </hyperlinks>
  <pageMargins left="0.7" right="0.7" top="0.75" bottom="0.75" header="0" footer="0"/>
  <pageSetup orientation="portrait"/>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K1000"/>
  <sheetViews>
    <sheetView workbookViewId="0">
      <pane xSplit="1" ySplit="6" topLeftCell="B7" activePane="bottomRight" state="frozen"/>
      <selection pane="topRight" activeCell="B1" sqref="B1"/>
      <selection pane="bottomLeft" activeCell="A7" sqref="A7"/>
      <selection pane="bottomRight" activeCell="F17" sqref="F17"/>
    </sheetView>
  </sheetViews>
  <sheetFormatPr defaultColWidth="12.58203125" defaultRowHeight="15" customHeight="1"/>
  <cols>
    <col min="1" max="1" width="4.58203125" customWidth="1"/>
    <col min="2" max="2" width="28.33203125" customWidth="1"/>
    <col min="3" max="3" width="21.58203125" customWidth="1"/>
    <col min="4" max="4" width="21.33203125" customWidth="1"/>
    <col min="6" max="26" width="7.58203125" customWidth="1"/>
  </cols>
  <sheetData>
    <row r="1" spans="1:11" ht="14.25" customHeight="1">
      <c r="A1" s="242" t="s">
        <v>522</v>
      </c>
      <c r="C1" s="51"/>
      <c r="E1" s="180" t="s">
        <v>87</v>
      </c>
    </row>
    <row r="2" spans="1:11" ht="14.25" customHeight="1">
      <c r="A2" s="69" t="s">
        <v>524</v>
      </c>
      <c r="C2" s="51"/>
    </row>
    <row r="3" spans="1:11" ht="14.25" customHeight="1">
      <c r="A3" s="49" t="s">
        <v>439</v>
      </c>
      <c r="C3" s="51"/>
    </row>
    <row r="4" spans="1:11" ht="45" customHeight="1">
      <c r="A4" s="22" t="s">
        <v>50</v>
      </c>
      <c r="B4" s="22" t="s">
        <v>213</v>
      </c>
      <c r="C4" s="22" t="s">
        <v>43</v>
      </c>
      <c r="D4" s="22" t="s">
        <v>217</v>
      </c>
    </row>
    <row r="5" spans="1:11" ht="14.25" customHeight="1">
      <c r="A5" s="86">
        <v>1</v>
      </c>
      <c r="B5" s="86">
        <v>2</v>
      </c>
      <c r="C5" s="86">
        <v>3</v>
      </c>
      <c r="D5" s="86">
        <v>4</v>
      </c>
    </row>
    <row r="6" spans="1:11" ht="24.75" customHeight="1">
      <c r="A6" s="87" t="s">
        <v>218</v>
      </c>
      <c r="B6" s="466" t="s">
        <v>219</v>
      </c>
      <c r="C6" s="394"/>
      <c r="D6" s="395"/>
    </row>
    <row r="7" spans="1:11" ht="14.25" customHeight="1">
      <c r="A7" s="74">
        <v>1</v>
      </c>
      <c r="B7" s="58"/>
      <c r="C7" s="287"/>
      <c r="D7" s="59"/>
      <c r="F7" s="414" t="s">
        <v>130</v>
      </c>
      <c r="G7" s="371"/>
      <c r="H7" s="371"/>
      <c r="I7" s="371"/>
      <c r="J7" s="371"/>
      <c r="K7" s="372"/>
    </row>
    <row r="8" spans="1:11" ht="14.25" customHeight="1">
      <c r="A8" s="74">
        <v>2</v>
      </c>
      <c r="B8" s="58"/>
      <c r="C8" s="88"/>
      <c r="D8" s="59"/>
      <c r="F8" s="468" t="s">
        <v>737</v>
      </c>
      <c r="G8" s="401"/>
      <c r="H8" s="401"/>
      <c r="I8" s="401"/>
      <c r="J8" s="401"/>
      <c r="K8" s="467">
        <f>COUNTIFS(B7:B1000,"&lt;&gt;",C7:C1000,"&lt;&gt;",D7:D1000,"&lt;&gt;")</f>
        <v>0</v>
      </c>
    </row>
    <row r="9" spans="1:11" ht="14.25" customHeight="1">
      <c r="A9" s="74">
        <v>3</v>
      </c>
      <c r="B9" s="58"/>
      <c r="C9" s="88"/>
      <c r="D9" s="59"/>
      <c r="F9" s="401"/>
      <c r="G9" s="401"/>
      <c r="H9" s="401"/>
      <c r="I9" s="401"/>
      <c r="J9" s="401"/>
      <c r="K9" s="401"/>
    </row>
    <row r="10" spans="1:11" ht="14.25" customHeight="1">
      <c r="A10" s="74">
        <v>4</v>
      </c>
      <c r="B10" s="58"/>
      <c r="C10" s="88"/>
      <c r="D10" s="59"/>
      <c r="F10" s="401"/>
      <c r="G10" s="401"/>
      <c r="H10" s="401"/>
      <c r="I10" s="401"/>
      <c r="J10" s="401"/>
      <c r="K10" s="401"/>
    </row>
    <row r="11" spans="1:11" ht="14.25" customHeight="1">
      <c r="A11" s="74">
        <v>5</v>
      </c>
      <c r="B11" s="58"/>
      <c r="C11" s="88"/>
      <c r="D11" s="59"/>
      <c r="F11" s="401"/>
      <c r="G11" s="401"/>
      <c r="H11" s="401"/>
      <c r="I11" s="401"/>
      <c r="J11" s="401"/>
      <c r="K11" s="401"/>
    </row>
    <row r="12" spans="1:11" ht="14.25" customHeight="1">
      <c r="A12" s="74">
        <v>6</v>
      </c>
      <c r="B12" s="58"/>
      <c r="C12" s="88"/>
      <c r="D12" s="59"/>
      <c r="F12" s="401"/>
      <c r="G12" s="401"/>
      <c r="H12" s="401"/>
      <c r="I12" s="401"/>
      <c r="J12" s="401"/>
      <c r="K12" s="401"/>
    </row>
    <row r="13" spans="1:11" ht="14.25" customHeight="1">
      <c r="A13" s="74">
        <v>7</v>
      </c>
      <c r="B13" s="58"/>
      <c r="C13" s="88"/>
      <c r="D13" s="59"/>
    </row>
    <row r="14" spans="1:11" ht="14.25" customHeight="1">
      <c r="A14" s="74">
        <v>8</v>
      </c>
      <c r="B14" s="58"/>
      <c r="C14" s="88"/>
      <c r="D14" s="59"/>
      <c r="F14" s="293" t="s">
        <v>530</v>
      </c>
    </row>
    <row r="15" spans="1:11" ht="14.25" customHeight="1">
      <c r="A15" s="74">
        <v>9</v>
      </c>
      <c r="B15" s="58"/>
      <c r="C15" s="88"/>
      <c r="D15" s="59"/>
    </row>
    <row r="16" spans="1:11" ht="14.25" customHeight="1">
      <c r="A16" s="74">
        <v>10</v>
      </c>
      <c r="B16" s="58"/>
      <c r="C16" s="88"/>
      <c r="D16" s="59"/>
    </row>
    <row r="17" spans="1:4" ht="14.25" customHeight="1">
      <c r="A17" s="74">
        <v>11</v>
      </c>
      <c r="B17" s="58"/>
      <c r="C17" s="88"/>
      <c r="D17" s="59"/>
    </row>
    <row r="18" spans="1:4" ht="14.25" customHeight="1">
      <c r="A18" s="74">
        <v>12</v>
      </c>
      <c r="B18" s="58"/>
      <c r="C18" s="88"/>
      <c r="D18" s="59"/>
    </row>
    <row r="19" spans="1:4" ht="14.25" customHeight="1">
      <c r="A19" s="74">
        <v>13</v>
      </c>
      <c r="B19" s="58"/>
      <c r="C19" s="88"/>
      <c r="D19" s="59"/>
    </row>
    <row r="20" spans="1:4" ht="14.25" customHeight="1">
      <c r="A20" s="74">
        <v>14</v>
      </c>
      <c r="B20" s="58"/>
      <c r="C20" s="88"/>
      <c r="D20" s="59"/>
    </row>
    <row r="21" spans="1:4" ht="14.25" customHeight="1">
      <c r="A21" s="74">
        <v>15</v>
      </c>
      <c r="B21" s="58"/>
      <c r="C21" s="88"/>
      <c r="D21" s="59"/>
    </row>
    <row r="22" spans="1:4" ht="14.25" customHeight="1">
      <c r="A22" s="74">
        <v>16</v>
      </c>
      <c r="B22" s="58"/>
      <c r="C22" s="88"/>
      <c r="D22" s="59"/>
    </row>
    <row r="23" spans="1:4" ht="14.25" customHeight="1">
      <c r="A23" s="74">
        <v>17</v>
      </c>
      <c r="B23" s="58"/>
      <c r="C23" s="88"/>
      <c r="D23" s="59"/>
    </row>
    <row r="24" spans="1:4" ht="14.25" customHeight="1">
      <c r="A24" s="74">
        <v>18</v>
      </c>
      <c r="B24" s="58"/>
      <c r="C24" s="88"/>
      <c r="D24" s="59"/>
    </row>
    <row r="25" spans="1:4" ht="14.25" customHeight="1">
      <c r="A25" s="74">
        <v>19</v>
      </c>
      <c r="B25" s="58"/>
      <c r="C25" s="88"/>
      <c r="D25" s="59"/>
    </row>
    <row r="26" spans="1:4" ht="14.25" customHeight="1">
      <c r="A26" s="74">
        <v>20</v>
      </c>
      <c r="B26" s="58"/>
      <c r="C26" s="88"/>
      <c r="D26" s="59"/>
    </row>
    <row r="27" spans="1:4" ht="14.25" customHeight="1">
      <c r="A27" s="74">
        <v>21</v>
      </c>
      <c r="B27" s="58"/>
      <c r="C27" s="88"/>
      <c r="D27" s="59"/>
    </row>
    <row r="28" spans="1:4" ht="14.25" customHeight="1">
      <c r="A28" s="74">
        <v>22</v>
      </c>
      <c r="B28" s="58"/>
      <c r="C28" s="88"/>
      <c r="D28" s="59"/>
    </row>
    <row r="29" spans="1:4" ht="14.25" customHeight="1">
      <c r="A29" s="74">
        <v>23</v>
      </c>
      <c r="B29" s="58"/>
      <c r="C29" s="88"/>
      <c r="D29" s="59"/>
    </row>
    <row r="30" spans="1:4" ht="14.25" customHeight="1">
      <c r="A30" s="74">
        <v>24</v>
      </c>
      <c r="B30" s="58"/>
      <c r="C30" s="88"/>
      <c r="D30" s="59"/>
    </row>
    <row r="31" spans="1:4" ht="14.25" customHeight="1">
      <c r="A31" s="74">
        <v>25</v>
      </c>
      <c r="B31" s="58"/>
      <c r="C31" s="88"/>
      <c r="D31" s="59"/>
    </row>
    <row r="32" spans="1:4" ht="14.25" customHeight="1">
      <c r="A32" s="74">
        <v>26</v>
      </c>
      <c r="B32" s="58"/>
      <c r="C32" s="88"/>
      <c r="D32" s="59"/>
    </row>
    <row r="33" spans="1:4" ht="14.25" customHeight="1">
      <c r="A33" s="74">
        <v>27</v>
      </c>
      <c r="B33" s="58"/>
      <c r="C33" s="88"/>
      <c r="D33" s="59"/>
    </row>
    <row r="34" spans="1:4" ht="14.25" customHeight="1">
      <c r="A34" s="74">
        <v>28</v>
      </c>
      <c r="B34" s="58"/>
      <c r="C34" s="88"/>
      <c r="D34" s="59"/>
    </row>
    <row r="35" spans="1:4" ht="14.25" customHeight="1">
      <c r="A35" s="74">
        <v>29</v>
      </c>
      <c r="B35" s="58"/>
      <c r="C35" s="88"/>
      <c r="D35" s="59"/>
    </row>
    <row r="36" spans="1:4" ht="14.25" customHeight="1">
      <c r="A36" s="74">
        <v>30</v>
      </c>
      <c r="B36" s="58"/>
      <c r="C36" s="88"/>
      <c r="D36" s="59"/>
    </row>
    <row r="37" spans="1:4" ht="14.25" customHeight="1">
      <c r="A37" s="74">
        <v>31</v>
      </c>
      <c r="B37" s="58"/>
      <c r="C37" s="88"/>
      <c r="D37" s="59"/>
    </row>
    <row r="38" spans="1:4" ht="14.25" customHeight="1">
      <c r="A38" s="74">
        <v>32</v>
      </c>
      <c r="B38" s="58"/>
      <c r="C38" s="88"/>
      <c r="D38" s="59"/>
    </row>
    <row r="39" spans="1:4" ht="14.25" customHeight="1">
      <c r="A39" s="74">
        <v>33</v>
      </c>
      <c r="B39" s="58"/>
      <c r="C39" s="88"/>
      <c r="D39" s="59"/>
    </row>
    <row r="40" spans="1:4" ht="14.25" customHeight="1">
      <c r="A40" s="74">
        <v>34</v>
      </c>
      <c r="B40" s="58"/>
      <c r="C40" s="88"/>
      <c r="D40" s="59"/>
    </row>
    <row r="41" spans="1:4" ht="14.25" customHeight="1">
      <c r="A41" s="74">
        <v>35</v>
      </c>
      <c r="B41" s="58"/>
      <c r="C41" s="88"/>
      <c r="D41" s="59"/>
    </row>
    <row r="42" spans="1:4" ht="14.25" customHeight="1">
      <c r="A42" s="74">
        <v>36</v>
      </c>
      <c r="B42" s="58"/>
      <c r="C42" s="88"/>
      <c r="D42" s="59"/>
    </row>
    <row r="43" spans="1:4" ht="14.25" customHeight="1">
      <c r="A43" s="74">
        <v>37</v>
      </c>
      <c r="B43" s="58"/>
      <c r="C43" s="88"/>
      <c r="D43" s="59"/>
    </row>
    <row r="44" spans="1:4" ht="14.25" customHeight="1">
      <c r="A44" s="74">
        <v>38</v>
      </c>
      <c r="B44" s="58"/>
      <c r="C44" s="88"/>
      <c r="D44" s="59"/>
    </row>
    <row r="45" spans="1:4" ht="14.25" customHeight="1">
      <c r="A45" s="74">
        <v>39</v>
      </c>
      <c r="B45" s="58"/>
      <c r="C45" s="88"/>
      <c r="D45" s="59"/>
    </row>
    <row r="46" spans="1:4" ht="14.25" customHeight="1">
      <c r="A46" s="74">
        <v>40</v>
      </c>
      <c r="B46" s="58"/>
      <c r="C46" s="88"/>
      <c r="D46" s="59"/>
    </row>
    <row r="47" spans="1:4" ht="14.25" customHeight="1">
      <c r="A47" s="74">
        <v>41</v>
      </c>
      <c r="B47" s="58"/>
      <c r="C47" s="88"/>
      <c r="D47" s="59"/>
    </row>
    <row r="48" spans="1:4" ht="14.25" customHeight="1">
      <c r="A48" s="74">
        <v>42</v>
      </c>
      <c r="B48" s="58"/>
      <c r="C48" s="88"/>
      <c r="D48" s="59"/>
    </row>
    <row r="49" spans="1:4" ht="14.25" customHeight="1">
      <c r="A49" s="74">
        <v>43</v>
      </c>
      <c r="B49" s="58"/>
      <c r="C49" s="88"/>
      <c r="D49" s="59"/>
    </row>
    <row r="50" spans="1:4" ht="14.25" customHeight="1">
      <c r="A50" s="74">
        <v>44</v>
      </c>
      <c r="B50" s="58"/>
      <c r="C50" s="88"/>
      <c r="D50" s="59"/>
    </row>
    <row r="51" spans="1:4" ht="14.25" customHeight="1">
      <c r="A51" s="74">
        <v>45</v>
      </c>
      <c r="B51" s="58"/>
      <c r="C51" s="88"/>
      <c r="D51" s="59"/>
    </row>
    <row r="52" spans="1:4" ht="14.25" customHeight="1">
      <c r="A52" s="74">
        <v>46</v>
      </c>
      <c r="B52" s="58"/>
      <c r="C52" s="88"/>
      <c r="D52" s="59"/>
    </row>
    <row r="53" spans="1:4" ht="14.25" customHeight="1">
      <c r="A53" s="74">
        <v>47</v>
      </c>
      <c r="B53" s="58"/>
      <c r="C53" s="88"/>
      <c r="D53" s="59"/>
    </row>
    <row r="54" spans="1:4" ht="14.25" customHeight="1">
      <c r="A54" s="74">
        <v>48</v>
      </c>
      <c r="B54" s="58"/>
      <c r="C54" s="88"/>
      <c r="D54" s="59"/>
    </row>
    <row r="55" spans="1:4" ht="14.25" customHeight="1">
      <c r="A55" s="74">
        <v>49</v>
      </c>
      <c r="B55" s="58"/>
      <c r="C55" s="88"/>
      <c r="D55" s="59"/>
    </row>
    <row r="56" spans="1:4" ht="14.25" customHeight="1">
      <c r="A56" s="74">
        <v>50</v>
      </c>
      <c r="B56" s="58"/>
      <c r="C56" s="88"/>
      <c r="D56" s="59"/>
    </row>
    <row r="57" spans="1:4" ht="14.25" customHeight="1">
      <c r="A57" s="74">
        <v>51</v>
      </c>
      <c r="B57" s="58"/>
      <c r="C57" s="88"/>
      <c r="D57" s="59"/>
    </row>
    <row r="58" spans="1:4" ht="14.25" customHeight="1">
      <c r="A58" s="74">
        <v>52</v>
      </c>
      <c r="B58" s="58"/>
      <c r="C58" s="88"/>
      <c r="D58" s="59"/>
    </row>
    <row r="59" spans="1:4" ht="14.25" customHeight="1">
      <c r="A59" s="74">
        <v>53</v>
      </c>
      <c r="B59" s="58"/>
      <c r="C59" s="88"/>
      <c r="D59" s="59"/>
    </row>
    <row r="60" spans="1:4" ht="14.25" customHeight="1">
      <c r="A60" s="74">
        <v>54</v>
      </c>
      <c r="B60" s="58"/>
      <c r="C60" s="88"/>
      <c r="D60" s="59"/>
    </row>
    <row r="61" spans="1:4" ht="14.25" customHeight="1">
      <c r="A61" s="74">
        <v>55</v>
      </c>
      <c r="B61" s="58"/>
      <c r="C61" s="88"/>
      <c r="D61" s="59"/>
    </row>
    <row r="62" spans="1:4" ht="14.25" customHeight="1">
      <c r="A62" s="74">
        <v>56</v>
      </c>
      <c r="B62" s="58"/>
      <c r="C62" s="88"/>
      <c r="D62" s="59"/>
    </row>
    <row r="63" spans="1:4" ht="14.25" customHeight="1">
      <c r="A63" s="74">
        <v>57</v>
      </c>
      <c r="B63" s="58"/>
      <c r="C63" s="88"/>
      <c r="D63" s="59"/>
    </row>
    <row r="64" spans="1:4" ht="14.25" customHeight="1">
      <c r="A64" s="74">
        <v>58</v>
      </c>
      <c r="B64" s="58"/>
      <c r="C64" s="88"/>
      <c r="D64" s="59"/>
    </row>
    <row r="65" spans="1:4" ht="14.25" customHeight="1">
      <c r="A65" s="74">
        <v>59</v>
      </c>
      <c r="B65" s="58"/>
      <c r="C65" s="88"/>
      <c r="D65" s="59"/>
    </row>
    <row r="66" spans="1:4" ht="14.25" customHeight="1">
      <c r="A66" s="74">
        <v>60</v>
      </c>
      <c r="B66" s="58"/>
      <c r="C66" s="88"/>
      <c r="D66" s="59"/>
    </row>
    <row r="67" spans="1:4" ht="14.25" customHeight="1">
      <c r="A67" s="74">
        <v>61</v>
      </c>
      <c r="B67" s="58"/>
      <c r="C67" s="88"/>
      <c r="D67" s="59"/>
    </row>
    <row r="68" spans="1:4" ht="14.25" customHeight="1">
      <c r="A68" s="74">
        <v>62</v>
      </c>
      <c r="B68" s="58"/>
      <c r="C68" s="88"/>
      <c r="D68" s="59"/>
    </row>
    <row r="69" spans="1:4" ht="14.25" customHeight="1">
      <c r="A69" s="74">
        <v>63</v>
      </c>
      <c r="B69" s="58"/>
      <c r="C69" s="88"/>
      <c r="D69" s="59"/>
    </row>
    <row r="70" spans="1:4" ht="14.25" customHeight="1">
      <c r="A70" s="74">
        <v>64</v>
      </c>
      <c r="B70" s="58"/>
      <c r="C70" s="88"/>
      <c r="D70" s="59"/>
    </row>
    <row r="71" spans="1:4" ht="14.25" customHeight="1">
      <c r="A71" s="74">
        <v>65</v>
      </c>
      <c r="B71" s="58"/>
      <c r="C71" s="88"/>
      <c r="D71" s="59"/>
    </row>
    <row r="72" spans="1:4" ht="14.25" customHeight="1">
      <c r="A72" s="74">
        <v>66</v>
      </c>
      <c r="B72" s="58"/>
      <c r="C72" s="88"/>
      <c r="D72" s="59"/>
    </row>
    <row r="73" spans="1:4" ht="14.25" customHeight="1">
      <c r="A73" s="74">
        <v>67</v>
      </c>
      <c r="B73" s="58"/>
      <c r="C73" s="88"/>
      <c r="D73" s="59"/>
    </row>
    <row r="74" spans="1:4" ht="14.25" customHeight="1">
      <c r="A74" s="74">
        <v>68</v>
      </c>
      <c r="B74" s="58"/>
      <c r="C74" s="88"/>
      <c r="D74" s="59"/>
    </row>
    <row r="75" spans="1:4" ht="14.25" customHeight="1">
      <c r="A75" s="74">
        <v>69</v>
      </c>
      <c r="B75" s="58"/>
      <c r="C75" s="88"/>
      <c r="D75" s="59"/>
    </row>
    <row r="76" spans="1:4" ht="14.25" customHeight="1">
      <c r="A76" s="74">
        <v>70</v>
      </c>
      <c r="B76" s="58"/>
      <c r="C76" s="88"/>
      <c r="D76" s="59"/>
    </row>
    <row r="77" spans="1:4" ht="14.25" customHeight="1">
      <c r="A77" s="74">
        <v>71</v>
      </c>
      <c r="B77" s="58"/>
      <c r="C77" s="88"/>
      <c r="D77" s="59"/>
    </row>
    <row r="78" spans="1:4" ht="14.25" customHeight="1">
      <c r="A78" s="74">
        <v>72</v>
      </c>
      <c r="B78" s="58"/>
      <c r="C78" s="88"/>
      <c r="D78" s="59"/>
    </row>
    <row r="79" spans="1:4" ht="14.25" customHeight="1">
      <c r="A79" s="74">
        <v>73</v>
      </c>
      <c r="B79" s="58"/>
      <c r="C79" s="88"/>
      <c r="D79" s="59"/>
    </row>
    <row r="80" spans="1:4" ht="14.25" customHeight="1">
      <c r="A80" s="74">
        <v>74</v>
      </c>
      <c r="B80" s="58"/>
      <c r="C80" s="88"/>
      <c r="D80" s="59"/>
    </row>
    <row r="81" spans="1:4" ht="14.25" customHeight="1">
      <c r="A81" s="74">
        <v>75</v>
      </c>
      <c r="B81" s="58"/>
      <c r="C81" s="88"/>
      <c r="D81" s="59"/>
    </row>
    <row r="82" spans="1:4" ht="14.25" customHeight="1">
      <c r="A82" s="74">
        <v>76</v>
      </c>
      <c r="B82" s="58"/>
      <c r="C82" s="88"/>
      <c r="D82" s="59"/>
    </row>
    <row r="83" spans="1:4" ht="14.25" customHeight="1">
      <c r="A83" s="74">
        <v>77</v>
      </c>
      <c r="B83" s="58"/>
      <c r="C83" s="88"/>
      <c r="D83" s="59"/>
    </row>
    <row r="84" spans="1:4" ht="14.25" customHeight="1">
      <c r="A84" s="74">
        <v>78</v>
      </c>
      <c r="B84" s="58"/>
      <c r="C84" s="88"/>
      <c r="D84" s="59"/>
    </row>
    <row r="85" spans="1:4" ht="14.25" customHeight="1">
      <c r="A85" s="74">
        <v>79</v>
      </c>
      <c r="B85" s="58"/>
      <c r="C85" s="88"/>
      <c r="D85" s="59"/>
    </row>
    <row r="86" spans="1:4" ht="14.25" customHeight="1">
      <c r="A86" s="74">
        <v>80</v>
      </c>
      <c r="B86" s="58"/>
      <c r="C86" s="88"/>
      <c r="D86" s="59"/>
    </row>
    <row r="87" spans="1:4" ht="14.25" customHeight="1">
      <c r="A87" s="74">
        <v>81</v>
      </c>
      <c r="B87" s="58"/>
      <c r="C87" s="88"/>
      <c r="D87" s="59"/>
    </row>
    <row r="88" spans="1:4" ht="14.25" customHeight="1">
      <c r="A88" s="74">
        <v>82</v>
      </c>
      <c r="B88" s="58"/>
      <c r="C88" s="88"/>
      <c r="D88" s="59"/>
    </row>
    <row r="89" spans="1:4" ht="14.25" customHeight="1">
      <c r="A89" s="74">
        <v>83</v>
      </c>
      <c r="B89" s="58"/>
      <c r="C89" s="88"/>
      <c r="D89" s="59"/>
    </row>
    <row r="90" spans="1:4" ht="14.25" customHeight="1">
      <c r="A90" s="74">
        <v>84</v>
      </c>
      <c r="B90" s="58"/>
      <c r="C90" s="88"/>
      <c r="D90" s="59"/>
    </row>
    <row r="91" spans="1:4" ht="14.25" customHeight="1">
      <c r="A91" s="74">
        <v>85</v>
      </c>
      <c r="B91" s="58"/>
      <c r="C91" s="88"/>
      <c r="D91" s="59"/>
    </row>
    <row r="92" spans="1:4" ht="14.25" customHeight="1">
      <c r="A92" s="74">
        <v>86</v>
      </c>
      <c r="B92" s="58"/>
      <c r="C92" s="88"/>
      <c r="D92" s="59"/>
    </row>
    <row r="93" spans="1:4" ht="14.25" customHeight="1">
      <c r="A93" s="74">
        <v>87</v>
      </c>
      <c r="B93" s="58"/>
      <c r="C93" s="88"/>
      <c r="D93" s="59"/>
    </row>
    <row r="94" spans="1:4" ht="14.25" customHeight="1">
      <c r="A94" s="74">
        <v>88</v>
      </c>
      <c r="B94" s="58"/>
      <c r="C94" s="88"/>
      <c r="D94" s="59"/>
    </row>
    <row r="95" spans="1:4" ht="14.25" customHeight="1">
      <c r="A95" s="74">
        <v>89</v>
      </c>
      <c r="B95" s="58"/>
      <c r="C95" s="88"/>
      <c r="D95" s="59"/>
    </row>
    <row r="96" spans="1:4" ht="14.25" customHeight="1">
      <c r="A96" s="74">
        <v>90</v>
      </c>
      <c r="B96" s="58"/>
      <c r="C96" s="88"/>
      <c r="D96" s="59"/>
    </row>
    <row r="97" spans="1:4" ht="14.25" customHeight="1">
      <c r="A97" s="74">
        <v>91</v>
      </c>
      <c r="B97" s="58"/>
      <c r="C97" s="88"/>
      <c r="D97" s="59"/>
    </row>
    <row r="98" spans="1:4" ht="14.25" customHeight="1">
      <c r="A98" s="74">
        <v>92</v>
      </c>
      <c r="B98" s="58"/>
      <c r="C98" s="88"/>
      <c r="D98" s="59"/>
    </row>
    <row r="99" spans="1:4" ht="14.25" customHeight="1">
      <c r="A99" s="74">
        <v>93</v>
      </c>
      <c r="B99" s="58"/>
      <c r="C99" s="88"/>
      <c r="D99" s="59"/>
    </row>
    <row r="100" spans="1:4" ht="14.25" customHeight="1">
      <c r="A100" s="74">
        <v>94</v>
      </c>
      <c r="B100" s="58"/>
      <c r="C100" s="88"/>
      <c r="D100" s="59"/>
    </row>
    <row r="101" spans="1:4" ht="14.25" customHeight="1">
      <c r="A101" s="74">
        <v>95</v>
      </c>
      <c r="B101" s="58"/>
      <c r="C101" s="88"/>
      <c r="D101" s="59"/>
    </row>
    <row r="102" spans="1:4" ht="14.25" customHeight="1">
      <c r="A102" s="74">
        <v>96</v>
      </c>
      <c r="B102" s="58"/>
      <c r="C102" s="88"/>
      <c r="D102" s="59"/>
    </row>
    <row r="103" spans="1:4" ht="14.25" customHeight="1">
      <c r="A103" s="74">
        <v>97</v>
      </c>
      <c r="B103" s="58"/>
      <c r="C103" s="88"/>
      <c r="D103" s="59"/>
    </row>
    <row r="104" spans="1:4" ht="14.25" customHeight="1">
      <c r="A104" s="74">
        <v>98</v>
      </c>
      <c r="B104" s="58"/>
      <c r="C104" s="88"/>
      <c r="D104" s="59"/>
    </row>
    <row r="105" spans="1:4" ht="14.25" customHeight="1">
      <c r="A105" s="74">
        <v>99</v>
      </c>
      <c r="B105" s="58"/>
      <c r="C105" s="90"/>
      <c r="D105" s="59"/>
    </row>
    <row r="106" spans="1:4" ht="14.25" customHeight="1">
      <c r="A106" s="74">
        <v>100</v>
      </c>
      <c r="B106" s="284"/>
      <c r="C106" s="286"/>
      <c r="D106" s="285"/>
    </row>
    <row r="107" spans="1:4" ht="14.25" customHeight="1">
      <c r="C107" s="283"/>
    </row>
    <row r="108" spans="1:4" ht="14.25" customHeight="1">
      <c r="C108" s="283"/>
    </row>
    <row r="109" spans="1:4" ht="14.25" customHeight="1">
      <c r="C109" s="283"/>
    </row>
    <row r="110" spans="1:4" ht="14.25" customHeight="1">
      <c r="C110" s="283"/>
    </row>
    <row r="111" spans="1:4" ht="14.25" customHeight="1">
      <c r="C111" s="283"/>
    </row>
    <row r="112" spans="1:4" ht="14.25" customHeight="1">
      <c r="C112" s="283"/>
    </row>
    <row r="113" spans="3:3" ht="14.25" customHeight="1">
      <c r="C113" s="283"/>
    </row>
    <row r="114" spans="3:3" ht="14.25" customHeight="1">
      <c r="C114" s="283"/>
    </row>
    <row r="115" spans="3:3" ht="14.25" customHeight="1">
      <c r="C115" s="283"/>
    </row>
    <row r="116" spans="3:3" ht="14.25" customHeight="1">
      <c r="C116" s="283"/>
    </row>
    <row r="117" spans="3:3" ht="14.25" customHeight="1">
      <c r="C117" s="283"/>
    </row>
    <row r="118" spans="3:3" ht="14.25" customHeight="1">
      <c r="C118" s="283"/>
    </row>
    <row r="119" spans="3:3" ht="14.25" customHeight="1">
      <c r="C119" s="283"/>
    </row>
    <row r="120" spans="3:3" ht="14.25" customHeight="1">
      <c r="C120" s="283"/>
    </row>
    <row r="121" spans="3:3" ht="14.25" customHeight="1">
      <c r="C121" s="283"/>
    </row>
    <row r="122" spans="3:3" ht="14.25" customHeight="1">
      <c r="C122" s="283"/>
    </row>
    <row r="123" spans="3:3" ht="14.25" customHeight="1">
      <c r="C123" s="283"/>
    </row>
    <row r="124" spans="3:3" ht="14.25" customHeight="1">
      <c r="C124" s="283"/>
    </row>
    <row r="125" spans="3:3" ht="14.25" customHeight="1">
      <c r="C125" s="283"/>
    </row>
    <row r="126" spans="3:3" ht="14.25" customHeight="1">
      <c r="C126" s="283"/>
    </row>
    <row r="127" spans="3:3" ht="14.25" customHeight="1">
      <c r="C127" s="283"/>
    </row>
    <row r="128" spans="3:3" ht="14.25" customHeight="1">
      <c r="C128" s="283"/>
    </row>
    <row r="129" spans="3:3" ht="14.25" customHeight="1">
      <c r="C129" s="283"/>
    </row>
    <row r="130" spans="3:3" ht="14.25" customHeight="1">
      <c r="C130" s="283"/>
    </row>
    <row r="131" spans="3:3" ht="14.25" customHeight="1">
      <c r="C131" s="283"/>
    </row>
    <row r="132" spans="3:3" ht="14.25" customHeight="1">
      <c r="C132" s="283"/>
    </row>
    <row r="133" spans="3:3" ht="14.25" customHeight="1">
      <c r="C133" s="283"/>
    </row>
    <row r="134" spans="3:3" ht="14.25" customHeight="1">
      <c r="C134" s="283"/>
    </row>
    <row r="135" spans="3:3" ht="14.25" customHeight="1">
      <c r="C135" s="283"/>
    </row>
    <row r="136" spans="3:3" ht="14.25" customHeight="1">
      <c r="C136" s="283"/>
    </row>
    <row r="137" spans="3:3" ht="14.25" customHeight="1">
      <c r="C137" s="283"/>
    </row>
    <row r="138" spans="3:3" ht="14.25" customHeight="1">
      <c r="C138" s="283"/>
    </row>
    <row r="139" spans="3:3" ht="14.25" customHeight="1">
      <c r="C139" s="283"/>
    </row>
    <row r="140" spans="3:3" ht="14.25" customHeight="1">
      <c r="C140" s="283"/>
    </row>
    <row r="141" spans="3:3" ht="14.25" customHeight="1">
      <c r="C141" s="283"/>
    </row>
    <row r="142" spans="3:3" ht="14.25" customHeight="1">
      <c r="C142" s="283"/>
    </row>
    <row r="143" spans="3:3" ht="14.25" customHeight="1">
      <c r="C143" s="283"/>
    </row>
    <row r="144" spans="3:3" ht="14.25" customHeight="1">
      <c r="C144" s="283"/>
    </row>
    <row r="145" spans="3:3" ht="14.25" customHeight="1">
      <c r="C145" s="283"/>
    </row>
    <row r="146" spans="3:3" ht="14.25" customHeight="1">
      <c r="C146" s="283"/>
    </row>
    <row r="147" spans="3:3" ht="14.25" customHeight="1">
      <c r="C147" s="283"/>
    </row>
    <row r="148" spans="3:3" ht="14.25" customHeight="1">
      <c r="C148" s="283"/>
    </row>
    <row r="149" spans="3:3" ht="14.25" customHeight="1">
      <c r="C149" s="283"/>
    </row>
    <row r="150" spans="3:3" ht="14.25" customHeight="1">
      <c r="C150" s="283"/>
    </row>
    <row r="151" spans="3:3" ht="14.25" customHeight="1">
      <c r="C151" s="283"/>
    </row>
    <row r="152" spans="3:3" ht="14.25" customHeight="1">
      <c r="C152" s="283"/>
    </row>
    <row r="153" spans="3:3" ht="14.25" customHeight="1">
      <c r="C153" s="283"/>
    </row>
    <row r="154" spans="3:3" ht="14.25" customHeight="1">
      <c r="C154" s="283"/>
    </row>
    <row r="155" spans="3:3" ht="14.25" customHeight="1">
      <c r="C155" s="283"/>
    </row>
    <row r="156" spans="3:3" ht="14.25" customHeight="1">
      <c r="C156" s="283"/>
    </row>
    <row r="157" spans="3:3" ht="14.25" customHeight="1">
      <c r="C157" s="283"/>
    </row>
    <row r="158" spans="3:3" ht="14.25" customHeight="1">
      <c r="C158" s="283"/>
    </row>
    <row r="159" spans="3:3" ht="14.25" customHeight="1">
      <c r="C159" s="283"/>
    </row>
    <row r="160" spans="3:3" ht="14.25" customHeight="1">
      <c r="C160" s="283"/>
    </row>
    <row r="161" spans="3:3" ht="14.25" customHeight="1">
      <c r="C161" s="283"/>
    </row>
    <row r="162" spans="3:3" ht="14.25" customHeight="1">
      <c r="C162" s="283"/>
    </row>
    <row r="163" spans="3:3" ht="14.25" customHeight="1">
      <c r="C163" s="283"/>
    </row>
    <row r="164" spans="3:3" ht="14.25" customHeight="1">
      <c r="C164" s="283"/>
    </row>
    <row r="165" spans="3:3" ht="14.25" customHeight="1">
      <c r="C165" s="283"/>
    </row>
    <row r="166" spans="3:3" ht="14.25" customHeight="1">
      <c r="C166" s="283"/>
    </row>
    <row r="167" spans="3:3" ht="14.25" customHeight="1">
      <c r="C167" s="283"/>
    </row>
    <row r="168" spans="3:3" ht="14.25" customHeight="1">
      <c r="C168" s="283"/>
    </row>
    <row r="169" spans="3:3" ht="14.25" customHeight="1">
      <c r="C169" s="283"/>
    </row>
    <row r="170" spans="3:3" ht="14.25" customHeight="1">
      <c r="C170" s="283"/>
    </row>
    <row r="171" spans="3:3" ht="14.25" customHeight="1">
      <c r="C171" s="283"/>
    </row>
    <row r="172" spans="3:3" ht="14.25" customHeight="1">
      <c r="C172" s="283"/>
    </row>
    <row r="173" spans="3:3" ht="14.25" customHeight="1">
      <c r="C173" s="283"/>
    </row>
    <row r="174" spans="3:3" ht="14.25" customHeight="1">
      <c r="C174" s="283"/>
    </row>
    <row r="175" spans="3:3" ht="14.25" customHeight="1">
      <c r="C175" s="283"/>
    </row>
    <row r="176" spans="3:3" ht="14.25" customHeight="1">
      <c r="C176" s="283"/>
    </row>
    <row r="177" spans="3:3" ht="14.25" customHeight="1">
      <c r="C177" s="283"/>
    </row>
    <row r="178" spans="3:3" ht="14.25" customHeight="1">
      <c r="C178" s="283"/>
    </row>
    <row r="179" spans="3:3" ht="14.25" customHeight="1">
      <c r="C179" s="283"/>
    </row>
    <row r="180" spans="3:3" ht="14.25" customHeight="1">
      <c r="C180" s="283"/>
    </row>
    <row r="181" spans="3:3" ht="14.25" customHeight="1">
      <c r="C181" s="283"/>
    </row>
    <row r="182" spans="3:3" ht="14.25" customHeight="1">
      <c r="C182" s="283"/>
    </row>
    <row r="183" spans="3:3" ht="14.25" customHeight="1">
      <c r="C183" s="283"/>
    </row>
    <row r="184" spans="3:3" ht="14.25" customHeight="1">
      <c r="C184" s="283"/>
    </row>
    <row r="185" spans="3:3" ht="14.25" customHeight="1">
      <c r="C185" s="283"/>
    </row>
    <row r="186" spans="3:3" ht="14.25" customHeight="1">
      <c r="C186" s="283"/>
    </row>
    <row r="187" spans="3:3" ht="14.25" customHeight="1">
      <c r="C187" s="283"/>
    </row>
    <row r="188" spans="3:3" ht="14.25" customHeight="1">
      <c r="C188" s="283"/>
    </row>
    <row r="189" spans="3:3" ht="14.25" customHeight="1">
      <c r="C189" s="283"/>
    </row>
    <row r="190" spans="3:3" ht="14.25" customHeight="1">
      <c r="C190" s="283"/>
    </row>
    <row r="191" spans="3:3" ht="14.25" customHeight="1">
      <c r="C191" s="283"/>
    </row>
    <row r="192" spans="3:3" ht="14.25" customHeight="1">
      <c r="C192" s="283"/>
    </row>
    <row r="193" spans="3:3" ht="14.25" customHeight="1">
      <c r="C193" s="283"/>
    </row>
    <row r="194" spans="3:3" ht="14.25" customHeight="1">
      <c r="C194" s="283"/>
    </row>
    <row r="195" spans="3:3" ht="14.25" customHeight="1">
      <c r="C195" s="283"/>
    </row>
    <row r="196" spans="3:3" ht="14.25" customHeight="1">
      <c r="C196" s="283"/>
    </row>
    <row r="197" spans="3:3" ht="14.25" customHeight="1">
      <c r="C197" s="283"/>
    </row>
    <row r="198" spans="3:3" ht="14.25" customHeight="1">
      <c r="C198" s="283"/>
    </row>
    <row r="199" spans="3:3" ht="14.25" customHeight="1">
      <c r="C199" s="283"/>
    </row>
    <row r="200" spans="3:3" ht="14.25" customHeight="1">
      <c r="C200" s="283"/>
    </row>
    <row r="201" spans="3:3" ht="14.25" customHeight="1">
      <c r="C201" s="283"/>
    </row>
    <row r="202" spans="3:3" ht="14.25" customHeight="1">
      <c r="C202" s="283"/>
    </row>
    <row r="203" spans="3:3" ht="14.25" customHeight="1">
      <c r="C203" s="283"/>
    </row>
    <row r="204" spans="3:3" ht="14.25" customHeight="1">
      <c r="C204" s="283"/>
    </row>
    <row r="205" spans="3:3" ht="14.25" customHeight="1">
      <c r="C205" s="283"/>
    </row>
    <row r="206" spans="3:3" ht="14.25" customHeight="1">
      <c r="C206" s="283"/>
    </row>
    <row r="207" spans="3:3" ht="14.25" customHeight="1">
      <c r="C207" s="283"/>
    </row>
    <row r="208" spans="3:3" ht="14.25" customHeight="1">
      <c r="C208" s="283"/>
    </row>
    <row r="209" spans="3:3" ht="14.25" customHeight="1">
      <c r="C209" s="283"/>
    </row>
    <row r="210" spans="3:3" ht="14.25" customHeight="1">
      <c r="C210" s="283"/>
    </row>
    <row r="211" spans="3:3" ht="14.25" customHeight="1">
      <c r="C211" s="283"/>
    </row>
    <row r="212" spans="3:3" ht="14.25" customHeight="1">
      <c r="C212" s="283"/>
    </row>
    <row r="213" spans="3:3" ht="14.25" customHeight="1">
      <c r="C213" s="283"/>
    </row>
    <row r="214" spans="3:3" ht="14.25" customHeight="1">
      <c r="C214" s="283"/>
    </row>
    <row r="215" spans="3:3" ht="14.25" customHeight="1">
      <c r="C215" s="283"/>
    </row>
    <row r="216" spans="3:3" ht="14.25" customHeight="1">
      <c r="C216" s="283"/>
    </row>
    <row r="217" spans="3:3" ht="14.25" customHeight="1">
      <c r="C217" s="283"/>
    </row>
    <row r="218" spans="3:3" ht="14.25" customHeight="1">
      <c r="C218" s="283"/>
    </row>
    <row r="219" spans="3:3" ht="14.25" customHeight="1">
      <c r="C219" s="283"/>
    </row>
    <row r="220" spans="3:3" ht="14.25" customHeight="1">
      <c r="C220" s="283"/>
    </row>
    <row r="221" spans="3:3" ht="14.25" customHeight="1">
      <c r="C221" s="283"/>
    </row>
    <row r="222" spans="3:3" ht="14.25" customHeight="1">
      <c r="C222" s="283"/>
    </row>
    <row r="223" spans="3:3" ht="14.25" customHeight="1">
      <c r="C223" s="283"/>
    </row>
    <row r="224" spans="3:3" ht="14.25" customHeight="1">
      <c r="C224" s="283"/>
    </row>
    <row r="225" spans="3:3" ht="14.25" customHeight="1">
      <c r="C225" s="283"/>
    </row>
    <row r="226" spans="3:3" ht="14.25" customHeight="1">
      <c r="C226" s="283"/>
    </row>
    <row r="227" spans="3:3" ht="14.25" customHeight="1">
      <c r="C227" s="283"/>
    </row>
    <row r="228" spans="3:3" ht="14.25" customHeight="1">
      <c r="C228" s="283"/>
    </row>
    <row r="229" spans="3:3" ht="14.25" customHeight="1">
      <c r="C229" s="283"/>
    </row>
    <row r="230" spans="3:3" ht="14.25" customHeight="1">
      <c r="C230" s="283"/>
    </row>
    <row r="231" spans="3:3" ht="14.25" customHeight="1">
      <c r="C231" s="283"/>
    </row>
    <row r="232" spans="3:3" ht="14.25" customHeight="1">
      <c r="C232" s="283"/>
    </row>
    <row r="233" spans="3:3" ht="14.25" customHeight="1">
      <c r="C233" s="283"/>
    </row>
    <row r="234" spans="3:3" ht="14.25" customHeight="1">
      <c r="C234" s="283"/>
    </row>
    <row r="235" spans="3:3" ht="14.25" customHeight="1">
      <c r="C235" s="283"/>
    </row>
    <row r="236" spans="3:3" ht="14.25" customHeight="1">
      <c r="C236" s="283"/>
    </row>
    <row r="237" spans="3:3" ht="14.25" customHeight="1">
      <c r="C237" s="283"/>
    </row>
    <row r="238" spans="3:3" ht="14.25" customHeight="1">
      <c r="C238" s="283"/>
    </row>
    <row r="239" spans="3:3" ht="14.25" customHeight="1">
      <c r="C239" s="283"/>
    </row>
    <row r="240" spans="3:3" ht="14.25" customHeight="1">
      <c r="C240" s="283"/>
    </row>
    <row r="241" spans="3:3" ht="14.25" customHeight="1">
      <c r="C241" s="283"/>
    </row>
    <row r="242" spans="3:3" ht="14.25" customHeight="1">
      <c r="C242" s="283"/>
    </row>
    <row r="243" spans="3:3" ht="14.25" customHeight="1">
      <c r="C243" s="283"/>
    </row>
    <row r="244" spans="3:3" ht="14.25" customHeight="1">
      <c r="C244" s="283"/>
    </row>
    <row r="245" spans="3:3" ht="14.25" customHeight="1">
      <c r="C245" s="283"/>
    </row>
    <row r="246" spans="3:3" ht="14.25" customHeight="1">
      <c r="C246" s="283"/>
    </row>
    <row r="247" spans="3:3" ht="14.25" customHeight="1">
      <c r="C247" s="283"/>
    </row>
    <row r="248" spans="3:3" ht="14.25" customHeight="1">
      <c r="C248" s="283"/>
    </row>
    <row r="249" spans="3:3" ht="14.25" customHeight="1">
      <c r="C249" s="283"/>
    </row>
    <row r="250" spans="3:3" ht="14.25" customHeight="1">
      <c r="C250" s="283"/>
    </row>
    <row r="251" spans="3:3" ht="14.25" customHeight="1">
      <c r="C251" s="283"/>
    </row>
    <row r="252" spans="3:3" ht="14.25" customHeight="1">
      <c r="C252" s="283"/>
    </row>
    <row r="253" spans="3:3" ht="14.25" customHeight="1">
      <c r="C253" s="283"/>
    </row>
    <row r="254" spans="3:3" ht="14.25" customHeight="1">
      <c r="C254" s="283"/>
    </row>
    <row r="255" spans="3:3" ht="14.25" customHeight="1">
      <c r="C255" s="283"/>
    </row>
    <row r="256" spans="3:3" ht="14.25" customHeight="1">
      <c r="C256" s="283"/>
    </row>
    <row r="257" spans="3:3" ht="14.25" customHeight="1">
      <c r="C257" s="283"/>
    </row>
    <row r="258" spans="3:3" ht="14.25" customHeight="1">
      <c r="C258" s="283"/>
    </row>
    <row r="259" spans="3:3" ht="14.25" customHeight="1">
      <c r="C259" s="283"/>
    </row>
    <row r="260" spans="3:3" ht="14.25" customHeight="1">
      <c r="C260" s="283"/>
    </row>
    <row r="261" spans="3:3" ht="14.25" customHeight="1">
      <c r="C261" s="283"/>
    </row>
    <row r="262" spans="3:3" ht="14.25" customHeight="1">
      <c r="C262" s="283"/>
    </row>
    <row r="263" spans="3:3" ht="14.25" customHeight="1">
      <c r="C263" s="283"/>
    </row>
    <row r="264" spans="3:3" ht="14.25" customHeight="1">
      <c r="C264" s="283"/>
    </row>
    <row r="265" spans="3:3" ht="14.25" customHeight="1">
      <c r="C265" s="283"/>
    </row>
    <row r="266" spans="3:3" ht="14.25" customHeight="1">
      <c r="C266" s="283"/>
    </row>
    <row r="267" spans="3:3" ht="14.25" customHeight="1">
      <c r="C267" s="283"/>
    </row>
    <row r="268" spans="3:3" ht="14.25" customHeight="1">
      <c r="C268" s="283"/>
    </row>
    <row r="269" spans="3:3" ht="14.25" customHeight="1">
      <c r="C269" s="283"/>
    </row>
    <row r="270" spans="3:3" ht="14.25" customHeight="1">
      <c r="C270" s="283"/>
    </row>
    <row r="271" spans="3:3" ht="14.25" customHeight="1">
      <c r="C271" s="283"/>
    </row>
    <row r="272" spans="3:3" ht="14.25" customHeight="1">
      <c r="C272" s="283"/>
    </row>
    <row r="273" spans="3:3" ht="14.25" customHeight="1">
      <c r="C273" s="283"/>
    </row>
    <row r="274" spans="3:3" ht="14.25" customHeight="1">
      <c r="C274" s="283"/>
    </row>
    <row r="275" spans="3:3" ht="14.25" customHeight="1">
      <c r="C275" s="283"/>
    </row>
    <row r="276" spans="3:3" ht="14.25" customHeight="1">
      <c r="C276" s="283"/>
    </row>
    <row r="277" spans="3:3" ht="14.25" customHeight="1">
      <c r="C277" s="283"/>
    </row>
    <row r="278" spans="3:3" ht="14.25" customHeight="1">
      <c r="C278" s="283"/>
    </row>
    <row r="279" spans="3:3" ht="14.25" customHeight="1">
      <c r="C279" s="283"/>
    </row>
    <row r="280" spans="3:3" ht="14.25" customHeight="1">
      <c r="C280" s="283"/>
    </row>
    <row r="281" spans="3:3" ht="14.25" customHeight="1">
      <c r="C281" s="283"/>
    </row>
    <row r="282" spans="3:3" ht="14.25" customHeight="1">
      <c r="C282" s="283"/>
    </row>
    <row r="283" spans="3:3" ht="14.25" customHeight="1">
      <c r="C283" s="283"/>
    </row>
    <row r="284" spans="3:3" ht="14.25" customHeight="1">
      <c r="C284" s="283"/>
    </row>
    <row r="285" spans="3:3" ht="14.25" customHeight="1">
      <c r="C285" s="283"/>
    </row>
    <row r="286" spans="3:3" ht="14.25" customHeight="1">
      <c r="C286" s="283"/>
    </row>
    <row r="287" spans="3:3" ht="14.25" customHeight="1">
      <c r="C287" s="283"/>
    </row>
    <row r="288" spans="3:3" ht="14.25" customHeight="1">
      <c r="C288" s="283"/>
    </row>
    <row r="289" spans="3:3" ht="14.25" customHeight="1">
      <c r="C289" s="283"/>
    </row>
    <row r="290" spans="3:3" ht="14.25" customHeight="1">
      <c r="C290" s="283"/>
    </row>
    <row r="291" spans="3:3" ht="14.25" customHeight="1">
      <c r="C291" s="283"/>
    </row>
    <row r="292" spans="3:3" ht="14.25" customHeight="1">
      <c r="C292" s="283"/>
    </row>
    <row r="293" spans="3:3" ht="14.25" customHeight="1">
      <c r="C293" s="283"/>
    </row>
    <row r="294" spans="3:3" ht="14.25" customHeight="1">
      <c r="C294" s="283"/>
    </row>
    <row r="295" spans="3:3" ht="14.25" customHeight="1">
      <c r="C295" s="283"/>
    </row>
    <row r="296" spans="3:3" ht="14.25" customHeight="1">
      <c r="C296" s="283"/>
    </row>
    <row r="297" spans="3:3" ht="14.25" customHeight="1">
      <c r="C297" s="283"/>
    </row>
    <row r="298" spans="3:3" ht="14.25" customHeight="1">
      <c r="C298" s="283"/>
    </row>
    <row r="299" spans="3:3" ht="14.25" customHeight="1">
      <c r="C299" s="283"/>
    </row>
    <row r="300" spans="3:3" ht="14.25" customHeight="1">
      <c r="C300" s="283"/>
    </row>
    <row r="301" spans="3:3" ht="14.25" customHeight="1">
      <c r="C301" s="283"/>
    </row>
    <row r="302" spans="3:3" ht="14.25" customHeight="1">
      <c r="C302" s="283"/>
    </row>
    <row r="303" spans="3:3" ht="14.25" customHeight="1">
      <c r="C303" s="283"/>
    </row>
    <row r="304" spans="3:3" ht="14.25" customHeight="1">
      <c r="C304" s="283"/>
    </row>
    <row r="305" spans="3:3" ht="14.25" customHeight="1">
      <c r="C305" s="283"/>
    </row>
    <row r="306" spans="3:3" ht="14.25" customHeight="1">
      <c r="C306" s="283"/>
    </row>
    <row r="307" spans="3:3" ht="14.25" customHeight="1">
      <c r="C307" s="283"/>
    </row>
    <row r="308" spans="3:3" ht="14.25" customHeight="1">
      <c r="C308" s="283"/>
    </row>
    <row r="309" spans="3:3" ht="14.25" customHeight="1">
      <c r="C309" s="283"/>
    </row>
    <row r="310" spans="3:3" ht="14.25" customHeight="1">
      <c r="C310" s="283"/>
    </row>
    <row r="311" spans="3:3" ht="14.25" customHeight="1">
      <c r="C311" s="283"/>
    </row>
    <row r="312" spans="3:3" ht="14.25" customHeight="1">
      <c r="C312" s="283"/>
    </row>
    <row r="313" spans="3:3" ht="14.25" customHeight="1">
      <c r="C313" s="283"/>
    </row>
    <row r="314" spans="3:3" ht="14.25" customHeight="1">
      <c r="C314" s="283"/>
    </row>
    <row r="315" spans="3:3" ht="14.25" customHeight="1">
      <c r="C315" s="283"/>
    </row>
    <row r="316" spans="3:3" ht="14.25" customHeight="1">
      <c r="C316" s="283"/>
    </row>
    <row r="317" spans="3:3" ht="14.25" customHeight="1">
      <c r="C317" s="283"/>
    </row>
    <row r="318" spans="3:3" ht="14.25" customHeight="1">
      <c r="C318" s="283"/>
    </row>
    <row r="319" spans="3:3" ht="14.25" customHeight="1">
      <c r="C319" s="283"/>
    </row>
    <row r="320" spans="3:3" ht="14.25" customHeight="1">
      <c r="C320" s="283"/>
    </row>
    <row r="321" spans="3:3" ht="14.25" customHeight="1">
      <c r="C321" s="283"/>
    </row>
    <row r="322" spans="3:3" ht="14.25" customHeight="1">
      <c r="C322" s="283"/>
    </row>
    <row r="323" spans="3:3" ht="14.25" customHeight="1">
      <c r="C323" s="283"/>
    </row>
    <row r="324" spans="3:3" ht="14.25" customHeight="1">
      <c r="C324" s="283"/>
    </row>
    <row r="325" spans="3:3" ht="14.25" customHeight="1">
      <c r="C325" s="283"/>
    </row>
    <row r="326" spans="3:3" ht="14.25" customHeight="1">
      <c r="C326" s="283"/>
    </row>
    <row r="327" spans="3:3" ht="14.25" customHeight="1">
      <c r="C327" s="283"/>
    </row>
    <row r="328" spans="3:3" ht="14.25" customHeight="1">
      <c r="C328" s="283"/>
    </row>
    <row r="329" spans="3:3" ht="14.25" customHeight="1">
      <c r="C329" s="283"/>
    </row>
    <row r="330" spans="3:3" ht="14.25" customHeight="1">
      <c r="C330" s="283"/>
    </row>
    <row r="331" spans="3:3" ht="14.25" customHeight="1">
      <c r="C331" s="283"/>
    </row>
    <row r="332" spans="3:3" ht="14.25" customHeight="1">
      <c r="C332" s="283"/>
    </row>
    <row r="333" spans="3:3" ht="14.25" customHeight="1">
      <c r="C333" s="283"/>
    </row>
    <row r="334" spans="3:3" ht="14.25" customHeight="1">
      <c r="C334" s="283"/>
    </row>
    <row r="335" spans="3:3" ht="14.25" customHeight="1">
      <c r="C335" s="283"/>
    </row>
    <row r="336" spans="3:3" ht="14.25" customHeight="1">
      <c r="C336" s="283"/>
    </row>
    <row r="337" spans="3:3" ht="14.25" customHeight="1">
      <c r="C337" s="283"/>
    </row>
    <row r="338" spans="3:3" ht="14.25" customHeight="1">
      <c r="C338" s="283"/>
    </row>
    <row r="339" spans="3:3" ht="14.25" customHeight="1">
      <c r="C339" s="283"/>
    </row>
    <row r="340" spans="3:3" ht="14.25" customHeight="1">
      <c r="C340" s="283"/>
    </row>
    <row r="341" spans="3:3" ht="14.25" customHeight="1">
      <c r="C341" s="283"/>
    </row>
    <row r="342" spans="3:3" ht="14.25" customHeight="1">
      <c r="C342" s="283"/>
    </row>
    <row r="343" spans="3:3" ht="14.25" customHeight="1">
      <c r="C343" s="283"/>
    </row>
    <row r="344" spans="3:3" ht="14.25" customHeight="1">
      <c r="C344" s="283"/>
    </row>
    <row r="345" spans="3:3" ht="14.25" customHeight="1">
      <c r="C345" s="283"/>
    </row>
    <row r="346" spans="3:3" ht="14.25" customHeight="1">
      <c r="C346" s="283"/>
    </row>
    <row r="347" spans="3:3" ht="14.25" customHeight="1">
      <c r="C347" s="283"/>
    </row>
    <row r="348" spans="3:3" ht="14.25" customHeight="1">
      <c r="C348" s="283"/>
    </row>
    <row r="349" spans="3:3" ht="14.25" customHeight="1">
      <c r="C349" s="283"/>
    </row>
    <row r="350" spans="3:3" ht="14.25" customHeight="1">
      <c r="C350" s="283"/>
    </row>
    <row r="351" spans="3:3" ht="14.25" customHeight="1">
      <c r="C351" s="283"/>
    </row>
    <row r="352" spans="3:3" ht="14.25" customHeight="1">
      <c r="C352" s="283"/>
    </row>
    <row r="353" spans="3:3" ht="14.25" customHeight="1">
      <c r="C353" s="283"/>
    </row>
    <row r="354" spans="3:3" ht="14.25" customHeight="1">
      <c r="C354" s="283"/>
    </row>
    <row r="355" spans="3:3" ht="14.25" customHeight="1">
      <c r="C355" s="283"/>
    </row>
    <row r="356" spans="3:3" ht="14.25" customHeight="1">
      <c r="C356" s="283"/>
    </row>
    <row r="357" spans="3:3" ht="14.25" customHeight="1">
      <c r="C357" s="283"/>
    </row>
    <row r="358" spans="3:3" ht="14.25" customHeight="1">
      <c r="C358" s="283"/>
    </row>
    <row r="359" spans="3:3" ht="14.25" customHeight="1">
      <c r="C359" s="283"/>
    </row>
    <row r="360" spans="3:3" ht="14.25" customHeight="1">
      <c r="C360" s="283"/>
    </row>
    <row r="361" spans="3:3" ht="14.25" customHeight="1">
      <c r="C361" s="283"/>
    </row>
    <row r="362" spans="3:3" ht="14.25" customHeight="1">
      <c r="C362" s="283"/>
    </row>
    <row r="363" spans="3:3" ht="14.25" customHeight="1">
      <c r="C363" s="283"/>
    </row>
    <row r="364" spans="3:3" ht="14.25" customHeight="1">
      <c r="C364" s="283"/>
    </row>
    <row r="365" spans="3:3" ht="14.25" customHeight="1">
      <c r="C365" s="283"/>
    </row>
    <row r="366" spans="3:3" ht="14.25" customHeight="1">
      <c r="C366" s="283"/>
    </row>
    <row r="367" spans="3:3" ht="14.25" customHeight="1">
      <c r="C367" s="283"/>
    </row>
    <row r="368" spans="3:3" ht="14.25" customHeight="1">
      <c r="C368" s="283"/>
    </row>
    <row r="369" spans="3:3" ht="14.25" customHeight="1">
      <c r="C369" s="283"/>
    </row>
    <row r="370" spans="3:3" ht="14.25" customHeight="1">
      <c r="C370" s="283"/>
    </row>
    <row r="371" spans="3:3" ht="14.25" customHeight="1">
      <c r="C371" s="283"/>
    </row>
    <row r="372" spans="3:3" ht="14.25" customHeight="1">
      <c r="C372" s="283"/>
    </row>
    <row r="373" spans="3:3" ht="14.25" customHeight="1">
      <c r="C373" s="283"/>
    </row>
    <row r="374" spans="3:3" ht="14.25" customHeight="1">
      <c r="C374" s="283"/>
    </row>
    <row r="375" spans="3:3" ht="14.25" customHeight="1">
      <c r="C375" s="283"/>
    </row>
    <row r="376" spans="3:3" ht="14.25" customHeight="1">
      <c r="C376" s="283"/>
    </row>
    <row r="377" spans="3:3" ht="14.25" customHeight="1">
      <c r="C377" s="283"/>
    </row>
    <row r="378" spans="3:3" ht="14.25" customHeight="1">
      <c r="C378" s="283"/>
    </row>
    <row r="379" spans="3:3" ht="14.25" customHeight="1">
      <c r="C379" s="283"/>
    </row>
    <row r="380" spans="3:3" ht="14.25" customHeight="1">
      <c r="C380" s="283"/>
    </row>
    <row r="381" spans="3:3" ht="14.25" customHeight="1">
      <c r="C381" s="283"/>
    </row>
    <row r="382" spans="3:3" ht="14.25" customHeight="1">
      <c r="C382" s="283"/>
    </row>
    <row r="383" spans="3:3" ht="14.25" customHeight="1">
      <c r="C383" s="283"/>
    </row>
    <row r="384" spans="3:3" ht="14.25" customHeight="1">
      <c r="C384" s="283"/>
    </row>
    <row r="385" spans="3:3" ht="14.25" customHeight="1">
      <c r="C385" s="283"/>
    </row>
    <row r="386" spans="3:3" ht="14.25" customHeight="1">
      <c r="C386" s="283"/>
    </row>
    <row r="387" spans="3:3" ht="14.25" customHeight="1">
      <c r="C387" s="283"/>
    </row>
    <row r="388" spans="3:3" ht="14.25" customHeight="1">
      <c r="C388" s="283"/>
    </row>
    <row r="389" spans="3:3" ht="14.25" customHeight="1">
      <c r="C389" s="283"/>
    </row>
    <row r="390" spans="3:3" ht="14.25" customHeight="1">
      <c r="C390" s="283"/>
    </row>
    <row r="391" spans="3:3" ht="14.25" customHeight="1">
      <c r="C391" s="283"/>
    </row>
    <row r="392" spans="3:3" ht="14.25" customHeight="1">
      <c r="C392" s="283"/>
    </row>
    <row r="393" spans="3:3" ht="14.25" customHeight="1">
      <c r="C393" s="283"/>
    </row>
    <row r="394" spans="3:3" ht="14.25" customHeight="1">
      <c r="C394" s="283"/>
    </row>
    <row r="395" spans="3:3" ht="14.25" customHeight="1">
      <c r="C395" s="283"/>
    </row>
    <row r="396" spans="3:3" ht="14.25" customHeight="1">
      <c r="C396" s="283"/>
    </row>
    <row r="397" spans="3:3" ht="14.25" customHeight="1">
      <c r="C397" s="283"/>
    </row>
    <row r="398" spans="3:3" ht="14.25" customHeight="1">
      <c r="C398" s="283"/>
    </row>
    <row r="399" spans="3:3" ht="14.25" customHeight="1">
      <c r="C399" s="283"/>
    </row>
    <row r="400" spans="3:3" ht="14.25" customHeight="1">
      <c r="C400" s="283"/>
    </row>
    <row r="401" spans="3:3" ht="14.25" customHeight="1">
      <c r="C401" s="283"/>
    </row>
    <row r="402" spans="3:3" ht="14.25" customHeight="1">
      <c r="C402" s="283"/>
    </row>
    <row r="403" spans="3:3" ht="14.25" customHeight="1">
      <c r="C403" s="283"/>
    </row>
    <row r="404" spans="3:3" ht="14.25" customHeight="1">
      <c r="C404" s="283"/>
    </row>
    <row r="405" spans="3:3" ht="14.25" customHeight="1">
      <c r="C405" s="283"/>
    </row>
    <row r="406" spans="3:3" ht="14.25" customHeight="1">
      <c r="C406" s="283"/>
    </row>
    <row r="407" spans="3:3" ht="14.25" customHeight="1">
      <c r="C407" s="283"/>
    </row>
    <row r="408" spans="3:3" ht="14.25" customHeight="1">
      <c r="C408" s="283"/>
    </row>
    <row r="409" spans="3:3" ht="14.25" customHeight="1">
      <c r="C409" s="283"/>
    </row>
    <row r="410" spans="3:3" ht="14.25" customHeight="1">
      <c r="C410" s="283"/>
    </row>
    <row r="411" spans="3:3" ht="14.25" customHeight="1">
      <c r="C411" s="283"/>
    </row>
    <row r="412" spans="3:3" ht="14.25" customHeight="1">
      <c r="C412" s="283"/>
    </row>
    <row r="413" spans="3:3" ht="14.25" customHeight="1">
      <c r="C413" s="283"/>
    </row>
    <row r="414" spans="3:3" ht="14.25" customHeight="1">
      <c r="C414" s="283"/>
    </row>
    <row r="415" spans="3:3" ht="14.25" customHeight="1">
      <c r="C415" s="283"/>
    </row>
    <row r="416" spans="3:3" ht="14.25" customHeight="1">
      <c r="C416" s="283"/>
    </row>
    <row r="417" spans="3:3" ht="14.25" customHeight="1">
      <c r="C417" s="283"/>
    </row>
    <row r="418" spans="3:3" ht="14.25" customHeight="1">
      <c r="C418" s="283"/>
    </row>
    <row r="419" spans="3:3" ht="14.25" customHeight="1">
      <c r="C419" s="283"/>
    </row>
    <row r="420" spans="3:3" ht="14.25" customHeight="1">
      <c r="C420" s="283"/>
    </row>
    <row r="421" spans="3:3" ht="14.25" customHeight="1">
      <c r="C421" s="283"/>
    </row>
    <row r="422" spans="3:3" ht="14.25" customHeight="1">
      <c r="C422" s="283"/>
    </row>
    <row r="423" spans="3:3" ht="14.25" customHeight="1">
      <c r="C423" s="283"/>
    </row>
    <row r="424" spans="3:3" ht="14.25" customHeight="1">
      <c r="C424" s="283"/>
    </row>
    <row r="425" spans="3:3" ht="14.25" customHeight="1">
      <c r="C425" s="283"/>
    </row>
    <row r="426" spans="3:3" ht="14.25" customHeight="1">
      <c r="C426" s="283"/>
    </row>
    <row r="427" spans="3:3" ht="14.25" customHeight="1">
      <c r="C427" s="283"/>
    </row>
    <row r="428" spans="3:3" ht="14.25" customHeight="1">
      <c r="C428" s="283"/>
    </row>
    <row r="429" spans="3:3" ht="14.25" customHeight="1">
      <c r="C429" s="283"/>
    </row>
    <row r="430" spans="3:3" ht="14.25" customHeight="1">
      <c r="C430" s="283"/>
    </row>
    <row r="431" spans="3:3" ht="14.25" customHeight="1">
      <c r="C431" s="283"/>
    </row>
    <row r="432" spans="3:3" ht="14.25" customHeight="1">
      <c r="C432" s="283"/>
    </row>
    <row r="433" spans="3:3" ht="14.25" customHeight="1">
      <c r="C433" s="283"/>
    </row>
    <row r="434" spans="3:3" ht="14.25" customHeight="1">
      <c r="C434" s="283"/>
    </row>
    <row r="435" spans="3:3" ht="14.25" customHeight="1">
      <c r="C435" s="283"/>
    </row>
    <row r="436" spans="3:3" ht="14.25" customHeight="1">
      <c r="C436" s="283"/>
    </row>
    <row r="437" spans="3:3" ht="14.25" customHeight="1">
      <c r="C437" s="283"/>
    </row>
    <row r="438" spans="3:3" ht="14.25" customHeight="1">
      <c r="C438" s="283"/>
    </row>
    <row r="439" spans="3:3" ht="14.25" customHeight="1">
      <c r="C439" s="283"/>
    </row>
    <row r="440" spans="3:3" ht="14.25" customHeight="1">
      <c r="C440" s="283"/>
    </row>
    <row r="441" spans="3:3" ht="14.25" customHeight="1">
      <c r="C441" s="283"/>
    </row>
    <row r="442" spans="3:3" ht="14.25" customHeight="1">
      <c r="C442" s="283"/>
    </row>
    <row r="443" spans="3:3" ht="14.25" customHeight="1">
      <c r="C443" s="283"/>
    </row>
    <row r="444" spans="3:3" ht="14.25" customHeight="1">
      <c r="C444" s="283"/>
    </row>
    <row r="445" spans="3:3" ht="14.25" customHeight="1">
      <c r="C445" s="283"/>
    </row>
    <row r="446" spans="3:3" ht="14.25" customHeight="1">
      <c r="C446" s="283"/>
    </row>
    <row r="447" spans="3:3" ht="14.25" customHeight="1">
      <c r="C447" s="283"/>
    </row>
    <row r="448" spans="3:3" ht="14.25" customHeight="1">
      <c r="C448" s="283"/>
    </row>
    <row r="449" spans="3:3" ht="14.25" customHeight="1">
      <c r="C449" s="283"/>
    </row>
    <row r="450" spans="3:3" ht="14.25" customHeight="1">
      <c r="C450" s="283"/>
    </row>
    <row r="451" spans="3:3" ht="14.25" customHeight="1">
      <c r="C451" s="283"/>
    </row>
    <row r="452" spans="3:3" ht="14.25" customHeight="1">
      <c r="C452" s="283"/>
    </row>
    <row r="453" spans="3:3" ht="14.25" customHeight="1">
      <c r="C453" s="283"/>
    </row>
    <row r="454" spans="3:3" ht="14.25" customHeight="1">
      <c r="C454" s="283"/>
    </row>
    <row r="455" spans="3:3" ht="14.25" customHeight="1">
      <c r="C455" s="283"/>
    </row>
    <row r="456" spans="3:3" ht="14.25" customHeight="1">
      <c r="C456" s="283"/>
    </row>
    <row r="457" spans="3:3" ht="14.25" customHeight="1">
      <c r="C457" s="283"/>
    </row>
    <row r="458" spans="3:3" ht="14.25" customHeight="1">
      <c r="C458" s="283"/>
    </row>
    <row r="459" spans="3:3" ht="14.25" customHeight="1">
      <c r="C459" s="283"/>
    </row>
    <row r="460" spans="3:3" ht="14.25" customHeight="1">
      <c r="C460" s="283"/>
    </row>
    <row r="461" spans="3:3" ht="14.25" customHeight="1">
      <c r="C461" s="283"/>
    </row>
    <row r="462" spans="3:3" ht="14.25" customHeight="1">
      <c r="C462" s="283"/>
    </row>
    <row r="463" spans="3:3" ht="14.25" customHeight="1">
      <c r="C463" s="283"/>
    </row>
    <row r="464" spans="3:3" ht="14.25" customHeight="1">
      <c r="C464" s="283"/>
    </row>
    <row r="465" spans="3:3" ht="14.25" customHeight="1">
      <c r="C465" s="283"/>
    </row>
    <row r="466" spans="3:3" ht="14.25" customHeight="1">
      <c r="C466" s="283"/>
    </row>
    <row r="467" spans="3:3" ht="14.25" customHeight="1">
      <c r="C467" s="283"/>
    </row>
    <row r="468" spans="3:3" ht="14.25" customHeight="1">
      <c r="C468" s="283"/>
    </row>
    <row r="469" spans="3:3" ht="14.25" customHeight="1">
      <c r="C469" s="283"/>
    </row>
    <row r="470" spans="3:3" ht="14.25" customHeight="1">
      <c r="C470" s="283"/>
    </row>
    <row r="471" spans="3:3" ht="14.25" customHeight="1">
      <c r="C471" s="283"/>
    </row>
    <row r="472" spans="3:3" ht="14.25" customHeight="1">
      <c r="C472" s="283"/>
    </row>
    <row r="473" spans="3:3" ht="14.25" customHeight="1">
      <c r="C473" s="283"/>
    </row>
    <row r="474" spans="3:3" ht="14.25" customHeight="1">
      <c r="C474" s="283"/>
    </row>
    <row r="475" spans="3:3" ht="14.25" customHeight="1">
      <c r="C475" s="283"/>
    </row>
    <row r="476" spans="3:3" ht="14.25" customHeight="1">
      <c r="C476" s="283"/>
    </row>
    <row r="477" spans="3:3" ht="14.25" customHeight="1">
      <c r="C477" s="283"/>
    </row>
    <row r="478" spans="3:3" ht="14.25" customHeight="1">
      <c r="C478" s="283"/>
    </row>
    <row r="479" spans="3:3" ht="14.25" customHeight="1">
      <c r="C479" s="283"/>
    </row>
    <row r="480" spans="3:3" ht="14.25" customHeight="1">
      <c r="C480" s="283"/>
    </row>
    <row r="481" spans="3:3" ht="14.25" customHeight="1">
      <c r="C481" s="283"/>
    </row>
    <row r="482" spans="3:3" ht="14.25" customHeight="1">
      <c r="C482" s="283"/>
    </row>
    <row r="483" spans="3:3" ht="14.25" customHeight="1">
      <c r="C483" s="283"/>
    </row>
    <row r="484" spans="3:3" ht="14.25" customHeight="1">
      <c r="C484" s="283"/>
    </row>
    <row r="485" spans="3:3" ht="14.25" customHeight="1">
      <c r="C485" s="283"/>
    </row>
    <row r="486" spans="3:3" ht="14.25" customHeight="1">
      <c r="C486" s="283"/>
    </row>
    <row r="487" spans="3:3" ht="14.25" customHeight="1">
      <c r="C487" s="283"/>
    </row>
    <row r="488" spans="3:3" ht="14.25" customHeight="1">
      <c r="C488" s="283"/>
    </row>
    <row r="489" spans="3:3" ht="14.25" customHeight="1">
      <c r="C489" s="283"/>
    </row>
    <row r="490" spans="3:3" ht="14.25" customHeight="1">
      <c r="C490" s="283"/>
    </row>
    <row r="491" spans="3:3" ht="14.25" customHeight="1">
      <c r="C491" s="283"/>
    </row>
    <row r="492" spans="3:3" ht="14.25" customHeight="1">
      <c r="C492" s="283"/>
    </row>
    <row r="493" spans="3:3" ht="14.25" customHeight="1">
      <c r="C493" s="283"/>
    </row>
    <row r="494" spans="3:3" ht="14.25" customHeight="1">
      <c r="C494" s="283"/>
    </row>
    <row r="495" spans="3:3" ht="14.25" customHeight="1">
      <c r="C495" s="283"/>
    </row>
    <row r="496" spans="3:3" ht="14.25" customHeight="1">
      <c r="C496" s="283"/>
    </row>
    <row r="497" spans="3:3" ht="14.25" customHeight="1">
      <c r="C497" s="283"/>
    </row>
    <row r="498" spans="3:3" ht="14.25" customHeight="1">
      <c r="C498" s="283"/>
    </row>
    <row r="499" spans="3:3" ht="14.25" customHeight="1">
      <c r="C499" s="283"/>
    </row>
    <row r="500" spans="3:3" ht="14.25" customHeight="1">
      <c r="C500" s="283"/>
    </row>
    <row r="501" spans="3:3" ht="14.25" customHeight="1">
      <c r="C501" s="283"/>
    </row>
    <row r="502" spans="3:3" ht="14.25" customHeight="1">
      <c r="C502" s="283"/>
    </row>
    <row r="503" spans="3:3" ht="14.25" customHeight="1">
      <c r="C503" s="283"/>
    </row>
    <row r="504" spans="3:3" ht="14.25" customHeight="1">
      <c r="C504" s="283"/>
    </row>
    <row r="505" spans="3:3" ht="14.25" customHeight="1">
      <c r="C505" s="283"/>
    </row>
    <row r="506" spans="3:3" ht="14.25" customHeight="1">
      <c r="C506" s="283"/>
    </row>
    <row r="507" spans="3:3" ht="14.25" customHeight="1">
      <c r="C507" s="283"/>
    </row>
    <row r="508" spans="3:3" ht="14.25" customHeight="1">
      <c r="C508" s="283"/>
    </row>
    <row r="509" spans="3:3" ht="14.25" customHeight="1">
      <c r="C509" s="283"/>
    </row>
    <row r="510" spans="3:3" ht="14.25" customHeight="1">
      <c r="C510" s="283"/>
    </row>
    <row r="511" spans="3:3" ht="14.25" customHeight="1">
      <c r="C511" s="283"/>
    </row>
    <row r="512" spans="3:3" ht="14.25" customHeight="1">
      <c r="C512" s="283"/>
    </row>
    <row r="513" spans="3:3" ht="14.25" customHeight="1">
      <c r="C513" s="283"/>
    </row>
    <row r="514" spans="3:3" ht="14.25" customHeight="1">
      <c r="C514" s="283"/>
    </row>
    <row r="515" spans="3:3" ht="14.25" customHeight="1">
      <c r="C515" s="283"/>
    </row>
    <row r="516" spans="3:3" ht="14.25" customHeight="1">
      <c r="C516" s="283"/>
    </row>
    <row r="517" spans="3:3" ht="14.25" customHeight="1">
      <c r="C517" s="283"/>
    </row>
    <row r="518" spans="3:3" ht="14.25" customHeight="1">
      <c r="C518" s="283"/>
    </row>
    <row r="519" spans="3:3" ht="14.25" customHeight="1">
      <c r="C519" s="283"/>
    </row>
    <row r="520" spans="3:3" ht="14.25" customHeight="1">
      <c r="C520" s="283"/>
    </row>
    <row r="521" spans="3:3" ht="14.25" customHeight="1">
      <c r="C521" s="283"/>
    </row>
    <row r="522" spans="3:3" ht="14.25" customHeight="1">
      <c r="C522" s="283"/>
    </row>
    <row r="523" spans="3:3" ht="14.25" customHeight="1">
      <c r="C523" s="283"/>
    </row>
    <row r="524" spans="3:3" ht="14.25" customHeight="1">
      <c r="C524" s="283"/>
    </row>
    <row r="525" spans="3:3" ht="14.25" customHeight="1">
      <c r="C525" s="283"/>
    </row>
    <row r="526" spans="3:3" ht="14.25" customHeight="1">
      <c r="C526" s="283"/>
    </row>
    <row r="527" spans="3:3" ht="14.25" customHeight="1">
      <c r="C527" s="283"/>
    </row>
    <row r="528" spans="3:3" ht="14.25" customHeight="1">
      <c r="C528" s="283"/>
    </row>
    <row r="529" spans="3:3" ht="14.25" customHeight="1">
      <c r="C529" s="283"/>
    </row>
    <row r="530" spans="3:3" ht="14.25" customHeight="1">
      <c r="C530" s="283"/>
    </row>
    <row r="531" spans="3:3" ht="14.25" customHeight="1">
      <c r="C531" s="283"/>
    </row>
    <row r="532" spans="3:3" ht="14.25" customHeight="1">
      <c r="C532" s="283"/>
    </row>
    <row r="533" spans="3:3" ht="14.25" customHeight="1">
      <c r="C533" s="283"/>
    </row>
    <row r="534" spans="3:3" ht="14.25" customHeight="1">
      <c r="C534" s="283"/>
    </row>
    <row r="535" spans="3:3" ht="14.25" customHeight="1">
      <c r="C535" s="283"/>
    </row>
    <row r="536" spans="3:3" ht="14.25" customHeight="1">
      <c r="C536" s="283"/>
    </row>
    <row r="537" spans="3:3" ht="14.25" customHeight="1">
      <c r="C537" s="283"/>
    </row>
    <row r="538" spans="3:3" ht="14.25" customHeight="1">
      <c r="C538" s="283"/>
    </row>
    <row r="539" spans="3:3" ht="14.25" customHeight="1">
      <c r="C539" s="283"/>
    </row>
    <row r="540" spans="3:3" ht="14.25" customHeight="1">
      <c r="C540" s="283"/>
    </row>
    <row r="541" spans="3:3" ht="14.25" customHeight="1">
      <c r="C541" s="283"/>
    </row>
    <row r="542" spans="3:3" ht="14.25" customHeight="1">
      <c r="C542" s="283"/>
    </row>
    <row r="543" spans="3:3" ht="14.25" customHeight="1">
      <c r="C543" s="283"/>
    </row>
    <row r="544" spans="3:3" ht="14.25" customHeight="1">
      <c r="C544" s="283"/>
    </row>
    <row r="545" spans="3:3" ht="14.25" customHeight="1">
      <c r="C545" s="283"/>
    </row>
    <row r="546" spans="3:3" ht="14.25" customHeight="1">
      <c r="C546" s="283"/>
    </row>
    <row r="547" spans="3:3" ht="14.25" customHeight="1">
      <c r="C547" s="283"/>
    </row>
    <row r="548" spans="3:3" ht="14.25" customHeight="1">
      <c r="C548" s="283"/>
    </row>
    <row r="549" spans="3:3" ht="14.25" customHeight="1">
      <c r="C549" s="283"/>
    </row>
    <row r="550" spans="3:3" ht="14.25" customHeight="1">
      <c r="C550" s="283"/>
    </row>
    <row r="551" spans="3:3" ht="14.25" customHeight="1">
      <c r="C551" s="283"/>
    </row>
    <row r="552" spans="3:3" ht="14.25" customHeight="1">
      <c r="C552" s="283"/>
    </row>
    <row r="553" spans="3:3" ht="14.25" customHeight="1">
      <c r="C553" s="283"/>
    </row>
    <row r="554" spans="3:3" ht="14.25" customHeight="1">
      <c r="C554" s="283"/>
    </row>
    <row r="555" spans="3:3" ht="14.25" customHeight="1">
      <c r="C555" s="283"/>
    </row>
    <row r="556" spans="3:3" ht="14.25" customHeight="1">
      <c r="C556" s="283"/>
    </row>
    <row r="557" spans="3:3" ht="14.25" customHeight="1">
      <c r="C557" s="283"/>
    </row>
    <row r="558" spans="3:3" ht="14.25" customHeight="1">
      <c r="C558" s="283"/>
    </row>
    <row r="559" spans="3:3" ht="14.25" customHeight="1">
      <c r="C559" s="283"/>
    </row>
    <row r="560" spans="3:3" ht="14.25" customHeight="1">
      <c r="C560" s="283"/>
    </row>
    <row r="561" spans="3:3" ht="14.25" customHeight="1">
      <c r="C561" s="283"/>
    </row>
    <row r="562" spans="3:3" ht="14.25" customHeight="1">
      <c r="C562" s="283"/>
    </row>
    <row r="563" spans="3:3" ht="14.25" customHeight="1">
      <c r="C563" s="283"/>
    </row>
    <row r="564" spans="3:3" ht="14.25" customHeight="1">
      <c r="C564" s="283"/>
    </row>
    <row r="565" spans="3:3" ht="14.25" customHeight="1">
      <c r="C565" s="283"/>
    </row>
    <row r="566" spans="3:3" ht="14.25" customHeight="1">
      <c r="C566" s="283"/>
    </row>
    <row r="567" spans="3:3" ht="14.25" customHeight="1">
      <c r="C567" s="283"/>
    </row>
    <row r="568" spans="3:3" ht="14.25" customHeight="1">
      <c r="C568" s="283"/>
    </row>
    <row r="569" spans="3:3" ht="14.25" customHeight="1">
      <c r="C569" s="283"/>
    </row>
    <row r="570" spans="3:3" ht="14.25" customHeight="1">
      <c r="C570" s="283"/>
    </row>
    <row r="571" spans="3:3" ht="14.25" customHeight="1">
      <c r="C571" s="283"/>
    </row>
    <row r="572" spans="3:3" ht="14.25" customHeight="1">
      <c r="C572" s="283"/>
    </row>
    <row r="573" spans="3:3" ht="14.25" customHeight="1">
      <c r="C573" s="283"/>
    </row>
    <row r="574" spans="3:3" ht="14.25" customHeight="1">
      <c r="C574" s="283"/>
    </row>
    <row r="575" spans="3:3" ht="14.25" customHeight="1">
      <c r="C575" s="283"/>
    </row>
    <row r="576" spans="3:3" ht="14.25" customHeight="1">
      <c r="C576" s="283"/>
    </row>
    <row r="577" spans="3:3" ht="14.25" customHeight="1">
      <c r="C577" s="283"/>
    </row>
    <row r="578" spans="3:3" ht="14.25" customHeight="1">
      <c r="C578" s="283"/>
    </row>
    <row r="579" spans="3:3" ht="14.25" customHeight="1">
      <c r="C579" s="283"/>
    </row>
    <row r="580" spans="3:3" ht="14.25" customHeight="1">
      <c r="C580" s="283"/>
    </row>
    <row r="581" spans="3:3" ht="14.25" customHeight="1">
      <c r="C581" s="283"/>
    </row>
    <row r="582" spans="3:3" ht="14.25" customHeight="1">
      <c r="C582" s="283"/>
    </row>
    <row r="583" spans="3:3" ht="14.25" customHeight="1">
      <c r="C583" s="283"/>
    </row>
    <row r="584" spans="3:3" ht="14.25" customHeight="1">
      <c r="C584" s="283"/>
    </row>
    <row r="585" spans="3:3" ht="14.25" customHeight="1">
      <c r="C585" s="283"/>
    </row>
    <row r="586" spans="3:3" ht="14.25" customHeight="1">
      <c r="C586" s="283"/>
    </row>
    <row r="587" spans="3:3" ht="14.25" customHeight="1">
      <c r="C587" s="283"/>
    </row>
    <row r="588" spans="3:3" ht="14.25" customHeight="1">
      <c r="C588" s="283"/>
    </row>
    <row r="589" spans="3:3" ht="14.25" customHeight="1">
      <c r="C589" s="283"/>
    </row>
    <row r="590" spans="3:3" ht="14.25" customHeight="1">
      <c r="C590" s="283"/>
    </row>
    <row r="591" spans="3:3" ht="14.25" customHeight="1">
      <c r="C591" s="283"/>
    </row>
    <row r="592" spans="3:3" ht="14.25" customHeight="1">
      <c r="C592" s="283"/>
    </row>
    <row r="593" spans="3:3" ht="14.25" customHeight="1">
      <c r="C593" s="283"/>
    </row>
    <row r="594" spans="3:3" ht="14.25" customHeight="1">
      <c r="C594" s="283"/>
    </row>
    <row r="595" spans="3:3" ht="14.25" customHeight="1">
      <c r="C595" s="283"/>
    </row>
    <row r="596" spans="3:3" ht="14.25" customHeight="1">
      <c r="C596" s="283"/>
    </row>
    <row r="597" spans="3:3" ht="14.25" customHeight="1">
      <c r="C597" s="283"/>
    </row>
    <row r="598" spans="3:3" ht="14.25" customHeight="1">
      <c r="C598" s="283"/>
    </row>
    <row r="599" spans="3:3" ht="14.25" customHeight="1">
      <c r="C599" s="283"/>
    </row>
    <row r="600" spans="3:3" ht="14.25" customHeight="1">
      <c r="C600" s="283"/>
    </row>
    <row r="601" spans="3:3" ht="14.25" customHeight="1">
      <c r="C601" s="283"/>
    </row>
    <row r="602" spans="3:3" ht="14.25" customHeight="1">
      <c r="C602" s="283"/>
    </row>
    <row r="603" spans="3:3" ht="14.25" customHeight="1">
      <c r="C603" s="283"/>
    </row>
    <row r="604" spans="3:3" ht="14.25" customHeight="1">
      <c r="C604" s="283"/>
    </row>
    <row r="605" spans="3:3" ht="14.25" customHeight="1">
      <c r="C605" s="283"/>
    </row>
    <row r="606" spans="3:3" ht="14.25" customHeight="1">
      <c r="C606" s="283"/>
    </row>
    <row r="607" spans="3:3" ht="14.25" customHeight="1">
      <c r="C607" s="283"/>
    </row>
    <row r="608" spans="3:3" ht="14.25" customHeight="1">
      <c r="C608" s="283"/>
    </row>
    <row r="609" spans="3:3" ht="14.25" customHeight="1">
      <c r="C609" s="283"/>
    </row>
    <row r="610" spans="3:3" ht="14.25" customHeight="1">
      <c r="C610" s="283"/>
    </row>
    <row r="611" spans="3:3" ht="14.25" customHeight="1">
      <c r="C611" s="283"/>
    </row>
    <row r="612" spans="3:3" ht="14.25" customHeight="1">
      <c r="C612" s="283"/>
    </row>
    <row r="613" spans="3:3" ht="14.25" customHeight="1">
      <c r="C613" s="283"/>
    </row>
    <row r="614" spans="3:3" ht="14.25" customHeight="1">
      <c r="C614" s="283"/>
    </row>
    <row r="615" spans="3:3" ht="14.25" customHeight="1">
      <c r="C615" s="283"/>
    </row>
    <row r="616" spans="3:3" ht="14.25" customHeight="1">
      <c r="C616" s="283"/>
    </row>
    <row r="617" spans="3:3" ht="14.25" customHeight="1">
      <c r="C617" s="283"/>
    </row>
    <row r="618" spans="3:3" ht="14.25" customHeight="1">
      <c r="C618" s="283"/>
    </row>
    <row r="619" spans="3:3" ht="14.25" customHeight="1">
      <c r="C619" s="283"/>
    </row>
    <row r="620" spans="3:3" ht="14.25" customHeight="1">
      <c r="C620" s="283"/>
    </row>
    <row r="621" spans="3:3" ht="14.25" customHeight="1">
      <c r="C621" s="283"/>
    </row>
    <row r="622" spans="3:3" ht="14.25" customHeight="1">
      <c r="C622" s="283"/>
    </row>
    <row r="623" spans="3:3" ht="14.25" customHeight="1">
      <c r="C623" s="283"/>
    </row>
    <row r="624" spans="3:3" ht="14.25" customHeight="1">
      <c r="C624" s="283"/>
    </row>
    <row r="625" spans="3:3" ht="14.25" customHeight="1">
      <c r="C625" s="283"/>
    </row>
    <row r="626" spans="3:3" ht="14.25" customHeight="1">
      <c r="C626" s="283"/>
    </row>
    <row r="627" spans="3:3" ht="14.25" customHeight="1">
      <c r="C627" s="283"/>
    </row>
    <row r="628" spans="3:3" ht="14.25" customHeight="1">
      <c r="C628" s="283"/>
    </row>
    <row r="629" spans="3:3" ht="14.25" customHeight="1">
      <c r="C629" s="283"/>
    </row>
    <row r="630" spans="3:3" ht="14.25" customHeight="1">
      <c r="C630" s="283"/>
    </row>
    <row r="631" spans="3:3" ht="14.25" customHeight="1">
      <c r="C631" s="283"/>
    </row>
    <row r="632" spans="3:3" ht="14.25" customHeight="1">
      <c r="C632" s="283"/>
    </row>
    <row r="633" spans="3:3" ht="14.25" customHeight="1">
      <c r="C633" s="283"/>
    </row>
    <row r="634" spans="3:3" ht="14.25" customHeight="1">
      <c r="C634" s="283"/>
    </row>
    <row r="635" spans="3:3" ht="14.25" customHeight="1">
      <c r="C635" s="283"/>
    </row>
    <row r="636" spans="3:3" ht="14.25" customHeight="1">
      <c r="C636" s="283"/>
    </row>
    <row r="637" spans="3:3" ht="14.25" customHeight="1">
      <c r="C637" s="283"/>
    </row>
    <row r="638" spans="3:3" ht="14.25" customHeight="1">
      <c r="C638" s="283"/>
    </row>
    <row r="639" spans="3:3" ht="14.25" customHeight="1">
      <c r="C639" s="283"/>
    </row>
    <row r="640" spans="3:3" ht="14.25" customHeight="1">
      <c r="C640" s="283"/>
    </row>
    <row r="641" spans="3:3" ht="14.25" customHeight="1">
      <c r="C641" s="283"/>
    </row>
    <row r="642" spans="3:3" ht="14.25" customHeight="1">
      <c r="C642" s="283"/>
    </row>
    <row r="643" spans="3:3" ht="14.25" customHeight="1">
      <c r="C643" s="283"/>
    </row>
    <row r="644" spans="3:3" ht="14.25" customHeight="1">
      <c r="C644" s="283"/>
    </row>
    <row r="645" spans="3:3" ht="14.25" customHeight="1">
      <c r="C645" s="283"/>
    </row>
    <row r="646" spans="3:3" ht="14.25" customHeight="1">
      <c r="C646" s="283"/>
    </row>
    <row r="647" spans="3:3" ht="14.25" customHeight="1">
      <c r="C647" s="283"/>
    </row>
    <row r="648" spans="3:3" ht="14.25" customHeight="1">
      <c r="C648" s="283"/>
    </row>
    <row r="649" spans="3:3" ht="14.25" customHeight="1">
      <c r="C649" s="283"/>
    </row>
    <row r="650" spans="3:3" ht="14.25" customHeight="1">
      <c r="C650" s="283"/>
    </row>
    <row r="651" spans="3:3" ht="14.25" customHeight="1">
      <c r="C651" s="283"/>
    </row>
    <row r="652" spans="3:3" ht="14.25" customHeight="1">
      <c r="C652" s="283"/>
    </row>
    <row r="653" spans="3:3" ht="14.25" customHeight="1">
      <c r="C653" s="283"/>
    </row>
    <row r="654" spans="3:3" ht="14.25" customHeight="1">
      <c r="C654" s="283"/>
    </row>
    <row r="655" spans="3:3" ht="14.25" customHeight="1">
      <c r="C655" s="283"/>
    </row>
    <row r="656" spans="3:3" ht="14.25" customHeight="1">
      <c r="C656" s="283"/>
    </row>
    <row r="657" spans="3:3" ht="14.25" customHeight="1">
      <c r="C657" s="283"/>
    </row>
    <row r="658" spans="3:3" ht="14.25" customHeight="1">
      <c r="C658" s="283"/>
    </row>
    <row r="659" spans="3:3" ht="14.25" customHeight="1">
      <c r="C659" s="283"/>
    </row>
    <row r="660" spans="3:3" ht="14.25" customHeight="1">
      <c r="C660" s="283"/>
    </row>
    <row r="661" spans="3:3" ht="14.25" customHeight="1">
      <c r="C661" s="283"/>
    </row>
    <row r="662" spans="3:3" ht="14.25" customHeight="1">
      <c r="C662" s="283"/>
    </row>
    <row r="663" spans="3:3" ht="14.25" customHeight="1">
      <c r="C663" s="283"/>
    </row>
    <row r="664" spans="3:3" ht="14.25" customHeight="1">
      <c r="C664" s="283"/>
    </row>
    <row r="665" spans="3:3" ht="14.25" customHeight="1">
      <c r="C665" s="283"/>
    </row>
    <row r="666" spans="3:3" ht="14.25" customHeight="1">
      <c r="C666" s="283"/>
    </row>
    <row r="667" spans="3:3" ht="14.25" customHeight="1">
      <c r="C667" s="283"/>
    </row>
    <row r="668" spans="3:3" ht="14.25" customHeight="1">
      <c r="C668" s="283"/>
    </row>
    <row r="669" spans="3:3" ht="14.25" customHeight="1">
      <c r="C669" s="283"/>
    </row>
    <row r="670" spans="3:3" ht="14.25" customHeight="1">
      <c r="C670" s="283"/>
    </row>
    <row r="671" spans="3:3" ht="14.25" customHeight="1">
      <c r="C671" s="283"/>
    </row>
    <row r="672" spans="3:3" ht="14.25" customHeight="1">
      <c r="C672" s="283"/>
    </row>
    <row r="673" spans="3:3" ht="14.25" customHeight="1">
      <c r="C673" s="283"/>
    </row>
    <row r="674" spans="3:3" ht="14.25" customHeight="1">
      <c r="C674" s="283"/>
    </row>
    <row r="675" spans="3:3" ht="14.25" customHeight="1">
      <c r="C675" s="283"/>
    </row>
    <row r="676" spans="3:3" ht="14.25" customHeight="1">
      <c r="C676" s="283"/>
    </row>
    <row r="677" spans="3:3" ht="14.25" customHeight="1">
      <c r="C677" s="283"/>
    </row>
    <row r="678" spans="3:3" ht="14.25" customHeight="1">
      <c r="C678" s="283"/>
    </row>
    <row r="679" spans="3:3" ht="14.25" customHeight="1">
      <c r="C679" s="283"/>
    </row>
    <row r="680" spans="3:3" ht="14.25" customHeight="1">
      <c r="C680" s="283"/>
    </row>
    <row r="681" spans="3:3" ht="14.25" customHeight="1">
      <c r="C681" s="283"/>
    </row>
    <row r="682" spans="3:3" ht="14.25" customHeight="1">
      <c r="C682" s="283"/>
    </row>
    <row r="683" spans="3:3" ht="14.25" customHeight="1">
      <c r="C683" s="283"/>
    </row>
    <row r="684" spans="3:3" ht="14.25" customHeight="1">
      <c r="C684" s="283"/>
    </row>
    <row r="685" spans="3:3" ht="14.25" customHeight="1">
      <c r="C685" s="283"/>
    </row>
    <row r="686" spans="3:3" ht="14.25" customHeight="1">
      <c r="C686" s="283"/>
    </row>
    <row r="687" spans="3:3" ht="14.25" customHeight="1">
      <c r="C687" s="283"/>
    </row>
    <row r="688" spans="3:3" ht="14.25" customHeight="1">
      <c r="C688" s="283"/>
    </row>
    <row r="689" spans="3:3" ht="14.25" customHeight="1">
      <c r="C689" s="283"/>
    </row>
    <row r="690" spans="3:3" ht="14.25" customHeight="1">
      <c r="C690" s="283"/>
    </row>
    <row r="691" spans="3:3" ht="14.25" customHeight="1">
      <c r="C691" s="283"/>
    </row>
    <row r="692" spans="3:3" ht="14.25" customHeight="1">
      <c r="C692" s="283"/>
    </row>
    <row r="693" spans="3:3" ht="14.25" customHeight="1">
      <c r="C693" s="283"/>
    </row>
    <row r="694" spans="3:3" ht="14.25" customHeight="1">
      <c r="C694" s="283"/>
    </row>
    <row r="695" spans="3:3" ht="14.25" customHeight="1">
      <c r="C695" s="283"/>
    </row>
    <row r="696" spans="3:3" ht="14.25" customHeight="1">
      <c r="C696" s="283"/>
    </row>
    <row r="697" spans="3:3" ht="14.25" customHeight="1">
      <c r="C697" s="283"/>
    </row>
    <row r="698" spans="3:3" ht="14.25" customHeight="1">
      <c r="C698" s="283"/>
    </row>
    <row r="699" spans="3:3" ht="14.25" customHeight="1">
      <c r="C699" s="283"/>
    </row>
    <row r="700" spans="3:3" ht="14.25" customHeight="1">
      <c r="C700" s="283"/>
    </row>
    <row r="701" spans="3:3" ht="14.25" customHeight="1">
      <c r="C701" s="283"/>
    </row>
    <row r="702" spans="3:3" ht="14.25" customHeight="1">
      <c r="C702" s="283"/>
    </row>
    <row r="703" spans="3:3" ht="14.25" customHeight="1">
      <c r="C703" s="283"/>
    </row>
    <row r="704" spans="3:3" ht="14.25" customHeight="1">
      <c r="C704" s="283"/>
    </row>
    <row r="705" spans="3:3" ht="14.25" customHeight="1">
      <c r="C705" s="283"/>
    </row>
    <row r="706" spans="3:3" ht="14.25" customHeight="1">
      <c r="C706" s="283"/>
    </row>
    <row r="707" spans="3:3" ht="14.25" customHeight="1">
      <c r="C707" s="283"/>
    </row>
    <row r="708" spans="3:3" ht="14.25" customHeight="1">
      <c r="C708" s="283"/>
    </row>
    <row r="709" spans="3:3" ht="14.25" customHeight="1">
      <c r="C709" s="283"/>
    </row>
    <row r="710" spans="3:3" ht="14.25" customHeight="1">
      <c r="C710" s="283"/>
    </row>
    <row r="711" spans="3:3" ht="14.25" customHeight="1">
      <c r="C711" s="283"/>
    </row>
    <row r="712" spans="3:3" ht="14.25" customHeight="1">
      <c r="C712" s="283"/>
    </row>
    <row r="713" spans="3:3" ht="14.25" customHeight="1">
      <c r="C713" s="283"/>
    </row>
    <row r="714" spans="3:3" ht="14.25" customHeight="1">
      <c r="C714" s="283"/>
    </row>
    <row r="715" spans="3:3" ht="14.25" customHeight="1">
      <c r="C715" s="283"/>
    </row>
    <row r="716" spans="3:3" ht="14.25" customHeight="1">
      <c r="C716" s="283"/>
    </row>
    <row r="717" spans="3:3" ht="14.25" customHeight="1">
      <c r="C717" s="283"/>
    </row>
    <row r="718" spans="3:3" ht="14.25" customHeight="1">
      <c r="C718" s="283"/>
    </row>
    <row r="719" spans="3:3" ht="14.25" customHeight="1">
      <c r="C719" s="283"/>
    </row>
    <row r="720" spans="3:3" ht="14.25" customHeight="1">
      <c r="C720" s="283"/>
    </row>
    <row r="721" spans="3:3" ht="14.25" customHeight="1">
      <c r="C721" s="283"/>
    </row>
    <row r="722" spans="3:3" ht="14.25" customHeight="1">
      <c r="C722" s="283"/>
    </row>
    <row r="723" spans="3:3" ht="14.25" customHeight="1">
      <c r="C723" s="283"/>
    </row>
    <row r="724" spans="3:3" ht="14.25" customHeight="1">
      <c r="C724" s="283"/>
    </row>
    <row r="725" spans="3:3" ht="14.25" customHeight="1">
      <c r="C725" s="283"/>
    </row>
    <row r="726" spans="3:3" ht="14.25" customHeight="1">
      <c r="C726" s="283"/>
    </row>
    <row r="727" spans="3:3" ht="14.25" customHeight="1">
      <c r="C727" s="283"/>
    </row>
    <row r="728" spans="3:3" ht="14.25" customHeight="1">
      <c r="C728" s="283"/>
    </row>
    <row r="729" spans="3:3" ht="14.25" customHeight="1">
      <c r="C729" s="283"/>
    </row>
    <row r="730" spans="3:3" ht="14.25" customHeight="1">
      <c r="C730" s="283"/>
    </row>
    <row r="731" spans="3:3" ht="14.25" customHeight="1">
      <c r="C731" s="283"/>
    </row>
    <row r="732" spans="3:3" ht="14.25" customHeight="1">
      <c r="C732" s="283"/>
    </row>
    <row r="733" spans="3:3" ht="14.25" customHeight="1">
      <c r="C733" s="283"/>
    </row>
    <row r="734" spans="3:3" ht="14.25" customHeight="1">
      <c r="C734" s="283"/>
    </row>
    <row r="735" spans="3:3" ht="14.25" customHeight="1">
      <c r="C735" s="283"/>
    </row>
    <row r="736" spans="3:3" ht="14.25" customHeight="1">
      <c r="C736" s="283"/>
    </row>
    <row r="737" spans="3:3" ht="14.25" customHeight="1">
      <c r="C737" s="283"/>
    </row>
    <row r="738" spans="3:3" ht="14.25" customHeight="1">
      <c r="C738" s="283"/>
    </row>
    <row r="739" spans="3:3" ht="14.25" customHeight="1">
      <c r="C739" s="283"/>
    </row>
    <row r="740" spans="3:3" ht="14.25" customHeight="1">
      <c r="C740" s="283"/>
    </row>
    <row r="741" spans="3:3" ht="14.25" customHeight="1">
      <c r="C741" s="283"/>
    </row>
    <row r="742" spans="3:3" ht="14.25" customHeight="1">
      <c r="C742" s="283"/>
    </row>
    <row r="743" spans="3:3" ht="14.25" customHeight="1">
      <c r="C743" s="283"/>
    </row>
    <row r="744" spans="3:3" ht="14.25" customHeight="1">
      <c r="C744" s="283"/>
    </row>
    <row r="745" spans="3:3" ht="14.25" customHeight="1">
      <c r="C745" s="283"/>
    </row>
    <row r="746" spans="3:3" ht="14.25" customHeight="1">
      <c r="C746" s="283"/>
    </row>
    <row r="747" spans="3:3" ht="14.25" customHeight="1">
      <c r="C747" s="283"/>
    </row>
    <row r="748" spans="3:3" ht="14.25" customHeight="1">
      <c r="C748" s="283"/>
    </row>
    <row r="749" spans="3:3" ht="14.25" customHeight="1">
      <c r="C749" s="283"/>
    </row>
    <row r="750" spans="3:3" ht="14.25" customHeight="1">
      <c r="C750" s="283"/>
    </row>
    <row r="751" spans="3:3" ht="14.25" customHeight="1">
      <c r="C751" s="283"/>
    </row>
    <row r="752" spans="3:3" ht="14.25" customHeight="1">
      <c r="C752" s="283"/>
    </row>
    <row r="753" spans="3:3" ht="14.25" customHeight="1">
      <c r="C753" s="283"/>
    </row>
    <row r="754" spans="3:3" ht="14.25" customHeight="1">
      <c r="C754" s="283"/>
    </row>
    <row r="755" spans="3:3" ht="14.25" customHeight="1">
      <c r="C755" s="283"/>
    </row>
    <row r="756" spans="3:3" ht="14.25" customHeight="1">
      <c r="C756" s="283"/>
    </row>
    <row r="757" spans="3:3" ht="14.25" customHeight="1">
      <c r="C757" s="283"/>
    </row>
    <row r="758" spans="3:3" ht="14.25" customHeight="1">
      <c r="C758" s="283"/>
    </row>
    <row r="759" spans="3:3" ht="14.25" customHeight="1">
      <c r="C759" s="283"/>
    </row>
    <row r="760" spans="3:3" ht="14.25" customHeight="1">
      <c r="C760" s="283"/>
    </row>
    <row r="761" spans="3:3" ht="14.25" customHeight="1">
      <c r="C761" s="283"/>
    </row>
    <row r="762" spans="3:3" ht="14.25" customHeight="1">
      <c r="C762" s="283"/>
    </row>
    <row r="763" spans="3:3" ht="14.25" customHeight="1">
      <c r="C763" s="283"/>
    </row>
    <row r="764" spans="3:3" ht="14.25" customHeight="1">
      <c r="C764" s="283"/>
    </row>
    <row r="765" spans="3:3" ht="14.25" customHeight="1">
      <c r="C765" s="283"/>
    </row>
    <row r="766" spans="3:3" ht="14.25" customHeight="1">
      <c r="C766" s="283"/>
    </row>
    <row r="767" spans="3:3" ht="14.25" customHeight="1">
      <c r="C767" s="283"/>
    </row>
    <row r="768" spans="3:3" ht="14.25" customHeight="1">
      <c r="C768" s="283"/>
    </row>
    <row r="769" spans="3:3" ht="14.25" customHeight="1">
      <c r="C769" s="283"/>
    </row>
    <row r="770" spans="3:3" ht="14.25" customHeight="1">
      <c r="C770" s="283"/>
    </row>
    <row r="771" spans="3:3" ht="14.25" customHeight="1">
      <c r="C771" s="283"/>
    </row>
    <row r="772" spans="3:3" ht="14.25" customHeight="1">
      <c r="C772" s="283"/>
    </row>
    <row r="773" spans="3:3" ht="14.25" customHeight="1">
      <c r="C773" s="283"/>
    </row>
    <row r="774" spans="3:3" ht="14.25" customHeight="1">
      <c r="C774" s="283"/>
    </row>
    <row r="775" spans="3:3" ht="14.25" customHeight="1">
      <c r="C775" s="283"/>
    </row>
    <row r="776" spans="3:3" ht="14.25" customHeight="1">
      <c r="C776" s="283"/>
    </row>
    <row r="777" spans="3:3" ht="14.25" customHeight="1">
      <c r="C777" s="283"/>
    </row>
    <row r="778" spans="3:3" ht="14.25" customHeight="1">
      <c r="C778" s="283"/>
    </row>
    <row r="779" spans="3:3" ht="14.25" customHeight="1">
      <c r="C779" s="283"/>
    </row>
    <row r="780" spans="3:3" ht="14.25" customHeight="1">
      <c r="C780" s="283"/>
    </row>
    <row r="781" spans="3:3" ht="14.25" customHeight="1">
      <c r="C781" s="283"/>
    </row>
    <row r="782" spans="3:3" ht="14.25" customHeight="1">
      <c r="C782" s="283"/>
    </row>
    <row r="783" spans="3:3" ht="14.25" customHeight="1">
      <c r="C783" s="283"/>
    </row>
    <row r="784" spans="3:3" ht="14.25" customHeight="1">
      <c r="C784" s="283"/>
    </row>
    <row r="785" spans="3:3" ht="14.25" customHeight="1">
      <c r="C785" s="283"/>
    </row>
    <row r="786" spans="3:3" ht="14.25" customHeight="1">
      <c r="C786" s="283"/>
    </row>
    <row r="787" spans="3:3" ht="14.25" customHeight="1">
      <c r="C787" s="283"/>
    </row>
    <row r="788" spans="3:3" ht="14.25" customHeight="1">
      <c r="C788" s="283"/>
    </row>
    <row r="789" spans="3:3" ht="14.25" customHeight="1">
      <c r="C789" s="283"/>
    </row>
    <row r="790" spans="3:3" ht="14.25" customHeight="1">
      <c r="C790" s="283"/>
    </row>
    <row r="791" spans="3:3" ht="14.25" customHeight="1">
      <c r="C791" s="283"/>
    </row>
    <row r="792" spans="3:3" ht="14.25" customHeight="1">
      <c r="C792" s="283"/>
    </row>
    <row r="793" spans="3:3" ht="14.25" customHeight="1">
      <c r="C793" s="283"/>
    </row>
    <row r="794" spans="3:3" ht="14.25" customHeight="1">
      <c r="C794" s="283"/>
    </row>
    <row r="795" spans="3:3" ht="14.25" customHeight="1">
      <c r="C795" s="283"/>
    </row>
    <row r="796" spans="3:3" ht="14.25" customHeight="1">
      <c r="C796" s="283"/>
    </row>
    <row r="797" spans="3:3" ht="14.25" customHeight="1">
      <c r="C797" s="283"/>
    </row>
    <row r="798" spans="3:3" ht="14.25" customHeight="1">
      <c r="C798" s="283"/>
    </row>
    <row r="799" spans="3:3" ht="14.25" customHeight="1">
      <c r="C799" s="283"/>
    </row>
    <row r="800" spans="3:3" ht="14.25" customHeight="1">
      <c r="C800" s="283"/>
    </row>
    <row r="801" spans="3:3" ht="14.25" customHeight="1">
      <c r="C801" s="283"/>
    </row>
    <row r="802" spans="3:3" ht="14.25" customHeight="1">
      <c r="C802" s="283"/>
    </row>
    <row r="803" spans="3:3" ht="14.25" customHeight="1">
      <c r="C803" s="283"/>
    </row>
    <row r="804" spans="3:3" ht="14.25" customHeight="1">
      <c r="C804" s="283"/>
    </row>
    <row r="805" spans="3:3" ht="14.25" customHeight="1">
      <c r="C805" s="283"/>
    </row>
    <row r="806" spans="3:3" ht="14.25" customHeight="1">
      <c r="C806" s="283"/>
    </row>
    <row r="807" spans="3:3" ht="14.25" customHeight="1">
      <c r="C807" s="283"/>
    </row>
    <row r="808" spans="3:3" ht="14.25" customHeight="1">
      <c r="C808" s="283"/>
    </row>
    <row r="809" spans="3:3" ht="14.25" customHeight="1">
      <c r="C809" s="283"/>
    </row>
    <row r="810" spans="3:3" ht="14.25" customHeight="1">
      <c r="C810" s="283"/>
    </row>
    <row r="811" spans="3:3" ht="14.25" customHeight="1">
      <c r="C811" s="283"/>
    </row>
    <row r="812" spans="3:3" ht="14.25" customHeight="1">
      <c r="C812" s="283"/>
    </row>
    <row r="813" spans="3:3" ht="14.25" customHeight="1">
      <c r="C813" s="283"/>
    </row>
    <row r="814" spans="3:3" ht="14.25" customHeight="1">
      <c r="C814" s="283"/>
    </row>
    <row r="815" spans="3:3" ht="14.25" customHeight="1">
      <c r="C815" s="283"/>
    </row>
    <row r="816" spans="3:3" ht="14.25" customHeight="1">
      <c r="C816" s="283"/>
    </row>
    <row r="817" spans="3:3" ht="14.25" customHeight="1">
      <c r="C817" s="283"/>
    </row>
    <row r="818" spans="3:3" ht="14.25" customHeight="1">
      <c r="C818" s="283"/>
    </row>
    <row r="819" spans="3:3" ht="14.25" customHeight="1">
      <c r="C819" s="283"/>
    </row>
    <row r="820" spans="3:3" ht="14.25" customHeight="1">
      <c r="C820" s="283"/>
    </row>
    <row r="821" spans="3:3" ht="14.25" customHeight="1">
      <c r="C821" s="283"/>
    </row>
    <row r="822" spans="3:3" ht="14.25" customHeight="1">
      <c r="C822" s="283"/>
    </row>
    <row r="823" spans="3:3" ht="14.25" customHeight="1">
      <c r="C823" s="283"/>
    </row>
    <row r="824" spans="3:3" ht="14.25" customHeight="1">
      <c r="C824" s="283"/>
    </row>
    <row r="825" spans="3:3" ht="14.25" customHeight="1">
      <c r="C825" s="283"/>
    </row>
    <row r="826" spans="3:3" ht="14.25" customHeight="1">
      <c r="C826" s="283"/>
    </row>
    <row r="827" spans="3:3" ht="14.25" customHeight="1">
      <c r="C827" s="283"/>
    </row>
    <row r="828" spans="3:3" ht="14.25" customHeight="1">
      <c r="C828" s="283"/>
    </row>
    <row r="829" spans="3:3" ht="14.25" customHeight="1">
      <c r="C829" s="283"/>
    </row>
    <row r="830" spans="3:3" ht="14.25" customHeight="1">
      <c r="C830" s="283"/>
    </row>
    <row r="831" spans="3:3" ht="14.25" customHeight="1">
      <c r="C831" s="283"/>
    </row>
    <row r="832" spans="3:3" ht="14.25" customHeight="1">
      <c r="C832" s="283"/>
    </row>
    <row r="833" spans="3:3" ht="14.25" customHeight="1">
      <c r="C833" s="283"/>
    </row>
    <row r="834" spans="3:3" ht="14.25" customHeight="1">
      <c r="C834" s="283"/>
    </row>
    <row r="835" spans="3:3" ht="14.25" customHeight="1">
      <c r="C835" s="283"/>
    </row>
    <row r="836" spans="3:3" ht="14.25" customHeight="1">
      <c r="C836" s="283"/>
    </row>
    <row r="837" spans="3:3" ht="14.25" customHeight="1">
      <c r="C837" s="283"/>
    </row>
    <row r="838" spans="3:3" ht="14.25" customHeight="1">
      <c r="C838" s="283"/>
    </row>
    <row r="839" spans="3:3" ht="14.25" customHeight="1">
      <c r="C839" s="283"/>
    </row>
    <row r="840" spans="3:3" ht="14.25" customHeight="1">
      <c r="C840" s="283"/>
    </row>
    <row r="841" spans="3:3" ht="14.25" customHeight="1">
      <c r="C841" s="283"/>
    </row>
    <row r="842" spans="3:3" ht="14.25" customHeight="1">
      <c r="C842" s="283"/>
    </row>
    <row r="843" spans="3:3" ht="14.25" customHeight="1">
      <c r="C843" s="283"/>
    </row>
    <row r="844" spans="3:3" ht="14.25" customHeight="1">
      <c r="C844" s="283"/>
    </row>
    <row r="845" spans="3:3" ht="14.25" customHeight="1">
      <c r="C845" s="283"/>
    </row>
    <row r="846" spans="3:3" ht="14.25" customHeight="1">
      <c r="C846" s="283"/>
    </row>
    <row r="847" spans="3:3" ht="14.25" customHeight="1">
      <c r="C847" s="283"/>
    </row>
    <row r="848" spans="3:3" ht="14.25" customHeight="1">
      <c r="C848" s="283"/>
    </row>
    <row r="849" spans="3:3" ht="14.25" customHeight="1">
      <c r="C849" s="283"/>
    </row>
    <row r="850" spans="3:3" ht="14.25" customHeight="1">
      <c r="C850" s="283"/>
    </row>
    <row r="851" spans="3:3" ht="14.25" customHeight="1">
      <c r="C851" s="283"/>
    </row>
    <row r="852" spans="3:3" ht="14.25" customHeight="1">
      <c r="C852" s="283"/>
    </row>
    <row r="853" spans="3:3" ht="14.25" customHeight="1">
      <c r="C853" s="283"/>
    </row>
    <row r="854" spans="3:3" ht="14.25" customHeight="1">
      <c r="C854" s="283"/>
    </row>
    <row r="855" spans="3:3" ht="14.25" customHeight="1">
      <c r="C855" s="283"/>
    </row>
    <row r="856" spans="3:3" ht="14.25" customHeight="1">
      <c r="C856" s="283"/>
    </row>
    <row r="857" spans="3:3" ht="14.25" customHeight="1">
      <c r="C857" s="283"/>
    </row>
    <row r="858" spans="3:3" ht="14.25" customHeight="1">
      <c r="C858" s="283"/>
    </row>
    <row r="859" spans="3:3" ht="14.25" customHeight="1">
      <c r="C859" s="283"/>
    </row>
    <row r="860" spans="3:3" ht="14.25" customHeight="1">
      <c r="C860" s="283"/>
    </row>
    <row r="861" spans="3:3" ht="14.25" customHeight="1">
      <c r="C861" s="283"/>
    </row>
    <row r="862" spans="3:3" ht="14.25" customHeight="1">
      <c r="C862" s="283"/>
    </row>
    <row r="863" spans="3:3" ht="14.25" customHeight="1">
      <c r="C863" s="283"/>
    </row>
    <row r="864" spans="3:3" ht="14.25" customHeight="1">
      <c r="C864" s="283"/>
    </row>
    <row r="865" spans="3:3" ht="14.25" customHeight="1">
      <c r="C865" s="283"/>
    </row>
    <row r="866" spans="3:3" ht="14.25" customHeight="1">
      <c r="C866" s="283"/>
    </row>
    <row r="867" spans="3:3" ht="14.25" customHeight="1">
      <c r="C867" s="283"/>
    </row>
    <row r="868" spans="3:3" ht="14.25" customHeight="1">
      <c r="C868" s="283"/>
    </row>
    <row r="869" spans="3:3" ht="14.25" customHeight="1">
      <c r="C869" s="283"/>
    </row>
    <row r="870" spans="3:3" ht="14.25" customHeight="1">
      <c r="C870" s="283"/>
    </row>
    <row r="871" spans="3:3" ht="14.25" customHeight="1">
      <c r="C871" s="283"/>
    </row>
    <row r="872" spans="3:3" ht="14.25" customHeight="1">
      <c r="C872" s="283"/>
    </row>
    <row r="873" spans="3:3" ht="14.25" customHeight="1">
      <c r="C873" s="283"/>
    </row>
    <row r="874" spans="3:3" ht="14.25" customHeight="1">
      <c r="C874" s="283"/>
    </row>
    <row r="875" spans="3:3" ht="14.25" customHeight="1">
      <c r="C875" s="283"/>
    </row>
    <row r="876" spans="3:3" ht="14.25" customHeight="1">
      <c r="C876" s="283"/>
    </row>
    <row r="877" spans="3:3" ht="14.25" customHeight="1">
      <c r="C877" s="283"/>
    </row>
    <row r="878" spans="3:3" ht="14.25" customHeight="1">
      <c r="C878" s="283"/>
    </row>
    <row r="879" spans="3:3" ht="14.25" customHeight="1">
      <c r="C879" s="283"/>
    </row>
    <row r="880" spans="3:3" ht="14.25" customHeight="1">
      <c r="C880" s="283"/>
    </row>
    <row r="881" spans="3:3" ht="14.25" customHeight="1">
      <c r="C881" s="283"/>
    </row>
    <row r="882" spans="3:3" ht="14.25" customHeight="1">
      <c r="C882" s="283"/>
    </row>
    <row r="883" spans="3:3" ht="14.25" customHeight="1">
      <c r="C883" s="283"/>
    </row>
    <row r="884" spans="3:3" ht="14.25" customHeight="1">
      <c r="C884" s="283"/>
    </row>
    <row r="885" spans="3:3" ht="14.25" customHeight="1">
      <c r="C885" s="283"/>
    </row>
    <row r="886" spans="3:3" ht="14.25" customHeight="1">
      <c r="C886" s="283"/>
    </row>
    <row r="887" spans="3:3" ht="14.25" customHeight="1">
      <c r="C887" s="283"/>
    </row>
    <row r="888" spans="3:3" ht="14.25" customHeight="1">
      <c r="C888" s="283"/>
    </row>
    <row r="889" spans="3:3" ht="14.25" customHeight="1">
      <c r="C889" s="283"/>
    </row>
    <row r="890" spans="3:3" ht="14.25" customHeight="1">
      <c r="C890" s="283"/>
    </row>
    <row r="891" spans="3:3" ht="14.25" customHeight="1">
      <c r="C891" s="283"/>
    </row>
    <row r="892" spans="3:3" ht="14.25" customHeight="1">
      <c r="C892" s="283"/>
    </row>
    <row r="893" spans="3:3" ht="14.25" customHeight="1">
      <c r="C893" s="283"/>
    </row>
    <row r="894" spans="3:3" ht="14.25" customHeight="1">
      <c r="C894" s="283"/>
    </row>
    <row r="895" spans="3:3" ht="14.25" customHeight="1">
      <c r="C895" s="283"/>
    </row>
    <row r="896" spans="3:3" ht="14.25" customHeight="1">
      <c r="C896" s="283"/>
    </row>
    <row r="897" spans="3:3" ht="14.25" customHeight="1">
      <c r="C897" s="283"/>
    </row>
    <row r="898" spans="3:3" ht="14.25" customHeight="1">
      <c r="C898" s="283"/>
    </row>
    <row r="899" spans="3:3" ht="14.25" customHeight="1">
      <c r="C899" s="283"/>
    </row>
    <row r="900" spans="3:3" ht="14.25" customHeight="1">
      <c r="C900" s="283"/>
    </row>
    <row r="901" spans="3:3" ht="14.25" customHeight="1">
      <c r="C901" s="283"/>
    </row>
    <row r="902" spans="3:3" ht="14.25" customHeight="1">
      <c r="C902" s="283"/>
    </row>
    <row r="903" spans="3:3" ht="14.25" customHeight="1">
      <c r="C903" s="283"/>
    </row>
    <row r="904" spans="3:3" ht="14.25" customHeight="1">
      <c r="C904" s="283"/>
    </row>
    <row r="905" spans="3:3" ht="14.25" customHeight="1">
      <c r="C905" s="283"/>
    </row>
    <row r="906" spans="3:3" ht="14.25" customHeight="1">
      <c r="C906" s="283"/>
    </row>
    <row r="907" spans="3:3" ht="14.25" customHeight="1">
      <c r="C907" s="283"/>
    </row>
    <row r="908" spans="3:3" ht="14.25" customHeight="1">
      <c r="C908" s="283"/>
    </row>
    <row r="909" spans="3:3" ht="14.25" customHeight="1">
      <c r="C909" s="283"/>
    </row>
    <row r="910" spans="3:3" ht="14.25" customHeight="1">
      <c r="C910" s="283"/>
    </row>
    <row r="911" spans="3:3" ht="14.25" customHeight="1">
      <c r="C911" s="283"/>
    </row>
    <row r="912" spans="3:3" ht="14.25" customHeight="1">
      <c r="C912" s="283"/>
    </row>
    <row r="913" spans="3:3" ht="14.25" customHeight="1">
      <c r="C913" s="283"/>
    </row>
    <row r="914" spans="3:3" ht="14.25" customHeight="1">
      <c r="C914" s="283"/>
    </row>
    <row r="915" spans="3:3" ht="14.25" customHeight="1">
      <c r="C915" s="283"/>
    </row>
    <row r="916" spans="3:3" ht="14.25" customHeight="1">
      <c r="C916" s="283"/>
    </row>
    <row r="917" spans="3:3" ht="14.25" customHeight="1">
      <c r="C917" s="283"/>
    </row>
    <row r="918" spans="3:3" ht="14.25" customHeight="1">
      <c r="C918" s="283"/>
    </row>
    <row r="919" spans="3:3" ht="14.25" customHeight="1">
      <c r="C919" s="283"/>
    </row>
    <row r="920" spans="3:3" ht="14.25" customHeight="1">
      <c r="C920" s="283"/>
    </row>
    <row r="921" spans="3:3" ht="14.25" customHeight="1">
      <c r="C921" s="283"/>
    </row>
    <row r="922" spans="3:3" ht="14.25" customHeight="1">
      <c r="C922" s="283"/>
    </row>
    <row r="923" spans="3:3" ht="14.25" customHeight="1">
      <c r="C923" s="283"/>
    </row>
    <row r="924" spans="3:3" ht="14.25" customHeight="1">
      <c r="C924" s="283"/>
    </row>
    <row r="925" spans="3:3" ht="14.25" customHeight="1">
      <c r="C925" s="283"/>
    </row>
    <row r="926" spans="3:3" ht="14.25" customHeight="1">
      <c r="C926" s="283"/>
    </row>
    <row r="927" spans="3:3" ht="14.25" customHeight="1">
      <c r="C927" s="283"/>
    </row>
    <row r="928" spans="3:3" ht="14.25" customHeight="1">
      <c r="C928" s="283"/>
    </row>
    <row r="929" spans="3:3" ht="14.25" customHeight="1">
      <c r="C929" s="283"/>
    </row>
    <row r="930" spans="3:3" ht="14.25" customHeight="1">
      <c r="C930" s="283"/>
    </row>
    <row r="931" spans="3:3" ht="14.25" customHeight="1">
      <c r="C931" s="283"/>
    </row>
    <row r="932" spans="3:3" ht="14.25" customHeight="1">
      <c r="C932" s="283"/>
    </row>
    <row r="933" spans="3:3" ht="14.25" customHeight="1">
      <c r="C933" s="283"/>
    </row>
    <row r="934" spans="3:3" ht="14.25" customHeight="1">
      <c r="C934" s="283"/>
    </row>
    <row r="935" spans="3:3" ht="14.25" customHeight="1">
      <c r="C935" s="283"/>
    </row>
    <row r="936" spans="3:3" ht="14.25" customHeight="1">
      <c r="C936" s="283"/>
    </row>
    <row r="937" spans="3:3" ht="14.25" customHeight="1">
      <c r="C937" s="283"/>
    </row>
    <row r="938" spans="3:3" ht="14.25" customHeight="1">
      <c r="C938" s="283"/>
    </row>
    <row r="939" spans="3:3" ht="14.25" customHeight="1">
      <c r="C939" s="283"/>
    </row>
    <row r="940" spans="3:3" ht="14.25" customHeight="1">
      <c r="C940" s="283"/>
    </row>
    <row r="941" spans="3:3" ht="14.25" customHeight="1">
      <c r="C941" s="283"/>
    </row>
    <row r="942" spans="3:3" ht="14.25" customHeight="1">
      <c r="C942" s="283"/>
    </row>
    <row r="943" spans="3:3" ht="14.25" customHeight="1">
      <c r="C943" s="283"/>
    </row>
    <row r="944" spans="3:3" ht="14.25" customHeight="1">
      <c r="C944" s="283"/>
    </row>
    <row r="945" spans="3:3" ht="14.25" customHeight="1">
      <c r="C945" s="283"/>
    </row>
    <row r="946" spans="3:3" ht="14.25" customHeight="1">
      <c r="C946" s="283"/>
    </row>
    <row r="947" spans="3:3" ht="14.25" customHeight="1">
      <c r="C947" s="283"/>
    </row>
    <row r="948" spans="3:3" ht="14.25" customHeight="1">
      <c r="C948" s="283"/>
    </row>
    <row r="949" spans="3:3" ht="14.25" customHeight="1">
      <c r="C949" s="283"/>
    </row>
    <row r="950" spans="3:3" ht="14.25" customHeight="1">
      <c r="C950" s="283"/>
    </row>
    <row r="951" spans="3:3" ht="14.25" customHeight="1">
      <c r="C951" s="283"/>
    </row>
    <row r="952" spans="3:3" ht="14.25" customHeight="1">
      <c r="C952" s="283"/>
    </row>
    <row r="953" spans="3:3" ht="14.25" customHeight="1">
      <c r="C953" s="283"/>
    </row>
    <row r="954" spans="3:3" ht="14.25" customHeight="1">
      <c r="C954" s="283"/>
    </row>
    <row r="955" spans="3:3" ht="14.25" customHeight="1">
      <c r="C955" s="283"/>
    </row>
    <row r="956" spans="3:3" ht="14.25" customHeight="1">
      <c r="C956" s="283"/>
    </row>
    <row r="957" spans="3:3" ht="14.25" customHeight="1">
      <c r="C957" s="283"/>
    </row>
    <row r="958" spans="3:3" ht="14.25" customHeight="1">
      <c r="C958" s="283"/>
    </row>
    <row r="959" spans="3:3" ht="14.25" customHeight="1">
      <c r="C959" s="283"/>
    </row>
    <row r="960" spans="3:3" ht="14.25" customHeight="1">
      <c r="C960" s="283"/>
    </row>
    <row r="961" spans="3:3" ht="14.25" customHeight="1">
      <c r="C961" s="283"/>
    </row>
    <row r="962" spans="3:3" ht="14.25" customHeight="1">
      <c r="C962" s="283"/>
    </row>
    <row r="963" spans="3:3" ht="14.25" customHeight="1">
      <c r="C963" s="283"/>
    </row>
    <row r="964" spans="3:3" ht="14.25" customHeight="1">
      <c r="C964" s="283"/>
    </row>
    <row r="965" spans="3:3" ht="14.25" customHeight="1">
      <c r="C965" s="283"/>
    </row>
    <row r="966" spans="3:3" ht="14.25" customHeight="1">
      <c r="C966" s="283"/>
    </row>
    <row r="967" spans="3:3" ht="14.25" customHeight="1">
      <c r="C967" s="283"/>
    </row>
    <row r="968" spans="3:3" ht="14.25" customHeight="1">
      <c r="C968" s="283"/>
    </row>
    <row r="969" spans="3:3" ht="14.25" customHeight="1">
      <c r="C969" s="283"/>
    </row>
    <row r="970" spans="3:3" ht="14.25" customHeight="1">
      <c r="C970" s="283"/>
    </row>
    <row r="971" spans="3:3" ht="14.25" customHeight="1">
      <c r="C971" s="283"/>
    </row>
    <row r="972" spans="3:3" ht="14.25" customHeight="1">
      <c r="C972" s="283"/>
    </row>
    <row r="973" spans="3:3" ht="14.25" customHeight="1">
      <c r="C973" s="283"/>
    </row>
    <row r="974" spans="3:3" ht="14.25" customHeight="1">
      <c r="C974" s="283"/>
    </row>
    <row r="975" spans="3:3" ht="14.25" customHeight="1">
      <c r="C975" s="283"/>
    </row>
    <row r="976" spans="3:3" ht="14.25" customHeight="1">
      <c r="C976" s="283"/>
    </row>
    <row r="977" spans="3:3" ht="14.25" customHeight="1">
      <c r="C977" s="283"/>
    </row>
    <row r="978" spans="3:3" ht="14.25" customHeight="1">
      <c r="C978" s="283"/>
    </row>
    <row r="979" spans="3:3" ht="14.25" customHeight="1">
      <c r="C979" s="283"/>
    </row>
    <row r="980" spans="3:3" ht="14.25" customHeight="1">
      <c r="C980" s="283"/>
    </row>
    <row r="981" spans="3:3" ht="14.25" customHeight="1">
      <c r="C981" s="283"/>
    </row>
    <row r="982" spans="3:3" ht="14.25" customHeight="1">
      <c r="C982" s="283"/>
    </row>
    <row r="983" spans="3:3" ht="14.25" customHeight="1">
      <c r="C983" s="283"/>
    </row>
    <row r="984" spans="3:3" ht="14.25" customHeight="1">
      <c r="C984" s="283"/>
    </row>
    <row r="985" spans="3:3" ht="14.25" customHeight="1">
      <c r="C985" s="283"/>
    </row>
    <row r="986" spans="3:3" ht="14.25" customHeight="1">
      <c r="C986" s="283"/>
    </row>
    <row r="987" spans="3:3" ht="14.25" customHeight="1">
      <c r="C987" s="283"/>
    </row>
    <row r="988" spans="3:3" ht="14.25" customHeight="1">
      <c r="C988" s="283"/>
    </row>
    <row r="989" spans="3:3" ht="14.25" customHeight="1">
      <c r="C989" s="283"/>
    </row>
    <row r="990" spans="3:3" ht="14.25" customHeight="1">
      <c r="C990" s="283"/>
    </row>
    <row r="991" spans="3:3" ht="14.25" customHeight="1">
      <c r="C991" s="283"/>
    </row>
    <row r="992" spans="3:3" ht="14.25" customHeight="1">
      <c r="C992" s="283"/>
    </row>
    <row r="993" spans="3:3" ht="14.25" customHeight="1">
      <c r="C993" s="283"/>
    </row>
    <row r="994" spans="3:3" ht="14.25" customHeight="1">
      <c r="C994" s="283"/>
    </row>
    <row r="995" spans="3:3" ht="14.25" customHeight="1">
      <c r="C995" s="283"/>
    </row>
    <row r="996" spans="3:3" ht="14.25" customHeight="1">
      <c r="C996" s="283"/>
    </row>
    <row r="997" spans="3:3" ht="14.25" customHeight="1">
      <c r="C997" s="283"/>
    </row>
    <row r="998" spans="3:3" ht="14.25" customHeight="1">
      <c r="C998" s="283"/>
    </row>
    <row r="999" spans="3:3" ht="14.25" customHeight="1">
      <c r="C999" s="283"/>
    </row>
    <row r="1000" spans="3:3" ht="14.25" customHeight="1">
      <c r="C1000" s="283"/>
    </row>
  </sheetData>
  <sheetProtection algorithmName="SHA-512" hashValue="3p/rlzjRjOB4F1HZpxwXSJsM2Q6mhq/wcBwVXtDcwb6JwoL4FLGbJw3ooP8lUtnCJ8WrXzELMQP00Wps2Xs1Tw==" saltValue="3D+BFzjKS0a0ks7YM1GhdQ==" spinCount="100000" sheet="1" objects="1" formatColumns="0" formatRows="0"/>
  <protectedRanges>
    <protectedRange sqref="B7:D7 B8:B106 D8:D106 C8:C1000" name="Tabel 3b82"/>
  </protectedRanges>
  <mergeCells count="4">
    <mergeCell ref="B6:D6"/>
    <mergeCell ref="F7:K7"/>
    <mergeCell ref="F8:J12"/>
    <mergeCell ref="K8:K12"/>
  </mergeCells>
  <dataValidations count="1">
    <dataValidation allowBlank="1" showDropDown="1" showInputMessage="1" showErrorMessage="1" prompt="Masukan tanggal perolehan HKI pada saat TS-*. Contoh: 20/04/2020" sqref="C7:C1000" xr:uid="{2D750FBD-6C56-4DAC-B968-640430283962}"/>
  </dataValidations>
  <hyperlinks>
    <hyperlink ref="E1" location="'Daftar Tabel'!A1" display="&lt;&lt;&lt; Daftar Tabel" xr:uid="{00000000-0004-0000-1800-000000000000}"/>
  </hyperlinks>
  <pageMargins left="0.7" right="0.7" top="0.75" bottom="0.75" header="0" footer="0"/>
  <pageSetup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L1009"/>
  <sheetViews>
    <sheetView workbookViewId="0">
      <pane xSplit="1" ySplit="15" topLeftCell="B16" activePane="bottomRight" state="frozen"/>
      <selection pane="topRight" activeCell="B1" sqref="B1"/>
      <selection pane="bottomLeft" activeCell="A16" sqref="A16"/>
      <selection pane="bottomRight" activeCell="G15" sqref="G15"/>
    </sheetView>
  </sheetViews>
  <sheetFormatPr defaultColWidth="12.58203125" defaultRowHeight="15" customHeight="1"/>
  <cols>
    <col min="1" max="1" width="4.58203125" customWidth="1"/>
    <col min="2" max="2" width="28.33203125" customWidth="1"/>
    <col min="3" max="3" width="17.58203125" customWidth="1"/>
    <col min="4" max="4" width="16.83203125" customWidth="1"/>
    <col min="5" max="5" width="21.33203125" customWidth="1"/>
    <col min="7" max="26" width="7.58203125" customWidth="1"/>
  </cols>
  <sheetData>
    <row r="1" spans="1:12" ht="14.25" customHeight="1">
      <c r="A1" s="242" t="s">
        <v>522</v>
      </c>
      <c r="C1" s="51"/>
      <c r="D1" s="51"/>
      <c r="F1" s="180" t="s">
        <v>87</v>
      </c>
    </row>
    <row r="2" spans="1:12" ht="14.25" customHeight="1">
      <c r="A2" s="242" t="s">
        <v>528</v>
      </c>
      <c r="C2" s="51"/>
      <c r="D2" s="51"/>
    </row>
    <row r="3" spans="1:12" ht="14.25" hidden="1" customHeight="1">
      <c r="A3" s="69"/>
      <c r="C3" s="51"/>
      <c r="D3" s="48" t="s">
        <v>220</v>
      </c>
    </row>
    <row r="4" spans="1:12" ht="14.25" hidden="1" customHeight="1">
      <c r="A4" s="69"/>
      <c r="C4" s="51"/>
      <c r="D4" s="48" t="s">
        <v>221</v>
      </c>
    </row>
    <row r="5" spans="1:12" ht="14.25" hidden="1" customHeight="1">
      <c r="A5" s="69"/>
      <c r="C5" s="51"/>
      <c r="D5" s="48" t="s">
        <v>222</v>
      </c>
    </row>
    <row r="6" spans="1:12" ht="14.25" hidden="1" customHeight="1">
      <c r="A6" s="69"/>
      <c r="C6" s="51"/>
      <c r="D6" s="48" t="s">
        <v>223</v>
      </c>
    </row>
    <row r="7" spans="1:12" ht="14.25" hidden="1" customHeight="1">
      <c r="A7" s="69"/>
      <c r="C7" s="51"/>
      <c r="D7" s="48" t="s">
        <v>224</v>
      </c>
    </row>
    <row r="8" spans="1:12" ht="14.25" hidden="1" customHeight="1">
      <c r="A8" s="69"/>
      <c r="C8" s="51"/>
      <c r="D8" s="48" t="s">
        <v>225</v>
      </c>
    </row>
    <row r="9" spans="1:12" ht="14.25" hidden="1" customHeight="1">
      <c r="A9" s="69"/>
      <c r="C9" s="51"/>
      <c r="D9" s="48" t="s">
        <v>226</v>
      </c>
    </row>
    <row r="10" spans="1:12" ht="14.25" hidden="1" customHeight="1">
      <c r="A10" s="69"/>
      <c r="C10" s="51"/>
      <c r="D10" s="48" t="s">
        <v>227</v>
      </c>
    </row>
    <row r="11" spans="1:12" ht="14.25" hidden="1" customHeight="1">
      <c r="A11" s="69"/>
      <c r="C11" s="51"/>
      <c r="D11" s="48" t="s">
        <v>228</v>
      </c>
    </row>
    <row r="12" spans="1:12" ht="14.25" customHeight="1">
      <c r="A12" s="49" t="s">
        <v>439</v>
      </c>
      <c r="C12" s="51"/>
      <c r="D12" s="51"/>
    </row>
    <row r="13" spans="1:12" ht="34.5" customHeight="1">
      <c r="A13" s="22" t="s">
        <v>50</v>
      </c>
      <c r="B13" s="22" t="s">
        <v>229</v>
      </c>
      <c r="C13" s="22" t="s">
        <v>43</v>
      </c>
      <c r="D13" s="22" t="s">
        <v>230</v>
      </c>
      <c r="E13" s="22" t="s">
        <v>231</v>
      </c>
    </row>
    <row r="14" spans="1:12" ht="14.25" customHeight="1">
      <c r="A14" s="86">
        <v>1</v>
      </c>
      <c r="B14" s="86">
        <v>2</v>
      </c>
      <c r="C14" s="86">
        <v>3</v>
      </c>
      <c r="D14" s="86"/>
      <c r="E14" s="86">
        <v>4</v>
      </c>
    </row>
    <row r="15" spans="1:12" ht="18.75" customHeight="1">
      <c r="A15" s="87" t="s">
        <v>232</v>
      </c>
      <c r="B15" s="466" t="s">
        <v>233</v>
      </c>
      <c r="C15" s="394"/>
      <c r="D15" s="394"/>
      <c r="E15" s="395"/>
    </row>
    <row r="16" spans="1:12" ht="14.25" customHeight="1">
      <c r="A16" s="74">
        <v>1</v>
      </c>
      <c r="B16" s="58"/>
      <c r="C16" s="88"/>
      <c r="D16" s="32"/>
      <c r="E16" s="59"/>
      <c r="G16" s="414" t="s">
        <v>130</v>
      </c>
      <c r="H16" s="371"/>
      <c r="I16" s="371"/>
      <c r="J16" s="371"/>
      <c r="K16" s="371"/>
      <c r="L16" s="372"/>
    </row>
    <row r="17" spans="1:12" ht="14.25" customHeight="1">
      <c r="A17" s="74">
        <v>2</v>
      </c>
      <c r="B17" s="58"/>
      <c r="C17" s="88"/>
      <c r="D17" s="32"/>
      <c r="E17" s="59"/>
      <c r="G17" s="468" t="s">
        <v>738</v>
      </c>
      <c r="H17" s="401"/>
      <c r="I17" s="401"/>
      <c r="J17" s="401"/>
      <c r="K17" s="401"/>
      <c r="L17" s="467">
        <f>COUNTIFS(B16:B1000,"&lt;&gt;",C16:C1000,"&lt;&gt;",D16:D1000,"&lt;&gt;",E16:E1000,"&lt;&gt;")</f>
        <v>0</v>
      </c>
    </row>
    <row r="18" spans="1:12" ht="14.25" customHeight="1">
      <c r="A18" s="74">
        <v>3</v>
      </c>
      <c r="B18" s="58"/>
      <c r="C18" s="88"/>
      <c r="D18" s="32"/>
      <c r="E18" s="59"/>
      <c r="G18" s="401"/>
      <c r="H18" s="401"/>
      <c r="I18" s="401"/>
      <c r="J18" s="401"/>
      <c r="K18" s="401"/>
      <c r="L18" s="401"/>
    </row>
    <row r="19" spans="1:12" ht="14.25" customHeight="1">
      <c r="A19" s="74">
        <v>4</v>
      </c>
      <c r="B19" s="58"/>
      <c r="C19" s="88"/>
      <c r="D19" s="32"/>
      <c r="E19" s="59"/>
      <c r="G19" s="401"/>
      <c r="H19" s="401"/>
      <c r="I19" s="401"/>
      <c r="J19" s="401"/>
      <c r="K19" s="401"/>
      <c r="L19" s="401"/>
    </row>
    <row r="20" spans="1:12" ht="14.25" customHeight="1">
      <c r="A20" s="74">
        <v>5</v>
      </c>
      <c r="B20" s="58"/>
      <c r="C20" s="88"/>
      <c r="D20" s="32"/>
      <c r="E20" s="59"/>
      <c r="G20" s="401"/>
      <c r="H20" s="401"/>
      <c r="I20" s="401"/>
      <c r="J20" s="401"/>
      <c r="K20" s="401"/>
      <c r="L20" s="401"/>
    </row>
    <row r="21" spans="1:12" ht="14.25" customHeight="1">
      <c r="A21" s="74">
        <v>6</v>
      </c>
      <c r="B21" s="58"/>
      <c r="C21" s="88"/>
      <c r="D21" s="32"/>
      <c r="E21" s="59"/>
      <c r="G21" s="401"/>
      <c r="H21" s="401"/>
      <c r="I21" s="401"/>
      <c r="J21" s="401"/>
      <c r="K21" s="401"/>
      <c r="L21" s="401"/>
    </row>
    <row r="22" spans="1:12" ht="14.25" customHeight="1">
      <c r="A22" s="74">
        <v>7</v>
      </c>
      <c r="B22" s="58"/>
      <c r="C22" s="88"/>
      <c r="D22" s="32"/>
      <c r="E22" s="59"/>
    </row>
    <row r="23" spans="1:12" ht="14.25" customHeight="1">
      <c r="A23" s="74">
        <v>8</v>
      </c>
      <c r="B23" s="58"/>
      <c r="C23" s="88"/>
      <c r="D23" s="32"/>
      <c r="E23" s="59"/>
      <c r="G23" s="293" t="s">
        <v>530</v>
      </c>
    </row>
    <row r="24" spans="1:12" ht="14.25" customHeight="1">
      <c r="A24" s="74">
        <v>9</v>
      </c>
      <c r="B24" s="58"/>
      <c r="C24" s="88"/>
      <c r="D24" s="32"/>
      <c r="E24" s="59"/>
    </row>
    <row r="25" spans="1:12" ht="14.25" customHeight="1">
      <c r="A25" s="74">
        <v>10</v>
      </c>
      <c r="B25" s="58"/>
      <c r="C25" s="88"/>
      <c r="D25" s="32"/>
      <c r="E25" s="59"/>
    </row>
    <row r="26" spans="1:12" ht="14.25" customHeight="1">
      <c r="A26" s="74">
        <v>11</v>
      </c>
      <c r="B26" s="58"/>
      <c r="C26" s="88"/>
      <c r="D26" s="32"/>
      <c r="E26" s="59"/>
    </row>
    <row r="27" spans="1:12" ht="14.25" customHeight="1">
      <c r="A27" s="74">
        <v>12</v>
      </c>
      <c r="B27" s="58"/>
      <c r="C27" s="88"/>
      <c r="D27" s="32"/>
      <c r="E27" s="59"/>
    </row>
    <row r="28" spans="1:12" ht="14.25" customHeight="1">
      <c r="A28" s="74">
        <v>13</v>
      </c>
      <c r="B28" s="58"/>
      <c r="C28" s="88"/>
      <c r="D28" s="32"/>
      <c r="E28" s="59"/>
    </row>
    <row r="29" spans="1:12" ht="14.25" customHeight="1">
      <c r="A29" s="74">
        <v>14</v>
      </c>
      <c r="B29" s="58"/>
      <c r="C29" s="88"/>
      <c r="D29" s="32"/>
      <c r="E29" s="59"/>
    </row>
    <row r="30" spans="1:12" ht="14.25" customHeight="1">
      <c r="A30" s="74">
        <v>15</v>
      </c>
      <c r="B30" s="58"/>
      <c r="C30" s="88"/>
      <c r="D30" s="32"/>
      <c r="E30" s="59"/>
    </row>
    <row r="31" spans="1:12" ht="14.25" customHeight="1">
      <c r="A31" s="74">
        <v>16</v>
      </c>
      <c r="B31" s="58"/>
      <c r="C31" s="88"/>
      <c r="D31" s="32"/>
      <c r="E31" s="59"/>
    </row>
    <row r="32" spans="1:12" ht="14.25" customHeight="1">
      <c r="A32" s="74">
        <v>17</v>
      </c>
      <c r="B32" s="58"/>
      <c r="C32" s="88"/>
      <c r="D32" s="32"/>
      <c r="E32" s="59"/>
    </row>
    <row r="33" spans="1:5" ht="14.25" customHeight="1">
      <c r="A33" s="74">
        <v>18</v>
      </c>
      <c r="B33" s="58"/>
      <c r="C33" s="88"/>
      <c r="D33" s="32"/>
      <c r="E33" s="59"/>
    </row>
    <row r="34" spans="1:5" ht="14.25" customHeight="1">
      <c r="A34" s="74">
        <v>19</v>
      </c>
      <c r="B34" s="58"/>
      <c r="C34" s="88"/>
      <c r="D34" s="32"/>
      <c r="E34" s="59"/>
    </row>
    <row r="35" spans="1:5" ht="14.25" customHeight="1">
      <c r="A35" s="74">
        <v>20</v>
      </c>
      <c r="B35" s="58"/>
      <c r="C35" s="88"/>
      <c r="D35" s="32"/>
      <c r="E35" s="59"/>
    </row>
    <row r="36" spans="1:5" ht="14.25" customHeight="1">
      <c r="A36" s="74">
        <v>21</v>
      </c>
      <c r="B36" s="58"/>
      <c r="C36" s="88"/>
      <c r="D36" s="32"/>
      <c r="E36" s="59"/>
    </row>
    <row r="37" spans="1:5" ht="14.25" customHeight="1">
      <c r="A37" s="74">
        <v>22</v>
      </c>
      <c r="B37" s="58"/>
      <c r="C37" s="88"/>
      <c r="D37" s="32"/>
      <c r="E37" s="59"/>
    </row>
    <row r="38" spans="1:5" ht="14.25" customHeight="1">
      <c r="A38" s="74">
        <v>23</v>
      </c>
      <c r="B38" s="58"/>
      <c r="C38" s="88"/>
      <c r="D38" s="32"/>
      <c r="E38" s="59"/>
    </row>
    <row r="39" spans="1:5" ht="14.25" customHeight="1">
      <c r="A39" s="74">
        <v>24</v>
      </c>
      <c r="B39" s="58"/>
      <c r="C39" s="88"/>
      <c r="D39" s="32"/>
      <c r="E39" s="59"/>
    </row>
    <row r="40" spans="1:5" ht="14.25" customHeight="1">
      <c r="A40" s="74">
        <v>25</v>
      </c>
      <c r="B40" s="58"/>
      <c r="C40" s="88"/>
      <c r="D40" s="32"/>
      <c r="E40" s="59"/>
    </row>
    <row r="41" spans="1:5" ht="14.25" customHeight="1">
      <c r="A41" s="74">
        <v>26</v>
      </c>
      <c r="B41" s="58"/>
      <c r="C41" s="88"/>
      <c r="D41" s="32"/>
      <c r="E41" s="59"/>
    </row>
    <row r="42" spans="1:5" ht="14.25" customHeight="1">
      <c r="A42" s="74">
        <v>27</v>
      </c>
      <c r="B42" s="58"/>
      <c r="C42" s="88"/>
      <c r="D42" s="32"/>
      <c r="E42" s="59"/>
    </row>
    <row r="43" spans="1:5" ht="14.25" customHeight="1">
      <c r="A43" s="74">
        <v>28</v>
      </c>
      <c r="B43" s="58"/>
      <c r="C43" s="88"/>
      <c r="D43" s="32"/>
      <c r="E43" s="59"/>
    </row>
    <row r="44" spans="1:5" ht="14.25" customHeight="1">
      <c r="A44" s="74">
        <v>29</v>
      </c>
      <c r="B44" s="58"/>
      <c r="C44" s="88"/>
      <c r="D44" s="32"/>
      <c r="E44" s="59"/>
    </row>
    <row r="45" spans="1:5" ht="14.25" customHeight="1">
      <c r="A45" s="74">
        <v>30</v>
      </c>
      <c r="B45" s="58"/>
      <c r="C45" s="88"/>
      <c r="D45" s="32"/>
      <c r="E45" s="59"/>
    </row>
    <row r="46" spans="1:5" ht="14.25" customHeight="1">
      <c r="A46" s="74">
        <v>31</v>
      </c>
      <c r="B46" s="58"/>
      <c r="C46" s="88"/>
      <c r="D46" s="32"/>
      <c r="E46" s="59"/>
    </row>
    <row r="47" spans="1:5" ht="14.25" customHeight="1">
      <c r="A47" s="74">
        <v>32</v>
      </c>
      <c r="B47" s="58"/>
      <c r="C47" s="88"/>
      <c r="D47" s="32"/>
      <c r="E47" s="59"/>
    </row>
    <row r="48" spans="1:5" ht="14.25" customHeight="1">
      <c r="A48" s="74">
        <v>33</v>
      </c>
      <c r="B48" s="58"/>
      <c r="C48" s="88"/>
      <c r="D48" s="32"/>
      <c r="E48" s="59"/>
    </row>
    <row r="49" spans="1:5" ht="14.25" customHeight="1">
      <c r="A49" s="74">
        <v>34</v>
      </c>
      <c r="B49" s="58"/>
      <c r="C49" s="88"/>
      <c r="D49" s="32"/>
      <c r="E49" s="59"/>
    </row>
    <row r="50" spans="1:5" ht="14.25" customHeight="1">
      <c r="A50" s="74">
        <v>35</v>
      </c>
      <c r="B50" s="58"/>
      <c r="C50" s="88"/>
      <c r="D50" s="32"/>
      <c r="E50" s="59"/>
    </row>
    <row r="51" spans="1:5" ht="14.25" customHeight="1">
      <c r="A51" s="74">
        <v>36</v>
      </c>
      <c r="B51" s="58"/>
      <c r="C51" s="88"/>
      <c r="D51" s="32"/>
      <c r="E51" s="59"/>
    </row>
    <row r="52" spans="1:5" ht="14.25" customHeight="1">
      <c r="A52" s="74">
        <v>37</v>
      </c>
      <c r="B52" s="58"/>
      <c r="C52" s="88"/>
      <c r="D52" s="32"/>
      <c r="E52" s="59"/>
    </row>
    <row r="53" spans="1:5" ht="14.25" customHeight="1">
      <c r="A53" s="74">
        <v>38</v>
      </c>
      <c r="B53" s="58"/>
      <c r="C53" s="88"/>
      <c r="D53" s="32"/>
      <c r="E53" s="59"/>
    </row>
    <row r="54" spans="1:5" ht="14.25" customHeight="1">
      <c r="A54" s="74">
        <v>39</v>
      </c>
      <c r="B54" s="58"/>
      <c r="C54" s="88"/>
      <c r="D54" s="32"/>
      <c r="E54" s="59"/>
    </row>
    <row r="55" spans="1:5" ht="14.25" customHeight="1">
      <c r="A55" s="74">
        <v>40</v>
      </c>
      <c r="B55" s="58"/>
      <c r="C55" s="88"/>
      <c r="D55" s="32"/>
      <c r="E55" s="59"/>
    </row>
    <row r="56" spans="1:5" ht="14.25" customHeight="1">
      <c r="A56" s="74">
        <v>41</v>
      </c>
      <c r="B56" s="58"/>
      <c r="C56" s="88"/>
      <c r="D56" s="32"/>
      <c r="E56" s="59"/>
    </row>
    <row r="57" spans="1:5" ht="14.25" customHeight="1">
      <c r="A57" s="74">
        <v>42</v>
      </c>
      <c r="B57" s="58"/>
      <c r="C57" s="88"/>
      <c r="D57" s="32"/>
      <c r="E57" s="59"/>
    </row>
    <row r="58" spans="1:5" ht="14.25" customHeight="1">
      <c r="A58" s="74">
        <v>43</v>
      </c>
      <c r="B58" s="58"/>
      <c r="C58" s="88"/>
      <c r="D58" s="32"/>
      <c r="E58" s="59"/>
    </row>
    <row r="59" spans="1:5" ht="14.25" customHeight="1">
      <c r="A59" s="74">
        <v>44</v>
      </c>
      <c r="B59" s="58"/>
      <c r="C59" s="88"/>
      <c r="D59" s="32"/>
      <c r="E59" s="59"/>
    </row>
    <row r="60" spans="1:5" ht="14.25" customHeight="1">
      <c r="A60" s="74">
        <v>45</v>
      </c>
      <c r="B60" s="58"/>
      <c r="C60" s="88"/>
      <c r="D60" s="32"/>
      <c r="E60" s="59"/>
    </row>
    <row r="61" spans="1:5" ht="14.25" customHeight="1">
      <c r="A61" s="74">
        <v>46</v>
      </c>
      <c r="B61" s="58"/>
      <c r="C61" s="88"/>
      <c r="D61" s="32"/>
      <c r="E61" s="59"/>
    </row>
    <row r="62" spans="1:5" ht="14.25" customHeight="1">
      <c r="A62" s="74">
        <v>47</v>
      </c>
      <c r="B62" s="58"/>
      <c r="C62" s="88"/>
      <c r="D62" s="32"/>
      <c r="E62" s="59"/>
    </row>
    <row r="63" spans="1:5" ht="14.25" customHeight="1">
      <c r="A63" s="74">
        <v>48</v>
      </c>
      <c r="B63" s="58"/>
      <c r="C63" s="88"/>
      <c r="D63" s="32"/>
      <c r="E63" s="59"/>
    </row>
    <row r="64" spans="1:5" ht="14.25" customHeight="1">
      <c r="A64" s="74">
        <v>49</v>
      </c>
      <c r="B64" s="58"/>
      <c r="C64" s="88"/>
      <c r="D64" s="32"/>
      <c r="E64" s="59"/>
    </row>
    <row r="65" spans="1:5" ht="14.25" customHeight="1">
      <c r="A65" s="74">
        <v>50</v>
      </c>
      <c r="B65" s="58"/>
      <c r="C65" s="88"/>
      <c r="D65" s="32"/>
      <c r="E65" s="59"/>
    </row>
    <row r="66" spans="1:5" ht="14.25" customHeight="1">
      <c r="A66" s="74">
        <v>51</v>
      </c>
      <c r="B66" s="58"/>
      <c r="C66" s="88"/>
      <c r="D66" s="32"/>
      <c r="E66" s="59"/>
    </row>
    <row r="67" spans="1:5" ht="14.25" customHeight="1">
      <c r="A67" s="74">
        <v>52</v>
      </c>
      <c r="B67" s="58"/>
      <c r="C67" s="88"/>
      <c r="D67" s="32"/>
      <c r="E67" s="59"/>
    </row>
    <row r="68" spans="1:5" ht="14.25" customHeight="1">
      <c r="A68" s="74">
        <v>53</v>
      </c>
      <c r="B68" s="58"/>
      <c r="C68" s="88"/>
      <c r="D68" s="32"/>
      <c r="E68" s="59"/>
    </row>
    <row r="69" spans="1:5" ht="14.25" customHeight="1">
      <c r="A69" s="74">
        <v>54</v>
      </c>
      <c r="B69" s="58"/>
      <c r="C69" s="88"/>
      <c r="D69" s="32"/>
      <c r="E69" s="59"/>
    </row>
    <row r="70" spans="1:5" ht="14.25" customHeight="1">
      <c r="A70" s="74">
        <v>55</v>
      </c>
      <c r="B70" s="58"/>
      <c r="C70" s="88"/>
      <c r="D70" s="32"/>
      <c r="E70" s="59"/>
    </row>
    <row r="71" spans="1:5" ht="14.25" customHeight="1">
      <c r="A71" s="74">
        <v>56</v>
      </c>
      <c r="B71" s="58"/>
      <c r="C71" s="88"/>
      <c r="D71" s="32"/>
      <c r="E71" s="59"/>
    </row>
    <row r="72" spans="1:5" ht="14.25" customHeight="1">
      <c r="A72" s="74">
        <v>57</v>
      </c>
      <c r="B72" s="58"/>
      <c r="C72" s="88"/>
      <c r="D72" s="32"/>
      <c r="E72" s="59"/>
    </row>
    <row r="73" spans="1:5" ht="14.25" customHeight="1">
      <c r="A73" s="74">
        <v>58</v>
      </c>
      <c r="B73" s="58"/>
      <c r="C73" s="88"/>
      <c r="D73" s="32"/>
      <c r="E73" s="59"/>
    </row>
    <row r="74" spans="1:5" ht="14.25" customHeight="1">
      <c r="A74" s="74">
        <v>59</v>
      </c>
      <c r="B74" s="58"/>
      <c r="C74" s="88"/>
      <c r="D74" s="32"/>
      <c r="E74" s="59"/>
    </row>
    <row r="75" spans="1:5" ht="14.25" customHeight="1">
      <c r="A75" s="74">
        <v>60</v>
      </c>
      <c r="B75" s="58"/>
      <c r="C75" s="88"/>
      <c r="D75" s="32"/>
      <c r="E75" s="59"/>
    </row>
    <row r="76" spans="1:5" ht="14.25" customHeight="1">
      <c r="A76" s="74">
        <v>61</v>
      </c>
      <c r="B76" s="58"/>
      <c r="C76" s="88"/>
      <c r="D76" s="32"/>
      <c r="E76" s="59"/>
    </row>
    <row r="77" spans="1:5" ht="14.25" customHeight="1">
      <c r="A77" s="74">
        <v>62</v>
      </c>
      <c r="B77" s="58"/>
      <c r="C77" s="88"/>
      <c r="D77" s="32"/>
      <c r="E77" s="59"/>
    </row>
    <row r="78" spans="1:5" ht="14.25" customHeight="1">
      <c r="A78" s="74">
        <v>63</v>
      </c>
      <c r="B78" s="58"/>
      <c r="C78" s="88"/>
      <c r="D78" s="32"/>
      <c r="E78" s="59"/>
    </row>
    <row r="79" spans="1:5" ht="14.25" customHeight="1">
      <c r="A79" s="74">
        <v>64</v>
      </c>
      <c r="B79" s="58"/>
      <c r="C79" s="88"/>
      <c r="D79" s="32"/>
      <c r="E79" s="59"/>
    </row>
    <row r="80" spans="1:5" ht="14.25" customHeight="1">
      <c r="A80" s="74">
        <v>65</v>
      </c>
      <c r="B80" s="58"/>
      <c r="C80" s="88"/>
      <c r="D80" s="32"/>
      <c r="E80" s="59"/>
    </row>
    <row r="81" spans="1:5" ht="14.25" customHeight="1">
      <c r="A81" s="74">
        <v>66</v>
      </c>
      <c r="B81" s="58"/>
      <c r="C81" s="88"/>
      <c r="D81" s="32"/>
      <c r="E81" s="59"/>
    </row>
    <row r="82" spans="1:5" ht="14.25" customHeight="1">
      <c r="A82" s="74">
        <v>67</v>
      </c>
      <c r="B82" s="58"/>
      <c r="C82" s="88"/>
      <c r="D82" s="32"/>
      <c r="E82" s="59"/>
    </row>
    <row r="83" spans="1:5" ht="14.25" customHeight="1">
      <c r="A83" s="74">
        <v>68</v>
      </c>
      <c r="B83" s="58"/>
      <c r="C83" s="88"/>
      <c r="D83" s="32"/>
      <c r="E83" s="59"/>
    </row>
    <row r="84" spans="1:5" ht="14.25" customHeight="1">
      <c r="A84" s="74">
        <v>69</v>
      </c>
      <c r="B84" s="58"/>
      <c r="C84" s="88"/>
      <c r="D84" s="32"/>
      <c r="E84" s="59"/>
    </row>
    <row r="85" spans="1:5" ht="14.25" customHeight="1">
      <c r="A85" s="74">
        <v>70</v>
      </c>
      <c r="B85" s="58"/>
      <c r="C85" s="88"/>
      <c r="D85" s="32"/>
      <c r="E85" s="59"/>
    </row>
    <row r="86" spans="1:5" ht="14.25" customHeight="1">
      <c r="A86" s="74">
        <v>71</v>
      </c>
      <c r="B86" s="58"/>
      <c r="C86" s="88"/>
      <c r="D86" s="32"/>
      <c r="E86" s="59"/>
    </row>
    <row r="87" spans="1:5" ht="14.25" customHeight="1">
      <c r="A87" s="74">
        <v>72</v>
      </c>
      <c r="B87" s="58"/>
      <c r="C87" s="88"/>
      <c r="D87" s="32"/>
      <c r="E87" s="59"/>
    </row>
    <row r="88" spans="1:5" ht="14.25" customHeight="1">
      <c r="A88" s="74">
        <v>73</v>
      </c>
      <c r="B88" s="58"/>
      <c r="C88" s="88"/>
      <c r="D88" s="32"/>
      <c r="E88" s="59"/>
    </row>
    <row r="89" spans="1:5" ht="14.25" customHeight="1">
      <c r="A89" s="74">
        <v>74</v>
      </c>
      <c r="B89" s="58"/>
      <c r="C89" s="88"/>
      <c r="D89" s="32"/>
      <c r="E89" s="59"/>
    </row>
    <row r="90" spans="1:5" ht="14.25" customHeight="1">
      <c r="A90" s="74">
        <v>75</v>
      </c>
      <c r="B90" s="58"/>
      <c r="C90" s="88"/>
      <c r="D90" s="32"/>
      <c r="E90" s="59"/>
    </row>
    <row r="91" spans="1:5" ht="14.25" customHeight="1">
      <c r="A91" s="74">
        <v>76</v>
      </c>
      <c r="B91" s="58"/>
      <c r="C91" s="88"/>
      <c r="D91" s="32"/>
      <c r="E91" s="59"/>
    </row>
    <row r="92" spans="1:5" ht="14.25" customHeight="1">
      <c r="A92" s="74">
        <v>77</v>
      </c>
      <c r="B92" s="58"/>
      <c r="C92" s="88"/>
      <c r="D92" s="32"/>
      <c r="E92" s="59"/>
    </row>
    <row r="93" spans="1:5" ht="14.25" customHeight="1">
      <c r="A93" s="74">
        <v>78</v>
      </c>
      <c r="B93" s="58"/>
      <c r="C93" s="88"/>
      <c r="D93" s="32"/>
      <c r="E93" s="59"/>
    </row>
    <row r="94" spans="1:5" ht="14.25" customHeight="1">
      <c r="A94" s="74">
        <v>79</v>
      </c>
      <c r="B94" s="58"/>
      <c r="C94" s="88"/>
      <c r="D94" s="32"/>
      <c r="E94" s="59"/>
    </row>
    <row r="95" spans="1:5" ht="14.25" customHeight="1">
      <c r="A95" s="74">
        <v>80</v>
      </c>
      <c r="B95" s="58"/>
      <c r="C95" s="88"/>
      <c r="D95" s="32"/>
      <c r="E95" s="59"/>
    </row>
    <row r="96" spans="1:5" ht="14.25" customHeight="1">
      <c r="A96" s="74">
        <v>81</v>
      </c>
      <c r="B96" s="58"/>
      <c r="C96" s="88"/>
      <c r="D96" s="32"/>
      <c r="E96" s="59"/>
    </row>
    <row r="97" spans="1:5" ht="14.25" customHeight="1">
      <c r="A97" s="74">
        <v>82</v>
      </c>
      <c r="B97" s="58"/>
      <c r="C97" s="88"/>
      <c r="D97" s="32"/>
      <c r="E97" s="59"/>
    </row>
    <row r="98" spans="1:5" ht="14.25" customHeight="1">
      <c r="A98" s="74">
        <v>83</v>
      </c>
      <c r="B98" s="58"/>
      <c r="C98" s="88"/>
      <c r="D98" s="32"/>
      <c r="E98" s="59"/>
    </row>
    <row r="99" spans="1:5" ht="14.25" customHeight="1">
      <c r="A99" s="74">
        <v>84</v>
      </c>
      <c r="B99" s="58"/>
      <c r="C99" s="88"/>
      <c r="D99" s="32"/>
      <c r="E99" s="59"/>
    </row>
    <row r="100" spans="1:5" ht="14.25" customHeight="1">
      <c r="A100" s="74">
        <v>85</v>
      </c>
      <c r="B100" s="58"/>
      <c r="C100" s="88"/>
      <c r="D100" s="32"/>
      <c r="E100" s="59"/>
    </row>
    <row r="101" spans="1:5" ht="14.25" customHeight="1">
      <c r="A101" s="74">
        <v>86</v>
      </c>
      <c r="B101" s="58"/>
      <c r="C101" s="88"/>
      <c r="D101" s="32"/>
      <c r="E101" s="59"/>
    </row>
    <row r="102" spans="1:5" ht="14.25" customHeight="1">
      <c r="A102" s="74">
        <v>87</v>
      </c>
      <c r="B102" s="58"/>
      <c r="C102" s="88"/>
      <c r="D102" s="32"/>
      <c r="E102" s="59"/>
    </row>
    <row r="103" spans="1:5" ht="14.25" customHeight="1">
      <c r="A103" s="74">
        <v>88</v>
      </c>
      <c r="B103" s="58"/>
      <c r="C103" s="88"/>
      <c r="D103" s="32"/>
      <c r="E103" s="59"/>
    </row>
    <row r="104" spans="1:5" ht="14.25" customHeight="1">
      <c r="A104" s="74">
        <v>89</v>
      </c>
      <c r="B104" s="58"/>
      <c r="C104" s="88"/>
      <c r="D104" s="32"/>
      <c r="E104" s="59"/>
    </row>
    <row r="105" spans="1:5" ht="14.25" customHeight="1">
      <c r="A105" s="74">
        <v>90</v>
      </c>
      <c r="B105" s="58"/>
      <c r="C105" s="88"/>
      <c r="D105" s="32"/>
      <c r="E105" s="59"/>
    </row>
    <row r="106" spans="1:5" ht="14.25" customHeight="1">
      <c r="A106" s="74">
        <v>91</v>
      </c>
      <c r="B106" s="58"/>
      <c r="C106" s="88"/>
      <c r="D106" s="32"/>
      <c r="E106" s="59"/>
    </row>
    <row r="107" spans="1:5" ht="14.25" customHeight="1">
      <c r="A107" s="74">
        <v>92</v>
      </c>
      <c r="B107" s="58"/>
      <c r="C107" s="88"/>
      <c r="D107" s="32"/>
      <c r="E107" s="59"/>
    </row>
    <row r="108" spans="1:5" ht="14.25" customHeight="1">
      <c r="A108" s="74">
        <v>93</v>
      </c>
      <c r="B108" s="58"/>
      <c r="C108" s="88"/>
      <c r="D108" s="32"/>
      <c r="E108" s="59"/>
    </row>
    <row r="109" spans="1:5" ht="14.25" customHeight="1">
      <c r="A109" s="74">
        <v>94</v>
      </c>
      <c r="B109" s="58"/>
      <c r="C109" s="88"/>
      <c r="D109" s="32"/>
      <c r="E109" s="59"/>
    </row>
    <row r="110" spans="1:5" ht="14.25" customHeight="1">
      <c r="A110" s="74">
        <v>95</v>
      </c>
      <c r="B110" s="58"/>
      <c r="C110" s="88"/>
      <c r="D110" s="32"/>
      <c r="E110" s="59"/>
    </row>
    <row r="111" spans="1:5" ht="14.25" customHeight="1">
      <c r="A111" s="74">
        <v>96</v>
      </c>
      <c r="B111" s="58"/>
      <c r="C111" s="88"/>
      <c r="D111" s="32"/>
      <c r="E111" s="59"/>
    </row>
    <row r="112" spans="1:5" ht="14.25" customHeight="1">
      <c r="A112" s="74">
        <v>97</v>
      </c>
      <c r="B112" s="58"/>
      <c r="C112" s="88"/>
      <c r="D112" s="32"/>
      <c r="E112" s="59"/>
    </row>
    <row r="113" spans="1:5" ht="14.25" customHeight="1">
      <c r="A113" s="74">
        <v>98</v>
      </c>
      <c r="B113" s="58"/>
      <c r="C113" s="88"/>
      <c r="D113" s="32"/>
      <c r="E113" s="59"/>
    </row>
    <row r="114" spans="1:5" ht="14.25" customHeight="1">
      <c r="A114" s="74">
        <v>99</v>
      </c>
      <c r="B114" s="89"/>
      <c r="C114" s="90"/>
      <c r="D114" s="91"/>
      <c r="E114" s="92"/>
    </row>
    <row r="115" spans="1:5" ht="14.25" customHeight="1">
      <c r="A115" s="289">
        <v>100</v>
      </c>
      <c r="B115" s="290"/>
      <c r="C115" s="286"/>
      <c r="D115" s="291"/>
      <c r="E115" s="292"/>
    </row>
    <row r="116" spans="1:5" ht="14.25" customHeight="1">
      <c r="A116" s="93"/>
      <c r="B116" s="288"/>
      <c r="C116" s="283"/>
      <c r="D116" s="93"/>
      <c r="E116" s="95"/>
    </row>
    <row r="117" spans="1:5" ht="14.25" customHeight="1">
      <c r="A117" s="93"/>
      <c r="B117" s="94"/>
      <c r="C117" s="283"/>
      <c r="D117" s="93"/>
      <c r="E117" s="95"/>
    </row>
    <row r="118" spans="1:5" ht="14.25" customHeight="1">
      <c r="A118" s="93"/>
      <c r="B118" s="94"/>
      <c r="C118" s="283"/>
      <c r="D118" s="93"/>
      <c r="E118" s="95"/>
    </row>
    <row r="119" spans="1:5" ht="14.25" customHeight="1">
      <c r="A119" s="93"/>
      <c r="B119" s="94"/>
      <c r="C119" s="283"/>
      <c r="D119" s="93"/>
      <c r="E119" s="95"/>
    </row>
    <row r="120" spans="1:5" ht="14.25" customHeight="1">
      <c r="A120" s="93"/>
      <c r="B120" s="94"/>
      <c r="C120" s="283"/>
      <c r="D120" s="93"/>
      <c r="E120" s="95"/>
    </row>
    <row r="121" spans="1:5" ht="14.25" customHeight="1">
      <c r="A121" s="93"/>
      <c r="B121" s="94"/>
      <c r="C121" s="283"/>
      <c r="D121" s="93"/>
      <c r="E121" s="95"/>
    </row>
    <row r="122" spans="1:5" ht="14.25" customHeight="1">
      <c r="A122" s="93"/>
      <c r="B122" s="94"/>
      <c r="C122" s="283"/>
      <c r="D122" s="93"/>
      <c r="E122" s="95"/>
    </row>
    <row r="123" spans="1:5" ht="14.25" customHeight="1">
      <c r="A123" s="93"/>
      <c r="B123" s="94"/>
      <c r="C123" s="283"/>
      <c r="D123" s="93"/>
      <c r="E123" s="95"/>
    </row>
    <row r="124" spans="1:5" ht="14.25" customHeight="1">
      <c r="A124" s="93"/>
      <c r="B124" s="94"/>
      <c r="C124" s="283"/>
      <c r="D124" s="93"/>
      <c r="E124" s="95"/>
    </row>
    <row r="125" spans="1:5" ht="14.25" customHeight="1">
      <c r="C125" s="283"/>
      <c r="D125" s="51"/>
    </row>
    <row r="126" spans="1:5" ht="14.25" customHeight="1">
      <c r="C126" s="283"/>
      <c r="D126" s="51"/>
    </row>
    <row r="127" spans="1:5" ht="14.25" customHeight="1">
      <c r="C127" s="283"/>
      <c r="D127" s="51"/>
    </row>
    <row r="128" spans="1:5" ht="14.25" customHeight="1">
      <c r="C128" s="283"/>
      <c r="D128" s="51"/>
    </row>
    <row r="129" spans="3:4" ht="14.25" customHeight="1">
      <c r="C129" s="283"/>
      <c r="D129" s="51"/>
    </row>
    <row r="130" spans="3:4" ht="14.25" customHeight="1">
      <c r="C130" s="283"/>
      <c r="D130" s="51"/>
    </row>
    <row r="131" spans="3:4" ht="14.25" customHeight="1">
      <c r="C131" s="283"/>
      <c r="D131" s="51"/>
    </row>
    <row r="132" spans="3:4" ht="14.25" customHeight="1">
      <c r="C132" s="283"/>
      <c r="D132" s="51"/>
    </row>
    <row r="133" spans="3:4" ht="14.25" customHeight="1">
      <c r="C133" s="283"/>
      <c r="D133" s="51"/>
    </row>
    <row r="134" spans="3:4" ht="14.25" customHeight="1">
      <c r="C134" s="283"/>
      <c r="D134" s="51"/>
    </row>
    <row r="135" spans="3:4" ht="14.25" customHeight="1">
      <c r="C135" s="283"/>
      <c r="D135" s="51"/>
    </row>
    <row r="136" spans="3:4" ht="14.25" customHeight="1">
      <c r="C136" s="283"/>
      <c r="D136" s="51"/>
    </row>
    <row r="137" spans="3:4" ht="14.25" customHeight="1">
      <c r="C137" s="283"/>
      <c r="D137" s="51"/>
    </row>
    <row r="138" spans="3:4" ht="14.25" customHeight="1">
      <c r="C138" s="283"/>
      <c r="D138" s="51"/>
    </row>
    <row r="139" spans="3:4" ht="14.25" customHeight="1">
      <c r="C139" s="283"/>
      <c r="D139" s="51"/>
    </row>
    <row r="140" spans="3:4" ht="14.25" customHeight="1">
      <c r="C140" s="283"/>
      <c r="D140" s="51"/>
    </row>
    <row r="141" spans="3:4" ht="14.25" customHeight="1">
      <c r="C141" s="283"/>
      <c r="D141" s="51"/>
    </row>
    <row r="142" spans="3:4" ht="14.25" customHeight="1">
      <c r="C142" s="283"/>
      <c r="D142" s="51"/>
    </row>
    <row r="143" spans="3:4" ht="14.25" customHeight="1">
      <c r="C143" s="283"/>
      <c r="D143" s="51"/>
    </row>
    <row r="144" spans="3:4" ht="14.25" customHeight="1">
      <c r="C144" s="283"/>
      <c r="D144" s="51"/>
    </row>
    <row r="145" spans="3:4" ht="14.25" customHeight="1">
      <c r="C145" s="283"/>
      <c r="D145" s="51"/>
    </row>
    <row r="146" spans="3:4" ht="14.25" customHeight="1">
      <c r="C146" s="283"/>
      <c r="D146" s="51"/>
    </row>
    <row r="147" spans="3:4" ht="14.25" customHeight="1">
      <c r="C147" s="283"/>
      <c r="D147" s="51"/>
    </row>
    <row r="148" spans="3:4" ht="14.25" customHeight="1">
      <c r="C148" s="283"/>
      <c r="D148" s="51"/>
    </row>
    <row r="149" spans="3:4" ht="14.25" customHeight="1">
      <c r="C149" s="283"/>
      <c r="D149" s="51"/>
    </row>
    <row r="150" spans="3:4" ht="14.25" customHeight="1">
      <c r="C150" s="283"/>
      <c r="D150" s="51"/>
    </row>
    <row r="151" spans="3:4" ht="14.25" customHeight="1">
      <c r="C151" s="283"/>
      <c r="D151" s="51"/>
    </row>
    <row r="152" spans="3:4" ht="14.25" customHeight="1">
      <c r="C152" s="283"/>
      <c r="D152" s="51"/>
    </row>
    <row r="153" spans="3:4" ht="14.25" customHeight="1">
      <c r="C153" s="283"/>
      <c r="D153" s="51"/>
    </row>
    <row r="154" spans="3:4" ht="14.25" customHeight="1">
      <c r="C154" s="283"/>
      <c r="D154" s="51"/>
    </row>
    <row r="155" spans="3:4" ht="14.25" customHeight="1">
      <c r="C155" s="283"/>
      <c r="D155" s="51"/>
    </row>
    <row r="156" spans="3:4" ht="14.25" customHeight="1">
      <c r="C156" s="283"/>
      <c r="D156" s="51"/>
    </row>
    <row r="157" spans="3:4" ht="14.25" customHeight="1">
      <c r="C157" s="283"/>
      <c r="D157" s="51"/>
    </row>
    <row r="158" spans="3:4" ht="14.25" customHeight="1">
      <c r="C158" s="283"/>
      <c r="D158" s="51"/>
    </row>
    <row r="159" spans="3:4" ht="14.25" customHeight="1">
      <c r="C159" s="283"/>
      <c r="D159" s="51"/>
    </row>
    <row r="160" spans="3:4" ht="14.25" customHeight="1">
      <c r="C160" s="283"/>
      <c r="D160" s="51"/>
    </row>
    <row r="161" spans="3:4" ht="14.25" customHeight="1">
      <c r="C161" s="283"/>
      <c r="D161" s="51"/>
    </row>
    <row r="162" spans="3:4" ht="14.25" customHeight="1">
      <c r="C162" s="283"/>
      <c r="D162" s="51"/>
    </row>
    <row r="163" spans="3:4" ht="14.25" customHeight="1">
      <c r="C163" s="283"/>
      <c r="D163" s="51"/>
    </row>
    <row r="164" spans="3:4" ht="14.25" customHeight="1">
      <c r="C164" s="283"/>
      <c r="D164" s="51"/>
    </row>
    <row r="165" spans="3:4" ht="14.25" customHeight="1">
      <c r="C165" s="283"/>
      <c r="D165" s="51"/>
    </row>
    <row r="166" spans="3:4" ht="14.25" customHeight="1">
      <c r="C166" s="283"/>
      <c r="D166" s="51"/>
    </row>
    <row r="167" spans="3:4" ht="14.25" customHeight="1">
      <c r="C167" s="283"/>
      <c r="D167" s="51"/>
    </row>
    <row r="168" spans="3:4" ht="14.25" customHeight="1">
      <c r="C168" s="283"/>
      <c r="D168" s="51"/>
    </row>
    <row r="169" spans="3:4" ht="14.25" customHeight="1">
      <c r="C169" s="283"/>
      <c r="D169" s="51"/>
    </row>
    <row r="170" spans="3:4" ht="14.25" customHeight="1">
      <c r="C170" s="283"/>
      <c r="D170" s="51"/>
    </row>
    <row r="171" spans="3:4" ht="14.25" customHeight="1">
      <c r="C171" s="283"/>
      <c r="D171" s="51"/>
    </row>
    <row r="172" spans="3:4" ht="14.25" customHeight="1">
      <c r="C172" s="283"/>
      <c r="D172" s="51"/>
    </row>
    <row r="173" spans="3:4" ht="14.25" customHeight="1">
      <c r="C173" s="283"/>
      <c r="D173" s="51"/>
    </row>
    <row r="174" spans="3:4" ht="14.25" customHeight="1">
      <c r="C174" s="283"/>
      <c r="D174" s="51"/>
    </row>
    <row r="175" spans="3:4" ht="14.25" customHeight="1">
      <c r="C175" s="283"/>
      <c r="D175" s="51"/>
    </row>
    <row r="176" spans="3:4" ht="14.25" customHeight="1">
      <c r="C176" s="283"/>
      <c r="D176" s="51"/>
    </row>
    <row r="177" spans="3:4" ht="14.25" customHeight="1">
      <c r="C177" s="283"/>
      <c r="D177" s="51"/>
    </row>
    <row r="178" spans="3:4" ht="14.25" customHeight="1">
      <c r="C178" s="283"/>
      <c r="D178" s="51"/>
    </row>
    <row r="179" spans="3:4" ht="14.25" customHeight="1">
      <c r="C179" s="283"/>
      <c r="D179" s="51"/>
    </row>
    <row r="180" spans="3:4" ht="14.25" customHeight="1">
      <c r="C180" s="283"/>
      <c r="D180" s="51"/>
    </row>
    <row r="181" spans="3:4" ht="14.25" customHeight="1">
      <c r="C181" s="283"/>
      <c r="D181" s="51"/>
    </row>
    <row r="182" spans="3:4" ht="14.25" customHeight="1">
      <c r="C182" s="283"/>
      <c r="D182" s="51"/>
    </row>
    <row r="183" spans="3:4" ht="14.25" customHeight="1">
      <c r="C183" s="283"/>
      <c r="D183" s="51"/>
    </row>
    <row r="184" spans="3:4" ht="14.25" customHeight="1">
      <c r="C184" s="283"/>
      <c r="D184" s="51"/>
    </row>
    <row r="185" spans="3:4" ht="14.25" customHeight="1">
      <c r="C185" s="283"/>
      <c r="D185" s="51"/>
    </row>
    <row r="186" spans="3:4" ht="14.25" customHeight="1">
      <c r="C186" s="283"/>
      <c r="D186" s="51"/>
    </row>
    <row r="187" spans="3:4" ht="14.25" customHeight="1">
      <c r="C187" s="283"/>
      <c r="D187" s="51"/>
    </row>
    <row r="188" spans="3:4" ht="14.25" customHeight="1">
      <c r="C188" s="283"/>
      <c r="D188" s="51"/>
    </row>
    <row r="189" spans="3:4" ht="14.25" customHeight="1">
      <c r="C189" s="283"/>
      <c r="D189" s="51"/>
    </row>
    <row r="190" spans="3:4" ht="14.25" customHeight="1">
      <c r="C190" s="283"/>
      <c r="D190" s="51"/>
    </row>
    <row r="191" spans="3:4" ht="14.25" customHeight="1">
      <c r="C191" s="283"/>
      <c r="D191" s="51"/>
    </row>
    <row r="192" spans="3:4" ht="14.25" customHeight="1">
      <c r="C192" s="283"/>
      <c r="D192" s="51"/>
    </row>
    <row r="193" spans="3:4" ht="14.25" customHeight="1">
      <c r="C193" s="283"/>
      <c r="D193" s="51"/>
    </row>
    <row r="194" spans="3:4" ht="14.25" customHeight="1">
      <c r="C194" s="283"/>
      <c r="D194" s="51"/>
    </row>
    <row r="195" spans="3:4" ht="14.25" customHeight="1">
      <c r="C195" s="283"/>
      <c r="D195" s="51"/>
    </row>
    <row r="196" spans="3:4" ht="14.25" customHeight="1">
      <c r="C196" s="283"/>
      <c r="D196" s="51"/>
    </row>
    <row r="197" spans="3:4" ht="14.25" customHeight="1">
      <c r="C197" s="283"/>
      <c r="D197" s="51"/>
    </row>
    <row r="198" spans="3:4" ht="14.25" customHeight="1">
      <c r="C198" s="283"/>
      <c r="D198" s="51"/>
    </row>
    <row r="199" spans="3:4" ht="14.25" customHeight="1">
      <c r="C199" s="283"/>
      <c r="D199" s="51"/>
    </row>
    <row r="200" spans="3:4" ht="14.25" customHeight="1">
      <c r="C200" s="283"/>
      <c r="D200" s="51"/>
    </row>
    <row r="201" spans="3:4" ht="14.25" customHeight="1">
      <c r="C201" s="283"/>
      <c r="D201" s="51"/>
    </row>
    <row r="202" spans="3:4" ht="14.25" customHeight="1">
      <c r="C202" s="283"/>
      <c r="D202" s="51"/>
    </row>
    <row r="203" spans="3:4" ht="14.25" customHeight="1">
      <c r="C203" s="283"/>
      <c r="D203" s="51"/>
    </row>
    <row r="204" spans="3:4" ht="14.25" customHeight="1">
      <c r="C204" s="283"/>
      <c r="D204" s="51"/>
    </row>
    <row r="205" spans="3:4" ht="14.25" customHeight="1">
      <c r="C205" s="283"/>
      <c r="D205" s="51"/>
    </row>
    <row r="206" spans="3:4" ht="14.25" customHeight="1">
      <c r="C206" s="283"/>
      <c r="D206" s="51"/>
    </row>
    <row r="207" spans="3:4" ht="14.25" customHeight="1">
      <c r="C207" s="283"/>
      <c r="D207" s="51"/>
    </row>
    <row r="208" spans="3:4" ht="14.25" customHeight="1">
      <c r="C208" s="283"/>
      <c r="D208" s="51"/>
    </row>
    <row r="209" spans="3:4" ht="14.25" customHeight="1">
      <c r="C209" s="283"/>
      <c r="D209" s="51"/>
    </row>
    <row r="210" spans="3:4" ht="14.25" customHeight="1">
      <c r="C210" s="283"/>
      <c r="D210" s="51"/>
    </row>
    <row r="211" spans="3:4" ht="14.25" customHeight="1">
      <c r="C211" s="283"/>
      <c r="D211" s="51"/>
    </row>
    <row r="212" spans="3:4" ht="14.25" customHeight="1">
      <c r="C212" s="283"/>
      <c r="D212" s="51"/>
    </row>
    <row r="213" spans="3:4" ht="14.25" customHeight="1">
      <c r="C213" s="283"/>
      <c r="D213" s="51"/>
    </row>
    <row r="214" spans="3:4" ht="14.25" customHeight="1">
      <c r="C214" s="283"/>
      <c r="D214" s="51"/>
    </row>
    <row r="215" spans="3:4" ht="14.25" customHeight="1">
      <c r="C215" s="283"/>
      <c r="D215" s="51"/>
    </row>
    <row r="216" spans="3:4" ht="14.25" customHeight="1">
      <c r="C216" s="283"/>
      <c r="D216" s="51"/>
    </row>
    <row r="217" spans="3:4" ht="14.25" customHeight="1">
      <c r="C217" s="283"/>
      <c r="D217" s="51"/>
    </row>
    <row r="218" spans="3:4" ht="14.25" customHeight="1">
      <c r="C218" s="283"/>
      <c r="D218" s="51"/>
    </row>
    <row r="219" spans="3:4" ht="14.25" customHeight="1">
      <c r="C219" s="283"/>
      <c r="D219" s="51"/>
    </row>
    <row r="220" spans="3:4" ht="14.25" customHeight="1">
      <c r="C220" s="283"/>
      <c r="D220" s="51"/>
    </row>
    <row r="221" spans="3:4" ht="14.25" customHeight="1">
      <c r="C221" s="283"/>
      <c r="D221" s="51"/>
    </row>
    <row r="222" spans="3:4" ht="14.25" customHeight="1">
      <c r="C222" s="283"/>
      <c r="D222" s="51"/>
    </row>
    <row r="223" spans="3:4" ht="14.25" customHeight="1">
      <c r="C223" s="283"/>
      <c r="D223" s="51"/>
    </row>
    <row r="224" spans="3:4" ht="14.25" customHeight="1">
      <c r="C224" s="283"/>
      <c r="D224" s="51"/>
    </row>
    <row r="225" spans="3:4" ht="14.25" customHeight="1">
      <c r="C225" s="283"/>
      <c r="D225" s="51"/>
    </row>
    <row r="226" spans="3:4" ht="14.25" customHeight="1">
      <c r="C226" s="283"/>
      <c r="D226" s="51"/>
    </row>
    <row r="227" spans="3:4" ht="14.25" customHeight="1">
      <c r="C227" s="283"/>
      <c r="D227" s="51"/>
    </row>
    <row r="228" spans="3:4" ht="14.25" customHeight="1">
      <c r="C228" s="283"/>
      <c r="D228" s="51"/>
    </row>
    <row r="229" spans="3:4" ht="14.25" customHeight="1">
      <c r="C229" s="283"/>
      <c r="D229" s="51"/>
    </row>
    <row r="230" spans="3:4" ht="14.25" customHeight="1">
      <c r="C230" s="283"/>
      <c r="D230" s="51"/>
    </row>
    <row r="231" spans="3:4" ht="14.25" customHeight="1">
      <c r="C231" s="283"/>
      <c r="D231" s="51"/>
    </row>
    <row r="232" spans="3:4" ht="14.25" customHeight="1">
      <c r="C232" s="283"/>
      <c r="D232" s="51"/>
    </row>
    <row r="233" spans="3:4" ht="14.25" customHeight="1">
      <c r="C233" s="283"/>
      <c r="D233" s="51"/>
    </row>
    <row r="234" spans="3:4" ht="14.25" customHeight="1">
      <c r="C234" s="283"/>
      <c r="D234" s="51"/>
    </row>
    <row r="235" spans="3:4" ht="14.25" customHeight="1">
      <c r="C235" s="283"/>
      <c r="D235" s="51"/>
    </row>
    <row r="236" spans="3:4" ht="14.25" customHeight="1">
      <c r="C236" s="283"/>
      <c r="D236" s="51"/>
    </row>
    <row r="237" spans="3:4" ht="14.25" customHeight="1">
      <c r="C237" s="283"/>
      <c r="D237" s="51"/>
    </row>
    <row r="238" spans="3:4" ht="14.25" customHeight="1">
      <c r="C238" s="283"/>
      <c r="D238" s="51"/>
    </row>
    <row r="239" spans="3:4" ht="14.25" customHeight="1">
      <c r="C239" s="283"/>
      <c r="D239" s="51"/>
    </row>
    <row r="240" spans="3:4" ht="14.25" customHeight="1">
      <c r="C240" s="283"/>
      <c r="D240" s="51"/>
    </row>
    <row r="241" spans="3:4" ht="14.25" customHeight="1">
      <c r="C241" s="283"/>
      <c r="D241" s="51"/>
    </row>
    <row r="242" spans="3:4" ht="14.25" customHeight="1">
      <c r="C242" s="283"/>
      <c r="D242" s="51"/>
    </row>
    <row r="243" spans="3:4" ht="14.25" customHeight="1">
      <c r="C243" s="283"/>
      <c r="D243" s="51"/>
    </row>
    <row r="244" spans="3:4" ht="14.25" customHeight="1">
      <c r="C244" s="283"/>
      <c r="D244" s="51"/>
    </row>
    <row r="245" spans="3:4" ht="14.25" customHeight="1">
      <c r="C245" s="283"/>
      <c r="D245" s="51"/>
    </row>
    <row r="246" spans="3:4" ht="14.25" customHeight="1">
      <c r="C246" s="283"/>
      <c r="D246" s="51"/>
    </row>
    <row r="247" spans="3:4" ht="14.25" customHeight="1">
      <c r="C247" s="283"/>
      <c r="D247" s="51"/>
    </row>
    <row r="248" spans="3:4" ht="14.25" customHeight="1">
      <c r="C248" s="283"/>
      <c r="D248" s="51"/>
    </row>
    <row r="249" spans="3:4" ht="14.25" customHeight="1">
      <c r="C249" s="283"/>
      <c r="D249" s="51"/>
    </row>
    <row r="250" spans="3:4" ht="14.25" customHeight="1">
      <c r="C250" s="283"/>
      <c r="D250" s="51"/>
    </row>
    <row r="251" spans="3:4" ht="14.25" customHeight="1">
      <c r="C251" s="283"/>
      <c r="D251" s="51"/>
    </row>
    <row r="252" spans="3:4" ht="14.25" customHeight="1">
      <c r="C252" s="283"/>
      <c r="D252" s="51"/>
    </row>
    <row r="253" spans="3:4" ht="14.25" customHeight="1">
      <c r="C253" s="283"/>
      <c r="D253" s="51"/>
    </row>
    <row r="254" spans="3:4" ht="14.25" customHeight="1">
      <c r="C254" s="283"/>
      <c r="D254" s="51"/>
    </row>
    <row r="255" spans="3:4" ht="14.25" customHeight="1">
      <c r="C255" s="283"/>
      <c r="D255" s="51"/>
    </row>
    <row r="256" spans="3:4" ht="14.25" customHeight="1">
      <c r="C256" s="283"/>
      <c r="D256" s="51"/>
    </row>
    <row r="257" spans="3:4" ht="14.25" customHeight="1">
      <c r="C257" s="283"/>
      <c r="D257" s="51"/>
    </row>
    <row r="258" spans="3:4" ht="14.25" customHeight="1">
      <c r="C258" s="283"/>
      <c r="D258" s="51"/>
    </row>
    <row r="259" spans="3:4" ht="14.25" customHeight="1">
      <c r="C259" s="283"/>
      <c r="D259" s="51"/>
    </row>
    <row r="260" spans="3:4" ht="14.25" customHeight="1">
      <c r="C260" s="283"/>
      <c r="D260" s="51"/>
    </row>
    <row r="261" spans="3:4" ht="14.25" customHeight="1">
      <c r="C261" s="283"/>
      <c r="D261" s="51"/>
    </row>
    <row r="262" spans="3:4" ht="14.25" customHeight="1">
      <c r="C262" s="283"/>
      <c r="D262" s="51"/>
    </row>
    <row r="263" spans="3:4" ht="14.25" customHeight="1">
      <c r="C263" s="283"/>
      <c r="D263" s="51"/>
    </row>
    <row r="264" spans="3:4" ht="14.25" customHeight="1">
      <c r="C264" s="283"/>
      <c r="D264" s="51"/>
    </row>
    <row r="265" spans="3:4" ht="14.25" customHeight="1">
      <c r="C265" s="283"/>
      <c r="D265" s="51"/>
    </row>
    <row r="266" spans="3:4" ht="14.25" customHeight="1">
      <c r="C266" s="283"/>
      <c r="D266" s="51"/>
    </row>
    <row r="267" spans="3:4" ht="14.25" customHeight="1">
      <c r="C267" s="283"/>
      <c r="D267" s="51"/>
    </row>
    <row r="268" spans="3:4" ht="14.25" customHeight="1">
      <c r="C268" s="283"/>
      <c r="D268" s="51"/>
    </row>
    <row r="269" spans="3:4" ht="14.25" customHeight="1">
      <c r="C269" s="283"/>
      <c r="D269" s="51"/>
    </row>
    <row r="270" spans="3:4" ht="14.25" customHeight="1">
      <c r="C270" s="283"/>
      <c r="D270" s="51"/>
    </row>
    <row r="271" spans="3:4" ht="14.25" customHeight="1">
      <c r="C271" s="283"/>
      <c r="D271" s="51"/>
    </row>
    <row r="272" spans="3:4" ht="14.25" customHeight="1">
      <c r="C272" s="283"/>
      <c r="D272" s="51"/>
    </row>
    <row r="273" spans="3:4" ht="14.25" customHeight="1">
      <c r="C273" s="283"/>
      <c r="D273" s="51"/>
    </row>
    <row r="274" spans="3:4" ht="14.25" customHeight="1">
      <c r="C274" s="283"/>
      <c r="D274" s="51"/>
    </row>
    <row r="275" spans="3:4" ht="14.25" customHeight="1">
      <c r="C275" s="283"/>
      <c r="D275" s="51"/>
    </row>
    <row r="276" spans="3:4" ht="14.25" customHeight="1">
      <c r="C276" s="283"/>
      <c r="D276" s="51"/>
    </row>
    <row r="277" spans="3:4" ht="14.25" customHeight="1">
      <c r="C277" s="283"/>
      <c r="D277" s="51"/>
    </row>
    <row r="278" spans="3:4" ht="14.25" customHeight="1">
      <c r="C278" s="283"/>
      <c r="D278" s="51"/>
    </row>
    <row r="279" spans="3:4" ht="14.25" customHeight="1">
      <c r="C279" s="283"/>
      <c r="D279" s="51"/>
    </row>
    <row r="280" spans="3:4" ht="14.25" customHeight="1">
      <c r="C280" s="283"/>
      <c r="D280" s="51"/>
    </row>
    <row r="281" spans="3:4" ht="14.25" customHeight="1">
      <c r="C281" s="283"/>
      <c r="D281" s="51"/>
    </row>
    <row r="282" spans="3:4" ht="14.25" customHeight="1">
      <c r="C282" s="283"/>
      <c r="D282" s="51"/>
    </row>
    <row r="283" spans="3:4" ht="14.25" customHeight="1">
      <c r="C283" s="283"/>
      <c r="D283" s="51"/>
    </row>
    <row r="284" spans="3:4" ht="14.25" customHeight="1">
      <c r="C284" s="283"/>
      <c r="D284" s="51"/>
    </row>
    <row r="285" spans="3:4" ht="14.25" customHeight="1">
      <c r="C285" s="283"/>
      <c r="D285" s="51"/>
    </row>
    <row r="286" spans="3:4" ht="14.25" customHeight="1">
      <c r="C286" s="283"/>
      <c r="D286" s="51"/>
    </row>
    <row r="287" spans="3:4" ht="14.25" customHeight="1">
      <c r="C287" s="283"/>
      <c r="D287" s="51"/>
    </row>
    <row r="288" spans="3:4" ht="14.25" customHeight="1">
      <c r="C288" s="283"/>
      <c r="D288" s="51"/>
    </row>
    <row r="289" spans="3:4" ht="14.25" customHeight="1">
      <c r="C289" s="283"/>
      <c r="D289" s="51"/>
    </row>
    <row r="290" spans="3:4" ht="14.25" customHeight="1">
      <c r="C290" s="283"/>
      <c r="D290" s="51"/>
    </row>
    <row r="291" spans="3:4" ht="14.25" customHeight="1">
      <c r="C291" s="283"/>
      <c r="D291" s="51"/>
    </row>
    <row r="292" spans="3:4" ht="14.25" customHeight="1">
      <c r="C292" s="283"/>
      <c r="D292" s="51"/>
    </row>
    <row r="293" spans="3:4" ht="14.25" customHeight="1">
      <c r="C293" s="283"/>
      <c r="D293" s="51"/>
    </row>
    <row r="294" spans="3:4" ht="14.25" customHeight="1">
      <c r="C294" s="283"/>
      <c r="D294" s="51"/>
    </row>
    <row r="295" spans="3:4" ht="14.25" customHeight="1">
      <c r="C295" s="283"/>
      <c r="D295" s="51"/>
    </row>
    <row r="296" spans="3:4" ht="14.25" customHeight="1">
      <c r="C296" s="283"/>
      <c r="D296" s="51"/>
    </row>
    <row r="297" spans="3:4" ht="14.25" customHeight="1">
      <c r="C297" s="283"/>
      <c r="D297" s="51"/>
    </row>
    <row r="298" spans="3:4" ht="14.25" customHeight="1">
      <c r="C298" s="283"/>
      <c r="D298" s="51"/>
    </row>
    <row r="299" spans="3:4" ht="14.25" customHeight="1">
      <c r="C299" s="283"/>
      <c r="D299" s="51"/>
    </row>
    <row r="300" spans="3:4" ht="14.25" customHeight="1">
      <c r="C300" s="283"/>
      <c r="D300" s="51"/>
    </row>
    <row r="301" spans="3:4" ht="14.25" customHeight="1">
      <c r="C301" s="283"/>
      <c r="D301" s="51"/>
    </row>
    <row r="302" spans="3:4" ht="14.25" customHeight="1">
      <c r="C302" s="283"/>
      <c r="D302" s="51"/>
    </row>
    <row r="303" spans="3:4" ht="14.25" customHeight="1">
      <c r="C303" s="283"/>
      <c r="D303" s="51"/>
    </row>
    <row r="304" spans="3:4" ht="14.25" customHeight="1">
      <c r="C304" s="283"/>
      <c r="D304" s="51"/>
    </row>
    <row r="305" spans="3:4" ht="14.25" customHeight="1">
      <c r="C305" s="283"/>
      <c r="D305" s="51"/>
    </row>
    <row r="306" spans="3:4" ht="14.25" customHeight="1">
      <c r="C306" s="283"/>
      <c r="D306" s="51"/>
    </row>
    <row r="307" spans="3:4" ht="14.25" customHeight="1">
      <c r="C307" s="283"/>
      <c r="D307" s="51"/>
    </row>
    <row r="308" spans="3:4" ht="14.25" customHeight="1">
      <c r="C308" s="283"/>
      <c r="D308" s="51"/>
    </row>
    <row r="309" spans="3:4" ht="14.25" customHeight="1">
      <c r="C309" s="283"/>
      <c r="D309" s="51"/>
    </row>
    <row r="310" spans="3:4" ht="14.25" customHeight="1">
      <c r="C310" s="283"/>
      <c r="D310" s="51"/>
    </row>
    <row r="311" spans="3:4" ht="14.25" customHeight="1">
      <c r="C311" s="283"/>
      <c r="D311" s="51"/>
    </row>
    <row r="312" spans="3:4" ht="14.25" customHeight="1">
      <c r="C312" s="283"/>
      <c r="D312" s="51"/>
    </row>
    <row r="313" spans="3:4" ht="14.25" customHeight="1">
      <c r="C313" s="283"/>
      <c r="D313" s="51"/>
    </row>
    <row r="314" spans="3:4" ht="14.25" customHeight="1">
      <c r="C314" s="283"/>
      <c r="D314" s="51"/>
    </row>
    <row r="315" spans="3:4" ht="14.25" customHeight="1">
      <c r="C315" s="283"/>
      <c r="D315" s="51"/>
    </row>
    <row r="316" spans="3:4" ht="14.25" customHeight="1">
      <c r="C316" s="283"/>
      <c r="D316" s="51"/>
    </row>
    <row r="317" spans="3:4" ht="14.25" customHeight="1">
      <c r="C317" s="283"/>
      <c r="D317" s="51"/>
    </row>
    <row r="318" spans="3:4" ht="14.25" customHeight="1">
      <c r="C318" s="283"/>
      <c r="D318" s="51"/>
    </row>
    <row r="319" spans="3:4" ht="14.25" customHeight="1">
      <c r="C319" s="283"/>
      <c r="D319" s="51"/>
    </row>
    <row r="320" spans="3:4" ht="14.25" customHeight="1">
      <c r="C320" s="283"/>
      <c r="D320" s="51"/>
    </row>
    <row r="321" spans="3:4" ht="14.25" customHeight="1">
      <c r="C321" s="283"/>
      <c r="D321" s="51"/>
    </row>
    <row r="322" spans="3:4" ht="14.25" customHeight="1">
      <c r="C322" s="283"/>
      <c r="D322" s="51"/>
    </row>
    <row r="323" spans="3:4" ht="14.25" customHeight="1">
      <c r="C323" s="283"/>
      <c r="D323" s="51"/>
    </row>
    <row r="324" spans="3:4" ht="14.25" customHeight="1">
      <c r="C324" s="283"/>
      <c r="D324" s="51"/>
    </row>
    <row r="325" spans="3:4" ht="14.25" customHeight="1">
      <c r="C325" s="283"/>
      <c r="D325" s="51"/>
    </row>
    <row r="326" spans="3:4" ht="14.25" customHeight="1">
      <c r="C326" s="283"/>
      <c r="D326" s="51"/>
    </row>
    <row r="327" spans="3:4" ht="14.25" customHeight="1">
      <c r="C327" s="283"/>
      <c r="D327" s="51"/>
    </row>
    <row r="328" spans="3:4" ht="14.25" customHeight="1">
      <c r="C328" s="283"/>
      <c r="D328" s="51"/>
    </row>
    <row r="329" spans="3:4" ht="14.25" customHeight="1">
      <c r="C329" s="283"/>
      <c r="D329" s="51"/>
    </row>
    <row r="330" spans="3:4" ht="14.25" customHeight="1">
      <c r="C330" s="283"/>
      <c r="D330" s="51"/>
    </row>
    <row r="331" spans="3:4" ht="14.25" customHeight="1">
      <c r="C331" s="283"/>
      <c r="D331" s="51"/>
    </row>
    <row r="332" spans="3:4" ht="14.25" customHeight="1">
      <c r="C332" s="283"/>
      <c r="D332" s="51"/>
    </row>
    <row r="333" spans="3:4" ht="14.25" customHeight="1">
      <c r="C333" s="283"/>
      <c r="D333" s="51"/>
    </row>
    <row r="334" spans="3:4" ht="14.25" customHeight="1">
      <c r="C334" s="283"/>
      <c r="D334" s="51"/>
    </row>
    <row r="335" spans="3:4" ht="14.25" customHeight="1">
      <c r="C335" s="283"/>
      <c r="D335" s="51"/>
    </row>
    <row r="336" spans="3:4" ht="14.25" customHeight="1">
      <c r="C336" s="283"/>
      <c r="D336" s="51"/>
    </row>
    <row r="337" spans="3:4" ht="14.25" customHeight="1">
      <c r="C337" s="283"/>
      <c r="D337" s="51"/>
    </row>
    <row r="338" spans="3:4" ht="14.25" customHeight="1">
      <c r="C338" s="283"/>
      <c r="D338" s="51"/>
    </row>
    <row r="339" spans="3:4" ht="14.25" customHeight="1">
      <c r="C339" s="283"/>
      <c r="D339" s="51"/>
    </row>
    <row r="340" spans="3:4" ht="14.25" customHeight="1">
      <c r="C340" s="283"/>
      <c r="D340" s="51"/>
    </row>
    <row r="341" spans="3:4" ht="14.25" customHeight="1">
      <c r="C341" s="283"/>
      <c r="D341" s="51"/>
    </row>
    <row r="342" spans="3:4" ht="14.25" customHeight="1">
      <c r="C342" s="283"/>
      <c r="D342" s="51"/>
    </row>
    <row r="343" spans="3:4" ht="14.25" customHeight="1">
      <c r="C343" s="283"/>
      <c r="D343" s="51"/>
    </row>
    <row r="344" spans="3:4" ht="14.25" customHeight="1">
      <c r="C344" s="283"/>
      <c r="D344" s="51"/>
    </row>
    <row r="345" spans="3:4" ht="14.25" customHeight="1">
      <c r="C345" s="283"/>
      <c r="D345" s="51"/>
    </row>
    <row r="346" spans="3:4" ht="14.25" customHeight="1">
      <c r="C346" s="283"/>
      <c r="D346" s="51"/>
    </row>
    <row r="347" spans="3:4" ht="14.25" customHeight="1">
      <c r="C347" s="283"/>
      <c r="D347" s="51"/>
    </row>
    <row r="348" spans="3:4" ht="14.25" customHeight="1">
      <c r="C348" s="283"/>
      <c r="D348" s="51"/>
    </row>
    <row r="349" spans="3:4" ht="14.25" customHeight="1">
      <c r="C349" s="283"/>
      <c r="D349" s="51"/>
    </row>
    <row r="350" spans="3:4" ht="14.25" customHeight="1">
      <c r="C350" s="283"/>
      <c r="D350" s="51"/>
    </row>
    <row r="351" spans="3:4" ht="14.25" customHeight="1">
      <c r="C351" s="283"/>
      <c r="D351" s="51"/>
    </row>
    <row r="352" spans="3:4" ht="14.25" customHeight="1">
      <c r="C352" s="283"/>
      <c r="D352" s="51"/>
    </row>
    <row r="353" spans="3:4" ht="14.25" customHeight="1">
      <c r="C353" s="283"/>
      <c r="D353" s="51"/>
    </row>
    <row r="354" spans="3:4" ht="14.25" customHeight="1">
      <c r="C354" s="283"/>
      <c r="D354" s="51"/>
    </row>
    <row r="355" spans="3:4" ht="14.25" customHeight="1">
      <c r="C355" s="283"/>
      <c r="D355" s="51"/>
    </row>
    <row r="356" spans="3:4" ht="14.25" customHeight="1">
      <c r="C356" s="283"/>
      <c r="D356" s="51"/>
    </row>
    <row r="357" spans="3:4" ht="14.25" customHeight="1">
      <c r="C357" s="283"/>
      <c r="D357" s="51"/>
    </row>
    <row r="358" spans="3:4" ht="14.25" customHeight="1">
      <c r="C358" s="283"/>
      <c r="D358" s="51"/>
    </row>
    <row r="359" spans="3:4" ht="14.25" customHeight="1">
      <c r="C359" s="283"/>
      <c r="D359" s="51"/>
    </row>
    <row r="360" spans="3:4" ht="14.25" customHeight="1">
      <c r="C360" s="283"/>
      <c r="D360" s="51"/>
    </row>
    <row r="361" spans="3:4" ht="14.25" customHeight="1">
      <c r="C361" s="283"/>
      <c r="D361" s="51"/>
    </row>
    <row r="362" spans="3:4" ht="14.25" customHeight="1">
      <c r="C362" s="283"/>
      <c r="D362" s="51"/>
    </row>
    <row r="363" spans="3:4" ht="14.25" customHeight="1">
      <c r="C363" s="283"/>
      <c r="D363" s="51"/>
    </row>
    <row r="364" spans="3:4" ht="14.25" customHeight="1">
      <c r="C364" s="283"/>
      <c r="D364" s="51"/>
    </row>
    <row r="365" spans="3:4" ht="14.25" customHeight="1">
      <c r="C365" s="283"/>
      <c r="D365" s="51"/>
    </row>
    <row r="366" spans="3:4" ht="14.25" customHeight="1">
      <c r="C366" s="283"/>
      <c r="D366" s="51"/>
    </row>
    <row r="367" spans="3:4" ht="14.25" customHeight="1">
      <c r="C367" s="283"/>
      <c r="D367" s="51"/>
    </row>
    <row r="368" spans="3:4" ht="14.25" customHeight="1">
      <c r="C368" s="283"/>
      <c r="D368" s="51"/>
    </row>
    <row r="369" spans="3:4" ht="14.25" customHeight="1">
      <c r="C369" s="283"/>
      <c r="D369" s="51"/>
    </row>
    <row r="370" spans="3:4" ht="14.25" customHeight="1">
      <c r="C370" s="283"/>
      <c r="D370" s="51"/>
    </row>
    <row r="371" spans="3:4" ht="14.25" customHeight="1">
      <c r="C371" s="283"/>
      <c r="D371" s="51"/>
    </row>
    <row r="372" spans="3:4" ht="14.25" customHeight="1">
      <c r="C372" s="283"/>
      <c r="D372" s="51"/>
    </row>
    <row r="373" spans="3:4" ht="14.25" customHeight="1">
      <c r="C373" s="283"/>
      <c r="D373" s="51"/>
    </row>
    <row r="374" spans="3:4" ht="14.25" customHeight="1">
      <c r="C374" s="283"/>
      <c r="D374" s="51"/>
    </row>
    <row r="375" spans="3:4" ht="14.25" customHeight="1">
      <c r="C375" s="283"/>
      <c r="D375" s="51"/>
    </row>
    <row r="376" spans="3:4" ht="14.25" customHeight="1">
      <c r="C376" s="283"/>
      <c r="D376" s="51"/>
    </row>
    <row r="377" spans="3:4" ht="14.25" customHeight="1">
      <c r="C377" s="283"/>
      <c r="D377" s="51"/>
    </row>
    <row r="378" spans="3:4" ht="14.25" customHeight="1">
      <c r="C378" s="283"/>
      <c r="D378" s="51"/>
    </row>
    <row r="379" spans="3:4" ht="14.25" customHeight="1">
      <c r="C379" s="283"/>
      <c r="D379" s="51"/>
    </row>
    <row r="380" spans="3:4" ht="14.25" customHeight="1">
      <c r="C380" s="283"/>
      <c r="D380" s="51"/>
    </row>
    <row r="381" spans="3:4" ht="14.25" customHeight="1">
      <c r="C381" s="283"/>
      <c r="D381" s="51"/>
    </row>
    <row r="382" spans="3:4" ht="14.25" customHeight="1">
      <c r="C382" s="283"/>
      <c r="D382" s="51"/>
    </row>
    <row r="383" spans="3:4" ht="14.25" customHeight="1">
      <c r="C383" s="283"/>
      <c r="D383" s="51"/>
    </row>
    <row r="384" spans="3:4" ht="14.25" customHeight="1">
      <c r="C384" s="283"/>
      <c r="D384" s="51"/>
    </row>
    <row r="385" spans="3:4" ht="14.25" customHeight="1">
      <c r="C385" s="283"/>
      <c r="D385" s="51"/>
    </row>
    <row r="386" spans="3:4" ht="14.25" customHeight="1">
      <c r="C386" s="283"/>
      <c r="D386" s="51"/>
    </row>
    <row r="387" spans="3:4" ht="14.25" customHeight="1">
      <c r="C387" s="283"/>
      <c r="D387" s="51"/>
    </row>
    <row r="388" spans="3:4" ht="14.25" customHeight="1">
      <c r="C388" s="283"/>
      <c r="D388" s="51"/>
    </row>
    <row r="389" spans="3:4" ht="14.25" customHeight="1">
      <c r="C389" s="283"/>
      <c r="D389" s="51"/>
    </row>
    <row r="390" spans="3:4" ht="14.25" customHeight="1">
      <c r="C390" s="283"/>
      <c r="D390" s="51"/>
    </row>
    <row r="391" spans="3:4" ht="14.25" customHeight="1">
      <c r="C391" s="283"/>
      <c r="D391" s="51"/>
    </row>
    <row r="392" spans="3:4" ht="14.25" customHeight="1">
      <c r="C392" s="283"/>
      <c r="D392" s="51"/>
    </row>
    <row r="393" spans="3:4" ht="14.25" customHeight="1">
      <c r="C393" s="283"/>
      <c r="D393" s="51"/>
    </row>
    <row r="394" spans="3:4" ht="14.25" customHeight="1">
      <c r="C394" s="283"/>
      <c r="D394" s="51"/>
    </row>
    <row r="395" spans="3:4" ht="14.25" customHeight="1">
      <c r="C395" s="283"/>
      <c r="D395" s="51"/>
    </row>
    <row r="396" spans="3:4" ht="14.25" customHeight="1">
      <c r="C396" s="283"/>
      <c r="D396" s="51"/>
    </row>
    <row r="397" spans="3:4" ht="14.25" customHeight="1">
      <c r="C397" s="283"/>
      <c r="D397" s="51"/>
    </row>
    <row r="398" spans="3:4" ht="14.25" customHeight="1">
      <c r="C398" s="283"/>
      <c r="D398" s="51"/>
    </row>
    <row r="399" spans="3:4" ht="14.25" customHeight="1">
      <c r="C399" s="283"/>
      <c r="D399" s="51"/>
    </row>
    <row r="400" spans="3:4" ht="14.25" customHeight="1">
      <c r="C400" s="283"/>
      <c r="D400" s="51"/>
    </row>
    <row r="401" spans="3:4" ht="14.25" customHeight="1">
      <c r="C401" s="283"/>
      <c r="D401" s="51"/>
    </row>
    <row r="402" spans="3:4" ht="14.25" customHeight="1">
      <c r="C402" s="283"/>
      <c r="D402" s="51"/>
    </row>
    <row r="403" spans="3:4" ht="14.25" customHeight="1">
      <c r="C403" s="283"/>
      <c r="D403" s="51"/>
    </row>
    <row r="404" spans="3:4" ht="14.25" customHeight="1">
      <c r="C404" s="283"/>
      <c r="D404" s="51"/>
    </row>
    <row r="405" spans="3:4" ht="14.25" customHeight="1">
      <c r="C405" s="283"/>
      <c r="D405" s="51"/>
    </row>
    <row r="406" spans="3:4" ht="14.25" customHeight="1">
      <c r="C406" s="283"/>
      <c r="D406" s="51"/>
    </row>
    <row r="407" spans="3:4" ht="14.25" customHeight="1">
      <c r="C407" s="283"/>
      <c r="D407" s="51"/>
    </row>
    <row r="408" spans="3:4" ht="14.25" customHeight="1">
      <c r="C408" s="283"/>
      <c r="D408" s="51"/>
    </row>
    <row r="409" spans="3:4" ht="14.25" customHeight="1">
      <c r="C409" s="283"/>
      <c r="D409" s="51"/>
    </row>
    <row r="410" spans="3:4" ht="14.25" customHeight="1">
      <c r="C410" s="283"/>
      <c r="D410" s="51"/>
    </row>
    <row r="411" spans="3:4" ht="14.25" customHeight="1">
      <c r="C411" s="283"/>
      <c r="D411" s="51"/>
    </row>
    <row r="412" spans="3:4" ht="14.25" customHeight="1">
      <c r="C412" s="283"/>
      <c r="D412" s="51"/>
    </row>
    <row r="413" spans="3:4" ht="14.25" customHeight="1">
      <c r="C413" s="283"/>
      <c r="D413" s="51"/>
    </row>
    <row r="414" spans="3:4" ht="14.25" customHeight="1">
      <c r="C414" s="283"/>
      <c r="D414" s="51"/>
    </row>
    <row r="415" spans="3:4" ht="14.25" customHeight="1">
      <c r="C415" s="283"/>
      <c r="D415" s="51"/>
    </row>
    <row r="416" spans="3:4" ht="14.25" customHeight="1">
      <c r="C416" s="283"/>
      <c r="D416" s="51"/>
    </row>
    <row r="417" spans="3:4" ht="14.25" customHeight="1">
      <c r="C417" s="283"/>
      <c r="D417" s="51"/>
    </row>
    <row r="418" spans="3:4" ht="14.25" customHeight="1">
      <c r="C418" s="283"/>
      <c r="D418" s="51"/>
    </row>
    <row r="419" spans="3:4" ht="14.25" customHeight="1">
      <c r="C419" s="283"/>
      <c r="D419" s="51"/>
    </row>
    <row r="420" spans="3:4" ht="14.25" customHeight="1">
      <c r="C420" s="283"/>
      <c r="D420" s="51"/>
    </row>
    <row r="421" spans="3:4" ht="14.25" customHeight="1">
      <c r="C421" s="283"/>
      <c r="D421" s="51"/>
    </row>
    <row r="422" spans="3:4" ht="14.25" customHeight="1">
      <c r="C422" s="283"/>
      <c r="D422" s="51"/>
    </row>
    <row r="423" spans="3:4" ht="14.25" customHeight="1">
      <c r="C423" s="283"/>
      <c r="D423" s="51"/>
    </row>
    <row r="424" spans="3:4" ht="14.25" customHeight="1">
      <c r="C424" s="283"/>
      <c r="D424" s="51"/>
    </row>
    <row r="425" spans="3:4" ht="14.25" customHeight="1">
      <c r="C425" s="283"/>
      <c r="D425" s="51"/>
    </row>
    <row r="426" spans="3:4" ht="14.25" customHeight="1">
      <c r="C426" s="283"/>
      <c r="D426" s="51"/>
    </row>
    <row r="427" spans="3:4" ht="14.25" customHeight="1">
      <c r="C427" s="283"/>
      <c r="D427" s="51"/>
    </row>
    <row r="428" spans="3:4" ht="14.25" customHeight="1">
      <c r="C428" s="283"/>
      <c r="D428" s="51"/>
    </row>
    <row r="429" spans="3:4" ht="14.25" customHeight="1">
      <c r="C429" s="283"/>
      <c r="D429" s="51"/>
    </row>
    <row r="430" spans="3:4" ht="14.25" customHeight="1">
      <c r="C430" s="283"/>
      <c r="D430" s="51"/>
    </row>
    <row r="431" spans="3:4" ht="14.25" customHeight="1">
      <c r="C431" s="283"/>
      <c r="D431" s="51"/>
    </row>
    <row r="432" spans="3:4" ht="14.25" customHeight="1">
      <c r="C432" s="283"/>
      <c r="D432" s="51"/>
    </row>
    <row r="433" spans="3:4" ht="14.25" customHeight="1">
      <c r="C433" s="283"/>
      <c r="D433" s="51"/>
    </row>
    <row r="434" spans="3:4" ht="14.25" customHeight="1">
      <c r="C434" s="283"/>
      <c r="D434" s="51"/>
    </row>
    <row r="435" spans="3:4" ht="14.25" customHeight="1">
      <c r="C435" s="283"/>
      <c r="D435" s="51"/>
    </row>
    <row r="436" spans="3:4" ht="14.25" customHeight="1">
      <c r="C436" s="283"/>
      <c r="D436" s="51"/>
    </row>
    <row r="437" spans="3:4" ht="14.25" customHeight="1">
      <c r="C437" s="283"/>
      <c r="D437" s="51"/>
    </row>
    <row r="438" spans="3:4" ht="14.25" customHeight="1">
      <c r="C438" s="283"/>
      <c r="D438" s="51"/>
    </row>
    <row r="439" spans="3:4" ht="14.25" customHeight="1">
      <c r="C439" s="283"/>
      <c r="D439" s="51"/>
    </row>
    <row r="440" spans="3:4" ht="14.25" customHeight="1">
      <c r="C440" s="283"/>
      <c r="D440" s="51"/>
    </row>
    <row r="441" spans="3:4" ht="14.25" customHeight="1">
      <c r="C441" s="283"/>
      <c r="D441" s="51"/>
    </row>
    <row r="442" spans="3:4" ht="14.25" customHeight="1">
      <c r="C442" s="283"/>
      <c r="D442" s="51"/>
    </row>
    <row r="443" spans="3:4" ht="14.25" customHeight="1">
      <c r="C443" s="283"/>
      <c r="D443" s="51"/>
    </row>
    <row r="444" spans="3:4" ht="14.25" customHeight="1">
      <c r="C444" s="283"/>
      <c r="D444" s="51"/>
    </row>
    <row r="445" spans="3:4" ht="14.25" customHeight="1">
      <c r="C445" s="283"/>
      <c r="D445" s="51"/>
    </row>
    <row r="446" spans="3:4" ht="14.25" customHeight="1">
      <c r="C446" s="283"/>
      <c r="D446" s="51"/>
    </row>
    <row r="447" spans="3:4" ht="14.25" customHeight="1">
      <c r="C447" s="283"/>
      <c r="D447" s="51"/>
    </row>
    <row r="448" spans="3:4" ht="14.25" customHeight="1">
      <c r="C448" s="283"/>
      <c r="D448" s="51"/>
    </row>
    <row r="449" spans="3:4" ht="14.25" customHeight="1">
      <c r="C449" s="283"/>
      <c r="D449" s="51"/>
    </row>
    <row r="450" spans="3:4" ht="14.25" customHeight="1">
      <c r="C450" s="283"/>
      <c r="D450" s="51"/>
    </row>
    <row r="451" spans="3:4" ht="14.25" customHeight="1">
      <c r="C451" s="283"/>
      <c r="D451" s="51"/>
    </row>
    <row r="452" spans="3:4" ht="14.25" customHeight="1">
      <c r="C452" s="283"/>
      <c r="D452" s="51"/>
    </row>
    <row r="453" spans="3:4" ht="14.25" customHeight="1">
      <c r="C453" s="283"/>
      <c r="D453" s="51"/>
    </row>
    <row r="454" spans="3:4" ht="14.25" customHeight="1">
      <c r="C454" s="283"/>
      <c r="D454" s="51"/>
    </row>
    <row r="455" spans="3:4" ht="14.25" customHeight="1">
      <c r="C455" s="283"/>
      <c r="D455" s="51"/>
    </row>
    <row r="456" spans="3:4" ht="14.25" customHeight="1">
      <c r="C456" s="283"/>
      <c r="D456" s="51"/>
    </row>
    <row r="457" spans="3:4" ht="14.25" customHeight="1">
      <c r="C457" s="283"/>
      <c r="D457" s="51"/>
    </row>
    <row r="458" spans="3:4" ht="14.25" customHeight="1">
      <c r="C458" s="283"/>
      <c r="D458" s="51"/>
    </row>
    <row r="459" spans="3:4" ht="14.25" customHeight="1">
      <c r="C459" s="283"/>
      <c r="D459" s="51"/>
    </row>
    <row r="460" spans="3:4" ht="14.25" customHeight="1">
      <c r="C460" s="283"/>
      <c r="D460" s="51"/>
    </row>
    <row r="461" spans="3:4" ht="14.25" customHeight="1">
      <c r="C461" s="283"/>
      <c r="D461" s="51"/>
    </row>
    <row r="462" spans="3:4" ht="14.25" customHeight="1">
      <c r="C462" s="283"/>
      <c r="D462" s="51"/>
    </row>
    <row r="463" spans="3:4" ht="14.25" customHeight="1">
      <c r="C463" s="283"/>
      <c r="D463" s="51"/>
    </row>
    <row r="464" spans="3:4" ht="14.25" customHeight="1">
      <c r="C464" s="283"/>
      <c r="D464" s="51"/>
    </row>
    <row r="465" spans="3:4" ht="14.25" customHeight="1">
      <c r="C465" s="283"/>
      <c r="D465" s="51"/>
    </row>
    <row r="466" spans="3:4" ht="14.25" customHeight="1">
      <c r="C466" s="283"/>
      <c r="D466" s="51"/>
    </row>
    <row r="467" spans="3:4" ht="14.25" customHeight="1">
      <c r="C467" s="283"/>
      <c r="D467" s="51"/>
    </row>
    <row r="468" spans="3:4" ht="14.25" customHeight="1">
      <c r="C468" s="283"/>
      <c r="D468" s="51"/>
    </row>
    <row r="469" spans="3:4" ht="14.25" customHeight="1">
      <c r="C469" s="283"/>
      <c r="D469" s="51"/>
    </row>
    <row r="470" spans="3:4" ht="14.25" customHeight="1">
      <c r="C470" s="283"/>
      <c r="D470" s="51"/>
    </row>
    <row r="471" spans="3:4" ht="14.25" customHeight="1">
      <c r="C471" s="283"/>
      <c r="D471" s="51"/>
    </row>
    <row r="472" spans="3:4" ht="14.25" customHeight="1">
      <c r="C472" s="283"/>
      <c r="D472" s="51"/>
    </row>
    <row r="473" spans="3:4" ht="14.25" customHeight="1">
      <c r="C473" s="283"/>
      <c r="D473" s="51"/>
    </row>
    <row r="474" spans="3:4" ht="14.25" customHeight="1">
      <c r="C474" s="283"/>
      <c r="D474" s="51"/>
    </row>
    <row r="475" spans="3:4" ht="14.25" customHeight="1">
      <c r="C475" s="283"/>
      <c r="D475" s="51"/>
    </row>
    <row r="476" spans="3:4" ht="14.25" customHeight="1">
      <c r="C476" s="283"/>
      <c r="D476" s="51"/>
    </row>
    <row r="477" spans="3:4" ht="14.25" customHeight="1">
      <c r="C477" s="283"/>
      <c r="D477" s="51"/>
    </row>
    <row r="478" spans="3:4" ht="14.25" customHeight="1">
      <c r="C478" s="283"/>
      <c r="D478" s="51"/>
    </row>
    <row r="479" spans="3:4" ht="14.25" customHeight="1">
      <c r="C479" s="283"/>
      <c r="D479" s="51"/>
    </row>
    <row r="480" spans="3:4" ht="14.25" customHeight="1">
      <c r="C480" s="283"/>
      <c r="D480" s="51"/>
    </row>
    <row r="481" spans="3:4" ht="14.25" customHeight="1">
      <c r="C481" s="283"/>
      <c r="D481" s="51"/>
    </row>
    <row r="482" spans="3:4" ht="14.25" customHeight="1">
      <c r="C482" s="283"/>
      <c r="D482" s="51"/>
    </row>
    <row r="483" spans="3:4" ht="14.25" customHeight="1">
      <c r="C483" s="283"/>
      <c r="D483" s="51"/>
    </row>
    <row r="484" spans="3:4" ht="14.25" customHeight="1">
      <c r="C484" s="283"/>
      <c r="D484" s="51"/>
    </row>
    <row r="485" spans="3:4" ht="14.25" customHeight="1">
      <c r="C485" s="283"/>
      <c r="D485" s="51"/>
    </row>
    <row r="486" spans="3:4" ht="14.25" customHeight="1">
      <c r="C486" s="283"/>
      <c r="D486" s="51"/>
    </row>
    <row r="487" spans="3:4" ht="14.25" customHeight="1">
      <c r="C487" s="283"/>
      <c r="D487" s="51"/>
    </row>
    <row r="488" spans="3:4" ht="14.25" customHeight="1">
      <c r="C488" s="283"/>
      <c r="D488" s="51"/>
    </row>
    <row r="489" spans="3:4" ht="14.25" customHeight="1">
      <c r="C489" s="283"/>
      <c r="D489" s="51"/>
    </row>
    <row r="490" spans="3:4" ht="14.25" customHeight="1">
      <c r="C490" s="283"/>
      <c r="D490" s="51"/>
    </row>
    <row r="491" spans="3:4" ht="14.25" customHeight="1">
      <c r="C491" s="283"/>
      <c r="D491" s="51"/>
    </row>
    <row r="492" spans="3:4" ht="14.25" customHeight="1">
      <c r="C492" s="283"/>
      <c r="D492" s="51"/>
    </row>
    <row r="493" spans="3:4" ht="14.25" customHeight="1">
      <c r="C493" s="283"/>
      <c r="D493" s="51"/>
    </row>
    <row r="494" spans="3:4" ht="14.25" customHeight="1">
      <c r="C494" s="283"/>
      <c r="D494" s="51"/>
    </row>
    <row r="495" spans="3:4" ht="14.25" customHeight="1">
      <c r="C495" s="283"/>
      <c r="D495" s="51"/>
    </row>
    <row r="496" spans="3:4" ht="14.25" customHeight="1">
      <c r="C496" s="283"/>
      <c r="D496" s="51"/>
    </row>
    <row r="497" spans="3:4" ht="14.25" customHeight="1">
      <c r="C497" s="283"/>
      <c r="D497" s="51"/>
    </row>
    <row r="498" spans="3:4" ht="14.25" customHeight="1">
      <c r="C498" s="283"/>
      <c r="D498" s="51"/>
    </row>
    <row r="499" spans="3:4" ht="14.25" customHeight="1">
      <c r="C499" s="283"/>
      <c r="D499" s="51"/>
    </row>
    <row r="500" spans="3:4" ht="14.25" customHeight="1">
      <c r="C500" s="283"/>
      <c r="D500" s="51"/>
    </row>
    <row r="501" spans="3:4" ht="14.25" customHeight="1">
      <c r="C501" s="283"/>
      <c r="D501" s="51"/>
    </row>
    <row r="502" spans="3:4" ht="14.25" customHeight="1">
      <c r="C502" s="283"/>
      <c r="D502" s="51"/>
    </row>
    <row r="503" spans="3:4" ht="14.25" customHeight="1">
      <c r="C503" s="283"/>
      <c r="D503" s="51"/>
    </row>
    <row r="504" spans="3:4" ht="14.25" customHeight="1">
      <c r="C504" s="283"/>
      <c r="D504" s="51"/>
    </row>
    <row r="505" spans="3:4" ht="14.25" customHeight="1">
      <c r="C505" s="283"/>
      <c r="D505" s="51"/>
    </row>
    <row r="506" spans="3:4" ht="14.25" customHeight="1">
      <c r="C506" s="283"/>
      <c r="D506" s="51"/>
    </row>
    <row r="507" spans="3:4" ht="14.25" customHeight="1">
      <c r="C507" s="283"/>
      <c r="D507" s="51"/>
    </row>
    <row r="508" spans="3:4" ht="14.25" customHeight="1">
      <c r="C508" s="283"/>
      <c r="D508" s="51"/>
    </row>
    <row r="509" spans="3:4" ht="14.25" customHeight="1">
      <c r="C509" s="283"/>
      <c r="D509" s="51"/>
    </row>
    <row r="510" spans="3:4" ht="14.25" customHeight="1">
      <c r="C510" s="283"/>
      <c r="D510" s="51"/>
    </row>
    <row r="511" spans="3:4" ht="14.25" customHeight="1">
      <c r="C511" s="283"/>
      <c r="D511" s="51"/>
    </row>
    <row r="512" spans="3:4" ht="14.25" customHeight="1">
      <c r="C512" s="283"/>
      <c r="D512" s="51"/>
    </row>
    <row r="513" spans="3:4" ht="14.25" customHeight="1">
      <c r="C513" s="283"/>
      <c r="D513" s="51"/>
    </row>
    <row r="514" spans="3:4" ht="14.25" customHeight="1">
      <c r="C514" s="283"/>
      <c r="D514" s="51"/>
    </row>
    <row r="515" spans="3:4" ht="14.25" customHeight="1">
      <c r="C515" s="283"/>
      <c r="D515" s="51"/>
    </row>
    <row r="516" spans="3:4" ht="14.25" customHeight="1">
      <c r="C516" s="283"/>
      <c r="D516" s="51"/>
    </row>
    <row r="517" spans="3:4" ht="14.25" customHeight="1">
      <c r="C517" s="283"/>
      <c r="D517" s="51"/>
    </row>
    <row r="518" spans="3:4" ht="14.25" customHeight="1">
      <c r="C518" s="283"/>
      <c r="D518" s="51"/>
    </row>
    <row r="519" spans="3:4" ht="14.25" customHeight="1">
      <c r="C519" s="283"/>
      <c r="D519" s="51"/>
    </row>
    <row r="520" spans="3:4" ht="14.25" customHeight="1">
      <c r="C520" s="283"/>
      <c r="D520" s="51"/>
    </row>
    <row r="521" spans="3:4" ht="14.25" customHeight="1">
      <c r="C521" s="283"/>
      <c r="D521" s="51"/>
    </row>
    <row r="522" spans="3:4" ht="14.25" customHeight="1">
      <c r="C522" s="283"/>
      <c r="D522" s="51"/>
    </row>
    <row r="523" spans="3:4" ht="14.25" customHeight="1">
      <c r="C523" s="283"/>
      <c r="D523" s="51"/>
    </row>
    <row r="524" spans="3:4" ht="14.25" customHeight="1">
      <c r="C524" s="283"/>
      <c r="D524" s="51"/>
    </row>
    <row r="525" spans="3:4" ht="14.25" customHeight="1">
      <c r="C525" s="283"/>
      <c r="D525" s="51"/>
    </row>
    <row r="526" spans="3:4" ht="14.25" customHeight="1">
      <c r="C526" s="283"/>
      <c r="D526" s="51"/>
    </row>
    <row r="527" spans="3:4" ht="14.25" customHeight="1">
      <c r="C527" s="283"/>
      <c r="D527" s="51"/>
    </row>
    <row r="528" spans="3:4" ht="14.25" customHeight="1">
      <c r="C528" s="283"/>
      <c r="D528" s="51"/>
    </row>
    <row r="529" spans="3:4" ht="14.25" customHeight="1">
      <c r="C529" s="283"/>
      <c r="D529" s="51"/>
    </row>
    <row r="530" spans="3:4" ht="14.25" customHeight="1">
      <c r="C530" s="283"/>
      <c r="D530" s="51"/>
    </row>
    <row r="531" spans="3:4" ht="14.25" customHeight="1">
      <c r="C531" s="283"/>
      <c r="D531" s="51"/>
    </row>
    <row r="532" spans="3:4" ht="14.25" customHeight="1">
      <c r="C532" s="283"/>
      <c r="D532" s="51"/>
    </row>
    <row r="533" spans="3:4" ht="14.25" customHeight="1">
      <c r="C533" s="283"/>
      <c r="D533" s="51"/>
    </row>
    <row r="534" spans="3:4" ht="14.25" customHeight="1">
      <c r="C534" s="283"/>
      <c r="D534" s="51"/>
    </row>
    <row r="535" spans="3:4" ht="14.25" customHeight="1">
      <c r="C535" s="283"/>
      <c r="D535" s="51"/>
    </row>
    <row r="536" spans="3:4" ht="14.25" customHeight="1">
      <c r="C536" s="283"/>
      <c r="D536" s="51"/>
    </row>
    <row r="537" spans="3:4" ht="14.25" customHeight="1">
      <c r="C537" s="283"/>
      <c r="D537" s="51"/>
    </row>
    <row r="538" spans="3:4" ht="14.25" customHeight="1">
      <c r="C538" s="283"/>
      <c r="D538" s="51"/>
    </row>
    <row r="539" spans="3:4" ht="14.25" customHeight="1">
      <c r="C539" s="283"/>
      <c r="D539" s="51"/>
    </row>
    <row r="540" spans="3:4" ht="14.25" customHeight="1">
      <c r="C540" s="283"/>
      <c r="D540" s="51"/>
    </row>
    <row r="541" spans="3:4" ht="14.25" customHeight="1">
      <c r="C541" s="283"/>
      <c r="D541" s="51"/>
    </row>
    <row r="542" spans="3:4" ht="14.25" customHeight="1">
      <c r="C542" s="283"/>
      <c r="D542" s="51"/>
    </row>
    <row r="543" spans="3:4" ht="14.25" customHeight="1">
      <c r="C543" s="283"/>
      <c r="D543" s="51"/>
    </row>
    <row r="544" spans="3:4" ht="14.25" customHeight="1">
      <c r="C544" s="283"/>
      <c r="D544" s="51"/>
    </row>
    <row r="545" spans="3:4" ht="14.25" customHeight="1">
      <c r="C545" s="283"/>
      <c r="D545" s="51"/>
    </row>
    <row r="546" spans="3:4" ht="14.25" customHeight="1">
      <c r="C546" s="283"/>
      <c r="D546" s="51"/>
    </row>
    <row r="547" spans="3:4" ht="14.25" customHeight="1">
      <c r="C547" s="283"/>
      <c r="D547" s="51"/>
    </row>
    <row r="548" spans="3:4" ht="14.25" customHeight="1">
      <c r="C548" s="283"/>
      <c r="D548" s="51"/>
    </row>
    <row r="549" spans="3:4" ht="14.25" customHeight="1">
      <c r="C549" s="283"/>
      <c r="D549" s="51"/>
    </row>
    <row r="550" spans="3:4" ht="14.25" customHeight="1">
      <c r="C550" s="283"/>
      <c r="D550" s="51"/>
    </row>
    <row r="551" spans="3:4" ht="14.25" customHeight="1">
      <c r="C551" s="283"/>
      <c r="D551" s="51"/>
    </row>
    <row r="552" spans="3:4" ht="14.25" customHeight="1">
      <c r="C552" s="283"/>
      <c r="D552" s="51"/>
    </row>
    <row r="553" spans="3:4" ht="14.25" customHeight="1">
      <c r="C553" s="283"/>
      <c r="D553" s="51"/>
    </row>
    <row r="554" spans="3:4" ht="14.25" customHeight="1">
      <c r="C554" s="283"/>
      <c r="D554" s="51"/>
    </row>
    <row r="555" spans="3:4" ht="14.25" customHeight="1">
      <c r="C555" s="283"/>
      <c r="D555" s="51"/>
    </row>
    <row r="556" spans="3:4" ht="14.25" customHeight="1">
      <c r="C556" s="283"/>
      <c r="D556" s="51"/>
    </row>
    <row r="557" spans="3:4" ht="14.25" customHeight="1">
      <c r="C557" s="283"/>
      <c r="D557" s="51"/>
    </row>
    <row r="558" spans="3:4" ht="14.25" customHeight="1">
      <c r="C558" s="283"/>
      <c r="D558" s="51"/>
    </row>
    <row r="559" spans="3:4" ht="14.25" customHeight="1">
      <c r="C559" s="283"/>
      <c r="D559" s="51"/>
    </row>
    <row r="560" spans="3:4" ht="14.25" customHeight="1">
      <c r="C560" s="283"/>
      <c r="D560" s="51"/>
    </row>
    <row r="561" spans="3:4" ht="14.25" customHeight="1">
      <c r="C561" s="283"/>
      <c r="D561" s="51"/>
    </row>
    <row r="562" spans="3:4" ht="14.25" customHeight="1">
      <c r="C562" s="283"/>
      <c r="D562" s="51"/>
    </row>
    <row r="563" spans="3:4" ht="14.25" customHeight="1">
      <c r="C563" s="283"/>
      <c r="D563" s="51"/>
    </row>
    <row r="564" spans="3:4" ht="14.25" customHeight="1">
      <c r="C564" s="283"/>
      <c r="D564" s="51"/>
    </row>
    <row r="565" spans="3:4" ht="14.25" customHeight="1">
      <c r="C565" s="283"/>
      <c r="D565" s="51"/>
    </row>
    <row r="566" spans="3:4" ht="14.25" customHeight="1">
      <c r="C566" s="283"/>
      <c r="D566" s="51"/>
    </row>
    <row r="567" spans="3:4" ht="14.25" customHeight="1">
      <c r="C567" s="283"/>
      <c r="D567" s="51"/>
    </row>
    <row r="568" spans="3:4" ht="14.25" customHeight="1">
      <c r="C568" s="283"/>
      <c r="D568" s="51"/>
    </row>
    <row r="569" spans="3:4" ht="14.25" customHeight="1">
      <c r="C569" s="283"/>
      <c r="D569" s="51"/>
    </row>
    <row r="570" spans="3:4" ht="14.25" customHeight="1">
      <c r="C570" s="283"/>
      <c r="D570" s="51"/>
    </row>
    <row r="571" spans="3:4" ht="14.25" customHeight="1">
      <c r="C571" s="283"/>
      <c r="D571" s="51"/>
    </row>
    <row r="572" spans="3:4" ht="14.25" customHeight="1">
      <c r="C572" s="283"/>
      <c r="D572" s="51"/>
    </row>
    <row r="573" spans="3:4" ht="14.25" customHeight="1">
      <c r="C573" s="283"/>
      <c r="D573" s="51"/>
    </row>
    <row r="574" spans="3:4" ht="14.25" customHeight="1">
      <c r="C574" s="283"/>
      <c r="D574" s="51"/>
    </row>
    <row r="575" spans="3:4" ht="14.25" customHeight="1">
      <c r="C575" s="283"/>
      <c r="D575" s="51"/>
    </row>
    <row r="576" spans="3:4" ht="14.25" customHeight="1">
      <c r="C576" s="283"/>
      <c r="D576" s="51"/>
    </row>
    <row r="577" spans="3:4" ht="14.25" customHeight="1">
      <c r="C577" s="283"/>
      <c r="D577" s="51"/>
    </row>
    <row r="578" spans="3:4" ht="14.25" customHeight="1">
      <c r="C578" s="283"/>
      <c r="D578" s="51"/>
    </row>
    <row r="579" spans="3:4" ht="14.25" customHeight="1">
      <c r="C579" s="283"/>
      <c r="D579" s="51"/>
    </row>
    <row r="580" spans="3:4" ht="14.25" customHeight="1">
      <c r="C580" s="283"/>
      <c r="D580" s="51"/>
    </row>
    <row r="581" spans="3:4" ht="14.25" customHeight="1">
      <c r="C581" s="283"/>
      <c r="D581" s="51"/>
    </row>
    <row r="582" spans="3:4" ht="14.25" customHeight="1">
      <c r="C582" s="283"/>
      <c r="D582" s="51"/>
    </row>
    <row r="583" spans="3:4" ht="14.25" customHeight="1">
      <c r="C583" s="283"/>
      <c r="D583" s="51"/>
    </row>
    <row r="584" spans="3:4" ht="14.25" customHeight="1">
      <c r="C584" s="283"/>
      <c r="D584" s="51"/>
    </row>
    <row r="585" spans="3:4" ht="14.25" customHeight="1">
      <c r="C585" s="283"/>
      <c r="D585" s="51"/>
    </row>
    <row r="586" spans="3:4" ht="14.25" customHeight="1">
      <c r="C586" s="283"/>
      <c r="D586" s="51"/>
    </row>
    <row r="587" spans="3:4" ht="14.25" customHeight="1">
      <c r="C587" s="283"/>
      <c r="D587" s="51"/>
    </row>
    <row r="588" spans="3:4" ht="14.25" customHeight="1">
      <c r="C588" s="283"/>
      <c r="D588" s="51"/>
    </row>
    <row r="589" spans="3:4" ht="14.25" customHeight="1">
      <c r="C589" s="283"/>
      <c r="D589" s="51"/>
    </row>
    <row r="590" spans="3:4" ht="14.25" customHeight="1">
      <c r="C590" s="283"/>
      <c r="D590" s="51"/>
    </row>
    <row r="591" spans="3:4" ht="14.25" customHeight="1">
      <c r="C591" s="283"/>
      <c r="D591" s="51"/>
    </row>
    <row r="592" spans="3:4" ht="14.25" customHeight="1">
      <c r="C592" s="283"/>
      <c r="D592" s="51"/>
    </row>
    <row r="593" spans="3:4" ht="14.25" customHeight="1">
      <c r="C593" s="283"/>
      <c r="D593" s="51"/>
    </row>
    <row r="594" spans="3:4" ht="14.25" customHeight="1">
      <c r="C594" s="283"/>
      <c r="D594" s="51"/>
    </row>
    <row r="595" spans="3:4" ht="14.25" customHeight="1">
      <c r="C595" s="283"/>
      <c r="D595" s="51"/>
    </row>
    <row r="596" spans="3:4" ht="14.25" customHeight="1">
      <c r="C596" s="283"/>
      <c r="D596" s="51"/>
    </row>
    <row r="597" spans="3:4" ht="14.25" customHeight="1">
      <c r="C597" s="283"/>
      <c r="D597" s="51"/>
    </row>
    <row r="598" spans="3:4" ht="14.25" customHeight="1">
      <c r="C598" s="283"/>
      <c r="D598" s="51"/>
    </row>
    <row r="599" spans="3:4" ht="14.25" customHeight="1">
      <c r="C599" s="283"/>
      <c r="D599" s="51"/>
    </row>
    <row r="600" spans="3:4" ht="14.25" customHeight="1">
      <c r="C600" s="283"/>
      <c r="D600" s="51"/>
    </row>
    <row r="601" spans="3:4" ht="14.25" customHeight="1">
      <c r="C601" s="283"/>
      <c r="D601" s="51"/>
    </row>
    <row r="602" spans="3:4" ht="14.25" customHeight="1">
      <c r="C602" s="283"/>
      <c r="D602" s="51"/>
    </row>
    <row r="603" spans="3:4" ht="14.25" customHeight="1">
      <c r="C603" s="283"/>
      <c r="D603" s="51"/>
    </row>
    <row r="604" spans="3:4" ht="14.25" customHeight="1">
      <c r="C604" s="283"/>
      <c r="D604" s="51"/>
    </row>
    <row r="605" spans="3:4" ht="14.25" customHeight="1">
      <c r="C605" s="283"/>
      <c r="D605" s="51"/>
    </row>
    <row r="606" spans="3:4" ht="14.25" customHeight="1">
      <c r="C606" s="283"/>
      <c r="D606" s="51"/>
    </row>
    <row r="607" spans="3:4" ht="14.25" customHeight="1">
      <c r="C607" s="283"/>
      <c r="D607" s="51"/>
    </row>
    <row r="608" spans="3:4" ht="14.25" customHeight="1">
      <c r="C608" s="283"/>
      <c r="D608" s="51"/>
    </row>
    <row r="609" spans="3:4" ht="14.25" customHeight="1">
      <c r="C609" s="283"/>
      <c r="D609" s="51"/>
    </row>
    <row r="610" spans="3:4" ht="14.25" customHeight="1">
      <c r="C610" s="283"/>
      <c r="D610" s="51"/>
    </row>
    <row r="611" spans="3:4" ht="14.25" customHeight="1">
      <c r="C611" s="283"/>
      <c r="D611" s="51"/>
    </row>
    <row r="612" spans="3:4" ht="14.25" customHeight="1">
      <c r="C612" s="283"/>
      <c r="D612" s="51"/>
    </row>
    <row r="613" spans="3:4" ht="14.25" customHeight="1">
      <c r="C613" s="283"/>
      <c r="D613" s="51"/>
    </row>
    <row r="614" spans="3:4" ht="14.25" customHeight="1">
      <c r="C614" s="283"/>
      <c r="D614" s="51"/>
    </row>
    <row r="615" spans="3:4" ht="14.25" customHeight="1">
      <c r="C615" s="283"/>
      <c r="D615" s="51"/>
    </row>
    <row r="616" spans="3:4" ht="14.25" customHeight="1">
      <c r="C616" s="283"/>
      <c r="D616" s="51"/>
    </row>
    <row r="617" spans="3:4" ht="14.25" customHeight="1">
      <c r="C617" s="283"/>
      <c r="D617" s="51"/>
    </row>
    <row r="618" spans="3:4" ht="14.25" customHeight="1">
      <c r="C618" s="283"/>
      <c r="D618" s="51"/>
    </row>
    <row r="619" spans="3:4" ht="14.25" customHeight="1">
      <c r="C619" s="283"/>
      <c r="D619" s="51"/>
    </row>
    <row r="620" spans="3:4" ht="14.25" customHeight="1">
      <c r="C620" s="283"/>
      <c r="D620" s="51"/>
    </row>
    <row r="621" spans="3:4" ht="14.25" customHeight="1">
      <c r="C621" s="283"/>
      <c r="D621" s="51"/>
    </row>
    <row r="622" spans="3:4" ht="14.25" customHeight="1">
      <c r="C622" s="283"/>
      <c r="D622" s="51"/>
    </row>
    <row r="623" spans="3:4" ht="14.25" customHeight="1">
      <c r="C623" s="283"/>
      <c r="D623" s="51"/>
    </row>
    <row r="624" spans="3:4" ht="14.25" customHeight="1">
      <c r="C624" s="283"/>
      <c r="D624" s="51"/>
    </row>
    <row r="625" spans="3:4" ht="14.25" customHeight="1">
      <c r="C625" s="283"/>
      <c r="D625" s="51"/>
    </row>
    <row r="626" spans="3:4" ht="14.25" customHeight="1">
      <c r="C626" s="283"/>
      <c r="D626" s="51"/>
    </row>
    <row r="627" spans="3:4" ht="14.25" customHeight="1">
      <c r="C627" s="283"/>
      <c r="D627" s="51"/>
    </row>
    <row r="628" spans="3:4" ht="14.25" customHeight="1">
      <c r="C628" s="283"/>
      <c r="D628" s="51"/>
    </row>
    <row r="629" spans="3:4" ht="14.25" customHeight="1">
      <c r="C629" s="283"/>
      <c r="D629" s="51"/>
    </row>
    <row r="630" spans="3:4" ht="14.25" customHeight="1">
      <c r="C630" s="283"/>
      <c r="D630" s="51"/>
    </row>
    <row r="631" spans="3:4" ht="14.25" customHeight="1">
      <c r="C631" s="283"/>
      <c r="D631" s="51"/>
    </row>
    <row r="632" spans="3:4" ht="14.25" customHeight="1">
      <c r="C632" s="283"/>
      <c r="D632" s="51"/>
    </row>
    <row r="633" spans="3:4" ht="14.25" customHeight="1">
      <c r="C633" s="283"/>
      <c r="D633" s="51"/>
    </row>
    <row r="634" spans="3:4" ht="14.25" customHeight="1">
      <c r="C634" s="283"/>
      <c r="D634" s="51"/>
    </row>
    <row r="635" spans="3:4" ht="14.25" customHeight="1">
      <c r="C635" s="283"/>
      <c r="D635" s="51"/>
    </row>
    <row r="636" spans="3:4" ht="14.25" customHeight="1">
      <c r="C636" s="283"/>
      <c r="D636" s="51"/>
    </row>
    <row r="637" spans="3:4" ht="14.25" customHeight="1">
      <c r="C637" s="283"/>
      <c r="D637" s="51"/>
    </row>
    <row r="638" spans="3:4" ht="14.25" customHeight="1">
      <c r="C638" s="283"/>
      <c r="D638" s="51"/>
    </row>
    <row r="639" spans="3:4" ht="14.25" customHeight="1">
      <c r="C639" s="283"/>
      <c r="D639" s="51"/>
    </row>
    <row r="640" spans="3:4" ht="14.25" customHeight="1">
      <c r="C640" s="283"/>
      <c r="D640" s="51"/>
    </row>
    <row r="641" spans="3:4" ht="14.25" customHeight="1">
      <c r="C641" s="283"/>
      <c r="D641" s="51"/>
    </row>
    <row r="642" spans="3:4" ht="14.25" customHeight="1">
      <c r="C642" s="283"/>
      <c r="D642" s="51"/>
    </row>
    <row r="643" spans="3:4" ht="14.25" customHeight="1">
      <c r="C643" s="283"/>
      <c r="D643" s="51"/>
    </row>
    <row r="644" spans="3:4" ht="14.25" customHeight="1">
      <c r="C644" s="283"/>
      <c r="D644" s="51"/>
    </row>
    <row r="645" spans="3:4" ht="14.25" customHeight="1">
      <c r="C645" s="283"/>
      <c r="D645" s="51"/>
    </row>
    <row r="646" spans="3:4" ht="14.25" customHeight="1">
      <c r="C646" s="283"/>
      <c r="D646" s="51"/>
    </row>
    <row r="647" spans="3:4" ht="14.25" customHeight="1">
      <c r="C647" s="283"/>
      <c r="D647" s="51"/>
    </row>
    <row r="648" spans="3:4" ht="14.25" customHeight="1">
      <c r="C648" s="283"/>
      <c r="D648" s="51"/>
    </row>
    <row r="649" spans="3:4" ht="14.25" customHeight="1">
      <c r="C649" s="283"/>
      <c r="D649" s="51"/>
    </row>
    <row r="650" spans="3:4" ht="14.25" customHeight="1">
      <c r="C650" s="283"/>
      <c r="D650" s="51"/>
    </row>
    <row r="651" spans="3:4" ht="14.25" customHeight="1">
      <c r="C651" s="283"/>
      <c r="D651" s="51"/>
    </row>
    <row r="652" spans="3:4" ht="14.25" customHeight="1">
      <c r="C652" s="283"/>
      <c r="D652" s="51"/>
    </row>
    <row r="653" spans="3:4" ht="14.25" customHeight="1">
      <c r="C653" s="283"/>
      <c r="D653" s="51"/>
    </row>
    <row r="654" spans="3:4" ht="14.25" customHeight="1">
      <c r="C654" s="283"/>
      <c r="D654" s="51"/>
    </row>
    <row r="655" spans="3:4" ht="14.25" customHeight="1">
      <c r="C655" s="283"/>
      <c r="D655" s="51"/>
    </row>
    <row r="656" spans="3:4" ht="14.25" customHeight="1">
      <c r="C656" s="283"/>
      <c r="D656" s="51"/>
    </row>
    <row r="657" spans="3:4" ht="14.25" customHeight="1">
      <c r="C657" s="283"/>
      <c r="D657" s="51"/>
    </row>
    <row r="658" spans="3:4" ht="14.25" customHeight="1">
      <c r="C658" s="283"/>
      <c r="D658" s="51"/>
    </row>
    <row r="659" spans="3:4" ht="14.25" customHeight="1">
      <c r="C659" s="283"/>
      <c r="D659" s="51"/>
    </row>
    <row r="660" spans="3:4" ht="14.25" customHeight="1">
      <c r="C660" s="283"/>
      <c r="D660" s="51"/>
    </row>
    <row r="661" spans="3:4" ht="14.25" customHeight="1">
      <c r="C661" s="283"/>
      <c r="D661" s="51"/>
    </row>
    <row r="662" spans="3:4" ht="14.25" customHeight="1">
      <c r="C662" s="283"/>
      <c r="D662" s="51"/>
    </row>
    <row r="663" spans="3:4" ht="14.25" customHeight="1">
      <c r="C663" s="283"/>
      <c r="D663" s="51"/>
    </row>
    <row r="664" spans="3:4" ht="14.25" customHeight="1">
      <c r="C664" s="283"/>
      <c r="D664" s="51"/>
    </row>
    <row r="665" spans="3:4" ht="14.25" customHeight="1">
      <c r="C665" s="283"/>
      <c r="D665" s="51"/>
    </row>
    <row r="666" spans="3:4" ht="14.25" customHeight="1">
      <c r="C666" s="283"/>
      <c r="D666" s="51"/>
    </row>
    <row r="667" spans="3:4" ht="14.25" customHeight="1">
      <c r="C667" s="283"/>
      <c r="D667" s="51"/>
    </row>
    <row r="668" spans="3:4" ht="14.25" customHeight="1">
      <c r="C668" s="283"/>
      <c r="D668" s="51"/>
    </row>
    <row r="669" spans="3:4" ht="14.25" customHeight="1">
      <c r="C669" s="283"/>
      <c r="D669" s="51"/>
    </row>
    <row r="670" spans="3:4" ht="14.25" customHeight="1">
      <c r="C670" s="283"/>
      <c r="D670" s="51"/>
    </row>
    <row r="671" spans="3:4" ht="14.25" customHeight="1">
      <c r="C671" s="283"/>
      <c r="D671" s="51"/>
    </row>
    <row r="672" spans="3:4" ht="14.25" customHeight="1">
      <c r="C672" s="283"/>
      <c r="D672" s="51"/>
    </row>
    <row r="673" spans="3:4" ht="14.25" customHeight="1">
      <c r="C673" s="283"/>
      <c r="D673" s="51"/>
    </row>
    <row r="674" spans="3:4" ht="14.25" customHeight="1">
      <c r="C674" s="283"/>
      <c r="D674" s="51"/>
    </row>
    <row r="675" spans="3:4" ht="14.25" customHeight="1">
      <c r="C675" s="283"/>
      <c r="D675" s="51"/>
    </row>
    <row r="676" spans="3:4" ht="14.25" customHeight="1">
      <c r="C676" s="283"/>
      <c r="D676" s="51"/>
    </row>
    <row r="677" spans="3:4" ht="14.25" customHeight="1">
      <c r="C677" s="283"/>
      <c r="D677" s="51"/>
    </row>
    <row r="678" spans="3:4" ht="14.25" customHeight="1">
      <c r="C678" s="283"/>
      <c r="D678" s="51"/>
    </row>
    <row r="679" spans="3:4" ht="14.25" customHeight="1">
      <c r="C679" s="283"/>
      <c r="D679" s="51"/>
    </row>
    <row r="680" spans="3:4" ht="14.25" customHeight="1">
      <c r="C680" s="283"/>
      <c r="D680" s="51"/>
    </row>
    <row r="681" spans="3:4" ht="14.25" customHeight="1">
      <c r="C681" s="283"/>
      <c r="D681" s="51"/>
    </row>
    <row r="682" spans="3:4" ht="14.25" customHeight="1">
      <c r="C682" s="283"/>
      <c r="D682" s="51"/>
    </row>
    <row r="683" spans="3:4" ht="14.25" customHeight="1">
      <c r="C683" s="283"/>
      <c r="D683" s="51"/>
    </row>
    <row r="684" spans="3:4" ht="14.25" customHeight="1">
      <c r="C684" s="283"/>
      <c r="D684" s="51"/>
    </row>
    <row r="685" spans="3:4" ht="14.25" customHeight="1">
      <c r="C685" s="283"/>
      <c r="D685" s="51"/>
    </row>
    <row r="686" spans="3:4" ht="14.25" customHeight="1">
      <c r="C686" s="283"/>
      <c r="D686" s="51"/>
    </row>
    <row r="687" spans="3:4" ht="14.25" customHeight="1">
      <c r="C687" s="283"/>
      <c r="D687" s="51"/>
    </row>
    <row r="688" spans="3:4" ht="14.25" customHeight="1">
      <c r="C688" s="283"/>
      <c r="D688" s="51"/>
    </row>
    <row r="689" spans="3:4" ht="14.25" customHeight="1">
      <c r="C689" s="283"/>
      <c r="D689" s="51"/>
    </row>
    <row r="690" spans="3:4" ht="14.25" customHeight="1">
      <c r="C690" s="283"/>
      <c r="D690" s="51"/>
    </row>
    <row r="691" spans="3:4" ht="14.25" customHeight="1">
      <c r="C691" s="283"/>
      <c r="D691" s="51"/>
    </row>
    <row r="692" spans="3:4" ht="14.25" customHeight="1">
      <c r="C692" s="283"/>
      <c r="D692" s="51"/>
    </row>
    <row r="693" spans="3:4" ht="14.25" customHeight="1">
      <c r="C693" s="283"/>
      <c r="D693" s="51"/>
    </row>
    <row r="694" spans="3:4" ht="14.25" customHeight="1">
      <c r="C694" s="283"/>
      <c r="D694" s="51"/>
    </row>
    <row r="695" spans="3:4" ht="14.25" customHeight="1">
      <c r="C695" s="283"/>
      <c r="D695" s="51"/>
    </row>
    <row r="696" spans="3:4" ht="14.25" customHeight="1">
      <c r="C696" s="283"/>
      <c r="D696" s="51"/>
    </row>
    <row r="697" spans="3:4" ht="14.25" customHeight="1">
      <c r="C697" s="283"/>
      <c r="D697" s="51"/>
    </row>
    <row r="698" spans="3:4" ht="14.25" customHeight="1">
      <c r="C698" s="283"/>
      <c r="D698" s="51"/>
    </row>
    <row r="699" spans="3:4" ht="14.25" customHeight="1">
      <c r="C699" s="283"/>
      <c r="D699" s="51"/>
    </row>
    <row r="700" spans="3:4" ht="14.25" customHeight="1">
      <c r="C700" s="283"/>
      <c r="D700" s="51"/>
    </row>
    <row r="701" spans="3:4" ht="14.25" customHeight="1">
      <c r="C701" s="283"/>
      <c r="D701" s="51"/>
    </row>
    <row r="702" spans="3:4" ht="14.25" customHeight="1">
      <c r="C702" s="283"/>
      <c r="D702" s="51"/>
    </row>
    <row r="703" spans="3:4" ht="14.25" customHeight="1">
      <c r="C703" s="283"/>
      <c r="D703" s="51"/>
    </row>
    <row r="704" spans="3:4" ht="14.25" customHeight="1">
      <c r="C704" s="283"/>
      <c r="D704" s="51"/>
    </row>
    <row r="705" spans="3:4" ht="14.25" customHeight="1">
      <c r="C705" s="283"/>
      <c r="D705" s="51"/>
    </row>
    <row r="706" spans="3:4" ht="14.25" customHeight="1">
      <c r="C706" s="283"/>
      <c r="D706" s="51"/>
    </row>
    <row r="707" spans="3:4" ht="14.25" customHeight="1">
      <c r="C707" s="283"/>
      <c r="D707" s="51"/>
    </row>
    <row r="708" spans="3:4" ht="14.25" customHeight="1">
      <c r="C708" s="283"/>
      <c r="D708" s="51"/>
    </row>
    <row r="709" spans="3:4" ht="14.25" customHeight="1">
      <c r="C709" s="283"/>
      <c r="D709" s="51"/>
    </row>
    <row r="710" spans="3:4" ht="14.25" customHeight="1">
      <c r="C710" s="283"/>
      <c r="D710" s="51"/>
    </row>
    <row r="711" spans="3:4" ht="14.25" customHeight="1">
      <c r="C711" s="283"/>
      <c r="D711" s="51"/>
    </row>
    <row r="712" spans="3:4" ht="14.25" customHeight="1">
      <c r="C712" s="283"/>
      <c r="D712" s="51"/>
    </row>
    <row r="713" spans="3:4" ht="14.25" customHeight="1">
      <c r="C713" s="283"/>
      <c r="D713" s="51"/>
    </row>
    <row r="714" spans="3:4" ht="14.25" customHeight="1">
      <c r="C714" s="283"/>
      <c r="D714" s="51"/>
    </row>
    <row r="715" spans="3:4" ht="14.25" customHeight="1">
      <c r="C715" s="283"/>
      <c r="D715" s="51"/>
    </row>
    <row r="716" spans="3:4" ht="14.25" customHeight="1">
      <c r="C716" s="283"/>
      <c r="D716" s="51"/>
    </row>
    <row r="717" spans="3:4" ht="14.25" customHeight="1">
      <c r="C717" s="283"/>
      <c r="D717" s="51"/>
    </row>
    <row r="718" spans="3:4" ht="14.25" customHeight="1">
      <c r="C718" s="283"/>
      <c r="D718" s="51"/>
    </row>
    <row r="719" spans="3:4" ht="14.25" customHeight="1">
      <c r="C719" s="283"/>
      <c r="D719" s="51"/>
    </row>
    <row r="720" spans="3:4" ht="14.25" customHeight="1">
      <c r="C720" s="283"/>
      <c r="D720" s="51"/>
    </row>
    <row r="721" spans="3:4" ht="14.25" customHeight="1">
      <c r="C721" s="283"/>
      <c r="D721" s="51"/>
    </row>
    <row r="722" spans="3:4" ht="14.25" customHeight="1">
      <c r="C722" s="283"/>
      <c r="D722" s="51"/>
    </row>
    <row r="723" spans="3:4" ht="14.25" customHeight="1">
      <c r="C723" s="283"/>
      <c r="D723" s="51"/>
    </row>
    <row r="724" spans="3:4" ht="14.25" customHeight="1">
      <c r="C724" s="283"/>
      <c r="D724" s="51"/>
    </row>
    <row r="725" spans="3:4" ht="14.25" customHeight="1">
      <c r="C725" s="283"/>
      <c r="D725" s="51"/>
    </row>
    <row r="726" spans="3:4" ht="14.25" customHeight="1">
      <c r="C726" s="283"/>
      <c r="D726" s="51"/>
    </row>
    <row r="727" spans="3:4" ht="14.25" customHeight="1">
      <c r="C727" s="283"/>
      <c r="D727" s="51"/>
    </row>
    <row r="728" spans="3:4" ht="14.25" customHeight="1">
      <c r="C728" s="283"/>
      <c r="D728" s="51"/>
    </row>
    <row r="729" spans="3:4" ht="14.25" customHeight="1">
      <c r="C729" s="283"/>
      <c r="D729" s="51"/>
    </row>
    <row r="730" spans="3:4" ht="14.25" customHeight="1">
      <c r="C730" s="283"/>
      <c r="D730" s="51"/>
    </row>
    <row r="731" spans="3:4" ht="14.25" customHeight="1">
      <c r="C731" s="283"/>
      <c r="D731" s="51"/>
    </row>
    <row r="732" spans="3:4" ht="14.25" customHeight="1">
      <c r="C732" s="283"/>
      <c r="D732" s="51"/>
    </row>
    <row r="733" spans="3:4" ht="14.25" customHeight="1">
      <c r="C733" s="283"/>
      <c r="D733" s="51"/>
    </row>
    <row r="734" spans="3:4" ht="14.25" customHeight="1">
      <c r="C734" s="283"/>
      <c r="D734" s="51"/>
    </row>
    <row r="735" spans="3:4" ht="14.25" customHeight="1">
      <c r="C735" s="283"/>
      <c r="D735" s="51"/>
    </row>
    <row r="736" spans="3:4" ht="14.25" customHeight="1">
      <c r="C736" s="283"/>
      <c r="D736" s="51"/>
    </row>
    <row r="737" spans="3:4" ht="14.25" customHeight="1">
      <c r="C737" s="283"/>
      <c r="D737" s="51"/>
    </row>
    <row r="738" spans="3:4" ht="14.25" customHeight="1">
      <c r="C738" s="283"/>
      <c r="D738" s="51"/>
    </row>
    <row r="739" spans="3:4" ht="14.25" customHeight="1">
      <c r="C739" s="283"/>
      <c r="D739" s="51"/>
    </row>
    <row r="740" spans="3:4" ht="14.25" customHeight="1">
      <c r="C740" s="283"/>
      <c r="D740" s="51"/>
    </row>
    <row r="741" spans="3:4" ht="14.25" customHeight="1">
      <c r="C741" s="283"/>
      <c r="D741" s="51"/>
    </row>
    <row r="742" spans="3:4" ht="14.25" customHeight="1">
      <c r="C742" s="283"/>
      <c r="D742" s="51"/>
    </row>
    <row r="743" spans="3:4" ht="14.25" customHeight="1">
      <c r="C743" s="283"/>
      <c r="D743" s="51"/>
    </row>
    <row r="744" spans="3:4" ht="14.25" customHeight="1">
      <c r="C744" s="283"/>
      <c r="D744" s="51"/>
    </row>
    <row r="745" spans="3:4" ht="14.25" customHeight="1">
      <c r="C745" s="283"/>
      <c r="D745" s="51"/>
    </row>
    <row r="746" spans="3:4" ht="14.25" customHeight="1">
      <c r="C746" s="283"/>
      <c r="D746" s="51"/>
    </row>
    <row r="747" spans="3:4" ht="14.25" customHeight="1">
      <c r="C747" s="283"/>
      <c r="D747" s="51"/>
    </row>
    <row r="748" spans="3:4" ht="14.25" customHeight="1">
      <c r="C748" s="283"/>
      <c r="D748" s="51"/>
    </row>
    <row r="749" spans="3:4" ht="14.25" customHeight="1">
      <c r="C749" s="283"/>
      <c r="D749" s="51"/>
    </row>
    <row r="750" spans="3:4" ht="14.25" customHeight="1">
      <c r="C750" s="283"/>
      <c r="D750" s="51"/>
    </row>
    <row r="751" spans="3:4" ht="14.25" customHeight="1">
      <c r="C751" s="283"/>
      <c r="D751" s="51"/>
    </row>
    <row r="752" spans="3:4" ht="14.25" customHeight="1">
      <c r="C752" s="283"/>
      <c r="D752" s="51"/>
    </row>
    <row r="753" spans="3:4" ht="14.25" customHeight="1">
      <c r="C753" s="283"/>
      <c r="D753" s="51"/>
    </row>
    <row r="754" spans="3:4" ht="14.25" customHeight="1">
      <c r="C754" s="283"/>
      <c r="D754" s="51"/>
    </row>
    <row r="755" spans="3:4" ht="14.25" customHeight="1">
      <c r="C755" s="283"/>
      <c r="D755" s="51"/>
    </row>
    <row r="756" spans="3:4" ht="14.25" customHeight="1">
      <c r="C756" s="283"/>
      <c r="D756" s="51"/>
    </row>
    <row r="757" spans="3:4" ht="14.25" customHeight="1">
      <c r="C757" s="283"/>
      <c r="D757" s="51"/>
    </row>
    <row r="758" spans="3:4" ht="14.25" customHeight="1">
      <c r="C758" s="283"/>
      <c r="D758" s="51"/>
    </row>
    <row r="759" spans="3:4" ht="14.25" customHeight="1">
      <c r="C759" s="283"/>
      <c r="D759" s="51"/>
    </row>
    <row r="760" spans="3:4" ht="14.25" customHeight="1">
      <c r="C760" s="283"/>
      <c r="D760" s="51"/>
    </row>
    <row r="761" spans="3:4" ht="14.25" customHeight="1">
      <c r="C761" s="283"/>
      <c r="D761" s="51"/>
    </row>
    <row r="762" spans="3:4" ht="14.25" customHeight="1">
      <c r="C762" s="283"/>
      <c r="D762" s="51"/>
    </row>
    <row r="763" spans="3:4" ht="14.25" customHeight="1">
      <c r="C763" s="283"/>
      <c r="D763" s="51"/>
    </row>
    <row r="764" spans="3:4" ht="14.25" customHeight="1">
      <c r="C764" s="283"/>
      <c r="D764" s="51"/>
    </row>
    <row r="765" spans="3:4" ht="14.25" customHeight="1">
      <c r="C765" s="283"/>
      <c r="D765" s="51"/>
    </row>
    <row r="766" spans="3:4" ht="14.25" customHeight="1">
      <c r="C766" s="283"/>
      <c r="D766" s="51"/>
    </row>
    <row r="767" spans="3:4" ht="14.25" customHeight="1">
      <c r="C767" s="283"/>
      <c r="D767" s="51"/>
    </row>
    <row r="768" spans="3:4" ht="14.25" customHeight="1">
      <c r="C768" s="283"/>
      <c r="D768" s="51"/>
    </row>
    <row r="769" spans="3:4" ht="14.25" customHeight="1">
      <c r="C769" s="283"/>
      <c r="D769" s="51"/>
    </row>
    <row r="770" spans="3:4" ht="14.25" customHeight="1">
      <c r="C770" s="283"/>
      <c r="D770" s="51"/>
    </row>
    <row r="771" spans="3:4" ht="14.25" customHeight="1">
      <c r="C771" s="283"/>
      <c r="D771" s="51"/>
    </row>
    <row r="772" spans="3:4" ht="14.25" customHeight="1">
      <c r="C772" s="283"/>
      <c r="D772" s="51"/>
    </row>
    <row r="773" spans="3:4" ht="14.25" customHeight="1">
      <c r="C773" s="283"/>
      <c r="D773" s="51"/>
    </row>
    <row r="774" spans="3:4" ht="14.25" customHeight="1">
      <c r="C774" s="283"/>
      <c r="D774" s="51"/>
    </row>
    <row r="775" spans="3:4" ht="14.25" customHeight="1">
      <c r="C775" s="283"/>
      <c r="D775" s="51"/>
    </row>
    <row r="776" spans="3:4" ht="14.25" customHeight="1">
      <c r="C776" s="283"/>
      <c r="D776" s="51"/>
    </row>
    <row r="777" spans="3:4" ht="14.25" customHeight="1">
      <c r="C777" s="283"/>
      <c r="D777" s="51"/>
    </row>
    <row r="778" spans="3:4" ht="14.25" customHeight="1">
      <c r="C778" s="283"/>
      <c r="D778" s="51"/>
    </row>
    <row r="779" spans="3:4" ht="14.25" customHeight="1">
      <c r="C779" s="283"/>
      <c r="D779" s="51"/>
    </row>
    <row r="780" spans="3:4" ht="14.25" customHeight="1">
      <c r="C780" s="283"/>
      <c r="D780" s="51"/>
    </row>
    <row r="781" spans="3:4" ht="14.25" customHeight="1">
      <c r="C781" s="283"/>
      <c r="D781" s="51"/>
    </row>
    <row r="782" spans="3:4" ht="14.25" customHeight="1">
      <c r="C782" s="283"/>
      <c r="D782" s="51"/>
    </row>
    <row r="783" spans="3:4" ht="14.25" customHeight="1">
      <c r="C783" s="283"/>
      <c r="D783" s="51"/>
    </row>
    <row r="784" spans="3:4" ht="14.25" customHeight="1">
      <c r="C784" s="283"/>
      <c r="D784" s="51"/>
    </row>
    <row r="785" spans="3:4" ht="14.25" customHeight="1">
      <c r="C785" s="283"/>
      <c r="D785" s="51"/>
    </row>
    <row r="786" spans="3:4" ht="14.25" customHeight="1">
      <c r="C786" s="283"/>
      <c r="D786" s="51"/>
    </row>
    <row r="787" spans="3:4" ht="14.25" customHeight="1">
      <c r="C787" s="283"/>
      <c r="D787" s="51"/>
    </row>
    <row r="788" spans="3:4" ht="14.25" customHeight="1">
      <c r="C788" s="283"/>
      <c r="D788" s="51"/>
    </row>
    <row r="789" spans="3:4" ht="14.25" customHeight="1">
      <c r="C789" s="283"/>
      <c r="D789" s="51"/>
    </row>
    <row r="790" spans="3:4" ht="14.25" customHeight="1">
      <c r="C790" s="283"/>
      <c r="D790" s="51"/>
    </row>
    <row r="791" spans="3:4" ht="14.25" customHeight="1">
      <c r="C791" s="283"/>
      <c r="D791" s="51"/>
    </row>
    <row r="792" spans="3:4" ht="14.25" customHeight="1">
      <c r="C792" s="283"/>
      <c r="D792" s="51"/>
    </row>
    <row r="793" spans="3:4" ht="14.25" customHeight="1">
      <c r="C793" s="283"/>
      <c r="D793" s="51"/>
    </row>
    <row r="794" spans="3:4" ht="14.25" customHeight="1">
      <c r="C794" s="283"/>
      <c r="D794" s="51"/>
    </row>
    <row r="795" spans="3:4" ht="14.25" customHeight="1">
      <c r="C795" s="283"/>
      <c r="D795" s="51"/>
    </row>
    <row r="796" spans="3:4" ht="14.25" customHeight="1">
      <c r="C796" s="283"/>
      <c r="D796" s="51"/>
    </row>
    <row r="797" spans="3:4" ht="14.25" customHeight="1">
      <c r="C797" s="283"/>
      <c r="D797" s="51"/>
    </row>
    <row r="798" spans="3:4" ht="14.25" customHeight="1">
      <c r="C798" s="283"/>
      <c r="D798" s="51"/>
    </row>
    <row r="799" spans="3:4" ht="14.25" customHeight="1">
      <c r="C799" s="283"/>
      <c r="D799" s="51"/>
    </row>
    <row r="800" spans="3:4" ht="14.25" customHeight="1">
      <c r="C800" s="283"/>
      <c r="D800" s="51"/>
    </row>
    <row r="801" spans="3:4" ht="14.25" customHeight="1">
      <c r="C801" s="283"/>
      <c r="D801" s="51"/>
    </row>
    <row r="802" spans="3:4" ht="14.25" customHeight="1">
      <c r="C802" s="283"/>
      <c r="D802" s="51"/>
    </row>
    <row r="803" spans="3:4" ht="14.25" customHeight="1">
      <c r="C803" s="283"/>
      <c r="D803" s="51"/>
    </row>
    <row r="804" spans="3:4" ht="14.25" customHeight="1">
      <c r="C804" s="283"/>
      <c r="D804" s="51"/>
    </row>
    <row r="805" spans="3:4" ht="14.25" customHeight="1">
      <c r="C805" s="283"/>
      <c r="D805" s="51"/>
    </row>
    <row r="806" spans="3:4" ht="14.25" customHeight="1">
      <c r="C806" s="283"/>
      <c r="D806" s="51"/>
    </row>
    <row r="807" spans="3:4" ht="14.25" customHeight="1">
      <c r="C807" s="283"/>
      <c r="D807" s="51"/>
    </row>
    <row r="808" spans="3:4" ht="14.25" customHeight="1">
      <c r="C808" s="283"/>
      <c r="D808" s="51"/>
    </row>
    <row r="809" spans="3:4" ht="14.25" customHeight="1">
      <c r="C809" s="283"/>
      <c r="D809" s="51"/>
    </row>
    <row r="810" spans="3:4" ht="14.25" customHeight="1">
      <c r="C810" s="283"/>
      <c r="D810" s="51"/>
    </row>
    <row r="811" spans="3:4" ht="14.25" customHeight="1">
      <c r="C811" s="283"/>
      <c r="D811" s="51"/>
    </row>
    <row r="812" spans="3:4" ht="14.25" customHeight="1">
      <c r="C812" s="283"/>
      <c r="D812" s="51"/>
    </row>
    <row r="813" spans="3:4" ht="14.25" customHeight="1">
      <c r="C813" s="283"/>
      <c r="D813" s="51"/>
    </row>
    <row r="814" spans="3:4" ht="14.25" customHeight="1">
      <c r="C814" s="283"/>
      <c r="D814" s="51"/>
    </row>
    <row r="815" spans="3:4" ht="14.25" customHeight="1">
      <c r="C815" s="283"/>
      <c r="D815" s="51"/>
    </row>
    <row r="816" spans="3:4" ht="14.25" customHeight="1">
      <c r="C816" s="283"/>
      <c r="D816" s="51"/>
    </row>
    <row r="817" spans="3:4" ht="14.25" customHeight="1">
      <c r="C817" s="283"/>
      <c r="D817" s="51"/>
    </row>
    <row r="818" spans="3:4" ht="14.25" customHeight="1">
      <c r="C818" s="283"/>
      <c r="D818" s="51"/>
    </row>
    <row r="819" spans="3:4" ht="14.25" customHeight="1">
      <c r="C819" s="283"/>
      <c r="D819" s="51"/>
    </row>
    <row r="820" spans="3:4" ht="14.25" customHeight="1">
      <c r="C820" s="283"/>
      <c r="D820" s="51"/>
    </row>
    <row r="821" spans="3:4" ht="14.25" customHeight="1">
      <c r="C821" s="283"/>
      <c r="D821" s="51"/>
    </row>
    <row r="822" spans="3:4" ht="14.25" customHeight="1">
      <c r="C822" s="283"/>
      <c r="D822" s="51"/>
    </row>
    <row r="823" spans="3:4" ht="14.25" customHeight="1">
      <c r="C823" s="283"/>
      <c r="D823" s="51"/>
    </row>
    <row r="824" spans="3:4" ht="14.25" customHeight="1">
      <c r="C824" s="283"/>
      <c r="D824" s="51"/>
    </row>
    <row r="825" spans="3:4" ht="14.25" customHeight="1">
      <c r="C825" s="283"/>
      <c r="D825" s="51"/>
    </row>
    <row r="826" spans="3:4" ht="14.25" customHeight="1">
      <c r="C826" s="283"/>
      <c r="D826" s="51"/>
    </row>
    <row r="827" spans="3:4" ht="14.25" customHeight="1">
      <c r="C827" s="283"/>
      <c r="D827" s="51"/>
    </row>
    <row r="828" spans="3:4" ht="14.25" customHeight="1">
      <c r="C828" s="283"/>
      <c r="D828" s="51"/>
    </row>
    <row r="829" spans="3:4" ht="14.25" customHeight="1">
      <c r="C829" s="283"/>
      <c r="D829" s="51"/>
    </row>
    <row r="830" spans="3:4" ht="14.25" customHeight="1">
      <c r="C830" s="283"/>
      <c r="D830" s="51"/>
    </row>
    <row r="831" spans="3:4" ht="14.25" customHeight="1">
      <c r="C831" s="283"/>
      <c r="D831" s="51"/>
    </row>
    <row r="832" spans="3:4" ht="14.25" customHeight="1">
      <c r="C832" s="283"/>
      <c r="D832" s="51"/>
    </row>
    <row r="833" spans="3:4" ht="14.25" customHeight="1">
      <c r="C833" s="283"/>
      <c r="D833" s="51"/>
    </row>
    <row r="834" spans="3:4" ht="14.25" customHeight="1">
      <c r="C834" s="283"/>
      <c r="D834" s="51"/>
    </row>
    <row r="835" spans="3:4" ht="14.25" customHeight="1">
      <c r="C835" s="283"/>
      <c r="D835" s="51"/>
    </row>
    <row r="836" spans="3:4" ht="14.25" customHeight="1">
      <c r="C836" s="283"/>
      <c r="D836" s="51"/>
    </row>
    <row r="837" spans="3:4" ht="14.25" customHeight="1">
      <c r="C837" s="283"/>
      <c r="D837" s="51"/>
    </row>
    <row r="838" spans="3:4" ht="14.25" customHeight="1">
      <c r="C838" s="283"/>
      <c r="D838" s="51"/>
    </row>
    <row r="839" spans="3:4" ht="14.25" customHeight="1">
      <c r="C839" s="283"/>
      <c r="D839" s="51"/>
    </row>
    <row r="840" spans="3:4" ht="14.25" customHeight="1">
      <c r="C840" s="283"/>
      <c r="D840" s="51"/>
    </row>
    <row r="841" spans="3:4" ht="14.25" customHeight="1">
      <c r="C841" s="283"/>
      <c r="D841" s="51"/>
    </row>
    <row r="842" spans="3:4" ht="14.25" customHeight="1">
      <c r="C842" s="283"/>
      <c r="D842" s="51"/>
    </row>
    <row r="843" spans="3:4" ht="14.25" customHeight="1">
      <c r="C843" s="283"/>
      <c r="D843" s="51"/>
    </row>
    <row r="844" spans="3:4" ht="14.25" customHeight="1">
      <c r="C844" s="283"/>
      <c r="D844" s="51"/>
    </row>
    <row r="845" spans="3:4" ht="14.25" customHeight="1">
      <c r="C845" s="283"/>
      <c r="D845" s="51"/>
    </row>
    <row r="846" spans="3:4" ht="14.25" customHeight="1">
      <c r="C846" s="283"/>
      <c r="D846" s="51"/>
    </row>
    <row r="847" spans="3:4" ht="14.25" customHeight="1">
      <c r="C847" s="283"/>
      <c r="D847" s="51"/>
    </row>
    <row r="848" spans="3:4" ht="14.25" customHeight="1">
      <c r="C848" s="283"/>
      <c r="D848" s="51"/>
    </row>
    <row r="849" spans="3:4" ht="14.25" customHeight="1">
      <c r="C849" s="283"/>
      <c r="D849" s="51"/>
    </row>
    <row r="850" spans="3:4" ht="14.25" customHeight="1">
      <c r="C850" s="283"/>
      <c r="D850" s="51"/>
    </row>
    <row r="851" spans="3:4" ht="14.25" customHeight="1">
      <c r="C851" s="283"/>
      <c r="D851" s="51"/>
    </row>
    <row r="852" spans="3:4" ht="14.25" customHeight="1">
      <c r="C852" s="283"/>
      <c r="D852" s="51"/>
    </row>
    <row r="853" spans="3:4" ht="14.25" customHeight="1">
      <c r="C853" s="283"/>
      <c r="D853" s="51"/>
    </row>
    <row r="854" spans="3:4" ht="14.25" customHeight="1">
      <c r="C854" s="283"/>
      <c r="D854" s="51"/>
    </row>
    <row r="855" spans="3:4" ht="14.25" customHeight="1">
      <c r="C855" s="283"/>
      <c r="D855" s="51"/>
    </row>
    <row r="856" spans="3:4" ht="14.25" customHeight="1">
      <c r="C856" s="283"/>
      <c r="D856" s="51"/>
    </row>
    <row r="857" spans="3:4" ht="14.25" customHeight="1">
      <c r="C857" s="283"/>
      <c r="D857" s="51"/>
    </row>
    <row r="858" spans="3:4" ht="14.25" customHeight="1">
      <c r="C858" s="283"/>
      <c r="D858" s="51"/>
    </row>
    <row r="859" spans="3:4" ht="14.25" customHeight="1">
      <c r="C859" s="283"/>
      <c r="D859" s="51"/>
    </row>
    <row r="860" spans="3:4" ht="14.25" customHeight="1">
      <c r="C860" s="283"/>
      <c r="D860" s="51"/>
    </row>
    <row r="861" spans="3:4" ht="14.25" customHeight="1">
      <c r="C861" s="283"/>
      <c r="D861" s="51"/>
    </row>
    <row r="862" spans="3:4" ht="14.25" customHeight="1">
      <c r="C862" s="283"/>
      <c r="D862" s="51"/>
    </row>
    <row r="863" spans="3:4" ht="14.25" customHeight="1">
      <c r="C863" s="283"/>
      <c r="D863" s="51"/>
    </row>
    <row r="864" spans="3:4" ht="14.25" customHeight="1">
      <c r="C864" s="283"/>
      <c r="D864" s="51"/>
    </row>
    <row r="865" spans="3:4" ht="14.25" customHeight="1">
      <c r="C865" s="283"/>
      <c r="D865" s="51"/>
    </row>
    <row r="866" spans="3:4" ht="14.25" customHeight="1">
      <c r="C866" s="283"/>
      <c r="D866" s="51"/>
    </row>
    <row r="867" spans="3:4" ht="14.25" customHeight="1">
      <c r="C867" s="283"/>
      <c r="D867" s="51"/>
    </row>
    <row r="868" spans="3:4" ht="14.25" customHeight="1">
      <c r="C868" s="283"/>
      <c r="D868" s="51"/>
    </row>
    <row r="869" spans="3:4" ht="14.25" customHeight="1">
      <c r="C869" s="283"/>
      <c r="D869" s="51"/>
    </row>
    <row r="870" spans="3:4" ht="14.25" customHeight="1">
      <c r="C870" s="283"/>
      <c r="D870" s="51"/>
    </row>
    <row r="871" spans="3:4" ht="14.25" customHeight="1">
      <c r="C871" s="283"/>
      <c r="D871" s="51"/>
    </row>
    <row r="872" spans="3:4" ht="14.25" customHeight="1">
      <c r="C872" s="283"/>
      <c r="D872" s="51"/>
    </row>
    <row r="873" spans="3:4" ht="14.25" customHeight="1">
      <c r="C873" s="283"/>
      <c r="D873" s="51"/>
    </row>
    <row r="874" spans="3:4" ht="14.25" customHeight="1">
      <c r="C874" s="283"/>
      <c r="D874" s="51"/>
    </row>
    <row r="875" spans="3:4" ht="14.25" customHeight="1">
      <c r="C875" s="283"/>
      <c r="D875" s="51"/>
    </row>
    <row r="876" spans="3:4" ht="14.25" customHeight="1">
      <c r="C876" s="283"/>
      <c r="D876" s="51"/>
    </row>
    <row r="877" spans="3:4" ht="14.25" customHeight="1">
      <c r="C877" s="283"/>
      <c r="D877" s="51"/>
    </row>
    <row r="878" spans="3:4" ht="14.25" customHeight="1">
      <c r="C878" s="283"/>
      <c r="D878" s="51"/>
    </row>
    <row r="879" spans="3:4" ht="14.25" customHeight="1">
      <c r="C879" s="283"/>
      <c r="D879" s="51"/>
    </row>
    <row r="880" spans="3:4" ht="14.25" customHeight="1">
      <c r="C880" s="283"/>
      <c r="D880" s="51"/>
    </row>
    <row r="881" spans="3:4" ht="14.25" customHeight="1">
      <c r="C881" s="283"/>
      <c r="D881" s="51"/>
    </row>
    <row r="882" spans="3:4" ht="14.25" customHeight="1">
      <c r="C882" s="283"/>
      <c r="D882" s="51"/>
    </row>
    <row r="883" spans="3:4" ht="14.25" customHeight="1">
      <c r="C883" s="283"/>
      <c r="D883" s="51"/>
    </row>
    <row r="884" spans="3:4" ht="14.25" customHeight="1">
      <c r="C884" s="283"/>
      <c r="D884" s="51"/>
    </row>
    <row r="885" spans="3:4" ht="14.25" customHeight="1">
      <c r="C885" s="283"/>
      <c r="D885" s="51"/>
    </row>
    <row r="886" spans="3:4" ht="14.25" customHeight="1">
      <c r="C886" s="283"/>
      <c r="D886" s="51"/>
    </row>
    <row r="887" spans="3:4" ht="14.25" customHeight="1">
      <c r="C887" s="283"/>
      <c r="D887" s="51"/>
    </row>
    <row r="888" spans="3:4" ht="14.25" customHeight="1">
      <c r="C888" s="283"/>
      <c r="D888" s="51"/>
    </row>
    <row r="889" spans="3:4" ht="14.25" customHeight="1">
      <c r="C889" s="283"/>
      <c r="D889" s="51"/>
    </row>
    <row r="890" spans="3:4" ht="14.25" customHeight="1">
      <c r="C890" s="283"/>
      <c r="D890" s="51"/>
    </row>
    <row r="891" spans="3:4" ht="14.25" customHeight="1">
      <c r="C891" s="283"/>
      <c r="D891" s="51"/>
    </row>
    <row r="892" spans="3:4" ht="14.25" customHeight="1">
      <c r="C892" s="283"/>
      <c r="D892" s="51"/>
    </row>
    <row r="893" spans="3:4" ht="14.25" customHeight="1">
      <c r="C893" s="283"/>
      <c r="D893" s="51"/>
    </row>
    <row r="894" spans="3:4" ht="14.25" customHeight="1">
      <c r="C894" s="283"/>
      <c r="D894" s="51"/>
    </row>
    <row r="895" spans="3:4" ht="14.25" customHeight="1">
      <c r="C895" s="283"/>
      <c r="D895" s="51"/>
    </row>
    <row r="896" spans="3:4" ht="14.25" customHeight="1">
      <c r="C896" s="283"/>
      <c r="D896" s="51"/>
    </row>
    <row r="897" spans="3:4" ht="14.25" customHeight="1">
      <c r="C897" s="283"/>
      <c r="D897" s="51"/>
    </row>
    <row r="898" spans="3:4" ht="14.25" customHeight="1">
      <c r="C898" s="283"/>
      <c r="D898" s="51"/>
    </row>
    <row r="899" spans="3:4" ht="14.25" customHeight="1">
      <c r="C899" s="283"/>
      <c r="D899" s="51"/>
    </row>
    <row r="900" spans="3:4" ht="14.25" customHeight="1">
      <c r="C900" s="283"/>
      <c r="D900" s="51"/>
    </row>
    <row r="901" spans="3:4" ht="14.25" customHeight="1">
      <c r="C901" s="283"/>
      <c r="D901" s="51"/>
    </row>
    <row r="902" spans="3:4" ht="14.25" customHeight="1">
      <c r="C902" s="283"/>
      <c r="D902" s="51"/>
    </row>
    <row r="903" spans="3:4" ht="14.25" customHeight="1">
      <c r="C903" s="283"/>
      <c r="D903" s="51"/>
    </row>
    <row r="904" spans="3:4" ht="14.25" customHeight="1">
      <c r="C904" s="283"/>
      <c r="D904" s="51"/>
    </row>
    <row r="905" spans="3:4" ht="14.25" customHeight="1">
      <c r="C905" s="283"/>
      <c r="D905" s="51"/>
    </row>
    <row r="906" spans="3:4" ht="14.25" customHeight="1">
      <c r="C906" s="283"/>
      <c r="D906" s="51"/>
    </row>
    <row r="907" spans="3:4" ht="14.25" customHeight="1">
      <c r="C907" s="283"/>
      <c r="D907" s="51"/>
    </row>
    <row r="908" spans="3:4" ht="14.25" customHeight="1">
      <c r="C908" s="283"/>
      <c r="D908" s="51"/>
    </row>
    <row r="909" spans="3:4" ht="14.25" customHeight="1">
      <c r="C909" s="283"/>
      <c r="D909" s="51"/>
    </row>
    <row r="910" spans="3:4" ht="14.25" customHeight="1">
      <c r="C910" s="283"/>
      <c r="D910" s="51"/>
    </row>
    <row r="911" spans="3:4" ht="14.25" customHeight="1">
      <c r="C911" s="283"/>
      <c r="D911" s="51"/>
    </row>
    <row r="912" spans="3:4" ht="14.25" customHeight="1">
      <c r="C912" s="283"/>
      <c r="D912" s="51"/>
    </row>
    <row r="913" spans="3:4" ht="14.25" customHeight="1">
      <c r="C913" s="283"/>
      <c r="D913" s="51"/>
    </row>
    <row r="914" spans="3:4" ht="14.25" customHeight="1">
      <c r="C914" s="283"/>
      <c r="D914" s="51"/>
    </row>
    <row r="915" spans="3:4" ht="14.25" customHeight="1">
      <c r="C915" s="283"/>
      <c r="D915" s="51"/>
    </row>
    <row r="916" spans="3:4" ht="14.25" customHeight="1">
      <c r="C916" s="283"/>
      <c r="D916" s="51"/>
    </row>
    <row r="917" spans="3:4" ht="14.25" customHeight="1">
      <c r="C917" s="283"/>
      <c r="D917" s="51"/>
    </row>
    <row r="918" spans="3:4" ht="14.25" customHeight="1">
      <c r="C918" s="283"/>
      <c r="D918" s="51"/>
    </row>
    <row r="919" spans="3:4" ht="14.25" customHeight="1">
      <c r="C919" s="283"/>
      <c r="D919" s="51"/>
    </row>
    <row r="920" spans="3:4" ht="14.25" customHeight="1">
      <c r="C920" s="283"/>
      <c r="D920" s="51"/>
    </row>
    <row r="921" spans="3:4" ht="14.25" customHeight="1">
      <c r="C921" s="283"/>
      <c r="D921" s="51"/>
    </row>
    <row r="922" spans="3:4" ht="14.25" customHeight="1">
      <c r="C922" s="283"/>
      <c r="D922" s="51"/>
    </row>
    <row r="923" spans="3:4" ht="14.25" customHeight="1">
      <c r="C923" s="283"/>
      <c r="D923" s="51"/>
    </row>
    <row r="924" spans="3:4" ht="14.25" customHeight="1">
      <c r="C924" s="283"/>
      <c r="D924" s="51"/>
    </row>
    <row r="925" spans="3:4" ht="14.25" customHeight="1">
      <c r="C925" s="283"/>
      <c r="D925" s="51"/>
    </row>
    <row r="926" spans="3:4" ht="14.25" customHeight="1">
      <c r="C926" s="283"/>
      <c r="D926" s="51"/>
    </row>
    <row r="927" spans="3:4" ht="14.25" customHeight="1">
      <c r="C927" s="283"/>
      <c r="D927" s="51"/>
    </row>
    <row r="928" spans="3:4" ht="14.25" customHeight="1">
      <c r="C928" s="283"/>
      <c r="D928" s="51"/>
    </row>
    <row r="929" spans="3:4" ht="14.25" customHeight="1">
      <c r="C929" s="283"/>
      <c r="D929" s="51"/>
    </row>
    <row r="930" spans="3:4" ht="14.25" customHeight="1">
      <c r="C930" s="283"/>
      <c r="D930" s="51"/>
    </row>
    <row r="931" spans="3:4" ht="14.25" customHeight="1">
      <c r="C931" s="283"/>
      <c r="D931" s="51"/>
    </row>
    <row r="932" spans="3:4" ht="14.25" customHeight="1">
      <c r="C932" s="283"/>
      <c r="D932" s="51"/>
    </row>
    <row r="933" spans="3:4" ht="14.25" customHeight="1">
      <c r="C933" s="283"/>
      <c r="D933" s="51"/>
    </row>
    <row r="934" spans="3:4" ht="14.25" customHeight="1">
      <c r="C934" s="283"/>
      <c r="D934" s="51"/>
    </row>
    <row r="935" spans="3:4" ht="14.25" customHeight="1">
      <c r="C935" s="283"/>
      <c r="D935" s="51"/>
    </row>
    <row r="936" spans="3:4" ht="14.25" customHeight="1">
      <c r="C936" s="283"/>
      <c r="D936" s="51"/>
    </row>
    <row r="937" spans="3:4" ht="14.25" customHeight="1">
      <c r="C937" s="283"/>
      <c r="D937" s="51"/>
    </row>
    <row r="938" spans="3:4" ht="14.25" customHeight="1">
      <c r="C938" s="283"/>
      <c r="D938" s="51"/>
    </row>
    <row r="939" spans="3:4" ht="14.25" customHeight="1">
      <c r="C939" s="283"/>
      <c r="D939" s="51"/>
    </row>
    <row r="940" spans="3:4" ht="14.25" customHeight="1">
      <c r="C940" s="283"/>
      <c r="D940" s="51"/>
    </row>
    <row r="941" spans="3:4" ht="14.25" customHeight="1">
      <c r="C941" s="283"/>
      <c r="D941" s="51"/>
    </row>
    <row r="942" spans="3:4" ht="14.25" customHeight="1">
      <c r="C942" s="283"/>
      <c r="D942" s="51"/>
    </row>
    <row r="943" spans="3:4" ht="14.25" customHeight="1">
      <c r="C943" s="283"/>
      <c r="D943" s="51"/>
    </row>
    <row r="944" spans="3:4" ht="14.25" customHeight="1">
      <c r="C944" s="283"/>
      <c r="D944" s="51"/>
    </row>
    <row r="945" spans="3:4" ht="14.25" customHeight="1">
      <c r="C945" s="283"/>
      <c r="D945" s="51"/>
    </row>
    <row r="946" spans="3:4" ht="14.25" customHeight="1">
      <c r="C946" s="283"/>
      <c r="D946" s="51"/>
    </row>
    <row r="947" spans="3:4" ht="14.25" customHeight="1">
      <c r="C947" s="283"/>
      <c r="D947" s="51"/>
    </row>
    <row r="948" spans="3:4" ht="14.25" customHeight="1">
      <c r="C948" s="283"/>
      <c r="D948" s="51"/>
    </row>
    <row r="949" spans="3:4" ht="14.25" customHeight="1">
      <c r="C949" s="283"/>
      <c r="D949" s="51"/>
    </row>
    <row r="950" spans="3:4" ht="14.25" customHeight="1">
      <c r="C950" s="283"/>
      <c r="D950" s="51"/>
    </row>
    <row r="951" spans="3:4" ht="14.25" customHeight="1">
      <c r="C951" s="283"/>
      <c r="D951" s="51"/>
    </row>
    <row r="952" spans="3:4" ht="14.25" customHeight="1">
      <c r="C952" s="283"/>
      <c r="D952" s="51"/>
    </row>
    <row r="953" spans="3:4" ht="14.25" customHeight="1">
      <c r="C953" s="283"/>
      <c r="D953" s="51"/>
    </row>
    <row r="954" spans="3:4" ht="14.25" customHeight="1">
      <c r="C954" s="283"/>
      <c r="D954" s="51"/>
    </row>
    <row r="955" spans="3:4" ht="14.25" customHeight="1">
      <c r="C955" s="283"/>
      <c r="D955" s="51"/>
    </row>
    <row r="956" spans="3:4" ht="14.25" customHeight="1">
      <c r="C956" s="283"/>
      <c r="D956" s="51"/>
    </row>
    <row r="957" spans="3:4" ht="14.25" customHeight="1">
      <c r="C957" s="283"/>
      <c r="D957" s="51"/>
    </row>
    <row r="958" spans="3:4" ht="14.25" customHeight="1">
      <c r="C958" s="283"/>
      <c r="D958" s="51"/>
    </row>
    <row r="959" spans="3:4" ht="14.25" customHeight="1">
      <c r="C959" s="283"/>
      <c r="D959" s="51"/>
    </row>
    <row r="960" spans="3:4" ht="14.25" customHeight="1">
      <c r="C960" s="283"/>
      <c r="D960" s="51"/>
    </row>
    <row r="961" spans="3:4" ht="14.25" customHeight="1">
      <c r="C961" s="283"/>
      <c r="D961" s="51"/>
    </row>
    <row r="962" spans="3:4" ht="14.25" customHeight="1">
      <c r="C962" s="283"/>
      <c r="D962" s="51"/>
    </row>
    <row r="963" spans="3:4" ht="14.25" customHeight="1">
      <c r="C963" s="283"/>
      <c r="D963" s="51"/>
    </row>
    <row r="964" spans="3:4" ht="14.25" customHeight="1">
      <c r="C964" s="283"/>
      <c r="D964" s="51"/>
    </row>
    <row r="965" spans="3:4" ht="14.25" customHeight="1">
      <c r="C965" s="283"/>
      <c r="D965" s="51"/>
    </row>
    <row r="966" spans="3:4" ht="14.25" customHeight="1">
      <c r="C966" s="283"/>
      <c r="D966" s="51"/>
    </row>
    <row r="967" spans="3:4" ht="14.25" customHeight="1">
      <c r="C967" s="283"/>
      <c r="D967" s="51"/>
    </row>
    <row r="968" spans="3:4" ht="14.25" customHeight="1">
      <c r="C968" s="283"/>
      <c r="D968" s="51"/>
    </row>
    <row r="969" spans="3:4" ht="14.25" customHeight="1">
      <c r="C969" s="283"/>
      <c r="D969" s="51"/>
    </row>
    <row r="970" spans="3:4" ht="14.25" customHeight="1">
      <c r="C970" s="283"/>
      <c r="D970" s="51"/>
    </row>
    <row r="971" spans="3:4" ht="14.25" customHeight="1">
      <c r="C971" s="283"/>
      <c r="D971" s="51"/>
    </row>
    <row r="972" spans="3:4" ht="14.25" customHeight="1">
      <c r="C972" s="283"/>
      <c r="D972" s="51"/>
    </row>
    <row r="973" spans="3:4" ht="14.25" customHeight="1">
      <c r="C973" s="283"/>
      <c r="D973" s="51"/>
    </row>
    <row r="974" spans="3:4" ht="14.25" customHeight="1">
      <c r="C974" s="283"/>
      <c r="D974" s="51"/>
    </row>
    <row r="975" spans="3:4" ht="14.25" customHeight="1">
      <c r="C975" s="283"/>
      <c r="D975" s="51"/>
    </row>
    <row r="976" spans="3:4" ht="14.25" customHeight="1">
      <c r="C976" s="283"/>
      <c r="D976" s="51"/>
    </row>
    <row r="977" spans="3:4" ht="14.25" customHeight="1">
      <c r="C977" s="283"/>
      <c r="D977" s="51"/>
    </row>
    <row r="978" spans="3:4" ht="14.25" customHeight="1">
      <c r="C978" s="283"/>
      <c r="D978" s="51"/>
    </row>
    <row r="979" spans="3:4" ht="14.25" customHeight="1">
      <c r="C979" s="283"/>
      <c r="D979" s="51"/>
    </row>
    <row r="980" spans="3:4" ht="14.25" customHeight="1">
      <c r="C980" s="283"/>
      <c r="D980" s="51"/>
    </row>
    <row r="981" spans="3:4" ht="14.25" customHeight="1">
      <c r="C981" s="283"/>
      <c r="D981" s="51"/>
    </row>
    <row r="982" spans="3:4" ht="14.25" customHeight="1">
      <c r="C982" s="283"/>
      <c r="D982" s="51"/>
    </row>
    <row r="983" spans="3:4" ht="14.25" customHeight="1">
      <c r="C983" s="283"/>
      <c r="D983" s="51"/>
    </row>
    <row r="984" spans="3:4" ht="14.25" customHeight="1">
      <c r="C984" s="283"/>
      <c r="D984" s="51"/>
    </row>
    <row r="985" spans="3:4" ht="14.25" customHeight="1">
      <c r="C985" s="283"/>
      <c r="D985" s="51"/>
    </row>
    <row r="986" spans="3:4" ht="14.25" customHeight="1">
      <c r="C986" s="283"/>
      <c r="D986" s="51"/>
    </row>
    <row r="987" spans="3:4" ht="14.25" customHeight="1">
      <c r="C987" s="283"/>
      <c r="D987" s="51"/>
    </row>
    <row r="988" spans="3:4" ht="14.25" customHeight="1">
      <c r="C988" s="283"/>
      <c r="D988" s="51"/>
    </row>
    <row r="989" spans="3:4" ht="14.25" customHeight="1">
      <c r="C989" s="283"/>
      <c r="D989" s="51"/>
    </row>
    <row r="990" spans="3:4" ht="14.25" customHeight="1">
      <c r="C990" s="283"/>
      <c r="D990" s="51"/>
    </row>
    <row r="991" spans="3:4" ht="14.25" customHeight="1">
      <c r="C991" s="283"/>
      <c r="D991" s="51"/>
    </row>
    <row r="992" spans="3:4" ht="14.25" customHeight="1">
      <c r="C992" s="283"/>
      <c r="D992" s="51"/>
    </row>
    <row r="993" spans="3:4" ht="14.25" customHeight="1">
      <c r="C993" s="283"/>
      <c r="D993" s="51"/>
    </row>
    <row r="994" spans="3:4" ht="14.25" customHeight="1">
      <c r="C994" s="283"/>
      <c r="D994" s="51"/>
    </row>
    <row r="995" spans="3:4" ht="14.25" customHeight="1">
      <c r="C995" s="283"/>
      <c r="D995" s="51"/>
    </row>
    <row r="996" spans="3:4" ht="14.25" customHeight="1">
      <c r="C996" s="283"/>
      <c r="D996" s="51"/>
    </row>
    <row r="997" spans="3:4" ht="14.25" customHeight="1">
      <c r="C997" s="283"/>
      <c r="D997" s="51"/>
    </row>
    <row r="998" spans="3:4" ht="14.25" customHeight="1">
      <c r="C998" s="283"/>
      <c r="D998" s="51"/>
    </row>
    <row r="999" spans="3:4" ht="14.25" customHeight="1">
      <c r="C999" s="283"/>
      <c r="D999" s="51"/>
    </row>
    <row r="1000" spans="3:4" ht="14.25" customHeight="1">
      <c r="C1000" s="283"/>
      <c r="D1000" s="51"/>
    </row>
    <row r="1001" spans="3:4" ht="14.25" customHeight="1">
      <c r="C1001" s="51"/>
      <c r="D1001" s="51"/>
    </row>
    <row r="1002" spans="3:4" ht="14.25" customHeight="1">
      <c r="C1002" s="51"/>
      <c r="D1002" s="51"/>
    </row>
    <row r="1003" spans="3:4" ht="14.25" customHeight="1">
      <c r="C1003" s="51"/>
      <c r="D1003" s="51"/>
    </row>
    <row r="1004" spans="3:4" ht="14.25" customHeight="1">
      <c r="C1004" s="51"/>
      <c r="D1004" s="51"/>
    </row>
    <row r="1005" spans="3:4" ht="14.25" customHeight="1">
      <c r="C1005" s="51"/>
      <c r="D1005" s="51"/>
    </row>
    <row r="1006" spans="3:4" ht="14.25" customHeight="1">
      <c r="C1006" s="51"/>
      <c r="D1006" s="51"/>
    </row>
    <row r="1007" spans="3:4" ht="14.25" customHeight="1">
      <c r="C1007" s="51"/>
      <c r="D1007" s="51"/>
    </row>
    <row r="1008" spans="3:4" ht="14.25" customHeight="1">
      <c r="C1008" s="51"/>
      <c r="D1008" s="51"/>
    </row>
    <row r="1009" spans="3:4" ht="14.25" customHeight="1">
      <c r="C1009" s="51"/>
      <c r="D1009" s="51"/>
    </row>
  </sheetData>
  <sheetProtection algorithmName="SHA-512" hashValue="vAhcXOKAKM7ZKs4HZAuQI4qmY8BQEs+S/z0qIcsp1C017TZF1GvJOzIpiDR5LcStURtlXG72FfZPGwZxjYZBTQ==" saltValue="HAJpXGkUnkL8O4X+Z76Tbw==" spinCount="100000" sheet="1" objects="1" formatColumns="0" formatRows="0"/>
  <protectedRanges>
    <protectedRange sqref="B16:E115 C116:C1000" name="Tabel 3b83"/>
  </protectedRanges>
  <mergeCells count="4">
    <mergeCell ref="B15:E15"/>
    <mergeCell ref="G16:L16"/>
    <mergeCell ref="G17:K21"/>
    <mergeCell ref="L17:L21"/>
  </mergeCells>
  <dataValidations count="3">
    <dataValidation type="custom" allowBlank="1" showDropDown="1" showInputMessage="1" showErrorMessage="1" prompt="Masukan data yang valid. Contoh tanggal : 29 Desember 2021, maka input yang valid adalah 29/12/2021" sqref="C1001:C1009" xr:uid="{00000000-0002-0000-1900-000000000000}">
      <formula1>OR(NOT(ISERROR(DATEVALUE(C1001))), AND(ISNUMBER(C1001), LEFT(CELL("format", C1001))="D"))</formula1>
    </dataValidation>
    <dataValidation allowBlank="1" showDropDown="1" showInputMessage="1" showErrorMessage="1" prompt="Masukan tanggal perolehan Teknologi Tepat Guna dan Produk pada saat TS-*. Contoh: 20/04/2020" sqref="C16:C1000" xr:uid="{59AF4F05-FFFC-4F25-86FB-5C6A5A33352C}"/>
    <dataValidation type="list" allowBlank="1" showInputMessage="1" showErrorMessage="1" error="Cell hanya dapat diisi dengan opsi yang ada" prompt="Pilih salah satu opsi" sqref="D16:D1000" xr:uid="{601E8D74-90DE-4E74-9F30-AA5883D59368}">
      <formula1>$D$2:$D$11</formula1>
    </dataValidation>
  </dataValidations>
  <hyperlinks>
    <hyperlink ref="F1" location="'Daftar Tabel'!A1" display="&lt;&lt;&lt; Daftar Tabel" xr:uid="{00000000-0004-0000-1900-000000000000}"/>
  </hyperlinks>
  <pageMargins left="0.7" right="0.7" top="0.75" bottom="0.75" header="0" footer="0"/>
  <pageSetup orientation="portrait"/>
  <legacy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K1000"/>
  <sheetViews>
    <sheetView workbookViewId="0">
      <pane xSplit="1" ySplit="5" topLeftCell="B6" activePane="bottomRight" state="frozen"/>
      <selection pane="topRight" activeCell="B1" sqref="B1"/>
      <selection pane="bottomLeft" activeCell="A6" sqref="A6"/>
      <selection pane="bottomRight" activeCell="F8" sqref="F8:J12"/>
    </sheetView>
  </sheetViews>
  <sheetFormatPr defaultColWidth="12.58203125" defaultRowHeight="15" customHeight="1"/>
  <cols>
    <col min="1" max="1" width="4.58203125" customWidth="1"/>
    <col min="2" max="2" width="28.33203125" customWidth="1"/>
    <col min="3" max="3" width="19.75" customWidth="1"/>
    <col min="4" max="4" width="21.33203125" customWidth="1"/>
    <col min="6" max="26" width="7.58203125" customWidth="1"/>
  </cols>
  <sheetData>
    <row r="1" spans="1:11" ht="14.25" customHeight="1">
      <c r="A1" s="242" t="s">
        <v>522</v>
      </c>
      <c r="C1" s="51"/>
      <c r="E1" s="180" t="s">
        <v>87</v>
      </c>
    </row>
    <row r="2" spans="1:11" ht="14.25" customHeight="1">
      <c r="A2" s="242" t="s">
        <v>531</v>
      </c>
      <c r="C2" s="51"/>
    </row>
    <row r="3" spans="1:11" ht="14.25" customHeight="1">
      <c r="A3" s="49" t="s">
        <v>439</v>
      </c>
      <c r="C3" s="51"/>
    </row>
    <row r="4" spans="1:11" ht="44.25" customHeight="1">
      <c r="A4" s="22" t="s">
        <v>50</v>
      </c>
      <c r="B4" s="22" t="s">
        <v>229</v>
      </c>
      <c r="C4" s="22" t="s">
        <v>43</v>
      </c>
      <c r="D4" s="22" t="s">
        <v>234</v>
      </c>
    </row>
    <row r="5" spans="1:11" ht="14.25" customHeight="1">
      <c r="A5" s="86">
        <v>1</v>
      </c>
      <c r="B5" s="86">
        <v>2</v>
      </c>
      <c r="C5" s="86">
        <v>3</v>
      </c>
      <c r="D5" s="86">
        <v>4</v>
      </c>
    </row>
    <row r="6" spans="1:11" ht="14.25" customHeight="1">
      <c r="A6" s="87" t="s">
        <v>235</v>
      </c>
      <c r="B6" s="466" t="s">
        <v>236</v>
      </c>
      <c r="C6" s="394"/>
      <c r="D6" s="395"/>
    </row>
    <row r="7" spans="1:11" ht="14.25" customHeight="1">
      <c r="A7" s="74">
        <v>1</v>
      </c>
      <c r="B7" s="58"/>
      <c r="C7" s="88"/>
      <c r="D7" s="59"/>
      <c r="F7" s="414" t="s">
        <v>130</v>
      </c>
      <c r="G7" s="371"/>
      <c r="H7" s="371"/>
      <c r="I7" s="371"/>
      <c r="J7" s="371"/>
      <c r="K7" s="372"/>
    </row>
    <row r="8" spans="1:11" ht="14.25" customHeight="1">
      <c r="A8" s="74">
        <v>2</v>
      </c>
      <c r="B8" s="58"/>
      <c r="C8" s="88"/>
      <c r="D8" s="59"/>
      <c r="F8" s="468" t="s">
        <v>739</v>
      </c>
      <c r="G8" s="401"/>
      <c r="H8" s="401"/>
      <c r="I8" s="401"/>
      <c r="J8" s="401"/>
      <c r="K8" s="467">
        <f>COUNTIFS(B7:B1000,"&lt;&gt;",C7:C1000,"&lt;&gt;",D7:D1000,"&lt;&gt;")</f>
        <v>0</v>
      </c>
    </row>
    <row r="9" spans="1:11" ht="14.25" customHeight="1">
      <c r="A9" s="74">
        <v>3</v>
      </c>
      <c r="B9" s="58"/>
      <c r="C9" s="88"/>
      <c r="D9" s="59"/>
      <c r="F9" s="401"/>
      <c r="G9" s="401"/>
      <c r="H9" s="401"/>
      <c r="I9" s="401"/>
      <c r="J9" s="401"/>
      <c r="K9" s="401"/>
    </row>
    <row r="10" spans="1:11" ht="14.25" customHeight="1">
      <c r="A10" s="74">
        <v>4</v>
      </c>
      <c r="B10" s="58"/>
      <c r="C10" s="88"/>
      <c r="D10" s="59"/>
      <c r="F10" s="401"/>
      <c r="G10" s="401"/>
      <c r="H10" s="401"/>
      <c r="I10" s="401"/>
      <c r="J10" s="401"/>
      <c r="K10" s="401"/>
    </row>
    <row r="11" spans="1:11" ht="14.25" customHeight="1">
      <c r="A11" s="74">
        <v>5</v>
      </c>
      <c r="B11" s="58"/>
      <c r="C11" s="88"/>
      <c r="D11" s="59"/>
      <c r="F11" s="401"/>
      <c r="G11" s="401"/>
      <c r="H11" s="401"/>
      <c r="I11" s="401"/>
      <c r="J11" s="401"/>
      <c r="K11" s="401"/>
    </row>
    <row r="12" spans="1:11" ht="14.25" customHeight="1">
      <c r="A12" s="74">
        <v>6</v>
      </c>
      <c r="B12" s="58"/>
      <c r="C12" s="88"/>
      <c r="D12" s="59"/>
      <c r="F12" s="401"/>
      <c r="G12" s="401"/>
      <c r="H12" s="401"/>
      <c r="I12" s="401"/>
      <c r="J12" s="401"/>
      <c r="K12" s="401"/>
    </row>
    <row r="13" spans="1:11" ht="14.25" customHeight="1">
      <c r="A13" s="74">
        <v>7</v>
      </c>
      <c r="B13" s="58"/>
      <c r="C13" s="88"/>
      <c r="D13" s="59"/>
    </row>
    <row r="14" spans="1:11" ht="14.25" customHeight="1">
      <c r="A14" s="74">
        <v>8</v>
      </c>
      <c r="B14" s="58"/>
      <c r="C14" s="88"/>
      <c r="D14" s="59"/>
      <c r="F14" s="293" t="s">
        <v>530</v>
      </c>
    </row>
    <row r="15" spans="1:11" ht="14.25" customHeight="1">
      <c r="A15" s="74">
        <v>9</v>
      </c>
      <c r="B15" s="58"/>
      <c r="C15" s="88"/>
      <c r="D15" s="59"/>
    </row>
    <row r="16" spans="1:11" ht="14.25" customHeight="1">
      <c r="A16" s="74">
        <v>10</v>
      </c>
      <c r="B16" s="58"/>
      <c r="C16" s="88"/>
      <c r="D16" s="59"/>
    </row>
    <row r="17" spans="1:4" ht="14.25" customHeight="1">
      <c r="A17" s="74">
        <v>11</v>
      </c>
      <c r="B17" s="58"/>
      <c r="C17" s="88"/>
      <c r="D17" s="59"/>
    </row>
    <row r="18" spans="1:4" ht="14.25" customHeight="1">
      <c r="A18" s="74">
        <v>12</v>
      </c>
      <c r="B18" s="58"/>
      <c r="C18" s="88"/>
      <c r="D18" s="59"/>
    </row>
    <row r="19" spans="1:4" ht="14.25" customHeight="1">
      <c r="A19" s="74">
        <v>13</v>
      </c>
      <c r="B19" s="58"/>
      <c r="C19" s="88"/>
      <c r="D19" s="59"/>
    </row>
    <row r="20" spans="1:4" ht="14.25" customHeight="1">
      <c r="A20" s="74">
        <v>14</v>
      </c>
      <c r="B20" s="58"/>
      <c r="C20" s="88"/>
      <c r="D20" s="59"/>
    </row>
    <row r="21" spans="1:4" ht="14.25" customHeight="1">
      <c r="A21" s="74">
        <v>15</v>
      </c>
      <c r="B21" s="58"/>
      <c r="C21" s="88"/>
      <c r="D21" s="59"/>
    </row>
    <row r="22" spans="1:4" ht="14.25" customHeight="1">
      <c r="A22" s="74">
        <v>16</v>
      </c>
      <c r="B22" s="58"/>
      <c r="C22" s="88"/>
      <c r="D22" s="59"/>
    </row>
    <row r="23" spans="1:4" ht="14.25" customHeight="1">
      <c r="A23" s="74">
        <v>17</v>
      </c>
      <c r="B23" s="58"/>
      <c r="C23" s="88"/>
      <c r="D23" s="59"/>
    </row>
    <row r="24" spans="1:4" ht="14.25" customHeight="1">
      <c r="A24" s="74">
        <v>18</v>
      </c>
      <c r="B24" s="58"/>
      <c r="C24" s="88"/>
      <c r="D24" s="59"/>
    </row>
    <row r="25" spans="1:4" ht="14.25" customHeight="1">
      <c r="A25" s="74">
        <v>19</v>
      </c>
      <c r="B25" s="58"/>
      <c r="C25" s="88"/>
      <c r="D25" s="59"/>
    </row>
    <row r="26" spans="1:4" ht="14.25" customHeight="1">
      <c r="A26" s="74">
        <v>20</v>
      </c>
      <c r="B26" s="58"/>
      <c r="C26" s="88"/>
      <c r="D26" s="59"/>
    </row>
    <row r="27" spans="1:4" ht="14.25" customHeight="1">
      <c r="A27" s="74">
        <v>21</v>
      </c>
      <c r="B27" s="58"/>
      <c r="C27" s="88"/>
      <c r="D27" s="59"/>
    </row>
    <row r="28" spans="1:4" ht="14.25" customHeight="1">
      <c r="A28" s="74">
        <v>22</v>
      </c>
      <c r="B28" s="58"/>
      <c r="C28" s="88"/>
      <c r="D28" s="59"/>
    </row>
    <row r="29" spans="1:4" ht="14.25" customHeight="1">
      <c r="A29" s="74">
        <v>23</v>
      </c>
      <c r="B29" s="58"/>
      <c r="C29" s="88"/>
      <c r="D29" s="59"/>
    </row>
    <row r="30" spans="1:4" ht="14.25" customHeight="1">
      <c r="A30" s="74">
        <v>24</v>
      </c>
      <c r="B30" s="58"/>
      <c r="C30" s="88"/>
      <c r="D30" s="59"/>
    </row>
    <row r="31" spans="1:4" ht="14.25" customHeight="1">
      <c r="A31" s="74">
        <v>25</v>
      </c>
      <c r="B31" s="58"/>
      <c r="C31" s="88"/>
      <c r="D31" s="59"/>
    </row>
    <row r="32" spans="1:4" ht="14.25" customHeight="1">
      <c r="A32" s="74">
        <v>26</v>
      </c>
      <c r="B32" s="58"/>
      <c r="C32" s="88"/>
      <c r="D32" s="59"/>
    </row>
    <row r="33" spans="1:4" ht="14.25" customHeight="1">
      <c r="A33" s="74">
        <v>27</v>
      </c>
      <c r="B33" s="58"/>
      <c r="C33" s="88"/>
      <c r="D33" s="59"/>
    </row>
    <row r="34" spans="1:4" ht="14.25" customHeight="1">
      <c r="A34" s="74">
        <v>28</v>
      </c>
      <c r="B34" s="58"/>
      <c r="C34" s="88"/>
      <c r="D34" s="59"/>
    </row>
    <row r="35" spans="1:4" ht="14.25" customHeight="1">
      <c r="A35" s="74">
        <v>29</v>
      </c>
      <c r="B35" s="58"/>
      <c r="C35" s="88"/>
      <c r="D35" s="59"/>
    </row>
    <row r="36" spans="1:4" ht="14.25" customHeight="1">
      <c r="A36" s="74">
        <v>30</v>
      </c>
      <c r="B36" s="58"/>
      <c r="C36" s="88"/>
      <c r="D36" s="59"/>
    </row>
    <row r="37" spans="1:4" ht="14.25" customHeight="1">
      <c r="A37" s="74">
        <v>31</v>
      </c>
      <c r="B37" s="58"/>
      <c r="C37" s="88"/>
      <c r="D37" s="59"/>
    </row>
    <row r="38" spans="1:4" ht="14.25" customHeight="1">
      <c r="A38" s="74">
        <v>32</v>
      </c>
      <c r="B38" s="58"/>
      <c r="C38" s="88"/>
      <c r="D38" s="59"/>
    </row>
    <row r="39" spans="1:4" ht="14.25" customHeight="1">
      <c r="A39" s="74">
        <v>33</v>
      </c>
      <c r="B39" s="58"/>
      <c r="C39" s="88"/>
      <c r="D39" s="59"/>
    </row>
    <row r="40" spans="1:4" ht="14.25" customHeight="1">
      <c r="A40" s="74">
        <v>34</v>
      </c>
      <c r="B40" s="58"/>
      <c r="C40" s="88"/>
      <c r="D40" s="59"/>
    </row>
    <row r="41" spans="1:4" ht="14.25" customHeight="1">
      <c r="A41" s="74">
        <v>35</v>
      </c>
      <c r="B41" s="58"/>
      <c r="C41" s="88"/>
      <c r="D41" s="59"/>
    </row>
    <row r="42" spans="1:4" ht="14.25" customHeight="1">
      <c r="A42" s="74">
        <v>36</v>
      </c>
      <c r="B42" s="58"/>
      <c r="C42" s="88"/>
      <c r="D42" s="59"/>
    </row>
    <row r="43" spans="1:4" ht="14.25" customHeight="1">
      <c r="A43" s="74">
        <v>37</v>
      </c>
      <c r="B43" s="58"/>
      <c r="C43" s="88"/>
      <c r="D43" s="59"/>
    </row>
    <row r="44" spans="1:4" ht="14.25" customHeight="1">
      <c r="A44" s="74">
        <v>38</v>
      </c>
      <c r="B44" s="58"/>
      <c r="C44" s="88"/>
      <c r="D44" s="59"/>
    </row>
    <row r="45" spans="1:4" ht="14.25" customHeight="1">
      <c r="A45" s="74">
        <v>39</v>
      </c>
      <c r="B45" s="58"/>
      <c r="C45" s="88"/>
      <c r="D45" s="59"/>
    </row>
    <row r="46" spans="1:4" ht="14.25" customHeight="1">
      <c r="A46" s="74">
        <v>40</v>
      </c>
      <c r="B46" s="58"/>
      <c r="C46" s="88"/>
      <c r="D46" s="59"/>
    </row>
    <row r="47" spans="1:4" ht="14.25" customHeight="1">
      <c r="A47" s="74">
        <v>41</v>
      </c>
      <c r="B47" s="58"/>
      <c r="C47" s="88"/>
      <c r="D47" s="59"/>
    </row>
    <row r="48" spans="1:4" ht="14.25" customHeight="1">
      <c r="A48" s="74">
        <v>42</v>
      </c>
      <c r="B48" s="58"/>
      <c r="C48" s="88"/>
      <c r="D48" s="59"/>
    </row>
    <row r="49" spans="1:4" ht="14.25" customHeight="1">
      <c r="A49" s="74">
        <v>43</v>
      </c>
      <c r="B49" s="58"/>
      <c r="C49" s="88"/>
      <c r="D49" s="59"/>
    </row>
    <row r="50" spans="1:4" ht="14.25" customHeight="1">
      <c r="A50" s="74">
        <v>44</v>
      </c>
      <c r="B50" s="58"/>
      <c r="C50" s="88"/>
      <c r="D50" s="59"/>
    </row>
    <row r="51" spans="1:4" ht="14.25" customHeight="1">
      <c r="A51" s="74">
        <v>45</v>
      </c>
      <c r="B51" s="58"/>
      <c r="C51" s="88"/>
      <c r="D51" s="59"/>
    </row>
    <row r="52" spans="1:4" ht="14.25" customHeight="1">
      <c r="A52" s="74">
        <v>46</v>
      </c>
      <c r="B52" s="58"/>
      <c r="C52" s="88"/>
      <c r="D52" s="59"/>
    </row>
    <row r="53" spans="1:4" ht="14.25" customHeight="1">
      <c r="A53" s="74">
        <v>47</v>
      </c>
      <c r="B53" s="58"/>
      <c r="C53" s="88"/>
      <c r="D53" s="59"/>
    </row>
    <row r="54" spans="1:4" ht="14.25" customHeight="1">
      <c r="A54" s="74">
        <v>48</v>
      </c>
      <c r="B54" s="58"/>
      <c r="C54" s="88"/>
      <c r="D54" s="59"/>
    </row>
    <row r="55" spans="1:4" ht="14.25" customHeight="1">
      <c r="A55" s="74">
        <v>49</v>
      </c>
      <c r="B55" s="58"/>
      <c r="C55" s="88"/>
      <c r="D55" s="59"/>
    </row>
    <row r="56" spans="1:4" ht="14.25" customHeight="1">
      <c r="A56" s="74">
        <v>50</v>
      </c>
      <c r="B56" s="58"/>
      <c r="C56" s="88"/>
      <c r="D56" s="59"/>
    </row>
    <row r="57" spans="1:4" ht="14.25" customHeight="1">
      <c r="A57" s="74">
        <v>51</v>
      </c>
      <c r="B57" s="58"/>
      <c r="C57" s="88"/>
      <c r="D57" s="59"/>
    </row>
    <row r="58" spans="1:4" ht="14.25" customHeight="1">
      <c r="A58" s="74">
        <v>52</v>
      </c>
      <c r="B58" s="58"/>
      <c r="C58" s="88"/>
      <c r="D58" s="59"/>
    </row>
    <row r="59" spans="1:4" ht="14.25" customHeight="1">
      <c r="A59" s="74">
        <v>53</v>
      </c>
      <c r="B59" s="58"/>
      <c r="C59" s="88"/>
      <c r="D59" s="59"/>
    </row>
    <row r="60" spans="1:4" ht="14.25" customHeight="1">
      <c r="A60" s="74">
        <v>54</v>
      </c>
      <c r="B60" s="58"/>
      <c r="C60" s="88"/>
      <c r="D60" s="59"/>
    </row>
    <row r="61" spans="1:4" ht="14.25" customHeight="1">
      <c r="A61" s="74">
        <v>55</v>
      </c>
      <c r="B61" s="58"/>
      <c r="C61" s="88"/>
      <c r="D61" s="59"/>
    </row>
    <row r="62" spans="1:4" ht="14.25" customHeight="1">
      <c r="A62" s="74">
        <v>56</v>
      </c>
      <c r="B62" s="58"/>
      <c r="C62" s="88"/>
      <c r="D62" s="59"/>
    </row>
    <row r="63" spans="1:4" ht="14.25" customHeight="1">
      <c r="A63" s="74">
        <v>57</v>
      </c>
      <c r="B63" s="58"/>
      <c r="C63" s="88"/>
      <c r="D63" s="59"/>
    </row>
    <row r="64" spans="1:4" ht="14.25" customHeight="1">
      <c r="A64" s="74">
        <v>58</v>
      </c>
      <c r="B64" s="58"/>
      <c r="C64" s="88"/>
      <c r="D64" s="59"/>
    </row>
    <row r="65" spans="1:4" ht="14.25" customHeight="1">
      <c r="A65" s="74">
        <v>59</v>
      </c>
      <c r="B65" s="58"/>
      <c r="C65" s="88"/>
      <c r="D65" s="59"/>
    </row>
    <row r="66" spans="1:4" ht="14.25" customHeight="1">
      <c r="A66" s="74">
        <v>60</v>
      </c>
      <c r="B66" s="58"/>
      <c r="C66" s="88"/>
      <c r="D66" s="59"/>
    </row>
    <row r="67" spans="1:4" ht="14.25" customHeight="1">
      <c r="A67" s="74">
        <v>61</v>
      </c>
      <c r="B67" s="58"/>
      <c r="C67" s="88"/>
      <c r="D67" s="59"/>
    </row>
    <row r="68" spans="1:4" ht="14.25" customHeight="1">
      <c r="A68" s="74">
        <v>62</v>
      </c>
      <c r="B68" s="58"/>
      <c r="C68" s="88"/>
      <c r="D68" s="59"/>
    </row>
    <row r="69" spans="1:4" ht="14.25" customHeight="1">
      <c r="A69" s="74">
        <v>63</v>
      </c>
      <c r="B69" s="58"/>
      <c r="C69" s="88"/>
      <c r="D69" s="59"/>
    </row>
    <row r="70" spans="1:4" ht="14.25" customHeight="1">
      <c r="A70" s="74">
        <v>64</v>
      </c>
      <c r="B70" s="58"/>
      <c r="C70" s="88"/>
      <c r="D70" s="59"/>
    </row>
    <row r="71" spans="1:4" ht="14.25" customHeight="1">
      <c r="A71" s="74">
        <v>65</v>
      </c>
      <c r="B71" s="58"/>
      <c r="C71" s="88"/>
      <c r="D71" s="59"/>
    </row>
    <row r="72" spans="1:4" ht="14.25" customHeight="1">
      <c r="A72" s="74">
        <v>66</v>
      </c>
      <c r="B72" s="58"/>
      <c r="C72" s="88"/>
      <c r="D72" s="59"/>
    </row>
    <row r="73" spans="1:4" ht="14.25" customHeight="1">
      <c r="A73" s="74">
        <v>67</v>
      </c>
      <c r="B73" s="58"/>
      <c r="C73" s="88"/>
      <c r="D73" s="59"/>
    </row>
    <row r="74" spans="1:4" ht="14.25" customHeight="1">
      <c r="A74" s="74">
        <v>68</v>
      </c>
      <c r="B74" s="58"/>
      <c r="C74" s="88"/>
      <c r="D74" s="59"/>
    </row>
    <row r="75" spans="1:4" ht="14.25" customHeight="1">
      <c r="A75" s="74">
        <v>69</v>
      </c>
      <c r="B75" s="58"/>
      <c r="C75" s="88"/>
      <c r="D75" s="59"/>
    </row>
    <row r="76" spans="1:4" ht="14.25" customHeight="1">
      <c r="A76" s="74">
        <v>70</v>
      </c>
      <c r="B76" s="58"/>
      <c r="C76" s="88"/>
      <c r="D76" s="59"/>
    </row>
    <row r="77" spans="1:4" ht="14.25" customHeight="1">
      <c r="A77" s="74">
        <v>71</v>
      </c>
      <c r="B77" s="58"/>
      <c r="C77" s="88"/>
      <c r="D77" s="59"/>
    </row>
    <row r="78" spans="1:4" ht="14.25" customHeight="1">
      <c r="A78" s="74">
        <v>72</v>
      </c>
      <c r="B78" s="58"/>
      <c r="C78" s="88"/>
      <c r="D78" s="59"/>
    </row>
    <row r="79" spans="1:4" ht="14.25" customHeight="1">
      <c r="A79" s="74">
        <v>73</v>
      </c>
      <c r="B79" s="58"/>
      <c r="C79" s="88"/>
      <c r="D79" s="59"/>
    </row>
    <row r="80" spans="1:4" ht="14.25" customHeight="1">
      <c r="A80" s="74">
        <v>74</v>
      </c>
      <c r="B80" s="58"/>
      <c r="C80" s="88"/>
      <c r="D80" s="59"/>
    </row>
    <row r="81" spans="1:4" ht="14.25" customHeight="1">
      <c r="A81" s="74">
        <v>75</v>
      </c>
      <c r="B81" s="58"/>
      <c r="C81" s="88"/>
      <c r="D81" s="59"/>
    </row>
    <row r="82" spans="1:4" ht="14.25" customHeight="1">
      <c r="A82" s="74">
        <v>76</v>
      </c>
      <c r="B82" s="58"/>
      <c r="C82" s="88"/>
      <c r="D82" s="59"/>
    </row>
    <row r="83" spans="1:4" ht="14.25" customHeight="1">
      <c r="A83" s="74">
        <v>77</v>
      </c>
      <c r="B83" s="58"/>
      <c r="C83" s="88"/>
      <c r="D83" s="59"/>
    </row>
    <row r="84" spans="1:4" ht="14.25" customHeight="1">
      <c r="A84" s="74">
        <v>78</v>
      </c>
      <c r="B84" s="58"/>
      <c r="C84" s="88"/>
      <c r="D84" s="59"/>
    </row>
    <row r="85" spans="1:4" ht="14.25" customHeight="1">
      <c r="A85" s="74">
        <v>79</v>
      </c>
      <c r="B85" s="58"/>
      <c r="C85" s="88"/>
      <c r="D85" s="59"/>
    </row>
    <row r="86" spans="1:4" ht="14.25" customHeight="1">
      <c r="A86" s="74">
        <v>80</v>
      </c>
      <c r="B86" s="58"/>
      <c r="C86" s="88"/>
      <c r="D86" s="59"/>
    </row>
    <row r="87" spans="1:4" ht="14.25" customHeight="1">
      <c r="A87" s="74">
        <v>81</v>
      </c>
      <c r="B87" s="58"/>
      <c r="C87" s="88"/>
      <c r="D87" s="59"/>
    </row>
    <row r="88" spans="1:4" ht="14.25" customHeight="1">
      <c r="A88" s="74">
        <v>82</v>
      </c>
      <c r="B88" s="58"/>
      <c r="C88" s="88"/>
      <c r="D88" s="59"/>
    </row>
    <row r="89" spans="1:4" ht="14.25" customHeight="1">
      <c r="A89" s="74">
        <v>83</v>
      </c>
      <c r="B89" s="58"/>
      <c r="C89" s="88"/>
      <c r="D89" s="59"/>
    </row>
    <row r="90" spans="1:4" ht="14.25" customHeight="1">
      <c r="A90" s="74">
        <v>84</v>
      </c>
      <c r="B90" s="58"/>
      <c r="C90" s="88"/>
      <c r="D90" s="59"/>
    </row>
    <row r="91" spans="1:4" ht="14.25" customHeight="1">
      <c r="A91" s="74">
        <v>85</v>
      </c>
      <c r="B91" s="58"/>
      <c r="C91" s="88"/>
      <c r="D91" s="59"/>
    </row>
    <row r="92" spans="1:4" ht="14.25" customHeight="1">
      <c r="A92" s="74">
        <v>86</v>
      </c>
      <c r="B92" s="58"/>
      <c r="C92" s="88"/>
      <c r="D92" s="59"/>
    </row>
    <row r="93" spans="1:4" ht="14.25" customHeight="1">
      <c r="A93" s="74">
        <v>87</v>
      </c>
      <c r="B93" s="58"/>
      <c r="C93" s="88"/>
      <c r="D93" s="59"/>
    </row>
    <row r="94" spans="1:4" ht="14.25" customHeight="1">
      <c r="A94" s="74">
        <v>88</v>
      </c>
      <c r="B94" s="58"/>
      <c r="C94" s="88"/>
      <c r="D94" s="59"/>
    </row>
    <row r="95" spans="1:4" ht="14.25" customHeight="1">
      <c r="A95" s="74">
        <v>89</v>
      </c>
      <c r="B95" s="58"/>
      <c r="C95" s="88"/>
      <c r="D95" s="59"/>
    </row>
    <row r="96" spans="1:4" ht="14.25" customHeight="1">
      <c r="A96" s="74">
        <v>90</v>
      </c>
      <c r="B96" s="58"/>
      <c r="C96" s="88"/>
      <c r="D96" s="59"/>
    </row>
    <row r="97" spans="1:4" ht="14.25" customHeight="1">
      <c r="A97" s="74">
        <v>91</v>
      </c>
      <c r="B97" s="58"/>
      <c r="C97" s="88"/>
      <c r="D97" s="59"/>
    </row>
    <row r="98" spans="1:4" ht="14.25" customHeight="1">
      <c r="A98" s="74">
        <v>92</v>
      </c>
      <c r="B98" s="58"/>
      <c r="C98" s="88"/>
      <c r="D98" s="59"/>
    </row>
    <row r="99" spans="1:4" ht="14.25" customHeight="1">
      <c r="A99" s="74">
        <v>93</v>
      </c>
      <c r="B99" s="58"/>
      <c r="C99" s="88"/>
      <c r="D99" s="59"/>
    </row>
    <row r="100" spans="1:4" ht="14.25" customHeight="1">
      <c r="A100" s="74">
        <v>94</v>
      </c>
      <c r="B100" s="58"/>
      <c r="C100" s="88"/>
      <c r="D100" s="59"/>
    </row>
    <row r="101" spans="1:4" ht="14.25" customHeight="1">
      <c r="A101" s="74">
        <v>95</v>
      </c>
      <c r="B101" s="58"/>
      <c r="C101" s="88"/>
      <c r="D101" s="59"/>
    </row>
    <row r="102" spans="1:4" ht="14.25" customHeight="1">
      <c r="A102" s="74">
        <v>96</v>
      </c>
      <c r="B102" s="58"/>
      <c r="C102" s="88"/>
      <c r="D102" s="59"/>
    </row>
    <row r="103" spans="1:4" ht="14.25" customHeight="1">
      <c r="A103" s="74">
        <v>97</v>
      </c>
      <c r="B103" s="58"/>
      <c r="C103" s="88"/>
      <c r="D103" s="59"/>
    </row>
    <row r="104" spans="1:4" ht="14.25" customHeight="1">
      <c r="A104" s="74">
        <v>98</v>
      </c>
      <c r="B104" s="58"/>
      <c r="C104" s="88"/>
      <c r="D104" s="59"/>
    </row>
    <row r="105" spans="1:4" ht="14.25" customHeight="1">
      <c r="A105" s="74">
        <v>99</v>
      </c>
      <c r="B105" s="58"/>
      <c r="C105" s="88"/>
      <c r="D105" s="59"/>
    </row>
    <row r="106" spans="1:4" ht="14.25" customHeight="1">
      <c r="A106" s="74">
        <v>100</v>
      </c>
      <c r="B106" s="58"/>
      <c r="C106" s="88"/>
      <c r="D106" s="59"/>
    </row>
    <row r="107" spans="1:4" ht="14.25" customHeight="1">
      <c r="C107" s="51"/>
    </row>
    <row r="108" spans="1:4" ht="14.25" customHeight="1">
      <c r="C108" s="51"/>
    </row>
    <row r="109" spans="1:4" ht="14.25" customHeight="1">
      <c r="C109" s="51"/>
    </row>
    <row r="110" spans="1:4" ht="14.25" customHeight="1">
      <c r="C110" s="51"/>
    </row>
    <row r="111" spans="1:4" ht="14.25" customHeight="1">
      <c r="C111" s="51"/>
    </row>
    <row r="112" spans="1:4" ht="14.25" customHeight="1">
      <c r="C112" s="51"/>
    </row>
    <row r="113" spans="3:3" ht="14.25" customHeight="1">
      <c r="C113" s="51"/>
    </row>
    <row r="114" spans="3:3" ht="14.25" customHeight="1">
      <c r="C114" s="51"/>
    </row>
    <row r="115" spans="3:3" ht="14.25" customHeight="1">
      <c r="C115" s="51"/>
    </row>
    <row r="116" spans="3:3" ht="14.25" customHeight="1">
      <c r="C116" s="51"/>
    </row>
    <row r="117" spans="3:3" ht="14.25" customHeight="1">
      <c r="C117" s="51"/>
    </row>
    <row r="118" spans="3:3" ht="14.25" customHeight="1">
      <c r="C118" s="51"/>
    </row>
    <row r="119" spans="3:3" ht="14.25" customHeight="1">
      <c r="C119" s="51"/>
    </row>
    <row r="120" spans="3:3" ht="14.25" customHeight="1">
      <c r="C120" s="51"/>
    </row>
    <row r="121" spans="3:3" ht="14.25" customHeight="1">
      <c r="C121" s="51"/>
    </row>
    <row r="122" spans="3:3" ht="14.25" customHeight="1">
      <c r="C122" s="51"/>
    </row>
    <row r="123" spans="3:3" ht="14.25" customHeight="1">
      <c r="C123" s="51"/>
    </row>
    <row r="124" spans="3:3" ht="14.25" customHeight="1">
      <c r="C124" s="51"/>
    </row>
    <row r="125" spans="3:3" ht="14.25" customHeight="1">
      <c r="C125" s="51"/>
    </row>
    <row r="126" spans="3:3" ht="14.25" customHeight="1">
      <c r="C126" s="51"/>
    </row>
    <row r="127" spans="3:3" ht="14.25" customHeight="1">
      <c r="C127" s="51"/>
    </row>
    <row r="128" spans="3:3" ht="14.25" customHeight="1">
      <c r="C128" s="51"/>
    </row>
    <row r="129" spans="3:3" ht="14.25" customHeight="1">
      <c r="C129" s="51"/>
    </row>
    <row r="130" spans="3:3" ht="14.25" customHeight="1">
      <c r="C130" s="51"/>
    </row>
    <row r="131" spans="3:3" ht="14.25" customHeight="1">
      <c r="C131" s="51"/>
    </row>
    <row r="132" spans="3:3" ht="14.25" customHeight="1">
      <c r="C132" s="51"/>
    </row>
    <row r="133" spans="3:3" ht="14.25" customHeight="1">
      <c r="C133" s="51"/>
    </row>
    <row r="134" spans="3:3" ht="14.25" customHeight="1">
      <c r="C134" s="51"/>
    </row>
    <row r="135" spans="3:3" ht="14.25" customHeight="1">
      <c r="C135" s="51"/>
    </row>
    <row r="136" spans="3:3" ht="14.25" customHeight="1">
      <c r="C136" s="51"/>
    </row>
    <row r="137" spans="3:3" ht="14.25" customHeight="1">
      <c r="C137" s="51"/>
    </row>
    <row r="138" spans="3:3" ht="14.25" customHeight="1">
      <c r="C138" s="51"/>
    </row>
    <row r="139" spans="3:3" ht="14.25" customHeight="1">
      <c r="C139" s="51"/>
    </row>
    <row r="140" spans="3:3" ht="14.25" customHeight="1">
      <c r="C140" s="51"/>
    </row>
    <row r="141" spans="3:3" ht="14.25" customHeight="1">
      <c r="C141" s="51"/>
    </row>
    <row r="142" spans="3:3" ht="14.25" customHeight="1">
      <c r="C142" s="51"/>
    </row>
    <row r="143" spans="3:3" ht="14.25" customHeight="1">
      <c r="C143" s="51"/>
    </row>
    <row r="144" spans="3:3" ht="14.25" customHeight="1">
      <c r="C144" s="51"/>
    </row>
    <row r="145" spans="3:3" ht="14.25" customHeight="1">
      <c r="C145" s="51"/>
    </row>
    <row r="146" spans="3:3" ht="14.25" customHeight="1">
      <c r="C146" s="51"/>
    </row>
    <row r="147" spans="3:3" ht="14.25" customHeight="1">
      <c r="C147" s="51"/>
    </row>
    <row r="148" spans="3:3" ht="14.25" customHeight="1">
      <c r="C148" s="51"/>
    </row>
    <row r="149" spans="3:3" ht="14.25" customHeight="1">
      <c r="C149" s="51"/>
    </row>
    <row r="150" spans="3:3" ht="14.25" customHeight="1">
      <c r="C150" s="51"/>
    </row>
    <row r="151" spans="3:3" ht="14.25" customHeight="1">
      <c r="C151" s="51"/>
    </row>
    <row r="152" spans="3:3" ht="14.25" customHeight="1">
      <c r="C152" s="51"/>
    </row>
    <row r="153" spans="3:3" ht="14.25" customHeight="1">
      <c r="C153" s="51"/>
    </row>
    <row r="154" spans="3:3" ht="14.25" customHeight="1">
      <c r="C154" s="51"/>
    </row>
    <row r="155" spans="3:3" ht="14.25" customHeight="1">
      <c r="C155" s="51"/>
    </row>
    <row r="156" spans="3:3" ht="14.25" customHeight="1">
      <c r="C156" s="51"/>
    </row>
    <row r="157" spans="3:3" ht="14.25" customHeight="1">
      <c r="C157" s="51"/>
    </row>
    <row r="158" spans="3:3" ht="14.25" customHeight="1">
      <c r="C158" s="51"/>
    </row>
    <row r="159" spans="3:3" ht="14.25" customHeight="1">
      <c r="C159" s="51"/>
    </row>
    <row r="160" spans="3:3" ht="14.25" customHeight="1">
      <c r="C160" s="51"/>
    </row>
    <row r="161" spans="3:3" ht="14.25" customHeight="1">
      <c r="C161" s="51"/>
    </row>
    <row r="162" spans="3:3" ht="14.25" customHeight="1">
      <c r="C162" s="51"/>
    </row>
    <row r="163" spans="3:3" ht="14.25" customHeight="1">
      <c r="C163" s="51"/>
    </row>
    <row r="164" spans="3:3" ht="14.25" customHeight="1">
      <c r="C164" s="51"/>
    </row>
    <row r="165" spans="3:3" ht="14.25" customHeight="1">
      <c r="C165" s="51"/>
    </row>
    <row r="166" spans="3:3" ht="14.25" customHeight="1">
      <c r="C166" s="51"/>
    </row>
    <row r="167" spans="3:3" ht="14.25" customHeight="1">
      <c r="C167" s="51"/>
    </row>
    <row r="168" spans="3:3" ht="14.25" customHeight="1">
      <c r="C168" s="51"/>
    </row>
    <row r="169" spans="3:3" ht="14.25" customHeight="1">
      <c r="C169" s="51"/>
    </row>
    <row r="170" spans="3:3" ht="14.25" customHeight="1">
      <c r="C170" s="51"/>
    </row>
    <row r="171" spans="3:3" ht="14.25" customHeight="1">
      <c r="C171" s="51"/>
    </row>
    <row r="172" spans="3:3" ht="14.25" customHeight="1">
      <c r="C172" s="51"/>
    </row>
    <row r="173" spans="3:3" ht="14.25" customHeight="1">
      <c r="C173" s="51"/>
    </row>
    <row r="174" spans="3:3" ht="14.25" customHeight="1">
      <c r="C174" s="51"/>
    </row>
    <row r="175" spans="3:3" ht="14.25" customHeight="1">
      <c r="C175" s="51"/>
    </row>
    <row r="176" spans="3:3" ht="14.25" customHeight="1">
      <c r="C176" s="51"/>
    </row>
    <row r="177" spans="3:3" ht="14.25" customHeight="1">
      <c r="C177" s="51"/>
    </row>
    <row r="178" spans="3:3" ht="14.25" customHeight="1">
      <c r="C178" s="51"/>
    </row>
    <row r="179" spans="3:3" ht="14.25" customHeight="1">
      <c r="C179" s="51"/>
    </row>
    <row r="180" spans="3:3" ht="14.25" customHeight="1">
      <c r="C180" s="51"/>
    </row>
    <row r="181" spans="3:3" ht="14.25" customHeight="1">
      <c r="C181" s="51"/>
    </row>
    <row r="182" spans="3:3" ht="14.25" customHeight="1">
      <c r="C182" s="51"/>
    </row>
    <row r="183" spans="3:3" ht="14.25" customHeight="1">
      <c r="C183" s="51"/>
    </row>
    <row r="184" spans="3:3" ht="14.25" customHeight="1">
      <c r="C184" s="51"/>
    </row>
    <row r="185" spans="3:3" ht="14.25" customHeight="1">
      <c r="C185" s="51"/>
    </row>
    <row r="186" spans="3:3" ht="14.25" customHeight="1">
      <c r="C186" s="51"/>
    </row>
    <row r="187" spans="3:3" ht="14.25" customHeight="1">
      <c r="C187" s="51"/>
    </row>
    <row r="188" spans="3:3" ht="14.25" customHeight="1">
      <c r="C188" s="51"/>
    </row>
    <row r="189" spans="3:3" ht="14.25" customHeight="1">
      <c r="C189" s="51"/>
    </row>
    <row r="190" spans="3:3" ht="14.25" customHeight="1">
      <c r="C190" s="51"/>
    </row>
    <row r="191" spans="3:3" ht="14.25" customHeight="1">
      <c r="C191" s="51"/>
    </row>
    <row r="192" spans="3:3" ht="14.25" customHeight="1">
      <c r="C192" s="51"/>
    </row>
    <row r="193" spans="3:3" ht="14.25" customHeight="1">
      <c r="C193" s="51"/>
    </row>
    <row r="194" spans="3:3" ht="14.25" customHeight="1">
      <c r="C194" s="51"/>
    </row>
    <row r="195" spans="3:3" ht="14.25" customHeight="1">
      <c r="C195" s="51"/>
    </row>
    <row r="196" spans="3:3" ht="14.25" customHeight="1">
      <c r="C196" s="51"/>
    </row>
    <row r="197" spans="3:3" ht="14.25" customHeight="1">
      <c r="C197" s="51"/>
    </row>
    <row r="198" spans="3:3" ht="14.25" customHeight="1">
      <c r="C198" s="51"/>
    </row>
    <row r="199" spans="3:3" ht="14.25" customHeight="1">
      <c r="C199" s="51"/>
    </row>
    <row r="200" spans="3:3" ht="14.25" customHeight="1">
      <c r="C200" s="51"/>
    </row>
    <row r="201" spans="3:3" ht="14.25" customHeight="1">
      <c r="C201" s="51"/>
    </row>
    <row r="202" spans="3:3" ht="14.25" customHeight="1">
      <c r="C202" s="51"/>
    </row>
    <row r="203" spans="3:3" ht="14.25" customHeight="1">
      <c r="C203" s="51"/>
    </row>
    <row r="204" spans="3:3" ht="14.25" customHeight="1">
      <c r="C204" s="51"/>
    </row>
    <row r="205" spans="3:3" ht="14.25" customHeight="1">
      <c r="C205" s="51"/>
    </row>
    <row r="206" spans="3:3" ht="14.25" customHeight="1">
      <c r="C206" s="51"/>
    </row>
    <row r="207" spans="3:3" ht="14.25" customHeight="1">
      <c r="C207" s="51"/>
    </row>
    <row r="208" spans="3:3" ht="14.25" customHeight="1">
      <c r="C208" s="51"/>
    </row>
    <row r="209" spans="3:3" ht="14.25" customHeight="1">
      <c r="C209" s="51"/>
    </row>
    <row r="210" spans="3:3" ht="14.25" customHeight="1">
      <c r="C210" s="51"/>
    </row>
    <row r="211" spans="3:3" ht="14.25" customHeight="1">
      <c r="C211" s="51"/>
    </row>
    <row r="212" spans="3:3" ht="14.25" customHeight="1">
      <c r="C212" s="51"/>
    </row>
    <row r="213" spans="3:3" ht="14.25" customHeight="1">
      <c r="C213" s="51"/>
    </row>
    <row r="214" spans="3:3" ht="14.25" customHeight="1">
      <c r="C214" s="51"/>
    </row>
    <row r="215" spans="3:3" ht="14.25" customHeight="1">
      <c r="C215" s="51"/>
    </row>
    <row r="216" spans="3:3" ht="14.25" customHeight="1">
      <c r="C216" s="51"/>
    </row>
    <row r="217" spans="3:3" ht="14.25" customHeight="1">
      <c r="C217" s="51"/>
    </row>
    <row r="218" spans="3:3" ht="14.25" customHeight="1">
      <c r="C218" s="51"/>
    </row>
    <row r="219" spans="3:3" ht="14.25" customHeight="1">
      <c r="C219" s="51"/>
    </row>
    <row r="220" spans="3:3" ht="14.25" customHeight="1">
      <c r="C220" s="51"/>
    </row>
    <row r="221" spans="3:3" ht="14.25" customHeight="1">
      <c r="C221" s="51"/>
    </row>
    <row r="222" spans="3:3" ht="14.25" customHeight="1">
      <c r="C222" s="51"/>
    </row>
    <row r="223" spans="3:3" ht="14.25" customHeight="1">
      <c r="C223" s="51"/>
    </row>
    <row r="224" spans="3:3" ht="14.25" customHeight="1">
      <c r="C224" s="51"/>
    </row>
    <row r="225" spans="3:3" ht="14.25" customHeight="1">
      <c r="C225" s="51"/>
    </row>
    <row r="226" spans="3:3" ht="14.25" customHeight="1">
      <c r="C226" s="51"/>
    </row>
    <row r="227" spans="3:3" ht="14.25" customHeight="1">
      <c r="C227" s="51"/>
    </row>
    <row r="228" spans="3:3" ht="14.25" customHeight="1">
      <c r="C228" s="51"/>
    </row>
    <row r="229" spans="3:3" ht="14.25" customHeight="1">
      <c r="C229" s="51"/>
    </row>
    <row r="230" spans="3:3" ht="14.25" customHeight="1">
      <c r="C230" s="51"/>
    </row>
    <row r="231" spans="3:3" ht="14.25" customHeight="1">
      <c r="C231" s="51"/>
    </row>
    <row r="232" spans="3:3" ht="14.25" customHeight="1">
      <c r="C232" s="51"/>
    </row>
    <row r="233" spans="3:3" ht="14.25" customHeight="1">
      <c r="C233" s="51"/>
    </row>
    <row r="234" spans="3:3" ht="14.25" customHeight="1">
      <c r="C234" s="51"/>
    </row>
    <row r="235" spans="3:3" ht="14.25" customHeight="1">
      <c r="C235" s="51"/>
    </row>
    <row r="236" spans="3:3" ht="14.25" customHeight="1">
      <c r="C236" s="51"/>
    </row>
    <row r="237" spans="3:3" ht="14.25" customHeight="1">
      <c r="C237" s="51"/>
    </row>
    <row r="238" spans="3:3" ht="14.25" customHeight="1">
      <c r="C238" s="51"/>
    </row>
    <row r="239" spans="3:3" ht="14.25" customHeight="1">
      <c r="C239" s="51"/>
    </row>
    <row r="240" spans="3:3" ht="14.25" customHeight="1">
      <c r="C240" s="51"/>
    </row>
    <row r="241" spans="3:3" ht="14.25" customHeight="1">
      <c r="C241" s="51"/>
    </row>
    <row r="242" spans="3:3" ht="14.25" customHeight="1">
      <c r="C242" s="51"/>
    </row>
    <row r="243" spans="3:3" ht="14.25" customHeight="1">
      <c r="C243" s="51"/>
    </row>
    <row r="244" spans="3:3" ht="14.25" customHeight="1">
      <c r="C244" s="51"/>
    </row>
    <row r="245" spans="3:3" ht="14.25" customHeight="1">
      <c r="C245" s="51"/>
    </row>
    <row r="246" spans="3:3" ht="14.25" customHeight="1">
      <c r="C246" s="51"/>
    </row>
    <row r="247" spans="3:3" ht="14.25" customHeight="1">
      <c r="C247" s="51"/>
    </row>
    <row r="248" spans="3:3" ht="14.25" customHeight="1">
      <c r="C248" s="51"/>
    </row>
    <row r="249" spans="3:3" ht="14.25" customHeight="1">
      <c r="C249" s="51"/>
    </row>
    <row r="250" spans="3:3" ht="14.25" customHeight="1">
      <c r="C250" s="51"/>
    </row>
    <row r="251" spans="3:3" ht="14.25" customHeight="1">
      <c r="C251" s="51"/>
    </row>
    <row r="252" spans="3:3" ht="14.25" customHeight="1">
      <c r="C252" s="51"/>
    </row>
    <row r="253" spans="3:3" ht="14.25" customHeight="1">
      <c r="C253" s="51"/>
    </row>
    <row r="254" spans="3:3" ht="14.25" customHeight="1">
      <c r="C254" s="51"/>
    </row>
    <row r="255" spans="3:3" ht="14.25" customHeight="1">
      <c r="C255" s="51"/>
    </row>
    <row r="256" spans="3:3" ht="14.25" customHeight="1">
      <c r="C256" s="51"/>
    </row>
    <row r="257" spans="3:3" ht="14.25" customHeight="1">
      <c r="C257" s="51"/>
    </row>
    <row r="258" spans="3:3" ht="14.25" customHeight="1">
      <c r="C258" s="51"/>
    </row>
    <row r="259" spans="3:3" ht="14.25" customHeight="1">
      <c r="C259" s="51"/>
    </row>
    <row r="260" spans="3:3" ht="14.25" customHeight="1">
      <c r="C260" s="51"/>
    </row>
    <row r="261" spans="3:3" ht="14.25" customHeight="1">
      <c r="C261" s="51"/>
    </row>
    <row r="262" spans="3:3" ht="14.25" customHeight="1">
      <c r="C262" s="51"/>
    </row>
    <row r="263" spans="3:3" ht="14.25" customHeight="1">
      <c r="C263" s="51"/>
    </row>
    <row r="264" spans="3:3" ht="14.25" customHeight="1">
      <c r="C264" s="51"/>
    </row>
    <row r="265" spans="3:3" ht="14.25" customHeight="1">
      <c r="C265" s="51"/>
    </row>
    <row r="266" spans="3:3" ht="14.25" customHeight="1">
      <c r="C266" s="51"/>
    </row>
    <row r="267" spans="3:3" ht="14.25" customHeight="1">
      <c r="C267" s="51"/>
    </row>
    <row r="268" spans="3:3" ht="14.25" customHeight="1">
      <c r="C268" s="51"/>
    </row>
    <row r="269" spans="3:3" ht="14.25" customHeight="1">
      <c r="C269" s="51"/>
    </row>
    <row r="270" spans="3:3" ht="14.25" customHeight="1">
      <c r="C270" s="51"/>
    </row>
    <row r="271" spans="3:3" ht="14.25" customHeight="1">
      <c r="C271" s="51"/>
    </row>
    <row r="272" spans="3:3" ht="14.25" customHeight="1">
      <c r="C272" s="51"/>
    </row>
    <row r="273" spans="3:3" ht="14.25" customHeight="1">
      <c r="C273" s="51"/>
    </row>
    <row r="274" spans="3:3" ht="14.25" customHeight="1">
      <c r="C274" s="51"/>
    </row>
    <row r="275" spans="3:3" ht="14.25" customHeight="1">
      <c r="C275" s="51"/>
    </row>
    <row r="276" spans="3:3" ht="14.25" customHeight="1">
      <c r="C276" s="51"/>
    </row>
    <row r="277" spans="3:3" ht="14.25" customHeight="1">
      <c r="C277" s="51"/>
    </row>
    <row r="278" spans="3:3" ht="14.25" customHeight="1">
      <c r="C278" s="51"/>
    </row>
    <row r="279" spans="3:3" ht="14.25" customHeight="1">
      <c r="C279" s="51"/>
    </row>
    <row r="280" spans="3:3" ht="14.25" customHeight="1">
      <c r="C280" s="51"/>
    </row>
    <row r="281" spans="3:3" ht="14.25" customHeight="1">
      <c r="C281" s="51"/>
    </row>
    <row r="282" spans="3:3" ht="14.25" customHeight="1">
      <c r="C282" s="51"/>
    </row>
    <row r="283" spans="3:3" ht="14.25" customHeight="1">
      <c r="C283" s="51"/>
    </row>
    <row r="284" spans="3:3" ht="14.25" customHeight="1">
      <c r="C284" s="51"/>
    </row>
    <row r="285" spans="3:3" ht="14.25" customHeight="1">
      <c r="C285" s="51"/>
    </row>
    <row r="286" spans="3:3" ht="14.25" customHeight="1">
      <c r="C286" s="51"/>
    </row>
    <row r="287" spans="3:3" ht="14.25" customHeight="1">
      <c r="C287" s="51"/>
    </row>
    <row r="288" spans="3:3" ht="14.25" customHeight="1">
      <c r="C288" s="51"/>
    </row>
    <row r="289" spans="3:3" ht="14.25" customHeight="1">
      <c r="C289" s="51"/>
    </row>
    <row r="290" spans="3:3" ht="14.25" customHeight="1">
      <c r="C290" s="51"/>
    </row>
    <row r="291" spans="3:3" ht="14.25" customHeight="1">
      <c r="C291" s="51"/>
    </row>
    <row r="292" spans="3:3" ht="14.25" customHeight="1">
      <c r="C292" s="51"/>
    </row>
    <row r="293" spans="3:3" ht="14.25" customHeight="1">
      <c r="C293" s="51"/>
    </row>
    <row r="294" spans="3:3" ht="14.25" customHeight="1">
      <c r="C294" s="51"/>
    </row>
    <row r="295" spans="3:3" ht="14.25" customHeight="1">
      <c r="C295" s="51"/>
    </row>
    <row r="296" spans="3:3" ht="14.25" customHeight="1">
      <c r="C296" s="51"/>
    </row>
    <row r="297" spans="3:3" ht="14.25" customHeight="1">
      <c r="C297" s="51"/>
    </row>
    <row r="298" spans="3:3" ht="14.25" customHeight="1">
      <c r="C298" s="51"/>
    </row>
    <row r="299" spans="3:3" ht="14.25" customHeight="1">
      <c r="C299" s="51"/>
    </row>
    <row r="300" spans="3:3" ht="14.25" customHeight="1">
      <c r="C300" s="51"/>
    </row>
    <row r="301" spans="3:3" ht="14.25" customHeight="1">
      <c r="C301" s="51"/>
    </row>
    <row r="302" spans="3:3" ht="14.25" customHeight="1">
      <c r="C302" s="51"/>
    </row>
    <row r="303" spans="3:3" ht="14.25" customHeight="1">
      <c r="C303" s="51"/>
    </row>
    <row r="304" spans="3:3" ht="14.25" customHeight="1">
      <c r="C304" s="51"/>
    </row>
    <row r="305" spans="3:3" ht="14.25" customHeight="1">
      <c r="C305" s="51"/>
    </row>
    <row r="306" spans="3:3" ht="14.25" customHeight="1">
      <c r="C306" s="51"/>
    </row>
    <row r="307" spans="3:3" ht="14.25" customHeight="1">
      <c r="C307" s="51"/>
    </row>
    <row r="308" spans="3:3" ht="14.25" customHeight="1">
      <c r="C308" s="51"/>
    </row>
    <row r="309" spans="3:3" ht="14.25" customHeight="1">
      <c r="C309" s="51"/>
    </row>
    <row r="310" spans="3:3" ht="14.25" customHeight="1">
      <c r="C310" s="51"/>
    </row>
    <row r="311" spans="3:3" ht="14.25" customHeight="1">
      <c r="C311" s="51"/>
    </row>
    <row r="312" spans="3:3" ht="14.25" customHeight="1">
      <c r="C312" s="51"/>
    </row>
    <row r="313" spans="3:3" ht="14.25" customHeight="1">
      <c r="C313" s="51"/>
    </row>
    <row r="314" spans="3:3" ht="14.25" customHeight="1">
      <c r="C314" s="51"/>
    </row>
    <row r="315" spans="3:3" ht="14.25" customHeight="1">
      <c r="C315" s="51"/>
    </row>
    <row r="316" spans="3:3" ht="14.25" customHeight="1">
      <c r="C316" s="51"/>
    </row>
    <row r="317" spans="3:3" ht="14.25" customHeight="1">
      <c r="C317" s="51"/>
    </row>
    <row r="318" spans="3:3" ht="14.25" customHeight="1">
      <c r="C318" s="51"/>
    </row>
    <row r="319" spans="3:3" ht="14.25" customHeight="1">
      <c r="C319" s="51"/>
    </row>
    <row r="320" spans="3:3" ht="14.25" customHeight="1">
      <c r="C320" s="51"/>
    </row>
    <row r="321" spans="3:3" ht="14.25" customHeight="1">
      <c r="C321" s="51"/>
    </row>
    <row r="322" spans="3:3" ht="14.25" customHeight="1">
      <c r="C322" s="51"/>
    </row>
    <row r="323" spans="3:3" ht="14.25" customHeight="1">
      <c r="C323" s="51"/>
    </row>
    <row r="324" spans="3:3" ht="14.25" customHeight="1">
      <c r="C324" s="51"/>
    </row>
    <row r="325" spans="3:3" ht="14.25" customHeight="1">
      <c r="C325" s="51"/>
    </row>
    <row r="326" spans="3:3" ht="14.25" customHeight="1">
      <c r="C326" s="51"/>
    </row>
    <row r="327" spans="3:3" ht="14.25" customHeight="1">
      <c r="C327" s="51"/>
    </row>
    <row r="328" spans="3:3" ht="14.25" customHeight="1">
      <c r="C328" s="51"/>
    </row>
    <row r="329" spans="3:3" ht="14.25" customHeight="1">
      <c r="C329" s="51"/>
    </row>
    <row r="330" spans="3:3" ht="14.25" customHeight="1">
      <c r="C330" s="51"/>
    </row>
    <row r="331" spans="3:3" ht="14.25" customHeight="1">
      <c r="C331" s="51"/>
    </row>
    <row r="332" spans="3:3" ht="14.25" customHeight="1">
      <c r="C332" s="51"/>
    </row>
    <row r="333" spans="3:3" ht="14.25" customHeight="1">
      <c r="C333" s="51"/>
    </row>
    <row r="334" spans="3:3" ht="14.25" customHeight="1">
      <c r="C334" s="51"/>
    </row>
    <row r="335" spans="3:3" ht="14.25" customHeight="1">
      <c r="C335" s="51"/>
    </row>
    <row r="336" spans="3:3" ht="14.25" customHeight="1">
      <c r="C336" s="51"/>
    </row>
    <row r="337" spans="3:3" ht="14.25" customHeight="1">
      <c r="C337" s="51"/>
    </row>
    <row r="338" spans="3:3" ht="14.25" customHeight="1">
      <c r="C338" s="51"/>
    </row>
    <row r="339" spans="3:3" ht="14.25" customHeight="1">
      <c r="C339" s="51"/>
    </row>
    <row r="340" spans="3:3" ht="14.25" customHeight="1">
      <c r="C340" s="51"/>
    </row>
    <row r="341" spans="3:3" ht="14.25" customHeight="1">
      <c r="C341" s="51"/>
    </row>
    <row r="342" spans="3:3" ht="14.25" customHeight="1">
      <c r="C342" s="51"/>
    </row>
    <row r="343" spans="3:3" ht="14.25" customHeight="1">
      <c r="C343" s="51"/>
    </row>
    <row r="344" spans="3:3" ht="14.25" customHeight="1">
      <c r="C344" s="51"/>
    </row>
    <row r="345" spans="3:3" ht="14.25" customHeight="1">
      <c r="C345" s="51"/>
    </row>
    <row r="346" spans="3:3" ht="14.25" customHeight="1">
      <c r="C346" s="51"/>
    </row>
    <row r="347" spans="3:3" ht="14.25" customHeight="1">
      <c r="C347" s="51"/>
    </row>
    <row r="348" spans="3:3" ht="14.25" customHeight="1">
      <c r="C348" s="51"/>
    </row>
    <row r="349" spans="3:3" ht="14.25" customHeight="1">
      <c r="C349" s="51"/>
    </row>
    <row r="350" spans="3:3" ht="14.25" customHeight="1">
      <c r="C350" s="51"/>
    </row>
    <row r="351" spans="3:3" ht="14.25" customHeight="1">
      <c r="C351" s="51"/>
    </row>
    <row r="352" spans="3:3" ht="14.25" customHeight="1">
      <c r="C352" s="51"/>
    </row>
    <row r="353" spans="3:3" ht="14.25" customHeight="1">
      <c r="C353" s="51"/>
    </row>
    <row r="354" spans="3:3" ht="14.25" customHeight="1">
      <c r="C354" s="51"/>
    </row>
    <row r="355" spans="3:3" ht="14.25" customHeight="1">
      <c r="C355" s="51"/>
    </row>
    <row r="356" spans="3:3" ht="14.25" customHeight="1">
      <c r="C356" s="51"/>
    </row>
    <row r="357" spans="3:3" ht="14.25" customHeight="1">
      <c r="C357" s="51"/>
    </row>
    <row r="358" spans="3:3" ht="14.25" customHeight="1">
      <c r="C358" s="51"/>
    </row>
    <row r="359" spans="3:3" ht="14.25" customHeight="1">
      <c r="C359" s="51"/>
    </row>
    <row r="360" spans="3:3" ht="14.25" customHeight="1">
      <c r="C360" s="51"/>
    </row>
    <row r="361" spans="3:3" ht="14.25" customHeight="1">
      <c r="C361" s="51"/>
    </row>
    <row r="362" spans="3:3" ht="14.25" customHeight="1">
      <c r="C362" s="51"/>
    </row>
    <row r="363" spans="3:3" ht="14.25" customHeight="1">
      <c r="C363" s="51"/>
    </row>
    <row r="364" spans="3:3" ht="14.25" customHeight="1">
      <c r="C364" s="51"/>
    </row>
    <row r="365" spans="3:3" ht="14.25" customHeight="1">
      <c r="C365" s="51"/>
    </row>
    <row r="366" spans="3:3" ht="14.25" customHeight="1">
      <c r="C366" s="51"/>
    </row>
    <row r="367" spans="3:3" ht="14.25" customHeight="1">
      <c r="C367" s="51"/>
    </row>
    <row r="368" spans="3:3" ht="14.25" customHeight="1">
      <c r="C368" s="51"/>
    </row>
    <row r="369" spans="3:3" ht="14.25" customHeight="1">
      <c r="C369" s="51"/>
    </row>
    <row r="370" spans="3:3" ht="14.25" customHeight="1">
      <c r="C370" s="51"/>
    </row>
    <row r="371" spans="3:3" ht="14.25" customHeight="1">
      <c r="C371" s="51"/>
    </row>
    <row r="372" spans="3:3" ht="14.25" customHeight="1">
      <c r="C372" s="51"/>
    </row>
    <row r="373" spans="3:3" ht="14.25" customHeight="1">
      <c r="C373" s="51"/>
    </row>
    <row r="374" spans="3:3" ht="14.25" customHeight="1">
      <c r="C374" s="51"/>
    </row>
    <row r="375" spans="3:3" ht="14.25" customHeight="1">
      <c r="C375" s="51"/>
    </row>
    <row r="376" spans="3:3" ht="14.25" customHeight="1">
      <c r="C376" s="51"/>
    </row>
    <row r="377" spans="3:3" ht="14.25" customHeight="1">
      <c r="C377" s="51"/>
    </row>
    <row r="378" spans="3:3" ht="14.25" customHeight="1">
      <c r="C378" s="51"/>
    </row>
    <row r="379" spans="3:3" ht="14.25" customHeight="1">
      <c r="C379" s="51"/>
    </row>
    <row r="380" spans="3:3" ht="14.25" customHeight="1">
      <c r="C380" s="51"/>
    </row>
    <row r="381" spans="3:3" ht="14.25" customHeight="1">
      <c r="C381" s="51"/>
    </row>
    <row r="382" spans="3:3" ht="14.25" customHeight="1">
      <c r="C382" s="51"/>
    </row>
    <row r="383" spans="3:3" ht="14.25" customHeight="1">
      <c r="C383" s="51"/>
    </row>
    <row r="384" spans="3:3" ht="14.25" customHeight="1">
      <c r="C384" s="51"/>
    </row>
    <row r="385" spans="3:3" ht="14.25" customHeight="1">
      <c r="C385" s="51"/>
    </row>
    <row r="386" spans="3:3" ht="14.25" customHeight="1">
      <c r="C386" s="51"/>
    </row>
    <row r="387" spans="3:3" ht="14.25" customHeight="1">
      <c r="C387" s="51"/>
    </row>
    <row r="388" spans="3:3" ht="14.25" customHeight="1">
      <c r="C388" s="51"/>
    </row>
    <row r="389" spans="3:3" ht="14.25" customHeight="1">
      <c r="C389" s="51"/>
    </row>
    <row r="390" spans="3:3" ht="14.25" customHeight="1">
      <c r="C390" s="51"/>
    </row>
    <row r="391" spans="3:3" ht="14.25" customHeight="1">
      <c r="C391" s="51"/>
    </row>
    <row r="392" spans="3:3" ht="14.25" customHeight="1">
      <c r="C392" s="51"/>
    </row>
    <row r="393" spans="3:3" ht="14.25" customHeight="1">
      <c r="C393" s="51"/>
    </row>
    <row r="394" spans="3:3" ht="14.25" customHeight="1">
      <c r="C394" s="51"/>
    </row>
    <row r="395" spans="3:3" ht="14.25" customHeight="1">
      <c r="C395" s="51"/>
    </row>
    <row r="396" spans="3:3" ht="14.25" customHeight="1">
      <c r="C396" s="51"/>
    </row>
    <row r="397" spans="3:3" ht="14.25" customHeight="1">
      <c r="C397" s="51"/>
    </row>
    <row r="398" spans="3:3" ht="14.25" customHeight="1">
      <c r="C398" s="51"/>
    </row>
    <row r="399" spans="3:3" ht="14.25" customHeight="1">
      <c r="C399" s="51"/>
    </row>
    <row r="400" spans="3:3" ht="14.25" customHeight="1">
      <c r="C400" s="51"/>
    </row>
    <row r="401" spans="3:3" ht="14.25" customHeight="1">
      <c r="C401" s="51"/>
    </row>
    <row r="402" spans="3:3" ht="14.25" customHeight="1">
      <c r="C402" s="51"/>
    </row>
    <row r="403" spans="3:3" ht="14.25" customHeight="1">
      <c r="C403" s="51"/>
    </row>
    <row r="404" spans="3:3" ht="14.25" customHeight="1">
      <c r="C404" s="51"/>
    </row>
    <row r="405" spans="3:3" ht="14.25" customHeight="1">
      <c r="C405" s="51"/>
    </row>
    <row r="406" spans="3:3" ht="14.25" customHeight="1">
      <c r="C406" s="51"/>
    </row>
    <row r="407" spans="3:3" ht="14.25" customHeight="1">
      <c r="C407" s="51"/>
    </row>
    <row r="408" spans="3:3" ht="14.25" customHeight="1">
      <c r="C408" s="51"/>
    </row>
    <row r="409" spans="3:3" ht="14.25" customHeight="1">
      <c r="C409" s="51"/>
    </row>
    <row r="410" spans="3:3" ht="14.25" customHeight="1">
      <c r="C410" s="51"/>
    </row>
    <row r="411" spans="3:3" ht="14.25" customHeight="1">
      <c r="C411" s="51"/>
    </row>
    <row r="412" spans="3:3" ht="14.25" customHeight="1">
      <c r="C412" s="51"/>
    </row>
    <row r="413" spans="3:3" ht="14.25" customHeight="1">
      <c r="C413" s="51"/>
    </row>
    <row r="414" spans="3:3" ht="14.25" customHeight="1">
      <c r="C414" s="51"/>
    </row>
    <row r="415" spans="3:3" ht="14.25" customHeight="1">
      <c r="C415" s="51"/>
    </row>
    <row r="416" spans="3:3" ht="14.25" customHeight="1">
      <c r="C416" s="51"/>
    </row>
    <row r="417" spans="3:3" ht="14.25" customHeight="1">
      <c r="C417" s="51"/>
    </row>
    <row r="418" spans="3:3" ht="14.25" customHeight="1">
      <c r="C418" s="51"/>
    </row>
    <row r="419" spans="3:3" ht="14.25" customHeight="1">
      <c r="C419" s="51"/>
    </row>
    <row r="420" spans="3:3" ht="14.25" customHeight="1">
      <c r="C420" s="51"/>
    </row>
    <row r="421" spans="3:3" ht="14.25" customHeight="1">
      <c r="C421" s="51"/>
    </row>
    <row r="422" spans="3:3" ht="14.25" customHeight="1">
      <c r="C422" s="51"/>
    </row>
    <row r="423" spans="3:3" ht="14.25" customHeight="1">
      <c r="C423" s="51"/>
    </row>
    <row r="424" spans="3:3" ht="14.25" customHeight="1">
      <c r="C424" s="51"/>
    </row>
    <row r="425" spans="3:3" ht="14.25" customHeight="1">
      <c r="C425" s="51"/>
    </row>
    <row r="426" spans="3:3" ht="14.25" customHeight="1">
      <c r="C426" s="51"/>
    </row>
    <row r="427" spans="3:3" ht="14.25" customHeight="1">
      <c r="C427" s="51"/>
    </row>
    <row r="428" spans="3:3" ht="14.25" customHeight="1">
      <c r="C428" s="51"/>
    </row>
    <row r="429" spans="3:3" ht="14.25" customHeight="1">
      <c r="C429" s="51"/>
    </row>
    <row r="430" spans="3:3" ht="14.25" customHeight="1">
      <c r="C430" s="51"/>
    </row>
    <row r="431" spans="3:3" ht="14.25" customHeight="1">
      <c r="C431" s="51"/>
    </row>
    <row r="432" spans="3:3" ht="14.25" customHeight="1">
      <c r="C432" s="51"/>
    </row>
    <row r="433" spans="3:3" ht="14.25" customHeight="1">
      <c r="C433" s="51"/>
    </row>
    <row r="434" spans="3:3" ht="14.25" customHeight="1">
      <c r="C434" s="51"/>
    </row>
    <row r="435" spans="3:3" ht="14.25" customHeight="1">
      <c r="C435" s="51"/>
    </row>
    <row r="436" spans="3:3" ht="14.25" customHeight="1">
      <c r="C436" s="51"/>
    </row>
    <row r="437" spans="3:3" ht="14.25" customHeight="1">
      <c r="C437" s="51"/>
    </row>
    <row r="438" spans="3:3" ht="14.25" customHeight="1">
      <c r="C438" s="51"/>
    </row>
    <row r="439" spans="3:3" ht="14.25" customHeight="1">
      <c r="C439" s="51"/>
    </row>
    <row r="440" spans="3:3" ht="14.25" customHeight="1">
      <c r="C440" s="51"/>
    </row>
    <row r="441" spans="3:3" ht="14.25" customHeight="1">
      <c r="C441" s="51"/>
    </row>
    <row r="442" spans="3:3" ht="14.25" customHeight="1">
      <c r="C442" s="51"/>
    </row>
    <row r="443" spans="3:3" ht="14.25" customHeight="1">
      <c r="C443" s="51"/>
    </row>
    <row r="444" spans="3:3" ht="14.25" customHeight="1">
      <c r="C444" s="51"/>
    </row>
    <row r="445" spans="3:3" ht="14.25" customHeight="1">
      <c r="C445" s="51"/>
    </row>
    <row r="446" spans="3:3" ht="14.25" customHeight="1">
      <c r="C446" s="51"/>
    </row>
    <row r="447" spans="3:3" ht="14.25" customHeight="1">
      <c r="C447" s="51"/>
    </row>
    <row r="448" spans="3:3" ht="14.25" customHeight="1">
      <c r="C448" s="51"/>
    </row>
    <row r="449" spans="3:3" ht="14.25" customHeight="1">
      <c r="C449" s="51"/>
    </row>
    <row r="450" spans="3:3" ht="14.25" customHeight="1">
      <c r="C450" s="51"/>
    </row>
    <row r="451" spans="3:3" ht="14.25" customHeight="1">
      <c r="C451" s="51"/>
    </row>
    <row r="452" spans="3:3" ht="14.25" customHeight="1">
      <c r="C452" s="51"/>
    </row>
    <row r="453" spans="3:3" ht="14.25" customHeight="1">
      <c r="C453" s="51"/>
    </row>
    <row r="454" spans="3:3" ht="14.25" customHeight="1">
      <c r="C454" s="51"/>
    </row>
    <row r="455" spans="3:3" ht="14.25" customHeight="1">
      <c r="C455" s="51"/>
    </row>
    <row r="456" spans="3:3" ht="14.25" customHeight="1">
      <c r="C456" s="51"/>
    </row>
    <row r="457" spans="3:3" ht="14.25" customHeight="1">
      <c r="C457" s="51"/>
    </row>
    <row r="458" spans="3:3" ht="14.25" customHeight="1">
      <c r="C458" s="51"/>
    </row>
    <row r="459" spans="3:3" ht="14.25" customHeight="1">
      <c r="C459" s="51"/>
    </row>
    <row r="460" spans="3:3" ht="14.25" customHeight="1">
      <c r="C460" s="51"/>
    </row>
    <row r="461" spans="3:3" ht="14.25" customHeight="1">
      <c r="C461" s="51"/>
    </row>
    <row r="462" spans="3:3" ht="14.25" customHeight="1">
      <c r="C462" s="51"/>
    </row>
    <row r="463" spans="3:3" ht="14.25" customHeight="1">
      <c r="C463" s="51"/>
    </row>
    <row r="464" spans="3:3" ht="14.25" customHeight="1">
      <c r="C464" s="51"/>
    </row>
    <row r="465" spans="3:3" ht="14.25" customHeight="1">
      <c r="C465" s="51"/>
    </row>
    <row r="466" spans="3:3" ht="14.25" customHeight="1">
      <c r="C466" s="51"/>
    </row>
    <row r="467" spans="3:3" ht="14.25" customHeight="1">
      <c r="C467" s="51"/>
    </row>
    <row r="468" spans="3:3" ht="14.25" customHeight="1">
      <c r="C468" s="51"/>
    </row>
    <row r="469" spans="3:3" ht="14.25" customHeight="1">
      <c r="C469" s="51"/>
    </row>
    <row r="470" spans="3:3" ht="14.25" customHeight="1">
      <c r="C470" s="51"/>
    </row>
    <row r="471" spans="3:3" ht="14.25" customHeight="1">
      <c r="C471" s="51"/>
    </row>
    <row r="472" spans="3:3" ht="14.25" customHeight="1">
      <c r="C472" s="51"/>
    </row>
    <row r="473" spans="3:3" ht="14.25" customHeight="1">
      <c r="C473" s="51"/>
    </row>
    <row r="474" spans="3:3" ht="14.25" customHeight="1">
      <c r="C474" s="51"/>
    </row>
    <row r="475" spans="3:3" ht="14.25" customHeight="1">
      <c r="C475" s="51"/>
    </row>
    <row r="476" spans="3:3" ht="14.25" customHeight="1">
      <c r="C476" s="51"/>
    </row>
    <row r="477" spans="3:3" ht="14.25" customHeight="1">
      <c r="C477" s="51"/>
    </row>
    <row r="478" spans="3:3" ht="14.25" customHeight="1">
      <c r="C478" s="51"/>
    </row>
    <row r="479" spans="3:3" ht="14.25" customHeight="1">
      <c r="C479" s="51"/>
    </row>
    <row r="480" spans="3:3" ht="14.25" customHeight="1">
      <c r="C480" s="51"/>
    </row>
    <row r="481" spans="3:3" ht="14.25" customHeight="1">
      <c r="C481" s="51"/>
    </row>
    <row r="482" spans="3:3" ht="14.25" customHeight="1">
      <c r="C482" s="51"/>
    </row>
    <row r="483" spans="3:3" ht="14.25" customHeight="1">
      <c r="C483" s="51"/>
    </row>
    <row r="484" spans="3:3" ht="14.25" customHeight="1">
      <c r="C484" s="51"/>
    </row>
    <row r="485" spans="3:3" ht="14.25" customHeight="1">
      <c r="C485" s="51"/>
    </row>
    <row r="486" spans="3:3" ht="14.25" customHeight="1">
      <c r="C486" s="51"/>
    </row>
    <row r="487" spans="3:3" ht="14.25" customHeight="1">
      <c r="C487" s="51"/>
    </row>
    <row r="488" spans="3:3" ht="14.25" customHeight="1">
      <c r="C488" s="51"/>
    </row>
    <row r="489" spans="3:3" ht="14.25" customHeight="1">
      <c r="C489" s="51"/>
    </row>
    <row r="490" spans="3:3" ht="14.25" customHeight="1">
      <c r="C490" s="51"/>
    </row>
    <row r="491" spans="3:3" ht="14.25" customHeight="1">
      <c r="C491" s="51"/>
    </row>
    <row r="492" spans="3:3" ht="14.25" customHeight="1">
      <c r="C492" s="51"/>
    </row>
    <row r="493" spans="3:3" ht="14.25" customHeight="1">
      <c r="C493" s="51"/>
    </row>
    <row r="494" spans="3:3" ht="14.25" customHeight="1">
      <c r="C494" s="51"/>
    </row>
    <row r="495" spans="3:3" ht="14.25" customHeight="1">
      <c r="C495" s="51"/>
    </row>
    <row r="496" spans="3:3" ht="14.25" customHeight="1">
      <c r="C496" s="51"/>
    </row>
    <row r="497" spans="3:3" ht="14.25" customHeight="1">
      <c r="C497" s="51"/>
    </row>
    <row r="498" spans="3:3" ht="14.25" customHeight="1">
      <c r="C498" s="51"/>
    </row>
    <row r="499" spans="3:3" ht="14.25" customHeight="1">
      <c r="C499" s="51"/>
    </row>
    <row r="500" spans="3:3" ht="14.25" customHeight="1">
      <c r="C500" s="51"/>
    </row>
    <row r="501" spans="3:3" ht="14.25" customHeight="1">
      <c r="C501" s="51"/>
    </row>
    <row r="502" spans="3:3" ht="14.25" customHeight="1">
      <c r="C502" s="51"/>
    </row>
    <row r="503" spans="3:3" ht="14.25" customHeight="1">
      <c r="C503" s="51"/>
    </row>
    <row r="504" spans="3:3" ht="14.25" customHeight="1">
      <c r="C504" s="51"/>
    </row>
    <row r="505" spans="3:3" ht="14.25" customHeight="1">
      <c r="C505" s="51"/>
    </row>
    <row r="506" spans="3:3" ht="14.25" customHeight="1">
      <c r="C506" s="51"/>
    </row>
    <row r="507" spans="3:3" ht="14.25" customHeight="1">
      <c r="C507" s="51"/>
    </row>
    <row r="508" spans="3:3" ht="14.25" customHeight="1">
      <c r="C508" s="51"/>
    </row>
    <row r="509" spans="3:3" ht="14.25" customHeight="1">
      <c r="C509" s="51"/>
    </row>
    <row r="510" spans="3:3" ht="14.25" customHeight="1">
      <c r="C510" s="51"/>
    </row>
    <row r="511" spans="3:3" ht="14.25" customHeight="1">
      <c r="C511" s="51"/>
    </row>
    <row r="512" spans="3:3" ht="14.25" customHeight="1">
      <c r="C512" s="51"/>
    </row>
    <row r="513" spans="3:3" ht="14.25" customHeight="1">
      <c r="C513" s="51"/>
    </row>
    <row r="514" spans="3:3" ht="14.25" customHeight="1">
      <c r="C514" s="51"/>
    </row>
    <row r="515" spans="3:3" ht="14.25" customHeight="1">
      <c r="C515" s="51"/>
    </row>
    <row r="516" spans="3:3" ht="14.25" customHeight="1">
      <c r="C516" s="51"/>
    </row>
    <row r="517" spans="3:3" ht="14.25" customHeight="1">
      <c r="C517" s="51"/>
    </row>
    <row r="518" spans="3:3" ht="14.25" customHeight="1">
      <c r="C518" s="51"/>
    </row>
    <row r="519" spans="3:3" ht="14.25" customHeight="1">
      <c r="C519" s="51"/>
    </row>
    <row r="520" spans="3:3" ht="14.25" customHeight="1">
      <c r="C520" s="51"/>
    </row>
    <row r="521" spans="3:3" ht="14.25" customHeight="1">
      <c r="C521" s="51"/>
    </row>
    <row r="522" spans="3:3" ht="14.25" customHeight="1">
      <c r="C522" s="51"/>
    </row>
    <row r="523" spans="3:3" ht="14.25" customHeight="1">
      <c r="C523" s="51"/>
    </row>
    <row r="524" spans="3:3" ht="14.25" customHeight="1">
      <c r="C524" s="51"/>
    </row>
    <row r="525" spans="3:3" ht="14.25" customHeight="1">
      <c r="C525" s="51"/>
    </row>
    <row r="526" spans="3:3" ht="14.25" customHeight="1">
      <c r="C526" s="51"/>
    </row>
    <row r="527" spans="3:3" ht="14.25" customHeight="1">
      <c r="C527" s="51"/>
    </row>
    <row r="528" spans="3:3" ht="14.25" customHeight="1">
      <c r="C528" s="51"/>
    </row>
    <row r="529" spans="3:3" ht="14.25" customHeight="1">
      <c r="C529" s="51"/>
    </row>
    <row r="530" spans="3:3" ht="14.25" customHeight="1">
      <c r="C530" s="51"/>
    </row>
    <row r="531" spans="3:3" ht="14.25" customHeight="1">
      <c r="C531" s="51"/>
    </row>
    <row r="532" spans="3:3" ht="14.25" customHeight="1">
      <c r="C532" s="51"/>
    </row>
    <row r="533" spans="3:3" ht="14.25" customHeight="1">
      <c r="C533" s="51"/>
    </row>
    <row r="534" spans="3:3" ht="14.25" customHeight="1">
      <c r="C534" s="51"/>
    </row>
    <row r="535" spans="3:3" ht="14.25" customHeight="1">
      <c r="C535" s="51"/>
    </row>
    <row r="536" spans="3:3" ht="14.25" customHeight="1">
      <c r="C536" s="51"/>
    </row>
    <row r="537" spans="3:3" ht="14.25" customHeight="1">
      <c r="C537" s="51"/>
    </row>
    <row r="538" spans="3:3" ht="14.25" customHeight="1">
      <c r="C538" s="51"/>
    </row>
    <row r="539" spans="3:3" ht="14.25" customHeight="1">
      <c r="C539" s="51"/>
    </row>
    <row r="540" spans="3:3" ht="14.25" customHeight="1">
      <c r="C540" s="51"/>
    </row>
    <row r="541" spans="3:3" ht="14.25" customHeight="1">
      <c r="C541" s="51"/>
    </row>
    <row r="542" spans="3:3" ht="14.25" customHeight="1">
      <c r="C542" s="51"/>
    </row>
    <row r="543" spans="3:3" ht="14.25" customHeight="1">
      <c r="C543" s="51"/>
    </row>
    <row r="544" spans="3:3" ht="14.25" customHeight="1">
      <c r="C544" s="51"/>
    </row>
    <row r="545" spans="3:3" ht="14.25" customHeight="1">
      <c r="C545" s="51"/>
    </row>
    <row r="546" spans="3:3" ht="14.25" customHeight="1">
      <c r="C546" s="51"/>
    </row>
    <row r="547" spans="3:3" ht="14.25" customHeight="1">
      <c r="C547" s="51"/>
    </row>
    <row r="548" spans="3:3" ht="14.25" customHeight="1">
      <c r="C548" s="51"/>
    </row>
    <row r="549" spans="3:3" ht="14.25" customHeight="1">
      <c r="C549" s="51"/>
    </row>
    <row r="550" spans="3:3" ht="14.25" customHeight="1">
      <c r="C550" s="51"/>
    </row>
    <row r="551" spans="3:3" ht="14.25" customHeight="1">
      <c r="C551" s="51"/>
    </row>
    <row r="552" spans="3:3" ht="14.25" customHeight="1">
      <c r="C552" s="51"/>
    </row>
    <row r="553" spans="3:3" ht="14.25" customHeight="1">
      <c r="C553" s="51"/>
    </row>
    <row r="554" spans="3:3" ht="14.25" customHeight="1">
      <c r="C554" s="51"/>
    </row>
    <row r="555" spans="3:3" ht="14.25" customHeight="1">
      <c r="C555" s="51"/>
    </row>
    <row r="556" spans="3:3" ht="14.25" customHeight="1">
      <c r="C556" s="51"/>
    </row>
    <row r="557" spans="3:3" ht="14.25" customHeight="1">
      <c r="C557" s="51"/>
    </row>
    <row r="558" spans="3:3" ht="14.25" customHeight="1">
      <c r="C558" s="51"/>
    </row>
    <row r="559" spans="3:3" ht="14.25" customHeight="1">
      <c r="C559" s="51"/>
    </row>
    <row r="560" spans="3:3" ht="14.25" customHeight="1">
      <c r="C560" s="51"/>
    </row>
    <row r="561" spans="3:3" ht="14.25" customHeight="1">
      <c r="C561" s="51"/>
    </row>
    <row r="562" spans="3:3" ht="14.25" customHeight="1">
      <c r="C562" s="51"/>
    </row>
    <row r="563" spans="3:3" ht="14.25" customHeight="1">
      <c r="C563" s="51"/>
    </row>
    <row r="564" spans="3:3" ht="14.25" customHeight="1">
      <c r="C564" s="51"/>
    </row>
    <row r="565" spans="3:3" ht="14.25" customHeight="1">
      <c r="C565" s="51"/>
    </row>
    <row r="566" spans="3:3" ht="14.25" customHeight="1">
      <c r="C566" s="51"/>
    </row>
    <row r="567" spans="3:3" ht="14.25" customHeight="1">
      <c r="C567" s="51"/>
    </row>
    <row r="568" spans="3:3" ht="14.25" customHeight="1">
      <c r="C568" s="51"/>
    </row>
    <row r="569" spans="3:3" ht="14.25" customHeight="1">
      <c r="C569" s="51"/>
    </row>
    <row r="570" spans="3:3" ht="14.25" customHeight="1">
      <c r="C570" s="51"/>
    </row>
    <row r="571" spans="3:3" ht="14.25" customHeight="1">
      <c r="C571" s="51"/>
    </row>
    <row r="572" spans="3:3" ht="14.25" customHeight="1">
      <c r="C572" s="51"/>
    </row>
    <row r="573" spans="3:3" ht="14.25" customHeight="1">
      <c r="C573" s="51"/>
    </row>
    <row r="574" spans="3:3" ht="14.25" customHeight="1">
      <c r="C574" s="51"/>
    </row>
    <row r="575" spans="3:3" ht="14.25" customHeight="1">
      <c r="C575" s="51"/>
    </row>
    <row r="576" spans="3:3" ht="14.25" customHeight="1">
      <c r="C576" s="51"/>
    </row>
    <row r="577" spans="3:3" ht="14.25" customHeight="1">
      <c r="C577" s="51"/>
    </row>
    <row r="578" spans="3:3" ht="14.25" customHeight="1">
      <c r="C578" s="51"/>
    </row>
    <row r="579" spans="3:3" ht="14.25" customHeight="1">
      <c r="C579" s="51"/>
    </row>
    <row r="580" spans="3:3" ht="14.25" customHeight="1">
      <c r="C580" s="51"/>
    </row>
    <row r="581" spans="3:3" ht="14.25" customHeight="1">
      <c r="C581" s="51"/>
    </row>
    <row r="582" spans="3:3" ht="14.25" customHeight="1">
      <c r="C582" s="51"/>
    </row>
    <row r="583" spans="3:3" ht="14.25" customHeight="1">
      <c r="C583" s="51"/>
    </row>
    <row r="584" spans="3:3" ht="14.25" customHeight="1">
      <c r="C584" s="51"/>
    </row>
    <row r="585" spans="3:3" ht="14.25" customHeight="1">
      <c r="C585" s="51"/>
    </row>
    <row r="586" spans="3:3" ht="14.25" customHeight="1">
      <c r="C586" s="51"/>
    </row>
    <row r="587" spans="3:3" ht="14.25" customHeight="1">
      <c r="C587" s="51"/>
    </row>
    <row r="588" spans="3:3" ht="14.25" customHeight="1">
      <c r="C588" s="51"/>
    </row>
    <row r="589" spans="3:3" ht="14.25" customHeight="1">
      <c r="C589" s="51"/>
    </row>
    <row r="590" spans="3:3" ht="14.25" customHeight="1">
      <c r="C590" s="51"/>
    </row>
    <row r="591" spans="3:3" ht="14.25" customHeight="1">
      <c r="C591" s="51"/>
    </row>
    <row r="592" spans="3:3" ht="14.25" customHeight="1">
      <c r="C592" s="51"/>
    </row>
    <row r="593" spans="3:3" ht="14.25" customHeight="1">
      <c r="C593" s="51"/>
    </row>
    <row r="594" spans="3:3" ht="14.25" customHeight="1">
      <c r="C594" s="51"/>
    </row>
    <row r="595" spans="3:3" ht="14.25" customHeight="1">
      <c r="C595" s="51"/>
    </row>
    <row r="596" spans="3:3" ht="14.25" customHeight="1">
      <c r="C596" s="51"/>
    </row>
    <row r="597" spans="3:3" ht="14.25" customHeight="1">
      <c r="C597" s="51"/>
    </row>
    <row r="598" spans="3:3" ht="14.25" customHeight="1">
      <c r="C598" s="51"/>
    </row>
    <row r="599" spans="3:3" ht="14.25" customHeight="1">
      <c r="C599" s="51"/>
    </row>
    <row r="600" spans="3:3" ht="14.25" customHeight="1">
      <c r="C600" s="51"/>
    </row>
    <row r="601" spans="3:3" ht="14.25" customHeight="1">
      <c r="C601" s="51"/>
    </row>
    <row r="602" spans="3:3" ht="14.25" customHeight="1">
      <c r="C602" s="51"/>
    </row>
    <row r="603" spans="3:3" ht="14.25" customHeight="1">
      <c r="C603" s="51"/>
    </row>
    <row r="604" spans="3:3" ht="14.25" customHeight="1">
      <c r="C604" s="51"/>
    </row>
    <row r="605" spans="3:3" ht="14.25" customHeight="1">
      <c r="C605" s="51"/>
    </row>
    <row r="606" spans="3:3" ht="14.25" customHeight="1">
      <c r="C606" s="51"/>
    </row>
    <row r="607" spans="3:3" ht="14.25" customHeight="1">
      <c r="C607" s="51"/>
    </row>
    <row r="608" spans="3:3" ht="14.25" customHeight="1">
      <c r="C608" s="51"/>
    </row>
    <row r="609" spans="3:3" ht="14.25" customHeight="1">
      <c r="C609" s="51"/>
    </row>
    <row r="610" spans="3:3" ht="14.25" customHeight="1">
      <c r="C610" s="51"/>
    </row>
    <row r="611" spans="3:3" ht="14.25" customHeight="1">
      <c r="C611" s="51"/>
    </row>
    <row r="612" spans="3:3" ht="14.25" customHeight="1">
      <c r="C612" s="51"/>
    </row>
    <row r="613" spans="3:3" ht="14.25" customHeight="1">
      <c r="C613" s="51"/>
    </row>
    <row r="614" spans="3:3" ht="14.25" customHeight="1">
      <c r="C614" s="51"/>
    </row>
    <row r="615" spans="3:3" ht="14.25" customHeight="1">
      <c r="C615" s="51"/>
    </row>
    <row r="616" spans="3:3" ht="14.25" customHeight="1">
      <c r="C616" s="51"/>
    </row>
    <row r="617" spans="3:3" ht="14.25" customHeight="1">
      <c r="C617" s="51"/>
    </row>
    <row r="618" spans="3:3" ht="14.25" customHeight="1">
      <c r="C618" s="51"/>
    </row>
    <row r="619" spans="3:3" ht="14.25" customHeight="1">
      <c r="C619" s="51"/>
    </row>
    <row r="620" spans="3:3" ht="14.25" customHeight="1">
      <c r="C620" s="51"/>
    </row>
    <row r="621" spans="3:3" ht="14.25" customHeight="1">
      <c r="C621" s="51"/>
    </row>
    <row r="622" spans="3:3" ht="14.25" customHeight="1">
      <c r="C622" s="51"/>
    </row>
    <row r="623" spans="3:3" ht="14.25" customHeight="1">
      <c r="C623" s="51"/>
    </row>
    <row r="624" spans="3:3" ht="14.25" customHeight="1">
      <c r="C624" s="51"/>
    </row>
    <row r="625" spans="3:3" ht="14.25" customHeight="1">
      <c r="C625" s="51"/>
    </row>
    <row r="626" spans="3:3" ht="14.25" customHeight="1">
      <c r="C626" s="51"/>
    </row>
    <row r="627" spans="3:3" ht="14.25" customHeight="1">
      <c r="C627" s="51"/>
    </row>
    <row r="628" spans="3:3" ht="14.25" customHeight="1">
      <c r="C628" s="51"/>
    </row>
    <row r="629" spans="3:3" ht="14.25" customHeight="1">
      <c r="C629" s="51"/>
    </row>
    <row r="630" spans="3:3" ht="14.25" customHeight="1">
      <c r="C630" s="51"/>
    </row>
    <row r="631" spans="3:3" ht="14.25" customHeight="1">
      <c r="C631" s="51"/>
    </row>
    <row r="632" spans="3:3" ht="14.25" customHeight="1">
      <c r="C632" s="51"/>
    </row>
    <row r="633" spans="3:3" ht="14.25" customHeight="1">
      <c r="C633" s="51"/>
    </row>
    <row r="634" spans="3:3" ht="14.25" customHeight="1">
      <c r="C634" s="51"/>
    </row>
    <row r="635" spans="3:3" ht="14.25" customHeight="1">
      <c r="C635" s="51"/>
    </row>
    <row r="636" spans="3:3" ht="14.25" customHeight="1">
      <c r="C636" s="51"/>
    </row>
    <row r="637" spans="3:3" ht="14.25" customHeight="1">
      <c r="C637" s="51"/>
    </row>
    <row r="638" spans="3:3" ht="14.25" customHeight="1">
      <c r="C638" s="51"/>
    </row>
    <row r="639" spans="3:3" ht="14.25" customHeight="1">
      <c r="C639" s="51"/>
    </row>
    <row r="640" spans="3:3" ht="14.25" customHeight="1">
      <c r="C640" s="51"/>
    </row>
    <row r="641" spans="3:3" ht="14.25" customHeight="1">
      <c r="C641" s="51"/>
    </row>
    <row r="642" spans="3:3" ht="14.25" customHeight="1">
      <c r="C642" s="51"/>
    </row>
    <row r="643" spans="3:3" ht="14.25" customHeight="1">
      <c r="C643" s="51"/>
    </row>
    <row r="644" spans="3:3" ht="14.25" customHeight="1">
      <c r="C644" s="51"/>
    </row>
    <row r="645" spans="3:3" ht="14.25" customHeight="1">
      <c r="C645" s="51"/>
    </row>
    <row r="646" spans="3:3" ht="14.25" customHeight="1">
      <c r="C646" s="51"/>
    </row>
    <row r="647" spans="3:3" ht="14.25" customHeight="1">
      <c r="C647" s="51"/>
    </row>
    <row r="648" spans="3:3" ht="14.25" customHeight="1">
      <c r="C648" s="51"/>
    </row>
    <row r="649" spans="3:3" ht="14.25" customHeight="1">
      <c r="C649" s="51"/>
    </row>
    <row r="650" spans="3:3" ht="14.25" customHeight="1">
      <c r="C650" s="51"/>
    </row>
    <row r="651" spans="3:3" ht="14.25" customHeight="1">
      <c r="C651" s="51"/>
    </row>
    <row r="652" spans="3:3" ht="14.25" customHeight="1">
      <c r="C652" s="51"/>
    </row>
    <row r="653" spans="3:3" ht="14.25" customHeight="1">
      <c r="C653" s="51"/>
    </row>
    <row r="654" spans="3:3" ht="14.25" customHeight="1">
      <c r="C654" s="51"/>
    </row>
    <row r="655" spans="3:3" ht="14.25" customHeight="1">
      <c r="C655" s="51"/>
    </row>
    <row r="656" spans="3:3" ht="14.25" customHeight="1">
      <c r="C656" s="51"/>
    </row>
    <row r="657" spans="3:3" ht="14.25" customHeight="1">
      <c r="C657" s="51"/>
    </row>
    <row r="658" spans="3:3" ht="14.25" customHeight="1">
      <c r="C658" s="51"/>
    </row>
    <row r="659" spans="3:3" ht="14.25" customHeight="1">
      <c r="C659" s="51"/>
    </row>
    <row r="660" spans="3:3" ht="14.25" customHeight="1">
      <c r="C660" s="51"/>
    </row>
    <row r="661" spans="3:3" ht="14.25" customHeight="1">
      <c r="C661" s="51"/>
    </row>
    <row r="662" spans="3:3" ht="14.25" customHeight="1">
      <c r="C662" s="51"/>
    </row>
    <row r="663" spans="3:3" ht="14.25" customHeight="1">
      <c r="C663" s="51"/>
    </row>
    <row r="664" spans="3:3" ht="14.25" customHeight="1">
      <c r="C664" s="51"/>
    </row>
    <row r="665" spans="3:3" ht="14.25" customHeight="1">
      <c r="C665" s="51"/>
    </row>
    <row r="666" spans="3:3" ht="14.25" customHeight="1">
      <c r="C666" s="51"/>
    </row>
    <row r="667" spans="3:3" ht="14.25" customHeight="1">
      <c r="C667" s="51"/>
    </row>
    <row r="668" spans="3:3" ht="14.25" customHeight="1">
      <c r="C668" s="51"/>
    </row>
    <row r="669" spans="3:3" ht="14.25" customHeight="1">
      <c r="C669" s="51"/>
    </row>
    <row r="670" spans="3:3" ht="14.25" customHeight="1">
      <c r="C670" s="51"/>
    </row>
    <row r="671" spans="3:3" ht="14.25" customHeight="1">
      <c r="C671" s="51"/>
    </row>
    <row r="672" spans="3:3" ht="14.25" customHeight="1">
      <c r="C672" s="51"/>
    </row>
    <row r="673" spans="3:3" ht="14.25" customHeight="1">
      <c r="C673" s="51"/>
    </row>
    <row r="674" spans="3:3" ht="14.25" customHeight="1">
      <c r="C674" s="51"/>
    </row>
    <row r="675" spans="3:3" ht="14.25" customHeight="1">
      <c r="C675" s="51"/>
    </row>
    <row r="676" spans="3:3" ht="14.25" customHeight="1">
      <c r="C676" s="51"/>
    </row>
    <row r="677" spans="3:3" ht="14.25" customHeight="1">
      <c r="C677" s="51"/>
    </row>
    <row r="678" spans="3:3" ht="14.25" customHeight="1">
      <c r="C678" s="51"/>
    </row>
    <row r="679" spans="3:3" ht="14.25" customHeight="1">
      <c r="C679" s="51"/>
    </row>
    <row r="680" spans="3:3" ht="14.25" customHeight="1">
      <c r="C680" s="51"/>
    </row>
    <row r="681" spans="3:3" ht="14.25" customHeight="1">
      <c r="C681" s="51"/>
    </row>
    <row r="682" spans="3:3" ht="14.25" customHeight="1">
      <c r="C682" s="51"/>
    </row>
    <row r="683" spans="3:3" ht="14.25" customHeight="1">
      <c r="C683" s="51"/>
    </row>
    <row r="684" spans="3:3" ht="14.25" customHeight="1">
      <c r="C684" s="51"/>
    </row>
    <row r="685" spans="3:3" ht="14.25" customHeight="1">
      <c r="C685" s="51"/>
    </row>
    <row r="686" spans="3:3" ht="14.25" customHeight="1">
      <c r="C686" s="51"/>
    </row>
    <row r="687" spans="3:3" ht="14.25" customHeight="1">
      <c r="C687" s="51"/>
    </row>
    <row r="688" spans="3:3" ht="14.25" customHeight="1">
      <c r="C688" s="51"/>
    </row>
    <row r="689" spans="3:3" ht="14.25" customHeight="1">
      <c r="C689" s="51"/>
    </row>
    <row r="690" spans="3:3" ht="14.25" customHeight="1">
      <c r="C690" s="51"/>
    </row>
    <row r="691" spans="3:3" ht="14.25" customHeight="1">
      <c r="C691" s="51"/>
    </row>
    <row r="692" spans="3:3" ht="14.25" customHeight="1">
      <c r="C692" s="51"/>
    </row>
    <row r="693" spans="3:3" ht="14.25" customHeight="1">
      <c r="C693" s="51"/>
    </row>
    <row r="694" spans="3:3" ht="14.25" customHeight="1">
      <c r="C694" s="51"/>
    </row>
    <row r="695" spans="3:3" ht="14.25" customHeight="1">
      <c r="C695" s="51"/>
    </row>
    <row r="696" spans="3:3" ht="14.25" customHeight="1">
      <c r="C696" s="51"/>
    </row>
    <row r="697" spans="3:3" ht="14.25" customHeight="1">
      <c r="C697" s="51"/>
    </row>
    <row r="698" spans="3:3" ht="14.25" customHeight="1">
      <c r="C698" s="51"/>
    </row>
    <row r="699" spans="3:3" ht="14.25" customHeight="1">
      <c r="C699" s="51"/>
    </row>
    <row r="700" spans="3:3" ht="14.25" customHeight="1">
      <c r="C700" s="51"/>
    </row>
    <row r="701" spans="3:3" ht="14.25" customHeight="1">
      <c r="C701" s="51"/>
    </row>
    <row r="702" spans="3:3" ht="14.25" customHeight="1">
      <c r="C702" s="51"/>
    </row>
    <row r="703" spans="3:3" ht="14.25" customHeight="1">
      <c r="C703" s="51"/>
    </row>
    <row r="704" spans="3:3" ht="14.25" customHeight="1">
      <c r="C704" s="51"/>
    </row>
    <row r="705" spans="3:3" ht="14.25" customHeight="1">
      <c r="C705" s="51"/>
    </row>
    <row r="706" spans="3:3" ht="14.25" customHeight="1">
      <c r="C706" s="51"/>
    </row>
    <row r="707" spans="3:3" ht="14.25" customHeight="1">
      <c r="C707" s="51"/>
    </row>
    <row r="708" spans="3:3" ht="14.25" customHeight="1">
      <c r="C708" s="51"/>
    </row>
    <row r="709" spans="3:3" ht="14.25" customHeight="1">
      <c r="C709" s="51"/>
    </row>
    <row r="710" spans="3:3" ht="14.25" customHeight="1">
      <c r="C710" s="51"/>
    </row>
    <row r="711" spans="3:3" ht="14.25" customHeight="1">
      <c r="C711" s="51"/>
    </row>
    <row r="712" spans="3:3" ht="14.25" customHeight="1">
      <c r="C712" s="51"/>
    </row>
    <row r="713" spans="3:3" ht="14.25" customHeight="1">
      <c r="C713" s="51"/>
    </row>
    <row r="714" spans="3:3" ht="14.25" customHeight="1">
      <c r="C714" s="51"/>
    </row>
    <row r="715" spans="3:3" ht="14.25" customHeight="1">
      <c r="C715" s="51"/>
    </row>
    <row r="716" spans="3:3" ht="14.25" customHeight="1">
      <c r="C716" s="51"/>
    </row>
    <row r="717" spans="3:3" ht="14.25" customHeight="1">
      <c r="C717" s="51"/>
    </row>
    <row r="718" spans="3:3" ht="14.25" customHeight="1">
      <c r="C718" s="51"/>
    </row>
    <row r="719" spans="3:3" ht="14.25" customHeight="1">
      <c r="C719" s="51"/>
    </row>
    <row r="720" spans="3:3" ht="14.25" customHeight="1">
      <c r="C720" s="51"/>
    </row>
    <row r="721" spans="3:3" ht="14.25" customHeight="1">
      <c r="C721" s="51"/>
    </row>
    <row r="722" spans="3:3" ht="14.25" customHeight="1">
      <c r="C722" s="51"/>
    </row>
    <row r="723" spans="3:3" ht="14.25" customHeight="1">
      <c r="C723" s="51"/>
    </row>
    <row r="724" spans="3:3" ht="14.25" customHeight="1">
      <c r="C724" s="51"/>
    </row>
    <row r="725" spans="3:3" ht="14.25" customHeight="1">
      <c r="C725" s="51"/>
    </row>
    <row r="726" spans="3:3" ht="14.25" customHeight="1">
      <c r="C726" s="51"/>
    </row>
    <row r="727" spans="3:3" ht="14.25" customHeight="1">
      <c r="C727" s="51"/>
    </row>
    <row r="728" spans="3:3" ht="14.25" customHeight="1">
      <c r="C728" s="51"/>
    </row>
    <row r="729" spans="3:3" ht="14.25" customHeight="1">
      <c r="C729" s="51"/>
    </row>
    <row r="730" spans="3:3" ht="14.25" customHeight="1">
      <c r="C730" s="51"/>
    </row>
    <row r="731" spans="3:3" ht="14.25" customHeight="1">
      <c r="C731" s="51"/>
    </row>
    <row r="732" spans="3:3" ht="14.25" customHeight="1">
      <c r="C732" s="51"/>
    </row>
    <row r="733" spans="3:3" ht="14.25" customHeight="1">
      <c r="C733" s="51"/>
    </row>
    <row r="734" spans="3:3" ht="14.25" customHeight="1">
      <c r="C734" s="51"/>
    </row>
    <row r="735" spans="3:3" ht="14.25" customHeight="1">
      <c r="C735" s="51"/>
    </row>
    <row r="736" spans="3:3" ht="14.25" customHeight="1">
      <c r="C736" s="51"/>
    </row>
    <row r="737" spans="3:3" ht="14.25" customHeight="1">
      <c r="C737" s="51"/>
    </row>
    <row r="738" spans="3:3" ht="14.25" customHeight="1">
      <c r="C738" s="51"/>
    </row>
    <row r="739" spans="3:3" ht="14.25" customHeight="1">
      <c r="C739" s="51"/>
    </row>
    <row r="740" spans="3:3" ht="14.25" customHeight="1">
      <c r="C740" s="51"/>
    </row>
    <row r="741" spans="3:3" ht="14.25" customHeight="1">
      <c r="C741" s="51"/>
    </row>
    <row r="742" spans="3:3" ht="14.25" customHeight="1">
      <c r="C742" s="51"/>
    </row>
    <row r="743" spans="3:3" ht="14.25" customHeight="1">
      <c r="C743" s="51"/>
    </row>
    <row r="744" spans="3:3" ht="14.25" customHeight="1">
      <c r="C744" s="51"/>
    </row>
    <row r="745" spans="3:3" ht="14.25" customHeight="1">
      <c r="C745" s="51"/>
    </row>
    <row r="746" spans="3:3" ht="14.25" customHeight="1">
      <c r="C746" s="51"/>
    </row>
    <row r="747" spans="3:3" ht="14.25" customHeight="1">
      <c r="C747" s="51"/>
    </row>
    <row r="748" spans="3:3" ht="14.25" customHeight="1">
      <c r="C748" s="51"/>
    </row>
    <row r="749" spans="3:3" ht="14.25" customHeight="1">
      <c r="C749" s="51"/>
    </row>
    <row r="750" spans="3:3" ht="14.25" customHeight="1">
      <c r="C750" s="51"/>
    </row>
    <row r="751" spans="3:3" ht="14.25" customHeight="1">
      <c r="C751" s="51"/>
    </row>
    <row r="752" spans="3:3" ht="14.25" customHeight="1">
      <c r="C752" s="51"/>
    </row>
    <row r="753" spans="3:3" ht="14.25" customHeight="1">
      <c r="C753" s="51"/>
    </row>
    <row r="754" spans="3:3" ht="14.25" customHeight="1">
      <c r="C754" s="51"/>
    </row>
    <row r="755" spans="3:3" ht="14.25" customHeight="1">
      <c r="C755" s="51"/>
    </row>
    <row r="756" spans="3:3" ht="14.25" customHeight="1">
      <c r="C756" s="51"/>
    </row>
    <row r="757" spans="3:3" ht="14.25" customHeight="1">
      <c r="C757" s="51"/>
    </row>
    <row r="758" spans="3:3" ht="14.25" customHeight="1">
      <c r="C758" s="51"/>
    </row>
    <row r="759" spans="3:3" ht="14.25" customHeight="1">
      <c r="C759" s="51"/>
    </row>
    <row r="760" spans="3:3" ht="14.25" customHeight="1">
      <c r="C760" s="51"/>
    </row>
    <row r="761" spans="3:3" ht="14.25" customHeight="1">
      <c r="C761" s="51"/>
    </row>
    <row r="762" spans="3:3" ht="14.25" customHeight="1">
      <c r="C762" s="51"/>
    </row>
    <row r="763" spans="3:3" ht="14.25" customHeight="1">
      <c r="C763" s="51"/>
    </row>
    <row r="764" spans="3:3" ht="14.25" customHeight="1">
      <c r="C764" s="51"/>
    </row>
    <row r="765" spans="3:3" ht="14.25" customHeight="1">
      <c r="C765" s="51"/>
    </row>
    <row r="766" spans="3:3" ht="14.25" customHeight="1">
      <c r="C766" s="51"/>
    </row>
    <row r="767" spans="3:3" ht="14.25" customHeight="1">
      <c r="C767" s="51"/>
    </row>
    <row r="768" spans="3:3" ht="14.25" customHeight="1">
      <c r="C768" s="51"/>
    </row>
    <row r="769" spans="3:3" ht="14.25" customHeight="1">
      <c r="C769" s="51"/>
    </row>
    <row r="770" spans="3:3" ht="14.25" customHeight="1">
      <c r="C770" s="51"/>
    </row>
    <row r="771" spans="3:3" ht="14.25" customHeight="1">
      <c r="C771" s="51"/>
    </row>
    <row r="772" spans="3:3" ht="14.25" customHeight="1">
      <c r="C772" s="51"/>
    </row>
    <row r="773" spans="3:3" ht="14.25" customHeight="1">
      <c r="C773" s="51"/>
    </row>
    <row r="774" spans="3:3" ht="14.25" customHeight="1">
      <c r="C774" s="51"/>
    </row>
    <row r="775" spans="3:3" ht="14.25" customHeight="1">
      <c r="C775" s="51"/>
    </row>
    <row r="776" spans="3:3" ht="14.25" customHeight="1">
      <c r="C776" s="51"/>
    </row>
    <row r="777" spans="3:3" ht="14.25" customHeight="1">
      <c r="C777" s="51"/>
    </row>
    <row r="778" spans="3:3" ht="14.25" customHeight="1">
      <c r="C778" s="51"/>
    </row>
    <row r="779" spans="3:3" ht="14.25" customHeight="1">
      <c r="C779" s="51"/>
    </row>
    <row r="780" spans="3:3" ht="14.25" customHeight="1">
      <c r="C780" s="51"/>
    </row>
    <row r="781" spans="3:3" ht="14.25" customHeight="1">
      <c r="C781" s="51"/>
    </row>
    <row r="782" spans="3:3" ht="14.25" customHeight="1">
      <c r="C782" s="51"/>
    </row>
    <row r="783" spans="3:3" ht="14.25" customHeight="1">
      <c r="C783" s="51"/>
    </row>
    <row r="784" spans="3:3" ht="14.25" customHeight="1">
      <c r="C784" s="51"/>
    </row>
    <row r="785" spans="3:3" ht="14.25" customHeight="1">
      <c r="C785" s="51"/>
    </row>
    <row r="786" spans="3:3" ht="14.25" customHeight="1">
      <c r="C786" s="51"/>
    </row>
    <row r="787" spans="3:3" ht="14.25" customHeight="1">
      <c r="C787" s="51"/>
    </row>
    <row r="788" spans="3:3" ht="14.25" customHeight="1">
      <c r="C788" s="51"/>
    </row>
    <row r="789" spans="3:3" ht="14.25" customHeight="1">
      <c r="C789" s="51"/>
    </row>
    <row r="790" spans="3:3" ht="14.25" customHeight="1">
      <c r="C790" s="51"/>
    </row>
    <row r="791" spans="3:3" ht="14.25" customHeight="1">
      <c r="C791" s="51"/>
    </row>
    <row r="792" spans="3:3" ht="14.25" customHeight="1">
      <c r="C792" s="51"/>
    </row>
    <row r="793" spans="3:3" ht="14.25" customHeight="1">
      <c r="C793" s="51"/>
    </row>
    <row r="794" spans="3:3" ht="14.25" customHeight="1">
      <c r="C794" s="51"/>
    </row>
    <row r="795" spans="3:3" ht="14.25" customHeight="1">
      <c r="C795" s="51"/>
    </row>
    <row r="796" spans="3:3" ht="14.25" customHeight="1">
      <c r="C796" s="51"/>
    </row>
    <row r="797" spans="3:3" ht="14.25" customHeight="1">
      <c r="C797" s="51"/>
    </row>
    <row r="798" spans="3:3" ht="14.25" customHeight="1">
      <c r="C798" s="51"/>
    </row>
    <row r="799" spans="3:3" ht="14.25" customHeight="1">
      <c r="C799" s="51"/>
    </row>
    <row r="800" spans="3:3" ht="14.25" customHeight="1">
      <c r="C800" s="51"/>
    </row>
    <row r="801" spans="3:3" ht="14.25" customHeight="1">
      <c r="C801" s="51"/>
    </row>
    <row r="802" spans="3:3" ht="14.25" customHeight="1">
      <c r="C802" s="51"/>
    </row>
    <row r="803" spans="3:3" ht="14.25" customHeight="1">
      <c r="C803" s="51"/>
    </row>
    <row r="804" spans="3:3" ht="14.25" customHeight="1">
      <c r="C804" s="51"/>
    </row>
    <row r="805" spans="3:3" ht="14.25" customHeight="1">
      <c r="C805" s="51"/>
    </row>
    <row r="806" spans="3:3" ht="14.25" customHeight="1">
      <c r="C806" s="51"/>
    </row>
    <row r="807" spans="3:3" ht="14.25" customHeight="1">
      <c r="C807" s="51"/>
    </row>
    <row r="808" spans="3:3" ht="14.25" customHeight="1">
      <c r="C808" s="51"/>
    </row>
    <row r="809" spans="3:3" ht="14.25" customHeight="1">
      <c r="C809" s="51"/>
    </row>
    <row r="810" spans="3:3" ht="14.25" customHeight="1">
      <c r="C810" s="51"/>
    </row>
    <row r="811" spans="3:3" ht="14.25" customHeight="1">
      <c r="C811" s="51"/>
    </row>
    <row r="812" spans="3:3" ht="14.25" customHeight="1">
      <c r="C812" s="51"/>
    </row>
    <row r="813" spans="3:3" ht="14.25" customHeight="1">
      <c r="C813" s="51"/>
    </row>
    <row r="814" spans="3:3" ht="14.25" customHeight="1">
      <c r="C814" s="51"/>
    </row>
    <row r="815" spans="3:3" ht="14.25" customHeight="1">
      <c r="C815" s="51"/>
    </row>
    <row r="816" spans="3:3" ht="14.25" customHeight="1">
      <c r="C816" s="51"/>
    </row>
    <row r="817" spans="3:3" ht="14.25" customHeight="1">
      <c r="C817" s="51"/>
    </row>
    <row r="818" spans="3:3" ht="14.25" customHeight="1">
      <c r="C818" s="51"/>
    </row>
    <row r="819" spans="3:3" ht="14.25" customHeight="1">
      <c r="C819" s="51"/>
    </row>
    <row r="820" spans="3:3" ht="14.25" customHeight="1">
      <c r="C820" s="51"/>
    </row>
    <row r="821" spans="3:3" ht="14.25" customHeight="1">
      <c r="C821" s="51"/>
    </row>
    <row r="822" spans="3:3" ht="14.25" customHeight="1">
      <c r="C822" s="51"/>
    </row>
    <row r="823" spans="3:3" ht="14.25" customHeight="1">
      <c r="C823" s="51"/>
    </row>
    <row r="824" spans="3:3" ht="14.25" customHeight="1">
      <c r="C824" s="51"/>
    </row>
    <row r="825" spans="3:3" ht="14.25" customHeight="1">
      <c r="C825" s="51"/>
    </row>
    <row r="826" spans="3:3" ht="14.25" customHeight="1">
      <c r="C826" s="51"/>
    </row>
    <row r="827" spans="3:3" ht="14.25" customHeight="1">
      <c r="C827" s="51"/>
    </row>
    <row r="828" spans="3:3" ht="14.25" customHeight="1">
      <c r="C828" s="51"/>
    </row>
    <row r="829" spans="3:3" ht="14.25" customHeight="1">
      <c r="C829" s="51"/>
    </row>
    <row r="830" spans="3:3" ht="14.25" customHeight="1">
      <c r="C830" s="51"/>
    </row>
    <row r="831" spans="3:3" ht="14.25" customHeight="1">
      <c r="C831" s="51"/>
    </row>
    <row r="832" spans="3:3" ht="14.25" customHeight="1">
      <c r="C832" s="51"/>
    </row>
    <row r="833" spans="3:3" ht="14.25" customHeight="1">
      <c r="C833" s="51"/>
    </row>
    <row r="834" spans="3:3" ht="14.25" customHeight="1">
      <c r="C834" s="51"/>
    </row>
    <row r="835" spans="3:3" ht="14.25" customHeight="1">
      <c r="C835" s="51"/>
    </row>
    <row r="836" spans="3:3" ht="14.25" customHeight="1">
      <c r="C836" s="51"/>
    </row>
    <row r="837" spans="3:3" ht="14.25" customHeight="1">
      <c r="C837" s="51"/>
    </row>
    <row r="838" spans="3:3" ht="14.25" customHeight="1">
      <c r="C838" s="51"/>
    </row>
    <row r="839" spans="3:3" ht="14.25" customHeight="1">
      <c r="C839" s="51"/>
    </row>
    <row r="840" spans="3:3" ht="14.25" customHeight="1">
      <c r="C840" s="51"/>
    </row>
    <row r="841" spans="3:3" ht="14.25" customHeight="1">
      <c r="C841" s="51"/>
    </row>
    <row r="842" spans="3:3" ht="14.25" customHeight="1">
      <c r="C842" s="51"/>
    </row>
    <row r="843" spans="3:3" ht="14.25" customHeight="1">
      <c r="C843" s="51"/>
    </row>
    <row r="844" spans="3:3" ht="14.25" customHeight="1">
      <c r="C844" s="51"/>
    </row>
    <row r="845" spans="3:3" ht="14.25" customHeight="1">
      <c r="C845" s="51"/>
    </row>
    <row r="846" spans="3:3" ht="14.25" customHeight="1">
      <c r="C846" s="51"/>
    </row>
    <row r="847" spans="3:3" ht="14.25" customHeight="1">
      <c r="C847" s="51"/>
    </row>
    <row r="848" spans="3:3" ht="14.25" customHeight="1">
      <c r="C848" s="51"/>
    </row>
    <row r="849" spans="3:3" ht="14.25" customHeight="1">
      <c r="C849" s="51"/>
    </row>
    <row r="850" spans="3:3" ht="14.25" customHeight="1">
      <c r="C850" s="51"/>
    </row>
    <row r="851" spans="3:3" ht="14.25" customHeight="1">
      <c r="C851" s="51"/>
    </row>
    <row r="852" spans="3:3" ht="14.25" customHeight="1">
      <c r="C852" s="51"/>
    </row>
    <row r="853" spans="3:3" ht="14.25" customHeight="1">
      <c r="C853" s="51"/>
    </row>
    <row r="854" spans="3:3" ht="14.25" customHeight="1">
      <c r="C854" s="51"/>
    </row>
    <row r="855" spans="3:3" ht="14.25" customHeight="1">
      <c r="C855" s="51"/>
    </row>
    <row r="856" spans="3:3" ht="14.25" customHeight="1">
      <c r="C856" s="51"/>
    </row>
    <row r="857" spans="3:3" ht="14.25" customHeight="1">
      <c r="C857" s="51"/>
    </row>
    <row r="858" spans="3:3" ht="14.25" customHeight="1">
      <c r="C858" s="51"/>
    </row>
    <row r="859" spans="3:3" ht="14.25" customHeight="1">
      <c r="C859" s="51"/>
    </row>
    <row r="860" spans="3:3" ht="14.25" customHeight="1">
      <c r="C860" s="51"/>
    </row>
    <row r="861" spans="3:3" ht="14.25" customHeight="1">
      <c r="C861" s="51"/>
    </row>
    <row r="862" spans="3:3" ht="14.25" customHeight="1">
      <c r="C862" s="51"/>
    </row>
    <row r="863" spans="3:3" ht="14.25" customHeight="1">
      <c r="C863" s="51"/>
    </row>
    <row r="864" spans="3:3" ht="14.25" customHeight="1">
      <c r="C864" s="51"/>
    </row>
    <row r="865" spans="3:3" ht="14.25" customHeight="1">
      <c r="C865" s="51"/>
    </row>
    <row r="866" spans="3:3" ht="14.25" customHeight="1">
      <c r="C866" s="51"/>
    </row>
    <row r="867" spans="3:3" ht="14.25" customHeight="1">
      <c r="C867" s="51"/>
    </row>
    <row r="868" spans="3:3" ht="14.25" customHeight="1">
      <c r="C868" s="51"/>
    </row>
    <row r="869" spans="3:3" ht="14.25" customHeight="1">
      <c r="C869" s="51"/>
    </row>
    <row r="870" spans="3:3" ht="14.25" customHeight="1">
      <c r="C870" s="51"/>
    </row>
    <row r="871" spans="3:3" ht="14.25" customHeight="1">
      <c r="C871" s="51"/>
    </row>
    <row r="872" spans="3:3" ht="14.25" customHeight="1">
      <c r="C872" s="51"/>
    </row>
    <row r="873" spans="3:3" ht="14.25" customHeight="1">
      <c r="C873" s="51"/>
    </row>
    <row r="874" spans="3:3" ht="14.25" customHeight="1">
      <c r="C874" s="51"/>
    </row>
    <row r="875" spans="3:3" ht="14.25" customHeight="1">
      <c r="C875" s="51"/>
    </row>
    <row r="876" spans="3:3" ht="14.25" customHeight="1">
      <c r="C876" s="51"/>
    </row>
    <row r="877" spans="3:3" ht="14.25" customHeight="1">
      <c r="C877" s="51"/>
    </row>
    <row r="878" spans="3:3" ht="14.25" customHeight="1">
      <c r="C878" s="51"/>
    </row>
    <row r="879" spans="3:3" ht="14.25" customHeight="1">
      <c r="C879" s="51"/>
    </row>
    <row r="880" spans="3:3" ht="14.25" customHeight="1">
      <c r="C880" s="51"/>
    </row>
    <row r="881" spans="3:3" ht="14.25" customHeight="1">
      <c r="C881" s="51"/>
    </row>
    <row r="882" spans="3:3" ht="14.25" customHeight="1">
      <c r="C882" s="51"/>
    </row>
    <row r="883" spans="3:3" ht="14.25" customHeight="1">
      <c r="C883" s="51"/>
    </row>
    <row r="884" spans="3:3" ht="14.25" customHeight="1">
      <c r="C884" s="51"/>
    </row>
    <row r="885" spans="3:3" ht="14.25" customHeight="1">
      <c r="C885" s="51"/>
    </row>
    <row r="886" spans="3:3" ht="14.25" customHeight="1">
      <c r="C886" s="51"/>
    </row>
    <row r="887" spans="3:3" ht="14.25" customHeight="1">
      <c r="C887" s="51"/>
    </row>
    <row r="888" spans="3:3" ht="14.25" customHeight="1">
      <c r="C888" s="51"/>
    </row>
    <row r="889" spans="3:3" ht="14.25" customHeight="1">
      <c r="C889" s="51"/>
    </row>
    <row r="890" spans="3:3" ht="14.25" customHeight="1">
      <c r="C890" s="51"/>
    </row>
    <row r="891" spans="3:3" ht="14.25" customHeight="1">
      <c r="C891" s="51"/>
    </row>
    <row r="892" spans="3:3" ht="14.25" customHeight="1">
      <c r="C892" s="51"/>
    </row>
    <row r="893" spans="3:3" ht="14.25" customHeight="1">
      <c r="C893" s="51"/>
    </row>
    <row r="894" spans="3:3" ht="14.25" customHeight="1">
      <c r="C894" s="51"/>
    </row>
    <row r="895" spans="3:3" ht="14.25" customHeight="1">
      <c r="C895" s="51"/>
    </row>
    <row r="896" spans="3:3" ht="14.25" customHeight="1">
      <c r="C896" s="51"/>
    </row>
    <row r="897" spans="3:3" ht="14.25" customHeight="1">
      <c r="C897" s="51"/>
    </row>
    <row r="898" spans="3:3" ht="14.25" customHeight="1">
      <c r="C898" s="51"/>
    </row>
    <row r="899" spans="3:3" ht="14.25" customHeight="1">
      <c r="C899" s="51"/>
    </row>
    <row r="900" spans="3:3" ht="14.25" customHeight="1">
      <c r="C900" s="51"/>
    </row>
    <row r="901" spans="3:3" ht="14.25" customHeight="1">
      <c r="C901" s="51"/>
    </row>
    <row r="902" spans="3:3" ht="14.25" customHeight="1">
      <c r="C902" s="51"/>
    </row>
    <row r="903" spans="3:3" ht="14.25" customHeight="1">
      <c r="C903" s="51"/>
    </row>
    <row r="904" spans="3:3" ht="14.25" customHeight="1">
      <c r="C904" s="51"/>
    </row>
    <row r="905" spans="3:3" ht="14.25" customHeight="1">
      <c r="C905" s="51"/>
    </row>
    <row r="906" spans="3:3" ht="14.25" customHeight="1">
      <c r="C906" s="51"/>
    </row>
    <row r="907" spans="3:3" ht="14.25" customHeight="1">
      <c r="C907" s="51"/>
    </row>
    <row r="908" spans="3:3" ht="14.25" customHeight="1">
      <c r="C908" s="51"/>
    </row>
    <row r="909" spans="3:3" ht="14.25" customHeight="1">
      <c r="C909" s="51"/>
    </row>
    <row r="910" spans="3:3" ht="14.25" customHeight="1">
      <c r="C910" s="51"/>
    </row>
    <row r="911" spans="3:3" ht="14.25" customHeight="1">
      <c r="C911" s="51"/>
    </row>
    <row r="912" spans="3:3" ht="14.25" customHeight="1">
      <c r="C912" s="51"/>
    </row>
    <row r="913" spans="3:3" ht="14.25" customHeight="1">
      <c r="C913" s="51"/>
    </row>
    <row r="914" spans="3:3" ht="14.25" customHeight="1">
      <c r="C914" s="51"/>
    </row>
    <row r="915" spans="3:3" ht="14.25" customHeight="1">
      <c r="C915" s="51"/>
    </row>
    <row r="916" spans="3:3" ht="14.25" customHeight="1">
      <c r="C916" s="51"/>
    </row>
    <row r="917" spans="3:3" ht="14.25" customHeight="1">
      <c r="C917" s="51"/>
    </row>
    <row r="918" spans="3:3" ht="14.25" customHeight="1">
      <c r="C918" s="51"/>
    </row>
    <row r="919" spans="3:3" ht="14.25" customHeight="1">
      <c r="C919" s="51"/>
    </row>
    <row r="920" spans="3:3" ht="14.25" customHeight="1">
      <c r="C920" s="51"/>
    </row>
    <row r="921" spans="3:3" ht="14.25" customHeight="1">
      <c r="C921" s="51"/>
    </row>
    <row r="922" spans="3:3" ht="14.25" customHeight="1">
      <c r="C922" s="51"/>
    </row>
    <row r="923" spans="3:3" ht="14.25" customHeight="1">
      <c r="C923" s="51"/>
    </row>
    <row r="924" spans="3:3" ht="14.25" customHeight="1">
      <c r="C924" s="51"/>
    </row>
    <row r="925" spans="3:3" ht="14.25" customHeight="1">
      <c r="C925" s="51"/>
    </row>
    <row r="926" spans="3:3" ht="14.25" customHeight="1">
      <c r="C926" s="51"/>
    </row>
    <row r="927" spans="3:3" ht="14.25" customHeight="1">
      <c r="C927" s="51"/>
    </row>
    <row r="928" spans="3:3" ht="14.25" customHeight="1">
      <c r="C928" s="51"/>
    </row>
    <row r="929" spans="3:3" ht="14.25" customHeight="1">
      <c r="C929" s="51"/>
    </row>
    <row r="930" spans="3:3" ht="14.25" customHeight="1">
      <c r="C930" s="51"/>
    </row>
    <row r="931" spans="3:3" ht="14.25" customHeight="1">
      <c r="C931" s="51"/>
    </row>
    <row r="932" spans="3:3" ht="14.25" customHeight="1">
      <c r="C932" s="51"/>
    </row>
    <row r="933" spans="3:3" ht="14.25" customHeight="1">
      <c r="C933" s="51"/>
    </row>
    <row r="934" spans="3:3" ht="14.25" customHeight="1">
      <c r="C934" s="51"/>
    </row>
    <row r="935" spans="3:3" ht="14.25" customHeight="1">
      <c r="C935" s="51"/>
    </row>
    <row r="936" spans="3:3" ht="14.25" customHeight="1">
      <c r="C936" s="51"/>
    </row>
    <row r="937" spans="3:3" ht="14.25" customHeight="1">
      <c r="C937" s="51"/>
    </row>
    <row r="938" spans="3:3" ht="14.25" customHeight="1">
      <c r="C938" s="51"/>
    </row>
    <row r="939" spans="3:3" ht="14.25" customHeight="1">
      <c r="C939" s="51"/>
    </row>
    <row r="940" spans="3:3" ht="14.25" customHeight="1">
      <c r="C940" s="51"/>
    </row>
    <row r="941" spans="3:3" ht="14.25" customHeight="1">
      <c r="C941" s="51"/>
    </row>
    <row r="942" spans="3:3" ht="14.25" customHeight="1">
      <c r="C942" s="51"/>
    </row>
    <row r="943" spans="3:3" ht="14.25" customHeight="1">
      <c r="C943" s="51"/>
    </row>
    <row r="944" spans="3:3" ht="14.25" customHeight="1">
      <c r="C944" s="51"/>
    </row>
    <row r="945" spans="3:3" ht="14.25" customHeight="1">
      <c r="C945" s="51"/>
    </row>
    <row r="946" spans="3:3" ht="14.25" customHeight="1">
      <c r="C946" s="51"/>
    </row>
    <row r="947" spans="3:3" ht="14.25" customHeight="1">
      <c r="C947" s="51"/>
    </row>
    <row r="948" spans="3:3" ht="14.25" customHeight="1">
      <c r="C948" s="51"/>
    </row>
    <row r="949" spans="3:3" ht="14.25" customHeight="1">
      <c r="C949" s="51"/>
    </row>
    <row r="950" spans="3:3" ht="14.25" customHeight="1">
      <c r="C950" s="51"/>
    </row>
    <row r="951" spans="3:3" ht="14.25" customHeight="1">
      <c r="C951" s="51"/>
    </row>
    <row r="952" spans="3:3" ht="14.25" customHeight="1">
      <c r="C952" s="51"/>
    </row>
    <row r="953" spans="3:3" ht="14.25" customHeight="1">
      <c r="C953" s="51"/>
    </row>
    <row r="954" spans="3:3" ht="14.25" customHeight="1">
      <c r="C954" s="51"/>
    </row>
    <row r="955" spans="3:3" ht="14.25" customHeight="1">
      <c r="C955" s="51"/>
    </row>
    <row r="956" spans="3:3" ht="14.25" customHeight="1">
      <c r="C956" s="51"/>
    </row>
    <row r="957" spans="3:3" ht="14.25" customHeight="1">
      <c r="C957" s="51"/>
    </row>
    <row r="958" spans="3:3" ht="14.25" customHeight="1">
      <c r="C958" s="51"/>
    </row>
    <row r="959" spans="3:3" ht="14.25" customHeight="1">
      <c r="C959" s="51"/>
    </row>
    <row r="960" spans="3:3" ht="14.25" customHeight="1">
      <c r="C960" s="51"/>
    </row>
    <row r="961" spans="3:3" ht="14.25" customHeight="1">
      <c r="C961" s="51"/>
    </row>
    <row r="962" spans="3:3" ht="14.25" customHeight="1">
      <c r="C962" s="51"/>
    </row>
    <row r="963" spans="3:3" ht="14.25" customHeight="1">
      <c r="C963" s="51"/>
    </row>
    <row r="964" spans="3:3" ht="14.25" customHeight="1">
      <c r="C964" s="51"/>
    </row>
    <row r="965" spans="3:3" ht="14.25" customHeight="1">
      <c r="C965" s="51"/>
    </row>
    <row r="966" spans="3:3" ht="14.25" customHeight="1">
      <c r="C966" s="51"/>
    </row>
    <row r="967" spans="3:3" ht="14.25" customHeight="1">
      <c r="C967" s="51"/>
    </row>
    <row r="968" spans="3:3" ht="14.25" customHeight="1">
      <c r="C968" s="51"/>
    </row>
    <row r="969" spans="3:3" ht="14.25" customHeight="1">
      <c r="C969" s="51"/>
    </row>
    <row r="970" spans="3:3" ht="14.25" customHeight="1">
      <c r="C970" s="51"/>
    </row>
    <row r="971" spans="3:3" ht="14.25" customHeight="1">
      <c r="C971" s="51"/>
    </row>
    <row r="972" spans="3:3" ht="14.25" customHeight="1">
      <c r="C972" s="51"/>
    </row>
    <row r="973" spans="3:3" ht="14.25" customHeight="1">
      <c r="C973" s="51"/>
    </row>
    <row r="974" spans="3:3" ht="14.25" customHeight="1">
      <c r="C974" s="51"/>
    </row>
    <row r="975" spans="3:3" ht="14.25" customHeight="1">
      <c r="C975" s="51"/>
    </row>
    <row r="976" spans="3:3" ht="14.25" customHeight="1">
      <c r="C976" s="51"/>
    </row>
    <row r="977" spans="3:3" ht="14.25" customHeight="1">
      <c r="C977" s="51"/>
    </row>
    <row r="978" spans="3:3" ht="14.25" customHeight="1">
      <c r="C978" s="51"/>
    </row>
    <row r="979" spans="3:3" ht="14.25" customHeight="1">
      <c r="C979" s="51"/>
    </row>
    <row r="980" spans="3:3" ht="14.25" customHeight="1">
      <c r="C980" s="51"/>
    </row>
    <row r="981" spans="3:3" ht="14.25" customHeight="1">
      <c r="C981" s="51"/>
    </row>
    <row r="982" spans="3:3" ht="14.25" customHeight="1">
      <c r="C982" s="51"/>
    </row>
    <row r="983" spans="3:3" ht="14.25" customHeight="1">
      <c r="C983" s="51"/>
    </row>
    <row r="984" spans="3:3" ht="14.25" customHeight="1">
      <c r="C984" s="51"/>
    </row>
    <row r="985" spans="3:3" ht="14.25" customHeight="1">
      <c r="C985" s="51"/>
    </row>
    <row r="986" spans="3:3" ht="14.25" customHeight="1">
      <c r="C986" s="51"/>
    </row>
    <row r="987" spans="3:3" ht="14.25" customHeight="1">
      <c r="C987" s="51"/>
    </row>
    <row r="988" spans="3:3" ht="14.25" customHeight="1">
      <c r="C988" s="51"/>
    </row>
    <row r="989" spans="3:3" ht="14.25" customHeight="1">
      <c r="C989" s="51"/>
    </row>
    <row r="990" spans="3:3" ht="14.25" customHeight="1">
      <c r="C990" s="51"/>
    </row>
    <row r="991" spans="3:3" ht="14.25" customHeight="1">
      <c r="C991" s="51"/>
    </row>
    <row r="992" spans="3:3" ht="14.25" customHeight="1">
      <c r="C992" s="51"/>
    </row>
    <row r="993" spans="3:3" ht="14.25" customHeight="1">
      <c r="C993" s="51"/>
    </row>
    <row r="994" spans="3:3" ht="14.25" customHeight="1">
      <c r="C994" s="51"/>
    </row>
    <row r="995" spans="3:3" ht="14.25" customHeight="1">
      <c r="C995" s="51"/>
    </row>
    <row r="996" spans="3:3" ht="14.25" customHeight="1">
      <c r="C996" s="51"/>
    </row>
    <row r="997" spans="3:3" ht="14.25" customHeight="1">
      <c r="C997" s="51"/>
    </row>
    <row r="998" spans="3:3" ht="14.25" customHeight="1">
      <c r="C998" s="51"/>
    </row>
    <row r="999" spans="3:3" ht="14.25" customHeight="1">
      <c r="C999" s="51"/>
    </row>
    <row r="1000" spans="3:3" ht="14.25" customHeight="1">
      <c r="C1000" s="51"/>
    </row>
  </sheetData>
  <sheetProtection algorithmName="SHA-512" hashValue="DxqQkofHsH8UAU+m7Vkq2jYAoRCFJcfBP4xONsPfeOVWXts81U+CNoNvGy6cWdrK5segHOmoDgdGJOGUNq0bBA==" saltValue="C/scG32WzAllfdfewffItw==" spinCount="100000" sheet="1" objects="1" formatColumns="0" formatRows="0"/>
  <protectedRanges>
    <protectedRange sqref="B7:D106" name="Tabel 3b84"/>
  </protectedRanges>
  <mergeCells count="4">
    <mergeCell ref="B6:D6"/>
    <mergeCell ref="F7:K7"/>
    <mergeCell ref="F8:J12"/>
    <mergeCell ref="K8:K12"/>
  </mergeCells>
  <dataValidations count="1">
    <dataValidation allowBlank="1" showInputMessage="1" showErrorMessage="1" prompt="Masukan tanggal penerbitan buku pada saat TS-*. Contoh: 20/05/2020_x000a_" sqref="C7:C1000" xr:uid="{EAEEE482-644D-4385-86DC-EEF5B381FC53}"/>
  </dataValidations>
  <hyperlinks>
    <hyperlink ref="E1" location="'Daftar Tabel'!A1" display="&lt;&lt;&lt; Daftar Tabel" xr:uid="{00000000-0004-0000-1A00-000000000000}"/>
  </hyperlinks>
  <pageMargins left="0.7" right="0.7" top="0.75" bottom="0.75" header="0" footer="0"/>
  <pageSetup orientation="portrait"/>
  <legacy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Z1000"/>
  <sheetViews>
    <sheetView workbookViewId="0">
      <pane xSplit="1" ySplit="5" topLeftCell="B6" activePane="bottomRight" state="frozen"/>
      <selection pane="topRight" activeCell="B1" sqref="B1"/>
      <selection pane="bottomLeft" activeCell="A6" sqref="A6"/>
      <selection pane="bottomRight" activeCell="B6" sqref="B6"/>
    </sheetView>
  </sheetViews>
  <sheetFormatPr defaultColWidth="12.58203125" defaultRowHeight="15" customHeight="1"/>
  <cols>
    <col min="1" max="1" width="4.58203125" customWidth="1"/>
    <col min="2" max="2" width="24.83203125" customWidth="1"/>
    <col min="3" max="3" width="21.33203125" customWidth="1"/>
    <col min="4" max="4" width="19.08203125" customWidth="1"/>
    <col min="5" max="5" width="22.75" customWidth="1"/>
    <col min="7" max="26" width="7.58203125" customWidth="1"/>
  </cols>
  <sheetData>
    <row r="1" spans="1:26" ht="14.25" customHeight="1">
      <c r="A1" s="230" t="s">
        <v>533</v>
      </c>
      <c r="B1" s="36"/>
      <c r="C1" s="36"/>
      <c r="D1" s="36"/>
      <c r="E1" s="36"/>
      <c r="F1" s="36"/>
      <c r="G1" s="180" t="s">
        <v>87</v>
      </c>
      <c r="H1" s="36"/>
      <c r="I1" s="36"/>
      <c r="J1" s="36"/>
      <c r="K1" s="36"/>
      <c r="L1" s="36"/>
      <c r="M1" s="36"/>
      <c r="N1" s="36"/>
      <c r="O1" s="36"/>
      <c r="P1" s="36"/>
      <c r="Q1" s="36"/>
      <c r="R1" s="36"/>
      <c r="S1" s="36"/>
      <c r="T1" s="36"/>
      <c r="U1" s="36"/>
      <c r="V1" s="36"/>
      <c r="W1" s="36"/>
      <c r="X1" s="36"/>
      <c r="Y1" s="36"/>
      <c r="Z1" s="36"/>
    </row>
    <row r="2" spans="1:26" ht="14.25" customHeight="1">
      <c r="A2" s="62"/>
      <c r="B2" s="36"/>
      <c r="C2" s="36"/>
      <c r="D2" s="36"/>
      <c r="E2" s="36"/>
      <c r="F2" s="36"/>
      <c r="G2" s="36"/>
      <c r="H2" s="36"/>
      <c r="I2" s="36"/>
      <c r="J2" s="36"/>
      <c r="K2" s="36"/>
      <c r="L2" s="36"/>
      <c r="M2" s="36"/>
      <c r="N2" s="36"/>
      <c r="O2" s="36"/>
      <c r="P2" s="36"/>
      <c r="Q2" s="36"/>
      <c r="R2" s="36"/>
      <c r="S2" s="36"/>
      <c r="T2" s="36"/>
      <c r="U2" s="36"/>
      <c r="V2" s="36"/>
      <c r="W2" s="36"/>
      <c r="X2" s="36"/>
      <c r="Y2" s="36"/>
      <c r="Z2" s="36"/>
    </row>
    <row r="3" spans="1:26" ht="14.25" customHeight="1">
      <c r="A3" s="82" t="s">
        <v>208</v>
      </c>
      <c r="B3" s="36"/>
      <c r="C3" s="36"/>
      <c r="D3" s="36"/>
      <c r="E3" s="36"/>
      <c r="F3" s="36"/>
      <c r="G3" s="36"/>
      <c r="H3" s="36"/>
      <c r="I3" s="36"/>
      <c r="J3" s="36"/>
      <c r="K3" s="36"/>
      <c r="L3" s="36"/>
      <c r="M3" s="36"/>
      <c r="N3" s="36"/>
      <c r="O3" s="36"/>
      <c r="P3" s="36"/>
      <c r="Q3" s="36"/>
      <c r="R3" s="36"/>
      <c r="S3" s="36"/>
      <c r="T3" s="36"/>
      <c r="U3" s="36"/>
      <c r="V3" s="36"/>
      <c r="W3" s="36"/>
      <c r="X3" s="36"/>
      <c r="Y3" s="36"/>
      <c r="Z3" s="36"/>
    </row>
    <row r="4" spans="1:26" ht="27.65" customHeight="1">
      <c r="A4" s="22" t="s">
        <v>111</v>
      </c>
      <c r="B4" s="208" t="s">
        <v>534</v>
      </c>
      <c r="C4" s="22" t="s">
        <v>209</v>
      </c>
      <c r="D4" s="22" t="s">
        <v>210</v>
      </c>
      <c r="E4" s="22" t="s">
        <v>211</v>
      </c>
      <c r="F4" s="83"/>
      <c r="G4" s="36"/>
      <c r="H4" s="36"/>
      <c r="I4" s="36"/>
      <c r="J4" s="36"/>
      <c r="K4" s="36"/>
      <c r="L4" s="36"/>
      <c r="M4" s="36"/>
      <c r="N4" s="36"/>
      <c r="O4" s="36"/>
      <c r="P4" s="36"/>
      <c r="Q4" s="36"/>
      <c r="R4" s="36"/>
      <c r="S4" s="36"/>
      <c r="T4" s="36"/>
      <c r="U4" s="36"/>
      <c r="V4" s="36"/>
      <c r="W4" s="36"/>
      <c r="X4" s="36"/>
      <c r="Y4" s="36"/>
      <c r="Z4" s="36"/>
    </row>
    <row r="5" spans="1:26" ht="14.25" customHeight="1">
      <c r="A5" s="29">
        <v>1</v>
      </c>
      <c r="B5" s="29">
        <v>2</v>
      </c>
      <c r="C5" s="29">
        <v>3</v>
      </c>
      <c r="D5" s="29">
        <v>4</v>
      </c>
      <c r="E5" s="29">
        <v>5</v>
      </c>
      <c r="F5" s="84"/>
      <c r="G5" s="36"/>
      <c r="H5" s="36"/>
      <c r="I5" s="36"/>
      <c r="J5" s="36"/>
      <c r="K5" s="36"/>
      <c r="L5" s="36"/>
      <c r="M5" s="36"/>
      <c r="N5" s="36"/>
      <c r="O5" s="36"/>
      <c r="P5" s="36"/>
      <c r="Q5" s="36"/>
      <c r="R5" s="36"/>
      <c r="S5" s="36"/>
      <c r="T5" s="36"/>
      <c r="U5" s="36"/>
      <c r="V5" s="36"/>
      <c r="W5" s="36"/>
      <c r="X5" s="36"/>
      <c r="Y5" s="36"/>
      <c r="Z5" s="36"/>
    </row>
    <row r="6" spans="1:26" ht="14.25" customHeight="1">
      <c r="A6" s="24">
        <v>1</v>
      </c>
      <c r="B6" s="58"/>
      <c r="C6" s="58"/>
      <c r="D6" s="44"/>
      <c r="E6" s="44"/>
      <c r="F6" s="68"/>
      <c r="G6" s="442" t="s">
        <v>130</v>
      </c>
      <c r="H6" s="371"/>
      <c r="I6" s="371"/>
      <c r="J6" s="371"/>
      <c r="K6" s="372"/>
      <c r="M6" s="36"/>
      <c r="N6" s="36"/>
      <c r="O6" s="36"/>
      <c r="P6" s="36"/>
      <c r="Q6" s="36"/>
      <c r="R6" s="36"/>
      <c r="S6" s="36"/>
      <c r="T6" s="36"/>
      <c r="U6" s="36"/>
      <c r="V6" s="36"/>
      <c r="W6" s="36"/>
      <c r="X6" s="36"/>
      <c r="Y6" s="36"/>
      <c r="Z6" s="36"/>
    </row>
    <row r="7" spans="1:26" ht="14.25" customHeight="1">
      <c r="A7" s="24">
        <v>2</v>
      </c>
      <c r="B7" s="58"/>
      <c r="C7" s="58"/>
      <c r="D7" s="44"/>
      <c r="E7" s="44"/>
      <c r="F7" s="68"/>
      <c r="G7" s="453" t="s">
        <v>212</v>
      </c>
      <c r="H7" s="401"/>
      <c r="I7" s="401"/>
      <c r="J7" s="401"/>
      <c r="K7" s="406">
        <f>COUNTIFS(B6:B1000,"&lt;&gt;",C6:C1000,"&lt;&gt;",D6:D1000,"&lt;&gt;",E6:E1000,"&lt;&gt;")</f>
        <v>0</v>
      </c>
      <c r="M7" s="36"/>
      <c r="N7" s="36"/>
      <c r="O7" s="36"/>
      <c r="P7" s="36"/>
      <c r="Q7" s="36"/>
      <c r="R7" s="36"/>
      <c r="S7" s="36"/>
      <c r="T7" s="36"/>
      <c r="U7" s="36"/>
      <c r="V7" s="36"/>
      <c r="W7" s="36"/>
      <c r="X7" s="36"/>
      <c r="Y7" s="36"/>
      <c r="Z7" s="36"/>
    </row>
    <row r="8" spans="1:26" ht="14.25" customHeight="1">
      <c r="A8" s="24">
        <v>3</v>
      </c>
      <c r="B8" s="58"/>
      <c r="C8" s="58"/>
      <c r="D8" s="44"/>
      <c r="E8" s="44"/>
      <c r="F8" s="68"/>
      <c r="G8" s="401"/>
      <c r="H8" s="401"/>
      <c r="I8" s="401"/>
      <c r="J8" s="401"/>
      <c r="K8" s="401"/>
      <c r="M8" s="36"/>
      <c r="N8" s="36"/>
      <c r="O8" s="36"/>
      <c r="P8" s="36"/>
      <c r="Q8" s="36"/>
      <c r="R8" s="36"/>
      <c r="S8" s="36"/>
      <c r="T8" s="36"/>
      <c r="U8" s="36"/>
      <c r="V8" s="36"/>
      <c r="W8" s="36"/>
      <c r="X8" s="36"/>
      <c r="Y8" s="36"/>
      <c r="Z8" s="36"/>
    </row>
    <row r="9" spans="1:26" ht="14.25" customHeight="1">
      <c r="A9" s="24">
        <v>4</v>
      </c>
      <c r="B9" s="58"/>
      <c r="C9" s="58"/>
      <c r="D9" s="44"/>
      <c r="E9" s="44"/>
      <c r="F9" s="68"/>
      <c r="G9" s="401"/>
      <c r="H9" s="401"/>
      <c r="I9" s="401"/>
      <c r="J9" s="401"/>
      <c r="K9" s="401"/>
      <c r="M9" s="36"/>
      <c r="N9" s="36"/>
      <c r="O9" s="36"/>
      <c r="P9" s="36"/>
      <c r="Q9" s="36"/>
      <c r="R9" s="36"/>
      <c r="S9" s="36"/>
      <c r="T9" s="36"/>
      <c r="U9" s="36"/>
      <c r="V9" s="36"/>
      <c r="W9" s="36"/>
      <c r="X9" s="36"/>
      <c r="Y9" s="36"/>
      <c r="Z9" s="36"/>
    </row>
    <row r="10" spans="1:26" ht="14.25" customHeight="1">
      <c r="A10" s="24">
        <v>5</v>
      </c>
      <c r="B10" s="58"/>
      <c r="C10" s="58"/>
      <c r="D10" s="44"/>
      <c r="E10" s="44"/>
      <c r="F10" s="68"/>
      <c r="G10" s="401"/>
      <c r="H10" s="401"/>
      <c r="I10" s="401"/>
      <c r="J10" s="401"/>
      <c r="K10" s="401"/>
      <c r="M10" s="36"/>
      <c r="N10" s="36"/>
      <c r="O10" s="36"/>
      <c r="P10" s="36"/>
      <c r="Q10" s="36"/>
      <c r="R10" s="36"/>
      <c r="S10" s="36"/>
      <c r="T10" s="36"/>
      <c r="U10" s="36"/>
      <c r="V10" s="36"/>
      <c r="W10" s="36"/>
      <c r="X10" s="36"/>
      <c r="Y10" s="36"/>
      <c r="Z10" s="36"/>
    </row>
    <row r="11" spans="1:26" ht="14.25" customHeight="1">
      <c r="A11" s="24">
        <v>6</v>
      </c>
      <c r="B11" s="58"/>
      <c r="C11" s="58"/>
      <c r="D11" s="44"/>
      <c r="E11" s="44"/>
      <c r="F11" s="68"/>
      <c r="G11" s="36"/>
      <c r="H11" s="36"/>
      <c r="I11" s="36"/>
      <c r="J11" s="36"/>
      <c r="K11" s="36"/>
      <c r="L11" s="36"/>
      <c r="M11" s="36"/>
      <c r="N11" s="36"/>
      <c r="O11" s="36"/>
      <c r="P11" s="36"/>
      <c r="Q11" s="36"/>
      <c r="R11" s="36"/>
      <c r="S11" s="36"/>
      <c r="T11" s="36"/>
      <c r="U11" s="36"/>
      <c r="V11" s="36"/>
      <c r="W11" s="36"/>
      <c r="X11" s="36"/>
      <c r="Y11" s="36"/>
      <c r="Z11" s="36"/>
    </row>
    <row r="12" spans="1:26" ht="14.25" customHeight="1">
      <c r="A12" s="24">
        <v>7</v>
      </c>
      <c r="B12" s="58"/>
      <c r="C12" s="58"/>
      <c r="D12" s="44"/>
      <c r="E12" s="44"/>
      <c r="F12" s="36"/>
      <c r="G12" s="36"/>
      <c r="H12" s="36"/>
      <c r="I12" s="36"/>
      <c r="J12" s="36"/>
      <c r="K12" s="36"/>
      <c r="L12" s="36"/>
      <c r="M12" s="36"/>
      <c r="N12" s="36"/>
      <c r="O12" s="36"/>
      <c r="P12" s="36"/>
      <c r="Q12" s="36"/>
      <c r="R12" s="36"/>
      <c r="S12" s="36"/>
      <c r="T12" s="36"/>
      <c r="U12" s="36"/>
      <c r="V12" s="36"/>
      <c r="W12" s="36"/>
      <c r="X12" s="36"/>
      <c r="Y12" s="36"/>
      <c r="Z12" s="36"/>
    </row>
    <row r="13" spans="1:26" ht="14.25" customHeight="1">
      <c r="A13" s="24">
        <v>8</v>
      </c>
      <c r="B13" s="58"/>
      <c r="C13" s="58"/>
      <c r="D13" s="44"/>
      <c r="E13" s="44"/>
      <c r="F13" s="36"/>
      <c r="G13" s="36"/>
      <c r="H13" s="36"/>
      <c r="I13" s="36"/>
      <c r="J13" s="36"/>
      <c r="K13" s="36"/>
      <c r="L13" s="36"/>
      <c r="M13" s="36"/>
      <c r="N13" s="36"/>
      <c r="O13" s="36"/>
      <c r="P13" s="36"/>
      <c r="Q13" s="36"/>
      <c r="R13" s="36"/>
      <c r="S13" s="36"/>
      <c r="T13" s="36"/>
      <c r="U13" s="36"/>
      <c r="V13" s="36"/>
      <c r="W13" s="36"/>
      <c r="X13" s="36"/>
      <c r="Y13" s="36"/>
      <c r="Z13" s="36"/>
    </row>
    <row r="14" spans="1:26" ht="14.25" customHeight="1">
      <c r="A14" s="24">
        <v>9</v>
      </c>
      <c r="B14" s="58"/>
      <c r="C14" s="58"/>
      <c r="D14" s="44"/>
      <c r="E14" s="44"/>
      <c r="F14" s="36"/>
      <c r="G14" s="36"/>
      <c r="H14" s="36"/>
      <c r="I14" s="36"/>
      <c r="J14" s="36"/>
      <c r="K14" s="36"/>
      <c r="L14" s="36"/>
      <c r="M14" s="36"/>
      <c r="N14" s="36"/>
      <c r="O14" s="36"/>
      <c r="P14" s="36"/>
      <c r="Q14" s="36"/>
      <c r="R14" s="36"/>
      <c r="S14" s="36"/>
      <c r="T14" s="36"/>
      <c r="U14" s="36"/>
      <c r="V14" s="36"/>
      <c r="W14" s="36"/>
      <c r="X14" s="36"/>
      <c r="Y14" s="36"/>
      <c r="Z14" s="36"/>
    </row>
    <row r="15" spans="1:26" ht="14.25" customHeight="1">
      <c r="A15" s="24">
        <v>10</v>
      </c>
      <c r="B15" s="58"/>
      <c r="C15" s="58"/>
      <c r="D15" s="44"/>
      <c r="E15" s="44"/>
      <c r="F15" s="36"/>
      <c r="G15" s="36"/>
      <c r="H15" s="36"/>
      <c r="I15" s="36"/>
      <c r="J15" s="36"/>
      <c r="K15" s="36"/>
      <c r="L15" s="36"/>
      <c r="M15" s="36"/>
      <c r="N15" s="36"/>
      <c r="O15" s="36"/>
      <c r="P15" s="36"/>
      <c r="Q15" s="36"/>
      <c r="R15" s="36"/>
      <c r="S15" s="36"/>
      <c r="T15" s="36"/>
      <c r="U15" s="36"/>
      <c r="V15" s="36"/>
      <c r="W15" s="36"/>
      <c r="X15" s="36"/>
      <c r="Y15" s="36"/>
      <c r="Z15" s="36"/>
    </row>
    <row r="16" spans="1:26" ht="14.25" customHeight="1">
      <c r="A16" s="24">
        <v>11</v>
      </c>
      <c r="B16" s="58"/>
      <c r="C16" s="58"/>
      <c r="D16" s="44"/>
      <c r="E16" s="44"/>
      <c r="F16" s="36"/>
      <c r="G16" s="36"/>
      <c r="H16" s="36"/>
      <c r="I16" s="36"/>
      <c r="J16" s="36"/>
      <c r="K16" s="36"/>
      <c r="L16" s="36"/>
      <c r="M16" s="36"/>
      <c r="N16" s="36"/>
      <c r="O16" s="36"/>
      <c r="P16" s="36"/>
      <c r="Q16" s="36"/>
      <c r="R16" s="36"/>
      <c r="S16" s="36"/>
      <c r="T16" s="36"/>
      <c r="U16" s="36"/>
      <c r="V16" s="36"/>
      <c r="W16" s="36"/>
      <c r="X16" s="36"/>
      <c r="Y16" s="36"/>
      <c r="Z16" s="36"/>
    </row>
    <row r="17" spans="1:26" ht="14.25" customHeight="1">
      <c r="A17" s="24">
        <v>12</v>
      </c>
      <c r="B17" s="58"/>
      <c r="C17" s="58"/>
      <c r="D17" s="44"/>
      <c r="E17" s="44"/>
      <c r="F17" s="36"/>
      <c r="G17" s="36"/>
      <c r="H17" s="36"/>
      <c r="I17" s="36"/>
      <c r="J17" s="36"/>
      <c r="K17" s="36"/>
      <c r="L17" s="36"/>
      <c r="M17" s="36"/>
      <c r="N17" s="36"/>
      <c r="O17" s="36"/>
      <c r="P17" s="36"/>
      <c r="Q17" s="36"/>
      <c r="R17" s="36"/>
      <c r="S17" s="36"/>
      <c r="T17" s="36"/>
      <c r="U17" s="36"/>
      <c r="V17" s="36"/>
      <c r="W17" s="36"/>
      <c r="X17" s="36"/>
      <c r="Y17" s="36"/>
      <c r="Z17" s="36"/>
    </row>
    <row r="18" spans="1:26" ht="14.25" customHeight="1">
      <c r="A18" s="24">
        <v>13</v>
      </c>
      <c r="B18" s="58"/>
      <c r="C18" s="58"/>
      <c r="D18" s="44"/>
      <c r="E18" s="44"/>
      <c r="F18" s="36"/>
      <c r="G18" s="36"/>
      <c r="H18" s="36"/>
      <c r="I18" s="36"/>
      <c r="J18" s="36"/>
      <c r="K18" s="36"/>
      <c r="L18" s="36"/>
      <c r="M18" s="36"/>
      <c r="N18" s="36"/>
      <c r="O18" s="36"/>
      <c r="P18" s="36"/>
      <c r="Q18" s="36"/>
      <c r="R18" s="36"/>
      <c r="S18" s="36"/>
      <c r="T18" s="36"/>
      <c r="U18" s="36"/>
      <c r="V18" s="36"/>
      <c r="W18" s="36"/>
      <c r="X18" s="36"/>
      <c r="Y18" s="36"/>
      <c r="Z18" s="36"/>
    </row>
    <row r="19" spans="1:26" ht="14.25" customHeight="1">
      <c r="A19" s="24">
        <v>14</v>
      </c>
      <c r="B19" s="58"/>
      <c r="C19" s="58"/>
      <c r="D19" s="44"/>
      <c r="E19" s="44"/>
      <c r="F19" s="36"/>
      <c r="G19" s="36"/>
      <c r="H19" s="36"/>
      <c r="I19" s="36"/>
      <c r="J19" s="36"/>
      <c r="K19" s="36"/>
      <c r="L19" s="36"/>
      <c r="M19" s="36"/>
      <c r="N19" s="36"/>
      <c r="O19" s="36"/>
      <c r="P19" s="36"/>
      <c r="Q19" s="36"/>
      <c r="R19" s="36"/>
      <c r="S19" s="36"/>
      <c r="T19" s="36"/>
      <c r="U19" s="36"/>
      <c r="V19" s="36"/>
      <c r="W19" s="36"/>
      <c r="X19" s="36"/>
      <c r="Y19" s="36"/>
      <c r="Z19" s="36"/>
    </row>
    <row r="20" spans="1:26" ht="14.25" customHeight="1">
      <c r="A20" s="24">
        <v>15</v>
      </c>
      <c r="B20" s="58"/>
      <c r="C20" s="58"/>
      <c r="D20" s="44"/>
      <c r="E20" s="44"/>
      <c r="F20" s="36"/>
      <c r="G20" s="36"/>
      <c r="H20" s="36"/>
      <c r="I20" s="36"/>
      <c r="J20" s="36"/>
      <c r="K20" s="36"/>
      <c r="L20" s="36"/>
      <c r="M20" s="36"/>
      <c r="N20" s="36"/>
      <c r="O20" s="36"/>
      <c r="P20" s="36"/>
      <c r="Q20" s="36"/>
      <c r="R20" s="36"/>
      <c r="S20" s="36"/>
      <c r="T20" s="36"/>
      <c r="U20" s="36"/>
      <c r="V20" s="36"/>
      <c r="W20" s="36"/>
      <c r="X20" s="36"/>
      <c r="Y20" s="36"/>
      <c r="Z20" s="36"/>
    </row>
    <row r="21" spans="1:26" ht="14.25" customHeight="1">
      <c r="A21" s="24">
        <v>16</v>
      </c>
      <c r="B21" s="58"/>
      <c r="C21" s="58"/>
      <c r="D21" s="44"/>
      <c r="E21" s="44"/>
      <c r="F21" s="36"/>
      <c r="G21" s="36"/>
      <c r="H21" s="36"/>
      <c r="I21" s="36"/>
      <c r="J21" s="36"/>
      <c r="K21" s="36"/>
      <c r="L21" s="36"/>
      <c r="M21" s="36"/>
      <c r="N21" s="36"/>
      <c r="O21" s="36"/>
      <c r="P21" s="36"/>
      <c r="Q21" s="36"/>
      <c r="R21" s="36"/>
      <c r="S21" s="36"/>
      <c r="T21" s="36"/>
      <c r="U21" s="36"/>
      <c r="V21" s="36"/>
      <c r="W21" s="36"/>
      <c r="X21" s="36"/>
      <c r="Y21" s="36"/>
      <c r="Z21" s="36"/>
    </row>
    <row r="22" spans="1:26" ht="14.25" customHeight="1">
      <c r="A22" s="24">
        <v>17</v>
      </c>
      <c r="B22" s="58"/>
      <c r="C22" s="58"/>
      <c r="D22" s="44"/>
      <c r="E22" s="44"/>
      <c r="F22" s="36"/>
      <c r="G22" s="36"/>
      <c r="H22" s="36"/>
      <c r="I22" s="36"/>
      <c r="J22" s="36"/>
      <c r="K22" s="36"/>
      <c r="L22" s="36"/>
      <c r="M22" s="36"/>
      <c r="N22" s="36"/>
      <c r="O22" s="36"/>
      <c r="P22" s="36"/>
      <c r="Q22" s="36"/>
      <c r="R22" s="36"/>
      <c r="S22" s="36"/>
      <c r="T22" s="36"/>
      <c r="U22" s="36"/>
      <c r="V22" s="36"/>
      <c r="W22" s="36"/>
      <c r="X22" s="36"/>
      <c r="Y22" s="36"/>
      <c r="Z22" s="36"/>
    </row>
    <row r="23" spans="1:26" ht="14.25" customHeight="1">
      <c r="A23" s="24">
        <v>18</v>
      </c>
      <c r="B23" s="58"/>
      <c r="C23" s="58"/>
      <c r="D23" s="44"/>
      <c r="E23" s="44"/>
      <c r="F23" s="36"/>
      <c r="G23" s="36"/>
      <c r="H23" s="36"/>
      <c r="I23" s="36"/>
      <c r="J23" s="36"/>
      <c r="K23" s="36"/>
      <c r="L23" s="36"/>
      <c r="M23" s="36"/>
      <c r="N23" s="36"/>
      <c r="O23" s="36"/>
      <c r="P23" s="36"/>
      <c r="Q23" s="36"/>
      <c r="R23" s="36"/>
      <c r="S23" s="36"/>
      <c r="T23" s="36"/>
      <c r="U23" s="36"/>
      <c r="V23" s="36"/>
      <c r="W23" s="36"/>
      <c r="X23" s="36"/>
      <c r="Y23" s="36"/>
      <c r="Z23" s="36"/>
    </row>
    <row r="24" spans="1:26" ht="14.25" customHeight="1">
      <c r="A24" s="24">
        <v>19</v>
      </c>
      <c r="B24" s="58"/>
      <c r="C24" s="58"/>
      <c r="D24" s="44"/>
      <c r="E24" s="44"/>
      <c r="F24" s="36"/>
      <c r="G24" s="36"/>
      <c r="H24" s="36"/>
      <c r="I24" s="36"/>
      <c r="J24" s="36"/>
      <c r="K24" s="36"/>
      <c r="L24" s="36"/>
      <c r="M24" s="36"/>
      <c r="N24" s="36"/>
      <c r="O24" s="36"/>
      <c r="P24" s="36"/>
      <c r="Q24" s="36"/>
      <c r="R24" s="36"/>
      <c r="S24" s="36"/>
      <c r="T24" s="36"/>
      <c r="U24" s="36"/>
      <c r="V24" s="36"/>
      <c r="W24" s="36"/>
      <c r="X24" s="36"/>
      <c r="Y24" s="36"/>
      <c r="Z24" s="36"/>
    </row>
    <row r="25" spans="1:26" ht="14.25" customHeight="1">
      <c r="A25" s="24">
        <v>20</v>
      </c>
      <c r="B25" s="58"/>
      <c r="C25" s="58"/>
      <c r="D25" s="44"/>
      <c r="E25" s="44"/>
      <c r="F25" s="36"/>
      <c r="G25" s="36"/>
      <c r="H25" s="36"/>
      <c r="I25" s="36"/>
      <c r="J25" s="36"/>
      <c r="K25" s="36"/>
      <c r="L25" s="36"/>
      <c r="M25" s="36"/>
      <c r="N25" s="36"/>
      <c r="O25" s="36"/>
      <c r="P25" s="36"/>
      <c r="Q25" s="36"/>
      <c r="R25" s="36"/>
      <c r="S25" s="36"/>
      <c r="T25" s="36"/>
      <c r="U25" s="36"/>
      <c r="V25" s="36"/>
      <c r="W25" s="36"/>
      <c r="X25" s="36"/>
      <c r="Y25" s="36"/>
      <c r="Z25" s="36"/>
    </row>
    <row r="26" spans="1:26" ht="14.25" customHeight="1">
      <c r="A26" s="24">
        <v>21</v>
      </c>
      <c r="B26" s="58"/>
      <c r="C26" s="58"/>
      <c r="D26" s="44"/>
      <c r="E26" s="44"/>
      <c r="F26" s="36"/>
      <c r="G26" s="36"/>
      <c r="H26" s="36"/>
      <c r="I26" s="36"/>
      <c r="J26" s="36"/>
      <c r="K26" s="36"/>
      <c r="L26" s="36"/>
      <c r="M26" s="36"/>
      <c r="N26" s="36"/>
      <c r="O26" s="36"/>
      <c r="P26" s="36"/>
      <c r="Q26" s="36"/>
      <c r="R26" s="36"/>
      <c r="S26" s="36"/>
      <c r="T26" s="36"/>
      <c r="U26" s="36"/>
      <c r="V26" s="36"/>
      <c r="W26" s="36"/>
      <c r="X26" s="36"/>
      <c r="Y26" s="36"/>
      <c r="Z26" s="36"/>
    </row>
    <row r="27" spans="1:26" ht="14.25" customHeight="1">
      <c r="A27" s="24">
        <v>22</v>
      </c>
      <c r="B27" s="58"/>
      <c r="C27" s="58"/>
      <c r="D27" s="44"/>
      <c r="E27" s="44"/>
      <c r="F27" s="36"/>
      <c r="G27" s="36"/>
      <c r="H27" s="36"/>
      <c r="I27" s="36"/>
      <c r="J27" s="36"/>
      <c r="K27" s="36"/>
      <c r="L27" s="36"/>
      <c r="M27" s="36"/>
      <c r="N27" s="36"/>
      <c r="O27" s="36"/>
      <c r="P27" s="36"/>
      <c r="Q27" s="36"/>
      <c r="R27" s="36"/>
      <c r="S27" s="36"/>
      <c r="T27" s="36"/>
      <c r="U27" s="36"/>
      <c r="V27" s="36"/>
      <c r="W27" s="36"/>
      <c r="X27" s="36"/>
      <c r="Y27" s="36"/>
      <c r="Z27" s="36"/>
    </row>
    <row r="28" spans="1:26" ht="14.25" customHeight="1">
      <c r="A28" s="24">
        <v>23</v>
      </c>
      <c r="B28" s="58"/>
      <c r="C28" s="58"/>
      <c r="D28" s="44"/>
      <c r="E28" s="44"/>
      <c r="F28" s="36"/>
      <c r="G28" s="36"/>
      <c r="H28" s="36"/>
      <c r="I28" s="36"/>
      <c r="J28" s="36"/>
      <c r="K28" s="36"/>
      <c r="L28" s="36"/>
      <c r="M28" s="36"/>
      <c r="N28" s="36"/>
      <c r="O28" s="36"/>
      <c r="P28" s="36"/>
      <c r="Q28" s="36"/>
      <c r="R28" s="36"/>
      <c r="S28" s="36"/>
      <c r="T28" s="36"/>
      <c r="U28" s="36"/>
      <c r="V28" s="36"/>
      <c r="W28" s="36"/>
      <c r="X28" s="36"/>
      <c r="Y28" s="36"/>
      <c r="Z28" s="36"/>
    </row>
    <row r="29" spans="1:26" ht="14.25" customHeight="1">
      <c r="A29" s="24">
        <v>24</v>
      </c>
      <c r="B29" s="58"/>
      <c r="C29" s="58"/>
      <c r="D29" s="44"/>
      <c r="E29" s="44"/>
      <c r="F29" s="36"/>
      <c r="G29" s="36"/>
      <c r="H29" s="36"/>
      <c r="I29" s="36"/>
      <c r="J29" s="36"/>
      <c r="K29" s="36"/>
      <c r="L29" s="36"/>
      <c r="M29" s="36"/>
      <c r="N29" s="36"/>
      <c r="O29" s="36"/>
      <c r="P29" s="36"/>
      <c r="Q29" s="36"/>
      <c r="R29" s="36"/>
      <c r="S29" s="36"/>
      <c r="T29" s="36"/>
      <c r="U29" s="36"/>
      <c r="V29" s="36"/>
      <c r="W29" s="36"/>
      <c r="X29" s="36"/>
      <c r="Y29" s="36"/>
      <c r="Z29" s="36"/>
    </row>
    <row r="30" spans="1:26" ht="14.25" customHeight="1">
      <c r="A30" s="24">
        <v>25</v>
      </c>
      <c r="B30" s="58"/>
      <c r="C30" s="58"/>
      <c r="D30" s="44"/>
      <c r="E30" s="44"/>
      <c r="F30" s="36"/>
      <c r="G30" s="36"/>
      <c r="H30" s="36"/>
      <c r="I30" s="36"/>
      <c r="J30" s="36"/>
      <c r="K30" s="36"/>
      <c r="L30" s="36"/>
      <c r="M30" s="36"/>
      <c r="N30" s="36"/>
      <c r="O30" s="36"/>
      <c r="P30" s="36"/>
      <c r="Q30" s="36"/>
      <c r="R30" s="36"/>
      <c r="S30" s="36"/>
      <c r="T30" s="36"/>
      <c r="U30" s="36"/>
      <c r="V30" s="36"/>
      <c r="W30" s="36"/>
      <c r="X30" s="36"/>
      <c r="Y30" s="36"/>
      <c r="Z30" s="36"/>
    </row>
    <row r="31" spans="1:26" ht="14.25" customHeight="1">
      <c r="A31" s="24">
        <v>26</v>
      </c>
      <c r="B31" s="58"/>
      <c r="C31" s="58"/>
      <c r="D31" s="44"/>
      <c r="E31" s="44"/>
      <c r="F31" s="36"/>
      <c r="G31" s="36"/>
      <c r="H31" s="36"/>
      <c r="I31" s="36"/>
      <c r="J31" s="36"/>
      <c r="K31" s="36"/>
      <c r="L31" s="36"/>
      <c r="M31" s="36"/>
      <c r="N31" s="36"/>
      <c r="O31" s="36"/>
      <c r="P31" s="36"/>
      <c r="Q31" s="36"/>
      <c r="R31" s="36"/>
      <c r="S31" s="36"/>
      <c r="T31" s="36"/>
      <c r="U31" s="36"/>
      <c r="V31" s="36"/>
      <c r="W31" s="36"/>
      <c r="X31" s="36"/>
      <c r="Y31" s="36"/>
      <c r="Z31" s="36"/>
    </row>
    <row r="32" spans="1:26" ht="14.25" customHeight="1">
      <c r="A32" s="24">
        <v>27</v>
      </c>
      <c r="B32" s="58"/>
      <c r="C32" s="58"/>
      <c r="D32" s="44"/>
      <c r="E32" s="44"/>
      <c r="F32" s="36"/>
      <c r="G32" s="36"/>
      <c r="H32" s="36"/>
      <c r="I32" s="36"/>
      <c r="J32" s="36"/>
      <c r="K32" s="36"/>
      <c r="L32" s="36"/>
      <c r="M32" s="36"/>
      <c r="N32" s="36"/>
      <c r="O32" s="36"/>
      <c r="P32" s="36"/>
      <c r="Q32" s="36"/>
      <c r="R32" s="36"/>
      <c r="S32" s="36"/>
      <c r="T32" s="36"/>
      <c r="U32" s="36"/>
      <c r="V32" s="36"/>
      <c r="W32" s="36"/>
      <c r="X32" s="36"/>
      <c r="Y32" s="36"/>
      <c r="Z32" s="36"/>
    </row>
    <row r="33" spans="1:26" ht="14.25" customHeight="1">
      <c r="A33" s="24">
        <v>28</v>
      </c>
      <c r="B33" s="58"/>
      <c r="C33" s="58"/>
      <c r="D33" s="44"/>
      <c r="E33" s="44"/>
      <c r="F33" s="36"/>
      <c r="G33" s="36"/>
      <c r="H33" s="36"/>
      <c r="I33" s="36"/>
      <c r="J33" s="36"/>
      <c r="K33" s="36"/>
      <c r="L33" s="36"/>
      <c r="M33" s="36"/>
      <c r="N33" s="36"/>
      <c r="O33" s="36"/>
      <c r="P33" s="36"/>
      <c r="Q33" s="36"/>
      <c r="R33" s="36"/>
      <c r="S33" s="36"/>
      <c r="T33" s="36"/>
      <c r="U33" s="36"/>
      <c r="V33" s="36"/>
      <c r="W33" s="36"/>
      <c r="X33" s="36"/>
      <c r="Y33" s="36"/>
      <c r="Z33" s="36"/>
    </row>
    <row r="34" spans="1:26" ht="14.25" customHeight="1">
      <c r="A34" s="24">
        <v>29</v>
      </c>
      <c r="B34" s="58"/>
      <c r="C34" s="58"/>
      <c r="D34" s="44"/>
      <c r="E34" s="44"/>
      <c r="F34" s="36"/>
      <c r="G34" s="36"/>
      <c r="H34" s="36"/>
      <c r="I34" s="36"/>
      <c r="J34" s="36"/>
      <c r="K34" s="36"/>
      <c r="L34" s="36"/>
      <c r="M34" s="36"/>
      <c r="N34" s="36"/>
      <c r="O34" s="36"/>
      <c r="P34" s="36"/>
      <c r="Q34" s="36"/>
      <c r="R34" s="36"/>
      <c r="S34" s="36"/>
      <c r="T34" s="36"/>
      <c r="U34" s="36"/>
      <c r="V34" s="36"/>
      <c r="W34" s="36"/>
      <c r="X34" s="36"/>
      <c r="Y34" s="36"/>
      <c r="Z34" s="36"/>
    </row>
    <row r="35" spans="1:26" ht="14.25" customHeight="1">
      <c r="A35" s="24">
        <v>30</v>
      </c>
      <c r="B35" s="58"/>
      <c r="C35" s="58"/>
      <c r="D35" s="44"/>
      <c r="E35" s="44"/>
      <c r="F35" s="36"/>
      <c r="G35" s="36"/>
      <c r="H35" s="36"/>
      <c r="I35" s="36"/>
      <c r="J35" s="36"/>
      <c r="K35" s="36"/>
      <c r="L35" s="36"/>
      <c r="M35" s="36"/>
      <c r="N35" s="36"/>
      <c r="O35" s="36"/>
      <c r="P35" s="36"/>
      <c r="Q35" s="36"/>
      <c r="R35" s="36"/>
      <c r="S35" s="36"/>
      <c r="T35" s="36"/>
      <c r="U35" s="36"/>
      <c r="V35" s="36"/>
      <c r="W35" s="36"/>
      <c r="X35" s="36"/>
      <c r="Y35" s="36"/>
      <c r="Z35" s="36"/>
    </row>
    <row r="36" spans="1:26" ht="14.25" customHeight="1">
      <c r="A36" s="24">
        <v>31</v>
      </c>
      <c r="B36" s="58"/>
      <c r="C36" s="58"/>
      <c r="D36" s="44"/>
      <c r="E36" s="44"/>
      <c r="F36" s="36"/>
      <c r="G36" s="36"/>
      <c r="H36" s="36"/>
      <c r="I36" s="36"/>
      <c r="J36" s="36"/>
      <c r="K36" s="36"/>
      <c r="L36" s="36"/>
      <c r="M36" s="36"/>
      <c r="N36" s="36"/>
      <c r="O36" s="36"/>
      <c r="P36" s="36"/>
      <c r="Q36" s="36"/>
      <c r="R36" s="36"/>
      <c r="S36" s="36"/>
      <c r="T36" s="36"/>
      <c r="U36" s="36"/>
      <c r="V36" s="36"/>
      <c r="W36" s="36"/>
      <c r="X36" s="36"/>
      <c r="Y36" s="36"/>
      <c r="Z36" s="36"/>
    </row>
    <row r="37" spans="1:26" ht="14.25" customHeight="1">
      <c r="A37" s="24">
        <v>32</v>
      </c>
      <c r="B37" s="58"/>
      <c r="C37" s="58"/>
      <c r="D37" s="44"/>
      <c r="E37" s="44"/>
      <c r="F37" s="36"/>
      <c r="G37" s="36"/>
      <c r="H37" s="36"/>
      <c r="I37" s="36"/>
      <c r="J37" s="36"/>
      <c r="K37" s="36"/>
      <c r="L37" s="36"/>
      <c r="M37" s="36"/>
      <c r="N37" s="36"/>
      <c r="O37" s="36"/>
      <c r="P37" s="36"/>
      <c r="Q37" s="36"/>
      <c r="R37" s="36"/>
      <c r="S37" s="36"/>
      <c r="T37" s="36"/>
      <c r="U37" s="36"/>
      <c r="V37" s="36"/>
      <c r="W37" s="36"/>
      <c r="X37" s="36"/>
      <c r="Y37" s="36"/>
      <c r="Z37" s="36"/>
    </row>
    <row r="38" spans="1:26" ht="14.25" customHeight="1">
      <c r="A38" s="24">
        <v>33</v>
      </c>
      <c r="B38" s="58"/>
      <c r="C38" s="58"/>
      <c r="D38" s="44"/>
      <c r="E38" s="44"/>
      <c r="F38" s="36"/>
      <c r="G38" s="36"/>
      <c r="H38" s="36"/>
      <c r="I38" s="36"/>
      <c r="J38" s="36"/>
      <c r="K38" s="36"/>
      <c r="L38" s="36"/>
      <c r="M38" s="36"/>
      <c r="N38" s="36"/>
      <c r="O38" s="36"/>
      <c r="P38" s="36"/>
      <c r="Q38" s="36"/>
      <c r="R38" s="36"/>
      <c r="S38" s="36"/>
      <c r="T38" s="36"/>
      <c r="U38" s="36"/>
      <c r="V38" s="36"/>
      <c r="W38" s="36"/>
      <c r="X38" s="36"/>
      <c r="Y38" s="36"/>
      <c r="Z38" s="36"/>
    </row>
    <row r="39" spans="1:26" ht="14.25" customHeight="1">
      <c r="A39" s="24">
        <v>34</v>
      </c>
      <c r="B39" s="58"/>
      <c r="C39" s="58"/>
      <c r="D39" s="44"/>
      <c r="E39" s="44"/>
      <c r="F39" s="36"/>
      <c r="G39" s="36"/>
      <c r="H39" s="36"/>
      <c r="I39" s="36"/>
      <c r="J39" s="36"/>
      <c r="K39" s="36"/>
      <c r="L39" s="36"/>
      <c r="M39" s="36"/>
      <c r="N39" s="36"/>
      <c r="O39" s="36"/>
      <c r="P39" s="36"/>
      <c r="Q39" s="36"/>
      <c r="R39" s="36"/>
      <c r="S39" s="36"/>
      <c r="T39" s="36"/>
      <c r="U39" s="36"/>
      <c r="V39" s="36"/>
      <c r="W39" s="36"/>
      <c r="X39" s="36"/>
      <c r="Y39" s="36"/>
      <c r="Z39" s="36"/>
    </row>
    <row r="40" spans="1:26" ht="14.25" customHeight="1">
      <c r="A40" s="24">
        <v>35</v>
      </c>
      <c r="B40" s="58"/>
      <c r="C40" s="58"/>
      <c r="D40" s="44"/>
      <c r="E40" s="44"/>
      <c r="F40" s="36"/>
      <c r="G40" s="36"/>
      <c r="H40" s="36"/>
      <c r="I40" s="36"/>
      <c r="J40" s="36"/>
      <c r="K40" s="36"/>
      <c r="L40" s="36"/>
      <c r="M40" s="36"/>
      <c r="N40" s="36"/>
      <c r="O40" s="36"/>
      <c r="P40" s="36"/>
      <c r="Q40" s="36"/>
      <c r="R40" s="36"/>
      <c r="S40" s="36"/>
      <c r="T40" s="36"/>
      <c r="U40" s="36"/>
      <c r="V40" s="36"/>
      <c r="W40" s="36"/>
      <c r="X40" s="36"/>
      <c r="Y40" s="36"/>
      <c r="Z40" s="36"/>
    </row>
    <row r="41" spans="1:26" ht="14.25" customHeight="1">
      <c r="A41" s="24">
        <v>36</v>
      </c>
      <c r="B41" s="58"/>
      <c r="C41" s="58"/>
      <c r="D41" s="44"/>
      <c r="E41" s="44"/>
      <c r="F41" s="36"/>
      <c r="G41" s="36"/>
      <c r="H41" s="36"/>
      <c r="I41" s="36"/>
      <c r="J41" s="36"/>
      <c r="K41" s="36"/>
      <c r="L41" s="36"/>
      <c r="M41" s="36"/>
      <c r="N41" s="36"/>
      <c r="O41" s="36"/>
      <c r="P41" s="36"/>
      <c r="Q41" s="36"/>
      <c r="R41" s="36"/>
      <c r="S41" s="36"/>
      <c r="T41" s="36"/>
      <c r="U41" s="36"/>
      <c r="V41" s="36"/>
      <c r="W41" s="36"/>
      <c r="X41" s="36"/>
      <c r="Y41" s="36"/>
      <c r="Z41" s="36"/>
    </row>
    <row r="42" spans="1:26" ht="14.25" customHeight="1">
      <c r="A42" s="24">
        <v>37</v>
      </c>
      <c r="B42" s="58"/>
      <c r="C42" s="58"/>
      <c r="D42" s="44"/>
      <c r="E42" s="44"/>
      <c r="F42" s="36"/>
      <c r="G42" s="36"/>
      <c r="H42" s="36"/>
      <c r="I42" s="36"/>
      <c r="J42" s="36"/>
      <c r="K42" s="36"/>
      <c r="L42" s="36"/>
      <c r="M42" s="36"/>
      <c r="N42" s="36"/>
      <c r="O42" s="36"/>
      <c r="P42" s="36"/>
      <c r="Q42" s="36"/>
      <c r="R42" s="36"/>
      <c r="S42" s="36"/>
      <c r="T42" s="36"/>
      <c r="U42" s="36"/>
      <c r="V42" s="36"/>
      <c r="W42" s="36"/>
      <c r="X42" s="36"/>
      <c r="Y42" s="36"/>
      <c r="Z42" s="36"/>
    </row>
    <row r="43" spans="1:26" ht="14.25" customHeight="1">
      <c r="A43" s="24">
        <v>38</v>
      </c>
      <c r="B43" s="58"/>
      <c r="C43" s="58"/>
      <c r="D43" s="44"/>
      <c r="E43" s="44"/>
      <c r="F43" s="36"/>
      <c r="G43" s="36"/>
      <c r="H43" s="36"/>
      <c r="I43" s="36"/>
      <c r="J43" s="36"/>
      <c r="K43" s="36"/>
      <c r="L43" s="36"/>
      <c r="M43" s="36"/>
      <c r="N43" s="36"/>
      <c r="O43" s="36"/>
      <c r="P43" s="36"/>
      <c r="Q43" s="36"/>
      <c r="R43" s="36"/>
      <c r="S43" s="36"/>
      <c r="T43" s="36"/>
      <c r="U43" s="36"/>
      <c r="V43" s="36"/>
      <c r="W43" s="36"/>
      <c r="X43" s="36"/>
      <c r="Y43" s="36"/>
      <c r="Z43" s="36"/>
    </row>
    <row r="44" spans="1:26" ht="14.25" customHeight="1">
      <c r="A44" s="24">
        <v>39</v>
      </c>
      <c r="B44" s="58"/>
      <c r="C44" s="58"/>
      <c r="D44" s="44"/>
      <c r="E44" s="44"/>
      <c r="F44" s="36"/>
      <c r="G44" s="36"/>
      <c r="H44" s="36"/>
      <c r="I44" s="36"/>
      <c r="J44" s="36"/>
      <c r="K44" s="36"/>
      <c r="L44" s="36"/>
      <c r="M44" s="36"/>
      <c r="N44" s="36"/>
      <c r="O44" s="36"/>
      <c r="P44" s="36"/>
      <c r="Q44" s="36"/>
      <c r="R44" s="36"/>
      <c r="S44" s="36"/>
      <c r="T44" s="36"/>
      <c r="U44" s="36"/>
      <c r="V44" s="36"/>
      <c r="W44" s="36"/>
      <c r="X44" s="36"/>
      <c r="Y44" s="36"/>
      <c r="Z44" s="36"/>
    </row>
    <row r="45" spans="1:26" ht="14.25" customHeight="1">
      <c r="A45" s="24">
        <v>40</v>
      </c>
      <c r="B45" s="58"/>
      <c r="C45" s="58"/>
      <c r="D45" s="44"/>
      <c r="E45" s="44"/>
      <c r="F45" s="36"/>
      <c r="G45" s="36"/>
      <c r="H45" s="36"/>
      <c r="I45" s="36"/>
      <c r="J45" s="36"/>
      <c r="K45" s="36"/>
      <c r="L45" s="36"/>
      <c r="M45" s="36"/>
      <c r="N45" s="36"/>
      <c r="O45" s="36"/>
      <c r="P45" s="36"/>
      <c r="Q45" s="36"/>
      <c r="R45" s="36"/>
      <c r="S45" s="36"/>
      <c r="T45" s="36"/>
      <c r="U45" s="36"/>
      <c r="V45" s="36"/>
      <c r="W45" s="36"/>
      <c r="X45" s="36"/>
      <c r="Y45" s="36"/>
      <c r="Z45" s="36"/>
    </row>
    <row r="46" spans="1:26" ht="14.25" customHeight="1">
      <c r="A46" s="24">
        <v>41</v>
      </c>
      <c r="B46" s="58"/>
      <c r="C46" s="58"/>
      <c r="D46" s="44"/>
      <c r="E46" s="44"/>
      <c r="F46" s="36"/>
      <c r="G46" s="36"/>
      <c r="H46" s="36"/>
      <c r="I46" s="36"/>
      <c r="J46" s="36"/>
      <c r="K46" s="36"/>
      <c r="L46" s="36"/>
      <c r="M46" s="36"/>
      <c r="N46" s="36"/>
      <c r="O46" s="36"/>
      <c r="P46" s="36"/>
      <c r="Q46" s="36"/>
      <c r="R46" s="36"/>
      <c r="S46" s="36"/>
      <c r="T46" s="36"/>
      <c r="U46" s="36"/>
      <c r="V46" s="36"/>
      <c r="W46" s="36"/>
      <c r="X46" s="36"/>
      <c r="Y46" s="36"/>
      <c r="Z46" s="36"/>
    </row>
    <row r="47" spans="1:26" ht="14.25" customHeight="1">
      <c r="A47" s="24">
        <v>42</v>
      </c>
      <c r="B47" s="58"/>
      <c r="C47" s="58"/>
      <c r="D47" s="44"/>
      <c r="E47" s="44"/>
      <c r="F47" s="36"/>
      <c r="G47" s="36"/>
      <c r="H47" s="36"/>
      <c r="I47" s="36"/>
      <c r="J47" s="36"/>
      <c r="K47" s="36"/>
      <c r="L47" s="36"/>
      <c r="M47" s="36"/>
      <c r="N47" s="36"/>
      <c r="O47" s="36"/>
      <c r="P47" s="36"/>
      <c r="Q47" s="36"/>
      <c r="R47" s="36"/>
      <c r="S47" s="36"/>
      <c r="T47" s="36"/>
      <c r="U47" s="36"/>
      <c r="V47" s="36"/>
      <c r="W47" s="36"/>
      <c r="X47" s="36"/>
      <c r="Y47" s="36"/>
      <c r="Z47" s="36"/>
    </row>
    <row r="48" spans="1:26" ht="14.25" customHeight="1">
      <c r="A48" s="24">
        <v>43</v>
      </c>
      <c r="B48" s="58"/>
      <c r="C48" s="58"/>
      <c r="D48" s="44"/>
      <c r="E48" s="44"/>
      <c r="F48" s="36"/>
      <c r="G48" s="36"/>
      <c r="H48" s="36"/>
      <c r="I48" s="36"/>
      <c r="J48" s="36"/>
      <c r="K48" s="36"/>
      <c r="L48" s="36"/>
      <c r="M48" s="36"/>
      <c r="N48" s="36"/>
      <c r="O48" s="36"/>
      <c r="P48" s="36"/>
      <c r="Q48" s="36"/>
      <c r="R48" s="36"/>
      <c r="S48" s="36"/>
      <c r="T48" s="36"/>
      <c r="U48" s="36"/>
      <c r="V48" s="36"/>
      <c r="W48" s="36"/>
      <c r="X48" s="36"/>
      <c r="Y48" s="36"/>
      <c r="Z48" s="36"/>
    </row>
    <row r="49" spans="1:26" ht="14.25" customHeight="1">
      <c r="A49" s="24">
        <v>44</v>
      </c>
      <c r="B49" s="58"/>
      <c r="C49" s="58"/>
      <c r="D49" s="44"/>
      <c r="E49" s="44"/>
      <c r="F49" s="36"/>
      <c r="G49" s="36"/>
      <c r="H49" s="36"/>
      <c r="I49" s="36"/>
      <c r="J49" s="36"/>
      <c r="K49" s="36"/>
      <c r="L49" s="36"/>
      <c r="M49" s="36"/>
      <c r="N49" s="36"/>
      <c r="O49" s="36"/>
      <c r="P49" s="36"/>
      <c r="Q49" s="36"/>
      <c r="R49" s="36"/>
      <c r="S49" s="36"/>
      <c r="T49" s="36"/>
      <c r="U49" s="36"/>
      <c r="V49" s="36"/>
      <c r="W49" s="36"/>
      <c r="X49" s="36"/>
      <c r="Y49" s="36"/>
      <c r="Z49" s="36"/>
    </row>
    <row r="50" spans="1:26" ht="14.25" customHeight="1">
      <c r="A50" s="24">
        <v>45</v>
      </c>
      <c r="B50" s="58"/>
      <c r="C50" s="58"/>
      <c r="D50" s="44"/>
      <c r="E50" s="44"/>
      <c r="F50" s="36"/>
      <c r="G50" s="36"/>
      <c r="H50" s="36"/>
      <c r="I50" s="36"/>
      <c r="J50" s="36"/>
      <c r="K50" s="36"/>
      <c r="L50" s="36"/>
      <c r="M50" s="36"/>
      <c r="N50" s="36"/>
      <c r="O50" s="36"/>
      <c r="P50" s="36"/>
      <c r="Q50" s="36"/>
      <c r="R50" s="36"/>
      <c r="S50" s="36"/>
      <c r="T50" s="36"/>
      <c r="U50" s="36"/>
      <c r="V50" s="36"/>
      <c r="W50" s="36"/>
      <c r="X50" s="36"/>
      <c r="Y50" s="36"/>
      <c r="Z50" s="36"/>
    </row>
    <row r="51" spans="1:26" ht="14.25" customHeight="1">
      <c r="A51" s="24">
        <v>46</v>
      </c>
      <c r="B51" s="58"/>
      <c r="C51" s="58"/>
      <c r="D51" s="44"/>
      <c r="E51" s="44"/>
      <c r="F51" s="36"/>
      <c r="G51" s="36"/>
      <c r="H51" s="36"/>
      <c r="I51" s="36"/>
      <c r="J51" s="36"/>
      <c r="K51" s="36"/>
      <c r="L51" s="36"/>
      <c r="M51" s="36"/>
      <c r="N51" s="36"/>
      <c r="O51" s="36"/>
      <c r="P51" s="36"/>
      <c r="Q51" s="36"/>
      <c r="R51" s="36"/>
      <c r="S51" s="36"/>
      <c r="T51" s="36"/>
      <c r="U51" s="36"/>
      <c r="V51" s="36"/>
      <c r="W51" s="36"/>
      <c r="X51" s="36"/>
      <c r="Y51" s="36"/>
      <c r="Z51" s="36"/>
    </row>
    <row r="52" spans="1:26" ht="14.25" customHeight="1">
      <c r="A52" s="24">
        <v>47</v>
      </c>
      <c r="B52" s="58"/>
      <c r="C52" s="58"/>
      <c r="D52" s="44"/>
      <c r="E52" s="44"/>
      <c r="F52" s="36"/>
      <c r="G52" s="36"/>
      <c r="H52" s="36"/>
      <c r="I52" s="36"/>
      <c r="J52" s="36"/>
      <c r="K52" s="36"/>
      <c r="L52" s="36"/>
      <c r="M52" s="36"/>
      <c r="N52" s="36"/>
      <c r="O52" s="36"/>
      <c r="P52" s="36"/>
      <c r="Q52" s="36"/>
      <c r="R52" s="36"/>
      <c r="S52" s="36"/>
      <c r="T52" s="36"/>
      <c r="U52" s="36"/>
      <c r="V52" s="36"/>
      <c r="W52" s="36"/>
      <c r="X52" s="36"/>
      <c r="Y52" s="36"/>
      <c r="Z52" s="36"/>
    </row>
    <row r="53" spans="1:26" ht="14.25" customHeight="1">
      <c r="A53" s="24">
        <v>48</v>
      </c>
      <c r="B53" s="58"/>
      <c r="C53" s="58"/>
      <c r="D53" s="44"/>
      <c r="E53" s="44"/>
      <c r="F53" s="36"/>
      <c r="G53" s="36"/>
      <c r="H53" s="36"/>
      <c r="I53" s="36"/>
      <c r="J53" s="36"/>
      <c r="K53" s="36"/>
      <c r="L53" s="36"/>
      <c r="M53" s="36"/>
      <c r="N53" s="36"/>
      <c r="O53" s="36"/>
      <c r="P53" s="36"/>
      <c r="Q53" s="36"/>
      <c r="R53" s="36"/>
      <c r="S53" s="36"/>
      <c r="T53" s="36"/>
      <c r="U53" s="36"/>
      <c r="V53" s="36"/>
      <c r="W53" s="36"/>
      <c r="X53" s="36"/>
      <c r="Y53" s="36"/>
      <c r="Z53" s="36"/>
    </row>
    <row r="54" spans="1:26" ht="14.25" customHeight="1">
      <c r="A54" s="24">
        <v>49</v>
      </c>
      <c r="B54" s="58"/>
      <c r="C54" s="58"/>
      <c r="D54" s="44"/>
      <c r="E54" s="44"/>
      <c r="F54" s="36"/>
      <c r="G54" s="36"/>
      <c r="H54" s="36"/>
      <c r="I54" s="36"/>
      <c r="J54" s="36"/>
      <c r="K54" s="36"/>
      <c r="L54" s="36"/>
      <c r="M54" s="36"/>
      <c r="N54" s="36"/>
      <c r="O54" s="36"/>
      <c r="P54" s="36"/>
      <c r="Q54" s="36"/>
      <c r="R54" s="36"/>
      <c r="S54" s="36"/>
      <c r="T54" s="36"/>
      <c r="U54" s="36"/>
      <c r="V54" s="36"/>
      <c r="W54" s="36"/>
      <c r="X54" s="36"/>
      <c r="Y54" s="36"/>
      <c r="Z54" s="36"/>
    </row>
    <row r="55" spans="1:26" ht="14.25" customHeight="1">
      <c r="A55" s="24">
        <v>50</v>
      </c>
      <c r="B55" s="58"/>
      <c r="C55" s="58"/>
      <c r="D55" s="44"/>
      <c r="E55" s="44"/>
      <c r="F55" s="36"/>
      <c r="G55" s="36"/>
      <c r="H55" s="36"/>
      <c r="I55" s="36"/>
      <c r="J55" s="36"/>
      <c r="K55" s="36"/>
      <c r="L55" s="36"/>
      <c r="M55" s="36"/>
      <c r="N55" s="36"/>
      <c r="O55" s="36"/>
      <c r="P55" s="36"/>
      <c r="Q55" s="36"/>
      <c r="R55" s="36"/>
      <c r="S55" s="36"/>
      <c r="T55" s="36"/>
      <c r="U55" s="36"/>
      <c r="V55" s="36"/>
      <c r="W55" s="36"/>
      <c r="X55" s="36"/>
      <c r="Y55" s="36"/>
      <c r="Z55" s="36"/>
    </row>
    <row r="56" spans="1:26" ht="14.25" customHeight="1">
      <c r="A56" s="24">
        <v>51</v>
      </c>
      <c r="B56" s="58"/>
      <c r="C56" s="58"/>
      <c r="D56" s="44"/>
      <c r="E56" s="44"/>
      <c r="F56" s="36"/>
      <c r="G56" s="36"/>
      <c r="H56" s="36"/>
      <c r="I56" s="36"/>
      <c r="J56" s="36"/>
      <c r="K56" s="36"/>
      <c r="L56" s="36"/>
      <c r="M56" s="36"/>
      <c r="N56" s="36"/>
      <c r="O56" s="36"/>
      <c r="P56" s="36"/>
      <c r="Q56" s="36"/>
      <c r="R56" s="36"/>
      <c r="S56" s="36"/>
      <c r="T56" s="36"/>
      <c r="U56" s="36"/>
      <c r="V56" s="36"/>
      <c r="W56" s="36"/>
      <c r="X56" s="36"/>
      <c r="Y56" s="36"/>
      <c r="Z56" s="36"/>
    </row>
    <row r="57" spans="1:26" ht="14.25" customHeight="1">
      <c r="A57" s="24">
        <v>52</v>
      </c>
      <c r="B57" s="58"/>
      <c r="C57" s="58"/>
      <c r="D57" s="44"/>
      <c r="E57" s="44"/>
      <c r="F57" s="36"/>
      <c r="G57" s="36"/>
      <c r="H57" s="36"/>
      <c r="I57" s="36"/>
      <c r="J57" s="36"/>
      <c r="K57" s="36"/>
      <c r="L57" s="36"/>
      <c r="M57" s="36"/>
      <c r="N57" s="36"/>
      <c r="O57" s="36"/>
      <c r="P57" s="36"/>
      <c r="Q57" s="36"/>
      <c r="R57" s="36"/>
      <c r="S57" s="36"/>
      <c r="T57" s="36"/>
      <c r="U57" s="36"/>
      <c r="V57" s="36"/>
      <c r="W57" s="36"/>
      <c r="X57" s="36"/>
      <c r="Y57" s="36"/>
      <c r="Z57" s="36"/>
    </row>
    <row r="58" spans="1:26" ht="14.25" customHeight="1">
      <c r="A58" s="24">
        <v>53</v>
      </c>
      <c r="B58" s="58"/>
      <c r="C58" s="58"/>
      <c r="D58" s="44"/>
      <c r="E58" s="44"/>
      <c r="F58" s="36"/>
      <c r="G58" s="36"/>
      <c r="H58" s="36"/>
      <c r="I58" s="36"/>
      <c r="J58" s="36"/>
      <c r="K58" s="36"/>
      <c r="L58" s="36"/>
      <c r="M58" s="36"/>
      <c r="N58" s="36"/>
      <c r="O58" s="36"/>
      <c r="P58" s="36"/>
      <c r="Q58" s="36"/>
      <c r="R58" s="36"/>
      <c r="S58" s="36"/>
      <c r="T58" s="36"/>
      <c r="U58" s="36"/>
      <c r="V58" s="36"/>
      <c r="W58" s="36"/>
      <c r="X58" s="36"/>
      <c r="Y58" s="36"/>
      <c r="Z58" s="36"/>
    </row>
    <row r="59" spans="1:26" ht="14.25" customHeight="1">
      <c r="A59" s="24">
        <v>54</v>
      </c>
      <c r="B59" s="58"/>
      <c r="C59" s="58"/>
      <c r="D59" s="44"/>
      <c r="E59" s="44"/>
      <c r="F59" s="36"/>
      <c r="G59" s="36"/>
      <c r="H59" s="36"/>
      <c r="I59" s="36"/>
      <c r="J59" s="36"/>
      <c r="K59" s="36"/>
      <c r="L59" s="36"/>
      <c r="M59" s="36"/>
      <c r="N59" s="36"/>
      <c r="O59" s="36"/>
      <c r="P59" s="36"/>
      <c r="Q59" s="36"/>
      <c r="R59" s="36"/>
      <c r="S59" s="36"/>
      <c r="T59" s="36"/>
      <c r="U59" s="36"/>
      <c r="V59" s="36"/>
      <c r="W59" s="36"/>
      <c r="X59" s="36"/>
      <c r="Y59" s="36"/>
      <c r="Z59" s="36"/>
    </row>
    <row r="60" spans="1:26" ht="14.25" customHeight="1">
      <c r="A60" s="24">
        <v>55</v>
      </c>
      <c r="B60" s="58"/>
      <c r="C60" s="58"/>
      <c r="D60" s="44"/>
      <c r="E60" s="44"/>
      <c r="F60" s="36"/>
      <c r="G60" s="36"/>
      <c r="H60" s="36"/>
      <c r="I60" s="36"/>
      <c r="J60" s="36"/>
      <c r="K60" s="36"/>
      <c r="L60" s="36"/>
      <c r="M60" s="36"/>
      <c r="N60" s="36"/>
      <c r="O60" s="36"/>
      <c r="P60" s="36"/>
      <c r="Q60" s="36"/>
      <c r="R60" s="36"/>
      <c r="S60" s="36"/>
      <c r="T60" s="36"/>
      <c r="U60" s="36"/>
      <c r="V60" s="36"/>
      <c r="W60" s="36"/>
      <c r="X60" s="36"/>
      <c r="Y60" s="36"/>
      <c r="Z60" s="36"/>
    </row>
    <row r="61" spans="1:26" ht="14.25" customHeight="1">
      <c r="A61" s="24">
        <v>56</v>
      </c>
      <c r="B61" s="58"/>
      <c r="C61" s="58"/>
      <c r="D61" s="44"/>
      <c r="E61" s="44"/>
      <c r="F61" s="36"/>
      <c r="G61" s="36"/>
      <c r="H61" s="36"/>
      <c r="I61" s="36"/>
      <c r="J61" s="36"/>
      <c r="K61" s="36"/>
      <c r="L61" s="36"/>
      <c r="M61" s="36"/>
      <c r="N61" s="36"/>
      <c r="O61" s="36"/>
      <c r="P61" s="36"/>
      <c r="Q61" s="36"/>
      <c r="R61" s="36"/>
      <c r="S61" s="36"/>
      <c r="T61" s="36"/>
      <c r="U61" s="36"/>
      <c r="V61" s="36"/>
      <c r="W61" s="36"/>
      <c r="X61" s="36"/>
      <c r="Y61" s="36"/>
      <c r="Z61" s="36"/>
    </row>
    <row r="62" spans="1:26" ht="14.25" customHeight="1">
      <c r="A62" s="24">
        <v>57</v>
      </c>
      <c r="B62" s="58"/>
      <c r="C62" s="58"/>
      <c r="D62" s="44"/>
      <c r="E62" s="44"/>
      <c r="F62" s="36"/>
      <c r="G62" s="36"/>
      <c r="H62" s="36"/>
      <c r="I62" s="36"/>
      <c r="J62" s="36"/>
      <c r="K62" s="36"/>
      <c r="L62" s="36"/>
      <c r="M62" s="36"/>
      <c r="N62" s="36"/>
      <c r="O62" s="36"/>
      <c r="P62" s="36"/>
      <c r="Q62" s="36"/>
      <c r="R62" s="36"/>
      <c r="S62" s="36"/>
      <c r="T62" s="36"/>
      <c r="U62" s="36"/>
      <c r="V62" s="36"/>
      <c r="W62" s="36"/>
      <c r="X62" s="36"/>
      <c r="Y62" s="36"/>
      <c r="Z62" s="36"/>
    </row>
    <row r="63" spans="1:26" ht="14.25" customHeight="1">
      <c r="A63" s="24">
        <v>58</v>
      </c>
      <c r="B63" s="58"/>
      <c r="C63" s="58"/>
      <c r="D63" s="44"/>
      <c r="E63" s="44"/>
      <c r="F63" s="36"/>
      <c r="G63" s="36"/>
      <c r="H63" s="36"/>
      <c r="I63" s="36"/>
      <c r="J63" s="36"/>
      <c r="K63" s="36"/>
      <c r="L63" s="36"/>
      <c r="M63" s="36"/>
      <c r="N63" s="36"/>
      <c r="O63" s="36"/>
      <c r="P63" s="36"/>
      <c r="Q63" s="36"/>
      <c r="R63" s="36"/>
      <c r="S63" s="36"/>
      <c r="T63" s="36"/>
      <c r="U63" s="36"/>
      <c r="V63" s="36"/>
      <c r="W63" s="36"/>
      <c r="X63" s="36"/>
      <c r="Y63" s="36"/>
      <c r="Z63" s="36"/>
    </row>
    <row r="64" spans="1:26" ht="14.25" customHeight="1">
      <c r="A64" s="24">
        <v>59</v>
      </c>
      <c r="B64" s="58"/>
      <c r="C64" s="58"/>
      <c r="D64" s="44"/>
      <c r="E64" s="44"/>
      <c r="F64" s="36"/>
      <c r="G64" s="36"/>
      <c r="H64" s="36"/>
      <c r="I64" s="36"/>
      <c r="J64" s="36"/>
      <c r="K64" s="36"/>
      <c r="L64" s="36"/>
      <c r="M64" s="36"/>
      <c r="N64" s="36"/>
      <c r="O64" s="36"/>
      <c r="P64" s="36"/>
      <c r="Q64" s="36"/>
      <c r="R64" s="36"/>
      <c r="S64" s="36"/>
      <c r="T64" s="36"/>
      <c r="U64" s="36"/>
      <c r="V64" s="36"/>
      <c r="W64" s="36"/>
      <c r="X64" s="36"/>
      <c r="Y64" s="36"/>
      <c r="Z64" s="36"/>
    </row>
    <row r="65" spans="1:26" ht="14.25" customHeight="1">
      <c r="A65" s="24">
        <v>60</v>
      </c>
      <c r="B65" s="58"/>
      <c r="C65" s="58"/>
      <c r="D65" s="44"/>
      <c r="E65" s="44"/>
      <c r="F65" s="36"/>
      <c r="G65" s="36"/>
      <c r="H65" s="36"/>
      <c r="I65" s="36"/>
      <c r="J65" s="36"/>
      <c r="K65" s="36"/>
      <c r="L65" s="36"/>
      <c r="M65" s="36"/>
      <c r="N65" s="36"/>
      <c r="O65" s="36"/>
      <c r="P65" s="36"/>
      <c r="Q65" s="36"/>
      <c r="R65" s="36"/>
      <c r="S65" s="36"/>
      <c r="T65" s="36"/>
      <c r="U65" s="36"/>
      <c r="V65" s="36"/>
      <c r="W65" s="36"/>
      <c r="X65" s="36"/>
      <c r="Y65" s="36"/>
      <c r="Z65" s="36"/>
    </row>
    <row r="66" spans="1:26" ht="14.25" customHeight="1">
      <c r="A66" s="24">
        <v>61</v>
      </c>
      <c r="B66" s="58"/>
      <c r="C66" s="58"/>
      <c r="D66" s="44"/>
      <c r="E66" s="44"/>
      <c r="F66" s="36"/>
      <c r="G66" s="36"/>
      <c r="H66" s="36"/>
      <c r="I66" s="36"/>
      <c r="J66" s="36"/>
      <c r="K66" s="36"/>
      <c r="L66" s="36"/>
      <c r="M66" s="36"/>
      <c r="N66" s="36"/>
      <c r="O66" s="36"/>
      <c r="P66" s="36"/>
      <c r="Q66" s="36"/>
      <c r="R66" s="36"/>
      <c r="S66" s="36"/>
      <c r="T66" s="36"/>
      <c r="U66" s="36"/>
      <c r="V66" s="36"/>
      <c r="W66" s="36"/>
      <c r="X66" s="36"/>
      <c r="Y66" s="36"/>
      <c r="Z66" s="36"/>
    </row>
    <row r="67" spans="1:26" ht="14.25" customHeight="1">
      <c r="A67" s="24">
        <v>62</v>
      </c>
      <c r="B67" s="58"/>
      <c r="C67" s="58"/>
      <c r="D67" s="44"/>
      <c r="E67" s="44"/>
      <c r="F67" s="36"/>
      <c r="G67" s="36"/>
      <c r="H67" s="36"/>
      <c r="I67" s="36"/>
      <c r="J67" s="36"/>
      <c r="K67" s="36"/>
      <c r="L67" s="36"/>
      <c r="M67" s="36"/>
      <c r="N67" s="36"/>
      <c r="O67" s="36"/>
      <c r="P67" s="36"/>
      <c r="Q67" s="36"/>
      <c r="R67" s="36"/>
      <c r="S67" s="36"/>
      <c r="T67" s="36"/>
      <c r="U67" s="36"/>
      <c r="V67" s="36"/>
      <c r="W67" s="36"/>
      <c r="X67" s="36"/>
      <c r="Y67" s="36"/>
      <c r="Z67" s="36"/>
    </row>
    <row r="68" spans="1:26" ht="14.25" customHeight="1">
      <c r="A68" s="24">
        <v>63</v>
      </c>
      <c r="B68" s="58"/>
      <c r="C68" s="58"/>
      <c r="D68" s="44"/>
      <c r="E68" s="44"/>
      <c r="F68" s="36"/>
      <c r="G68" s="36"/>
      <c r="H68" s="36"/>
      <c r="I68" s="36"/>
      <c r="J68" s="36"/>
      <c r="K68" s="36"/>
      <c r="L68" s="36"/>
      <c r="M68" s="36"/>
      <c r="N68" s="36"/>
      <c r="O68" s="36"/>
      <c r="P68" s="36"/>
      <c r="Q68" s="36"/>
      <c r="R68" s="36"/>
      <c r="S68" s="36"/>
      <c r="T68" s="36"/>
      <c r="U68" s="36"/>
      <c r="V68" s="36"/>
      <c r="W68" s="36"/>
      <c r="X68" s="36"/>
      <c r="Y68" s="36"/>
      <c r="Z68" s="36"/>
    </row>
    <row r="69" spans="1:26" ht="14.25" customHeight="1">
      <c r="A69" s="24">
        <v>64</v>
      </c>
      <c r="B69" s="58"/>
      <c r="C69" s="58"/>
      <c r="D69" s="44"/>
      <c r="E69" s="44"/>
      <c r="F69" s="36"/>
      <c r="G69" s="36"/>
      <c r="H69" s="36"/>
      <c r="I69" s="36"/>
      <c r="J69" s="36"/>
      <c r="K69" s="36"/>
      <c r="L69" s="36"/>
      <c r="M69" s="36"/>
      <c r="N69" s="36"/>
      <c r="O69" s="36"/>
      <c r="P69" s="36"/>
      <c r="Q69" s="36"/>
      <c r="R69" s="36"/>
      <c r="S69" s="36"/>
      <c r="T69" s="36"/>
      <c r="U69" s="36"/>
      <c r="V69" s="36"/>
      <c r="W69" s="36"/>
      <c r="X69" s="36"/>
      <c r="Y69" s="36"/>
      <c r="Z69" s="36"/>
    </row>
    <row r="70" spans="1:26" ht="14.25" customHeight="1">
      <c r="A70" s="24">
        <v>65</v>
      </c>
      <c r="B70" s="58"/>
      <c r="C70" s="58"/>
      <c r="D70" s="44"/>
      <c r="E70" s="44"/>
      <c r="F70" s="36"/>
      <c r="G70" s="36"/>
      <c r="H70" s="36"/>
      <c r="I70" s="36"/>
      <c r="J70" s="36"/>
      <c r="K70" s="36"/>
      <c r="L70" s="36"/>
      <c r="M70" s="36"/>
      <c r="N70" s="36"/>
      <c r="O70" s="36"/>
      <c r="P70" s="36"/>
      <c r="Q70" s="36"/>
      <c r="R70" s="36"/>
      <c r="S70" s="36"/>
      <c r="T70" s="36"/>
      <c r="U70" s="36"/>
      <c r="V70" s="36"/>
      <c r="W70" s="36"/>
      <c r="X70" s="36"/>
      <c r="Y70" s="36"/>
      <c r="Z70" s="36"/>
    </row>
    <row r="71" spans="1:26" ht="14.25" customHeight="1">
      <c r="A71" s="24">
        <v>66</v>
      </c>
      <c r="B71" s="58"/>
      <c r="C71" s="58"/>
      <c r="D71" s="44"/>
      <c r="E71" s="44"/>
      <c r="F71" s="36"/>
      <c r="G71" s="36"/>
      <c r="H71" s="36"/>
      <c r="I71" s="36"/>
      <c r="J71" s="36"/>
      <c r="K71" s="36"/>
      <c r="L71" s="36"/>
      <c r="M71" s="36"/>
      <c r="N71" s="36"/>
      <c r="O71" s="36"/>
      <c r="P71" s="36"/>
      <c r="Q71" s="36"/>
      <c r="R71" s="36"/>
      <c r="S71" s="36"/>
      <c r="T71" s="36"/>
      <c r="U71" s="36"/>
      <c r="V71" s="36"/>
      <c r="W71" s="36"/>
      <c r="X71" s="36"/>
      <c r="Y71" s="36"/>
      <c r="Z71" s="36"/>
    </row>
    <row r="72" spans="1:26" ht="14.25" customHeight="1">
      <c r="A72" s="24">
        <v>67</v>
      </c>
      <c r="B72" s="58"/>
      <c r="C72" s="58"/>
      <c r="D72" s="44"/>
      <c r="E72" s="44"/>
      <c r="F72" s="36"/>
      <c r="G72" s="36"/>
      <c r="H72" s="36"/>
      <c r="I72" s="36"/>
      <c r="J72" s="36"/>
      <c r="K72" s="36"/>
      <c r="L72" s="36"/>
      <c r="M72" s="36"/>
      <c r="N72" s="36"/>
      <c r="O72" s="36"/>
      <c r="P72" s="36"/>
      <c r="Q72" s="36"/>
      <c r="R72" s="36"/>
      <c r="S72" s="36"/>
      <c r="T72" s="36"/>
      <c r="U72" s="36"/>
      <c r="V72" s="36"/>
      <c r="W72" s="36"/>
      <c r="X72" s="36"/>
      <c r="Y72" s="36"/>
      <c r="Z72" s="36"/>
    </row>
    <row r="73" spans="1:26" ht="14.25" customHeight="1">
      <c r="A73" s="24">
        <v>68</v>
      </c>
      <c r="B73" s="58"/>
      <c r="C73" s="58"/>
      <c r="D73" s="44"/>
      <c r="E73" s="44"/>
      <c r="F73" s="36"/>
      <c r="G73" s="36"/>
      <c r="H73" s="36"/>
      <c r="I73" s="36"/>
      <c r="J73" s="36"/>
      <c r="K73" s="36"/>
      <c r="L73" s="36"/>
      <c r="M73" s="36"/>
      <c r="N73" s="36"/>
      <c r="O73" s="36"/>
      <c r="P73" s="36"/>
      <c r="Q73" s="36"/>
      <c r="R73" s="36"/>
      <c r="S73" s="36"/>
      <c r="T73" s="36"/>
      <c r="U73" s="36"/>
      <c r="V73" s="36"/>
      <c r="W73" s="36"/>
      <c r="X73" s="36"/>
      <c r="Y73" s="36"/>
      <c r="Z73" s="36"/>
    </row>
    <row r="74" spans="1:26" ht="14.25" customHeight="1">
      <c r="A74" s="24">
        <v>69</v>
      </c>
      <c r="B74" s="58"/>
      <c r="C74" s="58"/>
      <c r="D74" s="44"/>
      <c r="E74" s="44"/>
      <c r="F74" s="36"/>
      <c r="G74" s="36"/>
      <c r="H74" s="36"/>
      <c r="I74" s="36"/>
      <c r="J74" s="36"/>
      <c r="K74" s="36"/>
      <c r="L74" s="36"/>
      <c r="M74" s="36"/>
      <c r="N74" s="36"/>
      <c r="O74" s="36"/>
      <c r="P74" s="36"/>
      <c r="Q74" s="36"/>
      <c r="R74" s="36"/>
      <c r="S74" s="36"/>
      <c r="T74" s="36"/>
      <c r="U74" s="36"/>
      <c r="V74" s="36"/>
      <c r="W74" s="36"/>
      <c r="X74" s="36"/>
      <c r="Y74" s="36"/>
      <c r="Z74" s="36"/>
    </row>
    <row r="75" spans="1:26" ht="14.25" customHeight="1">
      <c r="A75" s="24">
        <v>70</v>
      </c>
      <c r="B75" s="58"/>
      <c r="C75" s="58"/>
      <c r="D75" s="44"/>
      <c r="E75" s="44"/>
      <c r="F75" s="36"/>
      <c r="G75" s="36"/>
      <c r="H75" s="36"/>
      <c r="I75" s="36"/>
      <c r="J75" s="36"/>
      <c r="K75" s="36"/>
      <c r="L75" s="36"/>
      <c r="M75" s="36"/>
      <c r="N75" s="36"/>
      <c r="O75" s="36"/>
      <c r="P75" s="36"/>
      <c r="Q75" s="36"/>
      <c r="R75" s="36"/>
      <c r="S75" s="36"/>
      <c r="T75" s="36"/>
      <c r="U75" s="36"/>
      <c r="V75" s="36"/>
      <c r="W75" s="36"/>
      <c r="X75" s="36"/>
      <c r="Y75" s="36"/>
      <c r="Z75" s="36"/>
    </row>
    <row r="76" spans="1:26" ht="14.25" customHeight="1">
      <c r="A76" s="24">
        <v>71</v>
      </c>
      <c r="B76" s="58"/>
      <c r="C76" s="58"/>
      <c r="D76" s="44"/>
      <c r="E76" s="44"/>
      <c r="F76" s="36"/>
      <c r="G76" s="36"/>
      <c r="H76" s="36"/>
      <c r="I76" s="36"/>
      <c r="J76" s="36"/>
      <c r="K76" s="36"/>
      <c r="L76" s="36"/>
      <c r="M76" s="36"/>
      <c r="N76" s="36"/>
      <c r="O76" s="36"/>
      <c r="P76" s="36"/>
      <c r="Q76" s="36"/>
      <c r="R76" s="36"/>
      <c r="S76" s="36"/>
      <c r="T76" s="36"/>
      <c r="U76" s="36"/>
      <c r="V76" s="36"/>
      <c r="W76" s="36"/>
      <c r="X76" s="36"/>
      <c r="Y76" s="36"/>
      <c r="Z76" s="36"/>
    </row>
    <row r="77" spans="1:26" ht="14.25" customHeight="1">
      <c r="A77" s="24">
        <v>72</v>
      </c>
      <c r="B77" s="58"/>
      <c r="C77" s="58"/>
      <c r="D77" s="44"/>
      <c r="E77" s="44"/>
      <c r="F77" s="36"/>
      <c r="G77" s="36"/>
      <c r="H77" s="36"/>
      <c r="I77" s="36"/>
      <c r="J77" s="36"/>
      <c r="K77" s="36"/>
      <c r="L77" s="36"/>
      <c r="M77" s="36"/>
      <c r="N77" s="36"/>
      <c r="O77" s="36"/>
      <c r="P77" s="36"/>
      <c r="Q77" s="36"/>
      <c r="R77" s="36"/>
      <c r="S77" s="36"/>
      <c r="T77" s="36"/>
      <c r="U77" s="36"/>
      <c r="V77" s="36"/>
      <c r="W77" s="36"/>
      <c r="X77" s="36"/>
      <c r="Y77" s="36"/>
      <c r="Z77" s="36"/>
    </row>
    <row r="78" spans="1:26" ht="14.25" customHeight="1">
      <c r="A78" s="24">
        <v>73</v>
      </c>
      <c r="B78" s="58"/>
      <c r="C78" s="58"/>
      <c r="D78" s="44"/>
      <c r="E78" s="44"/>
      <c r="F78" s="36"/>
      <c r="G78" s="36"/>
      <c r="H78" s="36"/>
      <c r="I78" s="36"/>
      <c r="J78" s="36"/>
      <c r="K78" s="36"/>
      <c r="L78" s="36"/>
      <c r="M78" s="36"/>
      <c r="N78" s="36"/>
      <c r="O78" s="36"/>
      <c r="P78" s="36"/>
      <c r="Q78" s="36"/>
      <c r="R78" s="36"/>
      <c r="S78" s="36"/>
      <c r="T78" s="36"/>
      <c r="U78" s="36"/>
      <c r="V78" s="36"/>
      <c r="W78" s="36"/>
      <c r="X78" s="36"/>
      <c r="Y78" s="36"/>
      <c r="Z78" s="36"/>
    </row>
    <row r="79" spans="1:26" ht="14.25" customHeight="1">
      <c r="A79" s="24">
        <v>74</v>
      </c>
      <c r="B79" s="58"/>
      <c r="C79" s="58"/>
      <c r="D79" s="44"/>
      <c r="E79" s="44"/>
      <c r="F79" s="36"/>
      <c r="G79" s="36"/>
      <c r="H79" s="36"/>
      <c r="I79" s="36"/>
      <c r="J79" s="36"/>
      <c r="K79" s="36"/>
      <c r="L79" s="36"/>
      <c r="M79" s="36"/>
      <c r="N79" s="36"/>
      <c r="O79" s="36"/>
      <c r="P79" s="36"/>
      <c r="Q79" s="36"/>
      <c r="R79" s="36"/>
      <c r="S79" s="36"/>
      <c r="T79" s="36"/>
      <c r="U79" s="36"/>
      <c r="V79" s="36"/>
      <c r="W79" s="36"/>
      <c r="X79" s="36"/>
      <c r="Y79" s="36"/>
      <c r="Z79" s="36"/>
    </row>
    <row r="80" spans="1:26" ht="14.25" customHeight="1">
      <c r="A80" s="24">
        <v>75</v>
      </c>
      <c r="B80" s="58"/>
      <c r="C80" s="58"/>
      <c r="D80" s="44"/>
      <c r="E80" s="44"/>
      <c r="F80" s="36"/>
      <c r="G80" s="36"/>
      <c r="H80" s="36"/>
      <c r="I80" s="36"/>
      <c r="J80" s="36"/>
      <c r="K80" s="36"/>
      <c r="L80" s="36"/>
      <c r="M80" s="36"/>
      <c r="N80" s="36"/>
      <c r="O80" s="36"/>
      <c r="P80" s="36"/>
      <c r="Q80" s="36"/>
      <c r="R80" s="36"/>
      <c r="S80" s="36"/>
      <c r="T80" s="36"/>
      <c r="U80" s="36"/>
      <c r="V80" s="36"/>
      <c r="W80" s="36"/>
      <c r="X80" s="36"/>
      <c r="Y80" s="36"/>
      <c r="Z80" s="36"/>
    </row>
    <row r="81" spans="1:26" ht="14.25" customHeight="1">
      <c r="A81" s="24">
        <v>76</v>
      </c>
      <c r="B81" s="58"/>
      <c r="C81" s="58"/>
      <c r="D81" s="44"/>
      <c r="E81" s="44"/>
      <c r="F81" s="36"/>
      <c r="G81" s="36"/>
      <c r="H81" s="36"/>
      <c r="I81" s="36"/>
      <c r="J81" s="36"/>
      <c r="K81" s="36"/>
      <c r="L81" s="36"/>
      <c r="M81" s="36"/>
      <c r="N81" s="36"/>
      <c r="O81" s="36"/>
      <c r="P81" s="36"/>
      <c r="Q81" s="36"/>
      <c r="R81" s="36"/>
      <c r="S81" s="36"/>
      <c r="T81" s="36"/>
      <c r="U81" s="36"/>
      <c r="V81" s="36"/>
      <c r="W81" s="36"/>
      <c r="X81" s="36"/>
      <c r="Y81" s="36"/>
      <c r="Z81" s="36"/>
    </row>
    <row r="82" spans="1:26" ht="14.25" customHeight="1">
      <c r="A82" s="24">
        <v>77</v>
      </c>
      <c r="B82" s="58"/>
      <c r="C82" s="58"/>
      <c r="D82" s="44"/>
      <c r="E82" s="44"/>
      <c r="F82" s="36"/>
      <c r="G82" s="36"/>
      <c r="H82" s="36"/>
      <c r="I82" s="36"/>
      <c r="J82" s="36"/>
      <c r="K82" s="36"/>
      <c r="L82" s="36"/>
      <c r="M82" s="36"/>
      <c r="N82" s="36"/>
      <c r="O82" s="36"/>
      <c r="P82" s="36"/>
      <c r="Q82" s="36"/>
      <c r="R82" s="36"/>
      <c r="S82" s="36"/>
      <c r="T82" s="36"/>
      <c r="U82" s="36"/>
      <c r="V82" s="36"/>
      <c r="W82" s="36"/>
      <c r="X82" s="36"/>
      <c r="Y82" s="36"/>
      <c r="Z82" s="36"/>
    </row>
    <row r="83" spans="1:26" ht="14.25" customHeight="1">
      <c r="A83" s="24">
        <v>78</v>
      </c>
      <c r="B83" s="58"/>
      <c r="C83" s="58"/>
      <c r="D83" s="44"/>
      <c r="E83" s="44"/>
      <c r="F83" s="36"/>
      <c r="G83" s="36"/>
      <c r="H83" s="36"/>
      <c r="I83" s="36"/>
      <c r="J83" s="36"/>
      <c r="K83" s="36"/>
      <c r="L83" s="36"/>
      <c r="M83" s="36"/>
      <c r="N83" s="36"/>
      <c r="O83" s="36"/>
      <c r="P83" s="36"/>
      <c r="Q83" s="36"/>
      <c r="R83" s="36"/>
      <c r="S83" s="36"/>
      <c r="T83" s="36"/>
      <c r="U83" s="36"/>
      <c r="V83" s="36"/>
      <c r="W83" s="36"/>
      <c r="X83" s="36"/>
      <c r="Y83" s="36"/>
      <c r="Z83" s="36"/>
    </row>
    <row r="84" spans="1:26" ht="14.25" customHeight="1">
      <c r="A84" s="24">
        <v>79</v>
      </c>
      <c r="B84" s="58"/>
      <c r="C84" s="58"/>
      <c r="D84" s="44"/>
      <c r="E84" s="44"/>
      <c r="F84" s="36"/>
      <c r="G84" s="36"/>
      <c r="H84" s="36"/>
      <c r="I84" s="36"/>
      <c r="J84" s="36"/>
      <c r="K84" s="36"/>
      <c r="L84" s="36"/>
      <c r="M84" s="36"/>
      <c r="N84" s="36"/>
      <c r="O84" s="36"/>
      <c r="P84" s="36"/>
      <c r="Q84" s="36"/>
      <c r="R84" s="36"/>
      <c r="S84" s="36"/>
      <c r="T84" s="36"/>
      <c r="U84" s="36"/>
      <c r="V84" s="36"/>
      <c r="W84" s="36"/>
      <c r="X84" s="36"/>
      <c r="Y84" s="36"/>
      <c r="Z84" s="36"/>
    </row>
    <row r="85" spans="1:26" ht="14.25" customHeight="1">
      <c r="A85" s="24">
        <v>80</v>
      </c>
      <c r="B85" s="58"/>
      <c r="C85" s="58"/>
      <c r="D85" s="44"/>
      <c r="E85" s="44"/>
      <c r="F85" s="36"/>
      <c r="G85" s="36"/>
      <c r="H85" s="36"/>
      <c r="I85" s="36"/>
      <c r="J85" s="36"/>
      <c r="K85" s="36"/>
      <c r="L85" s="36"/>
      <c r="M85" s="36"/>
      <c r="N85" s="36"/>
      <c r="O85" s="36"/>
      <c r="P85" s="36"/>
      <c r="Q85" s="36"/>
      <c r="R85" s="36"/>
      <c r="S85" s="36"/>
      <c r="T85" s="36"/>
      <c r="U85" s="36"/>
      <c r="V85" s="36"/>
      <c r="W85" s="36"/>
      <c r="X85" s="36"/>
      <c r="Y85" s="36"/>
      <c r="Z85" s="36"/>
    </row>
    <row r="86" spans="1:26" ht="14.25" customHeight="1">
      <c r="A86" s="24">
        <v>81</v>
      </c>
      <c r="B86" s="58"/>
      <c r="C86" s="58"/>
      <c r="D86" s="44"/>
      <c r="E86" s="44"/>
      <c r="F86" s="36"/>
      <c r="G86" s="36"/>
      <c r="H86" s="36"/>
      <c r="I86" s="36"/>
      <c r="J86" s="36"/>
      <c r="K86" s="36"/>
      <c r="L86" s="36"/>
      <c r="M86" s="36"/>
      <c r="N86" s="36"/>
      <c r="O86" s="36"/>
      <c r="P86" s="36"/>
      <c r="Q86" s="36"/>
      <c r="R86" s="36"/>
      <c r="S86" s="36"/>
      <c r="T86" s="36"/>
      <c r="U86" s="36"/>
      <c r="V86" s="36"/>
      <c r="W86" s="36"/>
      <c r="X86" s="36"/>
      <c r="Y86" s="36"/>
      <c r="Z86" s="36"/>
    </row>
    <row r="87" spans="1:26" ht="14.25" customHeight="1">
      <c r="A87" s="24">
        <v>82</v>
      </c>
      <c r="B87" s="58"/>
      <c r="C87" s="58"/>
      <c r="D87" s="44"/>
      <c r="E87" s="44"/>
      <c r="F87" s="36"/>
      <c r="G87" s="36"/>
      <c r="H87" s="36"/>
      <c r="I87" s="36"/>
      <c r="J87" s="36"/>
      <c r="K87" s="36"/>
      <c r="L87" s="36"/>
      <c r="M87" s="36"/>
      <c r="N87" s="36"/>
      <c r="O87" s="36"/>
      <c r="P87" s="36"/>
      <c r="Q87" s="36"/>
      <c r="R87" s="36"/>
      <c r="S87" s="36"/>
      <c r="T87" s="36"/>
      <c r="U87" s="36"/>
      <c r="V87" s="36"/>
      <c r="W87" s="36"/>
      <c r="X87" s="36"/>
      <c r="Y87" s="36"/>
      <c r="Z87" s="36"/>
    </row>
    <row r="88" spans="1:26" ht="14.25" customHeight="1">
      <c r="A88" s="24">
        <v>83</v>
      </c>
      <c r="B88" s="58"/>
      <c r="C88" s="58"/>
      <c r="D88" s="44"/>
      <c r="E88" s="44"/>
      <c r="F88" s="36"/>
      <c r="G88" s="36"/>
      <c r="H88" s="36"/>
      <c r="I88" s="36"/>
      <c r="J88" s="36"/>
      <c r="K88" s="36"/>
      <c r="L88" s="36"/>
      <c r="M88" s="36"/>
      <c r="N88" s="36"/>
      <c r="O88" s="36"/>
      <c r="P88" s="36"/>
      <c r="Q88" s="36"/>
      <c r="R88" s="36"/>
      <c r="S88" s="36"/>
      <c r="T88" s="36"/>
      <c r="U88" s="36"/>
      <c r="V88" s="36"/>
      <c r="W88" s="36"/>
      <c r="X88" s="36"/>
      <c r="Y88" s="36"/>
      <c r="Z88" s="36"/>
    </row>
    <row r="89" spans="1:26" ht="14.25" customHeight="1">
      <c r="A89" s="24">
        <v>84</v>
      </c>
      <c r="B89" s="58"/>
      <c r="C89" s="58"/>
      <c r="D89" s="44"/>
      <c r="E89" s="44"/>
      <c r="F89" s="36"/>
      <c r="G89" s="36"/>
      <c r="H89" s="36"/>
      <c r="I89" s="36"/>
      <c r="J89" s="36"/>
      <c r="K89" s="36"/>
      <c r="L89" s="36"/>
      <c r="M89" s="36"/>
      <c r="N89" s="36"/>
      <c r="O89" s="36"/>
      <c r="P89" s="36"/>
      <c r="Q89" s="36"/>
      <c r="R89" s="36"/>
      <c r="S89" s="36"/>
      <c r="T89" s="36"/>
      <c r="U89" s="36"/>
      <c r="V89" s="36"/>
      <c r="W89" s="36"/>
      <c r="X89" s="36"/>
      <c r="Y89" s="36"/>
      <c r="Z89" s="36"/>
    </row>
    <row r="90" spans="1:26" ht="14.25" customHeight="1">
      <c r="A90" s="24">
        <v>85</v>
      </c>
      <c r="B90" s="58"/>
      <c r="C90" s="58"/>
      <c r="D90" s="44"/>
      <c r="E90" s="44"/>
      <c r="F90" s="36"/>
      <c r="G90" s="36"/>
      <c r="H90" s="36"/>
      <c r="I90" s="36"/>
      <c r="J90" s="36"/>
      <c r="K90" s="36"/>
      <c r="L90" s="36"/>
      <c r="M90" s="36"/>
      <c r="N90" s="36"/>
      <c r="O90" s="36"/>
      <c r="P90" s="36"/>
      <c r="Q90" s="36"/>
      <c r="R90" s="36"/>
      <c r="S90" s="36"/>
      <c r="T90" s="36"/>
      <c r="U90" s="36"/>
      <c r="V90" s="36"/>
      <c r="W90" s="36"/>
      <c r="X90" s="36"/>
      <c r="Y90" s="36"/>
      <c r="Z90" s="36"/>
    </row>
    <row r="91" spans="1:26" ht="14.25" customHeight="1">
      <c r="A91" s="24">
        <v>86</v>
      </c>
      <c r="B91" s="58"/>
      <c r="C91" s="58"/>
      <c r="D91" s="44"/>
      <c r="E91" s="44"/>
      <c r="F91" s="36"/>
      <c r="G91" s="36"/>
      <c r="H91" s="36"/>
      <c r="I91" s="36"/>
      <c r="J91" s="36"/>
      <c r="K91" s="36"/>
      <c r="L91" s="36"/>
      <c r="M91" s="36"/>
      <c r="N91" s="36"/>
      <c r="O91" s="36"/>
      <c r="P91" s="36"/>
      <c r="Q91" s="36"/>
      <c r="R91" s="36"/>
      <c r="S91" s="36"/>
      <c r="T91" s="36"/>
      <c r="U91" s="36"/>
      <c r="V91" s="36"/>
      <c r="W91" s="36"/>
      <c r="X91" s="36"/>
      <c r="Y91" s="36"/>
      <c r="Z91" s="36"/>
    </row>
    <row r="92" spans="1:26" ht="14.25" customHeight="1">
      <c r="A92" s="24">
        <v>87</v>
      </c>
      <c r="B92" s="58"/>
      <c r="C92" s="58"/>
      <c r="D92" s="44"/>
      <c r="E92" s="44"/>
      <c r="F92" s="36"/>
      <c r="G92" s="36"/>
      <c r="H92" s="36"/>
      <c r="I92" s="36"/>
      <c r="J92" s="36"/>
      <c r="K92" s="36"/>
      <c r="L92" s="36"/>
      <c r="M92" s="36"/>
      <c r="N92" s="36"/>
      <c r="O92" s="36"/>
      <c r="P92" s="36"/>
      <c r="Q92" s="36"/>
      <c r="R92" s="36"/>
      <c r="S92" s="36"/>
      <c r="T92" s="36"/>
      <c r="U92" s="36"/>
      <c r="V92" s="36"/>
      <c r="W92" s="36"/>
      <c r="X92" s="36"/>
      <c r="Y92" s="36"/>
      <c r="Z92" s="36"/>
    </row>
    <row r="93" spans="1:26" ht="14.25" customHeight="1">
      <c r="A93" s="24">
        <v>88</v>
      </c>
      <c r="B93" s="58"/>
      <c r="C93" s="58"/>
      <c r="D93" s="44"/>
      <c r="E93" s="44"/>
      <c r="F93" s="36"/>
      <c r="G93" s="36"/>
      <c r="H93" s="36"/>
      <c r="I93" s="36"/>
      <c r="J93" s="36"/>
      <c r="K93" s="36"/>
      <c r="L93" s="36"/>
      <c r="M93" s="36"/>
      <c r="N93" s="36"/>
      <c r="O93" s="36"/>
      <c r="P93" s="36"/>
      <c r="Q93" s="36"/>
      <c r="R93" s="36"/>
      <c r="S93" s="36"/>
      <c r="T93" s="36"/>
      <c r="U93" s="36"/>
      <c r="V93" s="36"/>
      <c r="W93" s="36"/>
      <c r="X93" s="36"/>
      <c r="Y93" s="36"/>
      <c r="Z93" s="36"/>
    </row>
    <row r="94" spans="1:26" ht="14.25" customHeight="1">
      <c r="A94" s="24">
        <v>89</v>
      </c>
      <c r="B94" s="58"/>
      <c r="C94" s="58"/>
      <c r="D94" s="44"/>
      <c r="E94" s="44"/>
      <c r="F94" s="36"/>
      <c r="G94" s="36"/>
      <c r="H94" s="36"/>
      <c r="I94" s="36"/>
      <c r="J94" s="36"/>
      <c r="K94" s="36"/>
      <c r="L94" s="36"/>
      <c r="M94" s="36"/>
      <c r="N94" s="36"/>
      <c r="O94" s="36"/>
      <c r="P94" s="36"/>
      <c r="Q94" s="36"/>
      <c r="R94" s="36"/>
      <c r="S94" s="36"/>
      <c r="T94" s="36"/>
      <c r="U94" s="36"/>
      <c r="V94" s="36"/>
      <c r="W94" s="36"/>
      <c r="X94" s="36"/>
      <c r="Y94" s="36"/>
      <c r="Z94" s="36"/>
    </row>
    <row r="95" spans="1:26" ht="14.25" customHeight="1">
      <c r="A95" s="24">
        <v>90</v>
      </c>
      <c r="B95" s="58"/>
      <c r="C95" s="58"/>
      <c r="D95" s="44"/>
      <c r="E95" s="44"/>
      <c r="F95" s="36"/>
      <c r="G95" s="36"/>
      <c r="H95" s="36"/>
      <c r="I95" s="36"/>
      <c r="J95" s="36"/>
      <c r="K95" s="36"/>
      <c r="L95" s="36"/>
      <c r="M95" s="36"/>
      <c r="N95" s="36"/>
      <c r="O95" s="36"/>
      <c r="P95" s="36"/>
      <c r="Q95" s="36"/>
      <c r="R95" s="36"/>
      <c r="S95" s="36"/>
      <c r="T95" s="36"/>
      <c r="U95" s="36"/>
      <c r="V95" s="36"/>
      <c r="W95" s="36"/>
      <c r="X95" s="36"/>
      <c r="Y95" s="36"/>
      <c r="Z95" s="36"/>
    </row>
    <row r="96" spans="1:26" ht="14.25" customHeight="1">
      <c r="A96" s="24">
        <v>91</v>
      </c>
      <c r="B96" s="58"/>
      <c r="C96" s="58"/>
      <c r="D96" s="44"/>
      <c r="E96" s="44"/>
      <c r="F96" s="36"/>
      <c r="G96" s="36"/>
      <c r="H96" s="36"/>
      <c r="I96" s="36"/>
      <c r="J96" s="36"/>
      <c r="K96" s="36"/>
      <c r="L96" s="36"/>
      <c r="M96" s="36"/>
      <c r="N96" s="36"/>
      <c r="O96" s="36"/>
      <c r="P96" s="36"/>
      <c r="Q96" s="36"/>
      <c r="R96" s="36"/>
      <c r="S96" s="36"/>
      <c r="T96" s="36"/>
      <c r="U96" s="36"/>
      <c r="V96" s="36"/>
      <c r="W96" s="36"/>
      <c r="X96" s="36"/>
      <c r="Y96" s="36"/>
      <c r="Z96" s="36"/>
    </row>
    <row r="97" spans="1:26" ht="14.25" customHeight="1">
      <c r="A97" s="24">
        <v>92</v>
      </c>
      <c r="B97" s="58"/>
      <c r="C97" s="58"/>
      <c r="D97" s="44"/>
      <c r="E97" s="44"/>
      <c r="F97" s="36"/>
      <c r="G97" s="36"/>
      <c r="H97" s="36"/>
      <c r="I97" s="36"/>
      <c r="J97" s="36"/>
      <c r="K97" s="36"/>
      <c r="L97" s="36"/>
      <c r="M97" s="36"/>
      <c r="N97" s="36"/>
      <c r="O97" s="36"/>
      <c r="P97" s="36"/>
      <c r="Q97" s="36"/>
      <c r="R97" s="36"/>
      <c r="S97" s="36"/>
      <c r="T97" s="36"/>
      <c r="U97" s="36"/>
      <c r="V97" s="36"/>
      <c r="W97" s="36"/>
      <c r="X97" s="36"/>
      <c r="Y97" s="36"/>
      <c r="Z97" s="36"/>
    </row>
    <row r="98" spans="1:26" ht="14.25" customHeight="1">
      <c r="A98" s="24">
        <v>93</v>
      </c>
      <c r="B98" s="58"/>
      <c r="C98" s="58"/>
      <c r="D98" s="44"/>
      <c r="E98" s="44"/>
      <c r="F98" s="36"/>
      <c r="G98" s="36"/>
      <c r="H98" s="36"/>
      <c r="I98" s="36"/>
      <c r="J98" s="36"/>
      <c r="K98" s="36"/>
      <c r="L98" s="36"/>
      <c r="M98" s="36"/>
      <c r="N98" s="36"/>
      <c r="O98" s="36"/>
      <c r="P98" s="36"/>
      <c r="Q98" s="36"/>
      <c r="R98" s="36"/>
      <c r="S98" s="36"/>
      <c r="T98" s="36"/>
      <c r="U98" s="36"/>
      <c r="V98" s="36"/>
      <c r="W98" s="36"/>
      <c r="X98" s="36"/>
      <c r="Y98" s="36"/>
      <c r="Z98" s="36"/>
    </row>
    <row r="99" spans="1:26" ht="14.25" customHeight="1">
      <c r="A99" s="24">
        <v>94</v>
      </c>
      <c r="B99" s="58"/>
      <c r="C99" s="58"/>
      <c r="D99" s="44"/>
      <c r="E99" s="44"/>
      <c r="F99" s="36"/>
      <c r="G99" s="36"/>
      <c r="H99" s="36"/>
      <c r="I99" s="36"/>
      <c r="J99" s="36"/>
      <c r="K99" s="36"/>
      <c r="L99" s="36"/>
      <c r="M99" s="36"/>
      <c r="N99" s="36"/>
      <c r="O99" s="36"/>
      <c r="P99" s="36"/>
      <c r="Q99" s="36"/>
      <c r="R99" s="36"/>
      <c r="S99" s="36"/>
      <c r="T99" s="36"/>
      <c r="U99" s="36"/>
      <c r="V99" s="36"/>
      <c r="W99" s="36"/>
      <c r="X99" s="36"/>
      <c r="Y99" s="36"/>
      <c r="Z99" s="36"/>
    </row>
    <row r="100" spans="1:26" ht="14.25" customHeight="1">
      <c r="A100" s="24">
        <v>95</v>
      </c>
      <c r="B100" s="58"/>
      <c r="C100" s="58"/>
      <c r="D100" s="44"/>
      <c r="E100" s="44"/>
      <c r="F100" s="36"/>
      <c r="G100" s="36"/>
      <c r="H100" s="36"/>
      <c r="I100" s="36"/>
      <c r="J100" s="36"/>
      <c r="K100" s="36"/>
      <c r="L100" s="36"/>
      <c r="M100" s="36"/>
      <c r="N100" s="36"/>
      <c r="O100" s="36"/>
      <c r="P100" s="36"/>
      <c r="Q100" s="36"/>
      <c r="R100" s="36"/>
      <c r="S100" s="36"/>
      <c r="T100" s="36"/>
      <c r="U100" s="36"/>
      <c r="V100" s="36"/>
      <c r="W100" s="36"/>
      <c r="X100" s="36"/>
      <c r="Y100" s="36"/>
      <c r="Z100" s="36"/>
    </row>
    <row r="101" spans="1:26" ht="14.25" customHeight="1">
      <c r="A101" s="24">
        <v>96</v>
      </c>
      <c r="B101" s="58"/>
      <c r="C101" s="58"/>
      <c r="D101" s="44"/>
      <c r="E101" s="44"/>
      <c r="F101" s="36"/>
      <c r="G101" s="36"/>
      <c r="H101" s="36"/>
      <c r="I101" s="36"/>
      <c r="J101" s="36"/>
      <c r="K101" s="36"/>
      <c r="L101" s="36"/>
      <c r="M101" s="36"/>
      <c r="N101" s="36"/>
      <c r="O101" s="36"/>
      <c r="P101" s="36"/>
      <c r="Q101" s="36"/>
      <c r="R101" s="36"/>
      <c r="S101" s="36"/>
      <c r="T101" s="36"/>
      <c r="U101" s="36"/>
      <c r="V101" s="36"/>
      <c r="W101" s="36"/>
      <c r="X101" s="36"/>
      <c r="Y101" s="36"/>
      <c r="Z101" s="36"/>
    </row>
    <row r="102" spans="1:26" ht="14.25" customHeight="1">
      <c r="A102" s="24">
        <v>97</v>
      </c>
      <c r="B102" s="58"/>
      <c r="C102" s="58"/>
      <c r="D102" s="44"/>
      <c r="E102" s="44"/>
      <c r="F102" s="36"/>
      <c r="G102" s="36"/>
      <c r="H102" s="36"/>
      <c r="I102" s="36"/>
      <c r="J102" s="36"/>
      <c r="K102" s="36"/>
      <c r="L102" s="36"/>
      <c r="M102" s="36"/>
      <c r="N102" s="36"/>
      <c r="O102" s="36"/>
      <c r="P102" s="36"/>
      <c r="Q102" s="36"/>
      <c r="R102" s="36"/>
      <c r="S102" s="36"/>
      <c r="T102" s="36"/>
      <c r="U102" s="36"/>
      <c r="V102" s="36"/>
      <c r="W102" s="36"/>
      <c r="X102" s="36"/>
      <c r="Y102" s="36"/>
      <c r="Z102" s="36"/>
    </row>
    <row r="103" spans="1:26" ht="14.25" customHeight="1">
      <c r="A103" s="24">
        <v>98</v>
      </c>
      <c r="B103" s="58"/>
      <c r="C103" s="58"/>
      <c r="D103" s="44"/>
      <c r="E103" s="44"/>
      <c r="F103" s="36"/>
      <c r="G103" s="36"/>
      <c r="H103" s="36"/>
      <c r="I103" s="36"/>
      <c r="J103" s="36"/>
      <c r="K103" s="36"/>
      <c r="L103" s="36"/>
      <c r="M103" s="36"/>
      <c r="N103" s="36"/>
      <c r="O103" s="36"/>
      <c r="P103" s="36"/>
      <c r="Q103" s="36"/>
      <c r="R103" s="36"/>
      <c r="S103" s="36"/>
      <c r="T103" s="36"/>
      <c r="U103" s="36"/>
      <c r="V103" s="36"/>
      <c r="W103" s="36"/>
      <c r="X103" s="36"/>
      <c r="Y103" s="36"/>
      <c r="Z103" s="36"/>
    </row>
    <row r="104" spans="1:26" ht="14.25" customHeight="1">
      <c r="A104" s="24">
        <v>99</v>
      </c>
      <c r="B104" s="89"/>
      <c r="C104" s="58"/>
      <c r="D104" s="44"/>
      <c r="E104" s="44"/>
      <c r="F104" s="36"/>
      <c r="G104" s="36"/>
      <c r="H104" s="36"/>
      <c r="I104" s="36"/>
      <c r="J104" s="36"/>
      <c r="K104" s="36"/>
      <c r="L104" s="36"/>
      <c r="M104" s="36"/>
      <c r="N104" s="36"/>
      <c r="O104" s="36"/>
      <c r="P104" s="36"/>
      <c r="Q104" s="36"/>
      <c r="R104" s="36"/>
      <c r="S104" s="36"/>
      <c r="T104" s="36"/>
      <c r="U104" s="36"/>
      <c r="V104" s="36"/>
      <c r="W104" s="36"/>
      <c r="X104" s="36"/>
      <c r="Y104" s="36"/>
      <c r="Z104" s="36"/>
    </row>
    <row r="105" spans="1:26" ht="14.25" customHeight="1">
      <c r="A105" s="260">
        <v>100</v>
      </c>
      <c r="B105" s="290"/>
      <c r="C105" s="295"/>
      <c r="D105" s="44"/>
      <c r="E105" s="44"/>
      <c r="F105" s="36"/>
      <c r="G105" s="36"/>
      <c r="H105" s="36"/>
      <c r="I105" s="36"/>
      <c r="J105" s="36"/>
      <c r="K105" s="36"/>
      <c r="L105" s="36"/>
      <c r="M105" s="36"/>
      <c r="N105" s="36"/>
      <c r="O105" s="36"/>
      <c r="P105" s="36"/>
      <c r="Q105" s="36"/>
      <c r="R105" s="36"/>
      <c r="S105" s="36"/>
      <c r="T105" s="36"/>
      <c r="U105" s="36"/>
      <c r="V105" s="36"/>
      <c r="W105" s="36"/>
      <c r="X105" s="36"/>
      <c r="Y105" s="36"/>
      <c r="Z105" s="36"/>
    </row>
    <row r="106" spans="1:26" ht="14.25" customHeight="1">
      <c r="A106" s="36"/>
      <c r="B106" s="294"/>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spans="1:26" ht="14.25" customHeight="1">
      <c r="A107" s="36"/>
      <c r="B107" s="294"/>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spans="1:26" ht="14.25" customHeight="1">
      <c r="A108" s="36"/>
      <c r="B108" s="294"/>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spans="1:26" ht="14.25" customHeight="1">
      <c r="A109" s="36"/>
      <c r="B109" s="294"/>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spans="1:26" ht="14.25" customHeight="1">
      <c r="A110" s="36"/>
      <c r="B110" s="294"/>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spans="1:26" ht="14.25" customHeight="1">
      <c r="A111" s="36"/>
      <c r="B111" s="294"/>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spans="1:26" ht="14.25" customHeight="1">
      <c r="A112" s="36"/>
      <c r="B112" s="294"/>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spans="1:26" ht="14.25" customHeight="1">
      <c r="A113" s="36"/>
      <c r="B113" s="294"/>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spans="1:26" ht="14.25" customHeight="1">
      <c r="A114" s="36"/>
      <c r="B114" s="294"/>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spans="1:26" ht="14.25" customHeight="1">
      <c r="A115" s="36"/>
      <c r="B115" s="294"/>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spans="1:26" ht="14.25" customHeight="1">
      <c r="A116" s="36"/>
      <c r="B116" s="294"/>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spans="1:26" ht="14.25" customHeight="1">
      <c r="A117" s="36"/>
      <c r="B117" s="294"/>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spans="1:26" ht="14.25" customHeight="1">
      <c r="A118" s="36"/>
      <c r="B118" s="294"/>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spans="1:26" ht="14.25" customHeight="1">
      <c r="A119" s="36"/>
      <c r="B119" s="294"/>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spans="1:26" ht="14.25" customHeight="1">
      <c r="A120" s="36"/>
      <c r="B120" s="294"/>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spans="1:26" ht="14.25" customHeight="1">
      <c r="A121" s="36"/>
      <c r="B121" s="294"/>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spans="1:26" ht="14.25" customHeight="1">
      <c r="A122" s="36"/>
      <c r="B122" s="294"/>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spans="1:26" ht="14.25" customHeight="1">
      <c r="A123" s="36"/>
      <c r="B123" s="294"/>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spans="1:26" ht="14.25" customHeight="1">
      <c r="A124" s="36"/>
      <c r="B124" s="294"/>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spans="1:26" ht="14.25" customHeight="1">
      <c r="A125" s="36"/>
      <c r="B125" s="294"/>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spans="1:26" ht="14.25" customHeight="1">
      <c r="A126" s="36"/>
      <c r="B126" s="294"/>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spans="1:26" ht="14.25" customHeight="1">
      <c r="A127" s="36"/>
      <c r="B127" s="294"/>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spans="1:26" ht="14.25" customHeight="1">
      <c r="A128" s="36"/>
      <c r="B128" s="294"/>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spans="1:26" ht="14.25" customHeight="1">
      <c r="A129" s="36"/>
      <c r="B129" s="294"/>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spans="1:26" ht="14.25" customHeight="1">
      <c r="A130" s="36"/>
      <c r="B130" s="294"/>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spans="1:26" ht="14.25" customHeight="1">
      <c r="A131" s="36"/>
      <c r="B131" s="294"/>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spans="1:26" ht="14.25" customHeight="1">
      <c r="A132" s="36"/>
      <c r="B132" s="294"/>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spans="1:26" ht="14.25" customHeight="1">
      <c r="A133" s="36"/>
      <c r="B133" s="294"/>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spans="1:26" ht="14.25" customHeight="1">
      <c r="A134" s="36"/>
      <c r="B134" s="294"/>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spans="1:26" ht="14.25" customHeight="1">
      <c r="A135" s="36"/>
      <c r="B135" s="294"/>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spans="1:26" ht="14.25" customHeight="1">
      <c r="A136" s="36"/>
      <c r="B136" s="294"/>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spans="1:26" ht="14.25" customHeight="1">
      <c r="A137" s="36"/>
      <c r="B137" s="294"/>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spans="1:26" ht="14.25" customHeight="1">
      <c r="A138" s="36"/>
      <c r="B138" s="294"/>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spans="1:26" ht="14.25" customHeight="1">
      <c r="A139" s="36"/>
      <c r="B139" s="294"/>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spans="1:26" ht="14.25" customHeight="1">
      <c r="A140" s="36"/>
      <c r="B140" s="294"/>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spans="1:26" ht="14.25" customHeight="1">
      <c r="A141" s="36"/>
      <c r="B141" s="294"/>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spans="1:26" ht="14.25" customHeight="1">
      <c r="A142" s="36"/>
      <c r="B142" s="294"/>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spans="1:26" ht="14.25" customHeight="1">
      <c r="A143" s="36"/>
      <c r="B143" s="294"/>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spans="1:26" ht="14.25" customHeight="1">
      <c r="A144" s="36"/>
      <c r="B144" s="294"/>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spans="1:26" ht="14.25" customHeight="1">
      <c r="A145" s="36"/>
      <c r="B145" s="294"/>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spans="1:26" ht="14.25" customHeight="1">
      <c r="A146" s="36"/>
      <c r="B146" s="294"/>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spans="1:26" ht="14.25" customHeight="1">
      <c r="A147" s="36"/>
      <c r="B147" s="294"/>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spans="1:26" ht="14.25" customHeight="1">
      <c r="A148" s="36"/>
      <c r="B148" s="294"/>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spans="1:26" ht="14.25" customHeight="1">
      <c r="A149" s="36"/>
      <c r="B149" s="294"/>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spans="1:26" ht="14.25" customHeight="1">
      <c r="A150" s="36"/>
      <c r="B150" s="294"/>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spans="1:26" ht="14.25" customHeight="1">
      <c r="A151" s="36"/>
      <c r="B151" s="294"/>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spans="1:26" ht="14.25" customHeight="1">
      <c r="A152" s="36"/>
      <c r="B152" s="294"/>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spans="1:26" ht="14.25" customHeight="1">
      <c r="A153" s="36"/>
      <c r="B153" s="294"/>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spans="1:26" ht="14.25" customHeight="1">
      <c r="A154" s="36"/>
      <c r="B154" s="294"/>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spans="1:26" ht="14.25" customHeight="1">
      <c r="A155" s="36"/>
      <c r="B155" s="294"/>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spans="1:26" ht="14.25" customHeight="1">
      <c r="A156" s="36"/>
      <c r="B156" s="294"/>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spans="1:26" ht="14.25" customHeight="1">
      <c r="A157" s="36"/>
      <c r="B157" s="294"/>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spans="1:26" ht="14.25" customHeight="1">
      <c r="A158" s="36"/>
      <c r="B158" s="294"/>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spans="1:26" ht="14.25" customHeight="1">
      <c r="A159" s="36"/>
      <c r="B159" s="294"/>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spans="1:26" ht="14.25" customHeight="1">
      <c r="A160" s="36"/>
      <c r="B160" s="294"/>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spans="1:26" ht="14.25" customHeight="1">
      <c r="A161" s="36"/>
      <c r="B161" s="294"/>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spans="1:26" ht="14.25" customHeight="1">
      <c r="A162" s="36"/>
      <c r="B162" s="294"/>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spans="1:26" ht="14.25" customHeight="1">
      <c r="A163" s="36"/>
      <c r="B163" s="294"/>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spans="1:26" ht="14.25" customHeight="1">
      <c r="A164" s="36"/>
      <c r="B164" s="294"/>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spans="1:26" ht="14.25" customHeight="1">
      <c r="A165" s="36"/>
      <c r="B165" s="294"/>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spans="1:26" ht="14.25" customHeight="1">
      <c r="A166" s="36"/>
      <c r="B166" s="294"/>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spans="1:26" ht="14.25" customHeight="1">
      <c r="A167" s="36"/>
      <c r="B167" s="294"/>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spans="1:26" ht="14.25" customHeight="1">
      <c r="A168" s="36"/>
      <c r="B168" s="294"/>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spans="1:26" ht="14.25" customHeight="1">
      <c r="A169" s="36"/>
      <c r="B169" s="294"/>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spans="1:26" ht="14.25" customHeight="1">
      <c r="A170" s="36"/>
      <c r="B170" s="294"/>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spans="1:26" ht="14.25" customHeight="1">
      <c r="A171" s="36"/>
      <c r="B171" s="294"/>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spans="1:26" ht="14.25" customHeight="1">
      <c r="A172" s="36"/>
      <c r="B172" s="294"/>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spans="1:26" ht="14.25" customHeight="1">
      <c r="A173" s="36"/>
      <c r="B173" s="294"/>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spans="1:26" ht="14.25" customHeight="1">
      <c r="A174" s="36"/>
      <c r="B174" s="294"/>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spans="1:26" ht="14.25" customHeight="1">
      <c r="A175" s="36"/>
      <c r="B175" s="294"/>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spans="1:26" ht="14.25" customHeight="1">
      <c r="A176" s="36"/>
      <c r="B176" s="294"/>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spans="1:26" ht="14.25" customHeight="1">
      <c r="A177" s="36"/>
      <c r="B177" s="294"/>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spans="1:26" ht="14.25" customHeight="1">
      <c r="A178" s="36"/>
      <c r="B178" s="294"/>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spans="1:26" ht="14.25" customHeight="1">
      <c r="A179" s="36"/>
      <c r="B179" s="294"/>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spans="1:26" ht="14.25" customHeight="1">
      <c r="A180" s="36"/>
      <c r="B180" s="294"/>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spans="1:26" ht="14.25" customHeight="1">
      <c r="A181" s="36"/>
      <c r="B181" s="294"/>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spans="1:26" ht="14.25" customHeight="1">
      <c r="A182" s="36"/>
      <c r="B182" s="294"/>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spans="1:26" ht="14.25" customHeight="1">
      <c r="A183" s="36"/>
      <c r="B183" s="294"/>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spans="1:26" ht="14.25" customHeight="1">
      <c r="A184" s="36"/>
      <c r="B184" s="294"/>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spans="1:26" ht="14.25" customHeight="1">
      <c r="A185" s="36"/>
      <c r="B185" s="294"/>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spans="1:26" ht="14.25" customHeight="1">
      <c r="A186" s="36"/>
      <c r="B186" s="294"/>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spans="1:26" ht="14.25" customHeight="1">
      <c r="A187" s="36"/>
      <c r="B187" s="294"/>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spans="1:26" ht="14.25" customHeight="1">
      <c r="A188" s="36"/>
      <c r="B188" s="294"/>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spans="1:26" ht="14.25" customHeight="1">
      <c r="A189" s="36"/>
      <c r="B189" s="294"/>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spans="1:26" ht="14.25" customHeight="1">
      <c r="A190" s="36"/>
      <c r="B190" s="294"/>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spans="1:26" ht="14.25" customHeight="1">
      <c r="A191" s="36"/>
      <c r="B191" s="294"/>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spans="1:26" ht="14.25" customHeight="1">
      <c r="A192" s="36"/>
      <c r="B192" s="294"/>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spans="1:26" ht="14.25" customHeight="1">
      <c r="A193" s="36"/>
      <c r="B193" s="294"/>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spans="1:26" ht="14.25" customHeight="1">
      <c r="A194" s="36"/>
      <c r="B194" s="294"/>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spans="1:26" ht="14.25" customHeight="1">
      <c r="A195" s="36"/>
      <c r="B195" s="294"/>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spans="1:26" ht="14.25" customHeight="1">
      <c r="A196" s="36"/>
      <c r="B196" s="294"/>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spans="1:26" ht="14.25" customHeight="1">
      <c r="A197" s="36"/>
      <c r="B197" s="294"/>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spans="1:26" ht="14.25" customHeight="1">
      <c r="A198" s="36"/>
      <c r="B198" s="294"/>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spans="1:26" ht="14.25" customHeight="1">
      <c r="A199" s="36"/>
      <c r="B199" s="294"/>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spans="1:26" ht="14.25" customHeight="1">
      <c r="A200" s="36"/>
      <c r="B200" s="294"/>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spans="1:26" ht="14.25" customHeight="1">
      <c r="A201" s="36"/>
      <c r="B201" s="294"/>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spans="1:26" ht="14.25" customHeight="1">
      <c r="A202" s="36"/>
      <c r="B202" s="294"/>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spans="1:26" ht="14.25" customHeight="1">
      <c r="A203" s="36"/>
      <c r="B203" s="294"/>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spans="1:26" ht="14.25" customHeight="1">
      <c r="A204" s="36"/>
      <c r="B204" s="294"/>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spans="1:26" ht="14.25" customHeight="1">
      <c r="A205" s="36"/>
      <c r="B205" s="294"/>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spans="1:26" ht="14.25" customHeight="1">
      <c r="A206" s="36"/>
      <c r="B206" s="294"/>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spans="1:26" ht="14.25" customHeight="1">
      <c r="A207" s="36"/>
      <c r="B207" s="294"/>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spans="1:26" ht="14.25" customHeight="1">
      <c r="A208" s="36"/>
      <c r="B208" s="294"/>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spans="1:26" ht="14.25" customHeight="1">
      <c r="A209" s="36"/>
      <c r="B209" s="294"/>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spans="1:26" ht="14.25" customHeight="1">
      <c r="A210" s="36"/>
      <c r="B210" s="294"/>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spans="1:26" ht="14.25" customHeight="1">
      <c r="A211" s="36"/>
      <c r="B211" s="294"/>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spans="1:26" ht="14.25" customHeight="1">
      <c r="A212" s="36"/>
      <c r="B212" s="294"/>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spans="1:26" ht="14.25" customHeight="1">
      <c r="A213" s="36"/>
      <c r="B213" s="294"/>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spans="1:26" ht="14.25" customHeight="1">
      <c r="A214" s="36"/>
      <c r="B214" s="294"/>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spans="1:26" ht="14.25" customHeight="1">
      <c r="A215" s="36"/>
      <c r="B215" s="294"/>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spans="1:26" ht="14.25" customHeight="1">
      <c r="A216" s="36"/>
      <c r="B216" s="294"/>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spans="1:26" ht="14.25" customHeight="1">
      <c r="A217" s="36"/>
      <c r="B217" s="294"/>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spans="1:26" ht="14.25" customHeight="1">
      <c r="A218" s="36"/>
      <c r="B218" s="294"/>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spans="1:26" ht="14.25" customHeight="1">
      <c r="A219" s="36"/>
      <c r="B219" s="294"/>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spans="1:26" ht="14.25" customHeight="1">
      <c r="A220" s="36"/>
      <c r="B220" s="294"/>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spans="1:26" ht="14.25" customHeight="1">
      <c r="A221" s="36"/>
      <c r="B221" s="294"/>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spans="1:26" ht="14.25" customHeight="1">
      <c r="A222" s="36"/>
      <c r="B222" s="294"/>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spans="1:26" ht="14.25" customHeight="1">
      <c r="A223" s="36"/>
      <c r="B223" s="294"/>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spans="1:26" ht="14.25" customHeight="1">
      <c r="A224" s="36"/>
      <c r="B224" s="294"/>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spans="1:26" ht="14.25" customHeight="1">
      <c r="A225" s="36"/>
      <c r="B225" s="294"/>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spans="1:26" ht="14.25" customHeight="1">
      <c r="A226" s="36"/>
      <c r="B226" s="294"/>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spans="1:26" ht="14.25" customHeight="1">
      <c r="A227" s="36"/>
      <c r="B227" s="294"/>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spans="1:26" ht="14.25" customHeight="1">
      <c r="A228" s="36"/>
      <c r="B228" s="294"/>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spans="1:26" ht="14.25" customHeight="1">
      <c r="A229" s="36"/>
      <c r="B229" s="294"/>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spans="1:26" ht="14.25" customHeight="1">
      <c r="A230" s="36"/>
      <c r="B230" s="294"/>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spans="1:26" ht="14.25" customHeight="1">
      <c r="A231" s="36"/>
      <c r="B231" s="294"/>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spans="1:26" ht="14.25" customHeight="1">
      <c r="A232" s="36"/>
      <c r="B232" s="294"/>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spans="1:26" ht="14.25" customHeight="1">
      <c r="A233" s="36"/>
      <c r="B233" s="294"/>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spans="1:26" ht="14.25" customHeight="1">
      <c r="A234" s="36"/>
      <c r="B234" s="294"/>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spans="1:26" ht="14.25" customHeight="1">
      <c r="A235" s="36"/>
      <c r="B235" s="294"/>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spans="1:26" ht="14.25" customHeight="1">
      <c r="A236" s="36"/>
      <c r="B236" s="294"/>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spans="1:26" ht="14.25" customHeight="1">
      <c r="A237" s="36"/>
      <c r="B237" s="294"/>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spans="1:26" ht="14.25" customHeight="1">
      <c r="A238" s="36"/>
      <c r="B238" s="294"/>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spans="1:26" ht="14.25" customHeight="1">
      <c r="A239" s="36"/>
      <c r="B239" s="294"/>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spans="1:26" ht="14.25" customHeight="1">
      <c r="A240" s="36"/>
      <c r="B240" s="294"/>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spans="1:26" ht="14.25" customHeight="1">
      <c r="A241" s="36"/>
      <c r="B241" s="294"/>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spans="1:26" ht="14.25" customHeight="1">
      <c r="A242" s="36"/>
      <c r="B242" s="294"/>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spans="1:26" ht="14.25" customHeight="1">
      <c r="A243" s="36"/>
      <c r="B243" s="294"/>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spans="1:26" ht="14.25" customHeight="1">
      <c r="A244" s="36"/>
      <c r="B244" s="294"/>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spans="1:26" ht="14.25" customHeight="1">
      <c r="A245" s="36"/>
      <c r="B245" s="294"/>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spans="1:26" ht="14.25" customHeight="1">
      <c r="A246" s="36"/>
      <c r="B246" s="294"/>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spans="1:26" ht="14.25" customHeight="1">
      <c r="A247" s="36"/>
      <c r="B247" s="294"/>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spans="1:26" ht="14.25" customHeight="1">
      <c r="A248" s="36"/>
      <c r="B248" s="294"/>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spans="1:26" ht="14.25" customHeight="1">
      <c r="A249" s="36"/>
      <c r="B249" s="294"/>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spans="1:26" ht="14.25" customHeight="1">
      <c r="A250" s="36"/>
      <c r="B250" s="294"/>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spans="1:26" ht="14.25" customHeight="1">
      <c r="A251" s="36"/>
      <c r="B251" s="294"/>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spans="1:26" ht="14.25" customHeight="1">
      <c r="A252" s="36"/>
      <c r="B252" s="294"/>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spans="1:26" ht="14.25" customHeight="1">
      <c r="A253" s="36"/>
      <c r="B253" s="294"/>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spans="1:26" ht="14.25" customHeight="1">
      <c r="A254" s="36"/>
      <c r="B254" s="294"/>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spans="1:26" ht="14.25" customHeight="1">
      <c r="A255" s="36"/>
      <c r="B255" s="294"/>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spans="1:26" ht="14.25" customHeight="1">
      <c r="A256" s="36"/>
      <c r="B256" s="294"/>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spans="1:26" ht="14.25" customHeight="1">
      <c r="A257" s="36"/>
      <c r="B257" s="294"/>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spans="1:26" ht="14.25" customHeight="1">
      <c r="A258" s="36"/>
      <c r="B258" s="294"/>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spans="1:26" ht="14.25" customHeight="1">
      <c r="A259" s="36"/>
      <c r="B259" s="294"/>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spans="1:26" ht="14.25" customHeight="1">
      <c r="A260" s="36"/>
      <c r="B260" s="294"/>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spans="1:26" ht="14.25" customHeight="1">
      <c r="A261" s="36"/>
      <c r="B261" s="294"/>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spans="1:26" ht="14.25" customHeight="1">
      <c r="A262" s="36"/>
      <c r="B262" s="294"/>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spans="1:26" ht="14.25" customHeight="1">
      <c r="A263" s="36"/>
      <c r="B263" s="294"/>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spans="1:26" ht="14.25" customHeight="1">
      <c r="A264" s="36"/>
      <c r="B264" s="294"/>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spans="1:26" ht="14.25" customHeight="1">
      <c r="A265" s="36"/>
      <c r="B265" s="294"/>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spans="1:26" ht="14.25" customHeight="1">
      <c r="A266" s="36"/>
      <c r="B266" s="294"/>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spans="1:26" ht="14.25" customHeight="1">
      <c r="A267" s="36"/>
      <c r="B267" s="294"/>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spans="1:26" ht="14.25" customHeight="1">
      <c r="A268" s="36"/>
      <c r="B268" s="294"/>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spans="1:26" ht="14.25" customHeight="1">
      <c r="A269" s="36"/>
      <c r="B269" s="294"/>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spans="1:26" ht="14.25" customHeight="1">
      <c r="A270" s="36"/>
      <c r="B270" s="294"/>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spans="1:26" ht="14.25" customHeight="1">
      <c r="A271" s="36"/>
      <c r="B271" s="294"/>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spans="1:26" ht="14.25" customHeight="1">
      <c r="A272" s="36"/>
      <c r="B272" s="294"/>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spans="1:26" ht="14.25" customHeight="1">
      <c r="A273" s="36"/>
      <c r="B273" s="294"/>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spans="1:26" ht="14.25" customHeight="1">
      <c r="A274" s="36"/>
      <c r="B274" s="294"/>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spans="1:26" ht="14.25" customHeight="1">
      <c r="A275" s="36"/>
      <c r="B275" s="294"/>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spans="1:26" ht="14.25" customHeight="1">
      <c r="A276" s="36"/>
      <c r="B276" s="294"/>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spans="1:26" ht="14.25" customHeight="1">
      <c r="A277" s="36"/>
      <c r="B277" s="294"/>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spans="1:26" ht="14.25" customHeight="1">
      <c r="A278" s="36"/>
      <c r="B278" s="294"/>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spans="1:26" ht="14.25" customHeight="1">
      <c r="A279" s="36"/>
      <c r="B279" s="294"/>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spans="1:26" ht="14.25" customHeight="1">
      <c r="A280" s="36"/>
      <c r="B280" s="294"/>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spans="1:26" ht="14.25" customHeight="1">
      <c r="A281" s="36"/>
      <c r="B281" s="294"/>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spans="1:26" ht="14.25" customHeight="1">
      <c r="A282" s="36"/>
      <c r="B282" s="294"/>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spans="1:26" ht="14.25" customHeight="1">
      <c r="A283" s="36"/>
      <c r="B283" s="294"/>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spans="1:26" ht="14.25" customHeight="1">
      <c r="A284" s="36"/>
      <c r="B284" s="294"/>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spans="1:26" ht="14.25" customHeight="1">
      <c r="A285" s="36"/>
      <c r="B285" s="294"/>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spans="1:26" ht="14.25" customHeight="1">
      <c r="A286" s="36"/>
      <c r="B286" s="294"/>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spans="1:26" ht="14.25" customHeight="1">
      <c r="A287" s="36"/>
      <c r="B287" s="294"/>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spans="1:26" ht="14.25" customHeight="1">
      <c r="A288" s="36"/>
      <c r="B288" s="294"/>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spans="1:26" ht="14.25" customHeight="1">
      <c r="A289" s="36"/>
      <c r="B289" s="294"/>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spans="1:26" ht="14.25" customHeight="1">
      <c r="A290" s="36"/>
      <c r="B290" s="294"/>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spans="1:26" ht="14.25" customHeight="1">
      <c r="A291" s="36"/>
      <c r="B291" s="294"/>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spans="1:26" ht="14.25" customHeight="1">
      <c r="A292" s="36"/>
      <c r="B292" s="294"/>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spans="1:26" ht="14.25" customHeight="1">
      <c r="A293" s="36"/>
      <c r="B293" s="294"/>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spans="1:26" ht="14.25" customHeight="1">
      <c r="A294" s="36"/>
      <c r="B294" s="294"/>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spans="1:26" ht="14.25" customHeight="1">
      <c r="A295" s="36"/>
      <c r="B295" s="294"/>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spans="1:26" ht="14.25" customHeight="1">
      <c r="A296" s="36"/>
      <c r="B296" s="294"/>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spans="1:26" ht="14.25" customHeight="1">
      <c r="A297" s="36"/>
      <c r="B297" s="294"/>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spans="1:26" ht="14.25" customHeight="1">
      <c r="A298" s="36"/>
      <c r="B298" s="294"/>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spans="1:26" ht="14.25" customHeight="1">
      <c r="A299" s="36"/>
      <c r="B299" s="294"/>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spans="1:26" ht="14.25" customHeight="1">
      <c r="A300" s="36"/>
      <c r="B300" s="294"/>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spans="1:26" ht="14.25" customHeight="1">
      <c r="A301" s="36"/>
      <c r="B301" s="294"/>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spans="1:26" ht="14.25" customHeight="1">
      <c r="A302" s="36"/>
      <c r="B302" s="294"/>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spans="1:26" ht="14.25" customHeight="1">
      <c r="A303" s="36"/>
      <c r="B303" s="294"/>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spans="1:26" ht="14.25" customHeight="1">
      <c r="A304" s="36"/>
      <c r="B304" s="294"/>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spans="1:26" ht="14.25" customHeight="1">
      <c r="A305" s="36"/>
      <c r="B305" s="294"/>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spans="1:26" ht="14.25" customHeight="1">
      <c r="A306" s="36"/>
      <c r="B306" s="294"/>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spans="1:26" ht="14.25" customHeight="1">
      <c r="A307" s="36"/>
      <c r="B307" s="294"/>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spans="1:26" ht="14.25" customHeight="1">
      <c r="A308" s="36"/>
      <c r="B308" s="294"/>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spans="1:26" ht="14.25" customHeight="1">
      <c r="A309" s="36"/>
      <c r="B309" s="294"/>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spans="1:26" ht="14.25" customHeight="1">
      <c r="A310" s="36"/>
      <c r="B310" s="294"/>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spans="1:26" ht="14.25" customHeight="1">
      <c r="A311" s="36"/>
      <c r="B311" s="294"/>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spans="1:26" ht="14.25" customHeight="1">
      <c r="A312" s="36"/>
      <c r="B312" s="294"/>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spans="1:26" ht="14.25" customHeight="1">
      <c r="A313" s="36"/>
      <c r="B313" s="294"/>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spans="1:26" ht="14.25" customHeight="1">
      <c r="A314" s="36"/>
      <c r="B314" s="294"/>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spans="1:26" ht="14.25" customHeight="1">
      <c r="A315" s="36"/>
      <c r="B315" s="294"/>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spans="1:26" ht="14.25" customHeight="1">
      <c r="A316" s="36"/>
      <c r="B316" s="294"/>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spans="1:26" ht="14.25" customHeight="1">
      <c r="A317" s="36"/>
      <c r="B317" s="294"/>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spans="1:26" ht="14.25" customHeight="1">
      <c r="A318" s="36"/>
      <c r="B318" s="294"/>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spans="1:26" ht="14.25" customHeight="1">
      <c r="A319" s="36"/>
      <c r="B319" s="294"/>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spans="1:26" ht="14.25" customHeight="1">
      <c r="A320" s="36"/>
      <c r="B320" s="294"/>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spans="1:26" ht="14.25" customHeight="1">
      <c r="A321" s="36"/>
      <c r="B321" s="294"/>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spans="1:26" ht="14.25" customHeight="1">
      <c r="A322" s="36"/>
      <c r="B322" s="294"/>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spans="1:26" ht="14.25" customHeight="1">
      <c r="A323" s="36"/>
      <c r="B323" s="294"/>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spans="1:26" ht="14.25" customHeight="1">
      <c r="A324" s="36"/>
      <c r="B324" s="294"/>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spans="1:26" ht="14.25" customHeight="1">
      <c r="A325" s="36"/>
      <c r="B325" s="294"/>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spans="1:26" ht="14.25" customHeight="1">
      <c r="A326" s="36"/>
      <c r="B326" s="294"/>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spans="1:26" ht="14.25" customHeight="1">
      <c r="A327" s="36"/>
      <c r="B327" s="294"/>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spans="1:26" ht="14.25" customHeight="1">
      <c r="A328" s="36"/>
      <c r="B328" s="294"/>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spans="1:26" ht="14.25" customHeight="1">
      <c r="A329" s="36"/>
      <c r="B329" s="294"/>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spans="1:26" ht="14.25" customHeight="1">
      <c r="A330" s="36"/>
      <c r="B330" s="294"/>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spans="1:26" ht="14.25" customHeight="1">
      <c r="A331" s="36"/>
      <c r="B331" s="294"/>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spans="1:26" ht="14.25" customHeight="1">
      <c r="A332" s="36"/>
      <c r="B332" s="294"/>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spans="1:26" ht="14.25" customHeight="1">
      <c r="A333" s="36"/>
      <c r="B333" s="294"/>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spans="1:26" ht="14.25" customHeight="1">
      <c r="A334" s="36"/>
      <c r="B334" s="294"/>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spans="1:26" ht="14.25" customHeight="1">
      <c r="A335" s="36"/>
      <c r="B335" s="294"/>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spans="1:26" ht="14.25" customHeight="1">
      <c r="A336" s="36"/>
      <c r="B336" s="294"/>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spans="1:26" ht="14.25" customHeight="1">
      <c r="A337" s="36"/>
      <c r="B337" s="294"/>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spans="1:26" ht="14.25" customHeight="1">
      <c r="A338" s="36"/>
      <c r="B338" s="294"/>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spans="1:26" ht="14.25" customHeight="1">
      <c r="A339" s="36"/>
      <c r="B339" s="294"/>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spans="1:26" ht="14.25" customHeight="1">
      <c r="A340" s="36"/>
      <c r="B340" s="294"/>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spans="1:26" ht="14.25" customHeight="1">
      <c r="A341" s="36"/>
      <c r="B341" s="294"/>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spans="1:26" ht="14.25" customHeight="1">
      <c r="A342" s="36"/>
      <c r="B342" s="294"/>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spans="1:26" ht="14.25" customHeight="1">
      <c r="A343" s="36"/>
      <c r="B343" s="294"/>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spans="1:26" ht="14.25" customHeight="1">
      <c r="A344" s="36"/>
      <c r="B344" s="294"/>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spans="1:26" ht="14.25" customHeight="1">
      <c r="A345" s="36"/>
      <c r="B345" s="294"/>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spans="1:26" ht="14.25" customHeight="1">
      <c r="A346" s="36"/>
      <c r="B346" s="294"/>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spans="1:26" ht="14.25" customHeight="1">
      <c r="A347" s="36"/>
      <c r="B347" s="294"/>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spans="1:26" ht="14.25" customHeight="1">
      <c r="A348" s="36"/>
      <c r="B348" s="294"/>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spans="1:26" ht="14.25" customHeight="1">
      <c r="A349" s="36"/>
      <c r="B349" s="294"/>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spans="1:26" ht="14.25" customHeight="1">
      <c r="A350" s="36"/>
      <c r="B350" s="294"/>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spans="1:26" ht="14.25" customHeight="1">
      <c r="A351" s="36"/>
      <c r="B351" s="294"/>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spans="1:26" ht="14.25" customHeight="1">
      <c r="A352" s="36"/>
      <c r="B352" s="294"/>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spans="1:26" ht="14.25" customHeight="1">
      <c r="A353" s="36"/>
      <c r="B353" s="294"/>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spans="1:26" ht="14.25" customHeight="1">
      <c r="A354" s="36"/>
      <c r="B354" s="294"/>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spans="1:26" ht="14.25" customHeight="1">
      <c r="A355" s="36"/>
      <c r="B355" s="294"/>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spans="1:26" ht="14.25" customHeight="1">
      <c r="A356" s="36"/>
      <c r="B356" s="294"/>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spans="1:26" ht="14.25" customHeight="1">
      <c r="A357" s="36"/>
      <c r="B357" s="294"/>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spans="1:26" ht="14.25" customHeight="1">
      <c r="A358" s="36"/>
      <c r="B358" s="294"/>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spans="1:26" ht="14.25" customHeight="1">
      <c r="A359" s="36"/>
      <c r="B359" s="294"/>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spans="1:26" ht="14.25" customHeight="1">
      <c r="A360" s="36"/>
      <c r="B360" s="294"/>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spans="1:26" ht="14.25" customHeight="1">
      <c r="A361" s="36"/>
      <c r="B361" s="294"/>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spans="1:26" ht="14.25" customHeight="1">
      <c r="A362" s="36"/>
      <c r="B362" s="294"/>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spans="1:26" ht="14.25" customHeight="1">
      <c r="A363" s="36"/>
      <c r="B363" s="294"/>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spans="1:26" ht="14.25" customHeight="1">
      <c r="A364" s="36"/>
      <c r="B364" s="294"/>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spans="1:26" ht="14.25" customHeight="1">
      <c r="A365" s="36"/>
      <c r="B365" s="294"/>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spans="1:26" ht="14.25" customHeight="1">
      <c r="A366" s="36"/>
      <c r="B366" s="294"/>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spans="1:26" ht="14.25" customHeight="1">
      <c r="A367" s="36"/>
      <c r="B367" s="294"/>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spans="1:26" ht="14.25" customHeight="1">
      <c r="A368" s="36"/>
      <c r="B368" s="294"/>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spans="1:26" ht="14.25" customHeight="1">
      <c r="A369" s="36"/>
      <c r="B369" s="294"/>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spans="1:26" ht="14.25" customHeight="1">
      <c r="A370" s="36"/>
      <c r="B370" s="294"/>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spans="1:26" ht="14.25" customHeight="1">
      <c r="A371" s="36"/>
      <c r="B371" s="294"/>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spans="1:26" ht="14.25" customHeight="1">
      <c r="A372" s="36"/>
      <c r="B372" s="294"/>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spans="1:26" ht="14.25" customHeight="1">
      <c r="A373" s="36"/>
      <c r="B373" s="294"/>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spans="1:26" ht="14.25" customHeight="1">
      <c r="A374" s="36"/>
      <c r="B374" s="294"/>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spans="1:26" ht="14.25" customHeight="1">
      <c r="A375" s="36"/>
      <c r="B375" s="294"/>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spans="1:26" ht="14.25" customHeight="1">
      <c r="A376" s="36"/>
      <c r="B376" s="294"/>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spans="1:26" ht="14.25" customHeight="1">
      <c r="A377" s="36"/>
      <c r="B377" s="294"/>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spans="1:26" ht="14.25" customHeight="1">
      <c r="A378" s="36"/>
      <c r="B378" s="294"/>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spans="1:26" ht="14.25" customHeight="1">
      <c r="A379" s="36"/>
      <c r="B379" s="294"/>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spans="1:26" ht="14.25" customHeight="1">
      <c r="A380" s="36"/>
      <c r="B380" s="294"/>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spans="1:26" ht="14.25" customHeight="1">
      <c r="A381" s="36"/>
      <c r="B381" s="294"/>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spans="1:26" ht="14.25" customHeight="1">
      <c r="A382" s="36"/>
      <c r="B382" s="294"/>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spans="1:26" ht="14.25" customHeight="1">
      <c r="A383" s="36"/>
      <c r="B383" s="294"/>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spans="1:26" ht="14.25" customHeight="1">
      <c r="A384" s="36"/>
      <c r="B384" s="294"/>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spans="1:26" ht="14.25" customHeight="1">
      <c r="A385" s="36"/>
      <c r="B385" s="294"/>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spans="1:26" ht="14.25" customHeight="1">
      <c r="A386" s="36"/>
      <c r="B386" s="294"/>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spans="1:26" ht="14.25" customHeight="1">
      <c r="A387" s="36"/>
      <c r="B387" s="294"/>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spans="1:26" ht="14.25" customHeight="1">
      <c r="A388" s="36"/>
      <c r="B388" s="294"/>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spans="1:26" ht="14.25" customHeight="1">
      <c r="A389" s="36"/>
      <c r="B389" s="294"/>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spans="1:26" ht="14.25" customHeight="1">
      <c r="A390" s="36"/>
      <c r="B390" s="294"/>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spans="1:26" ht="14.25" customHeight="1">
      <c r="A391" s="36"/>
      <c r="B391" s="294"/>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spans="1:26" ht="14.25" customHeight="1">
      <c r="A392" s="36"/>
      <c r="B392" s="294"/>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spans="1:26" ht="14.25" customHeight="1">
      <c r="A393" s="36"/>
      <c r="B393" s="294"/>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spans="1:26" ht="14.25" customHeight="1">
      <c r="A394" s="36"/>
      <c r="B394" s="294"/>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spans="1:26" ht="14.25" customHeight="1">
      <c r="A395" s="36"/>
      <c r="B395" s="294"/>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spans="1:26" ht="14.25" customHeight="1">
      <c r="A396" s="36"/>
      <c r="B396" s="294"/>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spans="1:26" ht="14.25" customHeight="1">
      <c r="A397" s="36"/>
      <c r="B397" s="294"/>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spans="1:26" ht="14.25" customHeight="1">
      <c r="A398" s="36"/>
      <c r="B398" s="294"/>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spans="1:26" ht="14.25" customHeight="1">
      <c r="A399" s="36"/>
      <c r="B399" s="294"/>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spans="1:26" ht="14.25" customHeight="1">
      <c r="A400" s="36"/>
      <c r="B400" s="294"/>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spans="1:26" ht="14.25" customHeight="1">
      <c r="A401" s="36"/>
      <c r="B401" s="294"/>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spans="1:26" ht="14.25" customHeight="1">
      <c r="A402" s="36"/>
      <c r="B402" s="294"/>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spans="1:26" ht="14.25" customHeight="1">
      <c r="A403" s="36"/>
      <c r="B403" s="294"/>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spans="1:26" ht="14.25" customHeight="1">
      <c r="A404" s="36"/>
      <c r="B404" s="294"/>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spans="1:26" ht="14.25" customHeight="1">
      <c r="A405" s="36"/>
      <c r="B405" s="294"/>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spans="1:26" ht="14.25" customHeight="1">
      <c r="A406" s="36"/>
      <c r="B406" s="294"/>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spans="1:26" ht="14.25" customHeight="1">
      <c r="A407" s="36"/>
      <c r="B407" s="294"/>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spans="1:26" ht="14.25" customHeight="1">
      <c r="A408" s="36"/>
      <c r="B408" s="294"/>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spans="1:26" ht="14.25" customHeight="1">
      <c r="A409" s="36"/>
      <c r="B409" s="294"/>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spans="1:26" ht="14.25" customHeight="1">
      <c r="A410" s="36"/>
      <c r="B410" s="294"/>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spans="1:26" ht="14.25" customHeight="1">
      <c r="A411" s="36"/>
      <c r="B411" s="294"/>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spans="1:26" ht="14.25" customHeight="1">
      <c r="A412" s="36"/>
      <c r="B412" s="294"/>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spans="1:26" ht="14.25" customHeight="1">
      <c r="A413" s="36"/>
      <c r="B413" s="294"/>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spans="1:26" ht="14.25" customHeight="1">
      <c r="A414" s="36"/>
      <c r="B414" s="294"/>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spans="1:26" ht="14.25" customHeight="1">
      <c r="A415" s="36"/>
      <c r="B415" s="294"/>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spans="1:26" ht="14.25" customHeight="1">
      <c r="A416" s="36"/>
      <c r="B416" s="294"/>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spans="1:26" ht="14.25" customHeight="1">
      <c r="A417" s="36"/>
      <c r="B417" s="294"/>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spans="1:26" ht="14.25" customHeight="1">
      <c r="A418" s="36"/>
      <c r="B418" s="294"/>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spans="1:26" ht="14.25" customHeight="1">
      <c r="A419" s="36"/>
      <c r="B419" s="294"/>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spans="1:26" ht="14.25" customHeight="1">
      <c r="A420" s="36"/>
      <c r="B420" s="294"/>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spans="1:26" ht="14.25" customHeight="1">
      <c r="A421" s="36"/>
      <c r="B421" s="294"/>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spans="1:26" ht="14.25" customHeight="1">
      <c r="A422" s="36"/>
      <c r="B422" s="294"/>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spans="1:26" ht="14.25" customHeight="1">
      <c r="A423" s="36"/>
      <c r="B423" s="294"/>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spans="1:26" ht="14.25" customHeight="1">
      <c r="A424" s="36"/>
      <c r="B424" s="294"/>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spans="1:26" ht="14.25" customHeight="1">
      <c r="A425" s="36"/>
      <c r="B425" s="294"/>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spans="1:26" ht="14.25" customHeight="1">
      <c r="A426" s="36"/>
      <c r="B426" s="294"/>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spans="1:26" ht="14.25" customHeight="1">
      <c r="A427" s="36"/>
      <c r="B427" s="294"/>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spans="1:26" ht="14.25" customHeight="1">
      <c r="A428" s="36"/>
      <c r="B428" s="294"/>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spans="1:26" ht="14.25" customHeight="1">
      <c r="A429" s="36"/>
      <c r="B429" s="294"/>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spans="1:26" ht="14.25" customHeight="1">
      <c r="A430" s="36"/>
      <c r="B430" s="294"/>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spans="1:26" ht="14.25" customHeight="1">
      <c r="A431" s="36"/>
      <c r="B431" s="294"/>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spans="1:26" ht="14.25" customHeight="1">
      <c r="A432" s="36"/>
      <c r="B432" s="294"/>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spans="1:26" ht="14.25" customHeight="1">
      <c r="A433" s="36"/>
      <c r="B433" s="294"/>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spans="1:26" ht="14.25" customHeight="1">
      <c r="A434" s="36"/>
      <c r="B434" s="294"/>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spans="1:26" ht="14.25" customHeight="1">
      <c r="A435" s="36"/>
      <c r="B435" s="294"/>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spans="1:26" ht="14.25" customHeight="1">
      <c r="A436" s="36"/>
      <c r="B436" s="294"/>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spans="1:26" ht="14.25" customHeight="1">
      <c r="A437" s="36"/>
      <c r="B437" s="294"/>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spans="1:26" ht="14.25" customHeight="1">
      <c r="A438" s="36"/>
      <c r="B438" s="294"/>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spans="1:26" ht="14.25" customHeight="1">
      <c r="A439" s="36"/>
      <c r="B439" s="294"/>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spans="1:26" ht="14.25" customHeight="1">
      <c r="A440" s="36"/>
      <c r="B440" s="294"/>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spans="1:26" ht="14.25" customHeight="1">
      <c r="A441" s="36"/>
      <c r="B441" s="294"/>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spans="1:26" ht="14.25" customHeight="1">
      <c r="A442" s="36"/>
      <c r="B442" s="294"/>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spans="1:26" ht="14.25" customHeight="1">
      <c r="A443" s="36"/>
      <c r="B443" s="294"/>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spans="1:26" ht="14.25" customHeight="1">
      <c r="A444" s="36"/>
      <c r="B444" s="294"/>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spans="1:26" ht="14.25" customHeight="1">
      <c r="A445" s="36"/>
      <c r="B445" s="294"/>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spans="1:26" ht="14.25" customHeight="1">
      <c r="A446" s="36"/>
      <c r="B446" s="294"/>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spans="1:26" ht="14.25" customHeight="1">
      <c r="A447" s="36"/>
      <c r="B447" s="294"/>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spans="1:26" ht="14.25" customHeight="1">
      <c r="A448" s="36"/>
      <c r="B448" s="294"/>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spans="1:26" ht="14.25" customHeight="1">
      <c r="A449" s="36"/>
      <c r="B449" s="294"/>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spans="1:26" ht="14.25" customHeight="1">
      <c r="A450" s="36"/>
      <c r="B450" s="294"/>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spans="1:26" ht="14.25" customHeight="1">
      <c r="A451" s="36"/>
      <c r="B451" s="294"/>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spans="1:26" ht="14.25" customHeight="1">
      <c r="A452" s="36"/>
      <c r="B452" s="294"/>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spans="1:26" ht="14.25" customHeight="1">
      <c r="A453" s="36"/>
      <c r="B453" s="294"/>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spans="1:26" ht="14.25" customHeight="1">
      <c r="A454" s="36"/>
      <c r="B454" s="294"/>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spans="1:26" ht="14.25" customHeight="1">
      <c r="A455" s="36"/>
      <c r="B455" s="294"/>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spans="1:26" ht="14.25" customHeight="1">
      <c r="A456" s="36"/>
      <c r="B456" s="294"/>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spans="1:26" ht="14.25" customHeight="1">
      <c r="A457" s="36"/>
      <c r="B457" s="294"/>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spans="1:26" ht="14.25" customHeight="1">
      <c r="A458" s="36"/>
      <c r="B458" s="294"/>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spans="1:26" ht="14.25" customHeight="1">
      <c r="A459" s="36"/>
      <c r="B459" s="294"/>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spans="1:26" ht="14.25" customHeight="1">
      <c r="A460" s="36"/>
      <c r="B460" s="294"/>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spans="1:26" ht="14.25" customHeight="1">
      <c r="A461" s="36"/>
      <c r="B461" s="294"/>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spans="1:26" ht="14.25" customHeight="1">
      <c r="A462" s="36"/>
      <c r="B462" s="294"/>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spans="1:26" ht="14.25" customHeight="1">
      <c r="A463" s="36"/>
      <c r="B463" s="294"/>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spans="1:26" ht="14.25" customHeight="1">
      <c r="A464" s="36"/>
      <c r="B464" s="294"/>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spans="1:26" ht="14.25" customHeight="1">
      <c r="A465" s="36"/>
      <c r="B465" s="294"/>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spans="1:26" ht="14.25" customHeight="1">
      <c r="A466" s="36"/>
      <c r="B466" s="294"/>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spans="1:26" ht="14.25" customHeight="1">
      <c r="A467" s="36"/>
      <c r="B467" s="294"/>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spans="1:26" ht="14.25" customHeight="1">
      <c r="A468" s="36"/>
      <c r="B468" s="294"/>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spans="1:26" ht="14.25" customHeight="1">
      <c r="A469" s="36"/>
      <c r="B469" s="294"/>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spans="1:26" ht="14.25" customHeight="1">
      <c r="A470" s="36"/>
      <c r="B470" s="294"/>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spans="1:26" ht="14.25" customHeight="1">
      <c r="A471" s="36"/>
      <c r="B471" s="294"/>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spans="1:26" ht="14.25" customHeight="1">
      <c r="A472" s="36"/>
      <c r="B472" s="294"/>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spans="1:26" ht="14.25" customHeight="1">
      <c r="A473" s="36"/>
      <c r="B473" s="294"/>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spans="1:26" ht="14.25" customHeight="1">
      <c r="A474" s="36"/>
      <c r="B474" s="294"/>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spans="1:26" ht="14.25" customHeight="1">
      <c r="A475" s="36"/>
      <c r="B475" s="294"/>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spans="1:26" ht="14.25" customHeight="1">
      <c r="A476" s="36"/>
      <c r="B476" s="294"/>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spans="1:26" ht="14.25" customHeight="1">
      <c r="A477" s="36"/>
      <c r="B477" s="294"/>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spans="1:26" ht="14.25" customHeight="1">
      <c r="A478" s="36"/>
      <c r="B478" s="294"/>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spans="1:26" ht="14.25" customHeight="1">
      <c r="A479" s="36"/>
      <c r="B479" s="294"/>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spans="1:26" ht="14.25" customHeight="1">
      <c r="A480" s="36"/>
      <c r="B480" s="294"/>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spans="1:26" ht="14.25" customHeight="1">
      <c r="A481" s="36"/>
      <c r="B481" s="294"/>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spans="1:26" ht="14.25" customHeight="1">
      <c r="A482" s="36"/>
      <c r="B482" s="294"/>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spans="1:26" ht="14.25" customHeight="1">
      <c r="A483" s="36"/>
      <c r="B483" s="294"/>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spans="1:26" ht="14.25" customHeight="1">
      <c r="A484" s="36"/>
      <c r="B484" s="294"/>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spans="1:26" ht="14.25" customHeight="1">
      <c r="A485" s="36"/>
      <c r="B485" s="294"/>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spans="1:26" ht="14.25" customHeight="1">
      <c r="A486" s="36"/>
      <c r="B486" s="294"/>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spans="1:26" ht="14.25" customHeight="1">
      <c r="A487" s="36"/>
      <c r="B487" s="294"/>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spans="1:26" ht="14.25" customHeight="1">
      <c r="A488" s="36"/>
      <c r="B488" s="294"/>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spans="1:26" ht="14.25" customHeight="1">
      <c r="A489" s="36"/>
      <c r="B489" s="294"/>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spans="1:26" ht="14.25" customHeight="1">
      <c r="A490" s="36"/>
      <c r="B490" s="294"/>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spans="1:26" ht="14.25" customHeight="1">
      <c r="A491" s="36"/>
      <c r="B491" s="294"/>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spans="1:26" ht="14.25" customHeight="1">
      <c r="A492" s="36"/>
      <c r="B492" s="294"/>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spans="1:26" ht="14.25" customHeight="1">
      <c r="A493" s="36"/>
      <c r="B493" s="294"/>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spans="1:26" ht="14.25" customHeight="1">
      <c r="A494" s="36"/>
      <c r="B494" s="294"/>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spans="1:26" ht="14.25" customHeight="1">
      <c r="A495" s="36"/>
      <c r="B495" s="294"/>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spans="1:26" ht="14.25" customHeight="1">
      <c r="A496" s="36"/>
      <c r="B496" s="294"/>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spans="1:26" ht="14.25" customHeight="1">
      <c r="A497" s="36"/>
      <c r="B497" s="294"/>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spans="1:26" ht="14.25" customHeight="1">
      <c r="A498" s="36"/>
      <c r="B498" s="294"/>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spans="1:26" ht="14.25" customHeight="1">
      <c r="A499" s="36"/>
      <c r="B499" s="294"/>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spans="1:26" ht="14.25" customHeight="1">
      <c r="A500" s="36"/>
      <c r="B500" s="294"/>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spans="1:26" ht="14.25" customHeight="1">
      <c r="A501" s="36"/>
      <c r="B501" s="294"/>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spans="1:26" ht="14.25" customHeight="1">
      <c r="A502" s="36"/>
      <c r="B502" s="294"/>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spans="1:26" ht="14.25" customHeight="1">
      <c r="A503" s="36"/>
      <c r="B503" s="294"/>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spans="1:26" ht="14.25" customHeight="1">
      <c r="A504" s="36"/>
      <c r="B504" s="294"/>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spans="1:26" ht="14.25" customHeight="1">
      <c r="A505" s="36"/>
      <c r="B505" s="294"/>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spans="1:26" ht="14.25" customHeight="1">
      <c r="A506" s="36"/>
      <c r="B506" s="294"/>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spans="1:26" ht="14.25" customHeight="1">
      <c r="A507" s="36"/>
      <c r="B507" s="294"/>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spans="1:26" ht="14.25" customHeight="1">
      <c r="A508" s="36"/>
      <c r="B508" s="294"/>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spans="1:26" ht="14.25" customHeight="1">
      <c r="A509" s="36"/>
      <c r="B509" s="294"/>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spans="1:26" ht="14.25" customHeight="1">
      <c r="A510" s="36"/>
      <c r="B510" s="294"/>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spans="1:26" ht="14.25" customHeight="1">
      <c r="A511" s="36"/>
      <c r="B511" s="294"/>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spans="1:26" ht="14.25" customHeight="1">
      <c r="A512" s="36"/>
      <c r="B512" s="294"/>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spans="1:26" ht="14.25" customHeight="1">
      <c r="A513" s="36"/>
      <c r="B513" s="294"/>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spans="1:26" ht="14.25" customHeight="1">
      <c r="A514" s="36"/>
      <c r="B514" s="294"/>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spans="1:26" ht="14.25" customHeight="1">
      <c r="A515" s="36"/>
      <c r="B515" s="294"/>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spans="1:26" ht="14.25" customHeight="1">
      <c r="A516" s="36"/>
      <c r="B516" s="294"/>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spans="1:26" ht="14.25" customHeight="1">
      <c r="A517" s="36"/>
      <c r="B517" s="294"/>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spans="1:26" ht="14.25" customHeight="1">
      <c r="A518" s="36"/>
      <c r="B518" s="294"/>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spans="1:26" ht="14.25" customHeight="1">
      <c r="A519" s="36"/>
      <c r="B519" s="294"/>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spans="1:26" ht="14.25" customHeight="1">
      <c r="A520" s="36"/>
      <c r="B520" s="294"/>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spans="1:26" ht="14.25" customHeight="1">
      <c r="A521" s="36"/>
      <c r="B521" s="294"/>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spans="1:26" ht="14.25" customHeight="1">
      <c r="A522" s="36"/>
      <c r="B522" s="294"/>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spans="1:26" ht="14.25" customHeight="1">
      <c r="A523" s="36"/>
      <c r="B523" s="294"/>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spans="1:26" ht="14.25" customHeight="1">
      <c r="A524" s="36"/>
      <c r="B524" s="294"/>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spans="1:26" ht="14.25" customHeight="1">
      <c r="A525" s="36"/>
      <c r="B525" s="294"/>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spans="1:26" ht="14.25" customHeight="1">
      <c r="A526" s="36"/>
      <c r="B526" s="294"/>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spans="1:26" ht="14.25" customHeight="1">
      <c r="A527" s="36"/>
      <c r="B527" s="294"/>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spans="1:26" ht="14.25" customHeight="1">
      <c r="A528" s="36"/>
      <c r="B528" s="294"/>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spans="1:26" ht="14.25" customHeight="1">
      <c r="A529" s="36"/>
      <c r="B529" s="294"/>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spans="1:26" ht="14.25" customHeight="1">
      <c r="A530" s="36"/>
      <c r="B530" s="294"/>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spans="1:26" ht="14.25" customHeight="1">
      <c r="A531" s="36"/>
      <c r="B531" s="294"/>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spans="1:26" ht="14.25" customHeight="1">
      <c r="A532" s="36"/>
      <c r="B532" s="294"/>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spans="1:26" ht="14.25" customHeight="1">
      <c r="A533" s="36"/>
      <c r="B533" s="294"/>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spans="1:26" ht="14.25" customHeight="1">
      <c r="A534" s="36"/>
      <c r="B534" s="294"/>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spans="1:26" ht="14.25" customHeight="1">
      <c r="A535" s="36"/>
      <c r="B535" s="294"/>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spans="1:26" ht="14.25" customHeight="1">
      <c r="A536" s="36"/>
      <c r="B536" s="294"/>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spans="1:26" ht="14.25" customHeight="1">
      <c r="A537" s="36"/>
      <c r="B537" s="294"/>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spans="1:26" ht="14.25" customHeight="1">
      <c r="A538" s="36"/>
      <c r="B538" s="294"/>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spans="1:26" ht="14.25" customHeight="1">
      <c r="A539" s="36"/>
      <c r="B539" s="294"/>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spans="1:26" ht="14.25" customHeight="1">
      <c r="A540" s="36"/>
      <c r="B540" s="294"/>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spans="1:26" ht="14.25" customHeight="1">
      <c r="A541" s="36"/>
      <c r="B541" s="294"/>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spans="1:26" ht="14.25" customHeight="1">
      <c r="A542" s="36"/>
      <c r="B542" s="294"/>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spans="1:26" ht="14.25" customHeight="1">
      <c r="A543" s="36"/>
      <c r="B543" s="294"/>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spans="1:26" ht="14.25" customHeight="1">
      <c r="A544" s="36"/>
      <c r="B544" s="294"/>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spans="1:26" ht="14.25" customHeight="1">
      <c r="A545" s="36"/>
      <c r="B545" s="294"/>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spans="1:26" ht="14.25" customHeight="1">
      <c r="A546" s="36"/>
      <c r="B546" s="294"/>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spans="1:26" ht="14.25" customHeight="1">
      <c r="A547" s="36"/>
      <c r="B547" s="294"/>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spans="1:26" ht="14.25" customHeight="1">
      <c r="A548" s="36"/>
      <c r="B548" s="294"/>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spans="1:26" ht="14.25" customHeight="1">
      <c r="A549" s="36"/>
      <c r="B549" s="294"/>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spans="1:26" ht="14.25" customHeight="1">
      <c r="A550" s="36"/>
      <c r="B550" s="294"/>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spans="1:26" ht="14.25" customHeight="1">
      <c r="A551" s="36"/>
      <c r="B551" s="294"/>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spans="1:26" ht="14.25" customHeight="1">
      <c r="A552" s="36"/>
      <c r="B552" s="294"/>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spans="1:26" ht="14.25" customHeight="1">
      <c r="A553" s="36"/>
      <c r="B553" s="294"/>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spans="1:26" ht="14.25" customHeight="1">
      <c r="A554" s="36"/>
      <c r="B554" s="294"/>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spans="1:26" ht="14.25" customHeight="1">
      <c r="A555" s="36"/>
      <c r="B555" s="294"/>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spans="1:26" ht="14.25" customHeight="1">
      <c r="A556" s="36"/>
      <c r="B556" s="294"/>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spans="1:26" ht="14.25" customHeight="1">
      <c r="A557" s="36"/>
      <c r="B557" s="294"/>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spans="1:26" ht="14.25" customHeight="1">
      <c r="A558" s="36"/>
      <c r="B558" s="294"/>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spans="1:26" ht="14.25" customHeight="1">
      <c r="A559" s="36"/>
      <c r="B559" s="294"/>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spans="1:26" ht="14.25" customHeight="1">
      <c r="A560" s="36"/>
      <c r="B560" s="294"/>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spans="1:26" ht="14.25" customHeight="1">
      <c r="A561" s="36"/>
      <c r="B561" s="294"/>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spans="1:26" ht="14.25" customHeight="1">
      <c r="A562" s="36"/>
      <c r="B562" s="294"/>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spans="1:26" ht="14.25" customHeight="1">
      <c r="A563" s="36"/>
      <c r="B563" s="294"/>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spans="1:26" ht="14.25" customHeight="1">
      <c r="A564" s="36"/>
      <c r="B564" s="294"/>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spans="1:26" ht="14.25" customHeight="1">
      <c r="A565" s="36"/>
      <c r="B565" s="294"/>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spans="1:26" ht="14.25" customHeight="1">
      <c r="A566" s="36"/>
      <c r="B566" s="294"/>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spans="1:26" ht="14.25" customHeight="1">
      <c r="A567" s="36"/>
      <c r="B567" s="294"/>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spans="1:26" ht="14.25" customHeight="1">
      <c r="A568" s="36"/>
      <c r="B568" s="294"/>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spans="1:26" ht="14.25" customHeight="1">
      <c r="A569" s="36"/>
      <c r="B569" s="294"/>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spans="1:26" ht="14.25" customHeight="1">
      <c r="A570" s="36"/>
      <c r="B570" s="294"/>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spans="1:26" ht="14.25" customHeight="1">
      <c r="A571" s="36"/>
      <c r="B571" s="294"/>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spans="1:26" ht="14.25" customHeight="1">
      <c r="A572" s="36"/>
      <c r="B572" s="294"/>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spans="1:26" ht="14.25" customHeight="1">
      <c r="A573" s="36"/>
      <c r="B573" s="294"/>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spans="1:26" ht="14.25" customHeight="1">
      <c r="A574" s="36"/>
      <c r="B574" s="294"/>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spans="1:26" ht="14.25" customHeight="1">
      <c r="A575" s="36"/>
      <c r="B575" s="294"/>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spans="1:26" ht="14.25" customHeight="1">
      <c r="A576" s="36"/>
      <c r="B576" s="294"/>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spans="1:26" ht="14.25" customHeight="1">
      <c r="A577" s="36"/>
      <c r="B577" s="294"/>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spans="1:26" ht="14.25" customHeight="1">
      <c r="A578" s="36"/>
      <c r="B578" s="294"/>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spans="1:26" ht="14.25" customHeight="1">
      <c r="A579" s="36"/>
      <c r="B579" s="294"/>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spans="1:26" ht="14.25" customHeight="1">
      <c r="A580" s="36"/>
      <c r="B580" s="294"/>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spans="1:26" ht="14.25" customHeight="1">
      <c r="A581" s="36"/>
      <c r="B581" s="294"/>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spans="1:26" ht="14.25" customHeight="1">
      <c r="A582" s="36"/>
      <c r="B582" s="294"/>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spans="1:26" ht="14.25" customHeight="1">
      <c r="A583" s="36"/>
      <c r="B583" s="294"/>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spans="1:26" ht="14.25" customHeight="1">
      <c r="A584" s="36"/>
      <c r="B584" s="294"/>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spans="1:26" ht="14.25" customHeight="1">
      <c r="A585" s="36"/>
      <c r="B585" s="294"/>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spans="1:26" ht="14.25" customHeight="1">
      <c r="A586" s="36"/>
      <c r="B586" s="294"/>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spans="1:26" ht="14.25" customHeight="1">
      <c r="A587" s="36"/>
      <c r="B587" s="294"/>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spans="1:26" ht="14.25" customHeight="1">
      <c r="A588" s="36"/>
      <c r="B588" s="294"/>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spans="1:26" ht="14.25" customHeight="1">
      <c r="A589" s="36"/>
      <c r="B589" s="294"/>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spans="1:26" ht="14.25" customHeight="1">
      <c r="A590" s="36"/>
      <c r="B590" s="294"/>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spans="1:26" ht="14.25" customHeight="1">
      <c r="A591" s="36"/>
      <c r="B591" s="294"/>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spans="1:26" ht="14.25" customHeight="1">
      <c r="A592" s="36"/>
      <c r="B592" s="294"/>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spans="1:26" ht="14.25" customHeight="1">
      <c r="A593" s="36"/>
      <c r="B593" s="294"/>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spans="1:26" ht="14.25" customHeight="1">
      <c r="A594" s="36"/>
      <c r="B594" s="294"/>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spans="1:26" ht="14.25" customHeight="1">
      <c r="A595" s="36"/>
      <c r="B595" s="294"/>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spans="1:26" ht="14.25" customHeight="1">
      <c r="A596" s="36"/>
      <c r="B596" s="294"/>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spans="1:26" ht="14.25" customHeight="1">
      <c r="A597" s="36"/>
      <c r="B597" s="294"/>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spans="1:26" ht="14.25" customHeight="1">
      <c r="A598" s="36"/>
      <c r="B598" s="294"/>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spans="1:26" ht="14.25" customHeight="1">
      <c r="A599" s="36"/>
      <c r="B599" s="294"/>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spans="1:26" ht="14.25" customHeight="1">
      <c r="A600" s="36"/>
      <c r="B600" s="294"/>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spans="1:26" ht="14.25" customHeight="1">
      <c r="A601" s="36"/>
      <c r="B601" s="294"/>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spans="1:26" ht="14.25" customHeight="1">
      <c r="A602" s="36"/>
      <c r="B602" s="294"/>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spans="1:26" ht="14.25" customHeight="1">
      <c r="A603" s="36"/>
      <c r="B603" s="294"/>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spans="1:26" ht="14.25" customHeight="1">
      <c r="A604" s="36"/>
      <c r="B604" s="294"/>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spans="1:26" ht="14.25" customHeight="1">
      <c r="A605" s="36"/>
      <c r="B605" s="294"/>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spans="1:26" ht="14.25" customHeight="1">
      <c r="A606" s="36"/>
      <c r="B606" s="294"/>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spans="1:26" ht="14.25" customHeight="1">
      <c r="A607" s="36"/>
      <c r="B607" s="294"/>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spans="1:26" ht="14.25" customHeight="1">
      <c r="A608" s="36"/>
      <c r="B608" s="294"/>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spans="1:26" ht="14.25" customHeight="1">
      <c r="A609" s="36"/>
      <c r="B609" s="294"/>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spans="1:26" ht="14.25" customHeight="1">
      <c r="A610" s="36"/>
      <c r="B610" s="294"/>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spans="1:26" ht="14.25" customHeight="1">
      <c r="A611" s="36"/>
      <c r="B611" s="294"/>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spans="1:26" ht="14.25" customHeight="1">
      <c r="A612" s="36"/>
      <c r="B612" s="294"/>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spans="1:26" ht="14.25" customHeight="1">
      <c r="A613" s="36"/>
      <c r="B613" s="294"/>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spans="1:26" ht="14.25" customHeight="1">
      <c r="A614" s="36"/>
      <c r="B614" s="294"/>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spans="1:26" ht="14.25" customHeight="1">
      <c r="A615" s="36"/>
      <c r="B615" s="294"/>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spans="1:26" ht="14.25" customHeight="1">
      <c r="A616" s="36"/>
      <c r="B616" s="294"/>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spans="1:26" ht="14.25" customHeight="1">
      <c r="A617" s="36"/>
      <c r="B617" s="294"/>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spans="1:26" ht="14.25" customHeight="1">
      <c r="A618" s="36"/>
      <c r="B618" s="294"/>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spans="1:26" ht="14.25" customHeight="1">
      <c r="A619" s="36"/>
      <c r="B619" s="294"/>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spans="1:26" ht="14.25" customHeight="1">
      <c r="A620" s="36"/>
      <c r="B620" s="294"/>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spans="1:26" ht="14.25" customHeight="1">
      <c r="A621" s="36"/>
      <c r="B621" s="294"/>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spans="1:26" ht="14.25" customHeight="1">
      <c r="A622" s="36"/>
      <c r="B622" s="294"/>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spans="1:26" ht="14.25" customHeight="1">
      <c r="A623" s="36"/>
      <c r="B623" s="294"/>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spans="1:26" ht="14.25" customHeight="1">
      <c r="A624" s="36"/>
      <c r="B624" s="294"/>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spans="1:26" ht="14.25" customHeight="1">
      <c r="A625" s="36"/>
      <c r="B625" s="294"/>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spans="1:26" ht="14.25" customHeight="1">
      <c r="A626" s="36"/>
      <c r="B626" s="294"/>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spans="1:26" ht="14.25" customHeight="1">
      <c r="A627" s="36"/>
      <c r="B627" s="294"/>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spans="1:26" ht="14.25" customHeight="1">
      <c r="A628" s="36"/>
      <c r="B628" s="294"/>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spans="1:26" ht="14.25" customHeight="1">
      <c r="A629" s="36"/>
      <c r="B629" s="294"/>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spans="1:26" ht="14.25" customHeight="1">
      <c r="A630" s="36"/>
      <c r="B630" s="294"/>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spans="1:26" ht="14.25" customHeight="1">
      <c r="A631" s="36"/>
      <c r="B631" s="294"/>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spans="1:26" ht="14.25" customHeight="1">
      <c r="A632" s="36"/>
      <c r="B632" s="294"/>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spans="1:26" ht="14.25" customHeight="1">
      <c r="A633" s="36"/>
      <c r="B633" s="294"/>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spans="1:26" ht="14.25" customHeight="1">
      <c r="A634" s="36"/>
      <c r="B634" s="294"/>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spans="1:26" ht="14.25" customHeight="1">
      <c r="A635" s="36"/>
      <c r="B635" s="294"/>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spans="1:26" ht="14.25" customHeight="1">
      <c r="A636" s="36"/>
      <c r="B636" s="294"/>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spans="1:26" ht="14.25" customHeight="1">
      <c r="A637" s="36"/>
      <c r="B637" s="294"/>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spans="1:26" ht="14.25" customHeight="1">
      <c r="A638" s="36"/>
      <c r="B638" s="294"/>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spans="1:26" ht="14.25" customHeight="1">
      <c r="A639" s="36"/>
      <c r="B639" s="294"/>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spans="1:26" ht="14.25" customHeight="1">
      <c r="A640" s="36"/>
      <c r="B640" s="294"/>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spans="1:26" ht="14.25" customHeight="1">
      <c r="A641" s="36"/>
      <c r="B641" s="294"/>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spans="1:26" ht="14.25" customHeight="1">
      <c r="A642" s="36"/>
      <c r="B642" s="294"/>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spans="1:26" ht="14.25" customHeight="1">
      <c r="A643" s="36"/>
      <c r="B643" s="294"/>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spans="1:26" ht="14.25" customHeight="1">
      <c r="A644" s="36"/>
      <c r="B644" s="294"/>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spans="1:26" ht="14.25" customHeight="1">
      <c r="A645" s="36"/>
      <c r="B645" s="294"/>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spans="1:26" ht="14.25" customHeight="1">
      <c r="A646" s="36"/>
      <c r="B646" s="294"/>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spans="1:26" ht="14.25" customHeight="1">
      <c r="A647" s="36"/>
      <c r="B647" s="294"/>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spans="1:26" ht="14.25" customHeight="1">
      <c r="A648" s="36"/>
      <c r="B648" s="294"/>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spans="1:26" ht="14.25" customHeight="1">
      <c r="A649" s="36"/>
      <c r="B649" s="294"/>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spans="1:26" ht="14.25" customHeight="1">
      <c r="A650" s="36"/>
      <c r="B650" s="294"/>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spans="1:26" ht="14.25" customHeight="1">
      <c r="A651" s="36"/>
      <c r="B651" s="294"/>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spans="1:26" ht="14.25" customHeight="1">
      <c r="A652" s="36"/>
      <c r="B652" s="294"/>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spans="1:26" ht="14.25" customHeight="1">
      <c r="A653" s="36"/>
      <c r="B653" s="294"/>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spans="1:26" ht="14.25" customHeight="1">
      <c r="A654" s="36"/>
      <c r="B654" s="294"/>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spans="1:26" ht="14.25" customHeight="1">
      <c r="A655" s="36"/>
      <c r="B655" s="294"/>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spans="1:26" ht="14.25" customHeight="1">
      <c r="A656" s="36"/>
      <c r="B656" s="294"/>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spans="1:26" ht="14.25" customHeight="1">
      <c r="A657" s="36"/>
      <c r="B657" s="294"/>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spans="1:26" ht="14.25" customHeight="1">
      <c r="A658" s="36"/>
      <c r="B658" s="294"/>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spans="1:26" ht="14.25" customHeight="1">
      <c r="A659" s="36"/>
      <c r="B659" s="294"/>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spans="1:26" ht="14.25" customHeight="1">
      <c r="A660" s="36"/>
      <c r="B660" s="294"/>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spans="1:26" ht="14.25" customHeight="1">
      <c r="A661" s="36"/>
      <c r="B661" s="294"/>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spans="1:26" ht="14.25" customHeight="1">
      <c r="A662" s="36"/>
      <c r="B662" s="294"/>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spans="1:26" ht="14.25" customHeight="1">
      <c r="A663" s="36"/>
      <c r="B663" s="294"/>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spans="1:26" ht="14.25" customHeight="1">
      <c r="A664" s="36"/>
      <c r="B664" s="294"/>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spans="1:26" ht="14.25" customHeight="1">
      <c r="A665" s="36"/>
      <c r="B665" s="294"/>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spans="1:26" ht="14.25" customHeight="1">
      <c r="A666" s="36"/>
      <c r="B666" s="294"/>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spans="1:26" ht="14.25" customHeight="1">
      <c r="A667" s="36"/>
      <c r="B667" s="294"/>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spans="1:26" ht="14.25" customHeight="1">
      <c r="A668" s="36"/>
      <c r="B668" s="294"/>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spans="1:26" ht="14.25" customHeight="1">
      <c r="A669" s="36"/>
      <c r="B669" s="294"/>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spans="1:26" ht="14.25" customHeight="1">
      <c r="A670" s="36"/>
      <c r="B670" s="294"/>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spans="1:26" ht="14.25" customHeight="1">
      <c r="A671" s="36"/>
      <c r="B671" s="294"/>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spans="1:26" ht="14.25" customHeight="1">
      <c r="A672" s="36"/>
      <c r="B672" s="294"/>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spans="1:26" ht="14.25" customHeight="1">
      <c r="A673" s="36"/>
      <c r="B673" s="294"/>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spans="1:26" ht="14.25" customHeight="1">
      <c r="A674" s="36"/>
      <c r="B674" s="294"/>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spans="1:26" ht="14.25" customHeight="1">
      <c r="A675" s="36"/>
      <c r="B675" s="294"/>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spans="1:26" ht="14.25" customHeight="1">
      <c r="A676" s="36"/>
      <c r="B676" s="294"/>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spans="1:26" ht="14.25" customHeight="1">
      <c r="A677" s="36"/>
      <c r="B677" s="294"/>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spans="1:26" ht="14.25" customHeight="1">
      <c r="A678" s="36"/>
      <c r="B678" s="294"/>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spans="1:26" ht="14.25" customHeight="1">
      <c r="A679" s="36"/>
      <c r="B679" s="294"/>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spans="1:26" ht="14.25" customHeight="1">
      <c r="A680" s="36"/>
      <c r="B680" s="294"/>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spans="1:26" ht="14.25" customHeight="1">
      <c r="A681" s="36"/>
      <c r="B681" s="294"/>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spans="1:26" ht="14.25" customHeight="1">
      <c r="A682" s="36"/>
      <c r="B682" s="294"/>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spans="1:26" ht="14.25" customHeight="1">
      <c r="A683" s="36"/>
      <c r="B683" s="294"/>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spans="1:26" ht="14.25" customHeight="1">
      <c r="A684" s="36"/>
      <c r="B684" s="294"/>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spans="1:26" ht="14.25" customHeight="1">
      <c r="A685" s="36"/>
      <c r="B685" s="294"/>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spans="1:26" ht="14.25" customHeight="1">
      <c r="A686" s="36"/>
      <c r="B686" s="294"/>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spans="1:26" ht="14.25" customHeight="1">
      <c r="A687" s="36"/>
      <c r="B687" s="294"/>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spans="1:26" ht="14.25" customHeight="1">
      <c r="A688" s="36"/>
      <c r="B688" s="294"/>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spans="1:26" ht="14.25" customHeight="1">
      <c r="A689" s="36"/>
      <c r="B689" s="294"/>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spans="1:26" ht="14.25" customHeight="1">
      <c r="A690" s="36"/>
      <c r="B690" s="294"/>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spans="1:26" ht="14.25" customHeight="1">
      <c r="A691" s="36"/>
      <c r="B691" s="294"/>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spans="1:26" ht="14.25" customHeight="1">
      <c r="A692" s="36"/>
      <c r="B692" s="294"/>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spans="1:26" ht="14.25" customHeight="1">
      <c r="A693" s="36"/>
      <c r="B693" s="294"/>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spans="1:26" ht="14.25" customHeight="1">
      <c r="A694" s="36"/>
      <c r="B694" s="294"/>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spans="1:26" ht="14.25" customHeight="1">
      <c r="A695" s="36"/>
      <c r="B695" s="294"/>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spans="1:26" ht="14.25" customHeight="1">
      <c r="A696" s="36"/>
      <c r="B696" s="294"/>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spans="1:26" ht="14.25" customHeight="1">
      <c r="A697" s="36"/>
      <c r="B697" s="294"/>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spans="1:26" ht="14.25" customHeight="1">
      <c r="A698" s="36"/>
      <c r="B698" s="294"/>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spans="1:26" ht="14.25" customHeight="1">
      <c r="A699" s="36"/>
      <c r="B699" s="294"/>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spans="1:26" ht="14.25" customHeight="1">
      <c r="A700" s="36"/>
      <c r="B700" s="294"/>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spans="1:26" ht="14.25" customHeight="1">
      <c r="A701" s="36"/>
      <c r="B701" s="294"/>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spans="1:26" ht="14.25" customHeight="1">
      <c r="A702" s="36"/>
      <c r="B702" s="294"/>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spans="1:26" ht="14.25" customHeight="1">
      <c r="A703" s="36"/>
      <c r="B703" s="294"/>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spans="1:26" ht="14.25" customHeight="1">
      <c r="A704" s="36"/>
      <c r="B704" s="294"/>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spans="1:26" ht="14.25" customHeight="1">
      <c r="A705" s="36"/>
      <c r="B705" s="294"/>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spans="1:26" ht="14.25" customHeight="1">
      <c r="A706" s="36"/>
      <c r="B706" s="294"/>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spans="1:26" ht="14.25" customHeight="1">
      <c r="A707" s="36"/>
      <c r="B707" s="294"/>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spans="1:26" ht="14.25" customHeight="1">
      <c r="A708" s="36"/>
      <c r="B708" s="294"/>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spans="1:26" ht="14.25" customHeight="1">
      <c r="A709" s="36"/>
      <c r="B709" s="294"/>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spans="1:26" ht="14.25" customHeight="1">
      <c r="A710" s="36"/>
      <c r="B710" s="294"/>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spans="1:26" ht="14.25" customHeight="1">
      <c r="A711" s="36"/>
      <c r="B711" s="294"/>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spans="1:26" ht="14.25" customHeight="1">
      <c r="A712" s="36"/>
      <c r="B712" s="294"/>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spans="1:26" ht="14.25" customHeight="1">
      <c r="A713" s="36"/>
      <c r="B713" s="294"/>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spans="1:26" ht="14.25" customHeight="1">
      <c r="A714" s="36"/>
      <c r="B714" s="294"/>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spans="1:26" ht="14.25" customHeight="1">
      <c r="A715" s="36"/>
      <c r="B715" s="294"/>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spans="1:26" ht="14.25" customHeight="1">
      <c r="A716" s="36"/>
      <c r="B716" s="294"/>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spans="1:26" ht="14.25" customHeight="1">
      <c r="A717" s="36"/>
      <c r="B717" s="294"/>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spans="1:26" ht="14.25" customHeight="1">
      <c r="A718" s="36"/>
      <c r="B718" s="294"/>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spans="1:26" ht="14.25" customHeight="1">
      <c r="A719" s="36"/>
      <c r="B719" s="294"/>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spans="1:26" ht="14.25" customHeight="1">
      <c r="A720" s="36"/>
      <c r="B720" s="294"/>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spans="1:26" ht="14.25" customHeight="1">
      <c r="A721" s="36"/>
      <c r="B721" s="294"/>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spans="1:26" ht="14.25" customHeight="1">
      <c r="A722" s="36"/>
      <c r="B722" s="294"/>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spans="1:26" ht="14.25" customHeight="1">
      <c r="A723" s="36"/>
      <c r="B723" s="294"/>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spans="1:26" ht="14.25" customHeight="1">
      <c r="A724" s="36"/>
      <c r="B724" s="294"/>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spans="1:26" ht="14.25" customHeight="1">
      <c r="A725" s="36"/>
      <c r="B725" s="294"/>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spans="1:26" ht="14.25" customHeight="1">
      <c r="A726" s="36"/>
      <c r="B726" s="294"/>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spans="1:26" ht="14.25" customHeight="1">
      <c r="A727" s="36"/>
      <c r="B727" s="294"/>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spans="1:26" ht="14.25" customHeight="1">
      <c r="A728" s="36"/>
      <c r="B728" s="294"/>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spans="1:26" ht="14.25" customHeight="1">
      <c r="A729" s="36"/>
      <c r="B729" s="294"/>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spans="1:26" ht="14.25" customHeight="1">
      <c r="A730" s="36"/>
      <c r="B730" s="294"/>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spans="1:26" ht="14.25" customHeight="1">
      <c r="A731" s="36"/>
      <c r="B731" s="294"/>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spans="1:26" ht="14.25" customHeight="1">
      <c r="A732" s="36"/>
      <c r="B732" s="294"/>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spans="1:26" ht="14.25" customHeight="1">
      <c r="A733" s="36"/>
      <c r="B733" s="294"/>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spans="1:26" ht="14.25" customHeight="1">
      <c r="A734" s="36"/>
      <c r="B734" s="294"/>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spans="1:26" ht="14.25" customHeight="1">
      <c r="A735" s="36"/>
      <c r="B735" s="294"/>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spans="1:26" ht="14.25" customHeight="1">
      <c r="A736" s="36"/>
      <c r="B736" s="294"/>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spans="1:26" ht="14.25" customHeight="1">
      <c r="A737" s="36"/>
      <c r="B737" s="294"/>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spans="1:26" ht="14.25" customHeight="1">
      <c r="A738" s="36"/>
      <c r="B738" s="294"/>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spans="1:26" ht="14.25" customHeight="1">
      <c r="A739" s="36"/>
      <c r="B739" s="294"/>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spans="1:26" ht="14.25" customHeight="1">
      <c r="A740" s="36"/>
      <c r="B740" s="294"/>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spans="1:26" ht="14.25" customHeight="1">
      <c r="A741" s="36"/>
      <c r="B741" s="294"/>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spans="1:26" ht="14.25" customHeight="1">
      <c r="A742" s="36"/>
      <c r="B742" s="294"/>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spans="1:26" ht="14.25" customHeight="1">
      <c r="A743" s="36"/>
      <c r="B743" s="294"/>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spans="1:26" ht="14.25" customHeight="1">
      <c r="A744" s="36"/>
      <c r="B744" s="294"/>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spans="1:26" ht="14.25" customHeight="1">
      <c r="A745" s="36"/>
      <c r="B745" s="294"/>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spans="1:26" ht="14.25" customHeight="1">
      <c r="A746" s="36"/>
      <c r="B746" s="294"/>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spans="1:26" ht="14.25" customHeight="1">
      <c r="A747" s="36"/>
      <c r="B747" s="294"/>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spans="1:26" ht="14.25" customHeight="1">
      <c r="A748" s="36"/>
      <c r="B748" s="294"/>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spans="1:26" ht="14.25" customHeight="1">
      <c r="A749" s="36"/>
      <c r="B749" s="294"/>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spans="1:26" ht="14.25" customHeight="1">
      <c r="A750" s="36"/>
      <c r="B750" s="294"/>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spans="1:26" ht="14.25" customHeight="1">
      <c r="A751" s="36"/>
      <c r="B751" s="294"/>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spans="1:26" ht="14.25" customHeight="1">
      <c r="A752" s="36"/>
      <c r="B752" s="294"/>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spans="1:26" ht="14.25" customHeight="1">
      <c r="A753" s="36"/>
      <c r="B753" s="294"/>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spans="1:26" ht="14.25" customHeight="1">
      <c r="A754" s="36"/>
      <c r="B754" s="294"/>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spans="1:26" ht="14.25" customHeight="1">
      <c r="A755" s="36"/>
      <c r="B755" s="294"/>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spans="1:26" ht="14.25" customHeight="1">
      <c r="A756" s="36"/>
      <c r="B756" s="294"/>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spans="1:26" ht="14.25" customHeight="1">
      <c r="A757" s="36"/>
      <c r="B757" s="294"/>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spans="1:26" ht="14.25" customHeight="1">
      <c r="A758" s="36"/>
      <c r="B758" s="294"/>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spans="1:26" ht="14.25" customHeight="1">
      <c r="A759" s="36"/>
      <c r="B759" s="294"/>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spans="1:26" ht="14.25" customHeight="1">
      <c r="A760" s="36"/>
      <c r="B760" s="294"/>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spans="1:26" ht="14.25" customHeight="1">
      <c r="A761" s="36"/>
      <c r="B761" s="294"/>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spans="1:26" ht="14.25" customHeight="1">
      <c r="A762" s="36"/>
      <c r="B762" s="294"/>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spans="1:26" ht="14.25" customHeight="1">
      <c r="A763" s="36"/>
      <c r="B763" s="294"/>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spans="1:26" ht="14.25" customHeight="1">
      <c r="A764" s="36"/>
      <c r="B764" s="294"/>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spans="1:26" ht="14.25" customHeight="1">
      <c r="A765" s="36"/>
      <c r="B765" s="294"/>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spans="1:26" ht="14.25" customHeight="1">
      <c r="A766" s="36"/>
      <c r="B766" s="294"/>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spans="1:26" ht="14.25" customHeight="1">
      <c r="A767" s="36"/>
      <c r="B767" s="294"/>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spans="1:26" ht="14.25" customHeight="1">
      <c r="A768" s="36"/>
      <c r="B768" s="294"/>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spans="1:26" ht="14.25" customHeight="1">
      <c r="A769" s="36"/>
      <c r="B769" s="294"/>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spans="1:26" ht="14.25" customHeight="1">
      <c r="A770" s="36"/>
      <c r="B770" s="294"/>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spans="1:26" ht="14.25" customHeight="1">
      <c r="A771" s="36"/>
      <c r="B771" s="294"/>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spans="1:26" ht="14.25" customHeight="1">
      <c r="A772" s="36"/>
      <c r="B772" s="294"/>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spans="1:26" ht="14.25" customHeight="1">
      <c r="A773" s="36"/>
      <c r="B773" s="294"/>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spans="1:26" ht="14.25" customHeight="1">
      <c r="A774" s="36"/>
      <c r="B774" s="294"/>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spans="1:26" ht="14.25" customHeight="1">
      <c r="A775" s="36"/>
      <c r="B775" s="294"/>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spans="1:26" ht="14.25" customHeight="1">
      <c r="A776" s="36"/>
      <c r="B776" s="294"/>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spans="1:26" ht="14.25" customHeight="1">
      <c r="A777" s="36"/>
      <c r="B777" s="294"/>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spans="1:26" ht="14.25" customHeight="1">
      <c r="A778" s="36"/>
      <c r="B778" s="294"/>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spans="1:26" ht="14.25" customHeight="1">
      <c r="A779" s="36"/>
      <c r="B779" s="294"/>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spans="1:26" ht="14.25" customHeight="1">
      <c r="A780" s="36"/>
      <c r="B780" s="294"/>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spans="1:26" ht="14.25" customHeight="1">
      <c r="A781" s="36"/>
      <c r="B781" s="294"/>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spans="1:26" ht="14.25" customHeight="1">
      <c r="A782" s="36"/>
      <c r="B782" s="294"/>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spans="1:26" ht="14.25" customHeight="1">
      <c r="A783" s="36"/>
      <c r="B783" s="294"/>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spans="1:26" ht="14.25" customHeight="1">
      <c r="A784" s="36"/>
      <c r="B784" s="294"/>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spans="1:26" ht="14.25" customHeight="1">
      <c r="A785" s="36"/>
      <c r="B785" s="294"/>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spans="1:26" ht="14.25" customHeight="1">
      <c r="A786" s="36"/>
      <c r="B786" s="294"/>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spans="1:26" ht="14.25" customHeight="1">
      <c r="A787" s="36"/>
      <c r="B787" s="294"/>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spans="1:26" ht="14.25" customHeight="1">
      <c r="A788" s="36"/>
      <c r="B788" s="294"/>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spans="1:26" ht="14.25" customHeight="1">
      <c r="A789" s="36"/>
      <c r="B789" s="294"/>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spans="1:26" ht="14.25" customHeight="1">
      <c r="A790" s="36"/>
      <c r="B790" s="294"/>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spans="1:26" ht="14.25" customHeight="1">
      <c r="A791" s="36"/>
      <c r="B791" s="294"/>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spans="1:26" ht="14.25" customHeight="1">
      <c r="A792" s="36"/>
      <c r="B792" s="294"/>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spans="1:26" ht="14.25" customHeight="1">
      <c r="A793" s="36"/>
      <c r="B793" s="294"/>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spans="1:26" ht="14.25" customHeight="1">
      <c r="A794" s="36"/>
      <c r="B794" s="294"/>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spans="1:26" ht="14.25" customHeight="1">
      <c r="A795" s="36"/>
      <c r="B795" s="294"/>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spans="1:26" ht="14.25" customHeight="1">
      <c r="A796" s="36"/>
      <c r="B796" s="294"/>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spans="1:26" ht="14.25" customHeight="1">
      <c r="A797" s="36"/>
      <c r="B797" s="294"/>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spans="1:26" ht="14.25" customHeight="1">
      <c r="A798" s="36"/>
      <c r="B798" s="294"/>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spans="1:26" ht="14.25" customHeight="1">
      <c r="A799" s="36"/>
      <c r="B799" s="294"/>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spans="1:26" ht="14.25" customHeight="1">
      <c r="A800" s="36"/>
      <c r="B800" s="294"/>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spans="1:26" ht="14.25" customHeight="1">
      <c r="A801" s="36"/>
      <c r="B801" s="294"/>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spans="1:26" ht="14.25" customHeight="1">
      <c r="A802" s="36"/>
      <c r="B802" s="294"/>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spans="1:26" ht="14.25" customHeight="1">
      <c r="A803" s="36"/>
      <c r="B803" s="294"/>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spans="1:26" ht="14.25" customHeight="1">
      <c r="A804" s="36"/>
      <c r="B804" s="294"/>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spans="1:26" ht="14.25" customHeight="1">
      <c r="A805" s="36"/>
      <c r="B805" s="294"/>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spans="1:26" ht="14.25" customHeight="1">
      <c r="A806" s="36"/>
      <c r="B806" s="294"/>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spans="1:26" ht="14.25" customHeight="1">
      <c r="A807" s="36"/>
      <c r="B807" s="294"/>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spans="1:26" ht="14.25" customHeight="1">
      <c r="A808" s="36"/>
      <c r="B808" s="294"/>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spans="1:26" ht="14.25" customHeight="1">
      <c r="A809" s="36"/>
      <c r="B809" s="294"/>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spans="1:26" ht="14.25" customHeight="1">
      <c r="A810" s="36"/>
      <c r="B810" s="294"/>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spans="1:26" ht="14.25" customHeight="1">
      <c r="A811" s="36"/>
      <c r="B811" s="294"/>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spans="1:26" ht="14.25" customHeight="1">
      <c r="A812" s="36"/>
      <c r="B812" s="294"/>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spans="1:26" ht="14.25" customHeight="1">
      <c r="A813" s="36"/>
      <c r="B813" s="294"/>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spans="1:26" ht="14.25" customHeight="1">
      <c r="A814" s="36"/>
      <c r="B814" s="294"/>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spans="1:26" ht="14.25" customHeight="1">
      <c r="A815" s="36"/>
      <c r="B815" s="294"/>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spans="1:26" ht="14.25" customHeight="1">
      <c r="A816" s="36"/>
      <c r="B816" s="294"/>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spans="1:26" ht="14.25" customHeight="1">
      <c r="A817" s="36"/>
      <c r="B817" s="294"/>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spans="1:26" ht="14.25" customHeight="1">
      <c r="A818" s="36"/>
      <c r="B818" s="294"/>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spans="1:26" ht="14.25" customHeight="1">
      <c r="A819" s="36"/>
      <c r="B819" s="294"/>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spans="1:26" ht="14.25" customHeight="1">
      <c r="A820" s="36"/>
      <c r="B820" s="294"/>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spans="1:26" ht="14.25" customHeight="1">
      <c r="A821" s="36"/>
      <c r="B821" s="294"/>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spans="1:26" ht="14.25" customHeight="1">
      <c r="A822" s="36"/>
      <c r="B822" s="294"/>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spans="1:26" ht="14.25" customHeight="1">
      <c r="A823" s="36"/>
      <c r="B823" s="294"/>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spans="1:26" ht="14.25" customHeight="1">
      <c r="A824" s="36"/>
      <c r="B824" s="294"/>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spans="1:26" ht="14.25" customHeight="1">
      <c r="A825" s="36"/>
      <c r="B825" s="294"/>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spans="1:26" ht="14.25" customHeight="1">
      <c r="A826" s="36"/>
      <c r="B826" s="294"/>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spans="1:26" ht="14.25" customHeight="1">
      <c r="A827" s="36"/>
      <c r="B827" s="294"/>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spans="1:26" ht="14.25" customHeight="1">
      <c r="A828" s="36"/>
      <c r="B828" s="294"/>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spans="1:26" ht="14.25" customHeight="1">
      <c r="A829" s="36"/>
      <c r="B829" s="294"/>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spans="1:26" ht="14.25" customHeight="1">
      <c r="A830" s="36"/>
      <c r="B830" s="294"/>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spans="1:26" ht="14.25" customHeight="1">
      <c r="A831" s="36"/>
      <c r="B831" s="294"/>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spans="1:26" ht="14.25" customHeight="1">
      <c r="A832" s="36"/>
      <c r="B832" s="294"/>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spans="1:26" ht="14.25" customHeight="1">
      <c r="A833" s="36"/>
      <c r="B833" s="294"/>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spans="1:26" ht="14.25" customHeight="1">
      <c r="A834" s="36"/>
      <c r="B834" s="294"/>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spans="1:26" ht="14.25" customHeight="1">
      <c r="A835" s="36"/>
      <c r="B835" s="294"/>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spans="1:26" ht="14.25" customHeight="1">
      <c r="A836" s="36"/>
      <c r="B836" s="294"/>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spans="1:26" ht="14.25" customHeight="1">
      <c r="A837" s="36"/>
      <c r="B837" s="294"/>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spans="1:26" ht="14.25" customHeight="1">
      <c r="A838" s="36"/>
      <c r="B838" s="294"/>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spans="1:26" ht="14.25" customHeight="1">
      <c r="A839" s="36"/>
      <c r="B839" s="294"/>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spans="1:26" ht="14.25" customHeight="1">
      <c r="A840" s="36"/>
      <c r="B840" s="294"/>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spans="1:26" ht="14.25" customHeight="1">
      <c r="A841" s="36"/>
      <c r="B841" s="294"/>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spans="1:26" ht="14.25" customHeight="1">
      <c r="A842" s="36"/>
      <c r="B842" s="294"/>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spans="1:26" ht="14.25" customHeight="1">
      <c r="A843" s="36"/>
      <c r="B843" s="294"/>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spans="1:26" ht="14.25" customHeight="1">
      <c r="A844" s="36"/>
      <c r="B844" s="294"/>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spans="1:26" ht="14.25" customHeight="1">
      <c r="A845" s="36"/>
      <c r="B845" s="294"/>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spans="1:26" ht="14.25" customHeight="1">
      <c r="A846" s="36"/>
      <c r="B846" s="294"/>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spans="1:26" ht="14.25" customHeight="1">
      <c r="A847" s="36"/>
      <c r="B847" s="294"/>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spans="1:26" ht="14.25" customHeight="1">
      <c r="A848" s="36"/>
      <c r="B848" s="294"/>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spans="1:26" ht="14.25" customHeight="1">
      <c r="A849" s="36"/>
      <c r="B849" s="294"/>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spans="1:26" ht="14.25" customHeight="1">
      <c r="A850" s="36"/>
      <c r="B850" s="294"/>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spans="1:26" ht="14.25" customHeight="1">
      <c r="A851" s="36"/>
      <c r="B851" s="294"/>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spans="1:26" ht="14.25" customHeight="1">
      <c r="A852" s="36"/>
      <c r="B852" s="294"/>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spans="1:26" ht="14.25" customHeight="1">
      <c r="A853" s="36"/>
      <c r="B853" s="294"/>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spans="1:26" ht="14.25" customHeight="1">
      <c r="A854" s="36"/>
      <c r="B854" s="294"/>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spans="1:26" ht="14.25" customHeight="1">
      <c r="A855" s="36"/>
      <c r="B855" s="294"/>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spans="1:26" ht="14.25" customHeight="1">
      <c r="A856" s="36"/>
      <c r="B856" s="294"/>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spans="1:26" ht="14.25" customHeight="1">
      <c r="A857" s="36"/>
      <c r="B857" s="294"/>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spans="1:26" ht="14.25" customHeight="1">
      <c r="A858" s="36"/>
      <c r="B858" s="294"/>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spans="1:26" ht="14.25" customHeight="1">
      <c r="A859" s="36"/>
      <c r="B859" s="294"/>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spans="1:26" ht="14.25" customHeight="1">
      <c r="A860" s="36"/>
      <c r="B860" s="294"/>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spans="1:26" ht="14.25" customHeight="1">
      <c r="A861" s="36"/>
      <c r="B861" s="294"/>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spans="1:26" ht="14.25" customHeight="1">
      <c r="A862" s="36"/>
      <c r="B862" s="294"/>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spans="1:26" ht="14.25" customHeight="1">
      <c r="A863" s="36"/>
      <c r="B863" s="294"/>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spans="1:26" ht="14.25" customHeight="1">
      <c r="A864" s="36"/>
      <c r="B864" s="294"/>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spans="1:26" ht="14.25" customHeight="1">
      <c r="A865" s="36"/>
      <c r="B865" s="294"/>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spans="1:26" ht="14.25" customHeight="1">
      <c r="A866" s="36"/>
      <c r="B866" s="294"/>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spans="1:26" ht="14.25" customHeight="1">
      <c r="A867" s="36"/>
      <c r="B867" s="294"/>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spans="1:26" ht="14.25" customHeight="1">
      <c r="A868" s="36"/>
      <c r="B868" s="294"/>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spans="1:26" ht="14.25" customHeight="1">
      <c r="A869" s="36"/>
      <c r="B869" s="294"/>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spans="1:26" ht="14.25" customHeight="1">
      <c r="A870" s="36"/>
      <c r="B870" s="294"/>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spans="1:26" ht="14.25" customHeight="1">
      <c r="A871" s="36"/>
      <c r="B871" s="294"/>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spans="1:26" ht="14.25" customHeight="1">
      <c r="A872" s="36"/>
      <c r="B872" s="294"/>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spans="1:26" ht="14.25" customHeight="1">
      <c r="A873" s="36"/>
      <c r="B873" s="294"/>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spans="1:26" ht="14.25" customHeight="1">
      <c r="A874" s="36"/>
      <c r="B874" s="294"/>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spans="1:26" ht="14.25" customHeight="1">
      <c r="A875" s="36"/>
      <c r="B875" s="294"/>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spans="1:26" ht="14.25" customHeight="1">
      <c r="A876" s="36"/>
      <c r="B876" s="294"/>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spans="1:26" ht="14.25" customHeight="1">
      <c r="A877" s="36"/>
      <c r="B877" s="294"/>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spans="1:26" ht="14.25" customHeight="1">
      <c r="A878" s="36"/>
      <c r="B878" s="294"/>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spans="1:26" ht="14.25" customHeight="1">
      <c r="A879" s="36"/>
      <c r="B879" s="294"/>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spans="1:26" ht="14.25" customHeight="1">
      <c r="A880" s="36"/>
      <c r="B880" s="294"/>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spans="1:26" ht="14.25" customHeight="1">
      <c r="A881" s="36"/>
      <c r="B881" s="294"/>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spans="1:26" ht="14.25" customHeight="1">
      <c r="A882" s="36"/>
      <c r="B882" s="294"/>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spans="1:26" ht="14.25" customHeight="1">
      <c r="A883" s="36"/>
      <c r="B883" s="294"/>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spans="1:26" ht="14.25" customHeight="1">
      <c r="A884" s="36"/>
      <c r="B884" s="294"/>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spans="1:26" ht="14.25" customHeight="1">
      <c r="A885" s="36"/>
      <c r="B885" s="294"/>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spans="1:26" ht="14.25" customHeight="1">
      <c r="A886" s="36"/>
      <c r="B886" s="294"/>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spans="1:26" ht="14.25" customHeight="1">
      <c r="A887" s="36"/>
      <c r="B887" s="294"/>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spans="1:26" ht="14.25" customHeight="1">
      <c r="A888" s="36"/>
      <c r="B888" s="294"/>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spans="1:26" ht="14.25" customHeight="1">
      <c r="A889" s="36"/>
      <c r="B889" s="294"/>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spans="1:26" ht="14.25" customHeight="1">
      <c r="A890" s="36"/>
      <c r="B890" s="294"/>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spans="1:26" ht="14.25" customHeight="1">
      <c r="A891" s="36"/>
      <c r="B891" s="294"/>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spans="1:26" ht="14.25" customHeight="1">
      <c r="A892" s="36"/>
      <c r="B892" s="294"/>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spans="1:26" ht="14.25" customHeight="1">
      <c r="A893" s="36"/>
      <c r="B893" s="294"/>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spans="1:26" ht="14.25" customHeight="1">
      <c r="A894" s="36"/>
      <c r="B894" s="294"/>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spans="1:26" ht="14.25" customHeight="1">
      <c r="A895" s="36"/>
      <c r="B895" s="294"/>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spans="1:26" ht="14.25" customHeight="1">
      <c r="A896" s="36"/>
      <c r="B896" s="294"/>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spans="1:26" ht="14.25" customHeight="1">
      <c r="A897" s="36"/>
      <c r="B897" s="294"/>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spans="1:26" ht="14.25" customHeight="1">
      <c r="A898" s="36"/>
      <c r="B898" s="294"/>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spans="1:26" ht="14.25" customHeight="1">
      <c r="A899" s="36"/>
      <c r="B899" s="294"/>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spans="1:26" ht="14.25" customHeight="1">
      <c r="A900" s="36"/>
      <c r="B900" s="294"/>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spans="1:26" ht="14.25" customHeight="1">
      <c r="A901" s="36"/>
      <c r="B901" s="294"/>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spans="1:26" ht="14.25" customHeight="1">
      <c r="A902" s="36"/>
      <c r="B902" s="294"/>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spans="1:26" ht="14.25" customHeight="1">
      <c r="A903" s="36"/>
      <c r="B903" s="294"/>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spans="1:26" ht="14.25" customHeight="1">
      <c r="A904" s="36"/>
      <c r="B904" s="294"/>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spans="1:26" ht="14.25" customHeight="1">
      <c r="A905" s="36"/>
      <c r="B905" s="294"/>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spans="1:26" ht="14.25" customHeight="1">
      <c r="A906" s="36"/>
      <c r="B906" s="294"/>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spans="1:26" ht="14.25" customHeight="1">
      <c r="A907" s="36"/>
      <c r="B907" s="294"/>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spans="1:26" ht="14.25" customHeight="1">
      <c r="A908" s="36"/>
      <c r="B908" s="294"/>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spans="1:26" ht="14.25" customHeight="1">
      <c r="A909" s="36"/>
      <c r="B909" s="294"/>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spans="1:26" ht="14.25" customHeight="1">
      <c r="A910" s="36"/>
      <c r="B910" s="294"/>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spans="1:26" ht="14.25" customHeight="1">
      <c r="A911" s="36"/>
      <c r="B911" s="294"/>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spans="1:26" ht="14.25" customHeight="1">
      <c r="A912" s="36"/>
      <c r="B912" s="294"/>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spans="1:26" ht="14.25" customHeight="1">
      <c r="A913" s="36"/>
      <c r="B913" s="294"/>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spans="1:26" ht="14.25" customHeight="1">
      <c r="A914" s="36"/>
      <c r="B914" s="294"/>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spans="1:26" ht="14.25" customHeight="1">
      <c r="A915" s="36"/>
      <c r="B915" s="294"/>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spans="1:26" ht="14.25" customHeight="1">
      <c r="A916" s="36"/>
      <c r="B916" s="294"/>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spans="1:26" ht="14.25" customHeight="1">
      <c r="A917" s="36"/>
      <c r="B917" s="294"/>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spans="1:26" ht="14.25" customHeight="1">
      <c r="A918" s="36"/>
      <c r="B918" s="294"/>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spans="1:26" ht="14.25" customHeight="1">
      <c r="A919" s="36"/>
      <c r="B919" s="294"/>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spans="1:26" ht="14.25" customHeight="1">
      <c r="A920" s="36"/>
      <c r="B920" s="294"/>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spans="1:26" ht="14.25" customHeight="1">
      <c r="A921" s="36"/>
      <c r="B921" s="294"/>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spans="1:26" ht="14.25" customHeight="1">
      <c r="A922" s="36"/>
      <c r="B922" s="294"/>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spans="1:26" ht="14.25" customHeight="1">
      <c r="A923" s="36"/>
      <c r="B923" s="294"/>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spans="1:26" ht="14.25" customHeight="1">
      <c r="A924" s="36"/>
      <c r="B924" s="294"/>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spans="1:26" ht="14.25" customHeight="1">
      <c r="A925" s="36"/>
      <c r="B925" s="294"/>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spans="1:26" ht="14.25" customHeight="1">
      <c r="A926" s="36"/>
      <c r="B926" s="294"/>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spans="1:26" ht="14.25" customHeight="1">
      <c r="A927" s="36"/>
      <c r="B927" s="294"/>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spans="1:26" ht="14.25" customHeight="1">
      <c r="A928" s="36"/>
      <c r="B928" s="294"/>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spans="1:26" ht="14.25" customHeight="1">
      <c r="A929" s="36"/>
      <c r="B929" s="294"/>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spans="1:26" ht="14.25" customHeight="1">
      <c r="A930" s="36"/>
      <c r="B930" s="294"/>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spans="1:26" ht="14.25" customHeight="1">
      <c r="A931" s="36"/>
      <c r="B931" s="294"/>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spans="1:26" ht="14.25" customHeight="1">
      <c r="A932" s="36"/>
      <c r="B932" s="294"/>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spans="1:26" ht="14.25" customHeight="1">
      <c r="A933" s="36"/>
      <c r="B933" s="294"/>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spans="1:26" ht="14.25" customHeight="1">
      <c r="A934" s="36"/>
      <c r="B934" s="294"/>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spans="1:26" ht="14.25" customHeight="1">
      <c r="A935" s="36"/>
      <c r="B935" s="294"/>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spans="1:26" ht="14.25" customHeight="1">
      <c r="A936" s="36"/>
      <c r="B936" s="294"/>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spans="1:26" ht="14.25" customHeight="1">
      <c r="A937" s="36"/>
      <c r="B937" s="294"/>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spans="1:26" ht="14.25" customHeight="1">
      <c r="A938" s="36"/>
      <c r="B938" s="294"/>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spans="1:26" ht="14.25" customHeight="1">
      <c r="A939" s="36"/>
      <c r="B939" s="294"/>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spans="1:26" ht="14.25" customHeight="1">
      <c r="A940" s="36"/>
      <c r="B940" s="294"/>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spans="1:26" ht="14.25" customHeight="1">
      <c r="A941" s="36"/>
      <c r="B941" s="294"/>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spans="1:26" ht="14.25" customHeight="1">
      <c r="A942" s="36"/>
      <c r="B942" s="294"/>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spans="1:26" ht="14.25" customHeight="1">
      <c r="A943" s="36"/>
      <c r="B943" s="294"/>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spans="1:26" ht="14.25" customHeight="1">
      <c r="A944" s="36"/>
      <c r="B944" s="294"/>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spans="1:26" ht="14.25" customHeight="1">
      <c r="A945" s="36"/>
      <c r="B945" s="294"/>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spans="1:26" ht="14.25" customHeight="1">
      <c r="A946" s="36"/>
      <c r="B946" s="294"/>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spans="1:26" ht="14.25" customHeight="1">
      <c r="A947" s="36"/>
      <c r="B947" s="294"/>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spans="1:26" ht="14.25" customHeight="1">
      <c r="A948" s="36"/>
      <c r="B948" s="294"/>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spans="1:26" ht="14.25" customHeight="1">
      <c r="A949" s="36"/>
      <c r="B949" s="294"/>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spans="1:26" ht="14.25" customHeight="1">
      <c r="A950" s="36"/>
      <c r="B950" s="294"/>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spans="1:26" ht="14.25" customHeight="1">
      <c r="A951" s="36"/>
      <c r="B951" s="294"/>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spans="1:26" ht="14.25" customHeight="1">
      <c r="A952" s="36"/>
      <c r="B952" s="294"/>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spans="1:26" ht="14.25" customHeight="1">
      <c r="A953" s="36"/>
      <c r="B953" s="294"/>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spans="1:26" ht="14.25" customHeight="1">
      <c r="A954" s="36"/>
      <c r="B954" s="294"/>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spans="1:26" ht="14.25" customHeight="1">
      <c r="A955" s="36"/>
      <c r="B955" s="294"/>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spans="1:26" ht="14.25" customHeight="1">
      <c r="A956" s="36"/>
      <c r="B956" s="294"/>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spans="1:26" ht="14.25" customHeight="1">
      <c r="A957" s="36"/>
      <c r="B957" s="294"/>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spans="1:26" ht="14.25" customHeight="1">
      <c r="A958" s="36"/>
      <c r="B958" s="294"/>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spans="1:26" ht="14.25" customHeight="1">
      <c r="A959" s="36"/>
      <c r="B959" s="294"/>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spans="1:26" ht="14.25" customHeight="1">
      <c r="A960" s="36"/>
      <c r="B960" s="294"/>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spans="1:26" ht="14.25" customHeight="1">
      <c r="A961" s="36"/>
      <c r="B961" s="294"/>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spans="1:26" ht="14.25" customHeight="1">
      <c r="A962" s="36"/>
      <c r="B962" s="294"/>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spans="1:26" ht="14.25" customHeight="1">
      <c r="A963" s="36"/>
      <c r="B963" s="294"/>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spans="1:26" ht="14.25" customHeight="1">
      <c r="A964" s="36"/>
      <c r="B964" s="294"/>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spans="1:26" ht="14.25" customHeight="1">
      <c r="A965" s="36"/>
      <c r="B965" s="294"/>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spans="1:26" ht="14.25" customHeight="1">
      <c r="A966" s="36"/>
      <c r="B966" s="294"/>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spans="1:26" ht="14.25" customHeight="1">
      <c r="A967" s="36"/>
      <c r="B967" s="294"/>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spans="1:26" ht="14.25" customHeight="1">
      <c r="A968" s="36"/>
      <c r="B968" s="294"/>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spans="1:26" ht="14.25" customHeight="1">
      <c r="A969" s="36"/>
      <c r="B969" s="294"/>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spans="1:26" ht="14.25" customHeight="1">
      <c r="A970" s="36"/>
      <c r="B970" s="294"/>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spans="1:26" ht="14.25" customHeight="1">
      <c r="A971" s="36"/>
      <c r="B971" s="294"/>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spans="1:26" ht="14.25" customHeight="1">
      <c r="A972" s="36"/>
      <c r="B972" s="294"/>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spans="1:26" ht="14.25" customHeight="1">
      <c r="A973" s="36"/>
      <c r="B973" s="294"/>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spans="1:26" ht="14.25" customHeight="1">
      <c r="A974" s="36"/>
      <c r="B974" s="294"/>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spans="1:26" ht="14.25" customHeight="1">
      <c r="A975" s="36"/>
      <c r="B975" s="294"/>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spans="1:26" ht="14.25" customHeight="1">
      <c r="A976" s="36"/>
      <c r="B976" s="294"/>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spans="1:26" ht="14.25" customHeight="1">
      <c r="A977" s="36"/>
      <c r="B977" s="294"/>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spans="1:26" ht="14.25" customHeight="1">
      <c r="A978" s="36"/>
      <c r="B978" s="294"/>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spans="1:26" ht="14.25" customHeight="1">
      <c r="A979" s="36"/>
      <c r="B979" s="294"/>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spans="1:26" ht="14.25" customHeight="1">
      <c r="A980" s="36"/>
      <c r="B980" s="294"/>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spans="1:26" ht="14.25" customHeight="1">
      <c r="A981" s="36"/>
      <c r="B981" s="294"/>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spans="1:26" ht="14.25" customHeight="1">
      <c r="A982" s="36"/>
      <c r="B982" s="294"/>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spans="1:26" ht="14.25" customHeight="1">
      <c r="A983" s="36"/>
      <c r="B983" s="294"/>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spans="1:26" ht="14.25" customHeight="1">
      <c r="A984" s="36"/>
      <c r="B984" s="294"/>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spans="1:26" ht="14.25" customHeight="1">
      <c r="A985" s="36"/>
      <c r="B985" s="294"/>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spans="1:26" ht="14.25" customHeight="1">
      <c r="A986" s="36"/>
      <c r="B986" s="294"/>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spans="1:26" ht="14.25" customHeight="1">
      <c r="A987" s="36"/>
      <c r="B987" s="294"/>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spans="1:26" ht="14.25" customHeight="1">
      <c r="A988" s="36"/>
      <c r="B988" s="294"/>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spans="1:26" ht="14.25" customHeight="1">
      <c r="A989" s="36"/>
      <c r="B989" s="294"/>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spans="1:26" ht="14.25" customHeight="1">
      <c r="A990" s="36"/>
      <c r="B990" s="294"/>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spans="1:26" ht="14.25" customHeight="1">
      <c r="A991" s="36"/>
      <c r="B991" s="294"/>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spans="1:26" ht="14.25" customHeight="1">
      <c r="A992" s="36"/>
      <c r="B992" s="294"/>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spans="1:26" ht="14.25" customHeight="1">
      <c r="A993" s="36"/>
      <c r="B993" s="294"/>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spans="1:26" ht="14.25" customHeight="1">
      <c r="A994" s="36"/>
      <c r="B994" s="294"/>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spans="1:26" ht="14.25" customHeight="1">
      <c r="A995" s="36"/>
      <c r="B995" s="294"/>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spans="1:26" ht="14.25" customHeight="1">
      <c r="A996" s="36"/>
      <c r="B996" s="294"/>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spans="1:26" ht="14.25" customHeight="1">
      <c r="A997" s="36"/>
      <c r="B997" s="294"/>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spans="1:26" ht="14.25" customHeight="1">
      <c r="A998" s="36"/>
      <c r="B998" s="294"/>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spans="1:26" ht="14.25" customHeight="1">
      <c r="A999" s="36"/>
      <c r="B999" s="294"/>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spans="1:26" ht="14.25" customHeight="1">
      <c r="A1000" s="36"/>
      <c r="B1000" s="294"/>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sheetProtection algorithmName="SHA-512" hashValue="X89QttgNGVlXYWT8va6H2XuBB2SnRLzr2QDsk9MsZTp9kOQaDYDK4yQPfN9Jc7xxFoOmVSVg2eHzHEZk4xFOrg==" saltValue="/LqEfklwS3E2VKdg/GHeCQ==" spinCount="100000" sheet="1" objects="1" formatColumns="0" formatRows="0"/>
  <protectedRanges>
    <protectedRange sqref="B6:E6 C7:E105 B7:B1000" name="Tabel 3b7"/>
  </protectedRanges>
  <mergeCells count="3">
    <mergeCell ref="G6:K6"/>
    <mergeCell ref="G7:J10"/>
    <mergeCell ref="K7:K10"/>
  </mergeCells>
  <dataValidations count="2">
    <dataValidation allowBlank="1" showInputMessage="1" showErrorMessage="1" prompt="Nama produk/jasa diisi satu saja. Bila Seorang Dosen membuat  banyak produk/jasa, mohon mengisi data tersebut pada baris baru" sqref="C6:C1048576" xr:uid="{570A9434-CE7D-4AEC-989B-38A39F9759B0}"/>
    <dataValidation type="list" allowBlank="1" showInputMessage="1" showErrorMessage="1" prompt="Pilih Nama Dosen dari opsi yang tersedia. Bila ada kesalahan penulisan nama atau nama dosen yang perlu ditambah, anda dapat mengubah pada Tabel 4.a" sqref="B6:B1000" xr:uid="{34C83688-4791-4F52-A434-45A9F8644BF2}">
      <formula1>ValidDosen</formula1>
    </dataValidation>
  </dataValidations>
  <hyperlinks>
    <hyperlink ref="G1" location="'Daftar Tabel'!A1" display="&lt;&lt;&lt; Daftar Tabel" xr:uid="{00000000-0004-0000-1600-000000000000}"/>
  </hyperlinks>
  <pageMargins left="0.7" right="0.7" top="0.75" bottom="0.75"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R1000"/>
  <sheetViews>
    <sheetView zoomScale="99" zoomScaleNormal="99" workbookViewId="0">
      <selection activeCell="C17" sqref="C17"/>
    </sheetView>
  </sheetViews>
  <sheetFormatPr defaultColWidth="12.58203125" defaultRowHeight="15" customHeight="1"/>
  <cols>
    <col min="1" max="1" width="6.33203125" customWidth="1"/>
    <col min="2" max="2" width="25.58203125" customWidth="1"/>
    <col min="3" max="3" width="12.08203125" customWidth="1"/>
    <col min="4" max="5" width="8.83203125" customWidth="1"/>
    <col min="6" max="6" width="26.83203125" customWidth="1"/>
    <col min="7" max="7" width="13.1640625" customWidth="1"/>
    <col min="8" max="8" width="16.08203125" customWidth="1"/>
    <col min="9" max="12" width="8.83203125" customWidth="1"/>
    <col min="13" max="13" width="12.5" customWidth="1"/>
    <col min="14" max="14" width="8.83203125" customWidth="1"/>
    <col min="15" max="15" width="9.33203125" customWidth="1"/>
    <col min="16" max="26" width="8.83203125" customWidth="1"/>
  </cols>
  <sheetData>
    <row r="1" spans="1:13" ht="13.5" customHeight="1">
      <c r="A1" s="242" t="s">
        <v>536</v>
      </c>
      <c r="C1" s="51"/>
      <c r="H1" s="180" t="s">
        <v>87</v>
      </c>
    </row>
    <row r="2" spans="1:13" ht="13.5" customHeight="1">
      <c r="A2" s="69"/>
      <c r="C2" s="51"/>
    </row>
    <row r="3" spans="1:13" ht="13.5" customHeight="1">
      <c r="A3" s="296" t="s">
        <v>537</v>
      </c>
      <c r="C3" s="51"/>
    </row>
    <row r="4" spans="1:13" ht="13.5" hidden="1" customHeight="1">
      <c r="A4" s="69"/>
      <c r="C4" s="51"/>
      <c r="D4" t="s">
        <v>294</v>
      </c>
    </row>
    <row r="5" spans="1:13" ht="13.5" hidden="1" customHeight="1">
      <c r="A5" s="69"/>
      <c r="C5" s="51"/>
      <c r="D5" t="s">
        <v>295</v>
      </c>
    </row>
    <row r="6" spans="1:13" ht="13.5" hidden="1" customHeight="1">
      <c r="A6" s="69"/>
      <c r="C6" s="51"/>
      <c r="D6" t="s">
        <v>167</v>
      </c>
      <c r="E6" t="s">
        <v>173</v>
      </c>
    </row>
    <row r="7" spans="1:13" ht="13.5" hidden="1" customHeight="1">
      <c r="A7" s="69"/>
      <c r="C7" s="51"/>
      <c r="D7" t="s">
        <v>296</v>
      </c>
    </row>
    <row r="8" spans="1:13" ht="13.5" hidden="1" customHeight="1">
      <c r="A8" s="69"/>
      <c r="C8" s="51"/>
      <c r="D8" t="s">
        <v>297</v>
      </c>
    </row>
    <row r="9" spans="1:13" ht="13.5" hidden="1" customHeight="1">
      <c r="A9" s="69"/>
      <c r="C9" s="51"/>
      <c r="D9" t="s">
        <v>298</v>
      </c>
    </row>
    <row r="10" spans="1:13" ht="13.5" hidden="1" customHeight="1">
      <c r="A10" s="69"/>
      <c r="C10" s="51"/>
      <c r="D10" t="s">
        <v>299</v>
      </c>
    </row>
    <row r="11" spans="1:13" ht="13.5" hidden="1" customHeight="1">
      <c r="A11" s="69"/>
      <c r="C11" s="51"/>
      <c r="D11" t="s">
        <v>300</v>
      </c>
    </row>
    <row r="12" spans="1:13" ht="13.5" hidden="1" customHeight="1">
      <c r="A12" s="69"/>
      <c r="C12" s="51"/>
      <c r="E12" s="106" t="s">
        <v>110</v>
      </c>
    </row>
    <row r="13" spans="1:13" ht="53.5" customHeight="1">
      <c r="A13" s="446" t="s">
        <v>50</v>
      </c>
      <c r="B13" s="396" t="s">
        <v>534</v>
      </c>
      <c r="C13" s="423" t="s">
        <v>538</v>
      </c>
      <c r="D13" s="469"/>
      <c r="E13" s="459"/>
      <c r="F13" s="420" t="s">
        <v>139</v>
      </c>
      <c r="G13" s="391" t="s">
        <v>715</v>
      </c>
      <c r="I13" s="434"/>
      <c r="J13" s="401"/>
      <c r="K13" s="434"/>
      <c r="L13" s="401"/>
      <c r="M13" s="434"/>
    </row>
    <row r="14" spans="1:13" ht="21" customHeight="1">
      <c r="A14" s="447"/>
      <c r="B14" s="448"/>
      <c r="C14" s="281" t="s">
        <v>135</v>
      </c>
      <c r="D14" s="281" t="s">
        <v>136</v>
      </c>
      <c r="E14" s="281" t="s">
        <v>137</v>
      </c>
      <c r="F14" s="460"/>
      <c r="G14" s="460"/>
      <c r="H14" s="83"/>
      <c r="I14" s="83"/>
      <c r="J14" s="83"/>
      <c r="K14" s="83"/>
      <c r="L14" s="83"/>
      <c r="M14" s="401"/>
    </row>
    <row r="15" spans="1:13" ht="13.5" customHeight="1">
      <c r="A15" s="86">
        <v>1</v>
      </c>
      <c r="B15" s="86">
        <v>2</v>
      </c>
      <c r="C15" s="110">
        <v>3</v>
      </c>
      <c r="D15" s="110">
        <v>4</v>
      </c>
      <c r="E15" s="110">
        <v>5</v>
      </c>
      <c r="F15" s="110">
        <v>6</v>
      </c>
      <c r="G15" s="366">
        <v>7</v>
      </c>
      <c r="H15" s="433" t="s">
        <v>153</v>
      </c>
      <c r="I15" s="433"/>
      <c r="J15" s="433"/>
      <c r="K15" s="433"/>
      <c r="L15" s="114"/>
      <c r="M15" s="114"/>
    </row>
    <row r="16" spans="1:13" ht="13.5" customHeight="1">
      <c r="A16" s="74">
        <v>1</v>
      </c>
      <c r="B16" s="58"/>
      <c r="C16" s="32"/>
      <c r="D16" s="59"/>
      <c r="E16" s="59"/>
      <c r="F16" s="365"/>
      <c r="G16" s="367">
        <f>SUM(C16:E16)</f>
        <v>0</v>
      </c>
      <c r="H16" s="297" t="s">
        <v>539</v>
      </c>
      <c r="J16" s="95"/>
      <c r="K16" s="149">
        <f>SUMIFS(G16:G1000, B16:B1000, "&lt;&gt;", F16:F1000, "&lt;&gt;", G16:G1000, "&lt;&gt;", G16:G1000, "&lt;&gt;0")</f>
        <v>0</v>
      </c>
      <c r="L16" s="95"/>
      <c r="M16" s="93"/>
    </row>
    <row r="17" spans="1:18" ht="13.5" customHeight="1">
      <c r="A17" s="74">
        <v>2</v>
      </c>
      <c r="B17" s="58"/>
      <c r="C17" s="32"/>
      <c r="D17" s="59"/>
      <c r="E17" s="59"/>
      <c r="F17" s="365"/>
      <c r="G17" s="367">
        <f>SUM(C17:E17)</f>
        <v>0</v>
      </c>
      <c r="H17" s="470" t="s">
        <v>688</v>
      </c>
      <c r="I17" s="470"/>
      <c r="J17" s="470"/>
      <c r="K17" s="336" cm="1">
        <f t="array" ref="K17">SUM(
  --(FREQUENCY(
    IF((B16:B1000&lt;&gt;"") * (F16:F1000&lt;&gt;"") * (G16:G1000&lt;&gt;0),
      MATCH(B16:B1000, B16:B1000, 0)),
    ROW(B16:B1000)-ROW(B16)+1
  ) &gt; 0)
)</f>
        <v>0</v>
      </c>
      <c r="L17" s="95"/>
      <c r="M17" s="93"/>
    </row>
    <row r="18" spans="1:18" ht="13.5" customHeight="1">
      <c r="A18" s="74">
        <v>3</v>
      </c>
      <c r="B18" s="58"/>
      <c r="C18" s="32"/>
      <c r="D18" s="59"/>
      <c r="E18" s="59"/>
      <c r="F18" s="365"/>
      <c r="G18" s="367">
        <f t="shared" ref="G18:G81" si="0">SUM(C18:E18)</f>
        <v>0</v>
      </c>
      <c r="I18" s="93"/>
      <c r="J18" s="95"/>
      <c r="K18" s="93"/>
      <c r="L18" s="95"/>
      <c r="M18" s="93"/>
      <c r="O18" s="50"/>
    </row>
    <row r="19" spans="1:18" ht="13.5" customHeight="1">
      <c r="A19" s="74">
        <v>4</v>
      </c>
      <c r="B19" s="58"/>
      <c r="C19" s="32"/>
      <c r="D19" s="59"/>
      <c r="E19" s="59"/>
      <c r="F19" s="365"/>
      <c r="G19" s="367">
        <f t="shared" si="0"/>
        <v>0</v>
      </c>
      <c r="H19" s="293" t="s">
        <v>542</v>
      </c>
      <c r="I19" s="93"/>
      <c r="J19" s="95"/>
      <c r="K19" s="93"/>
      <c r="L19" s="95"/>
      <c r="M19" s="93"/>
      <c r="O19" s="437"/>
      <c r="P19" s="401"/>
      <c r="Q19" s="401"/>
      <c r="R19" s="401"/>
    </row>
    <row r="20" spans="1:18" ht="13.5" customHeight="1">
      <c r="A20" s="74">
        <v>5</v>
      </c>
      <c r="B20" s="58"/>
      <c r="C20" s="32"/>
      <c r="D20" s="59"/>
      <c r="E20" s="59"/>
      <c r="F20" s="365"/>
      <c r="G20" s="367">
        <f t="shared" si="0"/>
        <v>0</v>
      </c>
      <c r="O20" s="401"/>
      <c r="P20" s="401"/>
      <c r="Q20" s="401"/>
      <c r="R20" s="401"/>
    </row>
    <row r="21" spans="1:18" ht="13.5" customHeight="1">
      <c r="A21" s="74">
        <v>6</v>
      </c>
      <c r="B21" s="58"/>
      <c r="C21" s="32"/>
      <c r="D21" s="59"/>
      <c r="E21" s="59"/>
      <c r="F21" s="365"/>
      <c r="G21" s="367">
        <f t="shared" si="0"/>
        <v>0</v>
      </c>
      <c r="H21" s="293" t="s">
        <v>699</v>
      </c>
      <c r="O21" s="401"/>
      <c r="P21" s="401"/>
      <c r="Q21" s="401"/>
      <c r="R21" s="401"/>
    </row>
    <row r="22" spans="1:18" ht="13.5" customHeight="1">
      <c r="A22" s="74">
        <v>7</v>
      </c>
      <c r="B22" s="58"/>
      <c r="C22" s="32"/>
      <c r="D22" s="59"/>
      <c r="E22" s="59"/>
      <c r="F22" s="365"/>
      <c r="G22" s="367">
        <f t="shared" si="0"/>
        <v>0</v>
      </c>
      <c r="H22" s="293" t="s">
        <v>700</v>
      </c>
      <c r="O22" s="401"/>
      <c r="P22" s="401"/>
      <c r="Q22" s="401"/>
      <c r="R22" s="401"/>
    </row>
    <row r="23" spans="1:18" ht="13.5" customHeight="1">
      <c r="A23" s="74">
        <v>8</v>
      </c>
      <c r="B23" s="58"/>
      <c r="C23" s="32"/>
      <c r="D23" s="59"/>
      <c r="E23" s="59"/>
      <c r="F23" s="365"/>
      <c r="G23" s="367">
        <f t="shared" si="0"/>
        <v>0</v>
      </c>
      <c r="H23" s="293" t="s">
        <v>701</v>
      </c>
    </row>
    <row r="24" spans="1:18" ht="13.5" customHeight="1">
      <c r="A24" s="74">
        <v>9</v>
      </c>
      <c r="B24" s="58"/>
      <c r="C24" s="32"/>
      <c r="D24" s="59"/>
      <c r="E24" s="59"/>
      <c r="F24" s="365"/>
      <c r="G24" s="367">
        <f t="shared" si="0"/>
        <v>0</v>
      </c>
    </row>
    <row r="25" spans="1:18" ht="13.5" customHeight="1">
      <c r="A25" s="74">
        <v>10</v>
      </c>
      <c r="B25" s="58"/>
      <c r="C25" s="32"/>
      <c r="D25" s="59"/>
      <c r="E25" s="59"/>
      <c r="F25" s="365"/>
      <c r="G25" s="367">
        <f t="shared" si="0"/>
        <v>0</v>
      </c>
    </row>
    <row r="26" spans="1:18" ht="13.5" customHeight="1">
      <c r="A26" s="74">
        <v>11</v>
      </c>
      <c r="B26" s="58"/>
      <c r="C26" s="32"/>
      <c r="D26" s="59"/>
      <c r="E26" s="59"/>
      <c r="F26" s="365"/>
      <c r="G26" s="367">
        <f t="shared" si="0"/>
        <v>0</v>
      </c>
    </row>
    <row r="27" spans="1:18" ht="13.5" customHeight="1">
      <c r="A27" s="74">
        <v>12</v>
      </c>
      <c r="B27" s="58"/>
      <c r="C27" s="32"/>
      <c r="D27" s="59"/>
      <c r="E27" s="59"/>
      <c r="F27" s="365"/>
      <c r="G27" s="367">
        <f t="shared" si="0"/>
        <v>0</v>
      </c>
    </row>
    <row r="28" spans="1:18" ht="13.5" customHeight="1">
      <c r="A28" s="74">
        <v>13</v>
      </c>
      <c r="B28" s="58"/>
      <c r="C28" s="32"/>
      <c r="D28" s="59"/>
      <c r="E28" s="59"/>
      <c r="F28" s="365"/>
      <c r="G28" s="367">
        <f t="shared" si="0"/>
        <v>0</v>
      </c>
    </row>
    <row r="29" spans="1:18" ht="13.5" customHeight="1">
      <c r="A29" s="74">
        <v>14</v>
      </c>
      <c r="B29" s="58"/>
      <c r="C29" s="32"/>
      <c r="D29" s="59"/>
      <c r="E29" s="59"/>
      <c r="F29" s="365"/>
      <c r="G29" s="367">
        <f t="shared" si="0"/>
        <v>0</v>
      </c>
    </row>
    <row r="30" spans="1:18" ht="13.5" customHeight="1">
      <c r="A30" s="74">
        <v>15</v>
      </c>
      <c r="B30" s="58"/>
      <c r="C30" s="32"/>
      <c r="D30" s="59"/>
      <c r="E30" s="59"/>
      <c r="F30" s="365"/>
      <c r="G30" s="367">
        <f t="shared" si="0"/>
        <v>0</v>
      </c>
    </row>
    <row r="31" spans="1:18" ht="13.5" customHeight="1">
      <c r="A31" s="74">
        <v>16</v>
      </c>
      <c r="B31" s="58"/>
      <c r="C31" s="32"/>
      <c r="D31" s="59"/>
      <c r="E31" s="59"/>
      <c r="F31" s="365"/>
      <c r="G31" s="367">
        <f t="shared" si="0"/>
        <v>0</v>
      </c>
    </row>
    <row r="32" spans="1:18" ht="13.5" customHeight="1">
      <c r="A32" s="74">
        <v>17</v>
      </c>
      <c r="B32" s="58"/>
      <c r="C32" s="32"/>
      <c r="D32" s="59"/>
      <c r="E32" s="59"/>
      <c r="F32" s="365"/>
      <c r="G32" s="367">
        <f t="shared" si="0"/>
        <v>0</v>
      </c>
    </row>
    <row r="33" spans="1:7" ht="13.5" customHeight="1">
      <c r="A33" s="74">
        <v>18</v>
      </c>
      <c r="B33" s="58"/>
      <c r="C33" s="32"/>
      <c r="D33" s="59"/>
      <c r="E33" s="59"/>
      <c r="F33" s="365"/>
      <c r="G33" s="367">
        <f t="shared" si="0"/>
        <v>0</v>
      </c>
    </row>
    <row r="34" spans="1:7" ht="13.5" customHeight="1">
      <c r="A34" s="74">
        <v>19</v>
      </c>
      <c r="B34" s="58"/>
      <c r="C34" s="32"/>
      <c r="D34" s="59"/>
      <c r="E34" s="59"/>
      <c r="F34" s="365"/>
      <c r="G34" s="367">
        <f t="shared" si="0"/>
        <v>0</v>
      </c>
    </row>
    <row r="35" spans="1:7" ht="13.5" customHeight="1">
      <c r="A35" s="74">
        <v>20</v>
      </c>
      <c r="B35" s="58"/>
      <c r="C35" s="32"/>
      <c r="D35" s="59"/>
      <c r="E35" s="59"/>
      <c r="F35" s="365"/>
      <c r="G35" s="367">
        <f t="shared" si="0"/>
        <v>0</v>
      </c>
    </row>
    <row r="36" spans="1:7" ht="13.5" customHeight="1">
      <c r="A36" s="74">
        <v>21</v>
      </c>
      <c r="B36" s="58"/>
      <c r="C36" s="32"/>
      <c r="D36" s="59"/>
      <c r="E36" s="59"/>
      <c r="F36" s="365"/>
      <c r="G36" s="367">
        <f t="shared" si="0"/>
        <v>0</v>
      </c>
    </row>
    <row r="37" spans="1:7" ht="13.5" customHeight="1">
      <c r="A37" s="74">
        <v>22</v>
      </c>
      <c r="B37" s="58"/>
      <c r="C37" s="32"/>
      <c r="D37" s="59"/>
      <c r="E37" s="59"/>
      <c r="F37" s="365"/>
      <c r="G37" s="367">
        <f t="shared" si="0"/>
        <v>0</v>
      </c>
    </row>
    <row r="38" spans="1:7" ht="13.5" customHeight="1">
      <c r="A38" s="74">
        <v>23</v>
      </c>
      <c r="B38" s="58"/>
      <c r="C38" s="32"/>
      <c r="D38" s="59"/>
      <c r="E38" s="59"/>
      <c r="F38" s="365"/>
      <c r="G38" s="367">
        <f t="shared" si="0"/>
        <v>0</v>
      </c>
    </row>
    <row r="39" spans="1:7" ht="13.5" customHeight="1">
      <c r="A39" s="74">
        <v>24</v>
      </c>
      <c r="B39" s="58"/>
      <c r="C39" s="32"/>
      <c r="D39" s="59"/>
      <c r="E39" s="59"/>
      <c r="F39" s="365"/>
      <c r="G39" s="367">
        <f t="shared" si="0"/>
        <v>0</v>
      </c>
    </row>
    <row r="40" spans="1:7" ht="13.5" customHeight="1">
      <c r="A40" s="74">
        <v>25</v>
      </c>
      <c r="B40" s="58"/>
      <c r="C40" s="32"/>
      <c r="D40" s="59"/>
      <c r="E40" s="59"/>
      <c r="F40" s="365"/>
      <c r="G40" s="367">
        <f t="shared" si="0"/>
        <v>0</v>
      </c>
    </row>
    <row r="41" spans="1:7" ht="13.5" customHeight="1">
      <c r="A41" s="74">
        <v>26</v>
      </c>
      <c r="B41" s="58"/>
      <c r="C41" s="32"/>
      <c r="D41" s="59"/>
      <c r="E41" s="59"/>
      <c r="F41" s="365"/>
      <c r="G41" s="367">
        <f t="shared" si="0"/>
        <v>0</v>
      </c>
    </row>
    <row r="42" spans="1:7" ht="13.5" customHeight="1">
      <c r="A42" s="74">
        <v>27</v>
      </c>
      <c r="B42" s="58"/>
      <c r="C42" s="32"/>
      <c r="D42" s="59"/>
      <c r="E42" s="59"/>
      <c r="F42" s="365"/>
      <c r="G42" s="367">
        <f t="shared" si="0"/>
        <v>0</v>
      </c>
    </row>
    <row r="43" spans="1:7" ht="13.5" customHeight="1">
      <c r="A43" s="74">
        <v>28</v>
      </c>
      <c r="B43" s="58"/>
      <c r="C43" s="32"/>
      <c r="D43" s="59"/>
      <c r="E43" s="59"/>
      <c r="F43" s="365"/>
      <c r="G43" s="367">
        <f t="shared" si="0"/>
        <v>0</v>
      </c>
    </row>
    <row r="44" spans="1:7" ht="13.5" customHeight="1">
      <c r="A44" s="74">
        <v>29</v>
      </c>
      <c r="B44" s="58"/>
      <c r="C44" s="32"/>
      <c r="D44" s="59"/>
      <c r="E44" s="59"/>
      <c r="F44" s="365"/>
      <c r="G44" s="367">
        <f t="shared" si="0"/>
        <v>0</v>
      </c>
    </row>
    <row r="45" spans="1:7" ht="13.5" customHeight="1">
      <c r="A45" s="74">
        <v>30</v>
      </c>
      <c r="B45" s="58"/>
      <c r="C45" s="32"/>
      <c r="D45" s="59"/>
      <c r="E45" s="59"/>
      <c r="F45" s="365"/>
      <c r="G45" s="367">
        <f t="shared" si="0"/>
        <v>0</v>
      </c>
    </row>
    <row r="46" spans="1:7" ht="13.5" customHeight="1">
      <c r="A46" s="74">
        <v>31</v>
      </c>
      <c r="B46" s="58"/>
      <c r="C46" s="32"/>
      <c r="D46" s="59"/>
      <c r="E46" s="59"/>
      <c r="F46" s="365"/>
      <c r="G46" s="367">
        <f t="shared" si="0"/>
        <v>0</v>
      </c>
    </row>
    <row r="47" spans="1:7" ht="13.5" customHeight="1">
      <c r="A47" s="74">
        <v>32</v>
      </c>
      <c r="B47" s="58"/>
      <c r="C47" s="32"/>
      <c r="D47" s="59"/>
      <c r="E47" s="59"/>
      <c r="F47" s="365"/>
      <c r="G47" s="367">
        <f t="shared" si="0"/>
        <v>0</v>
      </c>
    </row>
    <row r="48" spans="1:7" ht="13.5" customHeight="1">
      <c r="A48" s="74">
        <v>33</v>
      </c>
      <c r="B48" s="58"/>
      <c r="C48" s="32"/>
      <c r="D48" s="59"/>
      <c r="E48" s="59"/>
      <c r="F48" s="365"/>
      <c r="G48" s="367">
        <f t="shared" si="0"/>
        <v>0</v>
      </c>
    </row>
    <row r="49" spans="1:7" ht="13.5" customHeight="1">
      <c r="A49" s="74">
        <v>34</v>
      </c>
      <c r="B49" s="58"/>
      <c r="C49" s="32"/>
      <c r="D49" s="59"/>
      <c r="E49" s="59"/>
      <c r="F49" s="365"/>
      <c r="G49" s="367">
        <f t="shared" si="0"/>
        <v>0</v>
      </c>
    </row>
    <row r="50" spans="1:7" ht="13.5" customHeight="1">
      <c r="A50" s="74">
        <v>35</v>
      </c>
      <c r="B50" s="58"/>
      <c r="C50" s="32"/>
      <c r="D50" s="59"/>
      <c r="E50" s="59"/>
      <c r="F50" s="365"/>
      <c r="G50" s="367">
        <f t="shared" si="0"/>
        <v>0</v>
      </c>
    </row>
    <row r="51" spans="1:7" ht="13.5" customHeight="1">
      <c r="A51" s="74">
        <v>36</v>
      </c>
      <c r="B51" s="58"/>
      <c r="C51" s="32"/>
      <c r="D51" s="59"/>
      <c r="E51" s="59"/>
      <c r="F51" s="365"/>
      <c r="G51" s="367">
        <f t="shared" si="0"/>
        <v>0</v>
      </c>
    </row>
    <row r="52" spans="1:7" ht="13.5" customHeight="1">
      <c r="A52" s="74">
        <v>37</v>
      </c>
      <c r="B52" s="58"/>
      <c r="C52" s="32"/>
      <c r="D52" s="59"/>
      <c r="E52" s="59"/>
      <c r="F52" s="365"/>
      <c r="G52" s="367">
        <f t="shared" si="0"/>
        <v>0</v>
      </c>
    </row>
    <row r="53" spans="1:7" ht="13.5" customHeight="1">
      <c r="A53" s="74">
        <v>38</v>
      </c>
      <c r="B53" s="58"/>
      <c r="C53" s="32"/>
      <c r="D53" s="59"/>
      <c r="E53" s="59"/>
      <c r="F53" s="365"/>
      <c r="G53" s="367">
        <f t="shared" si="0"/>
        <v>0</v>
      </c>
    </row>
    <row r="54" spans="1:7" ht="13.5" customHeight="1">
      <c r="A54" s="74">
        <v>39</v>
      </c>
      <c r="B54" s="58"/>
      <c r="C54" s="32"/>
      <c r="D54" s="59"/>
      <c r="E54" s="59"/>
      <c r="F54" s="365"/>
      <c r="G54" s="367">
        <f t="shared" si="0"/>
        <v>0</v>
      </c>
    </row>
    <row r="55" spans="1:7" ht="13.5" customHeight="1">
      <c r="A55" s="74">
        <v>40</v>
      </c>
      <c r="B55" s="58"/>
      <c r="C55" s="32"/>
      <c r="D55" s="59"/>
      <c r="E55" s="59"/>
      <c r="F55" s="365"/>
      <c r="G55" s="367">
        <f t="shared" si="0"/>
        <v>0</v>
      </c>
    </row>
    <row r="56" spans="1:7" ht="13.5" customHeight="1">
      <c r="A56" s="74">
        <v>41</v>
      </c>
      <c r="B56" s="58"/>
      <c r="C56" s="32"/>
      <c r="D56" s="59"/>
      <c r="E56" s="59"/>
      <c r="F56" s="365"/>
      <c r="G56" s="367">
        <f t="shared" si="0"/>
        <v>0</v>
      </c>
    </row>
    <row r="57" spans="1:7" ht="13.5" customHeight="1">
      <c r="A57" s="74">
        <v>42</v>
      </c>
      <c r="B57" s="58"/>
      <c r="C57" s="32"/>
      <c r="D57" s="59"/>
      <c r="E57" s="59"/>
      <c r="F57" s="365"/>
      <c r="G57" s="367">
        <f t="shared" si="0"/>
        <v>0</v>
      </c>
    </row>
    <row r="58" spans="1:7" ht="13.5" customHeight="1">
      <c r="A58" s="74">
        <v>43</v>
      </c>
      <c r="B58" s="58"/>
      <c r="C58" s="32"/>
      <c r="D58" s="59"/>
      <c r="E58" s="59"/>
      <c r="F58" s="365"/>
      <c r="G58" s="367">
        <f t="shared" si="0"/>
        <v>0</v>
      </c>
    </row>
    <row r="59" spans="1:7" ht="13.5" customHeight="1">
      <c r="A59" s="74">
        <v>44</v>
      </c>
      <c r="B59" s="58"/>
      <c r="C59" s="32"/>
      <c r="D59" s="59"/>
      <c r="E59" s="59"/>
      <c r="F59" s="365"/>
      <c r="G59" s="367">
        <f t="shared" si="0"/>
        <v>0</v>
      </c>
    </row>
    <row r="60" spans="1:7" ht="13.5" customHeight="1">
      <c r="A60" s="74">
        <v>45</v>
      </c>
      <c r="B60" s="58"/>
      <c r="C60" s="32"/>
      <c r="D60" s="59"/>
      <c r="E60" s="59"/>
      <c r="F60" s="365"/>
      <c r="G60" s="367">
        <f t="shared" si="0"/>
        <v>0</v>
      </c>
    </row>
    <row r="61" spans="1:7" ht="13.5" customHeight="1">
      <c r="A61" s="74">
        <v>46</v>
      </c>
      <c r="B61" s="58"/>
      <c r="C61" s="32"/>
      <c r="D61" s="59"/>
      <c r="E61" s="59"/>
      <c r="F61" s="365"/>
      <c r="G61" s="367">
        <f t="shared" si="0"/>
        <v>0</v>
      </c>
    </row>
    <row r="62" spans="1:7" ht="13.5" customHeight="1">
      <c r="A62" s="74">
        <v>47</v>
      </c>
      <c r="B62" s="58"/>
      <c r="C62" s="32"/>
      <c r="D62" s="59"/>
      <c r="E62" s="59"/>
      <c r="F62" s="365"/>
      <c r="G62" s="367">
        <f t="shared" si="0"/>
        <v>0</v>
      </c>
    </row>
    <row r="63" spans="1:7" ht="13.5" customHeight="1">
      <c r="A63" s="74">
        <v>48</v>
      </c>
      <c r="B63" s="58"/>
      <c r="C63" s="32"/>
      <c r="D63" s="59"/>
      <c r="E63" s="59"/>
      <c r="F63" s="365"/>
      <c r="G63" s="367">
        <f t="shared" si="0"/>
        <v>0</v>
      </c>
    </row>
    <row r="64" spans="1:7" ht="13.5" customHeight="1">
      <c r="A64" s="74">
        <v>49</v>
      </c>
      <c r="B64" s="58"/>
      <c r="C64" s="32"/>
      <c r="D64" s="59"/>
      <c r="E64" s="59"/>
      <c r="F64" s="365"/>
      <c r="G64" s="367">
        <f t="shared" si="0"/>
        <v>0</v>
      </c>
    </row>
    <row r="65" spans="1:7" ht="13.5" customHeight="1">
      <c r="A65" s="74">
        <v>50</v>
      </c>
      <c r="B65" s="58"/>
      <c r="C65" s="32"/>
      <c r="D65" s="59"/>
      <c r="E65" s="59"/>
      <c r="F65" s="365"/>
      <c r="G65" s="367">
        <f t="shared" si="0"/>
        <v>0</v>
      </c>
    </row>
    <row r="66" spans="1:7" ht="13.5" customHeight="1">
      <c r="A66" s="74">
        <v>51</v>
      </c>
      <c r="B66" s="58"/>
      <c r="C66" s="32"/>
      <c r="D66" s="59"/>
      <c r="E66" s="59"/>
      <c r="F66" s="365"/>
      <c r="G66" s="367">
        <f t="shared" si="0"/>
        <v>0</v>
      </c>
    </row>
    <row r="67" spans="1:7" ht="13.5" customHeight="1">
      <c r="A67" s="74">
        <v>52</v>
      </c>
      <c r="B67" s="58"/>
      <c r="C67" s="32"/>
      <c r="D67" s="59"/>
      <c r="E67" s="59"/>
      <c r="F67" s="365"/>
      <c r="G67" s="367">
        <f t="shared" si="0"/>
        <v>0</v>
      </c>
    </row>
    <row r="68" spans="1:7" ht="13.5" customHeight="1">
      <c r="A68" s="74">
        <v>53</v>
      </c>
      <c r="B68" s="58"/>
      <c r="C68" s="32"/>
      <c r="D68" s="59"/>
      <c r="E68" s="59"/>
      <c r="F68" s="365"/>
      <c r="G68" s="367">
        <f t="shared" si="0"/>
        <v>0</v>
      </c>
    </row>
    <row r="69" spans="1:7" ht="13.5" customHeight="1">
      <c r="A69" s="74">
        <v>54</v>
      </c>
      <c r="B69" s="58"/>
      <c r="C69" s="32"/>
      <c r="D69" s="59"/>
      <c r="E69" s="59"/>
      <c r="F69" s="365"/>
      <c r="G69" s="367">
        <f t="shared" si="0"/>
        <v>0</v>
      </c>
    </row>
    <row r="70" spans="1:7" ht="13.5" customHeight="1">
      <c r="A70" s="74">
        <v>55</v>
      </c>
      <c r="B70" s="58"/>
      <c r="C70" s="32"/>
      <c r="D70" s="59"/>
      <c r="E70" s="59"/>
      <c r="F70" s="365"/>
      <c r="G70" s="367">
        <f t="shared" si="0"/>
        <v>0</v>
      </c>
    </row>
    <row r="71" spans="1:7" ht="13.5" customHeight="1">
      <c r="A71" s="74">
        <v>56</v>
      </c>
      <c r="B71" s="58"/>
      <c r="C71" s="32"/>
      <c r="D71" s="59"/>
      <c r="E71" s="59"/>
      <c r="F71" s="365"/>
      <c r="G71" s="367">
        <f t="shared" si="0"/>
        <v>0</v>
      </c>
    </row>
    <row r="72" spans="1:7" ht="13.5" customHeight="1">
      <c r="A72" s="74">
        <v>57</v>
      </c>
      <c r="B72" s="58"/>
      <c r="C72" s="32"/>
      <c r="D72" s="59"/>
      <c r="E72" s="59"/>
      <c r="F72" s="365"/>
      <c r="G72" s="367">
        <f t="shared" si="0"/>
        <v>0</v>
      </c>
    </row>
    <row r="73" spans="1:7" ht="13.5" customHeight="1">
      <c r="A73" s="74">
        <v>58</v>
      </c>
      <c r="B73" s="58"/>
      <c r="C73" s="32"/>
      <c r="D73" s="59"/>
      <c r="E73" s="59"/>
      <c r="F73" s="365"/>
      <c r="G73" s="367">
        <f t="shared" si="0"/>
        <v>0</v>
      </c>
    </row>
    <row r="74" spans="1:7" ht="13.5" customHeight="1">
      <c r="A74" s="74">
        <v>59</v>
      </c>
      <c r="B74" s="58"/>
      <c r="C74" s="32"/>
      <c r="D74" s="59"/>
      <c r="E74" s="59"/>
      <c r="F74" s="365"/>
      <c r="G74" s="367">
        <f t="shared" si="0"/>
        <v>0</v>
      </c>
    </row>
    <row r="75" spans="1:7" ht="13.5" customHeight="1">
      <c r="A75" s="74">
        <v>60</v>
      </c>
      <c r="B75" s="58"/>
      <c r="C75" s="32"/>
      <c r="D75" s="59"/>
      <c r="E75" s="59"/>
      <c r="F75" s="365"/>
      <c r="G75" s="367">
        <f t="shared" si="0"/>
        <v>0</v>
      </c>
    </row>
    <row r="76" spans="1:7" ht="13.5" customHeight="1">
      <c r="A76" s="74">
        <v>61</v>
      </c>
      <c r="B76" s="58"/>
      <c r="C76" s="32"/>
      <c r="D76" s="59"/>
      <c r="E76" s="59"/>
      <c r="F76" s="365"/>
      <c r="G76" s="367">
        <f t="shared" si="0"/>
        <v>0</v>
      </c>
    </row>
    <row r="77" spans="1:7" ht="13.5" customHeight="1">
      <c r="A77" s="74">
        <v>62</v>
      </c>
      <c r="B77" s="58"/>
      <c r="C77" s="32"/>
      <c r="D77" s="59"/>
      <c r="E77" s="59"/>
      <c r="F77" s="365"/>
      <c r="G77" s="367">
        <f t="shared" si="0"/>
        <v>0</v>
      </c>
    </row>
    <row r="78" spans="1:7" ht="13.5" customHeight="1">
      <c r="A78" s="74">
        <v>63</v>
      </c>
      <c r="B78" s="58"/>
      <c r="C78" s="32"/>
      <c r="D78" s="59"/>
      <c r="E78" s="59"/>
      <c r="F78" s="365"/>
      <c r="G78" s="367">
        <f t="shared" si="0"/>
        <v>0</v>
      </c>
    </row>
    <row r="79" spans="1:7" ht="13.5" customHeight="1">
      <c r="A79" s="74">
        <v>64</v>
      </c>
      <c r="B79" s="58"/>
      <c r="C79" s="32"/>
      <c r="D79" s="59"/>
      <c r="E79" s="59"/>
      <c r="F79" s="365"/>
      <c r="G79" s="367">
        <f t="shared" si="0"/>
        <v>0</v>
      </c>
    </row>
    <row r="80" spans="1:7" ht="13.5" customHeight="1">
      <c r="A80" s="74">
        <v>65</v>
      </c>
      <c r="B80" s="58"/>
      <c r="C80" s="32"/>
      <c r="D80" s="59"/>
      <c r="E80" s="59"/>
      <c r="F80" s="365"/>
      <c r="G80" s="367">
        <f t="shared" si="0"/>
        <v>0</v>
      </c>
    </row>
    <row r="81" spans="1:7" ht="13.5" customHeight="1">
      <c r="A81" s="74">
        <v>66</v>
      </c>
      <c r="B81" s="58"/>
      <c r="C81" s="32"/>
      <c r="D81" s="59"/>
      <c r="E81" s="59"/>
      <c r="F81" s="365"/>
      <c r="G81" s="367">
        <f t="shared" si="0"/>
        <v>0</v>
      </c>
    </row>
    <row r="82" spans="1:7" ht="13.5" customHeight="1">
      <c r="A82" s="74">
        <v>67</v>
      </c>
      <c r="B82" s="58"/>
      <c r="C82" s="32"/>
      <c r="D82" s="59"/>
      <c r="E82" s="59"/>
      <c r="F82" s="365"/>
      <c r="G82" s="367">
        <f t="shared" ref="G82:G115" si="1">SUM(C82:E82)</f>
        <v>0</v>
      </c>
    </row>
    <row r="83" spans="1:7" ht="13.5" customHeight="1">
      <c r="A83" s="74">
        <v>68</v>
      </c>
      <c r="B83" s="58"/>
      <c r="C83" s="32"/>
      <c r="D83" s="59"/>
      <c r="E83" s="59"/>
      <c r="F83" s="365"/>
      <c r="G83" s="367">
        <f t="shared" si="1"/>
        <v>0</v>
      </c>
    </row>
    <row r="84" spans="1:7" ht="13.5" customHeight="1">
      <c r="A84" s="74">
        <v>69</v>
      </c>
      <c r="B84" s="58"/>
      <c r="C84" s="32"/>
      <c r="D84" s="59"/>
      <c r="E84" s="59"/>
      <c r="F84" s="365"/>
      <c r="G84" s="367">
        <f t="shared" si="1"/>
        <v>0</v>
      </c>
    </row>
    <row r="85" spans="1:7" ht="13.5" customHeight="1">
      <c r="A85" s="74">
        <v>70</v>
      </c>
      <c r="B85" s="58"/>
      <c r="C85" s="32"/>
      <c r="D85" s="59"/>
      <c r="E85" s="59"/>
      <c r="F85" s="365"/>
      <c r="G85" s="367">
        <f t="shared" si="1"/>
        <v>0</v>
      </c>
    </row>
    <row r="86" spans="1:7" ht="13.5" customHeight="1">
      <c r="A86" s="74">
        <v>71</v>
      </c>
      <c r="B86" s="58"/>
      <c r="C86" s="32"/>
      <c r="D86" s="59"/>
      <c r="E86" s="59"/>
      <c r="F86" s="365"/>
      <c r="G86" s="367">
        <f t="shared" si="1"/>
        <v>0</v>
      </c>
    </row>
    <row r="87" spans="1:7" ht="13.5" customHeight="1">
      <c r="A87" s="74">
        <v>72</v>
      </c>
      <c r="B87" s="58"/>
      <c r="C87" s="32"/>
      <c r="D87" s="59"/>
      <c r="E87" s="59"/>
      <c r="F87" s="365"/>
      <c r="G87" s="367">
        <f t="shared" si="1"/>
        <v>0</v>
      </c>
    </row>
    <row r="88" spans="1:7" ht="13.5" customHeight="1">
      <c r="A88" s="74">
        <v>73</v>
      </c>
      <c r="B88" s="58"/>
      <c r="C88" s="32"/>
      <c r="D88" s="59"/>
      <c r="E88" s="59"/>
      <c r="F88" s="365"/>
      <c r="G88" s="367">
        <f t="shared" si="1"/>
        <v>0</v>
      </c>
    </row>
    <row r="89" spans="1:7" ht="13.5" customHeight="1">
      <c r="A89" s="74">
        <v>74</v>
      </c>
      <c r="B89" s="58"/>
      <c r="C89" s="32"/>
      <c r="D89" s="59"/>
      <c r="E89" s="59"/>
      <c r="F89" s="365"/>
      <c r="G89" s="367">
        <f t="shared" si="1"/>
        <v>0</v>
      </c>
    </row>
    <row r="90" spans="1:7" ht="13.5" customHeight="1">
      <c r="A90" s="74">
        <v>75</v>
      </c>
      <c r="B90" s="58"/>
      <c r="C90" s="32"/>
      <c r="D90" s="59"/>
      <c r="E90" s="59"/>
      <c r="F90" s="365"/>
      <c r="G90" s="367">
        <f t="shared" si="1"/>
        <v>0</v>
      </c>
    </row>
    <row r="91" spans="1:7" ht="13.5" customHeight="1">
      <c r="A91" s="74">
        <v>76</v>
      </c>
      <c r="B91" s="58"/>
      <c r="C91" s="32"/>
      <c r="D91" s="59"/>
      <c r="E91" s="59"/>
      <c r="F91" s="365"/>
      <c r="G91" s="367">
        <f t="shared" si="1"/>
        <v>0</v>
      </c>
    </row>
    <row r="92" spans="1:7" ht="13.5" customHeight="1">
      <c r="A92" s="74">
        <v>77</v>
      </c>
      <c r="B92" s="58"/>
      <c r="C92" s="32"/>
      <c r="D92" s="59"/>
      <c r="E92" s="59"/>
      <c r="F92" s="365"/>
      <c r="G92" s="367">
        <f t="shared" si="1"/>
        <v>0</v>
      </c>
    </row>
    <row r="93" spans="1:7" ht="13.5" customHeight="1">
      <c r="A93" s="74">
        <v>78</v>
      </c>
      <c r="B93" s="58"/>
      <c r="C93" s="32"/>
      <c r="D93" s="59"/>
      <c r="E93" s="59"/>
      <c r="F93" s="365"/>
      <c r="G93" s="367">
        <f t="shared" si="1"/>
        <v>0</v>
      </c>
    </row>
    <row r="94" spans="1:7" ht="13.5" customHeight="1">
      <c r="A94" s="74">
        <v>79</v>
      </c>
      <c r="B94" s="58"/>
      <c r="C94" s="32"/>
      <c r="D94" s="59"/>
      <c r="E94" s="59"/>
      <c r="F94" s="365"/>
      <c r="G94" s="367">
        <f t="shared" si="1"/>
        <v>0</v>
      </c>
    </row>
    <row r="95" spans="1:7" ht="13.5" customHeight="1">
      <c r="A95" s="74">
        <v>80</v>
      </c>
      <c r="B95" s="58"/>
      <c r="C95" s="32"/>
      <c r="D95" s="59"/>
      <c r="E95" s="59"/>
      <c r="F95" s="365"/>
      <c r="G95" s="367">
        <f t="shared" si="1"/>
        <v>0</v>
      </c>
    </row>
    <row r="96" spans="1:7" ht="13.5" customHeight="1">
      <c r="A96" s="74">
        <v>81</v>
      </c>
      <c r="B96" s="58"/>
      <c r="C96" s="32"/>
      <c r="D96" s="59"/>
      <c r="E96" s="59"/>
      <c r="F96" s="365"/>
      <c r="G96" s="367">
        <f t="shared" si="1"/>
        <v>0</v>
      </c>
    </row>
    <row r="97" spans="1:7" ht="13.5" customHeight="1">
      <c r="A97" s="74">
        <v>82</v>
      </c>
      <c r="B97" s="58"/>
      <c r="C97" s="32"/>
      <c r="D97" s="59"/>
      <c r="E97" s="59"/>
      <c r="F97" s="365"/>
      <c r="G97" s="367">
        <f t="shared" si="1"/>
        <v>0</v>
      </c>
    </row>
    <row r="98" spans="1:7" ht="13.5" customHeight="1">
      <c r="A98" s="74">
        <v>83</v>
      </c>
      <c r="B98" s="58"/>
      <c r="C98" s="32"/>
      <c r="D98" s="59"/>
      <c r="E98" s="59"/>
      <c r="F98" s="365"/>
      <c r="G98" s="367">
        <f t="shared" si="1"/>
        <v>0</v>
      </c>
    </row>
    <row r="99" spans="1:7" ht="13.5" customHeight="1">
      <c r="A99" s="74">
        <v>84</v>
      </c>
      <c r="B99" s="58"/>
      <c r="C99" s="32"/>
      <c r="D99" s="59"/>
      <c r="E99" s="59"/>
      <c r="F99" s="365"/>
      <c r="G99" s="367">
        <f t="shared" si="1"/>
        <v>0</v>
      </c>
    </row>
    <row r="100" spans="1:7" ht="13.5" customHeight="1">
      <c r="A100" s="74">
        <v>85</v>
      </c>
      <c r="B100" s="58"/>
      <c r="C100" s="32"/>
      <c r="D100" s="59"/>
      <c r="E100" s="59"/>
      <c r="F100" s="365"/>
      <c r="G100" s="367">
        <f t="shared" si="1"/>
        <v>0</v>
      </c>
    </row>
    <row r="101" spans="1:7" ht="13.5" customHeight="1">
      <c r="A101" s="74">
        <v>86</v>
      </c>
      <c r="B101" s="58"/>
      <c r="C101" s="32"/>
      <c r="D101" s="59"/>
      <c r="E101" s="59"/>
      <c r="F101" s="365"/>
      <c r="G101" s="367">
        <f t="shared" si="1"/>
        <v>0</v>
      </c>
    </row>
    <row r="102" spans="1:7" ht="13.5" customHeight="1">
      <c r="A102" s="74">
        <v>87</v>
      </c>
      <c r="B102" s="58"/>
      <c r="C102" s="32"/>
      <c r="D102" s="59"/>
      <c r="E102" s="59"/>
      <c r="F102" s="365"/>
      <c r="G102" s="367">
        <f t="shared" si="1"/>
        <v>0</v>
      </c>
    </row>
    <row r="103" spans="1:7" ht="13.5" customHeight="1">
      <c r="A103" s="74">
        <v>88</v>
      </c>
      <c r="B103" s="58"/>
      <c r="C103" s="32"/>
      <c r="D103" s="59"/>
      <c r="E103" s="59"/>
      <c r="F103" s="365"/>
      <c r="G103" s="367">
        <f t="shared" si="1"/>
        <v>0</v>
      </c>
    </row>
    <row r="104" spans="1:7" ht="13.5" customHeight="1">
      <c r="A104" s="74">
        <v>89</v>
      </c>
      <c r="B104" s="58"/>
      <c r="C104" s="32"/>
      <c r="D104" s="59"/>
      <c r="E104" s="59"/>
      <c r="F104" s="365"/>
      <c r="G104" s="367">
        <f t="shared" si="1"/>
        <v>0</v>
      </c>
    </row>
    <row r="105" spans="1:7" ht="13.5" customHeight="1">
      <c r="A105" s="74">
        <v>90</v>
      </c>
      <c r="B105" s="58"/>
      <c r="C105" s="32"/>
      <c r="D105" s="59"/>
      <c r="E105" s="59"/>
      <c r="F105" s="365"/>
      <c r="G105" s="367">
        <f t="shared" si="1"/>
        <v>0</v>
      </c>
    </row>
    <row r="106" spans="1:7" ht="13.5" customHeight="1">
      <c r="A106" s="74">
        <v>91</v>
      </c>
      <c r="B106" s="58"/>
      <c r="C106" s="32"/>
      <c r="D106" s="59"/>
      <c r="E106" s="59"/>
      <c r="F106" s="365"/>
      <c r="G106" s="367">
        <f t="shared" si="1"/>
        <v>0</v>
      </c>
    </row>
    <row r="107" spans="1:7" ht="13.5" customHeight="1">
      <c r="A107" s="74">
        <v>92</v>
      </c>
      <c r="B107" s="58"/>
      <c r="C107" s="32"/>
      <c r="D107" s="59"/>
      <c r="E107" s="59"/>
      <c r="F107" s="365"/>
      <c r="G107" s="367">
        <f t="shared" si="1"/>
        <v>0</v>
      </c>
    </row>
    <row r="108" spans="1:7" ht="13.5" customHeight="1">
      <c r="A108" s="74">
        <v>93</v>
      </c>
      <c r="B108" s="58"/>
      <c r="C108" s="32"/>
      <c r="D108" s="59"/>
      <c r="E108" s="59"/>
      <c r="F108" s="365"/>
      <c r="G108" s="367">
        <f t="shared" si="1"/>
        <v>0</v>
      </c>
    </row>
    <row r="109" spans="1:7" ht="13.5" customHeight="1">
      <c r="A109" s="74">
        <v>94</v>
      </c>
      <c r="B109" s="58"/>
      <c r="C109" s="32"/>
      <c r="D109" s="59"/>
      <c r="E109" s="59"/>
      <c r="F109" s="365"/>
      <c r="G109" s="367">
        <f t="shared" si="1"/>
        <v>0</v>
      </c>
    </row>
    <row r="110" spans="1:7" ht="13.5" customHeight="1">
      <c r="A110" s="74">
        <v>95</v>
      </c>
      <c r="B110" s="58"/>
      <c r="C110" s="32"/>
      <c r="D110" s="59"/>
      <c r="E110" s="59"/>
      <c r="F110" s="365"/>
      <c r="G110" s="367">
        <f t="shared" si="1"/>
        <v>0</v>
      </c>
    </row>
    <row r="111" spans="1:7" ht="13.5" customHeight="1">
      <c r="A111" s="74">
        <v>96</v>
      </c>
      <c r="B111" s="58"/>
      <c r="C111" s="32"/>
      <c r="D111" s="59"/>
      <c r="E111" s="59"/>
      <c r="F111" s="365"/>
      <c r="G111" s="367">
        <f t="shared" si="1"/>
        <v>0</v>
      </c>
    </row>
    <row r="112" spans="1:7" ht="13.5" customHeight="1">
      <c r="A112" s="74">
        <v>97</v>
      </c>
      <c r="B112" s="58"/>
      <c r="C112" s="32"/>
      <c r="D112" s="59"/>
      <c r="E112" s="59"/>
      <c r="F112" s="365"/>
      <c r="G112" s="367">
        <f t="shared" si="1"/>
        <v>0</v>
      </c>
    </row>
    <row r="113" spans="1:8" ht="13.5" customHeight="1">
      <c r="A113" s="74">
        <v>98</v>
      </c>
      <c r="B113" s="58"/>
      <c r="C113" s="32"/>
      <c r="D113" s="59"/>
      <c r="E113" s="59"/>
      <c r="F113" s="365"/>
      <c r="G113" s="367">
        <f t="shared" si="1"/>
        <v>0</v>
      </c>
    </row>
    <row r="114" spans="1:8" ht="13.5" customHeight="1">
      <c r="A114" s="74">
        <v>99</v>
      </c>
      <c r="B114" s="58"/>
      <c r="C114" s="32"/>
      <c r="D114" s="59"/>
      <c r="E114" s="59"/>
      <c r="F114" s="365"/>
      <c r="G114" s="367">
        <f t="shared" si="1"/>
        <v>0</v>
      </c>
    </row>
    <row r="115" spans="1:8" ht="13.5" customHeight="1">
      <c r="A115" s="74">
        <v>100</v>
      </c>
      <c r="B115" s="58"/>
      <c r="C115" s="32"/>
      <c r="D115" s="59"/>
      <c r="E115" s="59"/>
      <c r="F115" s="365"/>
      <c r="G115" s="367">
        <f t="shared" si="1"/>
        <v>0</v>
      </c>
    </row>
    <row r="116" spans="1:8" ht="13.5" customHeight="1">
      <c r="E116" s="48"/>
      <c r="F116" s="48"/>
      <c r="G116" s="48"/>
      <c r="H116" s="48"/>
    </row>
    <row r="117" spans="1:8" ht="13.5" customHeight="1">
      <c r="E117" s="48"/>
      <c r="F117" s="48"/>
      <c r="G117" s="48"/>
      <c r="H117" s="48"/>
    </row>
    <row r="118" spans="1:8" ht="13.5" customHeight="1">
      <c r="E118" s="48"/>
      <c r="F118" s="48"/>
      <c r="G118" s="48"/>
      <c r="H118" s="48"/>
    </row>
    <row r="119" spans="1:8" ht="13.5" customHeight="1">
      <c r="E119" s="48"/>
      <c r="F119" s="48"/>
      <c r="G119" s="48"/>
      <c r="H119" s="48"/>
    </row>
    <row r="120" spans="1:8" ht="13.5" customHeight="1">
      <c r="E120" s="48"/>
      <c r="F120" s="48"/>
      <c r="G120" s="48"/>
      <c r="H120" s="48"/>
    </row>
    <row r="121" spans="1:8" ht="13.5" customHeight="1">
      <c r="E121" s="48"/>
      <c r="F121" s="48"/>
      <c r="G121" s="48"/>
      <c r="H121" s="48"/>
    </row>
    <row r="122" spans="1:8" ht="13.5" customHeight="1">
      <c r="E122" s="48"/>
      <c r="F122" s="48"/>
      <c r="G122" s="48"/>
      <c r="H122" s="48"/>
    </row>
    <row r="123" spans="1:8" ht="13.5" customHeight="1">
      <c r="E123" s="48"/>
      <c r="F123" s="48"/>
      <c r="G123" s="48"/>
      <c r="H123" s="48"/>
    </row>
    <row r="124" spans="1:8" ht="13.5" customHeight="1">
      <c r="E124" s="48"/>
      <c r="F124" s="48"/>
      <c r="G124" s="48"/>
      <c r="H124" s="48"/>
    </row>
    <row r="125" spans="1:8" ht="13.5" customHeight="1">
      <c r="E125" s="48"/>
      <c r="F125" s="48"/>
      <c r="G125" s="48"/>
      <c r="H125" s="48"/>
    </row>
    <row r="126" spans="1:8" ht="13.5" customHeight="1">
      <c r="E126" s="48"/>
      <c r="F126" s="48"/>
      <c r="G126" s="48"/>
      <c r="H126" s="48"/>
    </row>
    <row r="127" spans="1:8" ht="13.5" customHeight="1">
      <c r="E127" s="48"/>
      <c r="F127" s="48"/>
      <c r="G127" s="48"/>
      <c r="H127" s="48"/>
    </row>
    <row r="128" spans="1:8" ht="13.5" customHeight="1">
      <c r="E128" s="48"/>
      <c r="F128" s="48"/>
      <c r="G128" s="48"/>
      <c r="H128" s="48"/>
    </row>
    <row r="129" spans="5:8" ht="13.5" customHeight="1">
      <c r="E129" s="48"/>
      <c r="F129" s="48"/>
      <c r="G129" s="48"/>
      <c r="H129" s="48"/>
    </row>
    <row r="130" spans="5:8" ht="13.5" customHeight="1">
      <c r="E130" s="48"/>
      <c r="F130" s="48"/>
      <c r="G130" s="48"/>
      <c r="H130" s="48"/>
    </row>
    <row r="131" spans="5:8" ht="13.5" customHeight="1">
      <c r="E131" s="48"/>
      <c r="F131" s="48"/>
      <c r="G131" s="48"/>
      <c r="H131" s="48"/>
    </row>
    <row r="132" spans="5:8" ht="13.5" customHeight="1">
      <c r="E132" s="48"/>
      <c r="F132" s="48"/>
      <c r="G132" s="48"/>
      <c r="H132" s="48"/>
    </row>
    <row r="133" spans="5:8" ht="13.5" customHeight="1">
      <c r="E133" s="48"/>
      <c r="F133" s="48"/>
      <c r="G133" s="48"/>
      <c r="H133" s="48"/>
    </row>
    <row r="134" spans="5:8" ht="13.5" customHeight="1">
      <c r="E134" s="48"/>
      <c r="F134" s="48"/>
      <c r="G134" s="48"/>
      <c r="H134" s="48"/>
    </row>
    <row r="135" spans="5:8" ht="13.5" customHeight="1">
      <c r="E135" s="48"/>
      <c r="F135" s="48"/>
      <c r="G135" s="48"/>
      <c r="H135" s="48"/>
    </row>
    <row r="136" spans="5:8" ht="13.5" customHeight="1">
      <c r="E136" s="48"/>
      <c r="F136" s="48"/>
      <c r="G136" s="48"/>
      <c r="H136" s="48"/>
    </row>
    <row r="137" spans="5:8" ht="13.5" customHeight="1">
      <c r="E137" s="48"/>
      <c r="F137" s="48"/>
      <c r="G137" s="48"/>
      <c r="H137" s="48"/>
    </row>
    <row r="138" spans="5:8" ht="13.5" customHeight="1">
      <c r="E138" s="48"/>
      <c r="F138" s="48"/>
      <c r="G138" s="48"/>
      <c r="H138" s="48"/>
    </row>
    <row r="139" spans="5:8" ht="13.5" customHeight="1">
      <c r="E139" s="48"/>
      <c r="F139" s="48"/>
      <c r="G139" s="48"/>
      <c r="H139" s="48"/>
    </row>
    <row r="140" spans="5:8" ht="13.5" customHeight="1">
      <c r="E140" s="48"/>
      <c r="F140" s="48"/>
      <c r="G140" s="48"/>
      <c r="H140" s="48"/>
    </row>
    <row r="141" spans="5:8" ht="13.5" customHeight="1">
      <c r="E141" s="48"/>
      <c r="F141" s="48"/>
      <c r="G141" s="48"/>
      <c r="H141" s="48"/>
    </row>
    <row r="142" spans="5:8" ht="13.5" customHeight="1">
      <c r="E142" s="48"/>
      <c r="F142" s="48"/>
      <c r="G142" s="48"/>
      <c r="H142" s="48"/>
    </row>
    <row r="143" spans="5:8" ht="13.5" customHeight="1">
      <c r="E143" s="48"/>
      <c r="F143" s="48"/>
      <c r="G143" s="48"/>
      <c r="H143" s="48"/>
    </row>
    <row r="144" spans="5:8" ht="13.5" customHeight="1">
      <c r="E144" s="48"/>
      <c r="F144" s="48"/>
      <c r="G144" s="48"/>
      <c r="H144" s="48"/>
    </row>
    <row r="145" spans="5:8" ht="13.5" customHeight="1">
      <c r="E145" s="48"/>
      <c r="F145" s="48"/>
      <c r="G145" s="48"/>
      <c r="H145" s="48"/>
    </row>
    <row r="146" spans="5:8" ht="13.5" customHeight="1">
      <c r="E146" s="48"/>
      <c r="F146" s="48"/>
      <c r="G146" s="48"/>
      <c r="H146" s="48"/>
    </row>
    <row r="147" spans="5:8" ht="13.5" customHeight="1">
      <c r="E147" s="48"/>
      <c r="F147" s="48"/>
      <c r="G147" s="48"/>
      <c r="H147" s="48"/>
    </row>
    <row r="148" spans="5:8" ht="13.5" customHeight="1">
      <c r="E148" s="48"/>
      <c r="F148" s="48"/>
      <c r="G148" s="48"/>
      <c r="H148" s="48"/>
    </row>
    <row r="149" spans="5:8" ht="13.5" customHeight="1">
      <c r="E149" s="48"/>
      <c r="F149" s="48"/>
      <c r="G149" s="48"/>
      <c r="H149" s="48"/>
    </row>
    <row r="150" spans="5:8" ht="13.5" customHeight="1">
      <c r="E150" s="48"/>
      <c r="F150" s="48"/>
      <c r="G150" s="48"/>
      <c r="H150" s="48"/>
    </row>
    <row r="151" spans="5:8" ht="13.5" customHeight="1">
      <c r="E151" s="48"/>
      <c r="F151" s="48"/>
      <c r="G151" s="48"/>
      <c r="H151" s="48"/>
    </row>
    <row r="152" spans="5:8" ht="13.5" customHeight="1">
      <c r="E152" s="48"/>
      <c r="F152" s="48"/>
      <c r="G152" s="48"/>
      <c r="H152" s="48"/>
    </row>
    <row r="153" spans="5:8" ht="13.5" customHeight="1">
      <c r="E153" s="48"/>
      <c r="F153" s="48"/>
      <c r="G153" s="48"/>
      <c r="H153" s="48"/>
    </row>
    <row r="154" spans="5:8" ht="13.5" customHeight="1">
      <c r="E154" s="48"/>
      <c r="F154" s="48"/>
      <c r="G154" s="48"/>
      <c r="H154" s="48"/>
    </row>
    <row r="155" spans="5:8" ht="13.5" customHeight="1">
      <c r="E155" s="48"/>
      <c r="F155" s="48"/>
      <c r="G155" s="48"/>
      <c r="H155" s="48"/>
    </row>
    <row r="156" spans="5:8" ht="13.5" customHeight="1">
      <c r="E156" s="48"/>
      <c r="F156" s="48"/>
      <c r="G156" s="48"/>
      <c r="H156" s="48"/>
    </row>
    <row r="157" spans="5:8" ht="13.5" customHeight="1">
      <c r="E157" s="48"/>
      <c r="F157" s="48"/>
      <c r="G157" s="48"/>
      <c r="H157" s="48"/>
    </row>
    <row r="158" spans="5:8" ht="13.5" customHeight="1">
      <c r="E158" s="48"/>
      <c r="F158" s="48"/>
      <c r="G158" s="48"/>
      <c r="H158" s="48"/>
    </row>
    <row r="159" spans="5:8" ht="13.5" customHeight="1">
      <c r="E159" s="48"/>
      <c r="F159" s="48"/>
      <c r="G159" s="48"/>
      <c r="H159" s="48"/>
    </row>
    <row r="160" spans="5:8" ht="13.5" customHeight="1">
      <c r="E160" s="48"/>
      <c r="F160" s="48"/>
      <c r="G160" s="48"/>
      <c r="H160" s="48"/>
    </row>
    <row r="161" spans="5:8" ht="13.5" customHeight="1">
      <c r="E161" s="48"/>
      <c r="F161" s="48"/>
      <c r="G161" s="48"/>
      <c r="H161" s="48"/>
    </row>
    <row r="162" spans="5:8" ht="13.5" customHeight="1">
      <c r="E162" s="48"/>
      <c r="F162" s="48"/>
      <c r="G162" s="48"/>
      <c r="H162" s="48"/>
    </row>
    <row r="163" spans="5:8" ht="13.5" customHeight="1">
      <c r="E163" s="48"/>
      <c r="F163" s="48"/>
      <c r="G163" s="48"/>
      <c r="H163" s="48"/>
    </row>
    <row r="164" spans="5:8" ht="13.5" customHeight="1">
      <c r="E164" s="48"/>
      <c r="F164" s="48"/>
      <c r="G164" s="48"/>
      <c r="H164" s="48"/>
    </row>
    <row r="165" spans="5:8" ht="13.5" customHeight="1">
      <c r="E165" s="48"/>
      <c r="F165" s="48"/>
      <c r="G165" s="48"/>
      <c r="H165" s="48"/>
    </row>
    <row r="166" spans="5:8" ht="13.5" customHeight="1">
      <c r="E166" s="48"/>
      <c r="F166" s="48"/>
      <c r="G166" s="48"/>
      <c r="H166" s="48"/>
    </row>
    <row r="167" spans="5:8" ht="13.5" customHeight="1">
      <c r="E167" s="48"/>
      <c r="F167" s="48"/>
      <c r="G167" s="48"/>
      <c r="H167" s="48"/>
    </row>
    <row r="168" spans="5:8" ht="13.5" customHeight="1">
      <c r="E168" s="48"/>
      <c r="F168" s="48"/>
      <c r="G168" s="48"/>
      <c r="H168" s="48"/>
    </row>
    <row r="169" spans="5:8" ht="13.5" customHeight="1">
      <c r="E169" s="48"/>
      <c r="F169" s="48"/>
      <c r="G169" s="48"/>
      <c r="H169" s="48"/>
    </row>
    <row r="170" spans="5:8" ht="13.5" customHeight="1">
      <c r="E170" s="48"/>
      <c r="F170" s="48"/>
      <c r="G170" s="48"/>
      <c r="H170" s="48"/>
    </row>
    <row r="171" spans="5:8" ht="13.5" customHeight="1">
      <c r="E171" s="48"/>
      <c r="F171" s="48"/>
      <c r="G171" s="48"/>
      <c r="H171" s="48"/>
    </row>
    <row r="172" spans="5:8" ht="13.5" customHeight="1">
      <c r="E172" s="48"/>
      <c r="F172" s="48"/>
      <c r="G172" s="48"/>
      <c r="H172" s="48"/>
    </row>
    <row r="173" spans="5:8" ht="13.5" customHeight="1">
      <c r="E173" s="48"/>
      <c r="F173" s="48"/>
      <c r="G173" s="48"/>
      <c r="H173" s="48"/>
    </row>
    <row r="174" spans="5:8" ht="13.5" customHeight="1">
      <c r="E174" s="48"/>
      <c r="F174" s="48"/>
      <c r="G174" s="48"/>
      <c r="H174" s="48"/>
    </row>
    <row r="175" spans="5:8" ht="13.5" customHeight="1">
      <c r="E175" s="48"/>
      <c r="F175" s="48"/>
      <c r="G175" s="48"/>
      <c r="H175" s="48"/>
    </row>
    <row r="176" spans="5:8" ht="13.5" customHeight="1">
      <c r="E176" s="48"/>
      <c r="F176" s="48"/>
      <c r="G176" s="48"/>
      <c r="H176" s="48"/>
    </row>
    <row r="177" spans="5:8" ht="13.5" customHeight="1">
      <c r="E177" s="48"/>
      <c r="F177" s="48"/>
      <c r="G177" s="48"/>
      <c r="H177" s="48"/>
    </row>
    <row r="178" spans="5:8" ht="13.5" customHeight="1">
      <c r="E178" s="48"/>
      <c r="F178" s="48"/>
      <c r="G178" s="48"/>
      <c r="H178" s="48"/>
    </row>
    <row r="179" spans="5:8" ht="13.5" customHeight="1">
      <c r="E179" s="48"/>
      <c r="F179" s="48"/>
      <c r="G179" s="48"/>
      <c r="H179" s="48"/>
    </row>
    <row r="180" spans="5:8" ht="13.5" customHeight="1">
      <c r="E180" s="48"/>
      <c r="F180" s="48"/>
      <c r="G180" s="48"/>
      <c r="H180" s="48"/>
    </row>
    <row r="181" spans="5:8" ht="13.5" customHeight="1">
      <c r="E181" s="48"/>
      <c r="F181" s="48"/>
      <c r="G181" s="48"/>
      <c r="H181" s="48"/>
    </row>
    <row r="182" spans="5:8" ht="13.5" customHeight="1">
      <c r="E182" s="48"/>
      <c r="F182" s="48"/>
      <c r="G182" s="48"/>
      <c r="H182" s="48"/>
    </row>
    <row r="183" spans="5:8" ht="13.5" customHeight="1">
      <c r="E183" s="48"/>
      <c r="F183" s="48"/>
      <c r="G183" s="48"/>
      <c r="H183" s="48"/>
    </row>
    <row r="184" spans="5:8" ht="13.5" customHeight="1">
      <c r="E184" s="48"/>
      <c r="F184" s="48"/>
      <c r="G184" s="48"/>
      <c r="H184" s="48"/>
    </row>
    <row r="185" spans="5:8" ht="13.5" customHeight="1">
      <c r="E185" s="48"/>
      <c r="F185" s="48"/>
      <c r="G185" s="48"/>
      <c r="H185" s="48"/>
    </row>
    <row r="186" spans="5:8" ht="13.5" customHeight="1">
      <c r="E186" s="48"/>
      <c r="F186" s="48"/>
      <c r="G186" s="48"/>
      <c r="H186" s="48"/>
    </row>
    <row r="187" spans="5:8" ht="13.5" customHeight="1">
      <c r="E187" s="48"/>
      <c r="F187" s="48"/>
      <c r="G187" s="48"/>
      <c r="H187" s="48"/>
    </row>
    <row r="188" spans="5:8" ht="13.5" customHeight="1">
      <c r="E188" s="48"/>
      <c r="F188" s="48"/>
      <c r="G188" s="48"/>
      <c r="H188" s="48"/>
    </row>
    <row r="189" spans="5:8" ht="13.5" customHeight="1">
      <c r="E189" s="48"/>
      <c r="F189" s="48"/>
      <c r="G189" s="48"/>
      <c r="H189" s="48"/>
    </row>
    <row r="190" spans="5:8" ht="13.5" customHeight="1">
      <c r="E190" s="48"/>
      <c r="F190" s="48"/>
      <c r="G190" s="48"/>
      <c r="H190" s="48"/>
    </row>
    <row r="191" spans="5:8" ht="13.5" customHeight="1">
      <c r="E191" s="48"/>
      <c r="F191" s="48"/>
      <c r="G191" s="48"/>
      <c r="H191" s="48"/>
    </row>
    <row r="192" spans="5:8" ht="13.5" customHeight="1">
      <c r="E192" s="48"/>
      <c r="F192" s="48"/>
      <c r="G192" s="48"/>
      <c r="H192" s="48"/>
    </row>
    <row r="193" spans="5:8" ht="13.5" customHeight="1">
      <c r="E193" s="48"/>
      <c r="F193" s="48"/>
      <c r="G193" s="48"/>
      <c r="H193" s="48"/>
    </row>
    <row r="194" spans="5:8" ht="13.5" customHeight="1">
      <c r="E194" s="48"/>
      <c r="F194" s="48"/>
      <c r="G194" s="48"/>
      <c r="H194" s="48"/>
    </row>
    <row r="195" spans="5:8" ht="13.5" customHeight="1">
      <c r="E195" s="48"/>
      <c r="F195" s="48"/>
      <c r="G195" s="48"/>
      <c r="H195" s="48"/>
    </row>
    <row r="196" spans="5:8" ht="13.5" customHeight="1">
      <c r="E196" s="48"/>
      <c r="F196" s="48"/>
      <c r="G196" s="48"/>
      <c r="H196" s="48"/>
    </row>
    <row r="197" spans="5:8" ht="13.5" customHeight="1">
      <c r="E197" s="48"/>
      <c r="F197" s="48"/>
      <c r="G197" s="48"/>
      <c r="H197" s="48"/>
    </row>
    <row r="198" spans="5:8" ht="13.5" customHeight="1">
      <c r="E198" s="48"/>
      <c r="F198" s="48"/>
      <c r="G198" s="48"/>
      <c r="H198" s="48"/>
    </row>
    <row r="199" spans="5:8" ht="13.5" customHeight="1">
      <c r="E199" s="48"/>
      <c r="F199" s="48"/>
      <c r="G199" s="48"/>
      <c r="H199" s="48"/>
    </row>
    <row r="200" spans="5:8" ht="13.5" customHeight="1">
      <c r="E200" s="48"/>
      <c r="F200" s="48"/>
      <c r="G200" s="48"/>
      <c r="H200" s="48"/>
    </row>
    <row r="201" spans="5:8" ht="13.5" customHeight="1">
      <c r="E201" s="48"/>
      <c r="F201" s="48"/>
      <c r="G201" s="48"/>
      <c r="H201" s="48"/>
    </row>
    <row r="202" spans="5:8" ht="13.5" customHeight="1">
      <c r="E202" s="48"/>
      <c r="F202" s="48"/>
      <c r="G202" s="48"/>
      <c r="H202" s="48"/>
    </row>
    <row r="203" spans="5:8" ht="13.5" customHeight="1">
      <c r="E203" s="48"/>
      <c r="F203" s="48"/>
      <c r="G203" s="48"/>
      <c r="H203" s="48"/>
    </row>
    <row r="204" spans="5:8" ht="13.5" customHeight="1">
      <c r="E204" s="48"/>
      <c r="F204" s="48"/>
      <c r="G204" s="48"/>
      <c r="H204" s="48"/>
    </row>
    <row r="205" spans="5:8" ht="13.5" customHeight="1">
      <c r="E205" s="48"/>
      <c r="F205" s="48"/>
      <c r="G205" s="48"/>
      <c r="H205" s="48"/>
    </row>
    <row r="206" spans="5:8" ht="13.5" customHeight="1">
      <c r="E206" s="48"/>
      <c r="F206" s="48"/>
      <c r="G206" s="48"/>
      <c r="H206" s="48"/>
    </row>
    <row r="207" spans="5:8" ht="13.5" customHeight="1">
      <c r="E207" s="48"/>
      <c r="F207" s="48"/>
      <c r="G207" s="48"/>
      <c r="H207" s="48"/>
    </row>
    <row r="208" spans="5:8" ht="13.5" customHeight="1">
      <c r="E208" s="48"/>
      <c r="F208" s="48"/>
      <c r="G208" s="48"/>
      <c r="H208" s="48"/>
    </row>
    <row r="209" spans="5:8" ht="13.5" customHeight="1">
      <c r="E209" s="48"/>
      <c r="F209" s="48"/>
      <c r="G209" s="48"/>
      <c r="H209" s="48"/>
    </row>
    <row r="210" spans="5:8" ht="13.5" customHeight="1">
      <c r="E210" s="48"/>
      <c r="F210" s="48"/>
      <c r="G210" s="48"/>
      <c r="H210" s="48"/>
    </row>
    <row r="211" spans="5:8" ht="13.5" customHeight="1">
      <c r="E211" s="48"/>
      <c r="F211" s="48"/>
      <c r="G211" s="48"/>
      <c r="H211" s="48"/>
    </row>
    <row r="212" spans="5:8" ht="13.5" customHeight="1">
      <c r="E212" s="48"/>
      <c r="F212" s="48"/>
      <c r="G212" s="48"/>
      <c r="H212" s="48"/>
    </row>
    <row r="213" spans="5:8" ht="13.5" customHeight="1">
      <c r="E213" s="48"/>
      <c r="F213" s="48"/>
      <c r="G213" s="48"/>
      <c r="H213" s="48"/>
    </row>
    <row r="214" spans="5:8" ht="13.5" customHeight="1">
      <c r="E214" s="48"/>
      <c r="F214" s="48"/>
      <c r="G214" s="48"/>
      <c r="H214" s="48"/>
    </row>
    <row r="215" spans="5:8" ht="13.5" customHeight="1">
      <c r="E215" s="48"/>
      <c r="F215" s="48"/>
      <c r="G215" s="48"/>
      <c r="H215" s="48"/>
    </row>
    <row r="216" spans="5:8" ht="13.5" customHeight="1">
      <c r="E216" s="48"/>
      <c r="F216" s="48"/>
      <c r="G216" s="48"/>
      <c r="H216" s="48"/>
    </row>
    <row r="217" spans="5:8" ht="13.5" customHeight="1">
      <c r="E217" s="48"/>
      <c r="F217" s="48"/>
      <c r="G217" s="48"/>
      <c r="H217" s="48"/>
    </row>
    <row r="218" spans="5:8" ht="13.5" customHeight="1">
      <c r="E218" s="48"/>
      <c r="F218" s="48"/>
      <c r="G218" s="48"/>
      <c r="H218" s="48"/>
    </row>
    <row r="219" spans="5:8" ht="13.5" customHeight="1">
      <c r="E219" s="48"/>
      <c r="F219" s="48"/>
      <c r="G219" s="48"/>
      <c r="H219" s="48"/>
    </row>
    <row r="220" spans="5:8" ht="13.5" customHeight="1">
      <c r="E220" s="48"/>
      <c r="F220" s="48"/>
      <c r="G220" s="48"/>
      <c r="H220" s="48"/>
    </row>
    <row r="221" spans="5:8" ht="13.5" customHeight="1">
      <c r="E221" s="48"/>
      <c r="F221" s="48"/>
      <c r="G221" s="48"/>
      <c r="H221" s="48"/>
    </row>
    <row r="222" spans="5:8" ht="13.5" customHeight="1">
      <c r="E222" s="48"/>
      <c r="F222" s="48"/>
      <c r="G222" s="48"/>
      <c r="H222" s="48"/>
    </row>
    <row r="223" spans="5:8" ht="13.5" customHeight="1">
      <c r="E223" s="48"/>
      <c r="F223" s="48"/>
      <c r="G223" s="48"/>
      <c r="H223" s="48"/>
    </row>
    <row r="224" spans="5:8" ht="13.5" customHeight="1">
      <c r="E224" s="48"/>
      <c r="F224" s="48"/>
      <c r="G224" s="48"/>
      <c r="H224" s="48"/>
    </row>
    <row r="225" spans="5:8" ht="13.5" customHeight="1">
      <c r="E225" s="48"/>
      <c r="F225" s="48"/>
      <c r="G225" s="48"/>
      <c r="H225" s="48"/>
    </row>
    <row r="226" spans="5:8" ht="13.5" customHeight="1">
      <c r="E226" s="48"/>
      <c r="F226" s="48"/>
      <c r="G226" s="48"/>
      <c r="H226" s="48"/>
    </row>
    <row r="227" spans="5:8" ht="13.5" customHeight="1">
      <c r="E227" s="48"/>
      <c r="F227" s="48"/>
      <c r="G227" s="48"/>
      <c r="H227" s="48"/>
    </row>
    <row r="228" spans="5:8" ht="13.5" customHeight="1">
      <c r="E228" s="48"/>
      <c r="F228" s="48"/>
      <c r="G228" s="48"/>
      <c r="H228" s="48"/>
    </row>
    <row r="229" spans="5:8" ht="13.5" customHeight="1">
      <c r="E229" s="48"/>
      <c r="F229" s="48"/>
      <c r="G229" s="48"/>
      <c r="H229" s="48"/>
    </row>
    <row r="230" spans="5:8" ht="13.5" customHeight="1">
      <c r="E230" s="48"/>
      <c r="F230" s="48"/>
      <c r="G230" s="48"/>
      <c r="H230" s="48"/>
    </row>
    <row r="231" spans="5:8" ht="13.5" customHeight="1">
      <c r="E231" s="48"/>
      <c r="F231" s="48"/>
      <c r="G231" s="48"/>
      <c r="H231" s="48"/>
    </row>
    <row r="232" spans="5:8" ht="13.5" customHeight="1">
      <c r="E232" s="48"/>
      <c r="F232" s="48"/>
      <c r="G232" s="48"/>
      <c r="H232" s="48"/>
    </row>
    <row r="233" spans="5:8" ht="13.5" customHeight="1">
      <c r="E233" s="48"/>
      <c r="F233" s="48"/>
      <c r="G233" s="48"/>
      <c r="H233" s="48"/>
    </row>
    <row r="234" spans="5:8" ht="13.5" customHeight="1">
      <c r="E234" s="48"/>
      <c r="F234" s="48"/>
      <c r="G234" s="48"/>
      <c r="H234" s="48"/>
    </row>
    <row r="235" spans="5:8" ht="13.5" customHeight="1">
      <c r="E235" s="48"/>
      <c r="F235" s="48"/>
      <c r="G235" s="48"/>
      <c r="H235" s="48"/>
    </row>
    <row r="236" spans="5:8" ht="13.5" customHeight="1">
      <c r="E236" s="48"/>
      <c r="F236" s="48"/>
      <c r="G236" s="48"/>
      <c r="H236" s="48"/>
    </row>
    <row r="237" spans="5:8" ht="13.5" customHeight="1">
      <c r="E237" s="48"/>
      <c r="F237" s="48"/>
      <c r="G237" s="48"/>
      <c r="H237" s="48"/>
    </row>
    <row r="238" spans="5:8" ht="13.5" customHeight="1">
      <c r="E238" s="48"/>
      <c r="F238" s="48"/>
      <c r="G238" s="48"/>
      <c r="H238" s="48"/>
    </row>
    <row r="239" spans="5:8" ht="13.5" customHeight="1">
      <c r="E239" s="48"/>
      <c r="F239" s="48"/>
      <c r="G239" s="48"/>
      <c r="H239" s="48"/>
    </row>
    <row r="240" spans="5:8" ht="13.5" customHeight="1">
      <c r="E240" s="48"/>
      <c r="F240" s="48"/>
      <c r="G240" s="48"/>
      <c r="H240" s="48"/>
    </row>
    <row r="241" spans="5:8" ht="13.5" customHeight="1">
      <c r="E241" s="48"/>
      <c r="F241" s="48"/>
      <c r="G241" s="48"/>
      <c r="H241" s="48"/>
    </row>
    <row r="242" spans="5:8" ht="13.5" customHeight="1">
      <c r="E242" s="48"/>
      <c r="F242" s="48"/>
      <c r="G242" s="48"/>
      <c r="H242" s="48"/>
    </row>
    <row r="243" spans="5:8" ht="13.5" customHeight="1">
      <c r="E243" s="48"/>
      <c r="F243" s="48"/>
      <c r="G243" s="48"/>
      <c r="H243" s="48"/>
    </row>
    <row r="244" spans="5:8" ht="13.5" customHeight="1">
      <c r="E244" s="48"/>
      <c r="F244" s="48"/>
      <c r="G244" s="48"/>
      <c r="H244" s="48"/>
    </row>
    <row r="245" spans="5:8" ht="13.5" customHeight="1">
      <c r="E245" s="48"/>
      <c r="F245" s="48"/>
      <c r="G245" s="48"/>
      <c r="H245" s="48"/>
    </row>
    <row r="246" spans="5:8" ht="13.5" customHeight="1">
      <c r="E246" s="48"/>
      <c r="F246" s="48"/>
      <c r="G246" s="48"/>
      <c r="H246" s="48"/>
    </row>
    <row r="247" spans="5:8" ht="13.5" customHeight="1">
      <c r="E247" s="48"/>
      <c r="F247" s="48"/>
      <c r="G247" s="48"/>
      <c r="H247" s="48"/>
    </row>
    <row r="248" spans="5:8" ht="13.5" customHeight="1">
      <c r="E248" s="48"/>
      <c r="F248" s="48"/>
      <c r="G248" s="48"/>
      <c r="H248" s="48"/>
    </row>
    <row r="249" spans="5:8" ht="13.5" customHeight="1">
      <c r="E249" s="48"/>
      <c r="F249" s="48"/>
      <c r="G249" s="48"/>
      <c r="H249" s="48"/>
    </row>
    <row r="250" spans="5:8" ht="13.5" customHeight="1">
      <c r="E250" s="48"/>
      <c r="F250" s="48"/>
      <c r="G250" s="48"/>
      <c r="H250" s="48"/>
    </row>
    <row r="251" spans="5:8" ht="13.5" customHeight="1">
      <c r="E251" s="48"/>
      <c r="F251" s="48"/>
      <c r="G251" s="48"/>
      <c r="H251" s="48"/>
    </row>
    <row r="252" spans="5:8" ht="13.5" customHeight="1">
      <c r="E252" s="48"/>
      <c r="F252" s="48"/>
      <c r="G252" s="48"/>
      <c r="H252" s="48"/>
    </row>
    <row r="253" spans="5:8" ht="13.5" customHeight="1">
      <c r="E253" s="48"/>
      <c r="F253" s="48"/>
      <c r="G253" s="48"/>
      <c r="H253" s="48"/>
    </row>
    <row r="254" spans="5:8" ht="13.5" customHeight="1">
      <c r="E254" s="48"/>
      <c r="F254" s="48"/>
      <c r="G254" s="48"/>
      <c r="H254" s="48"/>
    </row>
    <row r="255" spans="5:8" ht="13.5" customHeight="1">
      <c r="E255" s="48"/>
      <c r="F255" s="48"/>
      <c r="G255" s="48"/>
      <c r="H255" s="48"/>
    </row>
    <row r="256" spans="5:8" ht="13.5" customHeight="1">
      <c r="E256" s="48"/>
      <c r="F256" s="48"/>
      <c r="G256" s="48"/>
      <c r="H256" s="48"/>
    </row>
    <row r="257" spans="5:8" ht="13.5" customHeight="1">
      <c r="E257" s="48"/>
      <c r="F257" s="48"/>
      <c r="G257" s="48"/>
      <c r="H257" s="48"/>
    </row>
    <row r="258" spans="5:8" ht="13.5" customHeight="1">
      <c r="E258" s="48"/>
      <c r="F258" s="48"/>
      <c r="G258" s="48"/>
      <c r="H258" s="48"/>
    </row>
    <row r="259" spans="5:8" ht="13.5" customHeight="1">
      <c r="E259" s="48"/>
      <c r="F259" s="48"/>
      <c r="G259" s="48"/>
      <c r="H259" s="48"/>
    </row>
    <row r="260" spans="5:8" ht="13.5" customHeight="1">
      <c r="E260" s="48"/>
      <c r="F260" s="48"/>
      <c r="G260" s="48"/>
      <c r="H260" s="48"/>
    </row>
    <row r="261" spans="5:8" ht="13.5" customHeight="1">
      <c r="E261" s="48"/>
      <c r="F261" s="48"/>
      <c r="G261" s="48"/>
      <c r="H261" s="48"/>
    </row>
    <row r="262" spans="5:8" ht="13.5" customHeight="1">
      <c r="E262" s="48"/>
      <c r="F262" s="48"/>
      <c r="G262" s="48"/>
      <c r="H262" s="48"/>
    </row>
    <row r="263" spans="5:8" ht="13.5" customHeight="1">
      <c r="E263" s="48"/>
      <c r="F263" s="48"/>
      <c r="G263" s="48"/>
      <c r="H263" s="48"/>
    </row>
    <row r="264" spans="5:8" ht="13.5" customHeight="1">
      <c r="E264" s="48"/>
      <c r="F264" s="48"/>
      <c r="G264" s="48"/>
      <c r="H264" s="48"/>
    </row>
    <row r="265" spans="5:8" ht="13.5" customHeight="1">
      <c r="E265" s="48"/>
      <c r="F265" s="48"/>
      <c r="G265" s="48"/>
      <c r="H265" s="48"/>
    </row>
    <row r="266" spans="5:8" ht="13.5" customHeight="1">
      <c r="E266" s="48"/>
      <c r="F266" s="48"/>
      <c r="G266" s="48"/>
      <c r="H266" s="48"/>
    </row>
    <row r="267" spans="5:8" ht="13.5" customHeight="1">
      <c r="E267" s="48"/>
      <c r="F267" s="48"/>
      <c r="G267" s="48"/>
      <c r="H267" s="48"/>
    </row>
    <row r="268" spans="5:8" ht="13.5" customHeight="1">
      <c r="E268" s="48"/>
      <c r="F268" s="48"/>
      <c r="G268" s="48"/>
      <c r="H268" s="48"/>
    </row>
    <row r="269" spans="5:8" ht="13.5" customHeight="1">
      <c r="E269" s="48"/>
      <c r="F269" s="48"/>
      <c r="G269" s="48"/>
      <c r="H269" s="48"/>
    </row>
    <row r="270" spans="5:8" ht="13.5" customHeight="1">
      <c r="E270" s="48"/>
      <c r="F270" s="48"/>
      <c r="G270" s="48"/>
      <c r="H270" s="48"/>
    </row>
    <row r="271" spans="5:8" ht="13.5" customHeight="1">
      <c r="E271" s="48"/>
      <c r="F271" s="48"/>
      <c r="G271" s="48"/>
      <c r="H271" s="48"/>
    </row>
    <row r="272" spans="5:8" ht="13.5" customHeight="1">
      <c r="E272" s="48"/>
      <c r="F272" s="48"/>
      <c r="G272" s="48"/>
      <c r="H272" s="48"/>
    </row>
    <row r="273" spans="5:8" ht="13.5" customHeight="1">
      <c r="E273" s="48"/>
      <c r="F273" s="48"/>
      <c r="G273" s="48"/>
      <c r="H273" s="48"/>
    </row>
    <row r="274" spans="5:8" ht="13.5" customHeight="1">
      <c r="E274" s="48"/>
      <c r="F274" s="48"/>
      <c r="G274" s="48"/>
      <c r="H274" s="48"/>
    </row>
    <row r="275" spans="5:8" ht="13.5" customHeight="1">
      <c r="E275" s="48"/>
      <c r="F275" s="48"/>
      <c r="G275" s="48"/>
      <c r="H275" s="48"/>
    </row>
    <row r="276" spans="5:8" ht="13.5" customHeight="1">
      <c r="E276" s="48"/>
      <c r="F276" s="48"/>
      <c r="G276" s="48"/>
      <c r="H276" s="48"/>
    </row>
    <row r="277" spans="5:8" ht="13.5" customHeight="1">
      <c r="E277" s="48"/>
      <c r="F277" s="48"/>
      <c r="G277" s="48"/>
      <c r="H277" s="48"/>
    </row>
    <row r="278" spans="5:8" ht="13.5" customHeight="1">
      <c r="E278" s="48"/>
      <c r="F278" s="48"/>
      <c r="G278" s="48"/>
      <c r="H278" s="48"/>
    </row>
    <row r="279" spans="5:8" ht="13.5" customHeight="1">
      <c r="E279" s="48"/>
      <c r="F279" s="48"/>
      <c r="G279" s="48"/>
      <c r="H279" s="48"/>
    </row>
    <row r="280" spans="5:8" ht="13.5" customHeight="1">
      <c r="E280" s="48"/>
      <c r="F280" s="48"/>
      <c r="G280" s="48"/>
      <c r="H280" s="48"/>
    </row>
    <row r="281" spans="5:8" ht="13.5" customHeight="1">
      <c r="E281" s="48"/>
      <c r="F281" s="48"/>
      <c r="G281" s="48"/>
      <c r="H281" s="48"/>
    </row>
    <row r="282" spans="5:8" ht="13.5" customHeight="1">
      <c r="E282" s="48"/>
      <c r="F282" s="48"/>
      <c r="G282" s="48"/>
      <c r="H282" s="48"/>
    </row>
    <row r="283" spans="5:8" ht="13.5" customHeight="1">
      <c r="E283" s="48"/>
      <c r="F283" s="48"/>
      <c r="G283" s="48"/>
      <c r="H283" s="48"/>
    </row>
    <row r="284" spans="5:8" ht="13.5" customHeight="1">
      <c r="E284" s="48"/>
      <c r="F284" s="48"/>
      <c r="G284" s="48"/>
      <c r="H284" s="48"/>
    </row>
    <row r="285" spans="5:8" ht="13.5" customHeight="1">
      <c r="E285" s="48"/>
      <c r="F285" s="48"/>
      <c r="G285" s="48"/>
      <c r="H285" s="48"/>
    </row>
    <row r="286" spans="5:8" ht="13.5" customHeight="1">
      <c r="E286" s="48"/>
      <c r="F286" s="48"/>
      <c r="G286" s="48"/>
      <c r="H286" s="48"/>
    </row>
    <row r="287" spans="5:8" ht="13.5" customHeight="1">
      <c r="E287" s="48"/>
      <c r="F287" s="48"/>
      <c r="G287" s="48"/>
      <c r="H287" s="48"/>
    </row>
    <row r="288" spans="5:8" ht="13.5" customHeight="1">
      <c r="E288" s="48"/>
      <c r="F288" s="48"/>
      <c r="G288" s="48"/>
      <c r="H288" s="48"/>
    </row>
    <row r="289" spans="5:8" ht="13.5" customHeight="1">
      <c r="E289" s="48"/>
      <c r="F289" s="48"/>
      <c r="G289" s="48"/>
      <c r="H289" s="48"/>
    </row>
    <row r="290" spans="5:8" ht="13.5" customHeight="1">
      <c r="E290" s="48"/>
      <c r="F290" s="48"/>
      <c r="G290" s="48"/>
      <c r="H290" s="48"/>
    </row>
    <row r="291" spans="5:8" ht="13.5" customHeight="1">
      <c r="E291" s="48"/>
      <c r="F291" s="48"/>
      <c r="G291" s="48"/>
      <c r="H291" s="48"/>
    </row>
    <row r="292" spans="5:8" ht="13.5" customHeight="1">
      <c r="E292" s="48"/>
      <c r="F292" s="48"/>
      <c r="G292" s="48"/>
      <c r="H292" s="48"/>
    </row>
    <row r="293" spans="5:8" ht="13.5" customHeight="1">
      <c r="E293" s="48"/>
      <c r="F293" s="48"/>
      <c r="G293" s="48"/>
      <c r="H293" s="48"/>
    </row>
    <row r="294" spans="5:8" ht="13.5" customHeight="1">
      <c r="E294" s="48"/>
      <c r="F294" s="48"/>
      <c r="G294" s="48"/>
      <c r="H294" s="48"/>
    </row>
    <row r="295" spans="5:8" ht="13.5" customHeight="1">
      <c r="E295" s="48"/>
      <c r="F295" s="48"/>
      <c r="G295" s="48"/>
      <c r="H295" s="48"/>
    </row>
    <row r="296" spans="5:8" ht="13.5" customHeight="1">
      <c r="E296" s="48"/>
      <c r="F296" s="48"/>
      <c r="G296" s="48"/>
      <c r="H296" s="48"/>
    </row>
    <row r="297" spans="5:8" ht="13.5" customHeight="1">
      <c r="E297" s="48"/>
      <c r="F297" s="48"/>
      <c r="G297" s="48"/>
      <c r="H297" s="48"/>
    </row>
    <row r="298" spans="5:8" ht="13.5" customHeight="1">
      <c r="E298" s="48"/>
      <c r="F298" s="48"/>
      <c r="G298" s="48"/>
      <c r="H298" s="48"/>
    </row>
    <row r="299" spans="5:8" ht="13.5" customHeight="1">
      <c r="E299" s="48"/>
      <c r="F299" s="48"/>
      <c r="G299" s="48"/>
      <c r="H299" s="48"/>
    </row>
    <row r="300" spans="5:8" ht="13.5" customHeight="1">
      <c r="E300" s="48"/>
      <c r="F300" s="48"/>
      <c r="G300" s="48"/>
      <c r="H300" s="48"/>
    </row>
    <row r="301" spans="5:8" ht="13.5" customHeight="1">
      <c r="E301" s="48"/>
      <c r="F301" s="48"/>
      <c r="G301" s="48"/>
      <c r="H301" s="48"/>
    </row>
    <row r="302" spans="5:8" ht="13.5" customHeight="1">
      <c r="E302" s="48"/>
      <c r="F302" s="48"/>
      <c r="G302" s="48"/>
      <c r="H302" s="48"/>
    </row>
    <row r="303" spans="5:8" ht="13.5" customHeight="1">
      <c r="E303" s="48"/>
      <c r="F303" s="48"/>
      <c r="G303" s="48"/>
      <c r="H303" s="48"/>
    </row>
    <row r="304" spans="5:8" ht="13.5" customHeight="1">
      <c r="E304" s="48"/>
      <c r="F304" s="48"/>
      <c r="G304" s="48"/>
      <c r="H304" s="48"/>
    </row>
    <row r="305" spans="5:8" ht="13.5" customHeight="1">
      <c r="E305" s="48"/>
      <c r="F305" s="48"/>
      <c r="G305" s="48"/>
      <c r="H305" s="48"/>
    </row>
    <row r="306" spans="5:8" ht="13.5" customHeight="1">
      <c r="E306" s="48"/>
      <c r="F306" s="48"/>
      <c r="G306" s="48"/>
      <c r="H306" s="48"/>
    </row>
    <row r="307" spans="5:8" ht="13.5" customHeight="1">
      <c r="E307" s="48"/>
      <c r="F307" s="48"/>
      <c r="G307" s="48"/>
      <c r="H307" s="48"/>
    </row>
    <row r="308" spans="5:8" ht="13.5" customHeight="1">
      <c r="E308" s="48"/>
      <c r="F308" s="48"/>
      <c r="G308" s="48"/>
      <c r="H308" s="48"/>
    </row>
    <row r="309" spans="5:8" ht="13.5" customHeight="1">
      <c r="E309" s="48"/>
      <c r="F309" s="48"/>
      <c r="G309" s="48"/>
      <c r="H309" s="48"/>
    </row>
    <row r="310" spans="5:8" ht="13.5" customHeight="1">
      <c r="E310" s="48"/>
      <c r="F310" s="48"/>
      <c r="G310" s="48"/>
      <c r="H310" s="48"/>
    </row>
    <row r="311" spans="5:8" ht="13.5" customHeight="1">
      <c r="E311" s="48"/>
      <c r="F311" s="48"/>
      <c r="G311" s="48"/>
      <c r="H311" s="48"/>
    </row>
    <row r="312" spans="5:8" ht="13.5" customHeight="1">
      <c r="E312" s="48"/>
      <c r="F312" s="48"/>
      <c r="G312" s="48"/>
      <c r="H312" s="48"/>
    </row>
    <row r="313" spans="5:8" ht="13.5" customHeight="1">
      <c r="E313" s="48"/>
      <c r="F313" s="48"/>
      <c r="G313" s="48"/>
      <c r="H313" s="48"/>
    </row>
    <row r="314" spans="5:8" ht="13.5" customHeight="1">
      <c r="E314" s="48"/>
      <c r="F314" s="48"/>
      <c r="G314" s="48"/>
      <c r="H314" s="48"/>
    </row>
    <row r="315" spans="5:8" ht="13.5" customHeight="1">
      <c r="E315" s="48"/>
      <c r="F315" s="48"/>
      <c r="G315" s="48"/>
      <c r="H315" s="48"/>
    </row>
    <row r="316" spans="5:8" ht="13.5" customHeight="1">
      <c r="E316" s="48"/>
      <c r="F316" s="48"/>
      <c r="G316" s="48"/>
      <c r="H316" s="48"/>
    </row>
    <row r="317" spans="5:8" ht="13.5" customHeight="1">
      <c r="E317" s="48"/>
      <c r="F317" s="48"/>
      <c r="G317" s="48"/>
      <c r="H317" s="48"/>
    </row>
    <row r="318" spans="5:8" ht="13.5" customHeight="1">
      <c r="E318" s="48"/>
      <c r="F318" s="48"/>
      <c r="G318" s="48"/>
      <c r="H318" s="48"/>
    </row>
    <row r="319" spans="5:8" ht="13.5" customHeight="1">
      <c r="E319" s="48"/>
      <c r="F319" s="48"/>
      <c r="G319" s="48"/>
      <c r="H319" s="48"/>
    </row>
    <row r="320" spans="5:8" ht="13.5" customHeight="1">
      <c r="E320" s="48"/>
      <c r="F320" s="48"/>
      <c r="G320" s="48"/>
      <c r="H320" s="48"/>
    </row>
    <row r="321" spans="5:8" ht="13.5" customHeight="1">
      <c r="E321" s="48"/>
      <c r="F321" s="48"/>
      <c r="G321" s="48"/>
      <c r="H321" s="48"/>
    </row>
    <row r="322" spans="5:8" ht="13.5" customHeight="1">
      <c r="E322" s="48"/>
      <c r="F322" s="48"/>
      <c r="G322" s="48"/>
      <c r="H322" s="48"/>
    </row>
    <row r="323" spans="5:8" ht="13.5" customHeight="1">
      <c r="E323" s="48"/>
      <c r="F323" s="48"/>
      <c r="G323" s="48"/>
      <c r="H323" s="48"/>
    </row>
    <row r="324" spans="5:8" ht="13.5" customHeight="1">
      <c r="E324" s="48"/>
      <c r="F324" s="48"/>
      <c r="G324" s="48"/>
      <c r="H324" s="48"/>
    </row>
    <row r="325" spans="5:8" ht="13.5" customHeight="1">
      <c r="E325" s="48"/>
      <c r="F325" s="48"/>
      <c r="G325" s="48"/>
      <c r="H325" s="48"/>
    </row>
    <row r="326" spans="5:8" ht="13.5" customHeight="1">
      <c r="E326" s="48"/>
      <c r="F326" s="48"/>
      <c r="G326" s="48"/>
      <c r="H326" s="48"/>
    </row>
    <row r="327" spans="5:8" ht="13.5" customHeight="1">
      <c r="E327" s="48"/>
      <c r="F327" s="48"/>
      <c r="G327" s="48"/>
      <c r="H327" s="48"/>
    </row>
    <row r="328" spans="5:8" ht="13.5" customHeight="1">
      <c r="E328" s="48"/>
      <c r="F328" s="48"/>
      <c r="G328" s="48"/>
      <c r="H328" s="48"/>
    </row>
    <row r="329" spans="5:8" ht="13.5" customHeight="1">
      <c r="E329" s="48"/>
      <c r="F329" s="48"/>
      <c r="G329" s="48"/>
      <c r="H329" s="48"/>
    </row>
    <row r="330" spans="5:8" ht="13.5" customHeight="1">
      <c r="E330" s="48"/>
      <c r="F330" s="48"/>
      <c r="G330" s="48"/>
      <c r="H330" s="48"/>
    </row>
    <row r="331" spans="5:8" ht="13.5" customHeight="1">
      <c r="E331" s="48"/>
      <c r="F331" s="48"/>
      <c r="G331" s="48"/>
      <c r="H331" s="48"/>
    </row>
    <row r="332" spans="5:8" ht="13.5" customHeight="1">
      <c r="E332" s="48"/>
      <c r="F332" s="48"/>
      <c r="G332" s="48"/>
      <c r="H332" s="48"/>
    </row>
    <row r="333" spans="5:8" ht="13.5" customHeight="1">
      <c r="E333" s="48"/>
      <c r="F333" s="48"/>
      <c r="G333" s="48"/>
      <c r="H333" s="48"/>
    </row>
    <row r="334" spans="5:8" ht="13.5" customHeight="1">
      <c r="E334" s="48"/>
      <c r="F334" s="48"/>
      <c r="G334" s="48"/>
      <c r="H334" s="48"/>
    </row>
    <row r="335" spans="5:8" ht="13.5" customHeight="1">
      <c r="E335" s="48"/>
      <c r="F335" s="48"/>
      <c r="G335" s="48"/>
      <c r="H335" s="48"/>
    </row>
    <row r="336" spans="5:8" ht="13.5" customHeight="1">
      <c r="E336" s="48"/>
      <c r="F336" s="48"/>
      <c r="G336" s="48"/>
      <c r="H336" s="48"/>
    </row>
    <row r="337" spans="5:8" ht="13.5" customHeight="1">
      <c r="E337" s="48"/>
      <c r="F337" s="48"/>
      <c r="G337" s="48"/>
      <c r="H337" s="48"/>
    </row>
    <row r="338" spans="5:8" ht="13.5" customHeight="1">
      <c r="E338" s="48"/>
      <c r="F338" s="48"/>
      <c r="G338" s="48"/>
      <c r="H338" s="48"/>
    </row>
    <row r="339" spans="5:8" ht="13.5" customHeight="1">
      <c r="E339" s="48"/>
      <c r="F339" s="48"/>
      <c r="G339" s="48"/>
      <c r="H339" s="48"/>
    </row>
    <row r="340" spans="5:8" ht="13.5" customHeight="1">
      <c r="E340" s="48"/>
      <c r="F340" s="48"/>
      <c r="G340" s="48"/>
      <c r="H340" s="48"/>
    </row>
    <row r="341" spans="5:8" ht="13.5" customHeight="1">
      <c r="E341" s="48"/>
      <c r="F341" s="48"/>
      <c r="G341" s="48"/>
      <c r="H341" s="48"/>
    </row>
    <row r="342" spans="5:8" ht="13.5" customHeight="1">
      <c r="E342" s="48"/>
      <c r="F342" s="48"/>
      <c r="G342" s="48"/>
      <c r="H342" s="48"/>
    </row>
    <row r="343" spans="5:8" ht="13.5" customHeight="1">
      <c r="E343" s="48"/>
      <c r="F343" s="48"/>
      <c r="G343" s="48"/>
      <c r="H343" s="48"/>
    </row>
    <row r="344" spans="5:8" ht="13.5" customHeight="1">
      <c r="E344" s="48"/>
      <c r="F344" s="48"/>
      <c r="G344" s="48"/>
      <c r="H344" s="48"/>
    </row>
    <row r="345" spans="5:8" ht="13.5" customHeight="1">
      <c r="E345" s="48"/>
      <c r="F345" s="48"/>
      <c r="G345" s="48"/>
      <c r="H345" s="48"/>
    </row>
    <row r="346" spans="5:8" ht="13.5" customHeight="1">
      <c r="E346" s="48"/>
      <c r="F346" s="48"/>
      <c r="G346" s="48"/>
      <c r="H346" s="48"/>
    </row>
    <row r="347" spans="5:8" ht="13.5" customHeight="1">
      <c r="E347" s="48"/>
      <c r="F347" s="48"/>
      <c r="G347" s="48"/>
      <c r="H347" s="48"/>
    </row>
    <row r="348" spans="5:8" ht="13.5" customHeight="1">
      <c r="E348" s="48"/>
      <c r="F348" s="48"/>
      <c r="G348" s="48"/>
      <c r="H348" s="48"/>
    </row>
    <row r="349" spans="5:8" ht="13.5" customHeight="1">
      <c r="E349" s="48"/>
      <c r="F349" s="48"/>
      <c r="G349" s="48"/>
      <c r="H349" s="48"/>
    </row>
    <row r="350" spans="5:8" ht="13.5" customHeight="1">
      <c r="E350" s="48"/>
      <c r="F350" s="48"/>
      <c r="G350" s="48"/>
      <c r="H350" s="48"/>
    </row>
    <row r="351" spans="5:8" ht="13.5" customHeight="1">
      <c r="E351" s="48"/>
      <c r="F351" s="48"/>
      <c r="G351" s="48"/>
      <c r="H351" s="48"/>
    </row>
    <row r="352" spans="5:8" ht="13.5" customHeight="1">
      <c r="E352" s="48"/>
      <c r="F352" s="48"/>
      <c r="G352" s="48"/>
      <c r="H352" s="48"/>
    </row>
    <row r="353" spans="5:8" ht="13.5" customHeight="1">
      <c r="E353" s="48"/>
      <c r="F353" s="48"/>
      <c r="G353" s="48"/>
      <c r="H353" s="48"/>
    </row>
    <row r="354" spans="5:8" ht="13.5" customHeight="1">
      <c r="E354" s="48"/>
      <c r="F354" s="48"/>
      <c r="G354" s="48"/>
      <c r="H354" s="48"/>
    </row>
    <row r="355" spans="5:8" ht="13.5" customHeight="1">
      <c r="E355" s="48"/>
      <c r="F355" s="48"/>
      <c r="G355" s="48"/>
      <c r="H355" s="48"/>
    </row>
    <row r="356" spans="5:8" ht="13.5" customHeight="1">
      <c r="E356" s="48"/>
      <c r="F356" s="48"/>
      <c r="G356" s="48"/>
      <c r="H356" s="48"/>
    </row>
    <row r="357" spans="5:8" ht="13.5" customHeight="1">
      <c r="E357" s="48"/>
      <c r="F357" s="48"/>
      <c r="G357" s="48"/>
      <c r="H357" s="48"/>
    </row>
    <row r="358" spans="5:8" ht="13.5" customHeight="1">
      <c r="E358" s="48"/>
      <c r="F358" s="48"/>
      <c r="G358" s="48"/>
      <c r="H358" s="48"/>
    </row>
    <row r="359" spans="5:8" ht="13.5" customHeight="1">
      <c r="E359" s="48"/>
      <c r="F359" s="48"/>
      <c r="G359" s="48"/>
      <c r="H359" s="48"/>
    </row>
    <row r="360" spans="5:8" ht="13.5" customHeight="1">
      <c r="E360" s="48"/>
      <c r="F360" s="48"/>
      <c r="G360" s="48"/>
      <c r="H360" s="48"/>
    </row>
    <row r="361" spans="5:8" ht="13.5" customHeight="1">
      <c r="E361" s="48"/>
      <c r="F361" s="48"/>
      <c r="G361" s="48"/>
      <c r="H361" s="48"/>
    </row>
    <row r="362" spans="5:8" ht="13.5" customHeight="1">
      <c r="E362" s="48"/>
      <c r="F362" s="48"/>
      <c r="G362" s="48"/>
      <c r="H362" s="48"/>
    </row>
    <row r="363" spans="5:8" ht="13.5" customHeight="1">
      <c r="E363" s="48"/>
      <c r="F363" s="48"/>
      <c r="G363" s="48"/>
      <c r="H363" s="48"/>
    </row>
    <row r="364" spans="5:8" ht="13.5" customHeight="1">
      <c r="E364" s="48"/>
      <c r="F364" s="48"/>
      <c r="G364" s="48"/>
      <c r="H364" s="48"/>
    </row>
    <row r="365" spans="5:8" ht="13.5" customHeight="1">
      <c r="E365" s="48"/>
      <c r="F365" s="48"/>
      <c r="G365" s="48"/>
      <c r="H365" s="48"/>
    </row>
    <row r="366" spans="5:8" ht="13.5" customHeight="1">
      <c r="E366" s="48"/>
      <c r="F366" s="48"/>
      <c r="G366" s="48"/>
      <c r="H366" s="48"/>
    </row>
    <row r="367" spans="5:8" ht="13.5" customHeight="1">
      <c r="E367" s="48"/>
      <c r="F367" s="48"/>
      <c r="G367" s="48"/>
      <c r="H367" s="48"/>
    </row>
    <row r="368" spans="5:8" ht="13.5" customHeight="1">
      <c r="E368" s="48"/>
      <c r="F368" s="48"/>
      <c r="G368" s="48"/>
      <c r="H368" s="48"/>
    </row>
    <row r="369" spans="5:8" ht="13.5" customHeight="1">
      <c r="E369" s="48"/>
      <c r="F369" s="48"/>
      <c r="G369" s="48"/>
      <c r="H369" s="48"/>
    </row>
    <row r="370" spans="5:8" ht="13.5" customHeight="1">
      <c r="E370" s="48"/>
      <c r="F370" s="48"/>
      <c r="G370" s="48"/>
      <c r="H370" s="48"/>
    </row>
    <row r="371" spans="5:8" ht="13.5" customHeight="1">
      <c r="E371" s="48"/>
      <c r="F371" s="48"/>
      <c r="G371" s="48"/>
      <c r="H371" s="48"/>
    </row>
    <row r="372" spans="5:8" ht="13.5" customHeight="1">
      <c r="E372" s="48"/>
      <c r="F372" s="48"/>
      <c r="G372" s="48"/>
      <c r="H372" s="48"/>
    </row>
    <row r="373" spans="5:8" ht="13.5" customHeight="1">
      <c r="E373" s="48"/>
      <c r="F373" s="48"/>
      <c r="G373" s="48"/>
      <c r="H373" s="48"/>
    </row>
    <row r="374" spans="5:8" ht="13.5" customHeight="1">
      <c r="E374" s="48"/>
      <c r="F374" s="48"/>
      <c r="G374" s="48"/>
      <c r="H374" s="48"/>
    </row>
    <row r="375" spans="5:8" ht="13.5" customHeight="1">
      <c r="E375" s="48"/>
      <c r="F375" s="48"/>
      <c r="G375" s="48"/>
      <c r="H375" s="48"/>
    </row>
    <row r="376" spans="5:8" ht="13.5" customHeight="1">
      <c r="E376" s="48"/>
      <c r="F376" s="48"/>
      <c r="G376" s="48"/>
      <c r="H376" s="48"/>
    </row>
    <row r="377" spans="5:8" ht="13.5" customHeight="1">
      <c r="E377" s="48"/>
      <c r="F377" s="48"/>
      <c r="G377" s="48"/>
      <c r="H377" s="48"/>
    </row>
    <row r="378" spans="5:8" ht="13.5" customHeight="1">
      <c r="E378" s="48"/>
      <c r="F378" s="48"/>
      <c r="G378" s="48"/>
      <c r="H378" s="48"/>
    </row>
    <row r="379" spans="5:8" ht="13.5" customHeight="1">
      <c r="E379" s="48"/>
      <c r="F379" s="48"/>
      <c r="G379" s="48"/>
      <c r="H379" s="48"/>
    </row>
    <row r="380" spans="5:8" ht="13.5" customHeight="1">
      <c r="E380" s="48"/>
      <c r="F380" s="48"/>
      <c r="G380" s="48"/>
      <c r="H380" s="48"/>
    </row>
    <row r="381" spans="5:8" ht="13.5" customHeight="1">
      <c r="E381" s="48"/>
      <c r="F381" s="48"/>
      <c r="G381" s="48"/>
      <c r="H381" s="48"/>
    </row>
    <row r="382" spans="5:8" ht="13.5" customHeight="1">
      <c r="E382" s="48"/>
      <c r="F382" s="48"/>
      <c r="G382" s="48"/>
      <c r="H382" s="48"/>
    </row>
    <row r="383" spans="5:8" ht="13.5" customHeight="1">
      <c r="E383" s="48"/>
      <c r="F383" s="48"/>
      <c r="G383" s="48"/>
      <c r="H383" s="48"/>
    </row>
    <row r="384" spans="5:8" ht="13.5" customHeight="1">
      <c r="E384" s="48"/>
      <c r="F384" s="48"/>
      <c r="G384" s="48"/>
      <c r="H384" s="48"/>
    </row>
    <row r="385" spans="5:8" ht="13.5" customHeight="1">
      <c r="E385" s="48"/>
      <c r="F385" s="48"/>
      <c r="G385" s="48"/>
      <c r="H385" s="48"/>
    </row>
    <row r="386" spans="5:8" ht="13.5" customHeight="1">
      <c r="E386" s="48"/>
      <c r="F386" s="48"/>
      <c r="G386" s="48"/>
      <c r="H386" s="48"/>
    </row>
    <row r="387" spans="5:8" ht="13.5" customHeight="1">
      <c r="E387" s="48"/>
      <c r="F387" s="48"/>
      <c r="G387" s="48"/>
      <c r="H387" s="48"/>
    </row>
    <row r="388" spans="5:8" ht="13.5" customHeight="1">
      <c r="E388" s="48"/>
      <c r="F388" s="48"/>
      <c r="G388" s="48"/>
      <c r="H388" s="48"/>
    </row>
    <row r="389" spans="5:8" ht="13.5" customHeight="1">
      <c r="E389" s="48"/>
      <c r="F389" s="48"/>
      <c r="G389" s="48"/>
      <c r="H389" s="48"/>
    </row>
    <row r="390" spans="5:8" ht="13.5" customHeight="1">
      <c r="E390" s="48"/>
      <c r="F390" s="48"/>
      <c r="G390" s="48"/>
      <c r="H390" s="48"/>
    </row>
    <row r="391" spans="5:8" ht="13.5" customHeight="1">
      <c r="E391" s="48"/>
      <c r="F391" s="48"/>
      <c r="G391" s="48"/>
      <c r="H391" s="48"/>
    </row>
    <row r="392" spans="5:8" ht="13.5" customHeight="1">
      <c r="E392" s="48"/>
      <c r="F392" s="48"/>
      <c r="G392" s="48"/>
      <c r="H392" s="48"/>
    </row>
    <row r="393" spans="5:8" ht="13.5" customHeight="1">
      <c r="E393" s="48"/>
      <c r="F393" s="48"/>
      <c r="G393" s="48"/>
      <c r="H393" s="48"/>
    </row>
    <row r="394" spans="5:8" ht="13.5" customHeight="1">
      <c r="E394" s="48"/>
      <c r="F394" s="48"/>
      <c r="G394" s="48"/>
      <c r="H394" s="48"/>
    </row>
    <row r="395" spans="5:8" ht="13.5" customHeight="1">
      <c r="E395" s="48"/>
      <c r="F395" s="48"/>
      <c r="G395" s="48"/>
      <c r="H395" s="48"/>
    </row>
    <row r="396" spans="5:8" ht="13.5" customHeight="1">
      <c r="E396" s="48"/>
      <c r="F396" s="48"/>
      <c r="G396" s="48"/>
      <c r="H396" s="48"/>
    </row>
    <row r="397" spans="5:8" ht="13.5" customHeight="1">
      <c r="E397" s="48"/>
      <c r="F397" s="48"/>
      <c r="G397" s="48"/>
      <c r="H397" s="48"/>
    </row>
    <row r="398" spans="5:8" ht="13.5" customHeight="1">
      <c r="E398" s="48"/>
      <c r="F398" s="48"/>
      <c r="G398" s="48"/>
      <c r="H398" s="48"/>
    </row>
    <row r="399" spans="5:8" ht="13.5" customHeight="1">
      <c r="E399" s="48"/>
      <c r="F399" s="48"/>
      <c r="G399" s="48"/>
      <c r="H399" s="48"/>
    </row>
    <row r="400" spans="5:8" ht="13.5" customHeight="1">
      <c r="E400" s="48"/>
      <c r="F400" s="48"/>
      <c r="G400" s="48"/>
      <c r="H400" s="48"/>
    </row>
    <row r="401" spans="5:8" ht="13.5" customHeight="1">
      <c r="E401" s="48"/>
      <c r="F401" s="48"/>
      <c r="G401" s="48"/>
      <c r="H401" s="48"/>
    </row>
    <row r="402" spans="5:8" ht="13.5" customHeight="1">
      <c r="E402" s="48"/>
      <c r="F402" s="48"/>
      <c r="G402" s="48"/>
      <c r="H402" s="48"/>
    </row>
    <row r="403" spans="5:8" ht="13.5" customHeight="1">
      <c r="E403" s="48"/>
      <c r="F403" s="48"/>
      <c r="G403" s="48"/>
      <c r="H403" s="48"/>
    </row>
    <row r="404" spans="5:8" ht="13.5" customHeight="1">
      <c r="E404" s="48"/>
      <c r="F404" s="48"/>
      <c r="G404" s="48"/>
      <c r="H404" s="48"/>
    </row>
    <row r="405" spans="5:8" ht="13.5" customHeight="1">
      <c r="E405" s="48"/>
      <c r="F405" s="48"/>
      <c r="G405" s="48"/>
      <c r="H405" s="48"/>
    </row>
    <row r="406" spans="5:8" ht="13.5" customHeight="1">
      <c r="E406" s="48"/>
      <c r="F406" s="48"/>
      <c r="G406" s="48"/>
      <c r="H406" s="48"/>
    </row>
    <row r="407" spans="5:8" ht="13.5" customHeight="1">
      <c r="E407" s="48"/>
      <c r="F407" s="48"/>
      <c r="G407" s="48"/>
      <c r="H407" s="48"/>
    </row>
    <row r="408" spans="5:8" ht="13.5" customHeight="1">
      <c r="E408" s="48"/>
      <c r="F408" s="48"/>
      <c r="G408" s="48"/>
      <c r="H408" s="48"/>
    </row>
    <row r="409" spans="5:8" ht="13.5" customHeight="1">
      <c r="E409" s="48"/>
      <c r="F409" s="48"/>
      <c r="G409" s="48"/>
      <c r="H409" s="48"/>
    </row>
    <row r="410" spans="5:8" ht="13.5" customHeight="1">
      <c r="E410" s="48"/>
      <c r="F410" s="48"/>
      <c r="G410" s="48"/>
      <c r="H410" s="48"/>
    </row>
    <row r="411" spans="5:8" ht="13.5" customHeight="1">
      <c r="E411" s="48"/>
      <c r="F411" s="48"/>
      <c r="G411" s="48"/>
      <c r="H411" s="48"/>
    </row>
    <row r="412" spans="5:8" ht="13.5" customHeight="1">
      <c r="E412" s="48"/>
      <c r="F412" s="48"/>
      <c r="G412" s="48"/>
      <c r="H412" s="48"/>
    </row>
    <row r="413" spans="5:8" ht="13.5" customHeight="1">
      <c r="E413" s="48"/>
      <c r="F413" s="48"/>
      <c r="G413" s="48"/>
      <c r="H413" s="48"/>
    </row>
    <row r="414" spans="5:8" ht="13.5" customHeight="1">
      <c r="E414" s="48"/>
      <c r="F414" s="48"/>
      <c r="G414" s="48"/>
      <c r="H414" s="48"/>
    </row>
    <row r="415" spans="5:8" ht="13.5" customHeight="1">
      <c r="E415" s="48"/>
      <c r="F415" s="48"/>
      <c r="G415" s="48"/>
      <c r="H415" s="48"/>
    </row>
    <row r="416" spans="5:8" ht="13.5" customHeight="1">
      <c r="E416" s="48"/>
      <c r="F416" s="48"/>
      <c r="G416" s="48"/>
      <c r="H416" s="48"/>
    </row>
    <row r="417" spans="5:8" ht="13.5" customHeight="1">
      <c r="E417" s="48"/>
      <c r="F417" s="48"/>
      <c r="G417" s="48"/>
      <c r="H417" s="48"/>
    </row>
    <row r="418" spans="5:8" ht="13.5" customHeight="1">
      <c r="E418" s="48"/>
      <c r="F418" s="48"/>
      <c r="G418" s="48"/>
      <c r="H418" s="48"/>
    </row>
    <row r="419" spans="5:8" ht="13.5" customHeight="1">
      <c r="E419" s="48"/>
      <c r="F419" s="48"/>
      <c r="G419" s="48"/>
      <c r="H419" s="48"/>
    </row>
    <row r="420" spans="5:8" ht="13.5" customHeight="1">
      <c r="E420" s="48"/>
      <c r="F420" s="48"/>
      <c r="G420" s="48"/>
      <c r="H420" s="48"/>
    </row>
    <row r="421" spans="5:8" ht="13.5" customHeight="1">
      <c r="E421" s="48"/>
      <c r="F421" s="48"/>
      <c r="G421" s="48"/>
      <c r="H421" s="48"/>
    </row>
    <row r="422" spans="5:8" ht="13.5" customHeight="1">
      <c r="E422" s="48"/>
      <c r="F422" s="48"/>
      <c r="G422" s="48"/>
      <c r="H422" s="48"/>
    </row>
    <row r="423" spans="5:8" ht="13.5" customHeight="1">
      <c r="E423" s="48"/>
      <c r="F423" s="48"/>
      <c r="G423" s="48"/>
      <c r="H423" s="48"/>
    </row>
    <row r="424" spans="5:8" ht="13.5" customHeight="1">
      <c r="E424" s="48"/>
      <c r="F424" s="48"/>
      <c r="G424" s="48"/>
      <c r="H424" s="48"/>
    </row>
    <row r="425" spans="5:8" ht="13.5" customHeight="1">
      <c r="E425" s="48"/>
      <c r="F425" s="48"/>
      <c r="G425" s="48"/>
      <c r="H425" s="48"/>
    </row>
    <row r="426" spans="5:8" ht="13.5" customHeight="1">
      <c r="E426" s="48"/>
      <c r="F426" s="48"/>
      <c r="G426" s="48"/>
      <c r="H426" s="48"/>
    </row>
    <row r="427" spans="5:8" ht="13.5" customHeight="1">
      <c r="E427" s="48"/>
      <c r="F427" s="48"/>
      <c r="G427" s="48"/>
      <c r="H427" s="48"/>
    </row>
    <row r="428" spans="5:8" ht="13.5" customHeight="1">
      <c r="E428" s="48"/>
      <c r="F428" s="48"/>
      <c r="G428" s="48"/>
      <c r="H428" s="48"/>
    </row>
    <row r="429" spans="5:8" ht="13.5" customHeight="1">
      <c r="E429" s="48"/>
      <c r="F429" s="48"/>
      <c r="G429" s="48"/>
      <c r="H429" s="48"/>
    </row>
    <row r="430" spans="5:8" ht="13.5" customHeight="1">
      <c r="E430" s="48"/>
      <c r="F430" s="48"/>
      <c r="G430" s="48"/>
      <c r="H430" s="48"/>
    </row>
    <row r="431" spans="5:8" ht="13.5" customHeight="1">
      <c r="E431" s="48"/>
      <c r="F431" s="48"/>
      <c r="G431" s="48"/>
      <c r="H431" s="48"/>
    </row>
    <row r="432" spans="5:8" ht="13.5" customHeight="1">
      <c r="E432" s="48"/>
      <c r="F432" s="48"/>
      <c r="G432" s="48"/>
      <c r="H432" s="48"/>
    </row>
    <row r="433" spans="5:8" ht="13.5" customHeight="1">
      <c r="E433" s="48"/>
      <c r="F433" s="48"/>
      <c r="G433" s="48"/>
      <c r="H433" s="48"/>
    </row>
    <row r="434" spans="5:8" ht="13.5" customHeight="1">
      <c r="E434" s="48"/>
      <c r="F434" s="48"/>
      <c r="G434" s="48"/>
      <c r="H434" s="48"/>
    </row>
    <row r="435" spans="5:8" ht="13.5" customHeight="1">
      <c r="E435" s="48"/>
      <c r="F435" s="48"/>
      <c r="G435" s="48"/>
      <c r="H435" s="48"/>
    </row>
    <row r="436" spans="5:8" ht="13.5" customHeight="1">
      <c r="E436" s="48"/>
      <c r="F436" s="48"/>
      <c r="G436" s="48"/>
      <c r="H436" s="48"/>
    </row>
    <row r="437" spans="5:8" ht="13.5" customHeight="1">
      <c r="E437" s="48"/>
      <c r="F437" s="48"/>
      <c r="G437" s="48"/>
      <c r="H437" s="48"/>
    </row>
    <row r="438" spans="5:8" ht="13.5" customHeight="1">
      <c r="E438" s="48"/>
      <c r="F438" s="48"/>
      <c r="G438" s="48"/>
      <c r="H438" s="48"/>
    </row>
    <row r="439" spans="5:8" ht="13.5" customHeight="1">
      <c r="E439" s="48"/>
      <c r="F439" s="48"/>
      <c r="G439" s="48"/>
      <c r="H439" s="48"/>
    </row>
    <row r="440" spans="5:8" ht="13.5" customHeight="1">
      <c r="E440" s="48"/>
      <c r="F440" s="48"/>
      <c r="G440" s="48"/>
      <c r="H440" s="48"/>
    </row>
    <row r="441" spans="5:8" ht="13.5" customHeight="1">
      <c r="E441" s="48"/>
      <c r="F441" s="48"/>
      <c r="G441" s="48"/>
      <c r="H441" s="48"/>
    </row>
    <row r="442" spans="5:8" ht="13.5" customHeight="1">
      <c r="E442" s="48"/>
      <c r="F442" s="48"/>
      <c r="G442" s="48"/>
      <c r="H442" s="48"/>
    </row>
    <row r="443" spans="5:8" ht="13.5" customHeight="1">
      <c r="E443" s="48"/>
      <c r="F443" s="48"/>
      <c r="G443" s="48"/>
      <c r="H443" s="48"/>
    </row>
    <row r="444" spans="5:8" ht="13.5" customHeight="1">
      <c r="E444" s="48"/>
      <c r="F444" s="48"/>
      <c r="G444" s="48"/>
      <c r="H444" s="48"/>
    </row>
    <row r="445" spans="5:8" ht="13.5" customHeight="1">
      <c r="E445" s="48"/>
      <c r="F445" s="48"/>
      <c r="G445" s="48"/>
      <c r="H445" s="48"/>
    </row>
    <row r="446" spans="5:8" ht="13.5" customHeight="1">
      <c r="E446" s="48"/>
      <c r="F446" s="48"/>
      <c r="G446" s="48"/>
      <c r="H446" s="48"/>
    </row>
    <row r="447" spans="5:8" ht="13.5" customHeight="1">
      <c r="E447" s="48"/>
      <c r="F447" s="48"/>
      <c r="G447" s="48"/>
      <c r="H447" s="48"/>
    </row>
    <row r="448" spans="5:8" ht="13.5" customHeight="1">
      <c r="E448" s="48"/>
      <c r="F448" s="48"/>
      <c r="G448" s="48"/>
      <c r="H448" s="48"/>
    </row>
    <row r="449" spans="5:8" ht="13.5" customHeight="1">
      <c r="E449" s="48"/>
      <c r="F449" s="48"/>
      <c r="G449" s="48"/>
      <c r="H449" s="48"/>
    </row>
    <row r="450" spans="5:8" ht="13.5" customHeight="1">
      <c r="E450" s="48"/>
      <c r="F450" s="48"/>
      <c r="G450" s="48"/>
      <c r="H450" s="48"/>
    </row>
    <row r="451" spans="5:8" ht="13.5" customHeight="1">
      <c r="E451" s="48"/>
      <c r="F451" s="48"/>
      <c r="G451" s="48"/>
      <c r="H451" s="48"/>
    </row>
    <row r="452" spans="5:8" ht="13.5" customHeight="1">
      <c r="E452" s="48"/>
      <c r="F452" s="48"/>
      <c r="G452" s="48"/>
      <c r="H452" s="48"/>
    </row>
    <row r="453" spans="5:8" ht="13.5" customHeight="1">
      <c r="E453" s="48"/>
      <c r="F453" s="48"/>
      <c r="G453" s="48"/>
      <c r="H453" s="48"/>
    </row>
    <row r="454" spans="5:8" ht="13.5" customHeight="1">
      <c r="E454" s="48"/>
      <c r="F454" s="48"/>
      <c r="G454" s="48"/>
      <c r="H454" s="48"/>
    </row>
    <row r="455" spans="5:8" ht="13.5" customHeight="1">
      <c r="E455" s="48"/>
      <c r="F455" s="48"/>
      <c r="G455" s="48"/>
      <c r="H455" s="48"/>
    </row>
    <row r="456" spans="5:8" ht="13.5" customHeight="1">
      <c r="E456" s="48"/>
      <c r="F456" s="48"/>
      <c r="G456" s="48"/>
      <c r="H456" s="48"/>
    </row>
    <row r="457" spans="5:8" ht="13.5" customHeight="1">
      <c r="E457" s="48"/>
      <c r="F457" s="48"/>
      <c r="G457" s="48"/>
      <c r="H457" s="48"/>
    </row>
    <row r="458" spans="5:8" ht="13.5" customHeight="1">
      <c r="E458" s="48"/>
      <c r="F458" s="48"/>
      <c r="G458" s="48"/>
      <c r="H458" s="48"/>
    </row>
    <row r="459" spans="5:8" ht="13.5" customHeight="1">
      <c r="E459" s="48"/>
      <c r="F459" s="48"/>
      <c r="G459" s="48"/>
      <c r="H459" s="48"/>
    </row>
    <row r="460" spans="5:8" ht="13.5" customHeight="1">
      <c r="E460" s="48"/>
      <c r="F460" s="48"/>
      <c r="G460" s="48"/>
      <c r="H460" s="48"/>
    </row>
    <row r="461" spans="5:8" ht="13.5" customHeight="1">
      <c r="E461" s="48"/>
      <c r="F461" s="48"/>
      <c r="G461" s="48"/>
      <c r="H461" s="48"/>
    </row>
    <row r="462" spans="5:8" ht="13.5" customHeight="1">
      <c r="E462" s="48"/>
      <c r="F462" s="48"/>
      <c r="G462" s="48"/>
      <c r="H462" s="48"/>
    </row>
    <row r="463" spans="5:8" ht="13.5" customHeight="1">
      <c r="E463" s="48"/>
      <c r="F463" s="48"/>
      <c r="G463" s="48"/>
      <c r="H463" s="48"/>
    </row>
    <row r="464" spans="5:8" ht="13.5" customHeight="1">
      <c r="E464" s="48"/>
      <c r="F464" s="48"/>
      <c r="G464" s="48"/>
      <c r="H464" s="48"/>
    </row>
    <row r="465" spans="5:8" ht="13.5" customHeight="1">
      <c r="E465" s="48"/>
      <c r="F465" s="48"/>
      <c r="G465" s="48"/>
      <c r="H465" s="48"/>
    </row>
    <row r="466" spans="5:8" ht="13.5" customHeight="1">
      <c r="E466" s="48"/>
      <c r="F466" s="48"/>
      <c r="G466" s="48"/>
      <c r="H466" s="48"/>
    </row>
    <row r="467" spans="5:8" ht="13.5" customHeight="1">
      <c r="E467" s="48"/>
      <c r="F467" s="48"/>
      <c r="G467" s="48"/>
      <c r="H467" s="48"/>
    </row>
    <row r="468" spans="5:8" ht="13.5" customHeight="1">
      <c r="E468" s="48"/>
      <c r="F468" s="48"/>
      <c r="G468" s="48"/>
      <c r="H468" s="48"/>
    </row>
    <row r="469" spans="5:8" ht="13.5" customHeight="1">
      <c r="E469" s="48"/>
      <c r="F469" s="48"/>
      <c r="G469" s="48"/>
      <c r="H469" s="48"/>
    </row>
    <row r="470" spans="5:8" ht="13.5" customHeight="1">
      <c r="E470" s="48"/>
      <c r="F470" s="48"/>
      <c r="G470" s="48"/>
      <c r="H470" s="48"/>
    </row>
    <row r="471" spans="5:8" ht="13.5" customHeight="1">
      <c r="E471" s="48"/>
      <c r="F471" s="48"/>
      <c r="G471" s="48"/>
      <c r="H471" s="48"/>
    </row>
    <row r="472" spans="5:8" ht="13.5" customHeight="1">
      <c r="E472" s="48"/>
      <c r="F472" s="48"/>
      <c r="G472" s="48"/>
      <c r="H472" s="48"/>
    </row>
    <row r="473" spans="5:8" ht="13.5" customHeight="1">
      <c r="E473" s="48"/>
      <c r="F473" s="48"/>
      <c r="G473" s="48"/>
      <c r="H473" s="48"/>
    </row>
    <row r="474" spans="5:8" ht="13.5" customHeight="1">
      <c r="E474" s="48"/>
      <c r="F474" s="48"/>
      <c r="G474" s="48"/>
      <c r="H474" s="48"/>
    </row>
    <row r="475" spans="5:8" ht="13.5" customHeight="1">
      <c r="E475" s="48"/>
      <c r="F475" s="48"/>
      <c r="G475" s="48"/>
      <c r="H475" s="48"/>
    </row>
    <row r="476" spans="5:8" ht="13.5" customHeight="1">
      <c r="E476" s="48"/>
      <c r="F476" s="48"/>
      <c r="G476" s="48"/>
      <c r="H476" s="48"/>
    </row>
    <row r="477" spans="5:8" ht="13.5" customHeight="1">
      <c r="E477" s="48"/>
      <c r="F477" s="48"/>
      <c r="G477" s="48"/>
      <c r="H477" s="48"/>
    </row>
    <row r="478" spans="5:8" ht="13.5" customHeight="1">
      <c r="E478" s="48"/>
      <c r="F478" s="48"/>
      <c r="G478" s="48"/>
      <c r="H478" s="48"/>
    </row>
    <row r="479" spans="5:8" ht="13.5" customHeight="1">
      <c r="E479" s="48"/>
      <c r="F479" s="48"/>
      <c r="G479" s="48"/>
      <c r="H479" s="48"/>
    </row>
    <row r="480" spans="5:8" ht="13.5" customHeight="1">
      <c r="E480" s="48"/>
      <c r="F480" s="48"/>
      <c r="G480" s="48"/>
      <c r="H480" s="48"/>
    </row>
    <row r="481" spans="5:8" ht="13.5" customHeight="1">
      <c r="E481" s="48"/>
      <c r="F481" s="48"/>
      <c r="G481" s="48"/>
      <c r="H481" s="48"/>
    </row>
    <row r="482" spans="5:8" ht="13.5" customHeight="1">
      <c r="E482" s="48"/>
      <c r="F482" s="48"/>
      <c r="G482" s="48"/>
      <c r="H482" s="48"/>
    </row>
    <row r="483" spans="5:8" ht="13.5" customHeight="1">
      <c r="E483" s="48"/>
      <c r="F483" s="48"/>
      <c r="G483" s="48"/>
      <c r="H483" s="48"/>
    </row>
    <row r="484" spans="5:8" ht="13.5" customHeight="1">
      <c r="E484" s="48"/>
      <c r="F484" s="48"/>
      <c r="G484" s="48"/>
      <c r="H484" s="48"/>
    </row>
    <row r="485" spans="5:8" ht="13.5" customHeight="1">
      <c r="E485" s="48"/>
      <c r="F485" s="48"/>
      <c r="G485" s="48"/>
      <c r="H485" s="48"/>
    </row>
    <row r="486" spans="5:8" ht="13.5" customHeight="1">
      <c r="E486" s="48"/>
      <c r="F486" s="48"/>
      <c r="G486" s="48"/>
      <c r="H486" s="48"/>
    </row>
    <row r="487" spans="5:8" ht="13.5" customHeight="1">
      <c r="E487" s="48"/>
      <c r="F487" s="48"/>
      <c r="G487" s="48"/>
      <c r="H487" s="48"/>
    </row>
    <row r="488" spans="5:8" ht="13.5" customHeight="1">
      <c r="E488" s="48"/>
      <c r="F488" s="48"/>
      <c r="G488" s="48"/>
      <c r="H488" s="48"/>
    </row>
    <row r="489" spans="5:8" ht="13.5" customHeight="1">
      <c r="E489" s="48"/>
      <c r="F489" s="48"/>
      <c r="G489" s="48"/>
      <c r="H489" s="48"/>
    </row>
    <row r="490" spans="5:8" ht="13.5" customHeight="1">
      <c r="E490" s="48"/>
      <c r="F490" s="48"/>
      <c r="G490" s="48"/>
      <c r="H490" s="48"/>
    </row>
    <row r="491" spans="5:8" ht="13.5" customHeight="1">
      <c r="E491" s="48"/>
      <c r="F491" s="48"/>
      <c r="G491" s="48"/>
      <c r="H491" s="48"/>
    </row>
    <row r="492" spans="5:8" ht="13.5" customHeight="1">
      <c r="E492" s="48"/>
      <c r="F492" s="48"/>
      <c r="G492" s="48"/>
      <c r="H492" s="48"/>
    </row>
    <row r="493" spans="5:8" ht="13.5" customHeight="1">
      <c r="E493" s="48"/>
      <c r="F493" s="48"/>
      <c r="G493" s="48"/>
      <c r="H493" s="48"/>
    </row>
    <row r="494" spans="5:8" ht="13.5" customHeight="1">
      <c r="E494" s="48"/>
      <c r="F494" s="48"/>
      <c r="G494" s="48"/>
      <c r="H494" s="48"/>
    </row>
    <row r="495" spans="5:8" ht="13.5" customHeight="1">
      <c r="E495" s="48"/>
      <c r="F495" s="48"/>
      <c r="G495" s="48"/>
      <c r="H495" s="48"/>
    </row>
    <row r="496" spans="5:8" ht="13.5" customHeight="1">
      <c r="E496" s="48"/>
      <c r="F496" s="48"/>
      <c r="G496" s="48"/>
      <c r="H496" s="48"/>
    </row>
    <row r="497" spans="5:8" ht="13.5" customHeight="1">
      <c r="E497" s="48"/>
      <c r="F497" s="48"/>
      <c r="G497" s="48"/>
      <c r="H497" s="48"/>
    </row>
    <row r="498" spans="5:8" ht="13.5" customHeight="1">
      <c r="E498" s="48"/>
      <c r="F498" s="48"/>
      <c r="G498" s="48"/>
      <c r="H498" s="48"/>
    </row>
    <row r="499" spans="5:8" ht="13.5" customHeight="1">
      <c r="E499" s="48"/>
      <c r="F499" s="48"/>
      <c r="G499" s="48"/>
      <c r="H499" s="48"/>
    </row>
    <row r="500" spans="5:8" ht="13.5" customHeight="1">
      <c r="E500" s="48"/>
      <c r="F500" s="48"/>
      <c r="G500" s="48"/>
      <c r="H500" s="48"/>
    </row>
    <row r="501" spans="5:8" ht="13.5" customHeight="1">
      <c r="E501" s="48"/>
      <c r="F501" s="48"/>
      <c r="G501" s="48"/>
      <c r="H501" s="48"/>
    </row>
    <row r="502" spans="5:8" ht="13.5" customHeight="1">
      <c r="E502" s="48"/>
      <c r="F502" s="48"/>
      <c r="G502" s="48"/>
      <c r="H502" s="48"/>
    </row>
    <row r="503" spans="5:8" ht="13.5" customHeight="1">
      <c r="E503" s="48"/>
      <c r="F503" s="48"/>
      <c r="G503" s="48"/>
      <c r="H503" s="48"/>
    </row>
    <row r="504" spans="5:8" ht="13.5" customHeight="1">
      <c r="E504" s="48"/>
      <c r="F504" s="48"/>
      <c r="G504" s="48"/>
      <c r="H504" s="48"/>
    </row>
    <row r="505" spans="5:8" ht="13.5" customHeight="1">
      <c r="E505" s="48"/>
      <c r="F505" s="48"/>
      <c r="G505" s="48"/>
      <c r="H505" s="48"/>
    </row>
    <row r="506" spans="5:8" ht="13.5" customHeight="1">
      <c r="E506" s="48"/>
      <c r="F506" s="48"/>
      <c r="G506" s="48"/>
      <c r="H506" s="48"/>
    </row>
    <row r="507" spans="5:8" ht="13.5" customHeight="1">
      <c r="E507" s="48"/>
      <c r="F507" s="48"/>
      <c r="G507" s="48"/>
      <c r="H507" s="48"/>
    </row>
    <row r="508" spans="5:8" ht="13.5" customHeight="1">
      <c r="E508" s="48"/>
      <c r="F508" s="48"/>
      <c r="G508" s="48"/>
      <c r="H508" s="48"/>
    </row>
    <row r="509" spans="5:8" ht="13.5" customHeight="1">
      <c r="E509" s="48"/>
      <c r="F509" s="48"/>
      <c r="G509" s="48"/>
      <c r="H509" s="48"/>
    </row>
    <row r="510" spans="5:8" ht="13.5" customHeight="1">
      <c r="E510" s="48"/>
      <c r="F510" s="48"/>
      <c r="G510" s="48"/>
      <c r="H510" s="48"/>
    </row>
    <row r="511" spans="5:8" ht="13.5" customHeight="1">
      <c r="E511" s="48"/>
      <c r="F511" s="48"/>
      <c r="G511" s="48"/>
      <c r="H511" s="48"/>
    </row>
    <row r="512" spans="5:8" ht="13.5" customHeight="1">
      <c r="E512" s="48"/>
      <c r="F512" s="48"/>
      <c r="G512" s="48"/>
      <c r="H512" s="48"/>
    </row>
    <row r="513" spans="5:8" ht="13.5" customHeight="1">
      <c r="E513" s="48"/>
      <c r="F513" s="48"/>
      <c r="G513" s="48"/>
      <c r="H513" s="48"/>
    </row>
    <row r="514" spans="5:8" ht="13.5" customHeight="1">
      <c r="E514" s="48"/>
      <c r="F514" s="48"/>
      <c r="G514" s="48"/>
      <c r="H514" s="48"/>
    </row>
    <row r="515" spans="5:8" ht="13.5" customHeight="1">
      <c r="E515" s="48"/>
      <c r="F515" s="48"/>
      <c r="G515" s="48"/>
      <c r="H515" s="48"/>
    </row>
    <row r="516" spans="5:8" ht="13.5" customHeight="1">
      <c r="E516" s="48"/>
      <c r="F516" s="48"/>
      <c r="G516" s="48"/>
      <c r="H516" s="48"/>
    </row>
    <row r="517" spans="5:8" ht="13.5" customHeight="1">
      <c r="E517" s="48"/>
      <c r="F517" s="48"/>
      <c r="G517" s="48"/>
      <c r="H517" s="48"/>
    </row>
    <row r="518" spans="5:8" ht="13.5" customHeight="1">
      <c r="E518" s="48"/>
      <c r="F518" s="48"/>
      <c r="G518" s="48"/>
      <c r="H518" s="48"/>
    </row>
    <row r="519" spans="5:8" ht="13.5" customHeight="1">
      <c r="E519" s="48"/>
      <c r="F519" s="48"/>
      <c r="G519" s="48"/>
      <c r="H519" s="48"/>
    </row>
    <row r="520" spans="5:8" ht="13.5" customHeight="1">
      <c r="E520" s="48"/>
      <c r="F520" s="48"/>
      <c r="G520" s="48"/>
      <c r="H520" s="48"/>
    </row>
    <row r="521" spans="5:8" ht="13.5" customHeight="1">
      <c r="E521" s="48"/>
      <c r="F521" s="48"/>
      <c r="G521" s="48"/>
      <c r="H521" s="48"/>
    </row>
    <row r="522" spans="5:8" ht="13.5" customHeight="1">
      <c r="E522" s="48"/>
      <c r="F522" s="48"/>
      <c r="G522" s="48"/>
      <c r="H522" s="48"/>
    </row>
    <row r="523" spans="5:8" ht="13.5" customHeight="1">
      <c r="E523" s="48"/>
      <c r="F523" s="48"/>
      <c r="G523" s="48"/>
      <c r="H523" s="48"/>
    </row>
    <row r="524" spans="5:8" ht="13.5" customHeight="1">
      <c r="E524" s="48"/>
      <c r="F524" s="48"/>
      <c r="G524" s="48"/>
      <c r="H524" s="48"/>
    </row>
    <row r="525" spans="5:8" ht="13.5" customHeight="1">
      <c r="E525" s="48"/>
      <c r="F525" s="48"/>
      <c r="G525" s="48"/>
      <c r="H525" s="48"/>
    </row>
    <row r="526" spans="5:8" ht="13.5" customHeight="1">
      <c r="E526" s="48"/>
      <c r="F526" s="48"/>
      <c r="G526" s="48"/>
      <c r="H526" s="48"/>
    </row>
    <row r="527" spans="5:8" ht="13.5" customHeight="1">
      <c r="E527" s="48"/>
      <c r="F527" s="48"/>
      <c r="G527" s="48"/>
      <c r="H527" s="48"/>
    </row>
    <row r="528" spans="5:8" ht="13.5" customHeight="1">
      <c r="E528" s="48"/>
      <c r="F528" s="48"/>
      <c r="G528" s="48"/>
      <c r="H528" s="48"/>
    </row>
    <row r="529" spans="5:8" ht="13.5" customHeight="1">
      <c r="E529" s="48"/>
      <c r="F529" s="48"/>
      <c r="G529" s="48"/>
      <c r="H529" s="48"/>
    </row>
    <row r="530" spans="5:8" ht="13.5" customHeight="1">
      <c r="E530" s="48"/>
      <c r="F530" s="48"/>
      <c r="G530" s="48"/>
      <c r="H530" s="48"/>
    </row>
    <row r="531" spans="5:8" ht="13.5" customHeight="1">
      <c r="E531" s="48"/>
      <c r="F531" s="48"/>
      <c r="G531" s="48"/>
      <c r="H531" s="48"/>
    </row>
    <row r="532" spans="5:8" ht="13.5" customHeight="1">
      <c r="E532" s="48"/>
      <c r="F532" s="48"/>
      <c r="G532" s="48"/>
      <c r="H532" s="48"/>
    </row>
    <row r="533" spans="5:8" ht="13.5" customHeight="1">
      <c r="E533" s="48"/>
      <c r="F533" s="48"/>
      <c r="G533" s="48"/>
      <c r="H533" s="48"/>
    </row>
    <row r="534" spans="5:8" ht="13.5" customHeight="1">
      <c r="E534" s="48"/>
      <c r="F534" s="48"/>
      <c r="G534" s="48"/>
      <c r="H534" s="48"/>
    </row>
    <row r="535" spans="5:8" ht="13.5" customHeight="1">
      <c r="E535" s="48"/>
      <c r="F535" s="48"/>
      <c r="G535" s="48"/>
      <c r="H535" s="48"/>
    </row>
    <row r="536" spans="5:8" ht="13.5" customHeight="1">
      <c r="E536" s="48"/>
      <c r="F536" s="48"/>
      <c r="G536" s="48"/>
      <c r="H536" s="48"/>
    </row>
    <row r="537" spans="5:8" ht="13.5" customHeight="1">
      <c r="E537" s="48"/>
      <c r="F537" s="48"/>
      <c r="G537" s="48"/>
      <c r="H537" s="48"/>
    </row>
    <row r="538" spans="5:8" ht="13.5" customHeight="1">
      <c r="E538" s="48"/>
      <c r="F538" s="48"/>
      <c r="G538" s="48"/>
      <c r="H538" s="48"/>
    </row>
    <row r="539" spans="5:8" ht="13.5" customHeight="1">
      <c r="E539" s="48"/>
      <c r="F539" s="48"/>
      <c r="G539" s="48"/>
      <c r="H539" s="48"/>
    </row>
    <row r="540" spans="5:8" ht="13.5" customHeight="1">
      <c r="E540" s="48"/>
      <c r="F540" s="48"/>
      <c r="G540" s="48"/>
      <c r="H540" s="48"/>
    </row>
    <row r="541" spans="5:8" ht="13.5" customHeight="1">
      <c r="E541" s="48"/>
      <c r="F541" s="48"/>
      <c r="G541" s="48"/>
      <c r="H541" s="48"/>
    </row>
    <row r="542" spans="5:8" ht="13.5" customHeight="1">
      <c r="E542" s="48"/>
      <c r="F542" s="48"/>
      <c r="G542" s="48"/>
      <c r="H542" s="48"/>
    </row>
    <row r="543" spans="5:8" ht="13.5" customHeight="1">
      <c r="E543" s="48"/>
      <c r="F543" s="48"/>
      <c r="G543" s="48"/>
      <c r="H543" s="48"/>
    </row>
    <row r="544" spans="5:8" ht="13.5" customHeight="1">
      <c r="E544" s="48"/>
      <c r="F544" s="48"/>
      <c r="G544" s="48"/>
      <c r="H544" s="48"/>
    </row>
    <row r="545" spans="5:8" ht="13.5" customHeight="1">
      <c r="E545" s="48"/>
      <c r="F545" s="48"/>
      <c r="G545" s="48"/>
      <c r="H545" s="48"/>
    </row>
    <row r="546" spans="5:8" ht="13.5" customHeight="1">
      <c r="E546" s="48"/>
      <c r="F546" s="48"/>
      <c r="G546" s="48"/>
      <c r="H546" s="48"/>
    </row>
    <row r="547" spans="5:8" ht="13.5" customHeight="1">
      <c r="E547" s="48"/>
      <c r="F547" s="48"/>
      <c r="G547" s="48"/>
      <c r="H547" s="48"/>
    </row>
    <row r="548" spans="5:8" ht="13.5" customHeight="1">
      <c r="E548" s="48"/>
      <c r="F548" s="48"/>
      <c r="G548" s="48"/>
      <c r="H548" s="48"/>
    </row>
    <row r="549" spans="5:8" ht="13.5" customHeight="1">
      <c r="E549" s="48"/>
      <c r="F549" s="48"/>
      <c r="G549" s="48"/>
      <c r="H549" s="48"/>
    </row>
    <row r="550" spans="5:8" ht="13.5" customHeight="1">
      <c r="E550" s="48"/>
      <c r="F550" s="48"/>
      <c r="G550" s="48"/>
      <c r="H550" s="48"/>
    </row>
    <row r="551" spans="5:8" ht="13.5" customHeight="1">
      <c r="E551" s="48"/>
      <c r="F551" s="48"/>
      <c r="G551" s="48"/>
      <c r="H551" s="48"/>
    </row>
    <row r="552" spans="5:8" ht="13.5" customHeight="1">
      <c r="E552" s="48"/>
      <c r="F552" s="48"/>
      <c r="G552" s="48"/>
      <c r="H552" s="48"/>
    </row>
    <row r="553" spans="5:8" ht="13.5" customHeight="1">
      <c r="E553" s="48"/>
      <c r="F553" s="48"/>
      <c r="G553" s="48"/>
      <c r="H553" s="48"/>
    </row>
    <row r="554" spans="5:8" ht="13.5" customHeight="1">
      <c r="E554" s="48"/>
      <c r="F554" s="48"/>
      <c r="G554" s="48"/>
      <c r="H554" s="48"/>
    </row>
    <row r="555" spans="5:8" ht="13.5" customHeight="1">
      <c r="E555" s="48"/>
      <c r="F555" s="48"/>
      <c r="G555" s="48"/>
      <c r="H555" s="48"/>
    </row>
    <row r="556" spans="5:8" ht="13.5" customHeight="1">
      <c r="E556" s="48"/>
      <c r="F556" s="48"/>
      <c r="G556" s="48"/>
      <c r="H556" s="48"/>
    </row>
    <row r="557" spans="5:8" ht="13.5" customHeight="1">
      <c r="E557" s="48"/>
      <c r="F557" s="48"/>
      <c r="G557" s="48"/>
      <c r="H557" s="48"/>
    </row>
    <row r="558" spans="5:8" ht="13.5" customHeight="1">
      <c r="E558" s="48"/>
      <c r="F558" s="48"/>
      <c r="G558" s="48"/>
      <c r="H558" s="48"/>
    </row>
    <row r="559" spans="5:8" ht="13.5" customHeight="1">
      <c r="E559" s="48"/>
      <c r="F559" s="48"/>
      <c r="G559" s="48"/>
      <c r="H559" s="48"/>
    </row>
    <row r="560" spans="5:8" ht="13.5" customHeight="1">
      <c r="E560" s="48"/>
      <c r="F560" s="48"/>
      <c r="G560" s="48"/>
      <c r="H560" s="48"/>
    </row>
    <row r="561" spans="5:8" ht="13.5" customHeight="1">
      <c r="E561" s="48"/>
      <c r="F561" s="48"/>
      <c r="G561" s="48"/>
      <c r="H561" s="48"/>
    </row>
    <row r="562" spans="5:8" ht="13.5" customHeight="1">
      <c r="E562" s="48"/>
      <c r="F562" s="48"/>
      <c r="G562" s="48"/>
      <c r="H562" s="48"/>
    </row>
    <row r="563" spans="5:8" ht="13.5" customHeight="1">
      <c r="E563" s="48"/>
      <c r="F563" s="48"/>
      <c r="G563" s="48"/>
      <c r="H563" s="48"/>
    </row>
    <row r="564" spans="5:8" ht="13.5" customHeight="1">
      <c r="E564" s="48"/>
      <c r="F564" s="48"/>
      <c r="G564" s="48"/>
      <c r="H564" s="48"/>
    </row>
    <row r="565" spans="5:8" ht="13.5" customHeight="1">
      <c r="E565" s="48"/>
      <c r="F565" s="48"/>
      <c r="G565" s="48"/>
      <c r="H565" s="48"/>
    </row>
    <row r="566" spans="5:8" ht="13.5" customHeight="1">
      <c r="E566" s="48"/>
      <c r="F566" s="48"/>
      <c r="G566" s="48"/>
      <c r="H566" s="48"/>
    </row>
    <row r="567" spans="5:8" ht="13.5" customHeight="1">
      <c r="E567" s="48"/>
      <c r="F567" s="48"/>
      <c r="G567" s="48"/>
      <c r="H567" s="48"/>
    </row>
    <row r="568" spans="5:8" ht="13.5" customHeight="1">
      <c r="E568" s="48"/>
      <c r="F568" s="48"/>
      <c r="G568" s="48"/>
      <c r="H568" s="48"/>
    </row>
    <row r="569" spans="5:8" ht="13.5" customHeight="1">
      <c r="E569" s="48"/>
      <c r="F569" s="48"/>
      <c r="G569" s="48"/>
      <c r="H569" s="48"/>
    </row>
    <row r="570" spans="5:8" ht="13.5" customHeight="1">
      <c r="E570" s="48"/>
      <c r="F570" s="48"/>
      <c r="G570" s="48"/>
      <c r="H570" s="48"/>
    </row>
    <row r="571" spans="5:8" ht="13.5" customHeight="1">
      <c r="E571" s="48"/>
      <c r="F571" s="48"/>
      <c r="G571" s="48"/>
      <c r="H571" s="48"/>
    </row>
    <row r="572" spans="5:8" ht="13.5" customHeight="1">
      <c r="E572" s="48"/>
      <c r="F572" s="48"/>
      <c r="G572" s="48"/>
      <c r="H572" s="48"/>
    </row>
    <row r="573" spans="5:8" ht="13.5" customHeight="1">
      <c r="E573" s="48"/>
      <c r="F573" s="48"/>
      <c r="G573" s="48"/>
      <c r="H573" s="48"/>
    </row>
    <row r="574" spans="5:8" ht="13.5" customHeight="1">
      <c r="E574" s="48"/>
      <c r="F574" s="48"/>
      <c r="G574" s="48"/>
      <c r="H574" s="48"/>
    </row>
    <row r="575" spans="5:8" ht="13.5" customHeight="1">
      <c r="E575" s="48"/>
      <c r="F575" s="48"/>
      <c r="G575" s="48"/>
      <c r="H575" s="48"/>
    </row>
    <row r="576" spans="5:8" ht="13.5" customHeight="1">
      <c r="E576" s="48"/>
      <c r="F576" s="48"/>
      <c r="G576" s="48"/>
      <c r="H576" s="48"/>
    </row>
    <row r="577" spans="5:8" ht="13.5" customHeight="1">
      <c r="E577" s="48"/>
      <c r="F577" s="48"/>
      <c r="G577" s="48"/>
      <c r="H577" s="48"/>
    </row>
    <row r="578" spans="5:8" ht="13.5" customHeight="1">
      <c r="E578" s="48"/>
      <c r="F578" s="48"/>
      <c r="G578" s="48"/>
      <c r="H578" s="48"/>
    </row>
    <row r="579" spans="5:8" ht="13.5" customHeight="1">
      <c r="E579" s="48"/>
      <c r="F579" s="48"/>
      <c r="G579" s="48"/>
      <c r="H579" s="48"/>
    </row>
    <row r="580" spans="5:8" ht="13.5" customHeight="1">
      <c r="E580" s="48"/>
      <c r="F580" s="48"/>
      <c r="G580" s="48"/>
      <c r="H580" s="48"/>
    </row>
    <row r="581" spans="5:8" ht="13.5" customHeight="1">
      <c r="E581" s="48"/>
      <c r="F581" s="48"/>
      <c r="G581" s="48"/>
      <c r="H581" s="48"/>
    </row>
    <row r="582" spans="5:8" ht="13.5" customHeight="1">
      <c r="E582" s="48"/>
      <c r="F582" s="48"/>
      <c r="G582" s="48"/>
      <c r="H582" s="48"/>
    </row>
    <row r="583" spans="5:8" ht="13.5" customHeight="1">
      <c r="E583" s="48"/>
      <c r="F583" s="48"/>
      <c r="G583" s="48"/>
      <c r="H583" s="48"/>
    </row>
    <row r="584" spans="5:8" ht="13.5" customHeight="1">
      <c r="E584" s="48"/>
      <c r="F584" s="48"/>
      <c r="G584" s="48"/>
      <c r="H584" s="48"/>
    </row>
    <row r="585" spans="5:8" ht="13.5" customHeight="1">
      <c r="E585" s="48"/>
      <c r="F585" s="48"/>
      <c r="G585" s="48"/>
      <c r="H585" s="48"/>
    </row>
    <row r="586" spans="5:8" ht="13.5" customHeight="1">
      <c r="E586" s="48"/>
      <c r="F586" s="48"/>
      <c r="G586" s="48"/>
      <c r="H586" s="48"/>
    </row>
    <row r="587" spans="5:8" ht="13.5" customHeight="1">
      <c r="E587" s="48"/>
      <c r="F587" s="48"/>
      <c r="G587" s="48"/>
      <c r="H587" s="48"/>
    </row>
    <row r="588" spans="5:8" ht="13.5" customHeight="1">
      <c r="E588" s="48"/>
      <c r="F588" s="48"/>
      <c r="G588" s="48"/>
      <c r="H588" s="48"/>
    </row>
    <row r="589" spans="5:8" ht="13.5" customHeight="1">
      <c r="E589" s="48"/>
      <c r="F589" s="48"/>
      <c r="G589" s="48"/>
      <c r="H589" s="48"/>
    </row>
    <row r="590" spans="5:8" ht="13.5" customHeight="1">
      <c r="E590" s="48"/>
      <c r="F590" s="48"/>
      <c r="G590" s="48"/>
      <c r="H590" s="48"/>
    </row>
    <row r="591" spans="5:8" ht="13.5" customHeight="1">
      <c r="E591" s="48"/>
      <c r="F591" s="48"/>
      <c r="G591" s="48"/>
      <c r="H591" s="48"/>
    </row>
    <row r="592" spans="5:8" ht="13.5" customHeight="1">
      <c r="E592" s="48"/>
      <c r="F592" s="48"/>
      <c r="G592" s="48"/>
      <c r="H592" s="48"/>
    </row>
    <row r="593" spans="5:8" ht="13.5" customHeight="1">
      <c r="E593" s="48"/>
      <c r="F593" s="48"/>
      <c r="G593" s="48"/>
      <c r="H593" s="48"/>
    </row>
    <row r="594" spans="5:8" ht="13.5" customHeight="1">
      <c r="E594" s="48"/>
      <c r="F594" s="48"/>
      <c r="G594" s="48"/>
      <c r="H594" s="48"/>
    </row>
    <row r="595" spans="5:8" ht="13.5" customHeight="1">
      <c r="E595" s="48"/>
      <c r="F595" s="48"/>
      <c r="G595" s="48"/>
      <c r="H595" s="48"/>
    </row>
    <row r="596" spans="5:8" ht="13.5" customHeight="1">
      <c r="E596" s="48"/>
      <c r="F596" s="48"/>
      <c r="G596" s="48"/>
      <c r="H596" s="48"/>
    </row>
    <row r="597" spans="5:8" ht="13.5" customHeight="1">
      <c r="E597" s="48"/>
      <c r="F597" s="48"/>
      <c r="G597" s="48"/>
      <c r="H597" s="48"/>
    </row>
    <row r="598" spans="5:8" ht="13.5" customHeight="1">
      <c r="E598" s="48"/>
      <c r="F598" s="48"/>
      <c r="G598" s="48"/>
      <c r="H598" s="48"/>
    </row>
    <row r="599" spans="5:8" ht="13.5" customHeight="1">
      <c r="E599" s="48"/>
      <c r="F599" s="48"/>
      <c r="G599" s="48"/>
      <c r="H599" s="48"/>
    </row>
    <row r="600" spans="5:8" ht="13.5" customHeight="1">
      <c r="E600" s="48"/>
      <c r="F600" s="48"/>
      <c r="G600" s="48"/>
      <c r="H600" s="48"/>
    </row>
    <row r="601" spans="5:8" ht="13.5" customHeight="1">
      <c r="E601" s="48"/>
      <c r="F601" s="48"/>
      <c r="G601" s="48"/>
      <c r="H601" s="48"/>
    </row>
    <row r="602" spans="5:8" ht="13.5" customHeight="1">
      <c r="E602" s="48"/>
      <c r="F602" s="48"/>
      <c r="G602" s="48"/>
      <c r="H602" s="48"/>
    </row>
    <row r="603" spans="5:8" ht="13.5" customHeight="1">
      <c r="E603" s="48"/>
      <c r="F603" s="48"/>
      <c r="G603" s="48"/>
      <c r="H603" s="48"/>
    </row>
    <row r="604" spans="5:8" ht="13.5" customHeight="1">
      <c r="E604" s="48"/>
      <c r="F604" s="48"/>
      <c r="G604" s="48"/>
      <c r="H604" s="48"/>
    </row>
    <row r="605" spans="5:8" ht="13.5" customHeight="1">
      <c r="E605" s="48"/>
      <c r="F605" s="48"/>
      <c r="G605" s="48"/>
      <c r="H605" s="48"/>
    </row>
    <row r="606" spans="5:8" ht="13.5" customHeight="1">
      <c r="E606" s="48"/>
      <c r="F606" s="48"/>
      <c r="G606" s="48"/>
      <c r="H606" s="48"/>
    </row>
    <row r="607" spans="5:8" ht="13.5" customHeight="1">
      <c r="E607" s="48"/>
      <c r="F607" s="48"/>
      <c r="G607" s="48"/>
      <c r="H607" s="48"/>
    </row>
    <row r="608" spans="5:8" ht="13.5" customHeight="1">
      <c r="E608" s="48"/>
      <c r="F608" s="48"/>
      <c r="G608" s="48"/>
      <c r="H608" s="48"/>
    </row>
    <row r="609" spans="5:8" ht="13.5" customHeight="1">
      <c r="E609" s="48"/>
      <c r="F609" s="48"/>
      <c r="G609" s="48"/>
      <c r="H609" s="48"/>
    </row>
    <row r="610" spans="5:8" ht="13.5" customHeight="1">
      <c r="E610" s="48"/>
      <c r="F610" s="48"/>
      <c r="G610" s="48"/>
      <c r="H610" s="48"/>
    </row>
    <row r="611" spans="5:8" ht="13.5" customHeight="1">
      <c r="E611" s="48"/>
      <c r="F611" s="48"/>
      <c r="G611" s="48"/>
      <c r="H611" s="48"/>
    </row>
    <row r="612" spans="5:8" ht="13.5" customHeight="1">
      <c r="E612" s="48"/>
      <c r="F612" s="48"/>
      <c r="G612" s="48"/>
      <c r="H612" s="48"/>
    </row>
    <row r="613" spans="5:8" ht="13.5" customHeight="1">
      <c r="E613" s="48"/>
      <c r="F613" s="48"/>
      <c r="G613" s="48"/>
      <c r="H613" s="48"/>
    </row>
    <row r="614" spans="5:8" ht="13.5" customHeight="1">
      <c r="E614" s="48"/>
      <c r="F614" s="48"/>
      <c r="G614" s="48"/>
      <c r="H614" s="48"/>
    </row>
    <row r="615" spans="5:8" ht="13.5" customHeight="1">
      <c r="E615" s="48"/>
      <c r="F615" s="48"/>
      <c r="G615" s="48"/>
      <c r="H615" s="48"/>
    </row>
    <row r="616" spans="5:8" ht="13.5" customHeight="1">
      <c r="E616" s="48"/>
      <c r="F616" s="48"/>
      <c r="G616" s="48"/>
      <c r="H616" s="48"/>
    </row>
    <row r="617" spans="5:8" ht="13.5" customHeight="1">
      <c r="E617" s="48"/>
      <c r="F617" s="48"/>
      <c r="G617" s="48"/>
      <c r="H617" s="48"/>
    </row>
    <row r="618" spans="5:8" ht="13.5" customHeight="1">
      <c r="E618" s="48"/>
      <c r="F618" s="48"/>
      <c r="G618" s="48"/>
      <c r="H618" s="48"/>
    </row>
    <row r="619" spans="5:8" ht="13.5" customHeight="1">
      <c r="E619" s="48"/>
      <c r="F619" s="48"/>
      <c r="G619" s="48"/>
      <c r="H619" s="48"/>
    </row>
    <row r="620" spans="5:8" ht="13.5" customHeight="1">
      <c r="E620" s="48"/>
      <c r="F620" s="48"/>
      <c r="G620" s="48"/>
      <c r="H620" s="48"/>
    </row>
    <row r="621" spans="5:8" ht="13.5" customHeight="1">
      <c r="E621" s="48"/>
      <c r="F621" s="48"/>
      <c r="G621" s="48"/>
      <c r="H621" s="48"/>
    </row>
    <row r="622" spans="5:8" ht="13.5" customHeight="1">
      <c r="E622" s="48"/>
      <c r="F622" s="48"/>
      <c r="G622" s="48"/>
      <c r="H622" s="48"/>
    </row>
    <row r="623" spans="5:8" ht="13.5" customHeight="1">
      <c r="E623" s="48"/>
      <c r="F623" s="48"/>
      <c r="G623" s="48"/>
      <c r="H623" s="48"/>
    </row>
    <row r="624" spans="5:8" ht="13.5" customHeight="1">
      <c r="E624" s="48"/>
      <c r="F624" s="48"/>
      <c r="G624" s="48"/>
      <c r="H624" s="48"/>
    </row>
    <row r="625" spans="5:8" ht="13.5" customHeight="1">
      <c r="E625" s="48"/>
      <c r="F625" s="48"/>
      <c r="G625" s="48"/>
      <c r="H625" s="48"/>
    </row>
    <row r="626" spans="5:8" ht="13.5" customHeight="1">
      <c r="E626" s="48"/>
      <c r="F626" s="48"/>
      <c r="G626" s="48"/>
      <c r="H626" s="48"/>
    </row>
    <row r="627" spans="5:8" ht="13.5" customHeight="1">
      <c r="E627" s="48"/>
      <c r="F627" s="48"/>
      <c r="G627" s="48"/>
      <c r="H627" s="48"/>
    </row>
    <row r="628" spans="5:8" ht="13.5" customHeight="1">
      <c r="E628" s="48"/>
      <c r="F628" s="48"/>
      <c r="G628" s="48"/>
      <c r="H628" s="48"/>
    </row>
    <row r="629" spans="5:8" ht="13.5" customHeight="1">
      <c r="E629" s="48"/>
      <c r="F629" s="48"/>
      <c r="G629" s="48"/>
      <c r="H629" s="48"/>
    </row>
    <row r="630" spans="5:8" ht="13.5" customHeight="1">
      <c r="E630" s="48"/>
      <c r="F630" s="48"/>
      <c r="G630" s="48"/>
      <c r="H630" s="48"/>
    </row>
    <row r="631" spans="5:8" ht="13.5" customHeight="1">
      <c r="E631" s="48"/>
      <c r="F631" s="48"/>
      <c r="G631" s="48"/>
      <c r="H631" s="48"/>
    </row>
    <row r="632" spans="5:8" ht="13.5" customHeight="1">
      <c r="E632" s="48"/>
      <c r="F632" s="48"/>
      <c r="G632" s="48"/>
      <c r="H632" s="48"/>
    </row>
    <row r="633" spans="5:8" ht="13.5" customHeight="1">
      <c r="E633" s="48"/>
      <c r="F633" s="48"/>
      <c r="G633" s="48"/>
      <c r="H633" s="48"/>
    </row>
    <row r="634" spans="5:8" ht="13.5" customHeight="1">
      <c r="E634" s="48"/>
      <c r="F634" s="48"/>
      <c r="G634" s="48"/>
      <c r="H634" s="48"/>
    </row>
    <row r="635" spans="5:8" ht="13.5" customHeight="1">
      <c r="E635" s="48"/>
      <c r="F635" s="48"/>
      <c r="G635" s="48"/>
      <c r="H635" s="48"/>
    </row>
    <row r="636" spans="5:8" ht="13.5" customHeight="1">
      <c r="E636" s="48"/>
      <c r="F636" s="48"/>
      <c r="G636" s="48"/>
      <c r="H636" s="48"/>
    </row>
    <row r="637" spans="5:8" ht="13.5" customHeight="1">
      <c r="E637" s="48"/>
      <c r="F637" s="48"/>
      <c r="G637" s="48"/>
      <c r="H637" s="48"/>
    </row>
    <row r="638" spans="5:8" ht="13.5" customHeight="1">
      <c r="E638" s="48"/>
      <c r="F638" s="48"/>
      <c r="G638" s="48"/>
      <c r="H638" s="48"/>
    </row>
    <row r="639" spans="5:8" ht="13.5" customHeight="1">
      <c r="E639" s="48"/>
      <c r="F639" s="48"/>
      <c r="G639" s="48"/>
      <c r="H639" s="48"/>
    </row>
    <row r="640" spans="5:8" ht="13.5" customHeight="1">
      <c r="E640" s="48"/>
      <c r="F640" s="48"/>
      <c r="G640" s="48"/>
      <c r="H640" s="48"/>
    </row>
    <row r="641" spans="5:8" ht="13.5" customHeight="1">
      <c r="E641" s="48"/>
      <c r="F641" s="48"/>
      <c r="G641" s="48"/>
      <c r="H641" s="48"/>
    </row>
    <row r="642" spans="5:8" ht="13.5" customHeight="1">
      <c r="E642" s="48"/>
      <c r="F642" s="48"/>
      <c r="G642" s="48"/>
      <c r="H642" s="48"/>
    </row>
    <row r="643" spans="5:8" ht="13.5" customHeight="1">
      <c r="E643" s="48"/>
      <c r="F643" s="48"/>
      <c r="G643" s="48"/>
      <c r="H643" s="48"/>
    </row>
    <row r="644" spans="5:8" ht="13.5" customHeight="1">
      <c r="E644" s="48"/>
      <c r="F644" s="48"/>
      <c r="G644" s="48"/>
      <c r="H644" s="48"/>
    </row>
    <row r="645" spans="5:8" ht="13.5" customHeight="1">
      <c r="E645" s="48"/>
      <c r="F645" s="48"/>
      <c r="G645" s="48"/>
      <c r="H645" s="48"/>
    </row>
    <row r="646" spans="5:8" ht="13.5" customHeight="1">
      <c r="E646" s="48"/>
      <c r="F646" s="48"/>
      <c r="G646" s="48"/>
      <c r="H646" s="48"/>
    </row>
    <row r="647" spans="5:8" ht="13.5" customHeight="1">
      <c r="E647" s="48"/>
      <c r="F647" s="48"/>
      <c r="G647" s="48"/>
      <c r="H647" s="48"/>
    </row>
    <row r="648" spans="5:8" ht="13.5" customHeight="1">
      <c r="E648" s="48"/>
      <c r="F648" s="48"/>
      <c r="G648" s="48"/>
      <c r="H648" s="48"/>
    </row>
    <row r="649" spans="5:8" ht="13.5" customHeight="1">
      <c r="E649" s="48"/>
      <c r="F649" s="48"/>
      <c r="G649" s="48"/>
      <c r="H649" s="48"/>
    </row>
    <row r="650" spans="5:8" ht="13.5" customHeight="1">
      <c r="E650" s="48"/>
      <c r="F650" s="48"/>
      <c r="G650" s="48"/>
      <c r="H650" s="48"/>
    </row>
    <row r="651" spans="5:8" ht="13.5" customHeight="1">
      <c r="E651" s="48"/>
      <c r="F651" s="48"/>
      <c r="G651" s="48"/>
      <c r="H651" s="48"/>
    </row>
    <row r="652" spans="5:8" ht="13.5" customHeight="1">
      <c r="E652" s="48"/>
      <c r="F652" s="48"/>
      <c r="G652" s="48"/>
      <c r="H652" s="48"/>
    </row>
    <row r="653" spans="5:8" ht="13.5" customHeight="1">
      <c r="E653" s="48"/>
      <c r="F653" s="48"/>
      <c r="G653" s="48"/>
      <c r="H653" s="48"/>
    </row>
    <row r="654" spans="5:8" ht="13.5" customHeight="1">
      <c r="E654" s="48"/>
      <c r="F654" s="48"/>
      <c r="G654" s="48"/>
      <c r="H654" s="48"/>
    </row>
    <row r="655" spans="5:8" ht="13.5" customHeight="1">
      <c r="E655" s="48"/>
      <c r="F655" s="48"/>
      <c r="G655" s="48"/>
      <c r="H655" s="48"/>
    </row>
    <row r="656" spans="5:8" ht="13.5" customHeight="1">
      <c r="E656" s="48"/>
      <c r="F656" s="48"/>
      <c r="G656" s="48"/>
      <c r="H656" s="48"/>
    </row>
    <row r="657" spans="5:8" ht="13.5" customHeight="1">
      <c r="E657" s="48"/>
      <c r="F657" s="48"/>
      <c r="G657" s="48"/>
      <c r="H657" s="48"/>
    </row>
    <row r="658" spans="5:8" ht="13.5" customHeight="1">
      <c r="E658" s="48"/>
      <c r="F658" s="48"/>
      <c r="G658" s="48"/>
      <c r="H658" s="48"/>
    </row>
    <row r="659" spans="5:8" ht="13.5" customHeight="1">
      <c r="E659" s="48"/>
      <c r="F659" s="48"/>
      <c r="G659" s="48"/>
      <c r="H659" s="48"/>
    </row>
    <row r="660" spans="5:8" ht="13.5" customHeight="1">
      <c r="E660" s="48"/>
      <c r="F660" s="48"/>
      <c r="G660" s="48"/>
      <c r="H660" s="48"/>
    </row>
    <row r="661" spans="5:8" ht="13.5" customHeight="1">
      <c r="E661" s="48"/>
      <c r="F661" s="48"/>
      <c r="G661" s="48"/>
      <c r="H661" s="48"/>
    </row>
    <row r="662" spans="5:8" ht="13.5" customHeight="1">
      <c r="E662" s="48"/>
      <c r="F662" s="48"/>
      <c r="G662" s="48"/>
      <c r="H662" s="48"/>
    </row>
    <row r="663" spans="5:8" ht="13.5" customHeight="1">
      <c r="E663" s="48"/>
      <c r="F663" s="48"/>
      <c r="G663" s="48"/>
      <c r="H663" s="48"/>
    </row>
    <row r="664" spans="5:8" ht="13.5" customHeight="1">
      <c r="E664" s="48"/>
      <c r="F664" s="48"/>
      <c r="G664" s="48"/>
      <c r="H664" s="48"/>
    </row>
    <row r="665" spans="5:8" ht="13.5" customHeight="1">
      <c r="E665" s="48"/>
      <c r="F665" s="48"/>
      <c r="G665" s="48"/>
      <c r="H665" s="48"/>
    </row>
    <row r="666" spans="5:8" ht="13.5" customHeight="1">
      <c r="E666" s="48"/>
      <c r="F666" s="48"/>
      <c r="G666" s="48"/>
      <c r="H666" s="48"/>
    </row>
    <row r="667" spans="5:8" ht="13.5" customHeight="1">
      <c r="E667" s="48"/>
      <c r="F667" s="48"/>
      <c r="G667" s="48"/>
      <c r="H667" s="48"/>
    </row>
    <row r="668" spans="5:8" ht="13.5" customHeight="1">
      <c r="E668" s="48"/>
      <c r="F668" s="48"/>
      <c r="G668" s="48"/>
      <c r="H668" s="48"/>
    </row>
    <row r="669" spans="5:8" ht="13.5" customHeight="1">
      <c r="E669" s="48"/>
      <c r="F669" s="48"/>
      <c r="G669" s="48"/>
      <c r="H669" s="48"/>
    </row>
    <row r="670" spans="5:8" ht="13.5" customHeight="1">
      <c r="E670" s="48"/>
      <c r="F670" s="48"/>
      <c r="G670" s="48"/>
      <c r="H670" s="48"/>
    </row>
    <row r="671" spans="5:8" ht="13.5" customHeight="1">
      <c r="E671" s="48"/>
      <c r="F671" s="48"/>
      <c r="G671" s="48"/>
      <c r="H671" s="48"/>
    </row>
    <row r="672" spans="5:8" ht="13.5" customHeight="1">
      <c r="E672" s="48"/>
      <c r="F672" s="48"/>
      <c r="G672" s="48"/>
      <c r="H672" s="48"/>
    </row>
    <row r="673" spans="5:8" ht="13.5" customHeight="1">
      <c r="E673" s="48"/>
      <c r="F673" s="48"/>
      <c r="G673" s="48"/>
      <c r="H673" s="48"/>
    </row>
    <row r="674" spans="5:8" ht="13.5" customHeight="1">
      <c r="E674" s="48"/>
      <c r="F674" s="48"/>
      <c r="G674" s="48"/>
      <c r="H674" s="48"/>
    </row>
    <row r="675" spans="5:8" ht="13.5" customHeight="1">
      <c r="E675" s="48"/>
      <c r="F675" s="48"/>
      <c r="G675" s="48"/>
      <c r="H675" s="48"/>
    </row>
    <row r="676" spans="5:8" ht="13.5" customHeight="1">
      <c r="E676" s="48"/>
      <c r="F676" s="48"/>
      <c r="G676" s="48"/>
      <c r="H676" s="48"/>
    </row>
    <row r="677" spans="5:8" ht="13.5" customHeight="1">
      <c r="E677" s="48"/>
      <c r="F677" s="48"/>
      <c r="G677" s="48"/>
      <c r="H677" s="48"/>
    </row>
    <row r="678" spans="5:8" ht="13.5" customHeight="1">
      <c r="E678" s="48"/>
      <c r="F678" s="48"/>
      <c r="G678" s="48"/>
      <c r="H678" s="48"/>
    </row>
    <row r="679" spans="5:8" ht="13.5" customHeight="1">
      <c r="E679" s="48"/>
      <c r="F679" s="48"/>
      <c r="G679" s="48"/>
      <c r="H679" s="48"/>
    </row>
    <row r="680" spans="5:8" ht="13.5" customHeight="1">
      <c r="E680" s="48"/>
      <c r="F680" s="48"/>
      <c r="G680" s="48"/>
      <c r="H680" s="48"/>
    </row>
    <row r="681" spans="5:8" ht="13.5" customHeight="1">
      <c r="E681" s="48"/>
      <c r="F681" s="48"/>
      <c r="G681" s="48"/>
      <c r="H681" s="48"/>
    </row>
    <row r="682" spans="5:8" ht="13.5" customHeight="1">
      <c r="E682" s="48"/>
      <c r="F682" s="48"/>
      <c r="G682" s="48"/>
      <c r="H682" s="48"/>
    </row>
    <row r="683" spans="5:8" ht="13.5" customHeight="1">
      <c r="E683" s="48"/>
      <c r="F683" s="48"/>
      <c r="G683" s="48"/>
      <c r="H683" s="48"/>
    </row>
    <row r="684" spans="5:8" ht="13.5" customHeight="1">
      <c r="E684" s="48"/>
      <c r="F684" s="48"/>
      <c r="G684" s="48"/>
      <c r="H684" s="48"/>
    </row>
    <row r="685" spans="5:8" ht="13.5" customHeight="1">
      <c r="E685" s="48"/>
      <c r="F685" s="48"/>
      <c r="G685" s="48"/>
      <c r="H685" s="48"/>
    </row>
    <row r="686" spans="5:8" ht="13.5" customHeight="1">
      <c r="E686" s="48"/>
      <c r="F686" s="48"/>
      <c r="G686" s="48"/>
      <c r="H686" s="48"/>
    </row>
    <row r="687" spans="5:8" ht="13.5" customHeight="1">
      <c r="E687" s="48"/>
      <c r="F687" s="48"/>
      <c r="G687" s="48"/>
      <c r="H687" s="48"/>
    </row>
    <row r="688" spans="5:8" ht="13.5" customHeight="1">
      <c r="E688" s="48"/>
      <c r="F688" s="48"/>
      <c r="G688" s="48"/>
      <c r="H688" s="48"/>
    </row>
    <row r="689" spans="5:8" ht="13.5" customHeight="1">
      <c r="E689" s="48"/>
      <c r="F689" s="48"/>
      <c r="G689" s="48"/>
      <c r="H689" s="48"/>
    </row>
    <row r="690" spans="5:8" ht="13.5" customHeight="1">
      <c r="E690" s="48"/>
      <c r="F690" s="48"/>
      <c r="G690" s="48"/>
      <c r="H690" s="48"/>
    </row>
    <row r="691" spans="5:8" ht="13.5" customHeight="1">
      <c r="E691" s="48"/>
      <c r="F691" s="48"/>
      <c r="G691" s="48"/>
      <c r="H691" s="48"/>
    </row>
    <row r="692" spans="5:8" ht="13.5" customHeight="1">
      <c r="E692" s="48"/>
      <c r="F692" s="48"/>
      <c r="G692" s="48"/>
      <c r="H692" s="48"/>
    </row>
    <row r="693" spans="5:8" ht="13.5" customHeight="1">
      <c r="E693" s="48"/>
      <c r="F693" s="48"/>
      <c r="G693" s="48"/>
      <c r="H693" s="48"/>
    </row>
    <row r="694" spans="5:8" ht="13.5" customHeight="1">
      <c r="E694" s="48"/>
      <c r="F694" s="48"/>
      <c r="G694" s="48"/>
      <c r="H694" s="48"/>
    </row>
    <row r="695" spans="5:8" ht="13.5" customHeight="1">
      <c r="E695" s="48"/>
      <c r="F695" s="48"/>
      <c r="G695" s="48"/>
      <c r="H695" s="48"/>
    </row>
    <row r="696" spans="5:8" ht="13.5" customHeight="1">
      <c r="E696" s="48"/>
      <c r="F696" s="48"/>
      <c r="G696" s="48"/>
      <c r="H696" s="48"/>
    </row>
    <row r="697" spans="5:8" ht="13.5" customHeight="1">
      <c r="E697" s="48"/>
      <c r="F697" s="48"/>
      <c r="G697" s="48"/>
      <c r="H697" s="48"/>
    </row>
    <row r="698" spans="5:8" ht="13.5" customHeight="1">
      <c r="E698" s="48"/>
      <c r="F698" s="48"/>
      <c r="G698" s="48"/>
      <c r="H698" s="48"/>
    </row>
    <row r="699" spans="5:8" ht="13.5" customHeight="1">
      <c r="E699" s="48"/>
      <c r="F699" s="48"/>
      <c r="G699" s="48"/>
      <c r="H699" s="48"/>
    </row>
    <row r="700" spans="5:8" ht="13.5" customHeight="1">
      <c r="E700" s="48"/>
      <c r="F700" s="48"/>
      <c r="G700" s="48"/>
      <c r="H700" s="48"/>
    </row>
    <row r="701" spans="5:8" ht="13.5" customHeight="1">
      <c r="E701" s="48"/>
      <c r="F701" s="48"/>
      <c r="G701" s="48"/>
      <c r="H701" s="48"/>
    </row>
    <row r="702" spans="5:8" ht="13.5" customHeight="1">
      <c r="E702" s="48"/>
      <c r="F702" s="48"/>
      <c r="G702" s="48"/>
      <c r="H702" s="48"/>
    </row>
    <row r="703" spans="5:8" ht="13.5" customHeight="1">
      <c r="E703" s="48"/>
      <c r="F703" s="48"/>
      <c r="G703" s="48"/>
      <c r="H703" s="48"/>
    </row>
    <row r="704" spans="5:8" ht="13.5" customHeight="1">
      <c r="E704" s="48"/>
      <c r="F704" s="48"/>
      <c r="G704" s="48"/>
      <c r="H704" s="48"/>
    </row>
    <row r="705" spans="5:8" ht="13.5" customHeight="1">
      <c r="E705" s="48"/>
      <c r="F705" s="48"/>
      <c r="G705" s="48"/>
      <c r="H705" s="48"/>
    </row>
    <row r="706" spans="5:8" ht="13.5" customHeight="1">
      <c r="E706" s="48"/>
      <c r="F706" s="48"/>
      <c r="G706" s="48"/>
      <c r="H706" s="48"/>
    </row>
    <row r="707" spans="5:8" ht="13.5" customHeight="1">
      <c r="E707" s="48"/>
      <c r="F707" s="48"/>
      <c r="G707" s="48"/>
      <c r="H707" s="48"/>
    </row>
    <row r="708" spans="5:8" ht="13.5" customHeight="1">
      <c r="E708" s="48"/>
      <c r="F708" s="48"/>
      <c r="G708" s="48"/>
      <c r="H708" s="48"/>
    </row>
    <row r="709" spans="5:8" ht="13.5" customHeight="1">
      <c r="E709" s="48"/>
      <c r="F709" s="48"/>
      <c r="G709" s="48"/>
      <c r="H709" s="48"/>
    </row>
    <row r="710" spans="5:8" ht="13.5" customHeight="1">
      <c r="E710" s="48"/>
      <c r="F710" s="48"/>
      <c r="G710" s="48"/>
      <c r="H710" s="48"/>
    </row>
    <row r="711" spans="5:8" ht="13.5" customHeight="1">
      <c r="E711" s="48"/>
      <c r="F711" s="48"/>
      <c r="G711" s="48"/>
      <c r="H711" s="48"/>
    </row>
    <row r="712" spans="5:8" ht="13.5" customHeight="1">
      <c r="E712" s="48"/>
      <c r="F712" s="48"/>
      <c r="G712" s="48"/>
      <c r="H712" s="48"/>
    </row>
    <row r="713" spans="5:8" ht="13.5" customHeight="1">
      <c r="E713" s="48"/>
      <c r="F713" s="48"/>
      <c r="G713" s="48"/>
      <c r="H713" s="48"/>
    </row>
    <row r="714" spans="5:8" ht="13.5" customHeight="1">
      <c r="E714" s="48"/>
      <c r="F714" s="48"/>
      <c r="G714" s="48"/>
      <c r="H714" s="48"/>
    </row>
    <row r="715" spans="5:8" ht="13.5" customHeight="1">
      <c r="E715" s="48"/>
      <c r="F715" s="48"/>
      <c r="G715" s="48"/>
      <c r="H715" s="48"/>
    </row>
    <row r="716" spans="5:8" ht="13.5" customHeight="1">
      <c r="E716" s="48"/>
      <c r="F716" s="48"/>
      <c r="G716" s="48"/>
      <c r="H716" s="48"/>
    </row>
    <row r="717" spans="5:8" ht="13.5" customHeight="1">
      <c r="E717" s="48"/>
      <c r="F717" s="48"/>
      <c r="G717" s="48"/>
      <c r="H717" s="48"/>
    </row>
    <row r="718" spans="5:8" ht="13.5" customHeight="1">
      <c r="E718" s="48"/>
      <c r="F718" s="48"/>
      <c r="G718" s="48"/>
      <c r="H718" s="48"/>
    </row>
    <row r="719" spans="5:8" ht="13.5" customHeight="1">
      <c r="E719" s="48"/>
      <c r="F719" s="48"/>
      <c r="G719" s="48"/>
      <c r="H719" s="48"/>
    </row>
    <row r="720" spans="5:8" ht="13.5" customHeight="1">
      <c r="E720" s="48"/>
      <c r="F720" s="48"/>
      <c r="G720" s="48"/>
      <c r="H720" s="48"/>
    </row>
    <row r="721" spans="5:8" ht="13.5" customHeight="1">
      <c r="E721" s="48"/>
      <c r="F721" s="48"/>
      <c r="G721" s="48"/>
      <c r="H721" s="48"/>
    </row>
    <row r="722" spans="5:8" ht="13.5" customHeight="1">
      <c r="E722" s="48"/>
      <c r="F722" s="48"/>
      <c r="G722" s="48"/>
      <c r="H722" s="48"/>
    </row>
    <row r="723" spans="5:8" ht="13.5" customHeight="1">
      <c r="E723" s="48"/>
      <c r="F723" s="48"/>
      <c r="G723" s="48"/>
      <c r="H723" s="48"/>
    </row>
    <row r="724" spans="5:8" ht="13.5" customHeight="1">
      <c r="E724" s="48"/>
      <c r="F724" s="48"/>
      <c r="G724" s="48"/>
      <c r="H724" s="48"/>
    </row>
    <row r="725" spans="5:8" ht="13.5" customHeight="1">
      <c r="E725" s="48"/>
      <c r="F725" s="48"/>
      <c r="G725" s="48"/>
      <c r="H725" s="48"/>
    </row>
    <row r="726" spans="5:8" ht="13.5" customHeight="1">
      <c r="E726" s="48"/>
      <c r="F726" s="48"/>
      <c r="G726" s="48"/>
      <c r="H726" s="48"/>
    </row>
    <row r="727" spans="5:8" ht="13.5" customHeight="1">
      <c r="E727" s="48"/>
      <c r="F727" s="48"/>
      <c r="G727" s="48"/>
      <c r="H727" s="48"/>
    </row>
    <row r="728" spans="5:8" ht="13.5" customHeight="1">
      <c r="E728" s="48"/>
      <c r="F728" s="48"/>
      <c r="G728" s="48"/>
      <c r="H728" s="48"/>
    </row>
    <row r="729" spans="5:8" ht="13.5" customHeight="1">
      <c r="E729" s="48"/>
      <c r="F729" s="48"/>
      <c r="G729" s="48"/>
      <c r="H729" s="48"/>
    </row>
    <row r="730" spans="5:8" ht="13.5" customHeight="1">
      <c r="E730" s="48"/>
      <c r="F730" s="48"/>
      <c r="G730" s="48"/>
      <c r="H730" s="48"/>
    </row>
    <row r="731" spans="5:8" ht="13.5" customHeight="1">
      <c r="E731" s="48"/>
      <c r="F731" s="48"/>
      <c r="G731" s="48"/>
      <c r="H731" s="48"/>
    </row>
    <row r="732" spans="5:8" ht="13.5" customHeight="1">
      <c r="E732" s="48"/>
      <c r="F732" s="48"/>
      <c r="G732" s="48"/>
      <c r="H732" s="48"/>
    </row>
    <row r="733" spans="5:8" ht="13.5" customHeight="1">
      <c r="E733" s="48"/>
      <c r="F733" s="48"/>
      <c r="G733" s="48"/>
      <c r="H733" s="48"/>
    </row>
    <row r="734" spans="5:8" ht="13.5" customHeight="1">
      <c r="E734" s="48"/>
      <c r="F734" s="48"/>
      <c r="G734" s="48"/>
      <c r="H734" s="48"/>
    </row>
    <row r="735" spans="5:8" ht="13.5" customHeight="1">
      <c r="E735" s="48"/>
      <c r="F735" s="48"/>
      <c r="G735" s="48"/>
      <c r="H735" s="48"/>
    </row>
    <row r="736" spans="5:8" ht="13.5" customHeight="1">
      <c r="E736" s="48"/>
      <c r="F736" s="48"/>
      <c r="G736" s="48"/>
      <c r="H736" s="48"/>
    </row>
    <row r="737" spans="5:8" ht="13.5" customHeight="1">
      <c r="E737" s="48"/>
      <c r="F737" s="48"/>
      <c r="G737" s="48"/>
      <c r="H737" s="48"/>
    </row>
    <row r="738" spans="5:8" ht="13.5" customHeight="1">
      <c r="E738" s="48"/>
      <c r="F738" s="48"/>
      <c r="G738" s="48"/>
      <c r="H738" s="48"/>
    </row>
    <row r="739" spans="5:8" ht="13.5" customHeight="1">
      <c r="E739" s="48"/>
      <c r="F739" s="48"/>
      <c r="G739" s="48"/>
      <c r="H739" s="48"/>
    </row>
    <row r="740" spans="5:8" ht="13.5" customHeight="1">
      <c r="E740" s="48"/>
      <c r="F740" s="48"/>
      <c r="G740" s="48"/>
      <c r="H740" s="48"/>
    </row>
    <row r="741" spans="5:8" ht="13.5" customHeight="1">
      <c r="E741" s="48"/>
      <c r="F741" s="48"/>
      <c r="G741" s="48"/>
      <c r="H741" s="48"/>
    </row>
    <row r="742" spans="5:8" ht="13.5" customHeight="1">
      <c r="E742" s="48"/>
      <c r="F742" s="48"/>
      <c r="G742" s="48"/>
      <c r="H742" s="48"/>
    </row>
    <row r="743" spans="5:8" ht="13.5" customHeight="1">
      <c r="E743" s="48"/>
      <c r="F743" s="48"/>
      <c r="G743" s="48"/>
      <c r="H743" s="48"/>
    </row>
    <row r="744" spans="5:8" ht="13.5" customHeight="1">
      <c r="E744" s="48"/>
      <c r="F744" s="48"/>
      <c r="G744" s="48"/>
      <c r="H744" s="48"/>
    </row>
    <row r="745" spans="5:8" ht="13.5" customHeight="1">
      <c r="E745" s="48"/>
      <c r="F745" s="48"/>
      <c r="G745" s="48"/>
      <c r="H745" s="48"/>
    </row>
    <row r="746" spans="5:8" ht="13.5" customHeight="1">
      <c r="E746" s="48"/>
      <c r="F746" s="48"/>
      <c r="G746" s="48"/>
      <c r="H746" s="48"/>
    </row>
    <row r="747" spans="5:8" ht="13.5" customHeight="1">
      <c r="E747" s="48"/>
      <c r="F747" s="48"/>
      <c r="G747" s="48"/>
      <c r="H747" s="48"/>
    </row>
    <row r="748" spans="5:8" ht="13.5" customHeight="1">
      <c r="E748" s="48"/>
      <c r="F748" s="48"/>
      <c r="G748" s="48"/>
      <c r="H748" s="48"/>
    </row>
    <row r="749" spans="5:8" ht="13.5" customHeight="1">
      <c r="E749" s="48"/>
      <c r="F749" s="48"/>
      <c r="G749" s="48"/>
      <c r="H749" s="48"/>
    </row>
    <row r="750" spans="5:8" ht="13.5" customHeight="1">
      <c r="E750" s="48"/>
      <c r="F750" s="48"/>
      <c r="G750" s="48"/>
      <c r="H750" s="48"/>
    </row>
    <row r="751" spans="5:8" ht="13.5" customHeight="1">
      <c r="E751" s="48"/>
      <c r="F751" s="48"/>
      <c r="G751" s="48"/>
      <c r="H751" s="48"/>
    </row>
    <row r="752" spans="5:8" ht="13.5" customHeight="1">
      <c r="E752" s="48"/>
      <c r="F752" s="48"/>
      <c r="G752" s="48"/>
      <c r="H752" s="48"/>
    </row>
    <row r="753" spans="5:8" ht="13.5" customHeight="1">
      <c r="E753" s="48"/>
      <c r="F753" s="48"/>
      <c r="G753" s="48"/>
      <c r="H753" s="48"/>
    </row>
    <row r="754" spans="5:8" ht="13.5" customHeight="1">
      <c r="E754" s="48"/>
      <c r="F754" s="48"/>
      <c r="G754" s="48"/>
      <c r="H754" s="48"/>
    </row>
    <row r="755" spans="5:8" ht="13.5" customHeight="1">
      <c r="E755" s="48"/>
      <c r="F755" s="48"/>
      <c r="G755" s="48"/>
      <c r="H755" s="48"/>
    </row>
    <row r="756" spans="5:8" ht="13.5" customHeight="1">
      <c r="E756" s="48"/>
      <c r="F756" s="48"/>
      <c r="G756" s="48"/>
      <c r="H756" s="48"/>
    </row>
    <row r="757" spans="5:8" ht="13.5" customHeight="1">
      <c r="E757" s="48"/>
      <c r="F757" s="48"/>
      <c r="G757" s="48"/>
      <c r="H757" s="48"/>
    </row>
    <row r="758" spans="5:8" ht="13.5" customHeight="1">
      <c r="E758" s="48"/>
      <c r="F758" s="48"/>
      <c r="G758" s="48"/>
      <c r="H758" s="48"/>
    </row>
    <row r="759" spans="5:8" ht="13.5" customHeight="1">
      <c r="E759" s="48"/>
      <c r="F759" s="48"/>
      <c r="G759" s="48"/>
      <c r="H759" s="48"/>
    </row>
    <row r="760" spans="5:8" ht="13.5" customHeight="1">
      <c r="E760" s="48"/>
      <c r="F760" s="48"/>
      <c r="G760" s="48"/>
      <c r="H760" s="48"/>
    </row>
    <row r="761" spans="5:8" ht="13.5" customHeight="1">
      <c r="E761" s="48"/>
      <c r="F761" s="48"/>
      <c r="G761" s="48"/>
      <c r="H761" s="48"/>
    </row>
    <row r="762" spans="5:8" ht="13.5" customHeight="1">
      <c r="E762" s="48"/>
      <c r="F762" s="48"/>
      <c r="G762" s="48"/>
      <c r="H762" s="48"/>
    </row>
    <row r="763" spans="5:8" ht="13.5" customHeight="1">
      <c r="E763" s="48"/>
      <c r="F763" s="48"/>
      <c r="G763" s="48"/>
      <c r="H763" s="48"/>
    </row>
    <row r="764" spans="5:8" ht="13.5" customHeight="1">
      <c r="E764" s="48"/>
      <c r="F764" s="48"/>
      <c r="G764" s="48"/>
      <c r="H764" s="48"/>
    </row>
    <row r="765" spans="5:8" ht="13.5" customHeight="1">
      <c r="E765" s="48"/>
      <c r="F765" s="48"/>
      <c r="G765" s="48"/>
      <c r="H765" s="48"/>
    </row>
    <row r="766" spans="5:8" ht="13.5" customHeight="1">
      <c r="E766" s="48"/>
      <c r="F766" s="48"/>
      <c r="G766" s="48"/>
      <c r="H766" s="48"/>
    </row>
    <row r="767" spans="5:8" ht="13.5" customHeight="1">
      <c r="E767" s="48"/>
      <c r="F767" s="48"/>
      <c r="G767" s="48"/>
      <c r="H767" s="48"/>
    </row>
    <row r="768" spans="5:8" ht="13.5" customHeight="1">
      <c r="E768" s="48"/>
      <c r="F768" s="48"/>
      <c r="G768" s="48"/>
      <c r="H768" s="48"/>
    </row>
    <row r="769" spans="5:8" ht="13.5" customHeight="1">
      <c r="E769" s="48"/>
      <c r="F769" s="48"/>
      <c r="G769" s="48"/>
      <c r="H769" s="48"/>
    </row>
    <row r="770" spans="5:8" ht="13.5" customHeight="1">
      <c r="E770" s="48"/>
      <c r="F770" s="48"/>
      <c r="G770" s="48"/>
      <c r="H770" s="48"/>
    </row>
    <row r="771" spans="5:8" ht="13.5" customHeight="1">
      <c r="E771" s="48"/>
      <c r="F771" s="48"/>
      <c r="G771" s="48"/>
      <c r="H771" s="48"/>
    </row>
    <row r="772" spans="5:8" ht="13.5" customHeight="1">
      <c r="E772" s="48"/>
      <c r="F772" s="48"/>
      <c r="G772" s="48"/>
      <c r="H772" s="48"/>
    </row>
    <row r="773" spans="5:8" ht="13.5" customHeight="1">
      <c r="E773" s="48"/>
      <c r="F773" s="48"/>
      <c r="G773" s="48"/>
      <c r="H773" s="48"/>
    </row>
    <row r="774" spans="5:8" ht="13.5" customHeight="1">
      <c r="E774" s="48"/>
      <c r="F774" s="48"/>
      <c r="G774" s="48"/>
      <c r="H774" s="48"/>
    </row>
    <row r="775" spans="5:8" ht="13.5" customHeight="1">
      <c r="E775" s="48"/>
      <c r="F775" s="48"/>
      <c r="G775" s="48"/>
      <c r="H775" s="48"/>
    </row>
    <row r="776" spans="5:8" ht="13.5" customHeight="1">
      <c r="E776" s="48"/>
      <c r="F776" s="48"/>
      <c r="G776" s="48"/>
      <c r="H776" s="48"/>
    </row>
    <row r="777" spans="5:8" ht="13.5" customHeight="1">
      <c r="E777" s="48"/>
      <c r="F777" s="48"/>
      <c r="G777" s="48"/>
      <c r="H777" s="48"/>
    </row>
    <row r="778" spans="5:8" ht="13.5" customHeight="1">
      <c r="E778" s="48"/>
      <c r="F778" s="48"/>
      <c r="G778" s="48"/>
      <c r="H778" s="48"/>
    </row>
    <row r="779" spans="5:8" ht="13.5" customHeight="1">
      <c r="E779" s="48"/>
      <c r="F779" s="48"/>
      <c r="G779" s="48"/>
      <c r="H779" s="48"/>
    </row>
    <row r="780" spans="5:8" ht="13.5" customHeight="1">
      <c r="E780" s="48"/>
      <c r="F780" s="48"/>
      <c r="G780" s="48"/>
      <c r="H780" s="48"/>
    </row>
    <row r="781" spans="5:8" ht="13.5" customHeight="1">
      <c r="E781" s="48"/>
      <c r="F781" s="48"/>
      <c r="G781" s="48"/>
      <c r="H781" s="48"/>
    </row>
    <row r="782" spans="5:8" ht="13.5" customHeight="1">
      <c r="E782" s="48"/>
      <c r="F782" s="48"/>
      <c r="G782" s="48"/>
      <c r="H782" s="48"/>
    </row>
    <row r="783" spans="5:8" ht="13.5" customHeight="1">
      <c r="E783" s="48"/>
      <c r="F783" s="48"/>
      <c r="G783" s="48"/>
      <c r="H783" s="48"/>
    </row>
    <row r="784" spans="5:8" ht="13.5" customHeight="1">
      <c r="E784" s="48"/>
      <c r="F784" s="48"/>
      <c r="G784" s="48"/>
      <c r="H784" s="48"/>
    </row>
    <row r="785" spans="5:8" ht="13.5" customHeight="1">
      <c r="E785" s="48"/>
      <c r="F785" s="48"/>
      <c r="G785" s="48"/>
      <c r="H785" s="48"/>
    </row>
    <row r="786" spans="5:8" ht="13.5" customHeight="1">
      <c r="E786" s="48"/>
      <c r="F786" s="48"/>
      <c r="G786" s="48"/>
      <c r="H786" s="48"/>
    </row>
    <row r="787" spans="5:8" ht="13.5" customHeight="1">
      <c r="E787" s="48"/>
      <c r="F787" s="48"/>
      <c r="G787" s="48"/>
      <c r="H787" s="48"/>
    </row>
    <row r="788" spans="5:8" ht="13.5" customHeight="1">
      <c r="E788" s="48"/>
      <c r="F788" s="48"/>
      <c r="G788" s="48"/>
      <c r="H788" s="48"/>
    </row>
    <row r="789" spans="5:8" ht="13.5" customHeight="1">
      <c r="E789" s="48"/>
      <c r="F789" s="48"/>
      <c r="G789" s="48"/>
      <c r="H789" s="48"/>
    </row>
    <row r="790" spans="5:8" ht="13.5" customHeight="1">
      <c r="E790" s="48"/>
      <c r="F790" s="48"/>
      <c r="G790" s="48"/>
      <c r="H790" s="48"/>
    </row>
    <row r="791" spans="5:8" ht="13.5" customHeight="1">
      <c r="E791" s="48"/>
      <c r="F791" s="48"/>
      <c r="G791" s="48"/>
      <c r="H791" s="48"/>
    </row>
    <row r="792" spans="5:8" ht="13.5" customHeight="1">
      <c r="E792" s="48"/>
      <c r="F792" s="48"/>
      <c r="G792" s="48"/>
      <c r="H792" s="48"/>
    </row>
    <row r="793" spans="5:8" ht="13.5" customHeight="1">
      <c r="E793" s="48"/>
      <c r="F793" s="48"/>
      <c r="G793" s="48"/>
      <c r="H793" s="48"/>
    </row>
    <row r="794" spans="5:8" ht="13.5" customHeight="1">
      <c r="E794" s="48"/>
      <c r="F794" s="48"/>
      <c r="G794" s="48"/>
      <c r="H794" s="48"/>
    </row>
    <row r="795" spans="5:8" ht="13.5" customHeight="1">
      <c r="E795" s="48"/>
      <c r="F795" s="48"/>
      <c r="G795" s="48"/>
      <c r="H795" s="48"/>
    </row>
    <row r="796" spans="5:8" ht="13.5" customHeight="1">
      <c r="E796" s="48"/>
      <c r="F796" s="48"/>
      <c r="G796" s="48"/>
      <c r="H796" s="48"/>
    </row>
    <row r="797" spans="5:8" ht="13.5" customHeight="1">
      <c r="E797" s="48"/>
      <c r="F797" s="48"/>
      <c r="G797" s="48"/>
      <c r="H797" s="48"/>
    </row>
    <row r="798" spans="5:8" ht="13.5" customHeight="1">
      <c r="E798" s="48"/>
      <c r="F798" s="48"/>
      <c r="G798" s="48"/>
      <c r="H798" s="48"/>
    </row>
    <row r="799" spans="5:8" ht="13.5" customHeight="1">
      <c r="E799" s="48"/>
      <c r="F799" s="48"/>
      <c r="G799" s="48"/>
      <c r="H799" s="48"/>
    </row>
    <row r="800" spans="5:8" ht="13.5" customHeight="1">
      <c r="E800" s="48"/>
      <c r="F800" s="48"/>
      <c r="G800" s="48"/>
      <c r="H800" s="48"/>
    </row>
    <row r="801" spans="5:8" ht="13.5" customHeight="1">
      <c r="E801" s="48"/>
      <c r="F801" s="48"/>
      <c r="G801" s="48"/>
      <c r="H801" s="48"/>
    </row>
    <row r="802" spans="5:8" ht="13.5" customHeight="1">
      <c r="E802" s="48"/>
      <c r="F802" s="48"/>
      <c r="G802" s="48"/>
      <c r="H802" s="48"/>
    </row>
    <row r="803" spans="5:8" ht="13.5" customHeight="1">
      <c r="E803" s="48"/>
      <c r="F803" s="48"/>
      <c r="G803" s="48"/>
      <c r="H803" s="48"/>
    </row>
    <row r="804" spans="5:8" ht="13.5" customHeight="1">
      <c r="E804" s="48"/>
      <c r="F804" s="48"/>
      <c r="G804" s="48"/>
      <c r="H804" s="48"/>
    </row>
    <row r="805" spans="5:8" ht="13.5" customHeight="1">
      <c r="E805" s="48"/>
      <c r="F805" s="48"/>
      <c r="G805" s="48"/>
      <c r="H805" s="48"/>
    </row>
    <row r="806" spans="5:8" ht="13.5" customHeight="1">
      <c r="E806" s="48"/>
      <c r="F806" s="48"/>
      <c r="G806" s="48"/>
      <c r="H806" s="48"/>
    </row>
    <row r="807" spans="5:8" ht="13.5" customHeight="1">
      <c r="E807" s="48"/>
      <c r="F807" s="48"/>
      <c r="G807" s="48"/>
      <c r="H807" s="48"/>
    </row>
    <row r="808" spans="5:8" ht="13.5" customHeight="1">
      <c r="E808" s="48"/>
      <c r="F808" s="48"/>
      <c r="G808" s="48"/>
      <c r="H808" s="48"/>
    </row>
    <row r="809" spans="5:8" ht="13.5" customHeight="1">
      <c r="E809" s="48"/>
      <c r="F809" s="48"/>
      <c r="G809" s="48"/>
      <c r="H809" s="48"/>
    </row>
    <row r="810" spans="5:8" ht="13.5" customHeight="1">
      <c r="E810" s="48"/>
      <c r="F810" s="48"/>
      <c r="G810" s="48"/>
      <c r="H810" s="48"/>
    </row>
    <row r="811" spans="5:8" ht="13.5" customHeight="1">
      <c r="E811" s="48"/>
      <c r="F811" s="48"/>
      <c r="G811" s="48"/>
      <c r="H811" s="48"/>
    </row>
    <row r="812" spans="5:8" ht="13.5" customHeight="1">
      <c r="E812" s="48"/>
      <c r="F812" s="48"/>
      <c r="G812" s="48"/>
      <c r="H812" s="48"/>
    </row>
    <row r="813" spans="5:8" ht="13.5" customHeight="1">
      <c r="E813" s="48"/>
      <c r="F813" s="48"/>
      <c r="G813" s="48"/>
      <c r="H813" s="48"/>
    </row>
    <row r="814" spans="5:8" ht="13.5" customHeight="1">
      <c r="E814" s="48"/>
      <c r="F814" s="48"/>
      <c r="G814" s="48"/>
      <c r="H814" s="48"/>
    </row>
    <row r="815" spans="5:8" ht="13.5" customHeight="1">
      <c r="E815" s="48"/>
      <c r="F815" s="48"/>
      <c r="G815" s="48"/>
      <c r="H815" s="48"/>
    </row>
    <row r="816" spans="5:8" ht="13.5" customHeight="1">
      <c r="E816" s="48"/>
      <c r="F816" s="48"/>
      <c r="G816" s="48"/>
      <c r="H816" s="48"/>
    </row>
    <row r="817" spans="5:8" ht="13.5" customHeight="1">
      <c r="E817" s="48"/>
      <c r="F817" s="48"/>
      <c r="G817" s="48"/>
      <c r="H817" s="48"/>
    </row>
    <row r="818" spans="5:8" ht="13.5" customHeight="1">
      <c r="E818" s="48"/>
      <c r="F818" s="48"/>
      <c r="G818" s="48"/>
      <c r="H818" s="48"/>
    </row>
    <row r="819" spans="5:8" ht="13.5" customHeight="1">
      <c r="E819" s="48"/>
      <c r="F819" s="48"/>
      <c r="G819" s="48"/>
      <c r="H819" s="48"/>
    </row>
    <row r="820" spans="5:8" ht="13.5" customHeight="1">
      <c r="E820" s="48"/>
      <c r="F820" s="48"/>
      <c r="G820" s="48"/>
      <c r="H820" s="48"/>
    </row>
    <row r="821" spans="5:8" ht="13.5" customHeight="1">
      <c r="E821" s="48"/>
      <c r="F821" s="48"/>
      <c r="G821" s="48"/>
      <c r="H821" s="48"/>
    </row>
    <row r="822" spans="5:8" ht="13.5" customHeight="1">
      <c r="E822" s="48"/>
      <c r="F822" s="48"/>
      <c r="G822" s="48"/>
      <c r="H822" s="48"/>
    </row>
    <row r="823" spans="5:8" ht="13.5" customHeight="1">
      <c r="E823" s="48"/>
      <c r="F823" s="48"/>
      <c r="G823" s="48"/>
      <c r="H823" s="48"/>
    </row>
    <row r="824" spans="5:8" ht="13.5" customHeight="1">
      <c r="E824" s="48"/>
      <c r="F824" s="48"/>
      <c r="G824" s="48"/>
      <c r="H824" s="48"/>
    </row>
    <row r="825" spans="5:8" ht="13.5" customHeight="1">
      <c r="E825" s="48"/>
      <c r="F825" s="48"/>
      <c r="G825" s="48"/>
      <c r="H825" s="48"/>
    </row>
    <row r="826" spans="5:8" ht="13.5" customHeight="1">
      <c r="E826" s="48"/>
      <c r="F826" s="48"/>
      <c r="G826" s="48"/>
      <c r="H826" s="48"/>
    </row>
    <row r="827" spans="5:8" ht="13.5" customHeight="1">
      <c r="E827" s="48"/>
      <c r="F827" s="48"/>
      <c r="G827" s="48"/>
      <c r="H827" s="48"/>
    </row>
    <row r="828" spans="5:8" ht="13.5" customHeight="1">
      <c r="E828" s="48"/>
      <c r="F828" s="48"/>
      <c r="G828" s="48"/>
      <c r="H828" s="48"/>
    </row>
    <row r="829" spans="5:8" ht="13.5" customHeight="1">
      <c r="E829" s="48"/>
      <c r="F829" s="48"/>
      <c r="G829" s="48"/>
      <c r="H829" s="48"/>
    </row>
    <row r="830" spans="5:8" ht="13.5" customHeight="1">
      <c r="E830" s="48"/>
      <c r="F830" s="48"/>
      <c r="G830" s="48"/>
      <c r="H830" s="48"/>
    </row>
    <row r="831" spans="5:8" ht="13.5" customHeight="1">
      <c r="E831" s="48"/>
      <c r="F831" s="48"/>
      <c r="G831" s="48"/>
      <c r="H831" s="48"/>
    </row>
    <row r="832" spans="5:8" ht="13.5" customHeight="1">
      <c r="E832" s="48"/>
      <c r="F832" s="48"/>
      <c r="G832" s="48"/>
      <c r="H832" s="48"/>
    </row>
    <row r="833" spans="5:8" ht="13.5" customHeight="1">
      <c r="E833" s="48"/>
      <c r="F833" s="48"/>
      <c r="G833" s="48"/>
      <c r="H833" s="48"/>
    </row>
    <row r="834" spans="5:8" ht="13.5" customHeight="1">
      <c r="E834" s="48"/>
      <c r="F834" s="48"/>
      <c r="G834" s="48"/>
      <c r="H834" s="48"/>
    </row>
    <row r="835" spans="5:8" ht="13.5" customHeight="1">
      <c r="E835" s="48"/>
      <c r="F835" s="48"/>
      <c r="G835" s="48"/>
      <c r="H835" s="48"/>
    </row>
    <row r="836" spans="5:8" ht="13.5" customHeight="1">
      <c r="E836" s="48"/>
      <c r="F836" s="48"/>
      <c r="G836" s="48"/>
      <c r="H836" s="48"/>
    </row>
    <row r="837" spans="5:8" ht="13.5" customHeight="1">
      <c r="E837" s="48"/>
      <c r="F837" s="48"/>
      <c r="G837" s="48"/>
      <c r="H837" s="48"/>
    </row>
    <row r="838" spans="5:8" ht="13.5" customHeight="1">
      <c r="E838" s="48"/>
      <c r="F838" s="48"/>
      <c r="G838" s="48"/>
      <c r="H838" s="48"/>
    </row>
    <row r="839" spans="5:8" ht="13.5" customHeight="1">
      <c r="E839" s="48"/>
      <c r="F839" s="48"/>
      <c r="G839" s="48"/>
      <c r="H839" s="48"/>
    </row>
    <row r="840" spans="5:8" ht="13.5" customHeight="1">
      <c r="E840" s="48"/>
      <c r="F840" s="48"/>
      <c r="G840" s="48"/>
      <c r="H840" s="48"/>
    </row>
    <row r="841" spans="5:8" ht="13.5" customHeight="1">
      <c r="E841" s="48"/>
      <c r="F841" s="48"/>
      <c r="G841" s="48"/>
      <c r="H841" s="48"/>
    </row>
    <row r="842" spans="5:8" ht="13.5" customHeight="1">
      <c r="E842" s="48"/>
      <c r="F842" s="48"/>
      <c r="G842" s="48"/>
      <c r="H842" s="48"/>
    </row>
    <row r="843" spans="5:8" ht="13.5" customHeight="1">
      <c r="E843" s="48"/>
      <c r="F843" s="48"/>
      <c r="G843" s="48"/>
      <c r="H843" s="48"/>
    </row>
    <row r="844" spans="5:8" ht="13.5" customHeight="1">
      <c r="E844" s="48"/>
      <c r="F844" s="48"/>
      <c r="G844" s="48"/>
      <c r="H844" s="48"/>
    </row>
    <row r="845" spans="5:8" ht="13.5" customHeight="1">
      <c r="E845" s="48"/>
      <c r="F845" s="48"/>
      <c r="G845" s="48"/>
      <c r="H845" s="48"/>
    </row>
    <row r="846" spans="5:8" ht="13.5" customHeight="1">
      <c r="E846" s="48"/>
      <c r="F846" s="48"/>
      <c r="G846" s="48"/>
      <c r="H846" s="48"/>
    </row>
    <row r="847" spans="5:8" ht="13.5" customHeight="1">
      <c r="E847" s="48"/>
      <c r="F847" s="48"/>
      <c r="G847" s="48"/>
      <c r="H847" s="48"/>
    </row>
    <row r="848" spans="5:8" ht="13.5" customHeight="1">
      <c r="E848" s="48"/>
      <c r="F848" s="48"/>
      <c r="G848" s="48"/>
      <c r="H848" s="48"/>
    </row>
    <row r="849" spans="5:8" ht="13.5" customHeight="1">
      <c r="E849" s="48"/>
      <c r="F849" s="48"/>
      <c r="G849" s="48"/>
      <c r="H849" s="48"/>
    </row>
    <row r="850" spans="5:8" ht="13.5" customHeight="1">
      <c r="E850" s="48"/>
      <c r="F850" s="48"/>
      <c r="G850" s="48"/>
      <c r="H850" s="48"/>
    </row>
    <row r="851" spans="5:8" ht="13.5" customHeight="1">
      <c r="E851" s="48"/>
      <c r="F851" s="48"/>
      <c r="G851" s="48"/>
      <c r="H851" s="48"/>
    </row>
    <row r="852" spans="5:8" ht="13.5" customHeight="1">
      <c r="E852" s="48"/>
      <c r="F852" s="48"/>
      <c r="G852" s="48"/>
      <c r="H852" s="48"/>
    </row>
    <row r="853" spans="5:8" ht="13.5" customHeight="1">
      <c r="E853" s="48"/>
      <c r="F853" s="48"/>
      <c r="G853" s="48"/>
      <c r="H853" s="48"/>
    </row>
    <row r="854" spans="5:8" ht="13.5" customHeight="1">
      <c r="E854" s="48"/>
      <c r="F854" s="48"/>
      <c r="G854" s="48"/>
      <c r="H854" s="48"/>
    </row>
    <row r="855" spans="5:8" ht="13.5" customHeight="1">
      <c r="E855" s="48"/>
      <c r="F855" s="48"/>
      <c r="G855" s="48"/>
      <c r="H855" s="48"/>
    </row>
    <row r="856" spans="5:8" ht="13.5" customHeight="1">
      <c r="E856" s="48"/>
      <c r="F856" s="48"/>
      <c r="G856" s="48"/>
      <c r="H856" s="48"/>
    </row>
    <row r="857" spans="5:8" ht="13.5" customHeight="1">
      <c r="E857" s="48"/>
      <c r="F857" s="48"/>
      <c r="G857" s="48"/>
      <c r="H857" s="48"/>
    </row>
    <row r="858" spans="5:8" ht="13.5" customHeight="1">
      <c r="E858" s="48"/>
      <c r="F858" s="48"/>
      <c r="G858" s="48"/>
      <c r="H858" s="48"/>
    </row>
    <row r="859" spans="5:8" ht="13.5" customHeight="1">
      <c r="E859" s="48"/>
      <c r="F859" s="48"/>
      <c r="G859" s="48"/>
      <c r="H859" s="48"/>
    </row>
    <row r="860" spans="5:8" ht="13.5" customHeight="1">
      <c r="E860" s="48"/>
      <c r="F860" s="48"/>
      <c r="G860" s="48"/>
      <c r="H860" s="48"/>
    </row>
    <row r="861" spans="5:8" ht="13.5" customHeight="1">
      <c r="E861" s="48"/>
      <c r="F861" s="48"/>
      <c r="G861" s="48"/>
      <c r="H861" s="48"/>
    </row>
    <row r="862" spans="5:8" ht="13.5" customHeight="1">
      <c r="E862" s="48"/>
      <c r="F862" s="48"/>
      <c r="G862" s="48"/>
      <c r="H862" s="48"/>
    </row>
    <row r="863" spans="5:8" ht="13.5" customHeight="1">
      <c r="E863" s="48"/>
      <c r="F863" s="48"/>
      <c r="G863" s="48"/>
      <c r="H863" s="48"/>
    </row>
    <row r="864" spans="5:8" ht="13.5" customHeight="1">
      <c r="E864" s="48"/>
      <c r="F864" s="48"/>
      <c r="G864" s="48"/>
      <c r="H864" s="48"/>
    </row>
    <row r="865" spans="5:8" ht="13.5" customHeight="1">
      <c r="E865" s="48"/>
      <c r="F865" s="48"/>
      <c r="G865" s="48"/>
      <c r="H865" s="48"/>
    </row>
    <row r="866" spans="5:8" ht="13.5" customHeight="1">
      <c r="E866" s="48"/>
      <c r="F866" s="48"/>
      <c r="G866" s="48"/>
      <c r="H866" s="48"/>
    </row>
    <row r="867" spans="5:8" ht="13.5" customHeight="1">
      <c r="E867" s="48"/>
      <c r="F867" s="48"/>
      <c r="G867" s="48"/>
      <c r="H867" s="48"/>
    </row>
    <row r="868" spans="5:8" ht="13.5" customHeight="1">
      <c r="E868" s="48"/>
      <c r="F868" s="48"/>
      <c r="G868" s="48"/>
      <c r="H868" s="48"/>
    </row>
    <row r="869" spans="5:8" ht="13.5" customHeight="1">
      <c r="E869" s="48"/>
      <c r="F869" s="48"/>
      <c r="G869" s="48"/>
      <c r="H869" s="48"/>
    </row>
    <row r="870" spans="5:8" ht="13.5" customHeight="1">
      <c r="E870" s="48"/>
      <c r="F870" s="48"/>
      <c r="G870" s="48"/>
      <c r="H870" s="48"/>
    </row>
    <row r="871" spans="5:8" ht="13.5" customHeight="1">
      <c r="E871" s="48"/>
      <c r="F871" s="48"/>
      <c r="G871" s="48"/>
      <c r="H871" s="48"/>
    </row>
    <row r="872" spans="5:8" ht="13.5" customHeight="1">
      <c r="E872" s="48"/>
      <c r="F872" s="48"/>
      <c r="G872" s="48"/>
      <c r="H872" s="48"/>
    </row>
    <row r="873" spans="5:8" ht="13.5" customHeight="1">
      <c r="E873" s="48"/>
      <c r="F873" s="48"/>
      <c r="G873" s="48"/>
      <c r="H873" s="48"/>
    </row>
    <row r="874" spans="5:8" ht="13.5" customHeight="1">
      <c r="E874" s="48"/>
      <c r="F874" s="48"/>
      <c r="G874" s="48"/>
      <c r="H874" s="48"/>
    </row>
    <row r="875" spans="5:8" ht="13.5" customHeight="1">
      <c r="E875" s="48"/>
      <c r="F875" s="48"/>
      <c r="G875" s="48"/>
      <c r="H875" s="48"/>
    </row>
    <row r="876" spans="5:8" ht="13.5" customHeight="1">
      <c r="E876" s="48"/>
      <c r="F876" s="48"/>
      <c r="G876" s="48"/>
      <c r="H876" s="48"/>
    </row>
    <row r="877" spans="5:8" ht="13.5" customHeight="1">
      <c r="E877" s="48"/>
      <c r="F877" s="48"/>
      <c r="G877" s="48"/>
      <c r="H877" s="48"/>
    </row>
    <row r="878" spans="5:8" ht="13.5" customHeight="1">
      <c r="E878" s="48"/>
      <c r="F878" s="48"/>
      <c r="G878" s="48"/>
      <c r="H878" s="48"/>
    </row>
    <row r="879" spans="5:8" ht="13.5" customHeight="1">
      <c r="E879" s="48"/>
      <c r="F879" s="48"/>
      <c r="G879" s="48"/>
      <c r="H879" s="48"/>
    </row>
    <row r="880" spans="5:8" ht="13.5" customHeight="1">
      <c r="E880" s="48"/>
      <c r="F880" s="48"/>
      <c r="G880" s="48"/>
      <c r="H880" s="48"/>
    </row>
    <row r="881" spans="5:8" ht="13.5" customHeight="1">
      <c r="E881" s="48"/>
      <c r="F881" s="48"/>
      <c r="G881" s="48"/>
      <c r="H881" s="48"/>
    </row>
    <row r="882" spans="5:8" ht="13.5" customHeight="1">
      <c r="E882" s="48"/>
      <c r="F882" s="48"/>
      <c r="G882" s="48"/>
      <c r="H882" s="48"/>
    </row>
    <row r="883" spans="5:8" ht="13.5" customHeight="1">
      <c r="E883" s="48"/>
      <c r="F883" s="48"/>
      <c r="G883" s="48"/>
      <c r="H883" s="48"/>
    </row>
    <row r="884" spans="5:8" ht="13.5" customHeight="1">
      <c r="E884" s="48"/>
      <c r="F884" s="48"/>
      <c r="G884" s="48"/>
      <c r="H884" s="48"/>
    </row>
    <row r="885" spans="5:8" ht="13.5" customHeight="1">
      <c r="E885" s="48"/>
      <c r="F885" s="48"/>
      <c r="G885" s="48"/>
      <c r="H885" s="48"/>
    </row>
    <row r="886" spans="5:8" ht="13.5" customHeight="1">
      <c r="E886" s="48"/>
      <c r="F886" s="48"/>
      <c r="G886" s="48"/>
      <c r="H886" s="48"/>
    </row>
    <row r="887" spans="5:8" ht="13.5" customHeight="1">
      <c r="E887" s="48"/>
      <c r="F887" s="48"/>
      <c r="G887" s="48"/>
      <c r="H887" s="48"/>
    </row>
    <row r="888" spans="5:8" ht="13.5" customHeight="1">
      <c r="E888" s="48"/>
      <c r="F888" s="48"/>
      <c r="G888" s="48"/>
      <c r="H888" s="48"/>
    </row>
    <row r="889" spans="5:8" ht="13.5" customHeight="1">
      <c r="E889" s="48"/>
      <c r="F889" s="48"/>
      <c r="G889" s="48"/>
      <c r="H889" s="48"/>
    </row>
    <row r="890" spans="5:8" ht="13.5" customHeight="1">
      <c r="E890" s="48"/>
      <c r="F890" s="48"/>
      <c r="G890" s="48"/>
      <c r="H890" s="48"/>
    </row>
    <row r="891" spans="5:8" ht="13.5" customHeight="1">
      <c r="E891" s="48"/>
      <c r="F891" s="48"/>
      <c r="G891" s="48"/>
      <c r="H891" s="48"/>
    </row>
    <row r="892" spans="5:8" ht="13.5" customHeight="1">
      <c r="E892" s="48"/>
      <c r="F892" s="48"/>
      <c r="G892" s="48"/>
      <c r="H892" s="48"/>
    </row>
    <row r="893" spans="5:8" ht="13.5" customHeight="1">
      <c r="E893" s="48"/>
      <c r="F893" s="48"/>
      <c r="G893" s="48"/>
      <c r="H893" s="48"/>
    </row>
    <row r="894" spans="5:8" ht="13.5" customHeight="1">
      <c r="E894" s="48"/>
      <c r="F894" s="48"/>
      <c r="G894" s="48"/>
      <c r="H894" s="48"/>
    </row>
    <row r="895" spans="5:8" ht="13.5" customHeight="1">
      <c r="E895" s="48"/>
      <c r="F895" s="48"/>
      <c r="G895" s="48"/>
      <c r="H895" s="48"/>
    </row>
    <row r="896" spans="5:8" ht="13.5" customHeight="1">
      <c r="E896" s="48"/>
      <c r="F896" s="48"/>
      <c r="G896" s="48"/>
      <c r="H896" s="48"/>
    </row>
    <row r="897" spans="5:8" ht="13.5" customHeight="1">
      <c r="E897" s="48"/>
      <c r="F897" s="48"/>
      <c r="G897" s="48"/>
      <c r="H897" s="48"/>
    </row>
    <row r="898" spans="5:8" ht="13.5" customHeight="1">
      <c r="E898" s="48"/>
      <c r="F898" s="48"/>
      <c r="G898" s="48"/>
      <c r="H898" s="48"/>
    </row>
    <row r="899" spans="5:8" ht="13.5" customHeight="1">
      <c r="E899" s="48"/>
      <c r="F899" s="48"/>
      <c r="G899" s="48"/>
      <c r="H899" s="48"/>
    </row>
    <row r="900" spans="5:8" ht="13.5" customHeight="1">
      <c r="E900" s="48"/>
      <c r="F900" s="48"/>
      <c r="G900" s="48"/>
      <c r="H900" s="48"/>
    </row>
    <row r="901" spans="5:8" ht="13.5" customHeight="1">
      <c r="E901" s="48"/>
      <c r="F901" s="48"/>
      <c r="G901" s="48"/>
      <c r="H901" s="48"/>
    </row>
    <row r="902" spans="5:8" ht="13.5" customHeight="1">
      <c r="E902" s="48"/>
      <c r="F902" s="48"/>
      <c r="G902" s="48"/>
      <c r="H902" s="48"/>
    </row>
    <row r="903" spans="5:8" ht="13.5" customHeight="1">
      <c r="E903" s="48"/>
      <c r="F903" s="48"/>
      <c r="G903" s="48"/>
      <c r="H903" s="48"/>
    </row>
    <row r="904" spans="5:8" ht="13.5" customHeight="1">
      <c r="E904" s="48"/>
      <c r="F904" s="48"/>
      <c r="G904" s="48"/>
      <c r="H904" s="48"/>
    </row>
    <row r="905" spans="5:8" ht="13.5" customHeight="1">
      <c r="E905" s="48"/>
      <c r="F905" s="48"/>
      <c r="G905" s="48"/>
      <c r="H905" s="48"/>
    </row>
    <row r="906" spans="5:8" ht="13.5" customHeight="1">
      <c r="E906" s="48"/>
      <c r="F906" s="48"/>
      <c r="G906" s="48"/>
      <c r="H906" s="48"/>
    </row>
    <row r="907" spans="5:8" ht="13.5" customHeight="1">
      <c r="E907" s="48"/>
      <c r="F907" s="48"/>
      <c r="G907" s="48"/>
      <c r="H907" s="48"/>
    </row>
    <row r="908" spans="5:8" ht="13.5" customHeight="1">
      <c r="E908" s="48"/>
      <c r="F908" s="48"/>
      <c r="G908" s="48"/>
      <c r="H908" s="48"/>
    </row>
    <row r="909" spans="5:8" ht="13.5" customHeight="1">
      <c r="E909" s="48"/>
      <c r="F909" s="48"/>
      <c r="G909" s="48"/>
      <c r="H909" s="48"/>
    </row>
    <row r="910" spans="5:8" ht="13.5" customHeight="1">
      <c r="E910" s="48"/>
      <c r="F910" s="48"/>
      <c r="G910" s="48"/>
      <c r="H910" s="48"/>
    </row>
    <row r="911" spans="5:8" ht="13.5" customHeight="1">
      <c r="E911" s="48"/>
      <c r="F911" s="48"/>
      <c r="G911" s="48"/>
      <c r="H911" s="48"/>
    </row>
    <row r="912" spans="5:8" ht="13.5" customHeight="1">
      <c r="E912" s="48"/>
      <c r="F912" s="48"/>
      <c r="G912" s="48"/>
      <c r="H912" s="48"/>
    </row>
    <row r="913" spans="5:8" ht="13.5" customHeight="1">
      <c r="E913" s="48"/>
      <c r="F913" s="48"/>
      <c r="G913" s="48"/>
      <c r="H913" s="48"/>
    </row>
    <row r="914" spans="5:8" ht="13.5" customHeight="1">
      <c r="E914" s="48"/>
      <c r="F914" s="48"/>
      <c r="G914" s="48"/>
      <c r="H914" s="48"/>
    </row>
    <row r="915" spans="5:8" ht="13.5" customHeight="1">
      <c r="E915" s="48"/>
      <c r="F915" s="48"/>
      <c r="G915" s="48"/>
      <c r="H915" s="48"/>
    </row>
    <row r="916" spans="5:8" ht="13.5" customHeight="1">
      <c r="E916" s="48"/>
      <c r="F916" s="48"/>
      <c r="G916" s="48"/>
      <c r="H916" s="48"/>
    </row>
    <row r="917" spans="5:8" ht="13.5" customHeight="1">
      <c r="E917" s="48"/>
      <c r="F917" s="48"/>
      <c r="G917" s="48"/>
      <c r="H917" s="48"/>
    </row>
    <row r="918" spans="5:8" ht="13.5" customHeight="1">
      <c r="E918" s="48"/>
      <c r="F918" s="48"/>
      <c r="G918" s="48"/>
      <c r="H918" s="48"/>
    </row>
    <row r="919" spans="5:8" ht="13.5" customHeight="1">
      <c r="E919" s="48"/>
      <c r="F919" s="48"/>
      <c r="G919" s="48"/>
      <c r="H919" s="48"/>
    </row>
    <row r="920" spans="5:8" ht="13.5" customHeight="1">
      <c r="E920" s="48"/>
      <c r="F920" s="48"/>
      <c r="G920" s="48"/>
      <c r="H920" s="48"/>
    </row>
    <row r="921" spans="5:8" ht="13.5" customHeight="1">
      <c r="E921" s="48"/>
      <c r="F921" s="48"/>
      <c r="G921" s="48"/>
      <c r="H921" s="48"/>
    </row>
    <row r="922" spans="5:8" ht="13.5" customHeight="1">
      <c r="E922" s="48"/>
      <c r="F922" s="48"/>
      <c r="G922" s="48"/>
      <c r="H922" s="48"/>
    </row>
    <row r="923" spans="5:8" ht="13.5" customHeight="1">
      <c r="E923" s="48"/>
      <c r="F923" s="48"/>
      <c r="G923" s="48"/>
      <c r="H923" s="48"/>
    </row>
    <row r="924" spans="5:8" ht="13.5" customHeight="1">
      <c r="E924" s="48"/>
      <c r="F924" s="48"/>
      <c r="G924" s="48"/>
      <c r="H924" s="48"/>
    </row>
    <row r="925" spans="5:8" ht="13.5" customHeight="1">
      <c r="E925" s="48"/>
      <c r="F925" s="48"/>
      <c r="G925" s="48"/>
      <c r="H925" s="48"/>
    </row>
    <row r="926" spans="5:8" ht="13.5" customHeight="1">
      <c r="E926" s="48"/>
      <c r="F926" s="48"/>
      <c r="G926" s="48"/>
      <c r="H926" s="48"/>
    </row>
    <row r="927" spans="5:8" ht="13.5" customHeight="1">
      <c r="E927" s="48"/>
      <c r="F927" s="48"/>
      <c r="G927" s="48"/>
      <c r="H927" s="48"/>
    </row>
    <row r="928" spans="5:8" ht="13.5" customHeight="1">
      <c r="E928" s="48"/>
      <c r="F928" s="48"/>
      <c r="G928" s="48"/>
      <c r="H928" s="48"/>
    </row>
    <row r="929" spans="5:8" ht="13.5" customHeight="1">
      <c r="E929" s="48"/>
      <c r="F929" s="48"/>
      <c r="G929" s="48"/>
      <c r="H929" s="48"/>
    </row>
    <row r="930" spans="5:8" ht="13.5" customHeight="1">
      <c r="E930" s="48"/>
      <c r="F930" s="48"/>
      <c r="G930" s="48"/>
      <c r="H930" s="48"/>
    </row>
    <row r="931" spans="5:8" ht="13.5" customHeight="1">
      <c r="E931" s="48"/>
      <c r="F931" s="48"/>
      <c r="G931" s="48"/>
      <c r="H931" s="48"/>
    </row>
    <row r="932" spans="5:8" ht="13.5" customHeight="1">
      <c r="E932" s="48"/>
      <c r="F932" s="48"/>
      <c r="G932" s="48"/>
      <c r="H932" s="48"/>
    </row>
    <row r="933" spans="5:8" ht="13.5" customHeight="1">
      <c r="E933" s="48"/>
      <c r="F933" s="48"/>
      <c r="G933" s="48"/>
      <c r="H933" s="48"/>
    </row>
    <row r="934" spans="5:8" ht="13.5" customHeight="1">
      <c r="E934" s="48"/>
      <c r="F934" s="48"/>
      <c r="G934" s="48"/>
      <c r="H934" s="48"/>
    </row>
    <row r="935" spans="5:8" ht="13.5" customHeight="1">
      <c r="E935" s="48"/>
      <c r="F935" s="48"/>
      <c r="G935" s="48"/>
      <c r="H935" s="48"/>
    </row>
    <row r="936" spans="5:8" ht="13.5" customHeight="1">
      <c r="E936" s="48"/>
      <c r="F936" s="48"/>
      <c r="G936" s="48"/>
      <c r="H936" s="48"/>
    </row>
    <row r="937" spans="5:8" ht="13.5" customHeight="1">
      <c r="E937" s="48"/>
      <c r="F937" s="48"/>
      <c r="G937" s="48"/>
      <c r="H937" s="48"/>
    </row>
    <row r="938" spans="5:8" ht="13.5" customHeight="1">
      <c r="E938" s="48"/>
      <c r="F938" s="48"/>
      <c r="G938" s="48"/>
      <c r="H938" s="48"/>
    </row>
    <row r="939" spans="5:8" ht="13.5" customHeight="1">
      <c r="E939" s="48"/>
      <c r="F939" s="48"/>
      <c r="G939" s="48"/>
      <c r="H939" s="48"/>
    </row>
    <row r="940" spans="5:8" ht="13.5" customHeight="1">
      <c r="E940" s="48"/>
      <c r="F940" s="48"/>
      <c r="G940" s="48"/>
      <c r="H940" s="48"/>
    </row>
    <row r="941" spans="5:8" ht="13.5" customHeight="1">
      <c r="E941" s="48"/>
      <c r="F941" s="48"/>
      <c r="G941" s="48"/>
      <c r="H941" s="48"/>
    </row>
    <row r="942" spans="5:8" ht="13.5" customHeight="1">
      <c r="E942" s="48"/>
      <c r="F942" s="48"/>
      <c r="G942" s="48"/>
      <c r="H942" s="48"/>
    </row>
    <row r="943" spans="5:8" ht="13.5" customHeight="1">
      <c r="E943" s="48"/>
      <c r="F943" s="48"/>
      <c r="G943" s="48"/>
      <c r="H943" s="48"/>
    </row>
    <row r="944" spans="5:8" ht="13.5" customHeight="1">
      <c r="E944" s="48"/>
      <c r="F944" s="48"/>
      <c r="G944" s="48"/>
      <c r="H944" s="48"/>
    </row>
    <row r="945" spans="5:8" ht="13.5" customHeight="1">
      <c r="E945" s="48"/>
      <c r="F945" s="48"/>
      <c r="G945" s="48"/>
      <c r="H945" s="48"/>
    </row>
    <row r="946" spans="5:8" ht="13.5" customHeight="1">
      <c r="E946" s="48"/>
      <c r="F946" s="48"/>
      <c r="G946" s="48"/>
      <c r="H946" s="48"/>
    </row>
    <row r="947" spans="5:8" ht="13.5" customHeight="1">
      <c r="E947" s="48"/>
      <c r="F947" s="48"/>
      <c r="G947" s="48"/>
      <c r="H947" s="48"/>
    </row>
    <row r="948" spans="5:8" ht="13.5" customHeight="1">
      <c r="E948" s="48"/>
      <c r="F948" s="48"/>
      <c r="G948" s="48"/>
      <c r="H948" s="48"/>
    </row>
    <row r="949" spans="5:8" ht="13.5" customHeight="1">
      <c r="E949" s="48"/>
      <c r="F949" s="48"/>
      <c r="G949" s="48"/>
      <c r="H949" s="48"/>
    </row>
    <row r="950" spans="5:8" ht="13.5" customHeight="1">
      <c r="E950" s="48"/>
      <c r="F950" s="48"/>
      <c r="G950" s="48"/>
      <c r="H950" s="48"/>
    </row>
    <row r="951" spans="5:8" ht="13.5" customHeight="1">
      <c r="E951" s="48"/>
      <c r="F951" s="48"/>
      <c r="G951" s="48"/>
      <c r="H951" s="48"/>
    </row>
    <row r="952" spans="5:8" ht="13.5" customHeight="1">
      <c r="E952" s="48"/>
      <c r="F952" s="48"/>
      <c r="G952" s="48"/>
      <c r="H952" s="48"/>
    </row>
    <row r="953" spans="5:8" ht="13.5" customHeight="1">
      <c r="E953" s="48"/>
      <c r="F953" s="48"/>
      <c r="G953" s="48"/>
      <c r="H953" s="48"/>
    </row>
    <row r="954" spans="5:8" ht="13.5" customHeight="1">
      <c r="E954" s="48"/>
      <c r="F954" s="48"/>
      <c r="G954" s="48"/>
      <c r="H954" s="48"/>
    </row>
    <row r="955" spans="5:8" ht="13.5" customHeight="1">
      <c r="E955" s="48"/>
      <c r="F955" s="48"/>
      <c r="G955" s="48"/>
      <c r="H955" s="48"/>
    </row>
    <row r="956" spans="5:8" ht="13.5" customHeight="1">
      <c r="E956" s="48"/>
      <c r="F956" s="48"/>
      <c r="G956" s="48"/>
      <c r="H956" s="48"/>
    </row>
    <row r="957" spans="5:8" ht="13.5" customHeight="1">
      <c r="E957" s="48"/>
      <c r="F957" s="48"/>
      <c r="G957" s="48"/>
      <c r="H957" s="48"/>
    </row>
    <row r="958" spans="5:8" ht="13.5" customHeight="1">
      <c r="E958" s="48"/>
      <c r="F958" s="48"/>
      <c r="G958" s="48"/>
      <c r="H958" s="48"/>
    </row>
    <row r="959" spans="5:8" ht="13.5" customHeight="1">
      <c r="E959" s="48"/>
      <c r="F959" s="48"/>
      <c r="G959" s="48"/>
      <c r="H959" s="48"/>
    </row>
    <row r="960" spans="5:8" ht="13.5" customHeight="1">
      <c r="E960" s="48"/>
      <c r="F960" s="48"/>
      <c r="G960" s="48"/>
      <c r="H960" s="48"/>
    </row>
    <row r="961" spans="5:8" ht="13.5" customHeight="1">
      <c r="E961" s="48"/>
      <c r="F961" s="48"/>
      <c r="G961" s="48"/>
      <c r="H961" s="48"/>
    </row>
    <row r="962" spans="5:8" ht="13.5" customHeight="1">
      <c r="E962" s="48"/>
      <c r="F962" s="48"/>
      <c r="G962" s="48"/>
      <c r="H962" s="48"/>
    </row>
    <row r="963" spans="5:8" ht="13.5" customHeight="1">
      <c r="E963" s="48"/>
      <c r="F963" s="48"/>
      <c r="G963" s="48"/>
      <c r="H963" s="48"/>
    </row>
    <row r="964" spans="5:8" ht="13.5" customHeight="1">
      <c r="E964" s="48"/>
      <c r="F964" s="48"/>
      <c r="G964" s="48"/>
      <c r="H964" s="48"/>
    </row>
    <row r="965" spans="5:8" ht="13.5" customHeight="1">
      <c r="E965" s="48"/>
      <c r="F965" s="48"/>
      <c r="G965" s="48"/>
      <c r="H965" s="48"/>
    </row>
    <row r="966" spans="5:8" ht="13.5" customHeight="1">
      <c r="E966" s="48"/>
      <c r="F966" s="48"/>
      <c r="G966" s="48"/>
      <c r="H966" s="48"/>
    </row>
    <row r="967" spans="5:8" ht="13.5" customHeight="1">
      <c r="E967" s="48"/>
      <c r="F967" s="48"/>
      <c r="G967" s="48"/>
      <c r="H967" s="48"/>
    </row>
    <row r="968" spans="5:8" ht="13.5" customHeight="1">
      <c r="E968" s="48"/>
      <c r="F968" s="48"/>
      <c r="G968" s="48"/>
      <c r="H968" s="48"/>
    </row>
    <row r="969" spans="5:8" ht="13.5" customHeight="1">
      <c r="E969" s="48"/>
      <c r="F969" s="48"/>
      <c r="G969" s="48"/>
      <c r="H969" s="48"/>
    </row>
    <row r="970" spans="5:8" ht="13.5" customHeight="1">
      <c r="E970" s="48"/>
      <c r="F970" s="48"/>
      <c r="G970" s="48"/>
      <c r="H970" s="48"/>
    </row>
    <row r="971" spans="5:8" ht="13.5" customHeight="1">
      <c r="E971" s="48"/>
      <c r="F971" s="48"/>
      <c r="G971" s="48"/>
      <c r="H971" s="48"/>
    </row>
    <row r="972" spans="5:8" ht="13.5" customHeight="1">
      <c r="E972" s="48"/>
      <c r="F972" s="48"/>
      <c r="G972" s="48"/>
      <c r="H972" s="48"/>
    </row>
    <row r="973" spans="5:8" ht="13.5" customHeight="1">
      <c r="E973" s="48"/>
      <c r="F973" s="48"/>
      <c r="G973" s="48"/>
      <c r="H973" s="48"/>
    </row>
    <row r="974" spans="5:8" ht="13.5" customHeight="1">
      <c r="E974" s="48"/>
      <c r="F974" s="48"/>
      <c r="G974" s="48"/>
      <c r="H974" s="48"/>
    </row>
    <row r="975" spans="5:8" ht="13.5" customHeight="1">
      <c r="E975" s="48"/>
      <c r="F975" s="48"/>
      <c r="G975" s="48"/>
      <c r="H975" s="48"/>
    </row>
    <row r="976" spans="5:8" ht="13.5" customHeight="1">
      <c r="E976" s="48"/>
      <c r="F976" s="48"/>
      <c r="G976" s="48"/>
      <c r="H976" s="48"/>
    </row>
    <row r="977" spans="5:8" ht="13.5" customHeight="1">
      <c r="E977" s="48"/>
      <c r="F977" s="48"/>
      <c r="G977" s="48"/>
      <c r="H977" s="48"/>
    </row>
    <row r="978" spans="5:8" ht="13.5" customHeight="1">
      <c r="E978" s="48"/>
      <c r="F978" s="48"/>
      <c r="G978" s="48"/>
      <c r="H978" s="48"/>
    </row>
    <row r="979" spans="5:8" ht="13.5" customHeight="1">
      <c r="E979" s="48"/>
      <c r="F979" s="48"/>
      <c r="G979" s="48"/>
      <c r="H979" s="48"/>
    </row>
    <row r="980" spans="5:8" ht="13.5" customHeight="1">
      <c r="E980" s="48"/>
      <c r="F980" s="48"/>
      <c r="G980" s="48"/>
      <c r="H980" s="48"/>
    </row>
    <row r="981" spans="5:8" ht="13.5" customHeight="1">
      <c r="E981" s="48"/>
      <c r="F981" s="48"/>
      <c r="G981" s="48"/>
      <c r="H981" s="48"/>
    </row>
    <row r="982" spans="5:8" ht="13.5" customHeight="1">
      <c r="E982" s="48"/>
      <c r="F982" s="48"/>
      <c r="G982" s="48"/>
      <c r="H982" s="48"/>
    </row>
    <row r="983" spans="5:8" ht="13.5" customHeight="1">
      <c r="E983" s="48"/>
      <c r="F983" s="48"/>
      <c r="G983" s="48"/>
      <c r="H983" s="48"/>
    </row>
    <row r="984" spans="5:8" ht="13.5" customHeight="1">
      <c r="E984" s="48"/>
      <c r="F984" s="48"/>
      <c r="G984" s="48"/>
      <c r="H984" s="48"/>
    </row>
    <row r="985" spans="5:8" ht="13.5" customHeight="1">
      <c r="E985" s="48"/>
      <c r="F985" s="48"/>
      <c r="G985" s="48"/>
      <c r="H985" s="48"/>
    </row>
    <row r="986" spans="5:8" ht="13.5" customHeight="1">
      <c r="E986" s="48"/>
      <c r="F986" s="48"/>
      <c r="G986" s="48"/>
      <c r="H986" s="48"/>
    </row>
    <row r="987" spans="5:8" ht="13.5" customHeight="1">
      <c r="E987" s="48"/>
      <c r="F987" s="48"/>
      <c r="G987" s="48"/>
      <c r="H987" s="48"/>
    </row>
    <row r="988" spans="5:8" ht="13.5" customHeight="1">
      <c r="E988" s="48"/>
      <c r="F988" s="48"/>
      <c r="G988" s="48"/>
      <c r="H988" s="48"/>
    </row>
    <row r="989" spans="5:8" ht="13.5" customHeight="1">
      <c r="E989" s="48"/>
      <c r="F989" s="48"/>
      <c r="G989" s="48"/>
      <c r="H989" s="48"/>
    </row>
    <row r="990" spans="5:8" ht="13.5" customHeight="1">
      <c r="E990" s="48"/>
      <c r="F990" s="48"/>
      <c r="G990" s="48"/>
      <c r="H990" s="48"/>
    </row>
    <row r="991" spans="5:8" ht="13.5" customHeight="1">
      <c r="E991" s="48"/>
      <c r="F991" s="48"/>
      <c r="G991" s="48"/>
      <c r="H991" s="48"/>
    </row>
    <row r="992" spans="5:8" ht="13.5" customHeight="1">
      <c r="E992" s="48"/>
      <c r="F992" s="48"/>
      <c r="G992" s="48"/>
      <c r="H992" s="48"/>
    </row>
    <row r="993" spans="5:8" ht="13.5" customHeight="1">
      <c r="E993" s="48"/>
      <c r="F993" s="48"/>
      <c r="G993" s="48"/>
      <c r="H993" s="48"/>
    </row>
    <row r="994" spans="5:8" ht="13.5" customHeight="1">
      <c r="E994" s="48"/>
      <c r="F994" s="48"/>
      <c r="G994" s="48"/>
      <c r="H994" s="48"/>
    </row>
    <row r="995" spans="5:8" ht="13.5" customHeight="1">
      <c r="E995" s="48"/>
      <c r="F995" s="48"/>
      <c r="G995" s="48"/>
      <c r="H995" s="48"/>
    </row>
    <row r="996" spans="5:8" ht="13.5" customHeight="1">
      <c r="E996" s="48"/>
      <c r="F996" s="48"/>
      <c r="G996" s="48"/>
      <c r="H996" s="48"/>
    </row>
    <row r="997" spans="5:8" ht="13.5" customHeight="1">
      <c r="E997" s="48"/>
      <c r="F997" s="48"/>
      <c r="G997" s="48"/>
      <c r="H997" s="48"/>
    </row>
    <row r="998" spans="5:8" ht="13.5" customHeight="1">
      <c r="E998" s="48"/>
      <c r="F998" s="48"/>
      <c r="G998" s="48"/>
      <c r="H998" s="48"/>
    </row>
    <row r="999" spans="5:8" ht="13.5" customHeight="1">
      <c r="E999" s="48"/>
      <c r="F999" s="48"/>
      <c r="G999" s="48"/>
      <c r="H999" s="48"/>
    </row>
    <row r="1000" spans="5:8" ht="13.5" customHeight="1">
      <c r="E1000" s="48"/>
      <c r="F1000" s="48"/>
      <c r="G1000" s="48"/>
      <c r="H1000" s="48"/>
    </row>
  </sheetData>
  <sheetProtection algorithmName="SHA-512" hashValue="cvg2G9i+Bso7P2ziSALW3uKgFNCX6xzFPkp7BqMgPEk4/+peSt1i3Y4hUDuaKMREKc4X4hQN5iBX0nkN7lh1Kg==" saltValue="3RPqtkYMLK/FDdHKw6SVEQ==" spinCount="100000" sheet="1" objects="1" scenarios="1" formatColumns="0" formatRows="0"/>
  <protectedRanges>
    <protectedRange sqref="B16:F115" name="Tabel 5b1"/>
  </protectedRanges>
  <mergeCells count="11">
    <mergeCell ref="I13:J13"/>
    <mergeCell ref="K13:L13"/>
    <mergeCell ref="M13:M14"/>
    <mergeCell ref="O19:R22"/>
    <mergeCell ref="H17:J17"/>
    <mergeCell ref="H15:K15"/>
    <mergeCell ref="F13:F14"/>
    <mergeCell ref="A13:A14"/>
    <mergeCell ref="B13:B14"/>
    <mergeCell ref="C13:E13"/>
    <mergeCell ref="G13:G14"/>
  </mergeCells>
  <dataValidations count="3">
    <dataValidation type="decimal" operator="greaterThanOrEqual" allowBlank="1" showDropDown="1" showInputMessage="1" showErrorMessage="1" prompt="Masukan data yang valid. Data yang dimasukan harus dalam bentuk angka" sqref="C16:E1000" xr:uid="{00000000-0002-0000-2300-000001000000}">
      <formula1>0</formula1>
    </dataValidation>
    <dataValidation type="list" allowBlank="1" showInputMessage="1" showErrorMessage="1" prompt="Pilih Nama Dosen dari opsi yang tersedia. Bila ada kesalahan penulisan nama atau nama dosen yang perlu ditambah, anda dapat mengubah pada Tabel 4.a" sqref="B16:B1000" xr:uid="{CA3721C0-D53C-4202-AC02-8D1CA7347DC8}">
      <formula1>ValidDosen</formula1>
    </dataValidation>
    <dataValidation type="list" allowBlank="1" showInputMessage="1" showErrorMessage="1" prompt="Pilih salah satu opsi" sqref="F16:F215" xr:uid="{057B34D4-5D00-4D76-B724-F235D0AE245C}">
      <formula1>$H$22:$H$23</formula1>
    </dataValidation>
  </dataValidations>
  <hyperlinks>
    <hyperlink ref="H1" location="'Daftar Tabel'!A1" display="&lt;&lt;&lt; Daftar Tabel" xr:uid="{00000000-0004-0000-2300-000000000000}"/>
  </hyperlinks>
  <pageMargins left="0.7" right="0.7" top="0.75" bottom="0.75" header="0" footer="0"/>
  <pageSetup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Z1000"/>
  <sheetViews>
    <sheetView workbookViewId="0">
      <pane xSplit="1" ySplit="5" topLeftCell="B6" activePane="bottomRight" state="frozen"/>
      <selection pane="topRight" activeCell="B1" sqref="B1"/>
      <selection pane="bottomLeft" activeCell="A6" sqref="A6"/>
      <selection pane="bottomRight" activeCell="B6" sqref="B6"/>
    </sheetView>
  </sheetViews>
  <sheetFormatPr defaultColWidth="12.58203125" defaultRowHeight="15" customHeight="1"/>
  <cols>
    <col min="1" max="1" width="4.58203125" customWidth="1"/>
    <col min="2" max="2" width="24.83203125" customWidth="1"/>
    <col min="3" max="3" width="23.75" customWidth="1"/>
    <col min="4" max="4" width="14.33203125" customWidth="1"/>
    <col min="6" max="26" width="7.58203125" customWidth="1"/>
  </cols>
  <sheetData>
    <row r="1" spans="1:26" ht="14.25" customHeight="1">
      <c r="A1" s="230" t="s">
        <v>544</v>
      </c>
      <c r="B1" s="36"/>
      <c r="C1" s="36"/>
      <c r="D1" s="36"/>
      <c r="E1" s="180" t="s">
        <v>87</v>
      </c>
      <c r="F1" s="36"/>
      <c r="G1" s="36"/>
      <c r="H1" s="36"/>
      <c r="I1" s="36"/>
      <c r="J1" s="36"/>
      <c r="K1" s="36"/>
      <c r="L1" s="36"/>
      <c r="M1" s="36"/>
      <c r="N1" s="36"/>
      <c r="O1" s="36"/>
      <c r="P1" s="36"/>
      <c r="Q1" s="36"/>
      <c r="R1" s="36"/>
      <c r="S1" s="36"/>
      <c r="T1" s="36"/>
      <c r="U1" s="36"/>
      <c r="V1" s="36"/>
      <c r="W1" s="36"/>
      <c r="X1" s="36"/>
      <c r="Y1" s="36"/>
      <c r="Z1" s="36"/>
    </row>
    <row r="2" spans="1:26" ht="14.25" customHeight="1">
      <c r="A2" s="62"/>
      <c r="B2" s="36"/>
      <c r="C2" s="36"/>
      <c r="D2" s="36"/>
      <c r="E2" s="36"/>
      <c r="F2" s="36"/>
      <c r="G2" s="36"/>
      <c r="H2" s="36"/>
      <c r="I2" s="36"/>
      <c r="J2" s="36"/>
      <c r="K2" s="36"/>
      <c r="L2" s="36"/>
      <c r="M2" s="36"/>
      <c r="N2" s="36"/>
      <c r="O2" s="36"/>
      <c r="P2" s="36"/>
      <c r="Q2" s="36"/>
      <c r="R2" s="36"/>
      <c r="S2" s="36"/>
      <c r="T2" s="36"/>
      <c r="U2" s="36"/>
      <c r="V2" s="36"/>
      <c r="W2" s="36"/>
      <c r="X2" s="36"/>
      <c r="Y2" s="36"/>
      <c r="Z2" s="36"/>
    </row>
    <row r="3" spans="1:26" ht="14.25" customHeight="1">
      <c r="A3" s="82" t="s">
        <v>206</v>
      </c>
      <c r="B3" s="36"/>
      <c r="C3" s="36"/>
      <c r="D3" s="36"/>
      <c r="E3" s="36"/>
      <c r="F3" s="36"/>
      <c r="G3" s="36"/>
      <c r="H3" s="36"/>
      <c r="I3" s="36"/>
      <c r="J3" s="36"/>
      <c r="K3" s="36"/>
      <c r="L3" s="36"/>
      <c r="M3" s="36"/>
      <c r="N3" s="36"/>
      <c r="O3" s="36"/>
      <c r="P3" s="36"/>
      <c r="Q3" s="36"/>
      <c r="R3" s="36"/>
      <c r="S3" s="36"/>
      <c r="T3" s="36"/>
      <c r="U3" s="36"/>
      <c r="V3" s="36"/>
      <c r="W3" s="36"/>
      <c r="X3" s="36"/>
      <c r="Y3" s="36"/>
      <c r="Z3" s="36"/>
    </row>
    <row r="4" spans="1:26" ht="52">
      <c r="A4" s="22" t="s">
        <v>111</v>
      </c>
      <c r="B4" s="208" t="s">
        <v>534</v>
      </c>
      <c r="C4" s="208" t="s">
        <v>545</v>
      </c>
      <c r="D4" s="22" t="s">
        <v>207</v>
      </c>
      <c r="E4" s="36"/>
      <c r="F4" s="36"/>
      <c r="G4" s="36"/>
      <c r="H4" s="36"/>
      <c r="I4" s="36"/>
      <c r="J4" s="36"/>
      <c r="K4" s="36"/>
      <c r="L4" s="36"/>
      <c r="M4" s="36"/>
      <c r="N4" s="36"/>
      <c r="O4" s="36"/>
      <c r="P4" s="36"/>
      <c r="Q4" s="36"/>
      <c r="R4" s="36"/>
      <c r="S4" s="36"/>
      <c r="T4" s="36"/>
      <c r="U4" s="36"/>
      <c r="V4" s="36"/>
      <c r="W4" s="36"/>
      <c r="X4" s="36"/>
      <c r="Y4" s="36"/>
      <c r="Z4" s="36"/>
    </row>
    <row r="5" spans="1:26" ht="14.25" customHeight="1">
      <c r="A5" s="29">
        <v>1</v>
      </c>
      <c r="B5" s="29">
        <v>2</v>
      </c>
      <c r="C5" s="29">
        <v>3</v>
      </c>
      <c r="D5" s="29">
        <v>4</v>
      </c>
      <c r="E5" s="36"/>
      <c r="F5" s="36"/>
      <c r="G5" s="36"/>
      <c r="H5" s="36"/>
      <c r="I5" s="36"/>
      <c r="J5" s="36"/>
      <c r="K5" s="36"/>
      <c r="L5" s="36"/>
      <c r="M5" s="36"/>
      <c r="N5" s="36"/>
      <c r="O5" s="36"/>
      <c r="P5" s="36"/>
      <c r="Q5" s="36"/>
      <c r="R5" s="36"/>
      <c r="S5" s="36"/>
      <c r="T5" s="36"/>
      <c r="U5" s="36"/>
      <c r="V5" s="36"/>
      <c r="W5" s="36"/>
      <c r="X5" s="36"/>
      <c r="Y5" s="36"/>
      <c r="Z5" s="36"/>
    </row>
    <row r="6" spans="1:26" ht="14.25" customHeight="1">
      <c r="A6" s="24">
        <v>1</v>
      </c>
      <c r="B6" s="58"/>
      <c r="C6" s="58"/>
      <c r="D6" s="44"/>
      <c r="E6" s="36"/>
      <c r="F6" s="442" t="s">
        <v>130</v>
      </c>
      <c r="G6" s="371"/>
      <c r="H6" s="371"/>
      <c r="I6" s="371"/>
      <c r="J6" s="372"/>
      <c r="K6" s="36"/>
      <c r="L6" s="36"/>
      <c r="M6" s="36"/>
      <c r="N6" s="36"/>
      <c r="O6" s="36"/>
      <c r="P6" s="36"/>
      <c r="Q6" s="36"/>
      <c r="R6" s="36"/>
      <c r="S6" s="36"/>
      <c r="T6" s="36"/>
      <c r="U6" s="36"/>
      <c r="V6" s="36"/>
      <c r="W6" s="36"/>
      <c r="X6" s="36"/>
      <c r="Y6" s="36"/>
      <c r="Z6" s="36"/>
    </row>
    <row r="7" spans="1:26" ht="14.25" customHeight="1">
      <c r="A7" s="24">
        <v>2</v>
      </c>
      <c r="B7" s="58"/>
      <c r="C7" s="58"/>
      <c r="D7" s="44"/>
      <c r="E7" s="36"/>
      <c r="F7" s="471" t="s">
        <v>689</v>
      </c>
      <c r="G7" s="401"/>
      <c r="H7" s="401"/>
      <c r="I7" s="401"/>
      <c r="J7" s="36">
        <f>COUNTIFS(B6:B1000,"&lt;&gt;",C6:C1000,"&lt;&gt;",D6:D1000,"&lt;&gt;0")</f>
        <v>0</v>
      </c>
      <c r="K7" s="36"/>
      <c r="L7" s="36"/>
      <c r="M7" s="36"/>
      <c r="N7" s="36"/>
      <c r="O7" s="36"/>
      <c r="P7" s="36"/>
      <c r="Q7" s="36"/>
      <c r="R7" s="36"/>
      <c r="S7" s="36"/>
      <c r="T7" s="36"/>
      <c r="U7" s="36"/>
      <c r="V7" s="36"/>
      <c r="W7" s="36"/>
      <c r="X7" s="36"/>
      <c r="Y7" s="36"/>
      <c r="Z7" s="36"/>
    </row>
    <row r="8" spans="1:26" ht="14.25" customHeight="1">
      <c r="A8" s="24">
        <v>3</v>
      </c>
      <c r="B8" s="58"/>
      <c r="C8" s="58"/>
      <c r="D8" s="44"/>
      <c r="E8" s="36"/>
      <c r="F8" s="36"/>
      <c r="G8" s="36"/>
      <c r="H8" s="36"/>
      <c r="I8" s="36"/>
      <c r="J8" s="36"/>
      <c r="K8" s="36"/>
      <c r="L8" s="36"/>
      <c r="M8" s="36"/>
      <c r="N8" s="36"/>
      <c r="O8" s="36"/>
      <c r="P8" s="36"/>
      <c r="Q8" s="36"/>
      <c r="R8" s="36"/>
      <c r="S8" s="36"/>
      <c r="T8" s="36"/>
      <c r="U8" s="36"/>
      <c r="V8" s="36"/>
      <c r="W8" s="36"/>
      <c r="X8" s="36"/>
      <c r="Y8" s="36"/>
      <c r="Z8" s="36"/>
    </row>
    <row r="9" spans="1:26" ht="14.25" customHeight="1">
      <c r="A9" s="24">
        <v>4</v>
      </c>
      <c r="B9" s="58"/>
      <c r="C9" s="58"/>
      <c r="D9" s="44"/>
      <c r="E9" s="36"/>
      <c r="F9" s="36"/>
      <c r="G9" s="36"/>
      <c r="H9" s="36"/>
      <c r="I9" s="36"/>
      <c r="J9" s="36"/>
      <c r="K9" s="36"/>
      <c r="L9" s="36"/>
      <c r="M9" s="36"/>
      <c r="N9" s="36"/>
      <c r="O9" s="36"/>
      <c r="P9" s="36"/>
      <c r="Q9" s="36"/>
      <c r="R9" s="36"/>
      <c r="S9" s="36"/>
      <c r="T9" s="36"/>
      <c r="U9" s="36"/>
      <c r="V9" s="36"/>
      <c r="W9" s="36"/>
      <c r="X9" s="36"/>
      <c r="Y9" s="36"/>
      <c r="Z9" s="36"/>
    </row>
    <row r="10" spans="1:26" ht="14.25" customHeight="1">
      <c r="A10" s="24">
        <v>5</v>
      </c>
      <c r="B10" s="58"/>
      <c r="C10" s="58"/>
      <c r="D10" s="44"/>
      <c r="E10" s="36"/>
      <c r="F10" s="36"/>
      <c r="G10" s="36"/>
      <c r="H10" s="36"/>
      <c r="I10" s="36"/>
      <c r="J10" s="36"/>
      <c r="K10" s="36"/>
      <c r="L10" s="36"/>
      <c r="M10" s="36"/>
      <c r="N10" s="36"/>
      <c r="O10" s="36"/>
      <c r="P10" s="36"/>
      <c r="Q10" s="36"/>
      <c r="R10" s="36"/>
      <c r="S10" s="36"/>
      <c r="T10" s="36"/>
      <c r="U10" s="36"/>
      <c r="V10" s="36"/>
      <c r="W10" s="36"/>
      <c r="X10" s="36"/>
      <c r="Y10" s="36"/>
      <c r="Z10" s="36"/>
    </row>
    <row r="11" spans="1:26" ht="14.25" customHeight="1">
      <c r="A11" s="24">
        <v>6</v>
      </c>
      <c r="B11" s="58"/>
      <c r="C11" s="58"/>
      <c r="D11" s="44"/>
      <c r="E11" s="36"/>
      <c r="F11" s="36"/>
      <c r="G11" s="36"/>
      <c r="H11" s="36"/>
      <c r="I11" s="36"/>
      <c r="J11" s="36"/>
      <c r="K11" s="36"/>
      <c r="L11" s="36"/>
      <c r="M11" s="36"/>
      <c r="N11" s="36"/>
      <c r="O11" s="36"/>
      <c r="P11" s="36"/>
      <c r="Q11" s="36"/>
      <c r="R11" s="36"/>
      <c r="S11" s="36"/>
      <c r="T11" s="36"/>
      <c r="U11" s="36"/>
      <c r="V11" s="36"/>
      <c r="W11" s="36"/>
      <c r="X11" s="36"/>
      <c r="Y11" s="36"/>
      <c r="Z11" s="36"/>
    </row>
    <row r="12" spans="1:26" ht="14.25" customHeight="1">
      <c r="A12" s="24">
        <v>7</v>
      </c>
      <c r="B12" s="58"/>
      <c r="C12" s="58"/>
      <c r="D12" s="44"/>
      <c r="E12" s="36"/>
      <c r="F12" s="36"/>
      <c r="G12" s="36"/>
      <c r="H12" s="36"/>
      <c r="I12" s="36"/>
      <c r="J12" s="36"/>
      <c r="K12" s="36"/>
      <c r="L12" s="36"/>
      <c r="M12" s="36"/>
      <c r="N12" s="36"/>
      <c r="O12" s="36"/>
      <c r="P12" s="36"/>
      <c r="Q12" s="36"/>
      <c r="R12" s="36"/>
      <c r="S12" s="36"/>
      <c r="T12" s="36"/>
      <c r="U12" s="36"/>
      <c r="V12" s="36"/>
      <c r="W12" s="36"/>
      <c r="X12" s="36"/>
      <c r="Y12" s="36"/>
      <c r="Z12" s="36"/>
    </row>
    <row r="13" spans="1:26" ht="14.25" customHeight="1">
      <c r="A13" s="24">
        <v>8</v>
      </c>
      <c r="B13" s="58"/>
      <c r="C13" s="58"/>
      <c r="D13" s="44"/>
      <c r="E13" s="36"/>
      <c r="F13" s="36"/>
      <c r="G13" s="36"/>
      <c r="H13" s="36"/>
      <c r="I13" s="36"/>
      <c r="J13" s="36"/>
      <c r="K13" s="36"/>
      <c r="L13" s="36"/>
      <c r="M13" s="36"/>
      <c r="N13" s="36"/>
      <c r="O13" s="36"/>
      <c r="P13" s="36"/>
      <c r="Q13" s="36"/>
      <c r="R13" s="36"/>
      <c r="S13" s="36"/>
      <c r="T13" s="36"/>
      <c r="U13" s="36"/>
      <c r="V13" s="36"/>
      <c r="W13" s="36"/>
      <c r="X13" s="36"/>
      <c r="Y13" s="36"/>
      <c r="Z13" s="36"/>
    </row>
    <row r="14" spans="1:26" ht="14.25" customHeight="1">
      <c r="A14" s="24">
        <v>9</v>
      </c>
      <c r="B14" s="58"/>
      <c r="C14" s="58"/>
      <c r="D14" s="44"/>
      <c r="E14" s="36"/>
      <c r="F14" s="36"/>
      <c r="G14" s="36"/>
      <c r="H14" s="36"/>
      <c r="I14" s="36"/>
      <c r="J14" s="36"/>
      <c r="K14" s="36"/>
      <c r="L14" s="36"/>
      <c r="M14" s="36"/>
      <c r="N14" s="36"/>
      <c r="O14" s="36"/>
      <c r="P14" s="36"/>
      <c r="Q14" s="36"/>
      <c r="R14" s="36"/>
      <c r="S14" s="36"/>
      <c r="T14" s="36"/>
      <c r="U14" s="36"/>
      <c r="V14" s="36"/>
      <c r="W14" s="36"/>
      <c r="X14" s="36"/>
      <c r="Y14" s="36"/>
      <c r="Z14" s="36"/>
    </row>
    <row r="15" spans="1:26" ht="14.25" customHeight="1">
      <c r="A15" s="24">
        <v>10</v>
      </c>
      <c r="B15" s="58"/>
      <c r="C15" s="58"/>
      <c r="D15" s="44"/>
      <c r="E15" s="36"/>
      <c r="F15" s="36"/>
      <c r="G15" s="36"/>
      <c r="H15" s="36"/>
      <c r="I15" s="36"/>
      <c r="J15" s="36"/>
      <c r="K15" s="36"/>
      <c r="L15" s="36"/>
      <c r="M15" s="36"/>
      <c r="N15" s="36"/>
      <c r="O15" s="36"/>
      <c r="P15" s="36"/>
      <c r="Q15" s="36"/>
      <c r="R15" s="36"/>
      <c r="S15" s="36"/>
      <c r="T15" s="36"/>
      <c r="U15" s="36"/>
      <c r="V15" s="36"/>
      <c r="W15" s="36"/>
      <c r="X15" s="36"/>
      <c r="Y15" s="36"/>
      <c r="Z15" s="36"/>
    </row>
    <row r="16" spans="1:26" ht="14.25" customHeight="1">
      <c r="A16" s="24">
        <v>11</v>
      </c>
      <c r="B16" s="58"/>
      <c r="C16" s="58"/>
      <c r="D16" s="44"/>
      <c r="E16" s="36"/>
      <c r="F16" s="36"/>
      <c r="G16" s="36"/>
      <c r="H16" s="36"/>
      <c r="I16" s="36"/>
      <c r="J16" s="36"/>
      <c r="K16" s="36"/>
      <c r="L16" s="36"/>
      <c r="M16" s="36"/>
      <c r="N16" s="36"/>
      <c r="O16" s="36"/>
      <c r="P16" s="36"/>
      <c r="Q16" s="36"/>
      <c r="R16" s="36"/>
      <c r="S16" s="36"/>
      <c r="T16" s="36"/>
      <c r="U16" s="36"/>
      <c r="V16" s="36"/>
      <c r="W16" s="36"/>
      <c r="X16" s="36"/>
      <c r="Y16" s="36"/>
      <c r="Z16" s="36"/>
    </row>
    <row r="17" spans="1:26" ht="14.25" customHeight="1">
      <c r="A17" s="24">
        <v>12</v>
      </c>
      <c r="B17" s="58"/>
      <c r="C17" s="58"/>
      <c r="D17" s="44"/>
      <c r="E17" s="36"/>
      <c r="F17" s="36"/>
      <c r="G17" s="36"/>
      <c r="H17" s="36"/>
      <c r="I17" s="36"/>
      <c r="J17" s="36"/>
      <c r="K17" s="36"/>
      <c r="L17" s="36"/>
      <c r="M17" s="36"/>
      <c r="N17" s="36"/>
      <c r="O17" s="36"/>
      <c r="P17" s="36"/>
      <c r="Q17" s="36"/>
      <c r="R17" s="36"/>
      <c r="S17" s="36"/>
      <c r="T17" s="36"/>
      <c r="U17" s="36"/>
      <c r="V17" s="36"/>
      <c r="W17" s="36"/>
      <c r="X17" s="36"/>
      <c r="Y17" s="36"/>
      <c r="Z17" s="36"/>
    </row>
    <row r="18" spans="1:26" ht="14.25" customHeight="1">
      <c r="A18" s="24">
        <v>13</v>
      </c>
      <c r="B18" s="58"/>
      <c r="C18" s="58"/>
      <c r="D18" s="44"/>
      <c r="E18" s="36"/>
      <c r="F18" s="36"/>
      <c r="G18" s="36"/>
      <c r="H18" s="36"/>
      <c r="I18" s="36"/>
      <c r="J18" s="36"/>
      <c r="K18" s="36"/>
      <c r="L18" s="36"/>
      <c r="M18" s="36"/>
      <c r="N18" s="36"/>
      <c r="O18" s="36"/>
      <c r="P18" s="36"/>
      <c r="Q18" s="36"/>
      <c r="R18" s="36"/>
      <c r="S18" s="36"/>
      <c r="T18" s="36"/>
      <c r="U18" s="36"/>
      <c r="V18" s="36"/>
      <c r="W18" s="36"/>
      <c r="X18" s="36"/>
      <c r="Y18" s="36"/>
      <c r="Z18" s="36"/>
    </row>
    <row r="19" spans="1:26" ht="14.25" customHeight="1">
      <c r="A19" s="24">
        <v>14</v>
      </c>
      <c r="B19" s="58"/>
      <c r="C19" s="58"/>
      <c r="D19" s="44"/>
      <c r="E19" s="36"/>
      <c r="F19" s="36"/>
      <c r="G19" s="36"/>
      <c r="H19" s="36"/>
      <c r="I19" s="36"/>
      <c r="J19" s="36"/>
      <c r="K19" s="36"/>
      <c r="L19" s="36"/>
      <c r="M19" s="36"/>
      <c r="N19" s="36"/>
      <c r="O19" s="36"/>
      <c r="P19" s="36"/>
      <c r="Q19" s="36"/>
      <c r="R19" s="36"/>
      <c r="S19" s="36"/>
      <c r="T19" s="36"/>
      <c r="U19" s="36"/>
      <c r="V19" s="36"/>
      <c r="W19" s="36"/>
      <c r="X19" s="36"/>
      <c r="Y19" s="36"/>
      <c r="Z19" s="36"/>
    </row>
    <row r="20" spans="1:26" ht="14.25" customHeight="1">
      <c r="A20" s="24">
        <v>15</v>
      </c>
      <c r="B20" s="58"/>
      <c r="C20" s="58"/>
      <c r="D20" s="44"/>
      <c r="E20" s="36"/>
      <c r="F20" s="36"/>
      <c r="G20" s="36"/>
      <c r="H20" s="36"/>
      <c r="I20" s="36"/>
      <c r="J20" s="36"/>
      <c r="K20" s="36"/>
      <c r="L20" s="36"/>
      <c r="M20" s="36"/>
      <c r="N20" s="36"/>
      <c r="O20" s="36"/>
      <c r="P20" s="36"/>
      <c r="Q20" s="36"/>
      <c r="R20" s="36"/>
      <c r="S20" s="36"/>
      <c r="T20" s="36"/>
      <c r="U20" s="36"/>
      <c r="V20" s="36"/>
      <c r="W20" s="36"/>
      <c r="X20" s="36"/>
      <c r="Y20" s="36"/>
      <c r="Z20" s="36"/>
    </row>
    <row r="21" spans="1:26" ht="14.25" customHeight="1">
      <c r="A21" s="24">
        <v>16</v>
      </c>
      <c r="B21" s="58"/>
      <c r="C21" s="58"/>
      <c r="D21" s="44"/>
      <c r="E21" s="36"/>
      <c r="F21" s="36"/>
      <c r="G21" s="36"/>
      <c r="H21" s="36"/>
      <c r="I21" s="36"/>
      <c r="J21" s="36"/>
      <c r="K21" s="36"/>
      <c r="L21" s="36"/>
      <c r="M21" s="36"/>
      <c r="N21" s="36"/>
      <c r="O21" s="36"/>
      <c r="P21" s="36"/>
      <c r="Q21" s="36"/>
      <c r="R21" s="36"/>
      <c r="S21" s="36"/>
      <c r="T21" s="36"/>
      <c r="U21" s="36"/>
      <c r="V21" s="36"/>
      <c r="W21" s="36"/>
      <c r="X21" s="36"/>
      <c r="Y21" s="36"/>
      <c r="Z21" s="36"/>
    </row>
    <row r="22" spans="1:26" ht="14.25" customHeight="1">
      <c r="A22" s="24">
        <v>17</v>
      </c>
      <c r="B22" s="58"/>
      <c r="C22" s="58"/>
      <c r="D22" s="44"/>
      <c r="E22" s="36"/>
      <c r="F22" s="36"/>
      <c r="G22" s="36"/>
      <c r="H22" s="36"/>
      <c r="I22" s="36"/>
      <c r="J22" s="36"/>
      <c r="K22" s="36"/>
      <c r="L22" s="36"/>
      <c r="M22" s="36"/>
      <c r="N22" s="36"/>
      <c r="O22" s="36"/>
      <c r="P22" s="36"/>
      <c r="Q22" s="36"/>
      <c r="R22" s="36"/>
      <c r="S22" s="36"/>
      <c r="T22" s="36"/>
      <c r="U22" s="36"/>
      <c r="V22" s="36"/>
      <c r="W22" s="36"/>
      <c r="X22" s="36"/>
      <c r="Y22" s="36"/>
      <c r="Z22" s="36"/>
    </row>
    <row r="23" spans="1:26" ht="14.25" customHeight="1">
      <c r="A23" s="24">
        <v>18</v>
      </c>
      <c r="B23" s="58"/>
      <c r="C23" s="58"/>
      <c r="D23" s="44"/>
      <c r="E23" s="36"/>
      <c r="F23" s="36"/>
      <c r="G23" s="36"/>
      <c r="H23" s="36"/>
      <c r="I23" s="36"/>
      <c r="J23" s="36"/>
      <c r="K23" s="36"/>
      <c r="L23" s="36"/>
      <c r="M23" s="36"/>
      <c r="N23" s="36"/>
      <c r="O23" s="36"/>
      <c r="P23" s="36"/>
      <c r="Q23" s="36"/>
      <c r="R23" s="36"/>
      <c r="S23" s="36"/>
      <c r="T23" s="36"/>
      <c r="U23" s="36"/>
      <c r="V23" s="36"/>
      <c r="W23" s="36"/>
      <c r="X23" s="36"/>
      <c r="Y23" s="36"/>
      <c r="Z23" s="36"/>
    </row>
    <row r="24" spans="1:26" ht="14.25" customHeight="1">
      <c r="A24" s="24">
        <v>19</v>
      </c>
      <c r="B24" s="58"/>
      <c r="C24" s="58"/>
      <c r="D24" s="44"/>
      <c r="E24" s="36"/>
      <c r="F24" s="36"/>
      <c r="G24" s="36"/>
      <c r="H24" s="36"/>
      <c r="I24" s="36"/>
      <c r="J24" s="36"/>
      <c r="K24" s="36"/>
      <c r="L24" s="36"/>
      <c r="M24" s="36"/>
      <c r="N24" s="36"/>
      <c r="O24" s="36"/>
      <c r="P24" s="36"/>
      <c r="Q24" s="36"/>
      <c r="R24" s="36"/>
      <c r="S24" s="36"/>
      <c r="T24" s="36"/>
      <c r="U24" s="36"/>
      <c r="V24" s="36"/>
      <c r="W24" s="36"/>
      <c r="X24" s="36"/>
      <c r="Y24" s="36"/>
      <c r="Z24" s="36"/>
    </row>
    <row r="25" spans="1:26" ht="14.25" customHeight="1">
      <c r="A25" s="24">
        <v>20</v>
      </c>
      <c r="B25" s="58"/>
      <c r="C25" s="58"/>
      <c r="D25" s="44"/>
      <c r="E25" s="36"/>
      <c r="F25" s="36"/>
      <c r="G25" s="36"/>
      <c r="H25" s="36"/>
      <c r="I25" s="36"/>
      <c r="J25" s="36"/>
      <c r="K25" s="36"/>
      <c r="L25" s="36"/>
      <c r="M25" s="36"/>
      <c r="N25" s="36"/>
      <c r="O25" s="36"/>
      <c r="P25" s="36"/>
      <c r="Q25" s="36"/>
      <c r="R25" s="36"/>
      <c r="S25" s="36"/>
      <c r="T25" s="36"/>
      <c r="U25" s="36"/>
      <c r="V25" s="36"/>
      <c r="W25" s="36"/>
      <c r="X25" s="36"/>
      <c r="Y25" s="36"/>
      <c r="Z25" s="36"/>
    </row>
    <row r="26" spans="1:26" ht="14.25" customHeight="1">
      <c r="A26" s="24">
        <v>21</v>
      </c>
      <c r="B26" s="58"/>
      <c r="C26" s="58"/>
      <c r="D26" s="44"/>
      <c r="E26" s="36"/>
      <c r="F26" s="36"/>
      <c r="G26" s="36"/>
      <c r="H26" s="36"/>
      <c r="I26" s="36"/>
      <c r="J26" s="36"/>
      <c r="K26" s="36"/>
      <c r="L26" s="36"/>
      <c r="M26" s="36"/>
      <c r="N26" s="36"/>
      <c r="O26" s="36"/>
      <c r="P26" s="36"/>
      <c r="Q26" s="36"/>
      <c r="R26" s="36"/>
      <c r="S26" s="36"/>
      <c r="T26" s="36"/>
      <c r="U26" s="36"/>
      <c r="V26" s="36"/>
      <c r="W26" s="36"/>
      <c r="X26" s="36"/>
      <c r="Y26" s="36"/>
      <c r="Z26" s="36"/>
    </row>
    <row r="27" spans="1:26" ht="14.25" customHeight="1">
      <c r="A27" s="24">
        <v>22</v>
      </c>
      <c r="B27" s="58"/>
      <c r="C27" s="58"/>
      <c r="D27" s="44"/>
      <c r="E27" s="36"/>
      <c r="F27" s="36"/>
      <c r="G27" s="36"/>
      <c r="H27" s="36"/>
      <c r="I27" s="36"/>
      <c r="J27" s="36"/>
      <c r="K27" s="36"/>
      <c r="L27" s="36"/>
      <c r="M27" s="36"/>
      <c r="N27" s="36"/>
      <c r="O27" s="36"/>
      <c r="P27" s="36"/>
      <c r="Q27" s="36"/>
      <c r="R27" s="36"/>
      <c r="S27" s="36"/>
      <c r="T27" s="36"/>
      <c r="U27" s="36"/>
      <c r="V27" s="36"/>
      <c r="W27" s="36"/>
      <c r="X27" s="36"/>
      <c r="Y27" s="36"/>
      <c r="Z27" s="36"/>
    </row>
    <row r="28" spans="1:26" ht="14.25" customHeight="1">
      <c r="A28" s="24">
        <v>23</v>
      </c>
      <c r="B28" s="58"/>
      <c r="C28" s="58"/>
      <c r="D28" s="44"/>
      <c r="E28" s="36"/>
      <c r="F28" s="36"/>
      <c r="G28" s="36"/>
      <c r="H28" s="36"/>
      <c r="I28" s="36"/>
      <c r="J28" s="36"/>
      <c r="K28" s="36"/>
      <c r="L28" s="36"/>
      <c r="M28" s="36"/>
      <c r="N28" s="36"/>
      <c r="O28" s="36"/>
      <c r="P28" s="36"/>
      <c r="Q28" s="36"/>
      <c r="R28" s="36"/>
      <c r="S28" s="36"/>
      <c r="T28" s="36"/>
      <c r="U28" s="36"/>
      <c r="V28" s="36"/>
      <c r="W28" s="36"/>
      <c r="X28" s="36"/>
      <c r="Y28" s="36"/>
      <c r="Z28" s="36"/>
    </row>
    <row r="29" spans="1:26" ht="14.25" customHeight="1">
      <c r="A29" s="24">
        <v>24</v>
      </c>
      <c r="B29" s="58"/>
      <c r="C29" s="58"/>
      <c r="D29" s="44"/>
      <c r="E29" s="36"/>
      <c r="F29" s="36"/>
      <c r="G29" s="36"/>
      <c r="H29" s="36"/>
      <c r="I29" s="36"/>
      <c r="J29" s="36"/>
      <c r="K29" s="36"/>
      <c r="L29" s="36"/>
      <c r="M29" s="36"/>
      <c r="N29" s="36"/>
      <c r="O29" s="36"/>
      <c r="P29" s="36"/>
      <c r="Q29" s="36"/>
      <c r="R29" s="36"/>
      <c r="S29" s="36"/>
      <c r="T29" s="36"/>
      <c r="U29" s="36"/>
      <c r="V29" s="36"/>
      <c r="W29" s="36"/>
      <c r="X29" s="36"/>
      <c r="Y29" s="36"/>
      <c r="Z29" s="36"/>
    </row>
    <row r="30" spans="1:26" ht="14.25" customHeight="1">
      <c r="A30" s="24">
        <v>25</v>
      </c>
      <c r="B30" s="58"/>
      <c r="C30" s="58"/>
      <c r="D30" s="44"/>
      <c r="E30" s="36"/>
      <c r="F30" s="36"/>
      <c r="G30" s="36"/>
      <c r="H30" s="36"/>
      <c r="I30" s="36"/>
      <c r="J30" s="36"/>
      <c r="K30" s="36"/>
      <c r="L30" s="36"/>
      <c r="M30" s="36"/>
      <c r="N30" s="36"/>
      <c r="O30" s="36"/>
      <c r="P30" s="36"/>
      <c r="Q30" s="36"/>
      <c r="R30" s="36"/>
      <c r="S30" s="36"/>
      <c r="T30" s="36"/>
      <c r="U30" s="36"/>
      <c r="V30" s="36"/>
      <c r="W30" s="36"/>
      <c r="X30" s="36"/>
      <c r="Y30" s="36"/>
      <c r="Z30" s="36"/>
    </row>
    <row r="31" spans="1:26" ht="14.25" customHeight="1">
      <c r="A31" s="24">
        <v>26</v>
      </c>
      <c r="B31" s="58"/>
      <c r="C31" s="58"/>
      <c r="D31" s="44"/>
      <c r="E31" s="36"/>
      <c r="F31" s="36"/>
      <c r="G31" s="36"/>
      <c r="H31" s="36"/>
      <c r="I31" s="36"/>
      <c r="J31" s="36"/>
      <c r="K31" s="36"/>
      <c r="L31" s="36"/>
      <c r="M31" s="36"/>
      <c r="N31" s="36"/>
      <c r="O31" s="36"/>
      <c r="P31" s="36"/>
      <c r="Q31" s="36"/>
      <c r="R31" s="36"/>
      <c r="S31" s="36"/>
      <c r="T31" s="36"/>
      <c r="U31" s="36"/>
      <c r="V31" s="36"/>
      <c r="W31" s="36"/>
      <c r="X31" s="36"/>
      <c r="Y31" s="36"/>
      <c r="Z31" s="36"/>
    </row>
    <row r="32" spans="1:26" ht="14.25" customHeight="1">
      <c r="A32" s="24">
        <v>27</v>
      </c>
      <c r="B32" s="58"/>
      <c r="C32" s="58"/>
      <c r="D32" s="44"/>
      <c r="E32" s="36"/>
      <c r="F32" s="36"/>
      <c r="G32" s="36"/>
      <c r="H32" s="36"/>
      <c r="I32" s="36"/>
      <c r="J32" s="36"/>
      <c r="K32" s="36"/>
      <c r="L32" s="36"/>
      <c r="M32" s="36"/>
      <c r="N32" s="36"/>
      <c r="O32" s="36"/>
      <c r="P32" s="36"/>
      <c r="Q32" s="36"/>
      <c r="R32" s="36"/>
      <c r="S32" s="36"/>
      <c r="T32" s="36"/>
      <c r="U32" s="36"/>
      <c r="V32" s="36"/>
      <c r="W32" s="36"/>
      <c r="X32" s="36"/>
      <c r="Y32" s="36"/>
      <c r="Z32" s="36"/>
    </row>
    <row r="33" spans="1:26" ht="14.25" customHeight="1">
      <c r="A33" s="24">
        <v>28</v>
      </c>
      <c r="B33" s="58"/>
      <c r="C33" s="58"/>
      <c r="D33" s="44"/>
      <c r="E33" s="36"/>
      <c r="F33" s="36"/>
      <c r="G33" s="36"/>
      <c r="H33" s="36"/>
      <c r="I33" s="36"/>
      <c r="J33" s="36"/>
      <c r="K33" s="36"/>
      <c r="L33" s="36"/>
      <c r="M33" s="36"/>
      <c r="N33" s="36"/>
      <c r="O33" s="36"/>
      <c r="P33" s="36"/>
      <c r="Q33" s="36"/>
      <c r="R33" s="36"/>
      <c r="S33" s="36"/>
      <c r="T33" s="36"/>
      <c r="U33" s="36"/>
      <c r="V33" s="36"/>
      <c r="W33" s="36"/>
      <c r="X33" s="36"/>
      <c r="Y33" s="36"/>
      <c r="Z33" s="36"/>
    </row>
    <row r="34" spans="1:26" ht="14.25" customHeight="1">
      <c r="A34" s="24">
        <v>29</v>
      </c>
      <c r="B34" s="58"/>
      <c r="C34" s="58"/>
      <c r="D34" s="44"/>
      <c r="E34" s="36"/>
      <c r="F34" s="36"/>
      <c r="G34" s="36"/>
      <c r="H34" s="36"/>
      <c r="I34" s="36"/>
      <c r="J34" s="36"/>
      <c r="K34" s="36"/>
      <c r="L34" s="36"/>
      <c r="M34" s="36"/>
      <c r="N34" s="36"/>
      <c r="O34" s="36"/>
      <c r="P34" s="36"/>
      <c r="Q34" s="36"/>
      <c r="R34" s="36"/>
      <c r="S34" s="36"/>
      <c r="T34" s="36"/>
      <c r="U34" s="36"/>
      <c r="V34" s="36"/>
      <c r="W34" s="36"/>
      <c r="X34" s="36"/>
      <c r="Y34" s="36"/>
      <c r="Z34" s="36"/>
    </row>
    <row r="35" spans="1:26" ht="14.25" customHeight="1">
      <c r="A35" s="24">
        <v>30</v>
      </c>
      <c r="B35" s="58"/>
      <c r="C35" s="58"/>
      <c r="D35" s="44"/>
      <c r="E35" s="36"/>
      <c r="F35" s="36"/>
      <c r="G35" s="36"/>
      <c r="H35" s="36"/>
      <c r="I35" s="36"/>
      <c r="J35" s="36"/>
      <c r="K35" s="36"/>
      <c r="L35" s="36"/>
      <c r="M35" s="36"/>
      <c r="N35" s="36"/>
      <c r="O35" s="36"/>
      <c r="P35" s="36"/>
      <c r="Q35" s="36"/>
      <c r="R35" s="36"/>
      <c r="S35" s="36"/>
      <c r="T35" s="36"/>
      <c r="U35" s="36"/>
      <c r="V35" s="36"/>
      <c r="W35" s="36"/>
      <c r="X35" s="36"/>
      <c r="Y35" s="36"/>
      <c r="Z35" s="36"/>
    </row>
    <row r="36" spans="1:26" ht="14.25" customHeight="1">
      <c r="A36" s="24">
        <v>31</v>
      </c>
      <c r="B36" s="58"/>
      <c r="C36" s="58"/>
      <c r="D36" s="44"/>
      <c r="E36" s="36"/>
      <c r="F36" s="36"/>
      <c r="G36" s="36"/>
      <c r="H36" s="36"/>
      <c r="I36" s="36"/>
      <c r="J36" s="36"/>
      <c r="K36" s="36"/>
      <c r="L36" s="36"/>
      <c r="M36" s="36"/>
      <c r="N36" s="36"/>
      <c r="O36" s="36"/>
      <c r="P36" s="36"/>
      <c r="Q36" s="36"/>
      <c r="R36" s="36"/>
      <c r="S36" s="36"/>
      <c r="T36" s="36"/>
      <c r="U36" s="36"/>
      <c r="V36" s="36"/>
      <c r="W36" s="36"/>
      <c r="X36" s="36"/>
      <c r="Y36" s="36"/>
      <c r="Z36" s="36"/>
    </row>
    <row r="37" spans="1:26" ht="14.25" customHeight="1">
      <c r="A37" s="24">
        <v>32</v>
      </c>
      <c r="B37" s="58"/>
      <c r="C37" s="58"/>
      <c r="D37" s="44"/>
      <c r="E37" s="36"/>
      <c r="F37" s="36"/>
      <c r="G37" s="36"/>
      <c r="H37" s="36"/>
      <c r="I37" s="36"/>
      <c r="J37" s="36"/>
      <c r="K37" s="36"/>
      <c r="L37" s="36"/>
      <c r="M37" s="36"/>
      <c r="N37" s="36"/>
      <c r="O37" s="36"/>
      <c r="P37" s="36"/>
      <c r="Q37" s="36"/>
      <c r="R37" s="36"/>
      <c r="S37" s="36"/>
      <c r="T37" s="36"/>
      <c r="U37" s="36"/>
      <c r="V37" s="36"/>
      <c r="W37" s="36"/>
      <c r="X37" s="36"/>
      <c r="Y37" s="36"/>
      <c r="Z37" s="36"/>
    </row>
    <row r="38" spans="1:26" ht="14.25" customHeight="1">
      <c r="A38" s="24">
        <v>33</v>
      </c>
      <c r="B38" s="58"/>
      <c r="C38" s="58"/>
      <c r="D38" s="44"/>
      <c r="E38" s="36"/>
      <c r="F38" s="36"/>
      <c r="G38" s="36"/>
      <c r="H38" s="36"/>
      <c r="I38" s="36"/>
      <c r="J38" s="36"/>
      <c r="K38" s="36"/>
      <c r="L38" s="36"/>
      <c r="M38" s="36"/>
      <c r="N38" s="36"/>
      <c r="O38" s="36"/>
      <c r="P38" s="36"/>
      <c r="Q38" s="36"/>
      <c r="R38" s="36"/>
      <c r="S38" s="36"/>
      <c r="T38" s="36"/>
      <c r="U38" s="36"/>
      <c r="V38" s="36"/>
      <c r="W38" s="36"/>
      <c r="X38" s="36"/>
      <c r="Y38" s="36"/>
      <c r="Z38" s="36"/>
    </row>
    <row r="39" spans="1:26" ht="14.25" customHeight="1">
      <c r="A39" s="24">
        <v>34</v>
      </c>
      <c r="B39" s="58"/>
      <c r="C39" s="58"/>
      <c r="D39" s="44"/>
      <c r="E39" s="36"/>
      <c r="F39" s="36"/>
      <c r="G39" s="36"/>
      <c r="H39" s="36"/>
      <c r="I39" s="36"/>
      <c r="J39" s="36"/>
      <c r="K39" s="36"/>
      <c r="L39" s="36"/>
      <c r="M39" s="36"/>
      <c r="N39" s="36"/>
      <c r="O39" s="36"/>
      <c r="P39" s="36"/>
      <c r="Q39" s="36"/>
      <c r="R39" s="36"/>
      <c r="S39" s="36"/>
      <c r="T39" s="36"/>
      <c r="U39" s="36"/>
      <c r="V39" s="36"/>
      <c r="W39" s="36"/>
      <c r="X39" s="36"/>
      <c r="Y39" s="36"/>
      <c r="Z39" s="36"/>
    </row>
    <row r="40" spans="1:26" ht="14.25" customHeight="1">
      <c r="A40" s="24">
        <v>35</v>
      </c>
      <c r="B40" s="58"/>
      <c r="C40" s="58"/>
      <c r="D40" s="44"/>
      <c r="E40" s="36"/>
      <c r="F40" s="36"/>
      <c r="G40" s="36"/>
      <c r="H40" s="36"/>
      <c r="I40" s="36"/>
      <c r="J40" s="36"/>
      <c r="K40" s="36"/>
      <c r="L40" s="36"/>
      <c r="M40" s="36"/>
      <c r="N40" s="36"/>
      <c r="O40" s="36"/>
      <c r="P40" s="36"/>
      <c r="Q40" s="36"/>
      <c r="R40" s="36"/>
      <c r="S40" s="36"/>
      <c r="T40" s="36"/>
      <c r="U40" s="36"/>
      <c r="V40" s="36"/>
      <c r="W40" s="36"/>
      <c r="X40" s="36"/>
      <c r="Y40" s="36"/>
      <c r="Z40" s="36"/>
    </row>
    <row r="41" spans="1:26" ht="14.25" customHeight="1">
      <c r="A41" s="24">
        <v>36</v>
      </c>
      <c r="B41" s="58"/>
      <c r="C41" s="58"/>
      <c r="D41" s="44"/>
      <c r="E41" s="36"/>
      <c r="F41" s="36"/>
      <c r="G41" s="36"/>
      <c r="H41" s="36"/>
      <c r="I41" s="36"/>
      <c r="J41" s="36"/>
      <c r="K41" s="36"/>
      <c r="L41" s="36"/>
      <c r="M41" s="36"/>
      <c r="N41" s="36"/>
      <c r="O41" s="36"/>
      <c r="P41" s="36"/>
      <c r="Q41" s="36"/>
      <c r="R41" s="36"/>
      <c r="S41" s="36"/>
      <c r="T41" s="36"/>
      <c r="U41" s="36"/>
      <c r="V41" s="36"/>
      <c r="W41" s="36"/>
      <c r="X41" s="36"/>
      <c r="Y41" s="36"/>
      <c r="Z41" s="36"/>
    </row>
    <row r="42" spans="1:26" ht="14.25" customHeight="1">
      <c r="A42" s="24">
        <v>37</v>
      </c>
      <c r="B42" s="58"/>
      <c r="C42" s="58"/>
      <c r="D42" s="44"/>
      <c r="E42" s="36"/>
      <c r="F42" s="36"/>
      <c r="G42" s="36"/>
      <c r="H42" s="36"/>
      <c r="I42" s="36"/>
      <c r="J42" s="36"/>
      <c r="K42" s="36"/>
      <c r="L42" s="36"/>
      <c r="M42" s="36"/>
      <c r="N42" s="36"/>
      <c r="O42" s="36"/>
      <c r="P42" s="36"/>
      <c r="Q42" s="36"/>
      <c r="R42" s="36"/>
      <c r="S42" s="36"/>
      <c r="T42" s="36"/>
      <c r="U42" s="36"/>
      <c r="V42" s="36"/>
      <c r="W42" s="36"/>
      <c r="X42" s="36"/>
      <c r="Y42" s="36"/>
      <c r="Z42" s="36"/>
    </row>
    <row r="43" spans="1:26" ht="14.25" customHeight="1">
      <c r="A43" s="24">
        <v>38</v>
      </c>
      <c r="B43" s="58"/>
      <c r="C43" s="58"/>
      <c r="D43" s="44"/>
      <c r="E43" s="36"/>
      <c r="F43" s="36"/>
      <c r="G43" s="36"/>
      <c r="H43" s="36"/>
      <c r="I43" s="36"/>
      <c r="J43" s="36"/>
      <c r="K43" s="36"/>
      <c r="L43" s="36"/>
      <c r="M43" s="36"/>
      <c r="N43" s="36"/>
      <c r="O43" s="36"/>
      <c r="P43" s="36"/>
      <c r="Q43" s="36"/>
      <c r="R43" s="36"/>
      <c r="S43" s="36"/>
      <c r="T43" s="36"/>
      <c r="U43" s="36"/>
      <c r="V43" s="36"/>
      <c r="W43" s="36"/>
      <c r="X43" s="36"/>
      <c r="Y43" s="36"/>
      <c r="Z43" s="36"/>
    </row>
    <row r="44" spans="1:26" ht="14.25" customHeight="1">
      <c r="A44" s="24">
        <v>39</v>
      </c>
      <c r="B44" s="58"/>
      <c r="C44" s="58"/>
      <c r="D44" s="44"/>
      <c r="E44" s="36"/>
      <c r="F44" s="36"/>
      <c r="G44" s="36"/>
      <c r="H44" s="36"/>
      <c r="I44" s="36"/>
      <c r="J44" s="36"/>
      <c r="K44" s="36"/>
      <c r="L44" s="36"/>
      <c r="M44" s="36"/>
      <c r="N44" s="36"/>
      <c r="O44" s="36"/>
      <c r="P44" s="36"/>
      <c r="Q44" s="36"/>
      <c r="R44" s="36"/>
      <c r="S44" s="36"/>
      <c r="T44" s="36"/>
      <c r="U44" s="36"/>
      <c r="V44" s="36"/>
      <c r="W44" s="36"/>
      <c r="X44" s="36"/>
      <c r="Y44" s="36"/>
      <c r="Z44" s="36"/>
    </row>
    <row r="45" spans="1:26" ht="14.25" customHeight="1">
      <c r="A45" s="24">
        <v>40</v>
      </c>
      <c r="B45" s="58"/>
      <c r="C45" s="58"/>
      <c r="D45" s="44"/>
      <c r="E45" s="36"/>
      <c r="F45" s="36"/>
      <c r="G45" s="36"/>
      <c r="H45" s="36"/>
      <c r="I45" s="36"/>
      <c r="J45" s="36"/>
      <c r="K45" s="36"/>
      <c r="L45" s="36"/>
      <c r="M45" s="36"/>
      <c r="N45" s="36"/>
      <c r="O45" s="36"/>
      <c r="P45" s="36"/>
      <c r="Q45" s="36"/>
      <c r="R45" s="36"/>
      <c r="S45" s="36"/>
      <c r="T45" s="36"/>
      <c r="U45" s="36"/>
      <c r="V45" s="36"/>
      <c r="W45" s="36"/>
      <c r="X45" s="36"/>
      <c r="Y45" s="36"/>
      <c r="Z45" s="36"/>
    </row>
    <row r="46" spans="1:26" ht="14.25" customHeight="1">
      <c r="A46" s="24">
        <v>41</v>
      </c>
      <c r="B46" s="58"/>
      <c r="C46" s="58"/>
      <c r="D46" s="44"/>
      <c r="E46" s="36"/>
      <c r="F46" s="36"/>
      <c r="G46" s="36"/>
      <c r="H46" s="36"/>
      <c r="I46" s="36"/>
      <c r="J46" s="36"/>
      <c r="K46" s="36"/>
      <c r="L46" s="36"/>
      <c r="M46" s="36"/>
      <c r="N46" s="36"/>
      <c r="O46" s="36"/>
      <c r="P46" s="36"/>
      <c r="Q46" s="36"/>
      <c r="R46" s="36"/>
      <c r="S46" s="36"/>
      <c r="T46" s="36"/>
      <c r="U46" s="36"/>
      <c r="V46" s="36"/>
      <c r="W46" s="36"/>
      <c r="X46" s="36"/>
      <c r="Y46" s="36"/>
      <c r="Z46" s="36"/>
    </row>
    <row r="47" spans="1:26" ht="14.25" customHeight="1">
      <c r="A47" s="24">
        <v>42</v>
      </c>
      <c r="B47" s="58"/>
      <c r="C47" s="58"/>
      <c r="D47" s="44"/>
      <c r="E47" s="36"/>
      <c r="F47" s="36"/>
      <c r="G47" s="36"/>
      <c r="H47" s="36"/>
      <c r="I47" s="36"/>
      <c r="J47" s="36"/>
      <c r="K47" s="36"/>
      <c r="L47" s="36"/>
      <c r="M47" s="36"/>
      <c r="N47" s="36"/>
      <c r="O47" s="36"/>
      <c r="P47" s="36"/>
      <c r="Q47" s="36"/>
      <c r="R47" s="36"/>
      <c r="S47" s="36"/>
      <c r="T47" s="36"/>
      <c r="U47" s="36"/>
      <c r="V47" s="36"/>
      <c r="W47" s="36"/>
      <c r="X47" s="36"/>
      <c r="Y47" s="36"/>
      <c r="Z47" s="36"/>
    </row>
    <row r="48" spans="1:26" ht="14.25" customHeight="1">
      <c r="A48" s="24">
        <v>43</v>
      </c>
      <c r="B48" s="58"/>
      <c r="C48" s="58"/>
      <c r="D48" s="44"/>
      <c r="E48" s="36"/>
      <c r="F48" s="36"/>
      <c r="G48" s="36"/>
      <c r="H48" s="36"/>
      <c r="I48" s="36"/>
      <c r="J48" s="36"/>
      <c r="K48" s="36"/>
      <c r="L48" s="36"/>
      <c r="M48" s="36"/>
      <c r="N48" s="36"/>
      <c r="O48" s="36"/>
      <c r="P48" s="36"/>
      <c r="Q48" s="36"/>
      <c r="R48" s="36"/>
      <c r="S48" s="36"/>
      <c r="T48" s="36"/>
      <c r="U48" s="36"/>
      <c r="V48" s="36"/>
      <c r="W48" s="36"/>
      <c r="X48" s="36"/>
      <c r="Y48" s="36"/>
      <c r="Z48" s="36"/>
    </row>
    <row r="49" spans="1:26" ht="14.25" customHeight="1">
      <c r="A49" s="24">
        <v>44</v>
      </c>
      <c r="B49" s="58"/>
      <c r="C49" s="58"/>
      <c r="D49" s="44"/>
      <c r="E49" s="36"/>
      <c r="F49" s="36"/>
      <c r="G49" s="36"/>
      <c r="H49" s="36"/>
      <c r="I49" s="36"/>
      <c r="J49" s="36"/>
      <c r="K49" s="36"/>
      <c r="L49" s="36"/>
      <c r="M49" s="36"/>
      <c r="N49" s="36"/>
      <c r="O49" s="36"/>
      <c r="P49" s="36"/>
      <c r="Q49" s="36"/>
      <c r="R49" s="36"/>
      <c r="S49" s="36"/>
      <c r="T49" s="36"/>
      <c r="U49" s="36"/>
      <c r="V49" s="36"/>
      <c r="W49" s="36"/>
      <c r="X49" s="36"/>
      <c r="Y49" s="36"/>
      <c r="Z49" s="36"/>
    </row>
    <row r="50" spans="1:26" ht="14.25" customHeight="1">
      <c r="A50" s="24">
        <v>45</v>
      </c>
      <c r="B50" s="58"/>
      <c r="C50" s="58"/>
      <c r="D50" s="44"/>
      <c r="E50" s="36"/>
      <c r="F50" s="36"/>
      <c r="G50" s="36"/>
      <c r="H50" s="36"/>
      <c r="I50" s="36"/>
      <c r="J50" s="36"/>
      <c r="K50" s="36"/>
      <c r="L50" s="36"/>
      <c r="M50" s="36"/>
      <c r="N50" s="36"/>
      <c r="O50" s="36"/>
      <c r="P50" s="36"/>
      <c r="Q50" s="36"/>
      <c r="R50" s="36"/>
      <c r="S50" s="36"/>
      <c r="T50" s="36"/>
      <c r="U50" s="36"/>
      <c r="V50" s="36"/>
      <c r="W50" s="36"/>
      <c r="X50" s="36"/>
      <c r="Y50" s="36"/>
      <c r="Z50" s="36"/>
    </row>
    <row r="51" spans="1:26" ht="14.25" customHeight="1">
      <c r="A51" s="24">
        <v>46</v>
      </c>
      <c r="B51" s="58"/>
      <c r="C51" s="58"/>
      <c r="D51" s="44"/>
      <c r="E51" s="36"/>
      <c r="F51" s="36"/>
      <c r="G51" s="36"/>
      <c r="H51" s="36"/>
      <c r="I51" s="36"/>
      <c r="J51" s="36"/>
      <c r="K51" s="36"/>
      <c r="L51" s="36"/>
      <c r="M51" s="36"/>
      <c r="N51" s="36"/>
      <c r="O51" s="36"/>
      <c r="P51" s="36"/>
      <c r="Q51" s="36"/>
      <c r="R51" s="36"/>
      <c r="S51" s="36"/>
      <c r="T51" s="36"/>
      <c r="U51" s="36"/>
      <c r="V51" s="36"/>
      <c r="W51" s="36"/>
      <c r="X51" s="36"/>
      <c r="Y51" s="36"/>
      <c r="Z51" s="36"/>
    </row>
    <row r="52" spans="1:26" ht="14.25" customHeight="1">
      <c r="A52" s="24">
        <v>47</v>
      </c>
      <c r="B52" s="58"/>
      <c r="C52" s="58"/>
      <c r="D52" s="44"/>
      <c r="E52" s="36"/>
      <c r="F52" s="36"/>
      <c r="G52" s="36"/>
      <c r="H52" s="36"/>
      <c r="I52" s="36"/>
      <c r="J52" s="36"/>
      <c r="K52" s="36"/>
      <c r="L52" s="36"/>
      <c r="M52" s="36"/>
      <c r="N52" s="36"/>
      <c r="O52" s="36"/>
      <c r="P52" s="36"/>
      <c r="Q52" s="36"/>
      <c r="R52" s="36"/>
      <c r="S52" s="36"/>
      <c r="T52" s="36"/>
      <c r="U52" s="36"/>
      <c r="V52" s="36"/>
      <c r="W52" s="36"/>
      <c r="X52" s="36"/>
      <c r="Y52" s="36"/>
      <c r="Z52" s="36"/>
    </row>
    <row r="53" spans="1:26" ht="14.25" customHeight="1">
      <c r="A53" s="24">
        <v>48</v>
      </c>
      <c r="B53" s="58"/>
      <c r="C53" s="58"/>
      <c r="D53" s="44"/>
      <c r="E53" s="36"/>
      <c r="F53" s="36"/>
      <c r="G53" s="36"/>
      <c r="H53" s="36"/>
      <c r="I53" s="36"/>
      <c r="J53" s="36"/>
      <c r="K53" s="36"/>
      <c r="L53" s="36"/>
      <c r="M53" s="36"/>
      <c r="N53" s="36"/>
      <c r="O53" s="36"/>
      <c r="P53" s="36"/>
      <c r="Q53" s="36"/>
      <c r="R53" s="36"/>
      <c r="S53" s="36"/>
      <c r="T53" s="36"/>
      <c r="U53" s="36"/>
      <c r="V53" s="36"/>
      <c r="W53" s="36"/>
      <c r="X53" s="36"/>
      <c r="Y53" s="36"/>
      <c r="Z53" s="36"/>
    </row>
    <row r="54" spans="1:26" ht="14.25" customHeight="1">
      <c r="A54" s="24">
        <v>49</v>
      </c>
      <c r="B54" s="58"/>
      <c r="C54" s="58"/>
      <c r="D54" s="44"/>
      <c r="E54" s="36"/>
      <c r="F54" s="36"/>
      <c r="G54" s="36"/>
      <c r="H54" s="36"/>
      <c r="I54" s="36"/>
      <c r="J54" s="36"/>
      <c r="K54" s="36"/>
      <c r="L54" s="36"/>
      <c r="M54" s="36"/>
      <c r="N54" s="36"/>
      <c r="O54" s="36"/>
      <c r="P54" s="36"/>
      <c r="Q54" s="36"/>
      <c r="R54" s="36"/>
      <c r="S54" s="36"/>
      <c r="T54" s="36"/>
      <c r="U54" s="36"/>
      <c r="V54" s="36"/>
      <c r="W54" s="36"/>
      <c r="X54" s="36"/>
      <c r="Y54" s="36"/>
      <c r="Z54" s="36"/>
    </row>
    <row r="55" spans="1:26" ht="14.25" customHeight="1">
      <c r="A55" s="24">
        <v>50</v>
      </c>
      <c r="B55" s="58"/>
      <c r="C55" s="58"/>
      <c r="D55" s="44"/>
      <c r="E55" s="36"/>
      <c r="F55" s="36"/>
      <c r="G55" s="36"/>
      <c r="H55" s="36"/>
      <c r="I55" s="36"/>
      <c r="J55" s="36"/>
      <c r="K55" s="36"/>
      <c r="L55" s="36"/>
      <c r="M55" s="36"/>
      <c r="N55" s="36"/>
      <c r="O55" s="36"/>
      <c r="P55" s="36"/>
      <c r="Q55" s="36"/>
      <c r="R55" s="36"/>
      <c r="S55" s="36"/>
      <c r="T55" s="36"/>
      <c r="U55" s="36"/>
      <c r="V55" s="36"/>
      <c r="W55" s="36"/>
      <c r="X55" s="36"/>
      <c r="Y55" s="36"/>
      <c r="Z55" s="36"/>
    </row>
    <row r="56" spans="1:26" ht="14.25" customHeight="1">
      <c r="A56" s="24">
        <v>51</v>
      </c>
      <c r="B56" s="58"/>
      <c r="C56" s="58"/>
      <c r="D56" s="44"/>
      <c r="E56" s="36"/>
      <c r="F56" s="36"/>
      <c r="G56" s="36"/>
      <c r="H56" s="36"/>
      <c r="I56" s="36"/>
      <c r="J56" s="36"/>
      <c r="K56" s="36"/>
      <c r="L56" s="36"/>
      <c r="M56" s="36"/>
      <c r="N56" s="36"/>
      <c r="O56" s="36"/>
      <c r="P56" s="36"/>
      <c r="Q56" s="36"/>
      <c r="R56" s="36"/>
      <c r="S56" s="36"/>
      <c r="T56" s="36"/>
      <c r="U56" s="36"/>
      <c r="V56" s="36"/>
      <c r="W56" s="36"/>
      <c r="X56" s="36"/>
      <c r="Y56" s="36"/>
      <c r="Z56" s="36"/>
    </row>
    <row r="57" spans="1:26" ht="14.25" customHeight="1">
      <c r="A57" s="24">
        <v>52</v>
      </c>
      <c r="B57" s="58"/>
      <c r="C57" s="58"/>
      <c r="D57" s="44"/>
      <c r="E57" s="36"/>
      <c r="F57" s="36"/>
      <c r="G57" s="36"/>
      <c r="H57" s="36"/>
      <c r="I57" s="36"/>
      <c r="J57" s="36"/>
      <c r="K57" s="36"/>
      <c r="L57" s="36"/>
      <c r="M57" s="36"/>
      <c r="N57" s="36"/>
      <c r="O57" s="36"/>
      <c r="P57" s="36"/>
      <c r="Q57" s="36"/>
      <c r="R57" s="36"/>
      <c r="S57" s="36"/>
      <c r="T57" s="36"/>
      <c r="U57" s="36"/>
      <c r="V57" s="36"/>
      <c r="W57" s="36"/>
      <c r="X57" s="36"/>
      <c r="Y57" s="36"/>
      <c r="Z57" s="36"/>
    </row>
    <row r="58" spans="1:26" ht="14.25" customHeight="1">
      <c r="A58" s="24">
        <v>53</v>
      </c>
      <c r="B58" s="58"/>
      <c r="C58" s="58"/>
      <c r="D58" s="44"/>
      <c r="E58" s="36"/>
      <c r="F58" s="36"/>
      <c r="G58" s="36"/>
      <c r="H58" s="36"/>
      <c r="I58" s="36"/>
      <c r="J58" s="36"/>
      <c r="K58" s="36"/>
      <c r="L58" s="36"/>
      <c r="M58" s="36"/>
      <c r="N58" s="36"/>
      <c r="O58" s="36"/>
      <c r="P58" s="36"/>
      <c r="Q58" s="36"/>
      <c r="R58" s="36"/>
      <c r="S58" s="36"/>
      <c r="T58" s="36"/>
      <c r="U58" s="36"/>
      <c r="V58" s="36"/>
      <c r="W58" s="36"/>
      <c r="X58" s="36"/>
      <c r="Y58" s="36"/>
      <c r="Z58" s="36"/>
    </row>
    <row r="59" spans="1:26" ht="14.25" customHeight="1">
      <c r="A59" s="24">
        <v>54</v>
      </c>
      <c r="B59" s="58"/>
      <c r="C59" s="58"/>
      <c r="D59" s="44"/>
      <c r="E59" s="36"/>
      <c r="F59" s="36"/>
      <c r="G59" s="36"/>
      <c r="H59" s="36"/>
      <c r="I59" s="36"/>
      <c r="J59" s="36"/>
      <c r="K59" s="36"/>
      <c r="L59" s="36"/>
      <c r="M59" s="36"/>
      <c r="N59" s="36"/>
      <c r="O59" s="36"/>
      <c r="P59" s="36"/>
      <c r="Q59" s="36"/>
      <c r="R59" s="36"/>
      <c r="S59" s="36"/>
      <c r="T59" s="36"/>
      <c r="U59" s="36"/>
      <c r="V59" s="36"/>
      <c r="W59" s="36"/>
      <c r="X59" s="36"/>
      <c r="Y59" s="36"/>
      <c r="Z59" s="36"/>
    </row>
    <row r="60" spans="1:26" ht="14.25" customHeight="1">
      <c r="A60" s="24">
        <v>55</v>
      </c>
      <c r="B60" s="58"/>
      <c r="C60" s="58"/>
      <c r="D60" s="44"/>
      <c r="E60" s="36"/>
      <c r="F60" s="36"/>
      <c r="G60" s="36"/>
      <c r="H60" s="36"/>
      <c r="I60" s="36"/>
      <c r="J60" s="36"/>
      <c r="K60" s="36"/>
      <c r="L60" s="36"/>
      <c r="M60" s="36"/>
      <c r="N60" s="36"/>
      <c r="O60" s="36"/>
      <c r="P60" s="36"/>
      <c r="Q60" s="36"/>
      <c r="R60" s="36"/>
      <c r="S60" s="36"/>
      <c r="T60" s="36"/>
      <c r="U60" s="36"/>
      <c r="V60" s="36"/>
      <c r="W60" s="36"/>
      <c r="X60" s="36"/>
      <c r="Y60" s="36"/>
      <c r="Z60" s="36"/>
    </row>
    <row r="61" spans="1:26" ht="14.25" customHeight="1">
      <c r="A61" s="24">
        <v>56</v>
      </c>
      <c r="B61" s="58"/>
      <c r="C61" s="58"/>
      <c r="D61" s="44"/>
      <c r="E61" s="36"/>
      <c r="F61" s="36"/>
      <c r="G61" s="36"/>
      <c r="H61" s="36"/>
      <c r="I61" s="36"/>
      <c r="J61" s="36"/>
      <c r="K61" s="36"/>
      <c r="L61" s="36"/>
      <c r="M61" s="36"/>
      <c r="N61" s="36"/>
      <c r="O61" s="36"/>
      <c r="P61" s="36"/>
      <c r="Q61" s="36"/>
      <c r="R61" s="36"/>
      <c r="S61" s="36"/>
      <c r="T61" s="36"/>
      <c r="U61" s="36"/>
      <c r="V61" s="36"/>
      <c r="W61" s="36"/>
      <c r="X61" s="36"/>
      <c r="Y61" s="36"/>
      <c r="Z61" s="36"/>
    </row>
    <row r="62" spans="1:26" ht="14.25" customHeight="1">
      <c r="A62" s="24">
        <v>57</v>
      </c>
      <c r="B62" s="58"/>
      <c r="C62" s="58"/>
      <c r="D62" s="44"/>
      <c r="E62" s="36"/>
      <c r="F62" s="36"/>
      <c r="G62" s="36"/>
      <c r="H62" s="36"/>
      <c r="I62" s="36"/>
      <c r="J62" s="36"/>
      <c r="K62" s="36"/>
      <c r="L62" s="36"/>
      <c r="M62" s="36"/>
      <c r="N62" s="36"/>
      <c r="O62" s="36"/>
      <c r="P62" s="36"/>
      <c r="Q62" s="36"/>
      <c r="R62" s="36"/>
      <c r="S62" s="36"/>
      <c r="T62" s="36"/>
      <c r="U62" s="36"/>
      <c r="V62" s="36"/>
      <c r="W62" s="36"/>
      <c r="X62" s="36"/>
      <c r="Y62" s="36"/>
      <c r="Z62" s="36"/>
    </row>
    <row r="63" spans="1:26" ht="14.25" customHeight="1">
      <c r="A63" s="24">
        <v>58</v>
      </c>
      <c r="B63" s="58"/>
      <c r="C63" s="58"/>
      <c r="D63" s="44"/>
      <c r="E63" s="36"/>
      <c r="F63" s="36"/>
      <c r="G63" s="36"/>
      <c r="H63" s="36"/>
      <c r="I63" s="36"/>
      <c r="J63" s="36"/>
      <c r="K63" s="36"/>
      <c r="L63" s="36"/>
      <c r="M63" s="36"/>
      <c r="N63" s="36"/>
      <c r="O63" s="36"/>
      <c r="P63" s="36"/>
      <c r="Q63" s="36"/>
      <c r="R63" s="36"/>
      <c r="S63" s="36"/>
      <c r="T63" s="36"/>
      <c r="U63" s="36"/>
      <c r="V63" s="36"/>
      <c r="W63" s="36"/>
      <c r="X63" s="36"/>
      <c r="Y63" s="36"/>
      <c r="Z63" s="36"/>
    </row>
    <row r="64" spans="1:26" ht="14.25" customHeight="1">
      <c r="A64" s="24">
        <v>59</v>
      </c>
      <c r="B64" s="58"/>
      <c r="C64" s="58"/>
      <c r="D64" s="44"/>
      <c r="E64" s="36"/>
      <c r="F64" s="36"/>
      <c r="G64" s="36"/>
      <c r="H64" s="36"/>
      <c r="I64" s="36"/>
      <c r="J64" s="36"/>
      <c r="K64" s="36"/>
      <c r="L64" s="36"/>
      <c r="M64" s="36"/>
      <c r="N64" s="36"/>
      <c r="O64" s="36"/>
      <c r="P64" s="36"/>
      <c r="Q64" s="36"/>
      <c r="R64" s="36"/>
      <c r="S64" s="36"/>
      <c r="T64" s="36"/>
      <c r="U64" s="36"/>
      <c r="V64" s="36"/>
      <c r="W64" s="36"/>
      <c r="X64" s="36"/>
      <c r="Y64" s="36"/>
      <c r="Z64" s="36"/>
    </row>
    <row r="65" spans="1:26" ht="14.25" customHeight="1">
      <c r="A65" s="24">
        <v>60</v>
      </c>
      <c r="B65" s="58"/>
      <c r="C65" s="58"/>
      <c r="D65" s="44"/>
      <c r="E65" s="36"/>
      <c r="F65" s="36"/>
      <c r="G65" s="36"/>
      <c r="H65" s="36"/>
      <c r="I65" s="36"/>
      <c r="J65" s="36"/>
      <c r="K65" s="36"/>
      <c r="L65" s="36"/>
      <c r="M65" s="36"/>
      <c r="N65" s="36"/>
      <c r="O65" s="36"/>
      <c r="P65" s="36"/>
      <c r="Q65" s="36"/>
      <c r="R65" s="36"/>
      <c r="S65" s="36"/>
      <c r="T65" s="36"/>
      <c r="U65" s="36"/>
      <c r="V65" s="36"/>
      <c r="W65" s="36"/>
      <c r="X65" s="36"/>
      <c r="Y65" s="36"/>
      <c r="Z65" s="36"/>
    </row>
    <row r="66" spans="1:26" ht="14.25" customHeight="1">
      <c r="A66" s="24">
        <v>61</v>
      </c>
      <c r="B66" s="58"/>
      <c r="C66" s="58"/>
      <c r="D66" s="44"/>
      <c r="E66" s="36"/>
      <c r="F66" s="36"/>
      <c r="G66" s="36"/>
      <c r="H66" s="36"/>
      <c r="I66" s="36"/>
      <c r="J66" s="36"/>
      <c r="K66" s="36"/>
      <c r="L66" s="36"/>
      <c r="M66" s="36"/>
      <c r="N66" s="36"/>
      <c r="O66" s="36"/>
      <c r="P66" s="36"/>
      <c r="Q66" s="36"/>
      <c r="R66" s="36"/>
      <c r="S66" s="36"/>
      <c r="T66" s="36"/>
      <c r="U66" s="36"/>
      <c r="V66" s="36"/>
      <c r="W66" s="36"/>
      <c r="X66" s="36"/>
      <c r="Y66" s="36"/>
      <c r="Z66" s="36"/>
    </row>
    <row r="67" spans="1:26" ht="14.25" customHeight="1">
      <c r="A67" s="24">
        <v>62</v>
      </c>
      <c r="B67" s="58"/>
      <c r="C67" s="58"/>
      <c r="D67" s="44"/>
      <c r="E67" s="36"/>
      <c r="F67" s="36"/>
      <c r="G67" s="36"/>
      <c r="H67" s="36"/>
      <c r="I67" s="36"/>
      <c r="J67" s="36"/>
      <c r="K67" s="36"/>
      <c r="L67" s="36"/>
      <c r="M67" s="36"/>
      <c r="N67" s="36"/>
      <c r="O67" s="36"/>
      <c r="P67" s="36"/>
      <c r="Q67" s="36"/>
      <c r="R67" s="36"/>
      <c r="S67" s="36"/>
      <c r="T67" s="36"/>
      <c r="U67" s="36"/>
      <c r="V67" s="36"/>
      <c r="W67" s="36"/>
      <c r="X67" s="36"/>
      <c r="Y67" s="36"/>
      <c r="Z67" s="36"/>
    </row>
    <row r="68" spans="1:26" ht="14.25" customHeight="1">
      <c r="A68" s="24">
        <v>63</v>
      </c>
      <c r="B68" s="58"/>
      <c r="C68" s="58"/>
      <c r="D68" s="44"/>
      <c r="E68" s="36"/>
      <c r="F68" s="36"/>
      <c r="G68" s="36"/>
      <c r="H68" s="36"/>
      <c r="I68" s="36"/>
      <c r="J68" s="36"/>
      <c r="K68" s="36"/>
      <c r="L68" s="36"/>
      <c r="M68" s="36"/>
      <c r="N68" s="36"/>
      <c r="O68" s="36"/>
      <c r="P68" s="36"/>
      <c r="Q68" s="36"/>
      <c r="R68" s="36"/>
      <c r="S68" s="36"/>
      <c r="T68" s="36"/>
      <c r="U68" s="36"/>
      <c r="V68" s="36"/>
      <c r="W68" s="36"/>
      <c r="X68" s="36"/>
      <c r="Y68" s="36"/>
      <c r="Z68" s="36"/>
    </row>
    <row r="69" spans="1:26" ht="14.25" customHeight="1">
      <c r="A69" s="24">
        <v>64</v>
      </c>
      <c r="B69" s="58"/>
      <c r="C69" s="58"/>
      <c r="D69" s="44"/>
      <c r="E69" s="36"/>
      <c r="F69" s="36"/>
      <c r="G69" s="36"/>
      <c r="H69" s="36"/>
      <c r="I69" s="36"/>
      <c r="J69" s="36"/>
      <c r="K69" s="36"/>
      <c r="L69" s="36"/>
      <c r="M69" s="36"/>
      <c r="N69" s="36"/>
      <c r="O69" s="36"/>
      <c r="P69" s="36"/>
      <c r="Q69" s="36"/>
      <c r="R69" s="36"/>
      <c r="S69" s="36"/>
      <c r="T69" s="36"/>
      <c r="U69" s="36"/>
      <c r="V69" s="36"/>
      <c r="W69" s="36"/>
      <c r="X69" s="36"/>
      <c r="Y69" s="36"/>
      <c r="Z69" s="36"/>
    </row>
    <row r="70" spans="1:26" ht="14.25" customHeight="1">
      <c r="A70" s="24">
        <v>65</v>
      </c>
      <c r="B70" s="58"/>
      <c r="C70" s="58"/>
      <c r="D70" s="44"/>
      <c r="E70" s="36"/>
      <c r="F70" s="36"/>
      <c r="G70" s="36"/>
      <c r="H70" s="36"/>
      <c r="I70" s="36"/>
      <c r="J70" s="36"/>
      <c r="K70" s="36"/>
      <c r="L70" s="36"/>
      <c r="M70" s="36"/>
      <c r="N70" s="36"/>
      <c r="O70" s="36"/>
      <c r="P70" s="36"/>
      <c r="Q70" s="36"/>
      <c r="R70" s="36"/>
      <c r="S70" s="36"/>
      <c r="T70" s="36"/>
      <c r="U70" s="36"/>
      <c r="V70" s="36"/>
      <c r="W70" s="36"/>
      <c r="X70" s="36"/>
      <c r="Y70" s="36"/>
      <c r="Z70" s="36"/>
    </row>
    <row r="71" spans="1:26" ht="14.25" customHeight="1">
      <c r="A71" s="24">
        <v>66</v>
      </c>
      <c r="B71" s="58"/>
      <c r="C71" s="58"/>
      <c r="D71" s="44"/>
      <c r="E71" s="36"/>
      <c r="F71" s="36"/>
      <c r="G71" s="36"/>
      <c r="H71" s="36"/>
      <c r="I71" s="36"/>
      <c r="J71" s="36"/>
      <c r="K71" s="36"/>
      <c r="L71" s="36"/>
      <c r="M71" s="36"/>
      <c r="N71" s="36"/>
      <c r="O71" s="36"/>
      <c r="P71" s="36"/>
      <c r="Q71" s="36"/>
      <c r="R71" s="36"/>
      <c r="S71" s="36"/>
      <c r="T71" s="36"/>
      <c r="U71" s="36"/>
      <c r="V71" s="36"/>
      <c r="W71" s="36"/>
      <c r="X71" s="36"/>
      <c r="Y71" s="36"/>
      <c r="Z71" s="36"/>
    </row>
    <row r="72" spans="1:26" ht="14.25" customHeight="1">
      <c r="A72" s="24">
        <v>67</v>
      </c>
      <c r="B72" s="58"/>
      <c r="C72" s="58"/>
      <c r="D72" s="44"/>
      <c r="E72" s="36"/>
      <c r="F72" s="36"/>
      <c r="G72" s="36"/>
      <c r="H72" s="36"/>
      <c r="I72" s="36"/>
      <c r="J72" s="36"/>
      <c r="K72" s="36"/>
      <c r="L72" s="36"/>
      <c r="M72" s="36"/>
      <c r="N72" s="36"/>
      <c r="O72" s="36"/>
      <c r="P72" s="36"/>
      <c r="Q72" s="36"/>
      <c r="R72" s="36"/>
      <c r="S72" s="36"/>
      <c r="T72" s="36"/>
      <c r="U72" s="36"/>
      <c r="V72" s="36"/>
      <c r="W72" s="36"/>
      <c r="X72" s="36"/>
      <c r="Y72" s="36"/>
      <c r="Z72" s="36"/>
    </row>
    <row r="73" spans="1:26" ht="14.25" customHeight="1">
      <c r="A73" s="24">
        <v>68</v>
      </c>
      <c r="B73" s="58"/>
      <c r="C73" s="58"/>
      <c r="D73" s="44"/>
      <c r="E73" s="36"/>
      <c r="F73" s="36"/>
      <c r="G73" s="36"/>
      <c r="H73" s="36"/>
      <c r="I73" s="36"/>
      <c r="J73" s="36"/>
      <c r="K73" s="36"/>
      <c r="L73" s="36"/>
      <c r="M73" s="36"/>
      <c r="N73" s="36"/>
      <c r="O73" s="36"/>
      <c r="P73" s="36"/>
      <c r="Q73" s="36"/>
      <c r="R73" s="36"/>
      <c r="S73" s="36"/>
      <c r="T73" s="36"/>
      <c r="U73" s="36"/>
      <c r="V73" s="36"/>
      <c r="W73" s="36"/>
      <c r="X73" s="36"/>
      <c r="Y73" s="36"/>
      <c r="Z73" s="36"/>
    </row>
    <row r="74" spans="1:26" ht="14.25" customHeight="1">
      <c r="A74" s="24">
        <v>69</v>
      </c>
      <c r="B74" s="58"/>
      <c r="C74" s="58"/>
      <c r="D74" s="44"/>
      <c r="E74" s="36"/>
      <c r="F74" s="36"/>
      <c r="G74" s="36"/>
      <c r="H74" s="36"/>
      <c r="I74" s="36"/>
      <c r="J74" s="36"/>
      <c r="K74" s="36"/>
      <c r="L74" s="36"/>
      <c r="M74" s="36"/>
      <c r="N74" s="36"/>
      <c r="O74" s="36"/>
      <c r="P74" s="36"/>
      <c r="Q74" s="36"/>
      <c r="R74" s="36"/>
      <c r="S74" s="36"/>
      <c r="T74" s="36"/>
      <c r="U74" s="36"/>
      <c r="V74" s="36"/>
      <c r="W74" s="36"/>
      <c r="X74" s="36"/>
      <c r="Y74" s="36"/>
      <c r="Z74" s="36"/>
    </row>
    <row r="75" spans="1:26" ht="14.25" customHeight="1">
      <c r="A75" s="24">
        <v>70</v>
      </c>
      <c r="B75" s="58"/>
      <c r="C75" s="58"/>
      <c r="D75" s="44"/>
      <c r="E75" s="36"/>
      <c r="F75" s="36"/>
      <c r="G75" s="36"/>
      <c r="H75" s="36"/>
      <c r="I75" s="36"/>
      <c r="J75" s="36"/>
      <c r="K75" s="36"/>
      <c r="L75" s="36"/>
      <c r="M75" s="36"/>
      <c r="N75" s="36"/>
      <c r="O75" s="36"/>
      <c r="P75" s="36"/>
      <c r="Q75" s="36"/>
      <c r="R75" s="36"/>
      <c r="S75" s="36"/>
      <c r="T75" s="36"/>
      <c r="U75" s="36"/>
      <c r="V75" s="36"/>
      <c r="W75" s="36"/>
      <c r="X75" s="36"/>
      <c r="Y75" s="36"/>
      <c r="Z75" s="36"/>
    </row>
    <row r="76" spans="1:26" ht="14.25" customHeight="1">
      <c r="A76" s="24">
        <v>71</v>
      </c>
      <c r="B76" s="58"/>
      <c r="C76" s="58"/>
      <c r="D76" s="44"/>
      <c r="E76" s="36"/>
      <c r="F76" s="36"/>
      <c r="G76" s="36"/>
      <c r="H76" s="36"/>
      <c r="I76" s="36"/>
      <c r="J76" s="36"/>
      <c r="K76" s="36"/>
      <c r="L76" s="36"/>
      <c r="M76" s="36"/>
      <c r="N76" s="36"/>
      <c r="O76" s="36"/>
      <c r="P76" s="36"/>
      <c r="Q76" s="36"/>
      <c r="R76" s="36"/>
      <c r="S76" s="36"/>
      <c r="T76" s="36"/>
      <c r="U76" s="36"/>
      <c r="V76" s="36"/>
      <c r="W76" s="36"/>
      <c r="X76" s="36"/>
      <c r="Y76" s="36"/>
      <c r="Z76" s="36"/>
    </row>
    <row r="77" spans="1:26" ht="14.25" customHeight="1">
      <c r="A77" s="24">
        <v>72</v>
      </c>
      <c r="B77" s="58"/>
      <c r="C77" s="58"/>
      <c r="D77" s="44"/>
      <c r="E77" s="36"/>
      <c r="F77" s="36"/>
      <c r="G77" s="36"/>
      <c r="H77" s="36"/>
      <c r="I77" s="36"/>
      <c r="J77" s="36"/>
      <c r="K77" s="36"/>
      <c r="L77" s="36"/>
      <c r="M77" s="36"/>
      <c r="N77" s="36"/>
      <c r="O77" s="36"/>
      <c r="P77" s="36"/>
      <c r="Q77" s="36"/>
      <c r="R77" s="36"/>
      <c r="S77" s="36"/>
      <c r="T77" s="36"/>
      <c r="U77" s="36"/>
      <c r="V77" s="36"/>
      <c r="W77" s="36"/>
      <c r="X77" s="36"/>
      <c r="Y77" s="36"/>
      <c r="Z77" s="36"/>
    </row>
    <row r="78" spans="1:26" ht="14.25" customHeight="1">
      <c r="A78" s="24">
        <v>73</v>
      </c>
      <c r="B78" s="58"/>
      <c r="C78" s="58"/>
      <c r="D78" s="44"/>
      <c r="E78" s="36"/>
      <c r="F78" s="36"/>
      <c r="G78" s="36"/>
      <c r="H78" s="36"/>
      <c r="I78" s="36"/>
      <c r="J78" s="36"/>
      <c r="K78" s="36"/>
      <c r="L78" s="36"/>
      <c r="M78" s="36"/>
      <c r="N78" s="36"/>
      <c r="O78" s="36"/>
      <c r="P78" s="36"/>
      <c r="Q78" s="36"/>
      <c r="R78" s="36"/>
      <c r="S78" s="36"/>
      <c r="T78" s="36"/>
      <c r="U78" s="36"/>
      <c r="V78" s="36"/>
      <c r="W78" s="36"/>
      <c r="X78" s="36"/>
      <c r="Y78" s="36"/>
      <c r="Z78" s="36"/>
    </row>
    <row r="79" spans="1:26" ht="14.25" customHeight="1">
      <c r="A79" s="24">
        <v>74</v>
      </c>
      <c r="B79" s="58"/>
      <c r="C79" s="58"/>
      <c r="D79" s="44"/>
      <c r="E79" s="36"/>
      <c r="F79" s="36"/>
      <c r="G79" s="36"/>
      <c r="H79" s="36"/>
      <c r="I79" s="36"/>
      <c r="J79" s="36"/>
      <c r="K79" s="36"/>
      <c r="L79" s="36"/>
      <c r="M79" s="36"/>
      <c r="N79" s="36"/>
      <c r="O79" s="36"/>
      <c r="P79" s="36"/>
      <c r="Q79" s="36"/>
      <c r="R79" s="36"/>
      <c r="S79" s="36"/>
      <c r="T79" s="36"/>
      <c r="U79" s="36"/>
      <c r="V79" s="36"/>
      <c r="W79" s="36"/>
      <c r="X79" s="36"/>
      <c r="Y79" s="36"/>
      <c r="Z79" s="36"/>
    </row>
    <row r="80" spans="1:26" ht="14.25" customHeight="1">
      <c r="A80" s="24">
        <v>75</v>
      </c>
      <c r="B80" s="58"/>
      <c r="C80" s="58"/>
      <c r="D80" s="44"/>
      <c r="E80" s="36"/>
      <c r="F80" s="36"/>
      <c r="G80" s="36"/>
      <c r="H80" s="36"/>
      <c r="I80" s="36"/>
      <c r="J80" s="36"/>
      <c r="K80" s="36"/>
      <c r="L80" s="36"/>
      <c r="M80" s="36"/>
      <c r="N80" s="36"/>
      <c r="O80" s="36"/>
      <c r="P80" s="36"/>
      <c r="Q80" s="36"/>
      <c r="R80" s="36"/>
      <c r="S80" s="36"/>
      <c r="T80" s="36"/>
      <c r="U80" s="36"/>
      <c r="V80" s="36"/>
      <c r="W80" s="36"/>
      <c r="X80" s="36"/>
      <c r="Y80" s="36"/>
      <c r="Z80" s="36"/>
    </row>
    <row r="81" spans="1:26" ht="14.25" customHeight="1">
      <c r="A81" s="24">
        <v>76</v>
      </c>
      <c r="B81" s="58"/>
      <c r="C81" s="58"/>
      <c r="D81" s="44"/>
      <c r="E81" s="36"/>
      <c r="F81" s="36"/>
      <c r="G81" s="36"/>
      <c r="H81" s="36"/>
      <c r="I81" s="36"/>
      <c r="J81" s="36"/>
      <c r="K81" s="36"/>
      <c r="L81" s="36"/>
      <c r="M81" s="36"/>
      <c r="N81" s="36"/>
      <c r="O81" s="36"/>
      <c r="P81" s="36"/>
      <c r="Q81" s="36"/>
      <c r="R81" s="36"/>
      <c r="S81" s="36"/>
      <c r="T81" s="36"/>
      <c r="U81" s="36"/>
      <c r="V81" s="36"/>
      <c r="W81" s="36"/>
      <c r="X81" s="36"/>
      <c r="Y81" s="36"/>
      <c r="Z81" s="36"/>
    </row>
    <row r="82" spans="1:26" ht="14.25" customHeight="1">
      <c r="A82" s="24">
        <v>77</v>
      </c>
      <c r="B82" s="58"/>
      <c r="C82" s="58"/>
      <c r="D82" s="44"/>
      <c r="E82" s="36"/>
      <c r="F82" s="36"/>
      <c r="G82" s="36"/>
      <c r="H82" s="36"/>
      <c r="I82" s="36"/>
      <c r="J82" s="36"/>
      <c r="K82" s="36"/>
      <c r="L82" s="36"/>
      <c r="M82" s="36"/>
      <c r="N82" s="36"/>
      <c r="O82" s="36"/>
      <c r="P82" s="36"/>
      <c r="Q82" s="36"/>
      <c r="R82" s="36"/>
      <c r="S82" s="36"/>
      <c r="T82" s="36"/>
      <c r="U82" s="36"/>
      <c r="V82" s="36"/>
      <c r="W82" s="36"/>
      <c r="X82" s="36"/>
      <c r="Y82" s="36"/>
      <c r="Z82" s="36"/>
    </row>
    <row r="83" spans="1:26" ht="14.25" customHeight="1">
      <c r="A83" s="24">
        <v>78</v>
      </c>
      <c r="B83" s="58"/>
      <c r="C83" s="58"/>
      <c r="D83" s="44"/>
      <c r="E83" s="36"/>
      <c r="F83" s="36"/>
      <c r="G83" s="36"/>
      <c r="H83" s="36"/>
      <c r="I83" s="36"/>
      <c r="J83" s="36"/>
      <c r="K83" s="36"/>
      <c r="L83" s="36"/>
      <c r="M83" s="36"/>
      <c r="N83" s="36"/>
      <c r="O83" s="36"/>
      <c r="P83" s="36"/>
      <c r="Q83" s="36"/>
      <c r="R83" s="36"/>
      <c r="S83" s="36"/>
      <c r="T83" s="36"/>
      <c r="U83" s="36"/>
      <c r="V83" s="36"/>
      <c r="W83" s="36"/>
      <c r="X83" s="36"/>
      <c r="Y83" s="36"/>
      <c r="Z83" s="36"/>
    </row>
    <row r="84" spans="1:26" ht="14.25" customHeight="1">
      <c r="A84" s="24">
        <v>79</v>
      </c>
      <c r="B84" s="58"/>
      <c r="C84" s="58"/>
      <c r="D84" s="44"/>
      <c r="E84" s="36"/>
      <c r="F84" s="36"/>
      <c r="G84" s="36"/>
      <c r="H84" s="36"/>
      <c r="I84" s="36"/>
      <c r="J84" s="36"/>
      <c r="K84" s="36"/>
      <c r="L84" s="36"/>
      <c r="M84" s="36"/>
      <c r="N84" s="36"/>
      <c r="O84" s="36"/>
      <c r="P84" s="36"/>
      <c r="Q84" s="36"/>
      <c r="R84" s="36"/>
      <c r="S84" s="36"/>
      <c r="T84" s="36"/>
      <c r="U84" s="36"/>
      <c r="V84" s="36"/>
      <c r="W84" s="36"/>
      <c r="X84" s="36"/>
      <c r="Y84" s="36"/>
      <c r="Z84" s="36"/>
    </row>
    <row r="85" spans="1:26" ht="14.25" customHeight="1">
      <c r="A85" s="24">
        <v>80</v>
      </c>
      <c r="B85" s="58"/>
      <c r="C85" s="58"/>
      <c r="D85" s="44"/>
      <c r="E85" s="36"/>
      <c r="F85" s="36"/>
      <c r="G85" s="36"/>
      <c r="H85" s="36"/>
      <c r="I85" s="36"/>
      <c r="J85" s="36"/>
      <c r="K85" s="36"/>
      <c r="L85" s="36"/>
      <c r="M85" s="36"/>
      <c r="N85" s="36"/>
      <c r="O85" s="36"/>
      <c r="P85" s="36"/>
      <c r="Q85" s="36"/>
      <c r="R85" s="36"/>
      <c r="S85" s="36"/>
      <c r="T85" s="36"/>
      <c r="U85" s="36"/>
      <c r="V85" s="36"/>
      <c r="W85" s="36"/>
      <c r="X85" s="36"/>
      <c r="Y85" s="36"/>
      <c r="Z85" s="36"/>
    </row>
    <row r="86" spans="1:26" ht="14.25" customHeight="1">
      <c r="A86" s="24">
        <v>81</v>
      </c>
      <c r="B86" s="58"/>
      <c r="C86" s="58"/>
      <c r="D86" s="44"/>
      <c r="E86" s="36"/>
      <c r="F86" s="36"/>
      <c r="G86" s="36"/>
      <c r="H86" s="36"/>
      <c r="I86" s="36"/>
      <c r="J86" s="36"/>
      <c r="K86" s="36"/>
      <c r="L86" s="36"/>
      <c r="M86" s="36"/>
      <c r="N86" s="36"/>
      <c r="O86" s="36"/>
      <c r="P86" s="36"/>
      <c r="Q86" s="36"/>
      <c r="R86" s="36"/>
      <c r="S86" s="36"/>
      <c r="T86" s="36"/>
      <c r="U86" s="36"/>
      <c r="V86" s="36"/>
      <c r="W86" s="36"/>
      <c r="X86" s="36"/>
      <c r="Y86" s="36"/>
      <c r="Z86" s="36"/>
    </row>
    <row r="87" spans="1:26" ht="14.25" customHeight="1">
      <c r="A87" s="24">
        <v>82</v>
      </c>
      <c r="B87" s="58"/>
      <c r="C87" s="58"/>
      <c r="D87" s="44"/>
      <c r="E87" s="36"/>
      <c r="F87" s="36"/>
      <c r="G87" s="36"/>
      <c r="H87" s="36"/>
      <c r="I87" s="36"/>
      <c r="J87" s="36"/>
      <c r="K87" s="36"/>
      <c r="L87" s="36"/>
      <c r="M87" s="36"/>
      <c r="N87" s="36"/>
      <c r="O87" s="36"/>
      <c r="P87" s="36"/>
      <c r="Q87" s="36"/>
      <c r="R87" s="36"/>
      <c r="S87" s="36"/>
      <c r="T87" s="36"/>
      <c r="U87" s="36"/>
      <c r="V87" s="36"/>
      <c r="W87" s="36"/>
      <c r="X87" s="36"/>
      <c r="Y87" s="36"/>
      <c r="Z87" s="36"/>
    </row>
    <row r="88" spans="1:26" ht="14.25" customHeight="1">
      <c r="A88" s="24">
        <v>83</v>
      </c>
      <c r="B88" s="58"/>
      <c r="C88" s="58"/>
      <c r="D88" s="44"/>
      <c r="E88" s="36"/>
      <c r="F88" s="36"/>
      <c r="G88" s="36"/>
      <c r="H88" s="36"/>
      <c r="I88" s="36"/>
      <c r="J88" s="36"/>
      <c r="K88" s="36"/>
      <c r="L88" s="36"/>
      <c r="M88" s="36"/>
      <c r="N88" s="36"/>
      <c r="O88" s="36"/>
      <c r="P88" s="36"/>
      <c r="Q88" s="36"/>
      <c r="R88" s="36"/>
      <c r="S88" s="36"/>
      <c r="T88" s="36"/>
      <c r="U88" s="36"/>
      <c r="V88" s="36"/>
      <c r="W88" s="36"/>
      <c r="X88" s="36"/>
      <c r="Y88" s="36"/>
      <c r="Z88" s="36"/>
    </row>
    <row r="89" spans="1:26" ht="14.25" customHeight="1">
      <c r="A89" s="24">
        <v>84</v>
      </c>
      <c r="B89" s="58"/>
      <c r="C89" s="58"/>
      <c r="D89" s="44"/>
      <c r="E89" s="36"/>
      <c r="F89" s="36"/>
      <c r="G89" s="36"/>
      <c r="H89" s="36"/>
      <c r="I89" s="36"/>
      <c r="J89" s="36"/>
      <c r="K89" s="36"/>
      <c r="L89" s="36"/>
      <c r="M89" s="36"/>
      <c r="N89" s="36"/>
      <c r="O89" s="36"/>
      <c r="P89" s="36"/>
      <c r="Q89" s="36"/>
      <c r="R89" s="36"/>
      <c r="S89" s="36"/>
      <c r="T89" s="36"/>
      <c r="U89" s="36"/>
      <c r="V89" s="36"/>
      <c r="W89" s="36"/>
      <c r="X89" s="36"/>
      <c r="Y89" s="36"/>
      <c r="Z89" s="36"/>
    </row>
    <row r="90" spans="1:26" ht="14.25" customHeight="1">
      <c r="A90" s="24">
        <v>85</v>
      </c>
      <c r="B90" s="58"/>
      <c r="C90" s="58"/>
      <c r="D90" s="44"/>
      <c r="E90" s="36"/>
      <c r="F90" s="36"/>
      <c r="G90" s="36"/>
      <c r="H90" s="36"/>
      <c r="I90" s="36"/>
      <c r="J90" s="36"/>
      <c r="K90" s="36"/>
      <c r="L90" s="36"/>
      <c r="M90" s="36"/>
      <c r="N90" s="36"/>
      <c r="O90" s="36"/>
      <c r="P90" s="36"/>
      <c r="Q90" s="36"/>
      <c r="R90" s="36"/>
      <c r="S90" s="36"/>
      <c r="T90" s="36"/>
      <c r="U90" s="36"/>
      <c r="V90" s="36"/>
      <c r="W90" s="36"/>
      <c r="X90" s="36"/>
      <c r="Y90" s="36"/>
      <c r="Z90" s="36"/>
    </row>
    <row r="91" spans="1:26" ht="14.25" customHeight="1">
      <c r="A91" s="24">
        <v>86</v>
      </c>
      <c r="B91" s="58"/>
      <c r="C91" s="58"/>
      <c r="D91" s="44"/>
      <c r="E91" s="36"/>
      <c r="F91" s="36"/>
      <c r="G91" s="36"/>
      <c r="H91" s="36"/>
      <c r="I91" s="36"/>
      <c r="J91" s="36"/>
      <c r="K91" s="36"/>
      <c r="L91" s="36"/>
      <c r="M91" s="36"/>
      <c r="N91" s="36"/>
      <c r="O91" s="36"/>
      <c r="P91" s="36"/>
      <c r="Q91" s="36"/>
      <c r="R91" s="36"/>
      <c r="S91" s="36"/>
      <c r="T91" s="36"/>
      <c r="U91" s="36"/>
      <c r="V91" s="36"/>
      <c r="W91" s="36"/>
      <c r="X91" s="36"/>
      <c r="Y91" s="36"/>
      <c r="Z91" s="36"/>
    </row>
    <row r="92" spans="1:26" ht="14.25" customHeight="1">
      <c r="A92" s="24">
        <v>87</v>
      </c>
      <c r="B92" s="58"/>
      <c r="C92" s="58"/>
      <c r="D92" s="44"/>
      <c r="E92" s="36"/>
      <c r="F92" s="36"/>
      <c r="G92" s="36"/>
      <c r="H92" s="36"/>
      <c r="I92" s="36"/>
      <c r="J92" s="36"/>
      <c r="K92" s="36"/>
      <c r="L92" s="36"/>
      <c r="M92" s="36"/>
      <c r="N92" s="36"/>
      <c r="O92" s="36"/>
      <c r="P92" s="36"/>
      <c r="Q92" s="36"/>
      <c r="R92" s="36"/>
      <c r="S92" s="36"/>
      <c r="T92" s="36"/>
      <c r="U92" s="36"/>
      <c r="V92" s="36"/>
      <c r="W92" s="36"/>
      <c r="X92" s="36"/>
      <c r="Y92" s="36"/>
      <c r="Z92" s="36"/>
    </row>
    <row r="93" spans="1:26" ht="14.25" customHeight="1">
      <c r="A93" s="24">
        <v>88</v>
      </c>
      <c r="B93" s="58"/>
      <c r="C93" s="58"/>
      <c r="D93" s="44"/>
      <c r="E93" s="36"/>
      <c r="F93" s="36"/>
      <c r="G93" s="36"/>
      <c r="H93" s="36"/>
      <c r="I93" s="36"/>
      <c r="J93" s="36"/>
      <c r="K93" s="36"/>
      <c r="L93" s="36"/>
      <c r="M93" s="36"/>
      <c r="N93" s="36"/>
      <c r="O93" s="36"/>
      <c r="P93" s="36"/>
      <c r="Q93" s="36"/>
      <c r="R93" s="36"/>
      <c r="S93" s="36"/>
      <c r="T93" s="36"/>
      <c r="U93" s="36"/>
      <c r="V93" s="36"/>
      <c r="W93" s="36"/>
      <c r="X93" s="36"/>
      <c r="Y93" s="36"/>
      <c r="Z93" s="36"/>
    </row>
    <row r="94" spans="1:26" ht="14.25" customHeight="1">
      <c r="A94" s="24">
        <v>89</v>
      </c>
      <c r="B94" s="58"/>
      <c r="C94" s="58"/>
      <c r="D94" s="44"/>
      <c r="E94" s="36"/>
      <c r="F94" s="36"/>
      <c r="G94" s="36"/>
      <c r="H94" s="36"/>
      <c r="I94" s="36"/>
      <c r="J94" s="36"/>
      <c r="K94" s="36"/>
      <c r="L94" s="36"/>
      <c r="M94" s="36"/>
      <c r="N94" s="36"/>
      <c r="O94" s="36"/>
      <c r="P94" s="36"/>
      <c r="Q94" s="36"/>
      <c r="R94" s="36"/>
      <c r="S94" s="36"/>
      <c r="T94" s="36"/>
      <c r="U94" s="36"/>
      <c r="V94" s="36"/>
      <c r="W94" s="36"/>
      <c r="X94" s="36"/>
      <c r="Y94" s="36"/>
      <c r="Z94" s="36"/>
    </row>
    <row r="95" spans="1:26" ht="14.25" customHeight="1">
      <c r="A95" s="24">
        <v>90</v>
      </c>
      <c r="B95" s="58"/>
      <c r="C95" s="58"/>
      <c r="D95" s="44"/>
      <c r="E95" s="36"/>
      <c r="F95" s="36"/>
      <c r="G95" s="36"/>
      <c r="H95" s="36"/>
      <c r="I95" s="36"/>
      <c r="J95" s="36"/>
      <c r="K95" s="36"/>
      <c r="L95" s="36"/>
      <c r="M95" s="36"/>
      <c r="N95" s="36"/>
      <c r="O95" s="36"/>
      <c r="P95" s="36"/>
      <c r="Q95" s="36"/>
      <c r="R95" s="36"/>
      <c r="S95" s="36"/>
      <c r="T95" s="36"/>
      <c r="U95" s="36"/>
      <c r="V95" s="36"/>
      <c r="W95" s="36"/>
      <c r="X95" s="36"/>
      <c r="Y95" s="36"/>
      <c r="Z95" s="36"/>
    </row>
    <row r="96" spans="1:26" ht="14.25" customHeight="1">
      <c r="A96" s="24">
        <v>91</v>
      </c>
      <c r="B96" s="58"/>
      <c r="C96" s="58"/>
      <c r="D96" s="44"/>
      <c r="E96" s="36"/>
      <c r="F96" s="36"/>
      <c r="G96" s="36"/>
      <c r="H96" s="36"/>
      <c r="I96" s="36"/>
      <c r="J96" s="36"/>
      <c r="K96" s="36"/>
      <c r="L96" s="36"/>
      <c r="M96" s="36"/>
      <c r="N96" s="36"/>
      <c r="O96" s="36"/>
      <c r="P96" s="36"/>
      <c r="Q96" s="36"/>
      <c r="R96" s="36"/>
      <c r="S96" s="36"/>
      <c r="T96" s="36"/>
      <c r="U96" s="36"/>
      <c r="V96" s="36"/>
      <c r="W96" s="36"/>
      <c r="X96" s="36"/>
      <c r="Y96" s="36"/>
      <c r="Z96" s="36"/>
    </row>
    <row r="97" spans="1:26" ht="14.25" customHeight="1">
      <c r="A97" s="24">
        <v>92</v>
      </c>
      <c r="B97" s="58"/>
      <c r="C97" s="58"/>
      <c r="D97" s="44"/>
      <c r="E97" s="36"/>
      <c r="F97" s="36"/>
      <c r="G97" s="36"/>
      <c r="H97" s="36"/>
      <c r="I97" s="36"/>
      <c r="J97" s="36"/>
      <c r="K97" s="36"/>
      <c r="L97" s="36"/>
      <c r="M97" s="36"/>
      <c r="N97" s="36"/>
      <c r="O97" s="36"/>
      <c r="P97" s="36"/>
      <c r="Q97" s="36"/>
      <c r="R97" s="36"/>
      <c r="S97" s="36"/>
      <c r="T97" s="36"/>
      <c r="U97" s="36"/>
      <c r="V97" s="36"/>
      <c r="W97" s="36"/>
      <c r="X97" s="36"/>
      <c r="Y97" s="36"/>
      <c r="Z97" s="36"/>
    </row>
    <row r="98" spans="1:26" ht="14.25" customHeight="1">
      <c r="A98" s="24">
        <v>93</v>
      </c>
      <c r="B98" s="58"/>
      <c r="C98" s="58"/>
      <c r="D98" s="44"/>
      <c r="E98" s="36"/>
      <c r="F98" s="36"/>
      <c r="G98" s="36"/>
      <c r="H98" s="36"/>
      <c r="I98" s="36"/>
      <c r="J98" s="36"/>
      <c r="K98" s="36"/>
      <c r="L98" s="36"/>
      <c r="M98" s="36"/>
      <c r="N98" s="36"/>
      <c r="O98" s="36"/>
      <c r="P98" s="36"/>
      <c r="Q98" s="36"/>
      <c r="R98" s="36"/>
      <c r="S98" s="36"/>
      <c r="T98" s="36"/>
      <c r="U98" s="36"/>
      <c r="V98" s="36"/>
      <c r="W98" s="36"/>
      <c r="X98" s="36"/>
      <c r="Y98" s="36"/>
      <c r="Z98" s="36"/>
    </row>
    <row r="99" spans="1:26" ht="14.25" customHeight="1">
      <c r="A99" s="24">
        <v>94</v>
      </c>
      <c r="B99" s="58"/>
      <c r="C99" s="58"/>
      <c r="D99" s="44"/>
      <c r="E99" s="36"/>
      <c r="F99" s="36"/>
      <c r="G99" s="36"/>
      <c r="H99" s="36"/>
      <c r="I99" s="36"/>
      <c r="J99" s="36"/>
      <c r="K99" s="36"/>
      <c r="L99" s="36"/>
      <c r="M99" s="36"/>
      <c r="N99" s="36"/>
      <c r="O99" s="36"/>
      <c r="P99" s="36"/>
      <c r="Q99" s="36"/>
      <c r="R99" s="36"/>
      <c r="S99" s="36"/>
      <c r="T99" s="36"/>
      <c r="U99" s="36"/>
      <c r="V99" s="36"/>
      <c r="W99" s="36"/>
      <c r="X99" s="36"/>
      <c r="Y99" s="36"/>
      <c r="Z99" s="36"/>
    </row>
    <row r="100" spans="1:26" ht="14.25" customHeight="1">
      <c r="A100" s="24">
        <v>95</v>
      </c>
      <c r="B100" s="58"/>
      <c r="C100" s="58"/>
      <c r="D100" s="44"/>
      <c r="E100" s="36"/>
      <c r="F100" s="36"/>
      <c r="G100" s="36"/>
      <c r="H100" s="36"/>
      <c r="I100" s="36"/>
      <c r="J100" s="36"/>
      <c r="K100" s="36"/>
      <c r="L100" s="36"/>
      <c r="M100" s="36"/>
      <c r="N100" s="36"/>
      <c r="O100" s="36"/>
      <c r="P100" s="36"/>
      <c r="Q100" s="36"/>
      <c r="R100" s="36"/>
      <c r="S100" s="36"/>
      <c r="T100" s="36"/>
      <c r="U100" s="36"/>
      <c r="V100" s="36"/>
      <c r="W100" s="36"/>
      <c r="X100" s="36"/>
      <c r="Y100" s="36"/>
      <c r="Z100" s="36"/>
    </row>
    <row r="101" spans="1:26" ht="14.25" customHeight="1">
      <c r="A101" s="24">
        <v>96</v>
      </c>
      <c r="B101" s="58"/>
      <c r="C101" s="58"/>
      <c r="D101" s="44"/>
      <c r="E101" s="36"/>
      <c r="F101" s="36"/>
      <c r="G101" s="36"/>
      <c r="H101" s="36"/>
      <c r="I101" s="36"/>
      <c r="J101" s="36"/>
      <c r="K101" s="36"/>
      <c r="L101" s="36"/>
      <c r="M101" s="36"/>
      <c r="N101" s="36"/>
      <c r="O101" s="36"/>
      <c r="P101" s="36"/>
      <c r="Q101" s="36"/>
      <c r="R101" s="36"/>
      <c r="S101" s="36"/>
      <c r="T101" s="36"/>
      <c r="U101" s="36"/>
      <c r="V101" s="36"/>
      <c r="W101" s="36"/>
      <c r="X101" s="36"/>
      <c r="Y101" s="36"/>
      <c r="Z101" s="36"/>
    </row>
    <row r="102" spans="1:26" ht="14.25" customHeight="1">
      <c r="A102" s="24">
        <v>97</v>
      </c>
      <c r="B102" s="58"/>
      <c r="C102" s="58"/>
      <c r="D102" s="44"/>
      <c r="E102" s="36"/>
      <c r="F102" s="36"/>
      <c r="G102" s="36"/>
      <c r="H102" s="36"/>
      <c r="I102" s="36"/>
      <c r="J102" s="36"/>
      <c r="K102" s="36"/>
      <c r="L102" s="36"/>
      <c r="M102" s="36"/>
      <c r="N102" s="36"/>
      <c r="O102" s="36"/>
      <c r="P102" s="36"/>
      <c r="Q102" s="36"/>
      <c r="R102" s="36"/>
      <c r="S102" s="36"/>
      <c r="T102" s="36"/>
      <c r="U102" s="36"/>
      <c r="V102" s="36"/>
      <c r="W102" s="36"/>
      <c r="X102" s="36"/>
      <c r="Y102" s="36"/>
      <c r="Z102" s="36"/>
    </row>
    <row r="103" spans="1:26" ht="14.25" customHeight="1">
      <c r="A103" s="24">
        <v>98</v>
      </c>
      <c r="B103" s="58"/>
      <c r="C103" s="58"/>
      <c r="D103" s="44"/>
      <c r="E103" s="36"/>
      <c r="F103" s="36"/>
      <c r="G103" s="36"/>
      <c r="H103" s="36"/>
      <c r="I103" s="36"/>
      <c r="J103" s="36"/>
      <c r="K103" s="36"/>
      <c r="L103" s="36"/>
      <c r="M103" s="36"/>
      <c r="N103" s="36"/>
      <c r="O103" s="36"/>
      <c r="P103" s="36"/>
      <c r="Q103" s="36"/>
      <c r="R103" s="36"/>
      <c r="S103" s="36"/>
      <c r="T103" s="36"/>
      <c r="U103" s="36"/>
      <c r="V103" s="36"/>
      <c r="W103" s="36"/>
      <c r="X103" s="36"/>
      <c r="Y103" s="36"/>
      <c r="Z103" s="36"/>
    </row>
    <row r="104" spans="1:26" ht="14.25" customHeight="1">
      <c r="A104" s="24">
        <v>99</v>
      </c>
      <c r="B104" s="58"/>
      <c r="C104" s="58"/>
      <c r="D104" s="44"/>
      <c r="E104" s="36"/>
      <c r="F104" s="36"/>
      <c r="G104" s="36"/>
      <c r="H104" s="36"/>
      <c r="I104" s="36"/>
      <c r="J104" s="36"/>
      <c r="K104" s="36"/>
      <c r="L104" s="36"/>
      <c r="M104" s="36"/>
      <c r="N104" s="36"/>
      <c r="O104" s="36"/>
      <c r="P104" s="36"/>
      <c r="Q104" s="36"/>
      <c r="R104" s="36"/>
      <c r="S104" s="36"/>
      <c r="T104" s="36"/>
      <c r="U104" s="36"/>
      <c r="V104" s="36"/>
      <c r="W104" s="36"/>
      <c r="X104" s="36"/>
      <c r="Y104" s="36"/>
      <c r="Z104" s="36"/>
    </row>
    <row r="105" spans="1:26" ht="14.25" customHeight="1">
      <c r="A105" s="24">
        <v>100</v>
      </c>
      <c r="B105" s="58"/>
      <c r="C105" s="58"/>
      <c r="D105" s="44"/>
      <c r="E105" s="36"/>
      <c r="F105" s="36"/>
      <c r="G105" s="36"/>
      <c r="H105" s="36"/>
      <c r="I105" s="36"/>
      <c r="J105" s="36"/>
      <c r="K105" s="36"/>
      <c r="L105" s="36"/>
      <c r="M105" s="36"/>
      <c r="N105" s="36"/>
      <c r="O105" s="36"/>
      <c r="P105" s="36"/>
      <c r="Q105" s="36"/>
      <c r="R105" s="36"/>
      <c r="S105" s="36"/>
      <c r="T105" s="36"/>
      <c r="U105" s="36"/>
      <c r="V105" s="36"/>
      <c r="W105" s="36"/>
      <c r="X105" s="36"/>
      <c r="Y105" s="36"/>
      <c r="Z105" s="36"/>
    </row>
    <row r="106" spans="1:26" ht="14.2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spans="1:26" ht="14.2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spans="1:26" ht="14.2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spans="1:26" ht="14.2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spans="1:26" ht="14.2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spans="1:26" ht="14.2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spans="1:26" ht="14.2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spans="1:26" ht="14.2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spans="1:26" ht="14.2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spans="1:26" ht="14.2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spans="1:26" ht="14.2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spans="1:26" ht="14.2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spans="1:26" ht="14.2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spans="1:26" ht="14.2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spans="1:26" ht="14.2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spans="1:26" ht="14.2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spans="1:26" ht="14.2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spans="1:26" ht="14.2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spans="1:26" ht="14.2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spans="1:26" ht="14.2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spans="1:26" ht="14.2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spans="1:26" ht="14.2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spans="1:26" ht="14.2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spans="1:26" ht="14.2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spans="1:26" ht="14.2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spans="1:26" ht="14.2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spans="1:26" ht="14.2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spans="1:26" ht="14.2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spans="1:26" ht="14.2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spans="1:26" ht="14.2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spans="1:26" ht="14.2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spans="1:26" ht="14.2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spans="1:26" ht="14.2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spans="1:26" ht="14.2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spans="1:26" ht="14.2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spans="1:26" ht="14.2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spans="1:26" ht="14.2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spans="1:26" ht="14.2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spans="1:26" ht="14.2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spans="1:26" ht="14.2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spans="1:26" ht="14.2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spans="1:26" ht="14.2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spans="1:26" ht="14.2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spans="1:26" ht="14.2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spans="1:26" ht="14.2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spans="1:26" ht="14.2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spans="1:26" ht="14.2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spans="1:26" ht="14.2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spans="1:26" ht="14.2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spans="1:26" ht="14.2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spans="1:26" ht="14.2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spans="1:26" ht="14.2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spans="1:26" ht="14.2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spans="1:26" ht="14.2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spans="1:26" ht="14.2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spans="1:26" ht="14.2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spans="1:26" ht="14.2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spans="1:26" ht="14.2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spans="1:26" ht="14.2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spans="1:26" ht="14.2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spans="1:26" ht="14.2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spans="1:26" ht="14.2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spans="1:26" ht="14.2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spans="1:26" ht="14.2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spans="1:26" ht="14.2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spans="1:26" ht="14.2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spans="1:26" ht="14.2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spans="1:26" ht="14.2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spans="1:26" ht="14.2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spans="1:26" ht="14.2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spans="1:26" ht="14.2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spans="1:26" ht="14.2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spans="1:26" ht="14.2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spans="1:26" ht="14.2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spans="1:26" ht="14.2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spans="1:26" ht="14.2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spans="1:26" ht="14.2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spans="1:26" ht="14.2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spans="1:26" ht="14.2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spans="1:26" ht="14.2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spans="1:26" ht="14.2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spans="1:26" ht="14.2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spans="1:26" ht="14.2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spans="1:26" ht="14.2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spans="1:26" ht="14.2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spans="1:26" ht="14.2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spans="1:26" ht="14.2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spans="1:26" ht="14.2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spans="1:26" ht="14.2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spans="1:26" ht="14.2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spans="1:26" ht="14.2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spans="1:26" ht="14.2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spans="1:26" ht="14.2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spans="1:26" ht="14.2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spans="1:26" ht="14.2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spans="1:26" ht="14.2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spans="1:26" ht="14.2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spans="1:26" ht="14.2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spans="1:26" ht="14.2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spans="1:26" ht="14.2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spans="1:26" ht="14.2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spans="1:26" ht="14.2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spans="1:26" ht="14.2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spans="1:26" ht="14.2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spans="1:26" ht="14.2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spans="1:26" ht="14.2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spans="1:26" ht="14.2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spans="1:26" ht="14.2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spans="1:26" ht="14.2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spans="1:26" ht="14.2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spans="1:26" ht="14.2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spans="1:26" ht="14.2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spans="1:26" ht="14.2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spans="1:26" ht="14.2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spans="1:26" ht="14.2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spans="1:26" ht="14.2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spans="1:26" ht="14.2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spans="1:26" ht="14.2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spans="1:26" ht="14.2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spans="1:26" ht="14.2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spans="1:26" ht="14.2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spans="1:26" ht="14.2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spans="1:26" ht="14.2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spans="1:26" ht="14.2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spans="1:26" ht="14.2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spans="1:26" ht="14.2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spans="1:26" ht="14.2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spans="1:26" ht="14.2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spans="1:26" ht="14.2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spans="1:26" ht="14.2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spans="1:26" ht="14.2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spans="1:26" ht="14.2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spans="1:26" ht="14.2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spans="1:26" ht="14.2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spans="1:26" ht="14.2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spans="1:26" ht="14.2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spans="1:26" ht="14.2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spans="1:26" ht="14.2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spans="1:26" ht="14.2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spans="1:26" ht="14.2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spans="1:26" ht="14.2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spans="1:26" ht="14.2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spans="1:26" ht="14.2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spans="1:26" ht="14.2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spans="1:26" ht="14.2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spans="1:26" ht="14.2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spans="1:26" ht="14.2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spans="1:26" ht="14.2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spans="1:26" ht="14.2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spans="1:26" ht="14.2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spans="1:26" ht="14.2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spans="1:26" ht="14.2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spans="1:26" ht="14.2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spans="1:26" ht="14.2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spans="1:26" ht="14.2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spans="1:26" ht="14.2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spans="1:26" ht="14.2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spans="1:26" ht="14.2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spans="1:26" ht="14.2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spans="1:26" ht="14.2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spans="1:26" ht="14.2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spans="1:26" ht="14.2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spans="1:26" ht="14.2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spans="1:26" ht="14.2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spans="1:26" ht="14.2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spans="1:26" ht="14.2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spans="1:26" ht="14.2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spans="1:26" ht="14.2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spans="1:26" ht="14.2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spans="1:26" ht="14.2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spans="1:26" ht="14.2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spans="1:26" ht="14.2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spans="1:26" ht="14.2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spans="1:26" ht="14.2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spans="1:26" ht="14.2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spans="1:26" ht="14.2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spans="1:26" ht="14.2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spans="1:26" ht="14.2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spans="1:26" ht="14.2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spans="1:26" ht="14.2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spans="1:26" ht="14.2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spans="1:26" ht="14.2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spans="1:26" ht="14.2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spans="1:26" ht="14.2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spans="1:26" ht="14.2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spans="1:26" ht="14.2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spans="1:26" ht="14.2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spans="1:26" ht="14.2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spans="1:26" ht="14.2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spans="1:26" ht="14.2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spans="1:26" ht="14.2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spans="1:26" ht="14.2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spans="1:26" ht="14.2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spans="1:26" ht="14.2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spans="1:26" ht="14.2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spans="1:26" ht="14.2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spans="1:26" ht="14.2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spans="1:26" ht="14.2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spans="1:26" ht="14.2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spans="1:26" ht="14.2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spans="1:26" ht="14.2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spans="1:26" ht="14.2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spans="1:26" ht="14.2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spans="1:26" ht="14.2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spans="1:26" ht="14.2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spans="1:26" ht="14.2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spans="1:26" ht="14.2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spans="1:26" ht="14.2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spans="1:26" ht="14.2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spans="1:26" ht="14.2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spans="1:26" ht="14.2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spans="1:26" ht="14.2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spans="1:26" ht="14.2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spans="1:26" ht="14.2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spans="1:26" ht="14.2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spans="1:26" ht="14.2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spans="1:26" ht="14.2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spans="1:26" ht="14.2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spans="1:26" ht="14.2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spans="1:26" ht="14.2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spans="1:26" ht="14.2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spans="1:26" ht="14.2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spans="1:26" ht="14.2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spans="1:26" ht="14.2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spans="1:26" ht="14.2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spans="1:26" ht="14.2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spans="1:26" ht="14.2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spans="1:26" ht="14.2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spans="1:26" ht="14.2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spans="1:26" ht="14.2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spans="1:26" ht="14.2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spans="1:26" ht="14.2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spans="1:26" ht="14.2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spans="1:26" ht="14.2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spans="1:26" ht="14.2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spans="1:26" ht="14.2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spans="1:26" ht="14.2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spans="1:26" ht="14.2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spans="1:26" ht="14.2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spans="1:26" ht="14.2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spans="1:26" ht="14.2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spans="1:26" ht="14.2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spans="1:26" ht="14.2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spans="1:26" ht="14.2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spans="1:26" ht="14.2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spans="1:26" ht="14.2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spans="1:26" ht="14.2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spans="1:26" ht="14.2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spans="1:26" ht="14.2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spans="1:26" ht="14.2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spans="1:26" ht="14.2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spans="1:26" ht="14.2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spans="1:26" ht="14.2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spans="1:26" ht="14.2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spans="1:26" ht="14.2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spans="1:26" ht="14.2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spans="1:26" ht="14.2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spans="1:26" ht="14.2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spans="1:26" ht="14.2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spans="1:26" ht="14.2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spans="1:26" ht="14.2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spans="1:26" ht="14.2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spans="1:26" ht="14.2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spans="1:26" ht="14.2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spans="1:26" ht="14.2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spans="1:26" ht="14.2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spans="1:26" ht="14.2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spans="1:26" ht="14.2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spans="1:26" ht="14.2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spans="1:26" ht="14.2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spans="1:26" ht="14.2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spans="1:26" ht="14.2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spans="1:26" ht="14.2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spans="1:26" ht="14.2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spans="1:26" ht="14.2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spans="1:26" ht="14.2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spans="1:26" ht="14.2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spans="1:26" ht="14.2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spans="1:26" ht="14.2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spans="1:26" ht="14.2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spans="1:26" ht="14.2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spans="1:26" ht="14.2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spans="1:26" ht="14.2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spans="1:26" ht="14.2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spans="1:26" ht="14.2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spans="1:26" ht="14.2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spans="1:26" ht="14.2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spans="1:26" ht="14.2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spans="1:26" ht="14.2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spans="1:26" ht="14.2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spans="1:26" ht="14.2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spans="1:26" ht="14.2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spans="1:26" ht="14.2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spans="1:26" ht="14.2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spans="1:26" ht="14.2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spans="1:26" ht="14.2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spans="1:26" ht="14.2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spans="1:26" ht="14.2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spans="1:26" ht="14.2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spans="1:26" ht="14.2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spans="1:26" ht="14.2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spans="1:26" ht="14.2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spans="1:26" ht="14.2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spans="1:26" ht="14.2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spans="1:26" ht="14.2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spans="1:26" ht="14.2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spans="1:26" ht="14.2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spans="1:26" ht="14.2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spans="1:26" ht="14.2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spans="1:26" ht="14.2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spans="1:26" ht="14.2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spans="1:26" ht="14.2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spans="1:26" ht="14.2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spans="1:26" ht="14.2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spans="1:26" ht="14.2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spans="1:26" ht="14.2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spans="1:26" ht="14.2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spans="1:26" ht="14.2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spans="1:26" ht="14.2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spans="1:26" ht="14.2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spans="1:26" ht="14.2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spans="1:26" ht="14.2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spans="1:26" ht="14.2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spans="1:26" ht="14.2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spans="1:26" ht="14.2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spans="1:26" ht="14.2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spans="1:26" ht="14.2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spans="1:26" ht="14.2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spans="1:26" ht="14.2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spans="1:26" ht="14.2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spans="1:26" ht="14.2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spans="1:26" ht="14.2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spans="1:26" ht="14.2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spans="1:26" ht="14.2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spans="1:26" ht="14.2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spans="1:26" ht="14.2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spans="1:26" ht="14.2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spans="1:26" ht="14.2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spans="1:26" ht="14.2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spans="1:26" ht="14.2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spans="1:26" ht="14.2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spans="1:26" ht="14.2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spans="1:26" ht="14.2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spans="1:26" ht="14.2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spans="1:26" ht="14.2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spans="1:26" ht="14.2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spans="1:26" ht="14.2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spans="1:26" ht="14.2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spans="1:26" ht="14.2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spans="1:26" ht="14.2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spans="1:26" ht="14.2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spans="1:26" ht="14.2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spans="1:26" ht="14.2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spans="1:26" ht="14.2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spans="1:26" ht="14.2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spans="1:26" ht="14.2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spans="1:26" ht="14.2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spans="1:26" ht="14.2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spans="1:26" ht="14.2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spans="1:26" ht="14.2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spans="1:26" ht="14.2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spans="1:26" ht="14.2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spans="1:26" ht="14.2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spans="1:26" ht="14.2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spans="1:26" ht="14.2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spans="1:26" ht="14.2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spans="1:26" ht="14.2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spans="1:26" ht="14.2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spans="1:26" ht="14.2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spans="1:26" ht="14.2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spans="1:26" ht="14.2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spans="1:26" ht="14.2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spans="1:26" ht="14.2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spans="1:26" ht="14.2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spans="1:26" ht="14.2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spans="1:26" ht="14.2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spans="1:26" ht="14.2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spans="1:26" ht="14.2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spans="1:26" ht="14.2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spans="1:26" ht="14.2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spans="1:26" ht="14.2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spans="1:26" ht="14.2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spans="1:26" ht="14.2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spans="1:26" ht="14.2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spans="1:26" ht="14.2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spans="1:26" ht="14.2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spans="1:26" ht="14.2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spans="1:26" ht="14.2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spans="1:26" ht="14.2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spans="1:26" ht="14.2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spans="1:26" ht="14.2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spans="1:26" ht="14.2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spans="1:26" ht="14.2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spans="1:26" ht="14.2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spans="1:26" ht="14.2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spans="1:26" ht="14.2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spans="1:26" ht="14.2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spans="1:26" ht="14.2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spans="1:26" ht="14.2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spans="1:26" ht="14.2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spans="1:26" ht="14.2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spans="1:26" ht="14.2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spans="1:26" ht="14.2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spans="1:26" ht="14.2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spans="1:26" ht="14.2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spans="1:26" ht="14.2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spans="1:26" ht="14.2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spans="1:26" ht="14.2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spans="1:26" ht="14.2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spans="1:26" ht="14.2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spans="1:26" ht="14.2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spans="1:26" ht="14.2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spans="1:26" ht="14.2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spans="1:26" ht="14.2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spans="1:26" ht="14.2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spans="1:26" ht="14.2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spans="1:26" ht="14.2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spans="1:26" ht="14.2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spans="1:26" ht="14.2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spans="1:26" ht="14.2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spans="1:26" ht="14.2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spans="1:26" ht="14.2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spans="1:26" ht="14.2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spans="1:26" ht="14.2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spans="1:26" ht="14.2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spans="1:26" ht="14.2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spans="1:26" ht="14.2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spans="1:26" ht="14.2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spans="1:26" ht="14.2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spans="1:26" ht="14.2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spans="1:26" ht="14.2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spans="1:26" ht="14.2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spans="1:26" ht="14.2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spans="1:26" ht="14.2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spans="1:26" ht="14.2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spans="1:26" ht="14.2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spans="1:26" ht="14.2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spans="1:26" ht="14.2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spans="1:26" ht="14.2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spans="1:26" ht="14.2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spans="1:26" ht="14.2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spans="1:26" ht="14.2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spans="1:26" ht="14.2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spans="1:26" ht="14.2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spans="1:26" ht="14.2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spans="1:26" ht="14.2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spans="1:26" ht="14.2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spans="1:26" ht="14.2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spans="1:26" ht="14.2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spans="1:26" ht="14.2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spans="1:26" ht="14.2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spans="1:26" ht="14.2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spans="1:26" ht="14.2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spans="1:26" ht="14.2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spans="1:26" ht="14.2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spans="1:26" ht="14.2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spans="1:26" ht="14.2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spans="1:26" ht="14.2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spans="1:26" ht="14.2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spans="1:26" ht="14.2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spans="1:26" ht="14.2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spans="1:26" ht="14.2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spans="1:26" ht="14.2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spans="1:26" ht="14.2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spans="1:26" ht="14.2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spans="1:26" ht="14.2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spans="1:26" ht="14.2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spans="1:26" ht="14.2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spans="1:26" ht="14.2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spans="1:26" ht="14.2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spans="1:26" ht="14.2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spans="1:26" ht="14.2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spans="1:26" ht="14.2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spans="1:26" ht="14.2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spans="1:26" ht="14.2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spans="1:26" ht="14.2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spans="1:26" ht="14.2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spans="1:26" ht="14.2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spans="1:26" ht="14.2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spans="1:26" ht="14.2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spans="1:26" ht="14.2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spans="1:26" ht="14.2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spans="1:26" ht="14.2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spans="1:26" ht="14.2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spans="1:26" ht="14.2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spans="1:26" ht="14.2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spans="1:26" ht="14.2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spans="1:26" ht="14.2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spans="1:26" ht="14.2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spans="1:26" ht="14.2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spans="1:26" ht="14.2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spans="1:26" ht="14.2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spans="1:26" ht="14.2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spans="1:26" ht="14.2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spans="1:26" ht="14.2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spans="1:26" ht="14.2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spans="1:26" ht="14.2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spans="1:26" ht="14.2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spans="1:26" ht="14.2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spans="1:26" ht="14.2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spans="1:26" ht="14.2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spans="1:26" ht="14.2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spans="1:26" ht="14.2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spans="1:26" ht="14.2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spans="1:26" ht="14.2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spans="1:26" ht="14.2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spans="1:26" ht="14.2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spans="1:26" ht="14.2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spans="1:26" ht="14.2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spans="1:26" ht="14.2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spans="1:26" ht="14.2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spans="1:26" ht="14.2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spans="1:26" ht="14.2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spans="1:26" ht="14.2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spans="1:26" ht="14.2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spans="1:26" ht="14.2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spans="1:26" ht="14.2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spans="1:26" ht="14.2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spans="1:26" ht="14.2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spans="1:26" ht="14.2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spans="1:26" ht="14.2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spans="1:26" ht="14.2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spans="1:26" ht="14.2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spans="1:26" ht="14.2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spans="1:26" ht="14.2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spans="1:26" ht="14.2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spans="1:26" ht="14.2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spans="1:26" ht="14.2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spans="1:26" ht="14.2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spans="1:26" ht="14.2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spans="1:26" ht="14.2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spans="1:26" ht="14.2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spans="1:26" ht="14.2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spans="1:26" ht="14.2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spans="1:26" ht="14.2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spans="1:26" ht="14.2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spans="1:26" ht="14.2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spans="1:26" ht="14.2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spans="1:26" ht="14.2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spans="1:26" ht="14.2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spans="1:26" ht="14.2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spans="1:26" ht="14.2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spans="1:26" ht="14.2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spans="1:26" ht="14.2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spans="1:26" ht="14.2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spans="1:26" ht="14.2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spans="1:26" ht="14.2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spans="1:26" ht="14.2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spans="1:26" ht="14.2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spans="1:26" ht="14.2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spans="1:26" ht="14.2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spans="1:26" ht="14.2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spans="1:26" ht="14.2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spans="1:26" ht="14.2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spans="1:26" ht="14.2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spans="1:26" ht="14.2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spans="1:26" ht="14.2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spans="1:26" ht="14.2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spans="1:26" ht="14.2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spans="1:26" ht="14.2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spans="1:26" ht="14.2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spans="1:26" ht="14.2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spans="1:26" ht="14.2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spans="1:26" ht="14.2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spans="1:26" ht="14.2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spans="1:26" ht="14.2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spans="1:26" ht="14.2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spans="1:26" ht="14.2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spans="1:26" ht="14.2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spans="1:26" ht="14.2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spans="1:26" ht="14.2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spans="1:26" ht="14.2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spans="1:26" ht="14.2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spans="1:26" ht="14.2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spans="1:26" ht="14.2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spans="1:26" ht="14.2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spans="1:26" ht="14.2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spans="1:26" ht="14.2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spans="1:26" ht="14.2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spans="1:26" ht="14.2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spans="1:26" ht="14.2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spans="1:26" ht="14.2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spans="1:26" ht="14.2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spans="1:26" ht="14.2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spans="1:26" ht="14.2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spans="1:26" ht="14.2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spans="1:26" ht="14.2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spans="1:26" ht="14.2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spans="1:26" ht="14.2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spans="1:26" ht="14.2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spans="1:26" ht="14.2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spans="1:26" ht="14.2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spans="1:26" ht="14.2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spans="1:26" ht="14.2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spans="1:26" ht="14.2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spans="1:26" ht="14.2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spans="1:26" ht="14.2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spans="1:26" ht="14.2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spans="1:26" ht="14.2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spans="1:26" ht="14.2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spans="1:26" ht="14.2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spans="1:26" ht="14.2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spans="1:26" ht="14.2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spans="1:26" ht="14.2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spans="1:26" ht="14.2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spans="1:26" ht="14.2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spans="1:26" ht="14.2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spans="1:26" ht="14.2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spans="1:26" ht="14.2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spans="1:26" ht="14.2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spans="1:26" ht="14.2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spans="1:26" ht="14.2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spans="1:26" ht="14.2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spans="1:26" ht="14.2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spans="1:26" ht="14.2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spans="1:26" ht="14.2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spans="1:26" ht="14.2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spans="1:26" ht="14.2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spans="1:26" ht="14.2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spans="1:26" ht="14.2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spans="1:26" ht="14.2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spans="1:26" ht="14.2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spans="1:26" ht="14.2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spans="1:26" ht="14.2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spans="1:26" ht="14.2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spans="1:26" ht="14.2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spans="1:26" ht="14.2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spans="1:26" ht="14.2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spans="1:26" ht="14.2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spans="1:26" ht="14.2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spans="1:26" ht="14.2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spans="1:26" ht="14.2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spans="1:26" ht="14.2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spans="1:26" ht="14.2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spans="1:26" ht="14.2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spans="1:26" ht="14.2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spans="1:26" ht="14.2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spans="1:26" ht="14.2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spans="1:26" ht="14.2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spans="1:26" ht="14.2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spans="1:26" ht="14.2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spans="1:26" ht="14.2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spans="1:26" ht="14.2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spans="1:26" ht="14.2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spans="1:26" ht="14.2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spans="1:26" ht="14.2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spans="1:26" ht="14.2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spans="1:26" ht="14.2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spans="1:26" ht="14.2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spans="1:26" ht="14.2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spans="1:26" ht="14.2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spans="1:26" ht="14.2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spans="1:26" ht="14.2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spans="1:26" ht="14.2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spans="1:26" ht="14.2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spans="1:26" ht="14.2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spans="1:26" ht="14.2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spans="1:26" ht="14.2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spans="1:26" ht="14.2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spans="1:26" ht="14.2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spans="1:26" ht="14.2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spans="1:26" ht="14.2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spans="1:26" ht="14.2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spans="1:26" ht="14.2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spans="1:26" ht="14.2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spans="1:26" ht="14.2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spans="1:26" ht="14.2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spans="1:26" ht="14.2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spans="1:26" ht="14.2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spans="1:26" ht="14.2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spans="1:26" ht="14.2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spans="1:26" ht="14.2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spans="1:26" ht="14.2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spans="1:26" ht="14.2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spans="1:26" ht="14.2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spans="1:26" ht="14.2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spans="1:26" ht="14.2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spans="1:26" ht="14.2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spans="1:26" ht="14.2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spans="1:26" ht="14.2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spans="1:26" ht="14.2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spans="1:26" ht="14.2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spans="1:26" ht="14.2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spans="1:26" ht="14.2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spans="1:26" ht="14.2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spans="1:26" ht="14.2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spans="1:26" ht="14.2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spans="1:26" ht="14.2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spans="1:26" ht="14.2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spans="1:26" ht="14.2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spans="1:26" ht="14.2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spans="1:26" ht="14.2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spans="1:26" ht="14.2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spans="1:26" ht="14.2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spans="1:26" ht="14.2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spans="1:26" ht="14.2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spans="1:26" ht="14.2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spans="1:26" ht="14.2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spans="1:26" ht="14.2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spans="1:26" ht="14.2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spans="1:26" ht="14.2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spans="1:26" ht="14.2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spans="1:26" ht="14.2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spans="1:26" ht="14.2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spans="1:26" ht="14.2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spans="1:26" ht="14.2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spans="1:26" ht="14.2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spans="1:26" ht="14.2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spans="1:26" ht="14.2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spans="1:26" ht="14.2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spans="1:26" ht="14.2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spans="1:26" ht="14.2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spans="1:26" ht="14.2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spans="1:26" ht="14.2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spans="1:26" ht="14.2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spans="1:26" ht="14.2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spans="1:26" ht="14.2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spans="1:26" ht="14.2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spans="1:26" ht="14.2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spans="1:26" ht="14.2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spans="1:26" ht="14.2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spans="1:26" ht="14.2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spans="1:26" ht="14.2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spans="1:26" ht="14.2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spans="1:26" ht="14.2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spans="1:26" ht="14.2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spans="1:26" ht="14.2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spans="1:26" ht="14.2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spans="1:26" ht="14.2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spans="1:26" ht="14.2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spans="1:26" ht="14.2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spans="1:26" ht="14.2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spans="1:26" ht="14.2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spans="1:26" ht="14.2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spans="1:26" ht="14.2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spans="1:26" ht="14.2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spans="1:26" ht="14.2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spans="1:26" ht="14.2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spans="1:26" ht="14.2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spans="1:26" ht="14.2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spans="1:26" ht="14.2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spans="1:26" ht="14.2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spans="1:26" ht="14.2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spans="1:26" ht="14.2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spans="1:26" ht="14.2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spans="1:26" ht="14.2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spans="1:26" ht="14.2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spans="1:26" ht="14.2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spans="1:26" ht="14.2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spans="1:26" ht="14.2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spans="1:26" ht="14.2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spans="1:26" ht="14.2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spans="1:26" ht="14.2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spans="1:26" ht="14.2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spans="1:26" ht="14.2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spans="1:26" ht="14.2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spans="1:26" ht="14.2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spans="1:26" ht="14.2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spans="1:26" ht="14.2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spans="1:26" ht="14.2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spans="1:26" ht="14.2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spans="1:26" ht="14.2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spans="1:26" ht="14.2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spans="1:26" ht="14.2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spans="1:26" ht="14.2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spans="1:26" ht="14.2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spans="1:26" ht="14.2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spans="1:26" ht="14.2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spans="1:26" ht="14.2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spans="1:26" ht="14.2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spans="1:26" ht="14.2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spans="1:26" ht="14.2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spans="1:26" ht="14.2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spans="1:26" ht="14.2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spans="1:26" ht="14.2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spans="1:26" ht="14.2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spans="1:26" ht="14.2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spans="1:26" ht="14.2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spans="1:26" ht="14.2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spans="1:26" ht="14.2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spans="1:26" ht="14.2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spans="1:26" ht="14.2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spans="1:26" ht="14.2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spans="1:26" ht="14.2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spans="1:26" ht="14.2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spans="1:26" ht="14.2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spans="1:26" ht="14.2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spans="1:26" ht="14.2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spans="1:26" ht="14.2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spans="1:26" ht="14.2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spans="1:26" ht="14.2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spans="1:26" ht="14.2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spans="1:26" ht="14.2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spans="1:26" ht="14.2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spans="1:26" ht="14.2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spans="1:26" ht="14.2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spans="1:26" ht="14.2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spans="1:26" ht="14.2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spans="1:26" ht="14.2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spans="1:26" ht="14.2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spans="1:26" ht="14.2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spans="1:26" ht="14.2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spans="1:26" ht="14.2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spans="1:26" ht="14.2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spans="1:26" ht="14.2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spans="1:26" ht="14.2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spans="1:26" ht="14.2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spans="1:26" ht="14.2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spans="1:26" ht="14.2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spans="1:26" ht="14.2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spans="1:26" ht="14.2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spans="1:26" ht="14.2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spans="1:26" ht="14.2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spans="1:26" ht="14.2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spans="1:26" ht="14.2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spans="1:26" ht="14.2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spans="1:26" ht="14.2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spans="1:26" ht="14.2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spans="1:26" ht="14.2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spans="1:26" ht="14.2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spans="1:26" ht="14.2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spans="1:26" ht="14.2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spans="1:26" ht="14.2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spans="1:26" ht="14.2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spans="1:26" ht="14.2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spans="1:26" ht="14.2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spans="1:26" ht="14.2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spans="1:26" ht="14.2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spans="1:26" ht="14.2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spans="1:26" ht="14.2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spans="1:26" ht="14.2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spans="1:26" ht="14.2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spans="1:26" ht="14.2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spans="1:26" ht="14.2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spans="1:26" ht="14.2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spans="1:26" ht="14.2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spans="1:26" ht="14.2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spans="1:26" ht="14.2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spans="1:26" ht="14.2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spans="1:26" ht="14.2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spans="1:26" ht="14.2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spans="1:26" ht="14.2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spans="1:26" ht="14.2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spans="1:26" ht="14.2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spans="1:26" ht="14.2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spans="1:26" ht="14.2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spans="1:26" ht="14.2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spans="1:26" ht="14.2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spans="1:26" ht="14.2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spans="1:26" ht="14.2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spans="1:26" ht="14.2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spans="1:26" ht="14.2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spans="1:26" ht="14.2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spans="1:26" ht="14.2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spans="1:26" ht="14.2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spans="1:26" ht="14.2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spans="1:26" ht="14.2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spans="1:26" ht="14.2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spans="1:26" ht="14.2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spans="1:26" ht="14.2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spans="1:26" ht="14.2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spans="1:26" ht="14.2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spans="1:26" ht="14.2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spans="1:26" ht="14.2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spans="1:26" ht="14.2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spans="1:26" ht="14.2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spans="1:26" ht="14.2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spans="1:26" ht="14.2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spans="1:26" ht="14.2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spans="1:26" ht="14.2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spans="1:26" ht="14.2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spans="1:26" ht="14.2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spans="1:26" ht="14.2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spans="1:26" ht="14.2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spans="1:26" ht="14.2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spans="1:26" ht="14.2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spans="1:26" ht="14.2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spans="1:26" ht="14.2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spans="1:26" ht="14.2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spans="1:26" ht="14.2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spans="1:26" ht="14.2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spans="1:26" ht="14.2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spans="1:26" ht="14.2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spans="1:26" ht="14.2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spans="1:26" ht="14.2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spans="1:26" ht="14.2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spans="1:26" ht="14.2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spans="1:26" ht="14.2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spans="1:26" ht="14.2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spans="1:26" ht="14.2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spans="1:26" ht="14.2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spans="1:26" ht="14.2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spans="1:26" ht="14.2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spans="1:26" ht="14.2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spans="1:26" ht="14.2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sheetProtection algorithmName="SHA-512" hashValue="fZE4mvplT1K1mqYC5P2Np2716DNPvtTTrT2Gfr6xfUf2Ng8GsiBh9Gjdkz7dQb6iQQsZojWB53pwKthGIdBD0w==" saltValue="pryDrrE3s6kYLziBrW7fvw==" spinCount="100000" sheet="1" objects="1" formatColumns="0" formatRows="0"/>
  <protectedRanges>
    <protectedRange sqref="B6:D105" name="Tabel 3b6"/>
  </protectedRanges>
  <mergeCells count="2">
    <mergeCell ref="F6:J6"/>
    <mergeCell ref="F7:I7"/>
  </mergeCells>
  <dataValidations count="2">
    <dataValidation type="decimal" operator="greaterThanOrEqual" allowBlank="1" showDropDown="1" showInputMessage="1" showErrorMessage="1" prompt="Data harus diisi dalam bentuk angka" sqref="D6:D1000" xr:uid="{00000000-0002-0000-1500-000000000000}">
      <formula1>0</formula1>
    </dataValidation>
    <dataValidation type="list" allowBlank="1" showInputMessage="1" showErrorMessage="1" prompt="Pilih Nama Dosen dari opsi yang tersedia. Bila ada kesalahan penulisan nama atau nama dosen yang perlu ditambah, anda dapat mengubah pada Tabel 4.a" sqref="B6:B1000" xr:uid="{00000000-0002-0000-1500-000001000000}">
      <formula1>ValidDosen</formula1>
    </dataValidation>
  </dataValidations>
  <hyperlinks>
    <hyperlink ref="E1" location="'Daftar Tabel'!A1" display="&lt;&lt;&lt; Daftar Tabel" xr:uid="{00000000-0004-0000-1500-000000000000}"/>
  </hyperlinks>
  <pageMargins left="0.7" right="0.7" top="0.75" bottom="0.75" header="0" footer="0"/>
  <pageSetup orientation="landscape"/>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P1002"/>
  <sheetViews>
    <sheetView zoomScaleNormal="100" workbookViewId="0">
      <pane xSplit="1" ySplit="11" topLeftCell="B12" activePane="bottomRight" state="frozen"/>
      <selection pane="topRight" activeCell="B1" sqref="B1"/>
      <selection pane="bottomLeft" activeCell="A11" sqref="A11"/>
      <selection pane="bottomRight" activeCell="K18" sqref="K18:P50"/>
    </sheetView>
  </sheetViews>
  <sheetFormatPr defaultColWidth="12.58203125" defaultRowHeight="15" customHeight="1"/>
  <cols>
    <col min="1" max="1" width="4.58203125" customWidth="1"/>
    <col min="2" max="2" width="21" customWidth="1"/>
    <col min="3" max="4" width="17.58203125" customWidth="1"/>
    <col min="5" max="5" width="13" customWidth="1"/>
    <col min="6" max="8" width="8.08203125" customWidth="1"/>
    <col min="9" max="9" width="8.58203125" customWidth="1"/>
    <col min="11" max="11" width="8.25" customWidth="1"/>
    <col min="12" max="26" width="7.58203125" customWidth="1"/>
  </cols>
  <sheetData>
    <row r="1" spans="1:12" ht="14.25" customHeight="1">
      <c r="A1" s="242" t="s">
        <v>549</v>
      </c>
      <c r="J1" s="180" t="s">
        <v>87</v>
      </c>
    </row>
    <row r="2" spans="1:12" ht="14.5" hidden="1">
      <c r="A2" s="69"/>
      <c r="J2" s="70"/>
    </row>
    <row r="3" spans="1:12" ht="14.5" hidden="1">
      <c r="A3" s="69"/>
      <c r="B3" s="48" t="s">
        <v>107</v>
      </c>
      <c r="D3" t="s">
        <v>178</v>
      </c>
      <c r="J3" s="70"/>
    </row>
    <row r="4" spans="1:12" ht="14.5" hidden="1">
      <c r="A4" s="69"/>
      <c r="D4" t="s">
        <v>179</v>
      </c>
      <c r="J4" s="70"/>
    </row>
    <row r="5" spans="1:12" ht="14.5" hidden="1">
      <c r="A5" s="69"/>
      <c r="B5" s="48" t="s">
        <v>110</v>
      </c>
      <c r="D5" t="s">
        <v>180</v>
      </c>
      <c r="J5" s="70"/>
    </row>
    <row r="6" spans="1:12" ht="14.5" hidden="1">
      <c r="A6" s="69"/>
      <c r="B6" s="48"/>
      <c r="D6" t="s">
        <v>181</v>
      </c>
      <c r="J6" s="70"/>
    </row>
    <row r="7" spans="1:12" ht="14.25" hidden="1" customHeight="1">
      <c r="A7" s="69"/>
      <c r="D7" s="71" t="s">
        <v>182</v>
      </c>
    </row>
    <row r="8" spans="1:12" ht="14.25" customHeight="1">
      <c r="A8" s="49" t="s">
        <v>439</v>
      </c>
      <c r="D8" s="71"/>
    </row>
    <row r="9" spans="1:12" ht="20.25" customHeight="1">
      <c r="A9" s="391" t="s">
        <v>111</v>
      </c>
      <c r="B9" s="420" t="s">
        <v>534</v>
      </c>
      <c r="C9" s="391" t="s">
        <v>174</v>
      </c>
      <c r="D9" s="393" t="s">
        <v>183</v>
      </c>
      <c r="E9" s="395"/>
      <c r="F9" s="393" t="s">
        <v>113</v>
      </c>
      <c r="G9" s="394"/>
      <c r="H9" s="395"/>
      <c r="I9" s="391" t="s">
        <v>184</v>
      </c>
    </row>
    <row r="10" spans="1:12" ht="27.75" customHeight="1">
      <c r="A10" s="392"/>
      <c r="B10" s="392"/>
      <c r="C10" s="392"/>
      <c r="D10" s="22" t="s">
        <v>185</v>
      </c>
      <c r="E10" s="22" t="s">
        <v>186</v>
      </c>
      <c r="F10" s="22" t="s">
        <v>187</v>
      </c>
      <c r="G10" s="22" t="s">
        <v>122</v>
      </c>
      <c r="H10" s="22" t="s">
        <v>121</v>
      </c>
      <c r="I10" s="392"/>
    </row>
    <row r="11" spans="1:12" ht="14.25" customHeight="1">
      <c r="A11" s="72">
        <v>1</v>
      </c>
      <c r="B11" s="73">
        <v>2</v>
      </c>
      <c r="C11" s="73">
        <v>3</v>
      </c>
      <c r="D11" s="73">
        <v>4</v>
      </c>
      <c r="E11" s="73">
        <v>5</v>
      </c>
      <c r="F11" s="73">
        <v>6</v>
      </c>
      <c r="G11" s="73">
        <v>7</v>
      </c>
      <c r="H11" s="73">
        <v>8</v>
      </c>
      <c r="I11" s="73">
        <v>9</v>
      </c>
    </row>
    <row r="12" spans="1:12" ht="14.25" customHeight="1">
      <c r="A12" s="74">
        <v>1</v>
      </c>
      <c r="B12" s="58"/>
      <c r="C12" s="58"/>
      <c r="D12" s="58"/>
      <c r="E12" s="58"/>
      <c r="F12" s="44"/>
      <c r="G12" s="44"/>
      <c r="H12" s="44"/>
      <c r="I12" s="44"/>
      <c r="K12" s="414" t="s">
        <v>130</v>
      </c>
      <c r="L12" s="372"/>
    </row>
    <row r="13" spans="1:12" ht="14.25" customHeight="1">
      <c r="A13" s="74">
        <v>2</v>
      </c>
      <c r="B13" s="58"/>
      <c r="C13" s="58"/>
      <c r="D13" s="58"/>
      <c r="E13" s="58"/>
      <c r="F13" s="44"/>
      <c r="G13" s="44"/>
      <c r="H13" s="44"/>
      <c r="I13" s="44"/>
      <c r="K13" s="9" t="s">
        <v>745</v>
      </c>
      <c r="L13" s="48">
        <f>COUNTIFS(B12:B1001,"&lt;&gt;",D12:D1001,"&lt;&gt;")</f>
        <v>0</v>
      </c>
    </row>
    <row r="14" spans="1:12" ht="14.25" customHeight="1">
      <c r="A14" s="74">
        <v>3</v>
      </c>
      <c r="B14" s="58"/>
      <c r="C14" s="58"/>
      <c r="D14" s="58"/>
      <c r="E14" s="75"/>
      <c r="F14" s="44"/>
      <c r="G14" s="44"/>
      <c r="H14" s="44"/>
      <c r="I14" s="44"/>
      <c r="K14" s="9" t="s">
        <v>744</v>
      </c>
      <c r="L14" s="48" cm="1">
        <f t="array" ref="L14">IFERROR(ROWS(_xlfn.UNIQUE(_xlfn._xlws.FILTER(B12:B1001, (D12:D1001&lt;&gt;"")*(B12:B1001&lt;&gt;"")))), 0)</f>
        <v>0</v>
      </c>
    </row>
    <row r="15" spans="1:12" ht="14.25" customHeight="1">
      <c r="A15" s="74">
        <v>4</v>
      </c>
      <c r="B15" s="58"/>
      <c r="C15" s="58"/>
      <c r="D15" s="58"/>
      <c r="E15" s="75"/>
      <c r="F15" s="44"/>
      <c r="G15" s="44"/>
      <c r="H15" s="44"/>
      <c r="I15" s="44"/>
    </row>
    <row r="16" spans="1:12" ht="14.25" customHeight="1">
      <c r="A16" s="74">
        <v>5</v>
      </c>
      <c r="B16" s="58"/>
      <c r="C16" s="58"/>
      <c r="D16" s="58"/>
      <c r="E16" s="58"/>
      <c r="F16" s="44"/>
      <c r="G16" s="44"/>
      <c r="H16" s="44"/>
      <c r="I16" s="44"/>
    </row>
    <row r="17" spans="1:16" ht="14.25" customHeight="1">
      <c r="A17" s="74">
        <v>6</v>
      </c>
      <c r="B17" s="58"/>
      <c r="C17" s="58"/>
      <c r="D17" s="58"/>
      <c r="E17" s="58"/>
      <c r="F17" s="44"/>
      <c r="G17" s="44"/>
      <c r="H17" s="44"/>
      <c r="I17" s="44"/>
      <c r="K17" s="9" t="s">
        <v>139</v>
      </c>
    </row>
    <row r="18" spans="1:16" ht="14.25" customHeight="1">
      <c r="A18" s="74">
        <v>7</v>
      </c>
      <c r="B18" s="58"/>
      <c r="C18" s="58"/>
      <c r="D18" s="58"/>
      <c r="E18" s="58"/>
      <c r="F18" s="44"/>
      <c r="G18" s="44"/>
      <c r="H18" s="44"/>
      <c r="I18" s="44"/>
      <c r="K18" s="472" t="s">
        <v>548</v>
      </c>
      <c r="L18" s="473"/>
      <c r="M18" s="473"/>
      <c r="N18" s="473"/>
      <c r="O18" s="473"/>
      <c r="P18" s="473"/>
    </row>
    <row r="19" spans="1:16" ht="14.25" customHeight="1">
      <c r="A19" s="74">
        <v>8</v>
      </c>
      <c r="B19" s="58"/>
      <c r="C19" s="58"/>
      <c r="D19" s="58"/>
      <c r="E19" s="58"/>
      <c r="F19" s="44"/>
      <c r="G19" s="54"/>
      <c r="H19" s="54"/>
      <c r="I19" s="76"/>
      <c r="K19" s="473"/>
      <c r="L19" s="473"/>
      <c r="M19" s="473"/>
      <c r="N19" s="473"/>
      <c r="O19" s="473"/>
      <c r="P19" s="473"/>
    </row>
    <row r="20" spans="1:16" ht="14.25" customHeight="1">
      <c r="A20" s="74">
        <v>9</v>
      </c>
      <c r="B20" s="58"/>
      <c r="C20" s="58"/>
      <c r="D20" s="58"/>
      <c r="E20" s="58"/>
      <c r="F20" s="44"/>
      <c r="G20" s="44"/>
      <c r="H20" s="44"/>
      <c r="I20" s="44"/>
      <c r="K20" s="473"/>
      <c r="L20" s="473"/>
      <c r="M20" s="473"/>
      <c r="N20" s="473"/>
      <c r="O20" s="473"/>
      <c r="P20" s="473"/>
    </row>
    <row r="21" spans="1:16" ht="14.25" customHeight="1">
      <c r="A21" s="74">
        <v>10</v>
      </c>
      <c r="B21" s="58"/>
      <c r="C21" s="58"/>
      <c r="D21" s="58"/>
      <c r="E21" s="58"/>
      <c r="F21" s="44"/>
      <c r="G21" s="44"/>
      <c r="H21" s="44"/>
      <c r="I21" s="44"/>
      <c r="K21" s="473"/>
      <c r="L21" s="473"/>
      <c r="M21" s="473"/>
      <c r="N21" s="473"/>
      <c r="O21" s="473"/>
      <c r="P21" s="473"/>
    </row>
    <row r="22" spans="1:16" ht="14.25" customHeight="1">
      <c r="A22" s="74">
        <v>11</v>
      </c>
      <c r="B22" s="58"/>
      <c r="C22" s="58"/>
      <c r="D22" s="58"/>
      <c r="E22" s="75"/>
      <c r="F22" s="44"/>
      <c r="G22" s="44"/>
      <c r="H22" s="44"/>
      <c r="I22" s="44"/>
      <c r="K22" s="473"/>
      <c r="L22" s="473"/>
      <c r="M22" s="473"/>
      <c r="N22" s="473"/>
      <c r="O22" s="473"/>
      <c r="P22" s="473"/>
    </row>
    <row r="23" spans="1:16" ht="14.25" customHeight="1">
      <c r="A23" s="74">
        <v>12</v>
      </c>
      <c r="B23" s="58"/>
      <c r="C23" s="58"/>
      <c r="D23" s="58"/>
      <c r="E23" s="75"/>
      <c r="F23" s="44"/>
      <c r="G23" s="44"/>
      <c r="H23" s="44"/>
      <c r="I23" s="44"/>
      <c r="K23" s="473"/>
      <c r="L23" s="473"/>
      <c r="M23" s="473"/>
      <c r="N23" s="473"/>
      <c r="O23" s="473"/>
      <c r="P23" s="473"/>
    </row>
    <row r="24" spans="1:16" ht="14.25" customHeight="1">
      <c r="A24" s="74">
        <v>13</v>
      </c>
      <c r="B24" s="58"/>
      <c r="C24" s="58"/>
      <c r="D24" s="58"/>
      <c r="E24" s="58"/>
      <c r="F24" s="44"/>
      <c r="G24" s="44"/>
      <c r="H24" s="44"/>
      <c r="I24" s="44"/>
      <c r="K24" s="473"/>
      <c r="L24" s="473"/>
      <c r="M24" s="473"/>
      <c r="N24" s="473"/>
      <c r="O24" s="473"/>
      <c r="P24" s="473"/>
    </row>
    <row r="25" spans="1:16" ht="14.25" customHeight="1">
      <c r="A25" s="74">
        <v>14</v>
      </c>
      <c r="B25" s="58"/>
      <c r="C25" s="58"/>
      <c r="D25" s="58"/>
      <c r="E25" s="58"/>
      <c r="F25" s="44"/>
      <c r="G25" s="44"/>
      <c r="H25" s="44"/>
      <c r="I25" s="44"/>
      <c r="K25" s="473"/>
      <c r="L25" s="473"/>
      <c r="M25" s="473"/>
      <c r="N25" s="473"/>
      <c r="O25" s="473"/>
      <c r="P25" s="473"/>
    </row>
    <row r="26" spans="1:16" ht="14.25" customHeight="1">
      <c r="A26" s="74">
        <v>15</v>
      </c>
      <c r="B26" s="58"/>
      <c r="C26" s="58"/>
      <c r="D26" s="58"/>
      <c r="E26" s="58"/>
      <c r="F26" s="44"/>
      <c r="G26" s="44"/>
      <c r="H26" s="44"/>
      <c r="I26" s="44"/>
      <c r="K26" s="473"/>
      <c r="L26" s="473"/>
      <c r="M26" s="473"/>
      <c r="N26" s="473"/>
      <c r="O26" s="473"/>
      <c r="P26" s="473"/>
    </row>
    <row r="27" spans="1:16" ht="14.25" customHeight="1">
      <c r="A27" s="74">
        <v>16</v>
      </c>
      <c r="B27" s="58"/>
      <c r="C27" s="58"/>
      <c r="D27" s="58"/>
      <c r="E27" s="58"/>
      <c r="F27" s="44"/>
      <c r="G27" s="54"/>
      <c r="H27" s="54"/>
      <c r="I27" s="76"/>
      <c r="K27" s="473"/>
      <c r="L27" s="473"/>
      <c r="M27" s="473"/>
      <c r="N27" s="473"/>
      <c r="O27" s="473"/>
      <c r="P27" s="473"/>
    </row>
    <row r="28" spans="1:16" ht="14.25" customHeight="1">
      <c r="A28" s="74">
        <v>17</v>
      </c>
      <c r="B28" s="58"/>
      <c r="C28" s="58"/>
      <c r="D28" s="58"/>
      <c r="E28" s="58"/>
      <c r="F28" s="44"/>
      <c r="G28" s="44"/>
      <c r="H28" s="44"/>
      <c r="I28" s="44"/>
      <c r="K28" s="473"/>
      <c r="L28" s="473"/>
      <c r="M28" s="473"/>
      <c r="N28" s="473"/>
      <c r="O28" s="473"/>
      <c r="P28" s="473"/>
    </row>
    <row r="29" spans="1:16" ht="14.25" customHeight="1">
      <c r="A29" s="74">
        <v>18</v>
      </c>
      <c r="B29" s="58"/>
      <c r="C29" s="58"/>
      <c r="D29" s="58"/>
      <c r="E29" s="58"/>
      <c r="F29" s="44"/>
      <c r="G29" s="44"/>
      <c r="H29" s="44"/>
      <c r="I29" s="44"/>
      <c r="K29" s="473"/>
      <c r="L29" s="473"/>
      <c r="M29" s="473"/>
      <c r="N29" s="473"/>
      <c r="O29" s="473"/>
      <c r="P29" s="473"/>
    </row>
    <row r="30" spans="1:16" ht="14.25" customHeight="1">
      <c r="A30" s="74">
        <v>19</v>
      </c>
      <c r="B30" s="58"/>
      <c r="C30" s="58"/>
      <c r="D30" s="58"/>
      <c r="E30" s="75"/>
      <c r="F30" s="44"/>
      <c r="G30" s="44"/>
      <c r="H30" s="44"/>
      <c r="I30" s="44"/>
      <c r="K30" s="473"/>
      <c r="L30" s="473"/>
      <c r="M30" s="473"/>
      <c r="N30" s="473"/>
      <c r="O30" s="473"/>
      <c r="P30" s="473"/>
    </row>
    <row r="31" spans="1:16" ht="14.25" customHeight="1">
      <c r="A31" s="74">
        <v>20</v>
      </c>
      <c r="B31" s="58"/>
      <c r="C31" s="58"/>
      <c r="D31" s="58"/>
      <c r="E31" s="75"/>
      <c r="F31" s="44"/>
      <c r="G31" s="44"/>
      <c r="H31" s="44"/>
      <c r="I31" s="44"/>
      <c r="K31" s="473"/>
      <c r="L31" s="473"/>
      <c r="M31" s="473"/>
      <c r="N31" s="473"/>
      <c r="O31" s="473"/>
      <c r="P31" s="473"/>
    </row>
    <row r="32" spans="1:16" ht="14.25" customHeight="1">
      <c r="A32" s="74">
        <v>21</v>
      </c>
      <c r="B32" s="58"/>
      <c r="C32" s="58"/>
      <c r="D32" s="58"/>
      <c r="E32" s="58"/>
      <c r="F32" s="44"/>
      <c r="G32" s="44"/>
      <c r="H32" s="44"/>
      <c r="I32" s="44"/>
      <c r="K32" s="473"/>
      <c r="L32" s="473"/>
      <c r="M32" s="473"/>
      <c r="N32" s="473"/>
      <c r="O32" s="473"/>
      <c r="P32" s="473"/>
    </row>
    <row r="33" spans="1:16" ht="14.25" customHeight="1">
      <c r="A33" s="74">
        <v>22</v>
      </c>
      <c r="B33" s="58"/>
      <c r="C33" s="58"/>
      <c r="D33" s="58"/>
      <c r="E33" s="58"/>
      <c r="F33" s="44"/>
      <c r="G33" s="44"/>
      <c r="H33" s="44"/>
      <c r="I33" s="44"/>
      <c r="K33" s="473"/>
      <c r="L33" s="473"/>
      <c r="M33" s="473"/>
      <c r="N33" s="473"/>
      <c r="O33" s="473"/>
      <c r="P33" s="473"/>
    </row>
    <row r="34" spans="1:16" ht="14.25" customHeight="1">
      <c r="A34" s="74">
        <v>23</v>
      </c>
      <c r="B34" s="58"/>
      <c r="C34" s="58"/>
      <c r="D34" s="58"/>
      <c r="E34" s="58"/>
      <c r="F34" s="44"/>
      <c r="G34" s="44"/>
      <c r="H34" s="44"/>
      <c r="I34" s="44"/>
      <c r="K34" s="473"/>
      <c r="L34" s="473"/>
      <c r="M34" s="473"/>
      <c r="N34" s="473"/>
      <c r="O34" s="473"/>
      <c r="P34" s="473"/>
    </row>
    <row r="35" spans="1:16" ht="14.25" customHeight="1">
      <c r="A35" s="74">
        <v>24</v>
      </c>
      <c r="B35" s="58"/>
      <c r="C35" s="58"/>
      <c r="D35" s="58"/>
      <c r="E35" s="58"/>
      <c r="F35" s="44"/>
      <c r="G35" s="54"/>
      <c r="H35" s="54"/>
      <c r="I35" s="76"/>
      <c r="K35" s="473"/>
      <c r="L35" s="473"/>
      <c r="M35" s="473"/>
      <c r="N35" s="473"/>
      <c r="O35" s="473"/>
      <c r="P35" s="473"/>
    </row>
    <row r="36" spans="1:16" ht="14.25" customHeight="1">
      <c r="A36" s="74">
        <v>25</v>
      </c>
      <c r="B36" s="58"/>
      <c r="C36" s="58"/>
      <c r="D36" s="58"/>
      <c r="E36" s="58"/>
      <c r="F36" s="44"/>
      <c r="G36" s="44"/>
      <c r="H36" s="44"/>
      <c r="I36" s="44"/>
      <c r="K36" s="473"/>
      <c r="L36" s="473"/>
      <c r="M36" s="473"/>
      <c r="N36" s="473"/>
      <c r="O36" s="473"/>
      <c r="P36" s="473"/>
    </row>
    <row r="37" spans="1:16" ht="14.25" customHeight="1">
      <c r="A37" s="74">
        <v>26</v>
      </c>
      <c r="B37" s="58"/>
      <c r="C37" s="58"/>
      <c r="D37" s="58"/>
      <c r="E37" s="58"/>
      <c r="F37" s="44"/>
      <c r="G37" s="44"/>
      <c r="H37" s="44"/>
      <c r="I37" s="44"/>
      <c r="K37" s="473"/>
      <c r="L37" s="473"/>
      <c r="M37" s="473"/>
      <c r="N37" s="473"/>
      <c r="O37" s="473"/>
      <c r="P37" s="473"/>
    </row>
    <row r="38" spans="1:16" ht="14.25" customHeight="1">
      <c r="A38" s="74">
        <v>27</v>
      </c>
      <c r="B38" s="58"/>
      <c r="C38" s="58"/>
      <c r="D38" s="58"/>
      <c r="E38" s="75"/>
      <c r="F38" s="44"/>
      <c r="G38" s="44"/>
      <c r="H38" s="44"/>
      <c r="I38" s="44"/>
      <c r="K38" s="473"/>
      <c r="L38" s="473"/>
      <c r="M38" s="473"/>
      <c r="N38" s="473"/>
      <c r="O38" s="473"/>
      <c r="P38" s="473"/>
    </row>
    <row r="39" spans="1:16" ht="14.25" customHeight="1">
      <c r="A39" s="74">
        <v>28</v>
      </c>
      <c r="B39" s="58"/>
      <c r="C39" s="58"/>
      <c r="D39" s="58"/>
      <c r="E39" s="75"/>
      <c r="F39" s="44"/>
      <c r="G39" s="44"/>
      <c r="H39" s="44"/>
      <c r="I39" s="44"/>
      <c r="K39" s="473"/>
      <c r="L39" s="473"/>
      <c r="M39" s="473"/>
      <c r="N39" s="473"/>
      <c r="O39" s="473"/>
      <c r="P39" s="473"/>
    </row>
    <row r="40" spans="1:16" ht="14.25" customHeight="1">
      <c r="A40" s="74">
        <v>29</v>
      </c>
      <c r="B40" s="58"/>
      <c r="C40" s="58"/>
      <c r="D40" s="58"/>
      <c r="E40" s="58"/>
      <c r="F40" s="44"/>
      <c r="G40" s="44"/>
      <c r="H40" s="44"/>
      <c r="I40" s="44"/>
      <c r="K40" s="473"/>
      <c r="L40" s="473"/>
      <c r="M40" s="473"/>
      <c r="N40" s="473"/>
      <c r="O40" s="473"/>
      <c r="P40" s="473"/>
    </row>
    <row r="41" spans="1:16" ht="14.25" customHeight="1">
      <c r="A41" s="74">
        <v>30</v>
      </c>
      <c r="B41" s="58"/>
      <c r="C41" s="58"/>
      <c r="D41" s="58"/>
      <c r="E41" s="58"/>
      <c r="F41" s="44"/>
      <c r="G41" s="44"/>
      <c r="H41" s="44"/>
      <c r="I41" s="44"/>
      <c r="K41" s="473"/>
      <c r="L41" s="473"/>
      <c r="M41" s="473"/>
      <c r="N41" s="473"/>
      <c r="O41" s="473"/>
      <c r="P41" s="473"/>
    </row>
    <row r="42" spans="1:16" ht="14.25" customHeight="1">
      <c r="A42" s="74">
        <v>31</v>
      </c>
      <c r="B42" s="58"/>
      <c r="C42" s="58"/>
      <c r="D42" s="58"/>
      <c r="E42" s="58"/>
      <c r="F42" s="44"/>
      <c r="G42" s="44"/>
      <c r="H42" s="44"/>
      <c r="I42" s="44"/>
      <c r="K42" s="473"/>
      <c r="L42" s="473"/>
      <c r="M42" s="473"/>
      <c r="N42" s="473"/>
      <c r="O42" s="473"/>
      <c r="P42" s="473"/>
    </row>
    <row r="43" spans="1:16" ht="14.25" customHeight="1">
      <c r="A43" s="74">
        <v>32</v>
      </c>
      <c r="B43" s="58"/>
      <c r="C43" s="58"/>
      <c r="D43" s="58"/>
      <c r="E43" s="58"/>
      <c r="F43" s="44"/>
      <c r="G43" s="54"/>
      <c r="H43" s="54"/>
      <c r="I43" s="76"/>
      <c r="K43" s="473"/>
      <c r="L43" s="473"/>
      <c r="M43" s="473"/>
      <c r="N43" s="473"/>
      <c r="O43" s="473"/>
      <c r="P43" s="473"/>
    </row>
    <row r="44" spans="1:16" ht="14.25" customHeight="1">
      <c r="A44" s="74">
        <v>33</v>
      </c>
      <c r="B44" s="58"/>
      <c r="C44" s="58"/>
      <c r="D44" s="58"/>
      <c r="E44" s="58"/>
      <c r="F44" s="44"/>
      <c r="G44" s="44"/>
      <c r="H44" s="44"/>
      <c r="I44" s="44"/>
      <c r="K44" s="473"/>
      <c r="L44" s="473"/>
      <c r="M44" s="473"/>
      <c r="N44" s="473"/>
      <c r="O44" s="473"/>
      <c r="P44" s="473"/>
    </row>
    <row r="45" spans="1:16" ht="14.25" customHeight="1">
      <c r="A45" s="74">
        <v>34</v>
      </c>
      <c r="B45" s="58"/>
      <c r="C45" s="58"/>
      <c r="D45" s="58"/>
      <c r="E45" s="58"/>
      <c r="F45" s="44"/>
      <c r="G45" s="44"/>
      <c r="H45" s="44"/>
      <c r="I45" s="44"/>
      <c r="K45" s="473"/>
      <c r="L45" s="473"/>
      <c r="M45" s="473"/>
      <c r="N45" s="473"/>
      <c r="O45" s="473"/>
      <c r="P45" s="473"/>
    </row>
    <row r="46" spans="1:16" ht="14.25" customHeight="1">
      <c r="A46" s="74">
        <v>35</v>
      </c>
      <c r="B46" s="58"/>
      <c r="C46" s="58"/>
      <c r="D46" s="58"/>
      <c r="E46" s="75"/>
      <c r="F46" s="44"/>
      <c r="G46" s="44"/>
      <c r="H46" s="44"/>
      <c r="I46" s="44"/>
      <c r="K46" s="473"/>
      <c r="L46" s="473"/>
      <c r="M46" s="473"/>
      <c r="N46" s="473"/>
      <c r="O46" s="473"/>
      <c r="P46" s="473"/>
    </row>
    <row r="47" spans="1:16" ht="14.25" customHeight="1">
      <c r="A47" s="74">
        <v>36</v>
      </c>
      <c r="B47" s="58"/>
      <c r="C47" s="58"/>
      <c r="D47" s="58"/>
      <c r="E47" s="75"/>
      <c r="F47" s="44"/>
      <c r="G47" s="44"/>
      <c r="H47" s="44"/>
      <c r="I47" s="44"/>
      <c r="K47" s="473"/>
      <c r="L47" s="473"/>
      <c r="M47" s="473"/>
      <c r="N47" s="473"/>
      <c r="O47" s="473"/>
      <c r="P47" s="473"/>
    </row>
    <row r="48" spans="1:16" ht="14.25" customHeight="1">
      <c r="A48" s="74">
        <v>37</v>
      </c>
      <c r="B48" s="58"/>
      <c r="C48" s="58"/>
      <c r="D48" s="58"/>
      <c r="E48" s="58"/>
      <c r="F48" s="44"/>
      <c r="G48" s="44"/>
      <c r="H48" s="44"/>
      <c r="I48" s="44"/>
      <c r="K48" s="473"/>
      <c r="L48" s="473"/>
      <c r="M48" s="473"/>
      <c r="N48" s="473"/>
      <c r="O48" s="473"/>
      <c r="P48" s="473"/>
    </row>
    <row r="49" spans="1:16" ht="14.25" customHeight="1">
      <c r="A49" s="74">
        <v>38</v>
      </c>
      <c r="B49" s="58"/>
      <c r="C49" s="58"/>
      <c r="D49" s="58"/>
      <c r="E49" s="58"/>
      <c r="F49" s="44"/>
      <c r="G49" s="44"/>
      <c r="H49" s="44"/>
      <c r="I49" s="44"/>
      <c r="K49" s="473"/>
      <c r="L49" s="473"/>
      <c r="M49" s="473"/>
      <c r="N49" s="473"/>
      <c r="O49" s="473"/>
      <c r="P49" s="473"/>
    </row>
    <row r="50" spans="1:16" ht="14.25" customHeight="1">
      <c r="A50" s="74">
        <v>39</v>
      </c>
      <c r="B50" s="58"/>
      <c r="C50" s="58"/>
      <c r="D50" s="58"/>
      <c r="E50" s="58"/>
      <c r="F50" s="44"/>
      <c r="G50" s="44"/>
      <c r="H50" s="44"/>
      <c r="I50" s="44"/>
      <c r="K50" s="473"/>
      <c r="L50" s="473"/>
      <c r="M50" s="473"/>
      <c r="N50" s="473"/>
      <c r="O50" s="473"/>
      <c r="P50" s="473"/>
    </row>
    <row r="51" spans="1:16" ht="14.25" customHeight="1">
      <c r="A51" s="74">
        <v>40</v>
      </c>
      <c r="B51" s="58"/>
      <c r="C51" s="58"/>
      <c r="D51" s="58"/>
      <c r="E51" s="58"/>
      <c r="F51" s="44"/>
      <c r="G51" s="54"/>
      <c r="H51" s="54"/>
      <c r="I51" s="76"/>
    </row>
    <row r="52" spans="1:16" ht="14.25" customHeight="1">
      <c r="A52" s="74">
        <v>41</v>
      </c>
      <c r="B52" s="58"/>
      <c r="C52" s="58"/>
      <c r="D52" s="58"/>
      <c r="E52" s="58"/>
      <c r="F52" s="44"/>
      <c r="G52" s="44"/>
      <c r="H52" s="44"/>
      <c r="I52" s="44"/>
    </row>
    <row r="53" spans="1:16" ht="14.25" customHeight="1">
      <c r="A53" s="74">
        <v>42</v>
      </c>
      <c r="B53" s="58"/>
      <c r="C53" s="58"/>
      <c r="D53" s="58"/>
      <c r="E53" s="58"/>
      <c r="F53" s="44"/>
      <c r="G53" s="44"/>
      <c r="H53" s="44"/>
      <c r="I53" s="44"/>
    </row>
    <row r="54" spans="1:16" ht="14.25" customHeight="1">
      <c r="A54" s="74">
        <v>43</v>
      </c>
      <c r="B54" s="58"/>
      <c r="C54" s="58"/>
      <c r="D54" s="58"/>
      <c r="E54" s="75"/>
      <c r="F54" s="44"/>
      <c r="G54" s="44"/>
      <c r="H54" s="44"/>
      <c r="I54" s="44"/>
    </row>
    <row r="55" spans="1:16" ht="14.25" customHeight="1">
      <c r="A55" s="74">
        <v>44</v>
      </c>
      <c r="B55" s="58"/>
      <c r="C55" s="58"/>
      <c r="D55" s="58"/>
      <c r="E55" s="75"/>
      <c r="F55" s="44"/>
      <c r="G55" s="44"/>
      <c r="H55" s="44"/>
      <c r="I55" s="44"/>
    </row>
    <row r="56" spans="1:16" ht="14.25" customHeight="1">
      <c r="A56" s="74">
        <v>45</v>
      </c>
      <c r="B56" s="58"/>
      <c r="C56" s="58"/>
      <c r="D56" s="58"/>
      <c r="E56" s="58"/>
      <c r="F56" s="44"/>
      <c r="G56" s="44"/>
      <c r="H56" s="44"/>
      <c r="I56" s="44"/>
    </row>
    <row r="57" spans="1:16" ht="14.25" customHeight="1">
      <c r="A57" s="74">
        <v>46</v>
      </c>
      <c r="B57" s="58"/>
      <c r="C57" s="58"/>
      <c r="D57" s="58"/>
      <c r="E57" s="58"/>
      <c r="F57" s="44"/>
      <c r="G57" s="44"/>
      <c r="H57" s="44"/>
      <c r="I57" s="44"/>
    </row>
    <row r="58" spans="1:16" ht="14.25" customHeight="1">
      <c r="A58" s="74">
        <v>47</v>
      </c>
      <c r="B58" s="58"/>
      <c r="C58" s="58"/>
      <c r="D58" s="58"/>
      <c r="E58" s="58"/>
      <c r="F58" s="44"/>
      <c r="G58" s="44"/>
      <c r="H58" s="44"/>
      <c r="I58" s="44"/>
    </row>
    <row r="59" spans="1:16" ht="14.25" customHeight="1">
      <c r="A59" s="74">
        <v>48</v>
      </c>
      <c r="B59" s="58"/>
      <c r="C59" s="58"/>
      <c r="D59" s="58"/>
      <c r="E59" s="58"/>
      <c r="F59" s="44"/>
      <c r="G59" s="54"/>
      <c r="H59" s="54"/>
      <c r="I59" s="76"/>
    </row>
    <row r="60" spans="1:16" ht="14.25" customHeight="1">
      <c r="A60" s="74">
        <v>49</v>
      </c>
      <c r="B60" s="58"/>
      <c r="C60" s="58"/>
      <c r="D60" s="58"/>
      <c r="E60" s="58"/>
      <c r="F60" s="44"/>
      <c r="G60" s="44"/>
      <c r="H60" s="44"/>
      <c r="I60" s="44"/>
    </row>
    <row r="61" spans="1:16" ht="14.25" customHeight="1">
      <c r="A61" s="74">
        <v>50</v>
      </c>
      <c r="B61" s="58"/>
      <c r="C61" s="58"/>
      <c r="D61" s="58"/>
      <c r="E61" s="58"/>
      <c r="F61" s="44"/>
      <c r="G61" s="44"/>
      <c r="H61" s="44"/>
      <c r="I61" s="44"/>
    </row>
    <row r="62" spans="1:16" ht="14.25" customHeight="1">
      <c r="A62" s="74">
        <v>51</v>
      </c>
      <c r="B62" s="58"/>
      <c r="C62" s="58"/>
      <c r="D62" s="58"/>
      <c r="E62" s="75"/>
      <c r="F62" s="44"/>
      <c r="G62" s="44"/>
      <c r="H62" s="44"/>
      <c r="I62" s="44"/>
    </row>
    <row r="63" spans="1:16" ht="14.25" customHeight="1">
      <c r="A63" s="74">
        <v>52</v>
      </c>
      <c r="B63" s="58"/>
      <c r="C63" s="58"/>
      <c r="D63" s="58"/>
      <c r="E63" s="75"/>
      <c r="F63" s="44"/>
      <c r="G63" s="44"/>
      <c r="H63" s="44"/>
      <c r="I63" s="44"/>
    </row>
    <row r="64" spans="1:16" ht="14.25" customHeight="1">
      <c r="A64" s="74">
        <v>53</v>
      </c>
      <c r="B64" s="58"/>
      <c r="C64" s="58"/>
      <c r="D64" s="58"/>
      <c r="E64" s="58"/>
      <c r="F64" s="44"/>
      <c r="G64" s="44"/>
      <c r="H64" s="44"/>
      <c r="I64" s="44"/>
    </row>
    <row r="65" spans="1:9" ht="14.25" customHeight="1">
      <c r="A65" s="74">
        <v>54</v>
      </c>
      <c r="B65" s="58"/>
      <c r="C65" s="58"/>
      <c r="D65" s="58"/>
      <c r="E65" s="58"/>
      <c r="F65" s="44"/>
      <c r="G65" s="44"/>
      <c r="H65" s="44"/>
      <c r="I65" s="44"/>
    </row>
    <row r="66" spans="1:9" ht="14.25" customHeight="1">
      <c r="A66" s="74">
        <v>55</v>
      </c>
      <c r="B66" s="58"/>
      <c r="C66" s="58"/>
      <c r="D66" s="58"/>
      <c r="E66" s="58"/>
      <c r="F66" s="44"/>
      <c r="G66" s="44"/>
      <c r="H66" s="44"/>
      <c r="I66" s="44"/>
    </row>
    <row r="67" spans="1:9" ht="14.25" customHeight="1">
      <c r="A67" s="74">
        <v>56</v>
      </c>
      <c r="B67" s="58"/>
      <c r="C67" s="58"/>
      <c r="D67" s="58"/>
      <c r="E67" s="58"/>
      <c r="F67" s="44"/>
      <c r="G67" s="54"/>
      <c r="H67" s="54"/>
      <c r="I67" s="76"/>
    </row>
    <row r="68" spans="1:9" ht="14.25" customHeight="1">
      <c r="A68" s="74">
        <v>57</v>
      </c>
      <c r="B68" s="58"/>
      <c r="C68" s="58"/>
      <c r="D68" s="58"/>
      <c r="E68" s="58"/>
      <c r="F68" s="44"/>
      <c r="G68" s="44"/>
      <c r="H68" s="44"/>
      <c r="I68" s="44"/>
    </row>
    <row r="69" spans="1:9" ht="14.25" customHeight="1">
      <c r="A69" s="74">
        <v>58</v>
      </c>
      <c r="B69" s="58"/>
      <c r="C69" s="58"/>
      <c r="D69" s="58"/>
      <c r="E69" s="58"/>
      <c r="F69" s="44"/>
      <c r="G69" s="44"/>
      <c r="H69" s="44"/>
      <c r="I69" s="44"/>
    </row>
    <row r="70" spans="1:9" ht="14.25" customHeight="1">
      <c r="A70" s="74">
        <v>59</v>
      </c>
      <c r="B70" s="58"/>
      <c r="C70" s="58"/>
      <c r="D70" s="58"/>
      <c r="E70" s="75"/>
      <c r="F70" s="44"/>
      <c r="G70" s="44"/>
      <c r="H70" s="44"/>
      <c r="I70" s="44"/>
    </row>
    <row r="71" spans="1:9" ht="14.25" customHeight="1">
      <c r="A71" s="74">
        <v>60</v>
      </c>
      <c r="B71" s="58"/>
      <c r="C71" s="58"/>
      <c r="D71" s="58"/>
      <c r="E71" s="75"/>
      <c r="F71" s="44"/>
      <c r="G71" s="44"/>
      <c r="H71" s="44"/>
      <c r="I71" s="44"/>
    </row>
    <row r="72" spans="1:9" ht="14.25" customHeight="1">
      <c r="A72" s="74">
        <v>61</v>
      </c>
      <c r="B72" s="58"/>
      <c r="C72" s="58"/>
      <c r="D72" s="58"/>
      <c r="E72" s="58"/>
      <c r="F72" s="44"/>
      <c r="G72" s="44"/>
      <c r="H72" s="44"/>
      <c r="I72" s="44"/>
    </row>
    <row r="73" spans="1:9" ht="14.25" customHeight="1">
      <c r="A73" s="74">
        <v>62</v>
      </c>
      <c r="B73" s="58"/>
      <c r="C73" s="58"/>
      <c r="D73" s="58"/>
      <c r="E73" s="58"/>
      <c r="F73" s="44"/>
      <c r="G73" s="44"/>
      <c r="H73" s="44"/>
      <c r="I73" s="44"/>
    </row>
    <row r="74" spans="1:9" ht="14.25" customHeight="1">
      <c r="A74" s="74">
        <v>63</v>
      </c>
      <c r="B74" s="58"/>
      <c r="C74" s="58"/>
      <c r="D74" s="58"/>
      <c r="E74" s="58"/>
      <c r="F74" s="44"/>
      <c r="G74" s="44"/>
      <c r="H74" s="44"/>
      <c r="I74" s="44"/>
    </row>
    <row r="75" spans="1:9" ht="14.25" customHeight="1">
      <c r="A75" s="74">
        <v>64</v>
      </c>
      <c r="B75" s="58"/>
      <c r="C75" s="58"/>
      <c r="D75" s="58"/>
      <c r="E75" s="58"/>
      <c r="F75" s="44"/>
      <c r="G75" s="54"/>
      <c r="H75" s="54"/>
      <c r="I75" s="76"/>
    </row>
    <row r="76" spans="1:9" ht="14.25" customHeight="1">
      <c r="A76" s="74">
        <v>65</v>
      </c>
      <c r="B76" s="58"/>
      <c r="C76" s="58"/>
      <c r="D76" s="58"/>
      <c r="E76" s="58"/>
      <c r="F76" s="44"/>
      <c r="G76" s="44"/>
      <c r="H76" s="44"/>
      <c r="I76" s="44"/>
    </row>
    <row r="77" spans="1:9" ht="14.25" customHeight="1">
      <c r="A77" s="74">
        <v>66</v>
      </c>
      <c r="B77" s="58"/>
      <c r="C77" s="58"/>
      <c r="D77" s="58"/>
      <c r="E77" s="58"/>
      <c r="F77" s="44"/>
      <c r="G77" s="44"/>
      <c r="H77" s="44"/>
      <c r="I77" s="44"/>
    </row>
    <row r="78" spans="1:9" ht="14.25" customHeight="1">
      <c r="A78" s="74">
        <v>67</v>
      </c>
      <c r="B78" s="58"/>
      <c r="C78" s="58"/>
      <c r="D78" s="58"/>
      <c r="E78" s="75"/>
      <c r="F78" s="44"/>
      <c r="G78" s="44"/>
      <c r="H78" s="44"/>
      <c r="I78" s="44"/>
    </row>
    <row r="79" spans="1:9" ht="14.25" customHeight="1">
      <c r="A79" s="74">
        <v>68</v>
      </c>
      <c r="B79" s="58"/>
      <c r="C79" s="58"/>
      <c r="D79" s="58"/>
      <c r="E79" s="75"/>
      <c r="F79" s="44"/>
      <c r="G79" s="44"/>
      <c r="H79" s="44"/>
      <c r="I79" s="44"/>
    </row>
    <row r="80" spans="1:9" ht="14.25" customHeight="1">
      <c r="A80" s="74">
        <v>69</v>
      </c>
      <c r="B80" s="58"/>
      <c r="C80" s="58"/>
      <c r="D80" s="58"/>
      <c r="E80" s="58"/>
      <c r="F80" s="44"/>
      <c r="G80" s="44"/>
      <c r="H80" s="44"/>
      <c r="I80" s="44"/>
    </row>
    <row r="81" spans="1:9" ht="14.25" customHeight="1">
      <c r="A81" s="74">
        <v>70</v>
      </c>
      <c r="B81" s="58"/>
      <c r="C81" s="58"/>
      <c r="D81" s="58"/>
      <c r="E81" s="58"/>
      <c r="F81" s="44"/>
      <c r="G81" s="44"/>
      <c r="H81" s="44"/>
      <c r="I81" s="44"/>
    </row>
    <row r="82" spans="1:9" ht="14.25" customHeight="1">
      <c r="A82" s="74">
        <v>71</v>
      </c>
      <c r="B82" s="58"/>
      <c r="C82" s="58"/>
      <c r="D82" s="58"/>
      <c r="E82" s="58"/>
      <c r="F82" s="44"/>
      <c r="G82" s="44"/>
      <c r="H82" s="44"/>
      <c r="I82" s="44"/>
    </row>
    <row r="83" spans="1:9" ht="14.25" customHeight="1">
      <c r="A83" s="74">
        <v>72</v>
      </c>
      <c r="B83" s="58"/>
      <c r="C83" s="58"/>
      <c r="D83" s="58"/>
      <c r="E83" s="58"/>
      <c r="F83" s="44"/>
      <c r="G83" s="54"/>
      <c r="H83" s="54"/>
      <c r="I83" s="76"/>
    </row>
    <row r="84" spans="1:9" ht="14.25" customHeight="1">
      <c r="A84" s="74">
        <v>73</v>
      </c>
      <c r="B84" s="58"/>
      <c r="C84" s="58"/>
      <c r="D84" s="58"/>
      <c r="E84" s="58"/>
      <c r="F84" s="44"/>
      <c r="G84" s="44"/>
      <c r="H84" s="44"/>
      <c r="I84" s="44"/>
    </row>
    <row r="85" spans="1:9" ht="14.25" customHeight="1">
      <c r="A85" s="74">
        <v>74</v>
      </c>
      <c r="B85" s="58"/>
      <c r="C85" s="58"/>
      <c r="D85" s="58"/>
      <c r="E85" s="58"/>
      <c r="F85" s="44"/>
      <c r="G85" s="44"/>
      <c r="H85" s="44"/>
      <c r="I85" s="44"/>
    </row>
    <row r="86" spans="1:9" ht="14.25" customHeight="1">
      <c r="A86" s="74">
        <v>75</v>
      </c>
      <c r="B86" s="58"/>
      <c r="C86" s="58"/>
      <c r="D86" s="58"/>
      <c r="E86" s="75"/>
      <c r="F86" s="44"/>
      <c r="G86" s="44"/>
      <c r="H86" s="44"/>
      <c r="I86" s="44"/>
    </row>
    <row r="87" spans="1:9" ht="14.25" customHeight="1">
      <c r="A87" s="74">
        <v>76</v>
      </c>
      <c r="B87" s="58"/>
      <c r="C87" s="58"/>
      <c r="D87" s="58"/>
      <c r="E87" s="75"/>
      <c r="F87" s="44"/>
      <c r="G87" s="44"/>
      <c r="H87" s="44"/>
      <c r="I87" s="44"/>
    </row>
    <row r="88" spans="1:9" ht="14.25" customHeight="1">
      <c r="A88" s="74">
        <v>77</v>
      </c>
      <c r="B88" s="58"/>
      <c r="C88" s="58"/>
      <c r="D88" s="58"/>
      <c r="E88" s="58"/>
      <c r="F88" s="44"/>
      <c r="G88" s="44"/>
      <c r="H88" s="44"/>
      <c r="I88" s="44"/>
    </row>
    <row r="89" spans="1:9" ht="14.25" customHeight="1">
      <c r="A89" s="74">
        <v>78</v>
      </c>
      <c r="B89" s="58"/>
      <c r="C89" s="58"/>
      <c r="D89" s="58"/>
      <c r="E89" s="58"/>
      <c r="F89" s="44"/>
      <c r="G89" s="44"/>
      <c r="H89" s="44"/>
      <c r="I89" s="44"/>
    </row>
    <row r="90" spans="1:9" ht="14.25" customHeight="1">
      <c r="A90" s="74">
        <v>79</v>
      </c>
      <c r="B90" s="58"/>
      <c r="C90" s="58"/>
      <c r="D90" s="58"/>
      <c r="E90" s="58"/>
      <c r="F90" s="44"/>
      <c r="G90" s="44"/>
      <c r="H90" s="44"/>
      <c r="I90" s="44"/>
    </row>
    <row r="91" spans="1:9" ht="14.25" customHeight="1">
      <c r="A91" s="74">
        <v>80</v>
      </c>
      <c r="B91" s="58"/>
      <c r="C91" s="58"/>
      <c r="D91" s="58"/>
      <c r="E91" s="58"/>
      <c r="F91" s="44"/>
      <c r="G91" s="54"/>
      <c r="H91" s="54"/>
      <c r="I91" s="76"/>
    </row>
    <row r="92" spans="1:9" ht="14.25" customHeight="1">
      <c r="A92" s="74">
        <v>81</v>
      </c>
      <c r="B92" s="58"/>
      <c r="C92" s="58"/>
      <c r="D92" s="58"/>
      <c r="E92" s="58"/>
      <c r="F92" s="44"/>
      <c r="G92" s="44"/>
      <c r="H92" s="44"/>
      <c r="I92" s="44"/>
    </row>
    <row r="93" spans="1:9" ht="14.25" customHeight="1">
      <c r="A93" s="74">
        <v>82</v>
      </c>
      <c r="B93" s="58"/>
      <c r="C93" s="58"/>
      <c r="D93" s="58"/>
      <c r="E93" s="58"/>
      <c r="F93" s="44"/>
      <c r="G93" s="44"/>
      <c r="H93" s="44"/>
      <c r="I93" s="44"/>
    </row>
    <row r="94" spans="1:9" ht="14.25" customHeight="1">
      <c r="A94" s="74">
        <v>83</v>
      </c>
      <c r="B94" s="58"/>
      <c r="C94" s="58"/>
      <c r="D94" s="58"/>
      <c r="E94" s="75"/>
      <c r="F94" s="44"/>
      <c r="G94" s="44"/>
      <c r="H94" s="44"/>
      <c r="I94" s="44"/>
    </row>
    <row r="95" spans="1:9" ht="14.25" customHeight="1">
      <c r="A95" s="74">
        <v>84</v>
      </c>
      <c r="B95" s="58"/>
      <c r="C95" s="58"/>
      <c r="D95" s="58"/>
      <c r="E95" s="75"/>
      <c r="F95" s="44"/>
      <c r="G95" s="44"/>
      <c r="H95" s="44"/>
      <c r="I95" s="44"/>
    </row>
    <row r="96" spans="1:9" ht="14.25" customHeight="1">
      <c r="A96" s="74">
        <v>85</v>
      </c>
      <c r="B96" s="58"/>
      <c r="C96" s="58"/>
      <c r="D96" s="58"/>
      <c r="E96" s="58"/>
      <c r="F96" s="44"/>
      <c r="G96" s="44"/>
      <c r="H96" s="44"/>
      <c r="I96" s="44"/>
    </row>
    <row r="97" spans="1:9" ht="14.25" customHeight="1">
      <c r="A97" s="74">
        <v>86</v>
      </c>
      <c r="B97" s="58"/>
      <c r="C97" s="58"/>
      <c r="D97" s="58"/>
      <c r="E97" s="58"/>
      <c r="F97" s="44"/>
      <c r="G97" s="44"/>
      <c r="H97" s="44"/>
      <c r="I97" s="44"/>
    </row>
    <row r="98" spans="1:9" ht="14.25" customHeight="1">
      <c r="A98" s="74">
        <v>87</v>
      </c>
      <c r="B98" s="58"/>
      <c r="C98" s="58"/>
      <c r="D98" s="58"/>
      <c r="E98" s="58"/>
      <c r="F98" s="44"/>
      <c r="G98" s="44"/>
      <c r="H98" s="44"/>
      <c r="I98" s="44"/>
    </row>
    <row r="99" spans="1:9" ht="14.25" customHeight="1">
      <c r="A99" s="74">
        <v>88</v>
      </c>
      <c r="B99" s="58"/>
      <c r="C99" s="58"/>
      <c r="D99" s="58"/>
      <c r="E99" s="58"/>
      <c r="F99" s="44"/>
      <c r="G99" s="54"/>
      <c r="H99" s="54"/>
      <c r="I99" s="76"/>
    </row>
    <row r="100" spans="1:9" ht="14.25" customHeight="1">
      <c r="A100" s="74">
        <v>89</v>
      </c>
      <c r="B100" s="58"/>
      <c r="C100" s="58"/>
      <c r="D100" s="58"/>
      <c r="E100" s="58"/>
      <c r="F100" s="44"/>
      <c r="G100" s="44"/>
      <c r="H100" s="44"/>
      <c r="I100" s="44"/>
    </row>
    <row r="101" spans="1:9" ht="14.25" customHeight="1">
      <c r="A101" s="74">
        <v>90</v>
      </c>
      <c r="B101" s="58"/>
      <c r="C101" s="58"/>
      <c r="D101" s="58"/>
      <c r="E101" s="58"/>
      <c r="F101" s="44"/>
      <c r="G101" s="44"/>
      <c r="H101" s="44"/>
      <c r="I101" s="44"/>
    </row>
    <row r="102" spans="1:9" ht="14.25" customHeight="1">
      <c r="A102" s="74">
        <v>91</v>
      </c>
      <c r="B102" s="58"/>
      <c r="C102" s="58"/>
      <c r="D102" s="58"/>
      <c r="E102" s="58"/>
      <c r="F102" s="44"/>
      <c r="G102" s="44"/>
      <c r="H102" s="44"/>
      <c r="I102" s="44"/>
    </row>
    <row r="103" spans="1:9" ht="14.25" customHeight="1">
      <c r="A103" s="74">
        <v>92</v>
      </c>
      <c r="B103" s="58"/>
      <c r="C103" s="58"/>
      <c r="D103" s="58"/>
      <c r="E103" s="58"/>
      <c r="F103" s="44"/>
      <c r="G103" s="44"/>
      <c r="H103" s="44"/>
      <c r="I103" s="44"/>
    </row>
    <row r="104" spans="1:9" ht="14.25" customHeight="1">
      <c r="A104" s="74">
        <v>93</v>
      </c>
      <c r="B104" s="58"/>
      <c r="C104" s="58"/>
      <c r="D104" s="58"/>
      <c r="E104" s="75"/>
      <c r="F104" s="44"/>
      <c r="G104" s="44"/>
      <c r="H104" s="44"/>
      <c r="I104" s="44"/>
    </row>
    <row r="105" spans="1:9" ht="14.25" customHeight="1">
      <c r="A105" s="74">
        <v>94</v>
      </c>
      <c r="B105" s="58"/>
      <c r="C105" s="58"/>
      <c r="D105" s="58"/>
      <c r="E105" s="75"/>
      <c r="F105" s="44"/>
      <c r="G105" s="44"/>
      <c r="H105" s="44"/>
      <c r="I105" s="44"/>
    </row>
    <row r="106" spans="1:9" ht="14.25" customHeight="1">
      <c r="A106" s="74">
        <v>95</v>
      </c>
      <c r="B106" s="58"/>
      <c r="C106" s="58"/>
      <c r="D106" s="58"/>
      <c r="E106" s="58"/>
      <c r="F106" s="44"/>
      <c r="G106" s="44"/>
      <c r="H106" s="44"/>
      <c r="I106" s="44"/>
    </row>
    <row r="107" spans="1:9" ht="14.25" customHeight="1">
      <c r="A107" s="74">
        <v>96</v>
      </c>
      <c r="B107" s="58"/>
      <c r="C107" s="58"/>
      <c r="D107" s="58"/>
      <c r="E107" s="58"/>
      <c r="F107" s="44"/>
      <c r="G107" s="44"/>
      <c r="H107" s="44"/>
      <c r="I107" s="44"/>
    </row>
    <row r="108" spans="1:9" ht="14.25" customHeight="1">
      <c r="A108" s="74">
        <v>97</v>
      </c>
      <c r="B108" s="58"/>
      <c r="C108" s="58"/>
      <c r="D108" s="58"/>
      <c r="E108" s="58"/>
      <c r="F108" s="44"/>
      <c r="G108" s="44"/>
      <c r="H108" s="44"/>
      <c r="I108" s="44"/>
    </row>
    <row r="109" spans="1:9" ht="14.25" customHeight="1">
      <c r="A109" s="74">
        <v>98</v>
      </c>
      <c r="B109" s="58"/>
      <c r="C109" s="58"/>
      <c r="D109" s="58"/>
      <c r="E109" s="58"/>
      <c r="F109" s="44"/>
      <c r="G109" s="54"/>
      <c r="H109" s="54"/>
      <c r="I109" s="76"/>
    </row>
    <row r="110" spans="1:9" ht="14.25" customHeight="1">
      <c r="A110" s="74">
        <v>99</v>
      </c>
      <c r="B110" s="58"/>
      <c r="C110" s="58"/>
      <c r="D110" s="58"/>
      <c r="E110" s="58"/>
      <c r="F110" s="44"/>
      <c r="G110" s="44"/>
      <c r="H110" s="44"/>
      <c r="I110" s="44"/>
    </row>
    <row r="111" spans="1:9" ht="14.25" customHeight="1">
      <c r="A111" s="74">
        <v>100</v>
      </c>
      <c r="B111" s="58"/>
      <c r="C111" s="58"/>
      <c r="D111" s="58"/>
      <c r="E111" s="58"/>
      <c r="F111" s="44"/>
      <c r="G111" s="44"/>
      <c r="H111" s="44"/>
      <c r="I111" s="44"/>
    </row>
    <row r="112" spans="1:9" ht="14.25" customHeight="1">
      <c r="B112" s="48"/>
      <c r="D112" s="48"/>
      <c r="F112" s="48"/>
      <c r="G112" s="48"/>
      <c r="H112" s="48"/>
      <c r="I112" s="48"/>
    </row>
    <row r="113" spans="2:9" ht="14.25" customHeight="1">
      <c r="B113" s="48"/>
      <c r="D113" s="48"/>
      <c r="F113" s="48"/>
      <c r="G113" s="48"/>
      <c r="H113" s="48"/>
      <c r="I113" s="48"/>
    </row>
    <row r="114" spans="2:9" ht="14.25" customHeight="1">
      <c r="B114" s="48"/>
      <c r="D114" s="48"/>
      <c r="F114" s="48"/>
      <c r="G114" s="48"/>
      <c r="H114" s="48"/>
      <c r="I114" s="48"/>
    </row>
    <row r="115" spans="2:9" ht="14.25" customHeight="1">
      <c r="B115" s="48"/>
      <c r="D115" s="48"/>
      <c r="F115" s="48"/>
      <c r="G115" s="48"/>
      <c r="H115" s="48"/>
      <c r="I115" s="48"/>
    </row>
    <row r="116" spans="2:9" ht="14.25" customHeight="1">
      <c r="B116" s="48"/>
      <c r="D116" s="48"/>
      <c r="F116" s="48"/>
      <c r="G116" s="48"/>
      <c r="H116" s="48"/>
      <c r="I116" s="48"/>
    </row>
    <row r="117" spans="2:9" ht="14.25" customHeight="1">
      <c r="B117" s="48"/>
      <c r="D117" s="48"/>
      <c r="F117" s="48"/>
      <c r="G117" s="48"/>
      <c r="H117" s="48"/>
      <c r="I117" s="48"/>
    </row>
    <row r="118" spans="2:9" ht="14.25" customHeight="1">
      <c r="B118" s="48"/>
      <c r="D118" s="48"/>
      <c r="F118" s="48"/>
      <c r="G118" s="48"/>
      <c r="H118" s="48"/>
      <c r="I118" s="48"/>
    </row>
    <row r="119" spans="2:9" ht="14.25" customHeight="1">
      <c r="B119" s="48"/>
      <c r="D119" s="48"/>
      <c r="F119" s="48"/>
      <c r="G119" s="48"/>
      <c r="H119" s="48"/>
      <c r="I119" s="48"/>
    </row>
    <row r="120" spans="2:9" ht="14.25" customHeight="1">
      <c r="B120" s="48"/>
      <c r="D120" s="48"/>
      <c r="F120" s="48"/>
      <c r="G120" s="48"/>
      <c r="H120" s="48"/>
      <c r="I120" s="48"/>
    </row>
    <row r="121" spans="2:9" ht="14.25" customHeight="1">
      <c r="B121" s="48"/>
      <c r="D121" s="48"/>
      <c r="F121" s="48"/>
      <c r="G121" s="48"/>
      <c r="H121" s="48"/>
      <c r="I121" s="48"/>
    </row>
    <row r="122" spans="2:9" ht="14.25" customHeight="1">
      <c r="B122" s="48"/>
      <c r="D122" s="48"/>
      <c r="F122" s="48"/>
      <c r="G122" s="48"/>
      <c r="H122" s="48"/>
      <c r="I122" s="48"/>
    </row>
    <row r="123" spans="2:9" ht="14.25" customHeight="1">
      <c r="B123" s="48"/>
      <c r="D123" s="48"/>
      <c r="F123" s="48"/>
      <c r="G123" s="48"/>
      <c r="H123" s="48"/>
      <c r="I123" s="48"/>
    </row>
    <row r="124" spans="2:9" ht="14.25" customHeight="1">
      <c r="B124" s="48"/>
      <c r="D124" s="48"/>
      <c r="F124" s="48"/>
      <c r="G124" s="48"/>
      <c r="H124" s="48"/>
      <c r="I124" s="48"/>
    </row>
    <row r="125" spans="2:9" ht="14.25" customHeight="1">
      <c r="B125" s="48"/>
      <c r="D125" s="48"/>
      <c r="F125" s="48"/>
      <c r="G125" s="48"/>
      <c r="H125" s="48"/>
      <c r="I125" s="48"/>
    </row>
    <row r="126" spans="2:9" ht="14.25" customHeight="1">
      <c r="B126" s="48"/>
      <c r="D126" s="48"/>
      <c r="F126" s="48"/>
      <c r="G126" s="48"/>
      <c r="H126" s="48"/>
      <c r="I126" s="48"/>
    </row>
    <row r="127" spans="2:9" ht="14.25" customHeight="1">
      <c r="B127" s="48"/>
      <c r="D127" s="48"/>
      <c r="F127" s="48"/>
      <c r="G127" s="48"/>
      <c r="H127" s="48"/>
      <c r="I127" s="48"/>
    </row>
    <row r="128" spans="2:9" ht="14.25" customHeight="1">
      <c r="B128" s="48"/>
      <c r="D128" s="48"/>
      <c r="F128" s="48"/>
      <c r="G128" s="48"/>
      <c r="H128" s="48"/>
      <c r="I128" s="48"/>
    </row>
    <row r="129" spans="2:9" ht="14.25" customHeight="1">
      <c r="B129" s="48"/>
      <c r="D129" s="48"/>
      <c r="F129" s="48"/>
      <c r="G129" s="48"/>
      <c r="H129" s="48"/>
      <c r="I129" s="48"/>
    </row>
    <row r="130" spans="2:9" ht="14.25" customHeight="1">
      <c r="B130" s="48"/>
      <c r="D130" s="48"/>
      <c r="F130" s="48"/>
      <c r="G130" s="48"/>
      <c r="H130" s="48"/>
      <c r="I130" s="48"/>
    </row>
    <row r="131" spans="2:9" ht="14.25" customHeight="1">
      <c r="B131" s="48"/>
      <c r="D131" s="48"/>
      <c r="F131" s="48"/>
      <c r="G131" s="48"/>
      <c r="H131" s="48"/>
      <c r="I131" s="48"/>
    </row>
    <row r="132" spans="2:9" ht="14.25" customHeight="1">
      <c r="B132" s="48"/>
      <c r="D132" s="48"/>
      <c r="F132" s="48"/>
      <c r="G132" s="48"/>
      <c r="H132" s="48"/>
      <c r="I132" s="48"/>
    </row>
    <row r="133" spans="2:9" ht="14.25" customHeight="1">
      <c r="B133" s="48"/>
      <c r="D133" s="48"/>
      <c r="F133" s="48"/>
      <c r="G133" s="48"/>
      <c r="H133" s="48"/>
      <c r="I133" s="48"/>
    </row>
    <row r="134" spans="2:9" ht="14.25" customHeight="1">
      <c r="B134" s="48"/>
      <c r="D134" s="48"/>
      <c r="F134" s="48"/>
      <c r="G134" s="48"/>
      <c r="H134" s="48"/>
      <c r="I134" s="48"/>
    </row>
    <row r="135" spans="2:9" ht="14.25" customHeight="1">
      <c r="B135" s="48"/>
      <c r="D135" s="48"/>
      <c r="F135" s="48"/>
      <c r="G135" s="48"/>
      <c r="H135" s="48"/>
      <c r="I135" s="48"/>
    </row>
    <row r="136" spans="2:9" ht="14.25" customHeight="1">
      <c r="B136" s="48"/>
      <c r="D136" s="48"/>
      <c r="F136" s="48"/>
      <c r="G136" s="48"/>
      <c r="H136" s="48"/>
      <c r="I136" s="48"/>
    </row>
    <row r="137" spans="2:9" ht="14.25" customHeight="1">
      <c r="B137" s="48"/>
      <c r="D137" s="48"/>
      <c r="F137" s="48"/>
      <c r="G137" s="48"/>
      <c r="H137" s="48"/>
      <c r="I137" s="48"/>
    </row>
    <row r="138" spans="2:9" ht="14.25" customHeight="1">
      <c r="B138" s="48"/>
      <c r="D138" s="48"/>
      <c r="F138" s="48"/>
      <c r="G138" s="48"/>
      <c r="H138" s="48"/>
      <c r="I138" s="48"/>
    </row>
    <row r="139" spans="2:9" ht="14.25" customHeight="1">
      <c r="B139" s="48"/>
      <c r="D139" s="48"/>
      <c r="F139" s="48"/>
      <c r="G139" s="48"/>
      <c r="H139" s="48"/>
      <c r="I139" s="48"/>
    </row>
    <row r="140" spans="2:9" ht="14.25" customHeight="1">
      <c r="B140" s="48"/>
      <c r="D140" s="48"/>
      <c r="F140" s="48"/>
      <c r="G140" s="48"/>
      <c r="H140" s="48"/>
      <c r="I140" s="48"/>
    </row>
    <row r="141" spans="2:9" ht="14.25" customHeight="1">
      <c r="B141" s="48"/>
      <c r="D141" s="48"/>
      <c r="F141" s="48"/>
      <c r="G141" s="48"/>
      <c r="H141" s="48"/>
      <c r="I141" s="48"/>
    </row>
    <row r="142" spans="2:9" ht="14.25" customHeight="1">
      <c r="B142" s="48"/>
      <c r="D142" s="48"/>
      <c r="F142" s="48"/>
      <c r="G142" s="48"/>
      <c r="H142" s="48"/>
      <c r="I142" s="48"/>
    </row>
    <row r="143" spans="2:9" ht="14.25" customHeight="1">
      <c r="B143" s="48"/>
      <c r="D143" s="48"/>
      <c r="F143" s="48"/>
      <c r="G143" s="48"/>
      <c r="H143" s="48"/>
      <c r="I143" s="48"/>
    </row>
    <row r="144" spans="2:9" ht="14.25" customHeight="1">
      <c r="B144" s="48"/>
      <c r="D144" s="48"/>
      <c r="F144" s="48"/>
      <c r="G144" s="48"/>
      <c r="H144" s="48"/>
      <c r="I144" s="48"/>
    </row>
    <row r="145" spans="2:9" ht="14.25" customHeight="1">
      <c r="B145" s="48"/>
      <c r="D145" s="48"/>
      <c r="F145" s="48"/>
      <c r="G145" s="48"/>
      <c r="H145" s="48"/>
      <c r="I145" s="48"/>
    </row>
    <row r="146" spans="2:9" ht="14.25" customHeight="1">
      <c r="B146" s="48"/>
      <c r="D146" s="48"/>
      <c r="F146" s="48"/>
      <c r="G146" s="48"/>
      <c r="H146" s="48"/>
      <c r="I146" s="48"/>
    </row>
    <row r="147" spans="2:9" ht="14.25" customHeight="1">
      <c r="B147" s="48"/>
      <c r="D147" s="48"/>
      <c r="F147" s="48"/>
      <c r="G147" s="48"/>
      <c r="H147" s="48"/>
      <c r="I147" s="48"/>
    </row>
    <row r="148" spans="2:9" ht="14.25" customHeight="1">
      <c r="B148" s="48"/>
      <c r="D148" s="48"/>
      <c r="F148" s="48"/>
      <c r="G148" s="48"/>
      <c r="H148" s="48"/>
      <c r="I148" s="48"/>
    </row>
    <row r="149" spans="2:9" ht="14.25" customHeight="1">
      <c r="B149" s="48"/>
      <c r="D149" s="48"/>
      <c r="F149" s="48"/>
      <c r="G149" s="48"/>
      <c r="H149" s="48"/>
      <c r="I149" s="48"/>
    </row>
    <row r="150" spans="2:9" ht="14.25" customHeight="1">
      <c r="B150" s="48"/>
      <c r="D150" s="48"/>
      <c r="F150" s="48"/>
      <c r="G150" s="48"/>
      <c r="H150" s="48"/>
      <c r="I150" s="48"/>
    </row>
    <row r="151" spans="2:9" ht="14.25" customHeight="1">
      <c r="B151" s="48"/>
      <c r="D151" s="48"/>
      <c r="F151" s="48"/>
      <c r="G151" s="48"/>
      <c r="H151" s="48"/>
      <c r="I151" s="48"/>
    </row>
    <row r="152" spans="2:9" ht="14.25" customHeight="1">
      <c r="B152" s="48"/>
      <c r="D152" s="48"/>
      <c r="F152" s="48"/>
      <c r="G152" s="48"/>
      <c r="H152" s="48"/>
      <c r="I152" s="48"/>
    </row>
    <row r="153" spans="2:9" ht="14.25" customHeight="1">
      <c r="B153" s="48"/>
      <c r="D153" s="48"/>
      <c r="F153" s="48"/>
      <c r="G153" s="48"/>
      <c r="H153" s="48"/>
      <c r="I153" s="48"/>
    </row>
    <row r="154" spans="2:9" ht="14.25" customHeight="1">
      <c r="B154" s="48"/>
      <c r="D154" s="48"/>
      <c r="F154" s="48"/>
      <c r="G154" s="48"/>
      <c r="H154" s="48"/>
      <c r="I154" s="48"/>
    </row>
    <row r="155" spans="2:9" ht="14.25" customHeight="1">
      <c r="B155" s="48"/>
      <c r="D155" s="48"/>
      <c r="F155" s="48"/>
      <c r="G155" s="48"/>
      <c r="H155" s="48"/>
      <c r="I155" s="48"/>
    </row>
    <row r="156" spans="2:9" ht="14.25" customHeight="1">
      <c r="B156" s="48"/>
      <c r="D156" s="48"/>
      <c r="F156" s="48"/>
      <c r="G156" s="48"/>
      <c r="H156" s="48"/>
      <c r="I156" s="48"/>
    </row>
    <row r="157" spans="2:9" ht="14.25" customHeight="1">
      <c r="B157" s="48"/>
      <c r="D157" s="48"/>
      <c r="F157" s="48"/>
      <c r="G157" s="48"/>
      <c r="H157" s="48"/>
      <c r="I157" s="48"/>
    </row>
    <row r="158" spans="2:9" ht="14.25" customHeight="1">
      <c r="B158" s="48"/>
      <c r="D158" s="48"/>
      <c r="F158" s="48"/>
      <c r="G158" s="48"/>
      <c r="H158" s="48"/>
      <c r="I158" s="48"/>
    </row>
    <row r="159" spans="2:9" ht="14.25" customHeight="1">
      <c r="B159" s="48"/>
      <c r="D159" s="48"/>
      <c r="F159" s="48"/>
      <c r="G159" s="48"/>
      <c r="H159" s="48"/>
      <c r="I159" s="48"/>
    </row>
    <row r="160" spans="2:9" ht="14.25" customHeight="1">
      <c r="B160" s="48"/>
      <c r="D160" s="48"/>
      <c r="F160" s="48"/>
      <c r="G160" s="48"/>
      <c r="H160" s="48"/>
      <c r="I160" s="48"/>
    </row>
    <row r="161" spans="2:9" ht="14.25" customHeight="1">
      <c r="B161" s="48"/>
      <c r="D161" s="48"/>
      <c r="F161" s="48"/>
      <c r="G161" s="48"/>
      <c r="H161" s="48"/>
      <c r="I161" s="48"/>
    </row>
    <row r="162" spans="2:9" ht="14.25" customHeight="1">
      <c r="B162" s="48"/>
      <c r="D162" s="48"/>
      <c r="F162" s="48"/>
      <c r="G162" s="48"/>
      <c r="H162" s="48"/>
      <c r="I162" s="48"/>
    </row>
    <row r="163" spans="2:9" ht="14.25" customHeight="1">
      <c r="B163" s="48"/>
      <c r="D163" s="48"/>
      <c r="F163" s="48"/>
      <c r="G163" s="48"/>
      <c r="H163" s="48"/>
      <c r="I163" s="48"/>
    </row>
    <row r="164" spans="2:9" ht="14.25" customHeight="1">
      <c r="B164" s="48"/>
      <c r="D164" s="48"/>
      <c r="F164" s="48"/>
      <c r="G164" s="48"/>
      <c r="H164" s="48"/>
      <c r="I164" s="48"/>
    </row>
    <row r="165" spans="2:9" ht="14.25" customHeight="1">
      <c r="B165" s="48"/>
      <c r="D165" s="48"/>
      <c r="F165" s="48"/>
      <c r="G165" s="48"/>
      <c r="H165" s="48"/>
      <c r="I165" s="48"/>
    </row>
    <row r="166" spans="2:9" ht="14.25" customHeight="1">
      <c r="B166" s="48"/>
      <c r="D166" s="48"/>
      <c r="F166" s="48"/>
      <c r="G166" s="48"/>
      <c r="H166" s="48"/>
      <c r="I166" s="48"/>
    </row>
    <row r="167" spans="2:9" ht="14.25" customHeight="1">
      <c r="B167" s="48"/>
      <c r="D167" s="48"/>
      <c r="F167" s="48"/>
      <c r="G167" s="48"/>
      <c r="H167" s="48"/>
      <c r="I167" s="48"/>
    </row>
    <row r="168" spans="2:9" ht="14.25" customHeight="1">
      <c r="B168" s="48"/>
      <c r="D168" s="48"/>
      <c r="F168" s="48"/>
      <c r="G168" s="48"/>
      <c r="H168" s="48"/>
      <c r="I168" s="48"/>
    </row>
    <row r="169" spans="2:9" ht="14.25" customHeight="1">
      <c r="B169" s="48"/>
      <c r="D169" s="48"/>
      <c r="F169" s="48"/>
      <c r="G169" s="48"/>
      <c r="H169" s="48"/>
      <c r="I169" s="48"/>
    </row>
    <row r="170" spans="2:9" ht="14.25" customHeight="1">
      <c r="B170" s="48"/>
      <c r="D170" s="48"/>
      <c r="F170" s="48"/>
      <c r="G170" s="48"/>
      <c r="H170" s="48"/>
      <c r="I170" s="48"/>
    </row>
    <row r="171" spans="2:9" ht="14.25" customHeight="1">
      <c r="B171" s="48"/>
      <c r="D171" s="48"/>
      <c r="F171" s="48"/>
      <c r="G171" s="48"/>
      <c r="H171" s="48"/>
      <c r="I171" s="48"/>
    </row>
    <row r="172" spans="2:9" ht="14.25" customHeight="1">
      <c r="B172" s="48"/>
      <c r="D172" s="48"/>
      <c r="F172" s="48"/>
      <c r="G172" s="48"/>
      <c r="H172" s="48"/>
      <c r="I172" s="48"/>
    </row>
    <row r="173" spans="2:9" ht="14.25" customHeight="1">
      <c r="B173" s="48"/>
      <c r="D173" s="48"/>
      <c r="F173" s="48"/>
      <c r="G173" s="48"/>
      <c r="H173" s="48"/>
      <c r="I173" s="48"/>
    </row>
    <row r="174" spans="2:9" ht="14.25" customHeight="1">
      <c r="B174" s="48"/>
      <c r="D174" s="48"/>
      <c r="F174" s="48"/>
      <c r="G174" s="48"/>
      <c r="H174" s="48"/>
      <c r="I174" s="48"/>
    </row>
    <row r="175" spans="2:9" ht="14.25" customHeight="1">
      <c r="B175" s="48"/>
      <c r="D175" s="48"/>
      <c r="F175" s="48"/>
      <c r="G175" s="48"/>
      <c r="H175" s="48"/>
      <c r="I175" s="48"/>
    </row>
    <row r="176" spans="2:9" ht="14.25" customHeight="1">
      <c r="B176" s="48"/>
      <c r="D176" s="48"/>
      <c r="F176" s="48"/>
      <c r="G176" s="48"/>
      <c r="H176" s="48"/>
      <c r="I176" s="48"/>
    </row>
    <row r="177" spans="2:9" ht="14.25" customHeight="1">
      <c r="B177" s="48"/>
      <c r="D177" s="48"/>
      <c r="F177" s="48"/>
      <c r="G177" s="48"/>
      <c r="H177" s="48"/>
      <c r="I177" s="48"/>
    </row>
    <row r="178" spans="2:9" ht="14.25" customHeight="1">
      <c r="B178" s="48"/>
      <c r="D178" s="48"/>
      <c r="F178" s="48"/>
      <c r="G178" s="48"/>
      <c r="H178" s="48"/>
      <c r="I178" s="48"/>
    </row>
    <row r="179" spans="2:9" ht="14.25" customHeight="1">
      <c r="B179" s="48"/>
      <c r="D179" s="48"/>
      <c r="F179" s="48"/>
      <c r="G179" s="48"/>
      <c r="H179" s="48"/>
      <c r="I179" s="48"/>
    </row>
    <row r="180" spans="2:9" ht="14.25" customHeight="1">
      <c r="B180" s="48"/>
      <c r="D180" s="48"/>
      <c r="F180" s="48"/>
      <c r="G180" s="48"/>
      <c r="H180" s="48"/>
      <c r="I180" s="48"/>
    </row>
    <row r="181" spans="2:9" ht="14.25" customHeight="1">
      <c r="B181" s="48"/>
      <c r="D181" s="48"/>
      <c r="F181" s="48"/>
      <c r="G181" s="48"/>
      <c r="H181" s="48"/>
      <c r="I181" s="48"/>
    </row>
    <row r="182" spans="2:9" ht="14.25" customHeight="1">
      <c r="B182" s="48"/>
      <c r="D182" s="48"/>
      <c r="F182" s="48"/>
      <c r="G182" s="48"/>
      <c r="H182" s="48"/>
      <c r="I182" s="48"/>
    </row>
    <row r="183" spans="2:9" ht="14.25" customHeight="1">
      <c r="B183" s="48"/>
      <c r="D183" s="48"/>
      <c r="F183" s="48"/>
      <c r="G183" s="48"/>
      <c r="H183" s="48"/>
      <c r="I183" s="48"/>
    </row>
    <row r="184" spans="2:9" ht="14.25" customHeight="1">
      <c r="B184" s="48"/>
      <c r="D184" s="48"/>
      <c r="F184" s="48"/>
      <c r="G184" s="48"/>
      <c r="H184" s="48"/>
      <c r="I184" s="48"/>
    </row>
    <row r="185" spans="2:9" ht="14.25" customHeight="1">
      <c r="B185" s="48"/>
      <c r="D185" s="48"/>
      <c r="F185" s="48"/>
      <c r="G185" s="48"/>
      <c r="H185" s="48"/>
      <c r="I185" s="48"/>
    </row>
    <row r="186" spans="2:9" ht="14.25" customHeight="1">
      <c r="B186" s="48"/>
      <c r="D186" s="48"/>
      <c r="F186" s="48"/>
      <c r="G186" s="48"/>
      <c r="H186" s="48"/>
      <c r="I186" s="48"/>
    </row>
    <row r="187" spans="2:9" ht="14.25" customHeight="1">
      <c r="B187" s="48"/>
      <c r="D187" s="48"/>
      <c r="F187" s="48"/>
      <c r="G187" s="48"/>
      <c r="H187" s="48"/>
      <c r="I187" s="48"/>
    </row>
    <row r="188" spans="2:9" ht="14.25" customHeight="1">
      <c r="B188" s="48"/>
      <c r="D188" s="48"/>
      <c r="F188" s="48"/>
      <c r="G188" s="48"/>
      <c r="H188" s="48"/>
      <c r="I188" s="48"/>
    </row>
    <row r="189" spans="2:9" ht="14.25" customHeight="1">
      <c r="B189" s="48"/>
      <c r="D189" s="48"/>
      <c r="F189" s="48"/>
      <c r="G189" s="48"/>
      <c r="H189" s="48"/>
      <c r="I189" s="48"/>
    </row>
    <row r="190" spans="2:9" ht="14.25" customHeight="1">
      <c r="B190" s="48"/>
      <c r="D190" s="48"/>
      <c r="F190" s="48"/>
      <c r="G190" s="48"/>
      <c r="H190" s="48"/>
      <c r="I190" s="48"/>
    </row>
    <row r="191" spans="2:9" ht="14.25" customHeight="1">
      <c r="B191" s="48"/>
      <c r="D191" s="48"/>
      <c r="F191" s="48"/>
      <c r="G191" s="48"/>
      <c r="H191" s="48"/>
      <c r="I191" s="48"/>
    </row>
    <row r="192" spans="2:9" ht="14.25" customHeight="1">
      <c r="B192" s="48"/>
      <c r="D192" s="48"/>
      <c r="F192" s="48"/>
      <c r="G192" s="48"/>
      <c r="H192" s="48"/>
      <c r="I192" s="48"/>
    </row>
    <row r="193" spans="2:9" ht="14.25" customHeight="1">
      <c r="B193" s="48"/>
      <c r="D193" s="48"/>
      <c r="F193" s="48"/>
      <c r="G193" s="48"/>
      <c r="H193" s="48"/>
      <c r="I193" s="48"/>
    </row>
    <row r="194" spans="2:9" ht="14.25" customHeight="1">
      <c r="B194" s="48"/>
      <c r="D194" s="48"/>
      <c r="F194" s="48"/>
      <c r="G194" s="48"/>
      <c r="H194" s="48"/>
      <c r="I194" s="48"/>
    </row>
    <row r="195" spans="2:9" ht="14.25" customHeight="1">
      <c r="B195" s="48"/>
      <c r="D195" s="48"/>
      <c r="F195" s="48"/>
      <c r="G195" s="48"/>
      <c r="H195" s="48"/>
      <c r="I195" s="48"/>
    </row>
    <row r="196" spans="2:9" ht="14.25" customHeight="1">
      <c r="B196" s="48"/>
      <c r="D196" s="48"/>
      <c r="F196" s="48"/>
      <c r="G196" s="48"/>
      <c r="H196" s="48"/>
      <c r="I196" s="48"/>
    </row>
    <row r="197" spans="2:9" ht="14.25" customHeight="1">
      <c r="B197" s="48"/>
      <c r="D197" s="48"/>
      <c r="F197" s="48"/>
      <c r="G197" s="48"/>
      <c r="H197" s="48"/>
      <c r="I197" s="48"/>
    </row>
    <row r="198" spans="2:9" ht="14.25" customHeight="1">
      <c r="B198" s="48"/>
      <c r="D198" s="48"/>
      <c r="F198" s="48"/>
      <c r="G198" s="48"/>
      <c r="H198" s="48"/>
      <c r="I198" s="48"/>
    </row>
    <row r="199" spans="2:9" ht="14.25" customHeight="1">
      <c r="B199" s="48"/>
      <c r="D199" s="48"/>
      <c r="F199" s="48"/>
      <c r="G199" s="48"/>
      <c r="H199" s="48"/>
      <c r="I199" s="48"/>
    </row>
    <row r="200" spans="2:9" ht="14.25" customHeight="1">
      <c r="B200" s="48"/>
      <c r="D200" s="48"/>
      <c r="F200" s="48"/>
      <c r="G200" s="48"/>
      <c r="H200" s="48"/>
      <c r="I200" s="48"/>
    </row>
    <row r="201" spans="2:9" ht="14.25" customHeight="1">
      <c r="B201" s="48"/>
      <c r="D201" s="48"/>
      <c r="F201" s="48"/>
      <c r="G201" s="48"/>
      <c r="H201" s="48"/>
      <c r="I201" s="48"/>
    </row>
    <row r="202" spans="2:9" ht="14.25" customHeight="1">
      <c r="B202" s="48"/>
      <c r="D202" s="48"/>
      <c r="F202" s="48"/>
      <c r="G202" s="48"/>
      <c r="H202" s="48"/>
      <c r="I202" s="48"/>
    </row>
    <row r="203" spans="2:9" ht="14.25" customHeight="1">
      <c r="B203" s="48"/>
      <c r="D203" s="48"/>
      <c r="F203" s="48"/>
      <c r="G203" s="48"/>
      <c r="H203" s="48"/>
      <c r="I203" s="48"/>
    </row>
    <row r="204" spans="2:9" ht="14.25" customHeight="1">
      <c r="B204" s="48"/>
      <c r="D204" s="48"/>
      <c r="F204" s="48"/>
      <c r="G204" s="48"/>
      <c r="H204" s="48"/>
      <c r="I204" s="48"/>
    </row>
    <row r="205" spans="2:9" ht="14.25" customHeight="1">
      <c r="B205" s="48"/>
      <c r="D205" s="48"/>
      <c r="F205" s="48"/>
      <c r="G205" s="48"/>
      <c r="H205" s="48"/>
      <c r="I205" s="48"/>
    </row>
    <row r="206" spans="2:9" ht="14.25" customHeight="1">
      <c r="B206" s="48"/>
      <c r="D206" s="48"/>
      <c r="F206" s="48"/>
      <c r="G206" s="48"/>
      <c r="H206" s="48"/>
      <c r="I206" s="48"/>
    </row>
    <row r="207" spans="2:9" ht="14.25" customHeight="1">
      <c r="B207" s="48"/>
      <c r="D207" s="48"/>
      <c r="F207" s="48"/>
      <c r="G207" s="48"/>
      <c r="H207" s="48"/>
      <c r="I207" s="48"/>
    </row>
    <row r="208" spans="2:9" ht="14.25" customHeight="1">
      <c r="B208" s="48"/>
      <c r="D208" s="48"/>
      <c r="F208" s="48"/>
      <c r="G208" s="48"/>
      <c r="H208" s="48"/>
      <c r="I208" s="48"/>
    </row>
    <row r="209" spans="2:9" ht="14.25" customHeight="1">
      <c r="B209" s="48"/>
      <c r="D209" s="48"/>
      <c r="F209" s="48"/>
      <c r="G209" s="48"/>
      <c r="H209" s="48"/>
      <c r="I209" s="48"/>
    </row>
    <row r="210" spans="2:9" ht="14.25" customHeight="1">
      <c r="B210" s="48"/>
      <c r="D210" s="48"/>
      <c r="F210" s="48"/>
      <c r="G210" s="48"/>
      <c r="H210" s="48"/>
      <c r="I210" s="48"/>
    </row>
    <row r="211" spans="2:9" ht="14.25" customHeight="1">
      <c r="B211" s="48"/>
      <c r="D211" s="48"/>
      <c r="F211" s="48"/>
      <c r="G211" s="48"/>
      <c r="H211" s="48"/>
      <c r="I211" s="48"/>
    </row>
    <row r="212" spans="2:9" ht="14.25" customHeight="1">
      <c r="B212" s="48"/>
      <c r="D212" s="48"/>
      <c r="F212" s="48"/>
      <c r="G212" s="48"/>
      <c r="H212" s="48"/>
      <c r="I212" s="48"/>
    </row>
    <row r="213" spans="2:9" ht="14.25" customHeight="1">
      <c r="B213" s="48"/>
      <c r="D213" s="48"/>
      <c r="F213" s="48"/>
      <c r="G213" s="48"/>
      <c r="H213" s="48"/>
      <c r="I213" s="48"/>
    </row>
    <row r="214" spans="2:9" ht="14.25" customHeight="1">
      <c r="B214" s="48"/>
      <c r="D214" s="48"/>
      <c r="F214" s="48"/>
      <c r="G214" s="48"/>
      <c r="H214" s="48"/>
      <c r="I214" s="48"/>
    </row>
    <row r="215" spans="2:9" ht="14.25" customHeight="1">
      <c r="B215" s="48"/>
      <c r="D215" s="48"/>
      <c r="F215" s="48"/>
      <c r="G215" s="48"/>
      <c r="H215" s="48"/>
      <c r="I215" s="48"/>
    </row>
    <row r="216" spans="2:9" ht="14.25" customHeight="1">
      <c r="B216" s="48"/>
      <c r="D216" s="48"/>
      <c r="F216" s="48"/>
      <c r="G216" s="48"/>
      <c r="H216" s="48"/>
      <c r="I216" s="48"/>
    </row>
    <row r="217" spans="2:9" ht="14.25" customHeight="1">
      <c r="B217" s="48"/>
      <c r="D217" s="48"/>
      <c r="F217" s="48"/>
      <c r="G217" s="48"/>
      <c r="H217" s="48"/>
      <c r="I217" s="48"/>
    </row>
    <row r="218" spans="2:9" ht="14.25" customHeight="1">
      <c r="B218" s="48"/>
      <c r="D218" s="48"/>
      <c r="F218" s="48"/>
      <c r="G218" s="48"/>
      <c r="H218" s="48"/>
      <c r="I218" s="48"/>
    </row>
    <row r="219" spans="2:9" ht="14.25" customHeight="1">
      <c r="B219" s="48"/>
      <c r="D219" s="48"/>
      <c r="F219" s="48"/>
      <c r="G219" s="48"/>
      <c r="H219" s="48"/>
      <c r="I219" s="48"/>
    </row>
    <row r="220" spans="2:9" ht="14.25" customHeight="1">
      <c r="B220" s="48"/>
      <c r="D220" s="48"/>
      <c r="F220" s="48"/>
      <c r="G220" s="48"/>
      <c r="H220" s="48"/>
      <c r="I220" s="48"/>
    </row>
    <row r="221" spans="2:9" ht="14.25" customHeight="1">
      <c r="B221" s="48"/>
      <c r="D221" s="48"/>
      <c r="F221" s="48"/>
      <c r="G221" s="48"/>
      <c r="H221" s="48"/>
      <c r="I221" s="48"/>
    </row>
    <row r="222" spans="2:9" ht="14.25" customHeight="1">
      <c r="B222" s="48"/>
      <c r="D222" s="48"/>
      <c r="F222" s="48"/>
      <c r="G222" s="48"/>
      <c r="H222" s="48"/>
      <c r="I222" s="48"/>
    </row>
    <row r="223" spans="2:9" ht="14.25" customHeight="1">
      <c r="B223" s="48"/>
      <c r="D223" s="48"/>
      <c r="F223" s="48"/>
      <c r="G223" s="48"/>
      <c r="H223" s="48"/>
      <c r="I223" s="48"/>
    </row>
    <row r="224" spans="2:9" ht="14.25" customHeight="1">
      <c r="B224" s="48"/>
      <c r="D224" s="48"/>
      <c r="F224" s="48"/>
      <c r="G224" s="48"/>
      <c r="H224" s="48"/>
      <c r="I224" s="48"/>
    </row>
    <row r="225" spans="2:9" ht="14.25" customHeight="1">
      <c r="B225" s="48"/>
      <c r="D225" s="48"/>
      <c r="F225" s="48"/>
      <c r="G225" s="48"/>
      <c r="H225" s="48"/>
      <c r="I225" s="48"/>
    </row>
    <row r="226" spans="2:9" ht="14.25" customHeight="1">
      <c r="B226" s="48"/>
      <c r="D226" s="48"/>
      <c r="F226" s="48"/>
      <c r="G226" s="48"/>
      <c r="H226" s="48"/>
      <c r="I226" s="48"/>
    </row>
    <row r="227" spans="2:9" ht="14.25" customHeight="1">
      <c r="B227" s="48"/>
      <c r="D227" s="48"/>
      <c r="F227" s="48"/>
      <c r="G227" s="48"/>
      <c r="H227" s="48"/>
      <c r="I227" s="48"/>
    </row>
    <row r="228" spans="2:9" ht="14.25" customHeight="1">
      <c r="B228" s="48"/>
      <c r="D228" s="48"/>
      <c r="F228" s="48"/>
      <c r="G228" s="48"/>
      <c r="H228" s="48"/>
      <c r="I228" s="48"/>
    </row>
    <row r="229" spans="2:9" ht="14.25" customHeight="1">
      <c r="B229" s="48"/>
      <c r="D229" s="48"/>
      <c r="F229" s="48"/>
      <c r="G229" s="48"/>
      <c r="H229" s="48"/>
      <c r="I229" s="48"/>
    </row>
    <row r="230" spans="2:9" ht="14.25" customHeight="1">
      <c r="B230" s="48"/>
      <c r="D230" s="48"/>
      <c r="F230" s="48"/>
      <c r="G230" s="48"/>
      <c r="H230" s="48"/>
      <c r="I230" s="48"/>
    </row>
    <row r="231" spans="2:9" ht="14.25" customHeight="1">
      <c r="B231" s="48"/>
      <c r="D231" s="48"/>
      <c r="F231" s="48"/>
      <c r="G231" s="48"/>
      <c r="H231" s="48"/>
      <c r="I231" s="48"/>
    </row>
    <row r="232" spans="2:9" ht="14.25" customHeight="1">
      <c r="B232" s="48"/>
      <c r="D232" s="48"/>
      <c r="F232" s="48"/>
      <c r="G232" s="48"/>
      <c r="H232" s="48"/>
      <c r="I232" s="48"/>
    </row>
    <row r="233" spans="2:9" ht="14.25" customHeight="1">
      <c r="B233" s="48"/>
      <c r="D233" s="48"/>
      <c r="F233" s="48"/>
      <c r="G233" s="48"/>
      <c r="H233" s="48"/>
      <c r="I233" s="48"/>
    </row>
    <row r="234" spans="2:9" ht="14.25" customHeight="1">
      <c r="B234" s="48"/>
      <c r="D234" s="48"/>
      <c r="F234" s="48"/>
      <c r="G234" s="48"/>
      <c r="H234" s="48"/>
      <c r="I234" s="48"/>
    </row>
    <row r="235" spans="2:9" ht="14.25" customHeight="1">
      <c r="B235" s="48"/>
      <c r="D235" s="48"/>
      <c r="F235" s="48"/>
      <c r="G235" s="48"/>
      <c r="H235" s="48"/>
      <c r="I235" s="48"/>
    </row>
    <row r="236" spans="2:9" ht="14.25" customHeight="1">
      <c r="B236" s="48"/>
      <c r="D236" s="48"/>
      <c r="F236" s="48"/>
      <c r="G236" s="48"/>
      <c r="H236" s="48"/>
      <c r="I236" s="48"/>
    </row>
    <row r="237" spans="2:9" ht="14.25" customHeight="1">
      <c r="B237" s="48"/>
      <c r="D237" s="48"/>
      <c r="F237" s="48"/>
      <c r="G237" s="48"/>
      <c r="H237" s="48"/>
      <c r="I237" s="48"/>
    </row>
    <row r="238" spans="2:9" ht="14.25" customHeight="1">
      <c r="B238" s="48"/>
      <c r="D238" s="48"/>
      <c r="F238" s="48"/>
      <c r="G238" s="48"/>
      <c r="H238" s="48"/>
      <c r="I238" s="48"/>
    </row>
    <row r="239" spans="2:9" ht="14.25" customHeight="1">
      <c r="B239" s="48"/>
      <c r="D239" s="48"/>
      <c r="F239" s="48"/>
      <c r="G239" s="48"/>
      <c r="H239" s="48"/>
      <c r="I239" s="48"/>
    </row>
    <row r="240" spans="2:9" ht="14.25" customHeight="1">
      <c r="B240" s="48"/>
      <c r="D240" s="48"/>
      <c r="F240" s="48"/>
      <c r="G240" s="48"/>
      <c r="H240" s="48"/>
      <c r="I240" s="48"/>
    </row>
    <row r="241" spans="2:9" ht="14.25" customHeight="1">
      <c r="B241" s="48"/>
      <c r="D241" s="48"/>
      <c r="F241" s="48"/>
      <c r="G241" s="48"/>
      <c r="H241" s="48"/>
      <c r="I241" s="48"/>
    </row>
    <row r="242" spans="2:9" ht="14.25" customHeight="1">
      <c r="B242" s="48"/>
      <c r="D242" s="48"/>
      <c r="F242" s="48"/>
      <c r="G242" s="48"/>
      <c r="H242" s="48"/>
      <c r="I242" s="48"/>
    </row>
    <row r="243" spans="2:9" ht="14.25" customHeight="1">
      <c r="B243" s="48"/>
      <c r="D243" s="48"/>
      <c r="F243" s="48"/>
      <c r="G243" s="48"/>
      <c r="H243" s="48"/>
      <c r="I243" s="48"/>
    </row>
    <row r="244" spans="2:9" ht="14.25" customHeight="1">
      <c r="B244" s="48"/>
      <c r="D244" s="48"/>
      <c r="F244" s="48"/>
      <c r="G244" s="48"/>
      <c r="H244" s="48"/>
      <c r="I244" s="48"/>
    </row>
    <row r="245" spans="2:9" ht="14.25" customHeight="1">
      <c r="B245" s="48"/>
      <c r="D245" s="48"/>
      <c r="F245" s="48"/>
      <c r="G245" s="48"/>
      <c r="H245" s="48"/>
      <c r="I245" s="48"/>
    </row>
    <row r="246" spans="2:9" ht="14.25" customHeight="1">
      <c r="B246" s="48"/>
      <c r="D246" s="48"/>
      <c r="F246" s="48"/>
      <c r="G246" s="48"/>
      <c r="H246" s="48"/>
      <c r="I246" s="48"/>
    </row>
    <row r="247" spans="2:9" ht="14.25" customHeight="1">
      <c r="B247" s="48"/>
      <c r="D247" s="48"/>
      <c r="F247" s="48"/>
      <c r="G247" s="48"/>
      <c r="H247" s="48"/>
      <c r="I247" s="48"/>
    </row>
    <row r="248" spans="2:9" ht="14.25" customHeight="1">
      <c r="B248" s="48"/>
      <c r="D248" s="48"/>
      <c r="F248" s="48"/>
      <c r="G248" s="48"/>
      <c r="H248" s="48"/>
      <c r="I248" s="48"/>
    </row>
    <row r="249" spans="2:9" ht="14.25" customHeight="1">
      <c r="B249" s="48"/>
      <c r="D249" s="48"/>
      <c r="F249" s="48"/>
      <c r="G249" s="48"/>
      <c r="H249" s="48"/>
      <c r="I249" s="48"/>
    </row>
    <row r="250" spans="2:9" ht="14.25" customHeight="1">
      <c r="B250" s="48"/>
      <c r="D250" s="48"/>
      <c r="F250" s="48"/>
      <c r="G250" s="48"/>
      <c r="H250" s="48"/>
      <c r="I250" s="48"/>
    </row>
    <row r="251" spans="2:9" ht="14.25" customHeight="1">
      <c r="B251" s="48"/>
      <c r="D251" s="48"/>
      <c r="F251" s="48"/>
      <c r="G251" s="48"/>
      <c r="H251" s="48"/>
      <c r="I251" s="48"/>
    </row>
    <row r="252" spans="2:9" ht="14.25" customHeight="1">
      <c r="B252" s="48"/>
      <c r="D252" s="48"/>
      <c r="F252" s="48"/>
      <c r="G252" s="48"/>
      <c r="H252" s="48"/>
      <c r="I252" s="48"/>
    </row>
    <row r="253" spans="2:9" ht="14.25" customHeight="1">
      <c r="B253" s="48"/>
      <c r="D253" s="48"/>
      <c r="F253" s="48"/>
      <c r="G253" s="48"/>
      <c r="H253" s="48"/>
      <c r="I253" s="48"/>
    </row>
    <row r="254" spans="2:9" ht="14.25" customHeight="1">
      <c r="B254" s="48"/>
      <c r="D254" s="48"/>
      <c r="F254" s="48"/>
      <c r="G254" s="48"/>
      <c r="H254" s="48"/>
      <c r="I254" s="48"/>
    </row>
    <row r="255" spans="2:9" ht="14.25" customHeight="1">
      <c r="B255" s="48"/>
      <c r="D255" s="48"/>
      <c r="F255" s="48"/>
      <c r="G255" s="48"/>
      <c r="H255" s="48"/>
      <c r="I255" s="48"/>
    </row>
    <row r="256" spans="2:9" ht="14.25" customHeight="1">
      <c r="B256" s="48"/>
      <c r="D256" s="48"/>
      <c r="F256" s="48"/>
      <c r="G256" s="48"/>
      <c r="H256" s="48"/>
      <c r="I256" s="48"/>
    </row>
    <row r="257" spans="2:9" ht="14.25" customHeight="1">
      <c r="B257" s="48"/>
      <c r="D257" s="48"/>
      <c r="F257" s="48"/>
      <c r="G257" s="48"/>
      <c r="H257" s="48"/>
      <c r="I257" s="48"/>
    </row>
    <row r="258" spans="2:9" ht="14.25" customHeight="1">
      <c r="B258" s="48"/>
      <c r="D258" s="48"/>
      <c r="F258" s="48"/>
      <c r="G258" s="48"/>
      <c r="H258" s="48"/>
      <c r="I258" s="48"/>
    </row>
    <row r="259" spans="2:9" ht="14.25" customHeight="1">
      <c r="B259" s="48"/>
      <c r="D259" s="48"/>
      <c r="F259" s="48"/>
      <c r="G259" s="48"/>
      <c r="H259" s="48"/>
      <c r="I259" s="48"/>
    </row>
    <row r="260" spans="2:9" ht="14.25" customHeight="1">
      <c r="B260" s="48"/>
      <c r="D260" s="48"/>
      <c r="F260" s="48"/>
      <c r="G260" s="48"/>
      <c r="H260" s="48"/>
      <c r="I260" s="48"/>
    </row>
    <row r="261" spans="2:9" ht="14.25" customHeight="1">
      <c r="B261" s="48"/>
      <c r="D261" s="48"/>
      <c r="F261" s="48"/>
      <c r="G261" s="48"/>
      <c r="H261" s="48"/>
      <c r="I261" s="48"/>
    </row>
    <row r="262" spans="2:9" ht="14.25" customHeight="1">
      <c r="B262" s="48"/>
      <c r="D262" s="48"/>
      <c r="F262" s="48"/>
      <c r="G262" s="48"/>
      <c r="H262" s="48"/>
      <c r="I262" s="48"/>
    </row>
    <row r="263" spans="2:9" ht="14.25" customHeight="1">
      <c r="B263" s="48"/>
      <c r="D263" s="48"/>
      <c r="F263" s="48"/>
      <c r="G263" s="48"/>
      <c r="H263" s="48"/>
      <c r="I263" s="48"/>
    </row>
    <row r="264" spans="2:9" ht="14.25" customHeight="1">
      <c r="B264" s="48"/>
      <c r="D264" s="48"/>
      <c r="F264" s="48"/>
      <c r="G264" s="48"/>
      <c r="H264" s="48"/>
      <c r="I264" s="48"/>
    </row>
    <row r="265" spans="2:9" ht="14.25" customHeight="1">
      <c r="B265" s="48"/>
      <c r="D265" s="48"/>
      <c r="F265" s="48"/>
      <c r="G265" s="48"/>
      <c r="H265" s="48"/>
      <c r="I265" s="48"/>
    </row>
    <row r="266" spans="2:9" ht="14.25" customHeight="1">
      <c r="B266" s="48"/>
      <c r="D266" s="48"/>
      <c r="F266" s="48"/>
      <c r="G266" s="48"/>
      <c r="H266" s="48"/>
      <c r="I266" s="48"/>
    </row>
    <row r="267" spans="2:9" ht="14.25" customHeight="1">
      <c r="B267" s="48"/>
      <c r="D267" s="48"/>
      <c r="F267" s="48"/>
      <c r="G267" s="48"/>
      <c r="H267" s="48"/>
      <c r="I267" s="48"/>
    </row>
    <row r="268" spans="2:9" ht="14.25" customHeight="1">
      <c r="B268" s="48"/>
      <c r="D268" s="48"/>
      <c r="F268" s="48"/>
      <c r="G268" s="48"/>
      <c r="H268" s="48"/>
      <c r="I268" s="48"/>
    </row>
    <row r="269" spans="2:9" ht="14.25" customHeight="1">
      <c r="B269" s="48"/>
      <c r="D269" s="48"/>
      <c r="F269" s="48"/>
      <c r="G269" s="48"/>
      <c r="H269" s="48"/>
      <c r="I269" s="48"/>
    </row>
    <row r="270" spans="2:9" ht="14.25" customHeight="1">
      <c r="B270" s="48"/>
      <c r="D270" s="48"/>
      <c r="F270" s="48"/>
      <c r="G270" s="48"/>
      <c r="H270" s="48"/>
      <c r="I270" s="48"/>
    </row>
    <row r="271" spans="2:9" ht="14.25" customHeight="1">
      <c r="B271" s="48"/>
      <c r="D271" s="48"/>
      <c r="F271" s="48"/>
      <c r="G271" s="48"/>
      <c r="H271" s="48"/>
      <c r="I271" s="48"/>
    </row>
    <row r="272" spans="2:9" ht="14.25" customHeight="1">
      <c r="B272" s="48"/>
      <c r="D272" s="48"/>
      <c r="F272" s="48"/>
      <c r="G272" s="48"/>
      <c r="H272" s="48"/>
      <c r="I272" s="48"/>
    </row>
    <row r="273" spans="2:9" ht="14.25" customHeight="1">
      <c r="B273" s="48"/>
      <c r="D273" s="48"/>
      <c r="F273" s="48"/>
      <c r="G273" s="48"/>
      <c r="H273" s="48"/>
      <c r="I273" s="48"/>
    </row>
    <row r="274" spans="2:9" ht="14.25" customHeight="1">
      <c r="B274" s="48"/>
      <c r="D274" s="48"/>
      <c r="F274" s="48"/>
      <c r="G274" s="48"/>
      <c r="H274" s="48"/>
      <c r="I274" s="48"/>
    </row>
    <row r="275" spans="2:9" ht="14.25" customHeight="1">
      <c r="B275" s="48"/>
      <c r="D275" s="48"/>
      <c r="F275" s="48"/>
      <c r="G275" s="48"/>
      <c r="H275" s="48"/>
      <c r="I275" s="48"/>
    </row>
    <row r="276" spans="2:9" ht="14.25" customHeight="1">
      <c r="B276" s="48"/>
      <c r="D276" s="48"/>
      <c r="F276" s="48"/>
      <c r="G276" s="48"/>
      <c r="H276" s="48"/>
      <c r="I276" s="48"/>
    </row>
    <row r="277" spans="2:9" ht="14.25" customHeight="1">
      <c r="B277" s="48"/>
      <c r="D277" s="48"/>
      <c r="F277" s="48"/>
      <c r="G277" s="48"/>
      <c r="H277" s="48"/>
      <c r="I277" s="48"/>
    </row>
    <row r="278" spans="2:9" ht="14.25" customHeight="1">
      <c r="B278" s="48"/>
      <c r="D278" s="48"/>
      <c r="F278" s="48"/>
      <c r="G278" s="48"/>
      <c r="H278" s="48"/>
      <c r="I278" s="48"/>
    </row>
    <row r="279" spans="2:9" ht="14.25" customHeight="1">
      <c r="B279" s="48"/>
      <c r="D279" s="48"/>
      <c r="F279" s="48"/>
      <c r="G279" s="48"/>
      <c r="H279" s="48"/>
      <c r="I279" s="48"/>
    </row>
    <row r="280" spans="2:9" ht="14.25" customHeight="1">
      <c r="B280" s="48"/>
      <c r="D280" s="48"/>
      <c r="F280" s="48"/>
      <c r="G280" s="48"/>
      <c r="H280" s="48"/>
      <c r="I280" s="48"/>
    </row>
    <row r="281" spans="2:9" ht="14.25" customHeight="1">
      <c r="B281" s="48"/>
      <c r="D281" s="48"/>
      <c r="F281" s="48"/>
      <c r="G281" s="48"/>
      <c r="H281" s="48"/>
      <c r="I281" s="48"/>
    </row>
    <row r="282" spans="2:9" ht="14.25" customHeight="1">
      <c r="B282" s="48"/>
      <c r="D282" s="48"/>
      <c r="F282" s="48"/>
      <c r="G282" s="48"/>
      <c r="H282" s="48"/>
      <c r="I282" s="48"/>
    </row>
    <row r="283" spans="2:9" ht="14.25" customHeight="1">
      <c r="B283" s="48"/>
      <c r="D283" s="48"/>
      <c r="F283" s="48"/>
      <c r="G283" s="48"/>
      <c r="H283" s="48"/>
      <c r="I283" s="48"/>
    </row>
    <row r="284" spans="2:9" ht="14.25" customHeight="1">
      <c r="B284" s="48"/>
      <c r="D284" s="48"/>
      <c r="F284" s="48"/>
      <c r="G284" s="48"/>
      <c r="H284" s="48"/>
      <c r="I284" s="48"/>
    </row>
    <row r="285" spans="2:9" ht="14.25" customHeight="1">
      <c r="B285" s="48"/>
      <c r="D285" s="48"/>
      <c r="F285" s="48"/>
      <c r="G285" s="48"/>
      <c r="H285" s="48"/>
      <c r="I285" s="48"/>
    </row>
    <row r="286" spans="2:9" ht="14.25" customHeight="1">
      <c r="B286" s="48"/>
      <c r="D286" s="48"/>
      <c r="F286" s="48"/>
      <c r="G286" s="48"/>
      <c r="H286" s="48"/>
      <c r="I286" s="48"/>
    </row>
    <row r="287" spans="2:9" ht="14.25" customHeight="1">
      <c r="B287" s="48"/>
      <c r="D287" s="48"/>
      <c r="F287" s="48"/>
      <c r="G287" s="48"/>
      <c r="H287" s="48"/>
      <c r="I287" s="48"/>
    </row>
    <row r="288" spans="2:9" ht="14.25" customHeight="1">
      <c r="B288" s="48"/>
      <c r="D288" s="48"/>
      <c r="F288" s="48"/>
      <c r="G288" s="48"/>
      <c r="H288" s="48"/>
      <c r="I288" s="48"/>
    </row>
    <row r="289" spans="2:9" ht="14.25" customHeight="1">
      <c r="B289" s="48"/>
      <c r="D289" s="48"/>
      <c r="F289" s="48"/>
      <c r="G289" s="48"/>
      <c r="H289" s="48"/>
      <c r="I289" s="48"/>
    </row>
    <row r="290" spans="2:9" ht="14.25" customHeight="1">
      <c r="B290" s="48"/>
      <c r="D290" s="48"/>
      <c r="F290" s="48"/>
      <c r="G290" s="48"/>
      <c r="H290" s="48"/>
      <c r="I290" s="48"/>
    </row>
    <row r="291" spans="2:9" ht="14.25" customHeight="1">
      <c r="B291" s="48"/>
      <c r="D291" s="48"/>
      <c r="F291" s="48"/>
      <c r="G291" s="48"/>
      <c r="H291" s="48"/>
      <c r="I291" s="48"/>
    </row>
    <row r="292" spans="2:9" ht="14.25" customHeight="1">
      <c r="B292" s="48"/>
      <c r="D292" s="48"/>
      <c r="F292" s="48"/>
      <c r="G292" s="48"/>
      <c r="H292" s="48"/>
      <c r="I292" s="48"/>
    </row>
    <row r="293" spans="2:9" ht="14.25" customHeight="1">
      <c r="B293" s="48"/>
      <c r="D293" s="48"/>
      <c r="F293" s="48"/>
      <c r="G293" s="48"/>
      <c r="H293" s="48"/>
      <c r="I293" s="48"/>
    </row>
    <row r="294" spans="2:9" ht="14.25" customHeight="1">
      <c r="B294" s="48"/>
      <c r="D294" s="48"/>
      <c r="F294" s="48"/>
      <c r="G294" s="48"/>
      <c r="H294" s="48"/>
      <c r="I294" s="48"/>
    </row>
    <row r="295" spans="2:9" ht="14.25" customHeight="1">
      <c r="B295" s="48"/>
      <c r="D295" s="48"/>
      <c r="F295" s="48"/>
      <c r="G295" s="48"/>
      <c r="H295" s="48"/>
      <c r="I295" s="48"/>
    </row>
    <row r="296" spans="2:9" ht="14.25" customHeight="1">
      <c r="B296" s="48"/>
      <c r="D296" s="48"/>
      <c r="F296" s="48"/>
      <c r="G296" s="48"/>
      <c r="H296" s="48"/>
      <c r="I296" s="48"/>
    </row>
    <row r="297" spans="2:9" ht="14.25" customHeight="1">
      <c r="B297" s="48"/>
      <c r="D297" s="48"/>
      <c r="F297" s="48"/>
      <c r="G297" s="48"/>
      <c r="H297" s="48"/>
      <c r="I297" s="48"/>
    </row>
    <row r="298" spans="2:9" ht="14.25" customHeight="1">
      <c r="B298" s="48"/>
      <c r="D298" s="48"/>
      <c r="F298" s="48"/>
      <c r="G298" s="48"/>
      <c r="H298" s="48"/>
      <c r="I298" s="48"/>
    </row>
    <row r="299" spans="2:9" ht="14.25" customHeight="1">
      <c r="B299" s="48"/>
      <c r="D299" s="48"/>
      <c r="F299" s="48"/>
      <c r="G299" s="48"/>
      <c r="H299" s="48"/>
      <c r="I299" s="48"/>
    </row>
    <row r="300" spans="2:9" ht="14.25" customHeight="1">
      <c r="B300" s="48"/>
      <c r="D300" s="48"/>
      <c r="F300" s="48"/>
      <c r="G300" s="48"/>
      <c r="H300" s="48"/>
      <c r="I300" s="48"/>
    </row>
    <row r="301" spans="2:9" ht="14.25" customHeight="1">
      <c r="B301" s="48"/>
      <c r="D301" s="48"/>
      <c r="F301" s="48"/>
      <c r="G301" s="48"/>
      <c r="H301" s="48"/>
      <c r="I301" s="48"/>
    </row>
    <row r="302" spans="2:9" ht="14.25" customHeight="1">
      <c r="B302" s="48"/>
      <c r="D302" s="48"/>
      <c r="F302" s="48"/>
      <c r="G302" s="48"/>
      <c r="H302" s="48"/>
      <c r="I302" s="48"/>
    </row>
    <row r="303" spans="2:9" ht="14.25" customHeight="1">
      <c r="B303" s="48"/>
      <c r="D303" s="48"/>
      <c r="F303" s="48"/>
      <c r="G303" s="48"/>
      <c r="H303" s="48"/>
      <c r="I303" s="48"/>
    </row>
    <row r="304" spans="2:9" ht="14.25" customHeight="1">
      <c r="B304" s="48"/>
      <c r="D304" s="48"/>
      <c r="F304" s="48"/>
      <c r="G304" s="48"/>
      <c r="H304" s="48"/>
      <c r="I304" s="48"/>
    </row>
    <row r="305" spans="2:9" ht="14.25" customHeight="1">
      <c r="B305" s="48"/>
      <c r="D305" s="48"/>
      <c r="F305" s="48"/>
      <c r="G305" s="48"/>
      <c r="H305" s="48"/>
      <c r="I305" s="48"/>
    </row>
    <row r="306" spans="2:9" ht="14.25" customHeight="1">
      <c r="B306" s="48"/>
      <c r="D306" s="48"/>
      <c r="F306" s="48"/>
      <c r="G306" s="48"/>
      <c r="H306" s="48"/>
      <c r="I306" s="48"/>
    </row>
    <row r="307" spans="2:9" ht="14.25" customHeight="1">
      <c r="B307" s="48"/>
      <c r="D307" s="48"/>
      <c r="F307" s="48"/>
      <c r="G307" s="48"/>
      <c r="H307" s="48"/>
      <c r="I307" s="48"/>
    </row>
    <row r="308" spans="2:9" ht="14.25" customHeight="1">
      <c r="B308" s="48"/>
      <c r="D308" s="48"/>
      <c r="F308" s="48"/>
      <c r="G308" s="48"/>
      <c r="H308" s="48"/>
      <c r="I308" s="48"/>
    </row>
    <row r="309" spans="2:9" ht="14.25" customHeight="1">
      <c r="B309" s="48"/>
      <c r="D309" s="48"/>
      <c r="F309" s="48"/>
      <c r="G309" s="48"/>
      <c r="H309" s="48"/>
      <c r="I309" s="48"/>
    </row>
    <row r="310" spans="2:9" ht="14.25" customHeight="1">
      <c r="B310" s="48"/>
      <c r="D310" s="48"/>
      <c r="F310" s="48"/>
      <c r="G310" s="48"/>
      <c r="H310" s="48"/>
      <c r="I310" s="48"/>
    </row>
    <row r="311" spans="2:9" ht="14.25" customHeight="1">
      <c r="B311" s="48"/>
      <c r="D311" s="48"/>
      <c r="F311" s="48"/>
      <c r="G311" s="48"/>
      <c r="H311" s="48"/>
      <c r="I311" s="48"/>
    </row>
    <row r="312" spans="2:9" ht="14.25" customHeight="1">
      <c r="B312" s="48"/>
      <c r="D312" s="48"/>
      <c r="F312" s="48"/>
      <c r="G312" s="48"/>
      <c r="H312" s="48"/>
      <c r="I312" s="48"/>
    </row>
    <row r="313" spans="2:9" ht="14.25" customHeight="1">
      <c r="B313" s="48"/>
      <c r="D313" s="48"/>
      <c r="F313" s="48"/>
      <c r="G313" s="48"/>
      <c r="H313" s="48"/>
      <c r="I313" s="48"/>
    </row>
    <row r="314" spans="2:9" ht="14.25" customHeight="1">
      <c r="B314" s="48"/>
      <c r="D314" s="48"/>
      <c r="F314" s="48"/>
      <c r="G314" s="48"/>
      <c r="H314" s="48"/>
      <c r="I314" s="48"/>
    </row>
    <row r="315" spans="2:9" ht="14.25" customHeight="1">
      <c r="B315" s="48"/>
      <c r="D315" s="48"/>
      <c r="F315" s="48"/>
      <c r="G315" s="48"/>
      <c r="H315" s="48"/>
      <c r="I315" s="48"/>
    </row>
    <row r="316" spans="2:9" ht="14.25" customHeight="1">
      <c r="B316" s="48"/>
      <c r="D316" s="48"/>
      <c r="F316" s="48"/>
      <c r="G316" s="48"/>
      <c r="H316" s="48"/>
      <c r="I316" s="48"/>
    </row>
    <row r="317" spans="2:9" ht="14.25" customHeight="1">
      <c r="B317" s="48"/>
      <c r="D317" s="48"/>
      <c r="F317" s="48"/>
      <c r="G317" s="48"/>
      <c r="H317" s="48"/>
      <c r="I317" s="48"/>
    </row>
    <row r="318" spans="2:9" ht="14.25" customHeight="1">
      <c r="B318" s="48"/>
      <c r="D318" s="48"/>
      <c r="F318" s="48"/>
      <c r="G318" s="48"/>
      <c r="H318" s="48"/>
      <c r="I318" s="48"/>
    </row>
    <row r="319" spans="2:9" ht="14.25" customHeight="1">
      <c r="B319" s="48"/>
      <c r="D319" s="48"/>
      <c r="F319" s="48"/>
      <c r="G319" s="48"/>
      <c r="H319" s="48"/>
      <c r="I319" s="48"/>
    </row>
    <row r="320" spans="2:9" ht="14.25" customHeight="1">
      <c r="B320" s="48"/>
      <c r="D320" s="48"/>
      <c r="F320" s="48"/>
      <c r="G320" s="48"/>
      <c r="H320" s="48"/>
      <c r="I320" s="48"/>
    </row>
    <row r="321" spans="2:9" ht="14.25" customHeight="1">
      <c r="B321" s="48"/>
      <c r="D321" s="48"/>
      <c r="F321" s="48"/>
      <c r="G321" s="48"/>
      <c r="H321" s="48"/>
      <c r="I321" s="48"/>
    </row>
    <row r="322" spans="2:9" ht="14.25" customHeight="1">
      <c r="B322" s="48"/>
      <c r="D322" s="48"/>
      <c r="F322" s="48"/>
      <c r="G322" s="48"/>
      <c r="H322" s="48"/>
      <c r="I322" s="48"/>
    </row>
    <row r="323" spans="2:9" ht="14.25" customHeight="1">
      <c r="B323" s="48"/>
      <c r="D323" s="48"/>
      <c r="F323" s="48"/>
      <c r="G323" s="48"/>
      <c r="H323" s="48"/>
      <c r="I323" s="48"/>
    </row>
    <row r="324" spans="2:9" ht="14.25" customHeight="1">
      <c r="B324" s="48"/>
      <c r="D324" s="48"/>
      <c r="F324" s="48"/>
      <c r="G324" s="48"/>
      <c r="H324" s="48"/>
      <c r="I324" s="48"/>
    </row>
    <row r="325" spans="2:9" ht="14.25" customHeight="1">
      <c r="B325" s="48"/>
      <c r="D325" s="48"/>
      <c r="F325" s="48"/>
      <c r="G325" s="48"/>
      <c r="H325" s="48"/>
      <c r="I325" s="48"/>
    </row>
    <row r="326" spans="2:9" ht="14.25" customHeight="1">
      <c r="B326" s="48"/>
      <c r="D326" s="48"/>
      <c r="F326" s="48"/>
      <c r="G326" s="48"/>
      <c r="H326" s="48"/>
      <c r="I326" s="48"/>
    </row>
    <row r="327" spans="2:9" ht="14.25" customHeight="1">
      <c r="B327" s="48"/>
      <c r="D327" s="48"/>
      <c r="F327" s="48"/>
      <c r="G327" s="48"/>
      <c r="H327" s="48"/>
      <c r="I327" s="48"/>
    </row>
    <row r="328" spans="2:9" ht="14.25" customHeight="1">
      <c r="B328" s="48"/>
      <c r="D328" s="48"/>
      <c r="F328" s="48"/>
      <c r="G328" s="48"/>
      <c r="H328" s="48"/>
      <c r="I328" s="48"/>
    </row>
    <row r="329" spans="2:9" ht="14.25" customHeight="1">
      <c r="B329" s="48"/>
      <c r="D329" s="48"/>
      <c r="F329" s="48"/>
      <c r="G329" s="48"/>
      <c r="H329" s="48"/>
      <c r="I329" s="48"/>
    </row>
    <row r="330" spans="2:9" ht="14.25" customHeight="1">
      <c r="B330" s="48"/>
      <c r="D330" s="48"/>
      <c r="F330" s="48"/>
      <c r="G330" s="48"/>
      <c r="H330" s="48"/>
      <c r="I330" s="48"/>
    </row>
    <row r="331" spans="2:9" ht="14.25" customHeight="1">
      <c r="B331" s="48"/>
      <c r="D331" s="48"/>
      <c r="F331" s="48"/>
      <c r="G331" s="48"/>
      <c r="H331" s="48"/>
      <c r="I331" s="48"/>
    </row>
    <row r="332" spans="2:9" ht="14.25" customHeight="1">
      <c r="B332" s="48"/>
      <c r="D332" s="48"/>
      <c r="F332" s="48"/>
      <c r="G332" s="48"/>
      <c r="H332" s="48"/>
      <c r="I332" s="48"/>
    </row>
    <row r="333" spans="2:9" ht="14.25" customHeight="1">
      <c r="B333" s="48"/>
      <c r="D333" s="48"/>
      <c r="F333" s="48"/>
      <c r="G333" s="48"/>
      <c r="H333" s="48"/>
      <c r="I333" s="48"/>
    </row>
    <row r="334" spans="2:9" ht="14.25" customHeight="1">
      <c r="B334" s="48"/>
      <c r="D334" s="48"/>
      <c r="F334" s="48"/>
      <c r="G334" s="48"/>
      <c r="H334" s="48"/>
      <c r="I334" s="48"/>
    </row>
    <row r="335" spans="2:9" ht="14.25" customHeight="1">
      <c r="B335" s="48"/>
      <c r="D335" s="48"/>
      <c r="F335" s="48"/>
      <c r="G335" s="48"/>
      <c r="H335" s="48"/>
      <c r="I335" s="48"/>
    </row>
    <row r="336" spans="2:9" ht="14.25" customHeight="1">
      <c r="B336" s="48"/>
      <c r="D336" s="48"/>
      <c r="F336" s="48"/>
      <c r="G336" s="48"/>
      <c r="H336" s="48"/>
      <c r="I336" s="48"/>
    </row>
    <row r="337" spans="2:9" ht="14.25" customHeight="1">
      <c r="B337" s="48"/>
      <c r="D337" s="48"/>
      <c r="F337" s="48"/>
      <c r="G337" s="48"/>
      <c r="H337" s="48"/>
      <c r="I337" s="48"/>
    </row>
    <row r="338" spans="2:9" ht="14.25" customHeight="1">
      <c r="B338" s="48"/>
      <c r="D338" s="48"/>
      <c r="F338" s="48"/>
      <c r="G338" s="48"/>
      <c r="H338" s="48"/>
      <c r="I338" s="48"/>
    </row>
    <row r="339" spans="2:9" ht="14.25" customHeight="1">
      <c r="B339" s="48"/>
      <c r="D339" s="48"/>
      <c r="F339" s="48"/>
      <c r="G339" s="48"/>
      <c r="H339" s="48"/>
      <c r="I339" s="48"/>
    </row>
    <row r="340" spans="2:9" ht="14.25" customHeight="1">
      <c r="B340" s="48"/>
      <c r="D340" s="48"/>
      <c r="F340" s="48"/>
      <c r="G340" s="48"/>
      <c r="H340" s="48"/>
      <c r="I340" s="48"/>
    </row>
    <row r="341" spans="2:9" ht="14.25" customHeight="1">
      <c r="B341" s="48"/>
      <c r="D341" s="48"/>
      <c r="F341" s="48"/>
      <c r="G341" s="48"/>
      <c r="H341" s="48"/>
      <c r="I341" s="48"/>
    </row>
    <row r="342" spans="2:9" ht="14.25" customHeight="1">
      <c r="B342" s="48"/>
      <c r="D342" s="48"/>
      <c r="F342" s="48"/>
      <c r="G342" s="48"/>
      <c r="H342" s="48"/>
      <c r="I342" s="48"/>
    </row>
    <row r="343" spans="2:9" ht="14.25" customHeight="1">
      <c r="B343" s="48"/>
      <c r="D343" s="48"/>
      <c r="F343" s="48"/>
      <c r="G343" s="48"/>
      <c r="H343" s="48"/>
      <c r="I343" s="48"/>
    </row>
    <row r="344" spans="2:9" ht="14.25" customHeight="1">
      <c r="B344" s="48"/>
      <c r="D344" s="48"/>
      <c r="F344" s="48"/>
      <c r="G344" s="48"/>
      <c r="H344" s="48"/>
      <c r="I344" s="48"/>
    </row>
    <row r="345" spans="2:9" ht="14.25" customHeight="1">
      <c r="B345" s="48"/>
      <c r="D345" s="48"/>
      <c r="F345" s="48"/>
      <c r="G345" s="48"/>
      <c r="H345" s="48"/>
      <c r="I345" s="48"/>
    </row>
    <row r="346" spans="2:9" ht="14.25" customHeight="1">
      <c r="B346" s="48"/>
      <c r="D346" s="48"/>
      <c r="F346" s="48"/>
      <c r="G346" s="48"/>
      <c r="H346" s="48"/>
      <c r="I346" s="48"/>
    </row>
    <row r="347" spans="2:9" ht="14.25" customHeight="1">
      <c r="B347" s="48"/>
      <c r="D347" s="48"/>
      <c r="F347" s="48"/>
      <c r="G347" s="48"/>
      <c r="H347" s="48"/>
      <c r="I347" s="48"/>
    </row>
    <row r="348" spans="2:9" ht="14.25" customHeight="1">
      <c r="B348" s="48"/>
      <c r="D348" s="48"/>
      <c r="F348" s="48"/>
      <c r="G348" s="48"/>
      <c r="H348" s="48"/>
      <c r="I348" s="48"/>
    </row>
    <row r="349" spans="2:9" ht="14.25" customHeight="1">
      <c r="B349" s="48"/>
      <c r="D349" s="48"/>
      <c r="F349" s="48"/>
      <c r="G349" s="48"/>
      <c r="H349" s="48"/>
      <c r="I349" s="48"/>
    </row>
    <row r="350" spans="2:9" ht="14.25" customHeight="1">
      <c r="B350" s="48"/>
      <c r="D350" s="48"/>
      <c r="F350" s="48"/>
      <c r="G350" s="48"/>
      <c r="H350" s="48"/>
      <c r="I350" s="48"/>
    </row>
    <row r="351" spans="2:9" ht="14.25" customHeight="1">
      <c r="B351" s="48"/>
      <c r="D351" s="48"/>
      <c r="F351" s="48"/>
      <c r="G351" s="48"/>
      <c r="H351" s="48"/>
      <c r="I351" s="48"/>
    </row>
    <row r="352" spans="2:9" ht="14.25" customHeight="1">
      <c r="B352" s="48"/>
      <c r="D352" s="48"/>
      <c r="F352" s="48"/>
      <c r="G352" s="48"/>
      <c r="H352" s="48"/>
      <c r="I352" s="48"/>
    </row>
    <row r="353" spans="2:9" ht="14.25" customHeight="1">
      <c r="B353" s="48"/>
      <c r="D353" s="48"/>
      <c r="F353" s="48"/>
      <c r="G353" s="48"/>
      <c r="H353" s="48"/>
      <c r="I353" s="48"/>
    </row>
    <row r="354" spans="2:9" ht="14.25" customHeight="1">
      <c r="B354" s="48"/>
      <c r="D354" s="48"/>
      <c r="F354" s="48"/>
      <c r="G354" s="48"/>
      <c r="H354" s="48"/>
      <c r="I354" s="48"/>
    </row>
    <row r="355" spans="2:9" ht="14.25" customHeight="1">
      <c r="B355" s="48"/>
      <c r="D355" s="48"/>
      <c r="F355" s="48"/>
      <c r="G355" s="48"/>
      <c r="H355" s="48"/>
      <c r="I355" s="48"/>
    </row>
    <row r="356" spans="2:9" ht="14.25" customHeight="1">
      <c r="B356" s="48"/>
      <c r="D356" s="48"/>
      <c r="F356" s="48"/>
      <c r="G356" s="48"/>
      <c r="H356" s="48"/>
      <c r="I356" s="48"/>
    </row>
    <row r="357" spans="2:9" ht="14.25" customHeight="1">
      <c r="B357" s="48"/>
      <c r="D357" s="48"/>
      <c r="F357" s="48"/>
      <c r="G357" s="48"/>
      <c r="H357" s="48"/>
      <c r="I357" s="48"/>
    </row>
    <row r="358" spans="2:9" ht="14.25" customHeight="1">
      <c r="B358" s="48"/>
      <c r="D358" s="48"/>
      <c r="F358" s="48"/>
      <c r="G358" s="48"/>
      <c r="H358" s="48"/>
      <c r="I358" s="48"/>
    </row>
    <row r="359" spans="2:9" ht="14.25" customHeight="1">
      <c r="B359" s="48"/>
      <c r="D359" s="48"/>
      <c r="F359" s="48"/>
      <c r="G359" s="48"/>
      <c r="H359" s="48"/>
      <c r="I359" s="48"/>
    </row>
    <row r="360" spans="2:9" ht="14.25" customHeight="1">
      <c r="B360" s="48"/>
      <c r="D360" s="48"/>
      <c r="F360" s="48"/>
      <c r="G360" s="48"/>
      <c r="H360" s="48"/>
      <c r="I360" s="48"/>
    </row>
    <row r="361" spans="2:9" ht="14.25" customHeight="1">
      <c r="B361" s="48"/>
      <c r="D361" s="48"/>
      <c r="F361" s="48"/>
      <c r="G361" s="48"/>
      <c r="H361" s="48"/>
      <c r="I361" s="48"/>
    </row>
    <row r="362" spans="2:9" ht="14.25" customHeight="1">
      <c r="B362" s="48"/>
      <c r="D362" s="48"/>
      <c r="F362" s="48"/>
      <c r="G362" s="48"/>
      <c r="H362" s="48"/>
      <c r="I362" s="48"/>
    </row>
    <row r="363" spans="2:9" ht="14.25" customHeight="1">
      <c r="B363" s="48"/>
      <c r="D363" s="48"/>
      <c r="F363" s="48"/>
      <c r="G363" s="48"/>
      <c r="H363" s="48"/>
      <c r="I363" s="48"/>
    </row>
    <row r="364" spans="2:9" ht="14.25" customHeight="1">
      <c r="B364" s="48"/>
      <c r="D364" s="48"/>
      <c r="F364" s="48"/>
      <c r="G364" s="48"/>
      <c r="H364" s="48"/>
      <c r="I364" s="48"/>
    </row>
    <row r="365" spans="2:9" ht="14.25" customHeight="1">
      <c r="B365" s="48"/>
      <c r="D365" s="48"/>
      <c r="F365" s="48"/>
      <c r="G365" s="48"/>
      <c r="H365" s="48"/>
      <c r="I365" s="48"/>
    </row>
    <row r="366" spans="2:9" ht="14.25" customHeight="1">
      <c r="B366" s="48"/>
      <c r="D366" s="48"/>
      <c r="F366" s="48"/>
      <c r="G366" s="48"/>
      <c r="H366" s="48"/>
      <c r="I366" s="48"/>
    </row>
    <row r="367" spans="2:9" ht="14.25" customHeight="1">
      <c r="B367" s="48"/>
      <c r="D367" s="48"/>
      <c r="F367" s="48"/>
      <c r="G367" s="48"/>
      <c r="H367" s="48"/>
      <c r="I367" s="48"/>
    </row>
    <row r="368" spans="2:9" ht="14.25" customHeight="1">
      <c r="B368" s="48"/>
      <c r="D368" s="48"/>
      <c r="F368" s="48"/>
      <c r="G368" s="48"/>
      <c r="H368" s="48"/>
      <c r="I368" s="48"/>
    </row>
    <row r="369" spans="2:9" ht="14.25" customHeight="1">
      <c r="B369" s="48"/>
      <c r="D369" s="48"/>
      <c r="F369" s="48"/>
      <c r="G369" s="48"/>
      <c r="H369" s="48"/>
      <c r="I369" s="48"/>
    </row>
    <row r="370" spans="2:9" ht="14.25" customHeight="1">
      <c r="B370" s="48"/>
      <c r="D370" s="48"/>
      <c r="F370" s="48"/>
      <c r="G370" s="48"/>
      <c r="H370" s="48"/>
      <c r="I370" s="48"/>
    </row>
    <row r="371" spans="2:9" ht="14.25" customHeight="1">
      <c r="B371" s="48"/>
      <c r="D371" s="48"/>
      <c r="F371" s="48"/>
      <c r="G371" s="48"/>
      <c r="H371" s="48"/>
      <c r="I371" s="48"/>
    </row>
    <row r="372" spans="2:9" ht="14.25" customHeight="1">
      <c r="B372" s="48"/>
      <c r="D372" s="48"/>
      <c r="F372" s="48"/>
      <c r="G372" s="48"/>
      <c r="H372" s="48"/>
      <c r="I372" s="48"/>
    </row>
    <row r="373" spans="2:9" ht="14.25" customHeight="1">
      <c r="B373" s="48"/>
      <c r="D373" s="48"/>
      <c r="F373" s="48"/>
      <c r="G373" s="48"/>
      <c r="H373" s="48"/>
      <c r="I373" s="48"/>
    </row>
    <row r="374" spans="2:9" ht="14.25" customHeight="1">
      <c r="B374" s="48"/>
      <c r="D374" s="48"/>
      <c r="F374" s="48"/>
      <c r="G374" s="48"/>
      <c r="H374" s="48"/>
      <c r="I374" s="48"/>
    </row>
    <row r="375" spans="2:9" ht="14.25" customHeight="1">
      <c r="B375" s="48"/>
      <c r="D375" s="48"/>
      <c r="F375" s="48"/>
      <c r="G375" s="48"/>
      <c r="H375" s="48"/>
      <c r="I375" s="48"/>
    </row>
    <row r="376" spans="2:9" ht="14.25" customHeight="1">
      <c r="B376" s="48"/>
      <c r="D376" s="48"/>
      <c r="F376" s="48"/>
      <c r="G376" s="48"/>
      <c r="H376" s="48"/>
      <c r="I376" s="48"/>
    </row>
    <row r="377" spans="2:9" ht="14.25" customHeight="1">
      <c r="B377" s="48"/>
      <c r="D377" s="48"/>
      <c r="F377" s="48"/>
      <c r="G377" s="48"/>
      <c r="H377" s="48"/>
      <c r="I377" s="48"/>
    </row>
    <row r="378" spans="2:9" ht="14.25" customHeight="1">
      <c r="B378" s="48"/>
      <c r="D378" s="48"/>
      <c r="F378" s="48"/>
      <c r="G378" s="48"/>
      <c r="H378" s="48"/>
      <c r="I378" s="48"/>
    </row>
    <row r="379" spans="2:9" ht="14.25" customHeight="1">
      <c r="B379" s="48"/>
      <c r="D379" s="48"/>
      <c r="F379" s="48"/>
      <c r="G379" s="48"/>
      <c r="H379" s="48"/>
      <c r="I379" s="48"/>
    </row>
    <row r="380" spans="2:9" ht="14.25" customHeight="1">
      <c r="B380" s="48"/>
      <c r="D380" s="48"/>
      <c r="F380" s="48"/>
      <c r="G380" s="48"/>
      <c r="H380" s="48"/>
      <c r="I380" s="48"/>
    </row>
    <row r="381" spans="2:9" ht="14.25" customHeight="1">
      <c r="B381" s="48"/>
      <c r="D381" s="48"/>
      <c r="F381" s="48"/>
      <c r="G381" s="48"/>
      <c r="H381" s="48"/>
      <c r="I381" s="48"/>
    </row>
    <row r="382" spans="2:9" ht="14.25" customHeight="1">
      <c r="B382" s="48"/>
      <c r="D382" s="48"/>
      <c r="F382" s="48"/>
      <c r="G382" s="48"/>
      <c r="H382" s="48"/>
      <c r="I382" s="48"/>
    </row>
    <row r="383" spans="2:9" ht="14.25" customHeight="1">
      <c r="B383" s="48"/>
      <c r="D383" s="48"/>
      <c r="F383" s="48"/>
      <c r="G383" s="48"/>
      <c r="H383" s="48"/>
      <c r="I383" s="48"/>
    </row>
    <row r="384" spans="2:9" ht="14.25" customHeight="1">
      <c r="B384" s="48"/>
      <c r="D384" s="48"/>
      <c r="F384" s="48"/>
      <c r="G384" s="48"/>
      <c r="H384" s="48"/>
      <c r="I384" s="48"/>
    </row>
    <row r="385" spans="2:9" ht="14.25" customHeight="1">
      <c r="B385" s="48"/>
      <c r="D385" s="48"/>
      <c r="F385" s="48"/>
      <c r="G385" s="48"/>
      <c r="H385" s="48"/>
      <c r="I385" s="48"/>
    </row>
    <row r="386" spans="2:9" ht="14.25" customHeight="1">
      <c r="B386" s="48"/>
      <c r="D386" s="48"/>
      <c r="F386" s="48"/>
      <c r="G386" s="48"/>
      <c r="H386" s="48"/>
      <c r="I386" s="48"/>
    </row>
    <row r="387" spans="2:9" ht="14.25" customHeight="1">
      <c r="B387" s="48"/>
      <c r="D387" s="48"/>
      <c r="F387" s="48"/>
      <c r="G387" s="48"/>
      <c r="H387" s="48"/>
      <c r="I387" s="48"/>
    </row>
    <row r="388" spans="2:9" ht="14.25" customHeight="1">
      <c r="B388" s="48"/>
      <c r="D388" s="48"/>
      <c r="F388" s="48"/>
      <c r="G388" s="48"/>
      <c r="H388" s="48"/>
      <c r="I388" s="48"/>
    </row>
    <row r="389" spans="2:9" ht="14.25" customHeight="1">
      <c r="B389" s="48"/>
      <c r="D389" s="48"/>
      <c r="F389" s="48"/>
      <c r="G389" s="48"/>
      <c r="H389" s="48"/>
      <c r="I389" s="48"/>
    </row>
    <row r="390" spans="2:9" ht="14.25" customHeight="1">
      <c r="B390" s="48"/>
      <c r="D390" s="48"/>
      <c r="F390" s="48"/>
      <c r="G390" s="48"/>
      <c r="H390" s="48"/>
      <c r="I390" s="48"/>
    </row>
    <row r="391" spans="2:9" ht="14.25" customHeight="1">
      <c r="B391" s="48"/>
      <c r="D391" s="48"/>
      <c r="F391" s="48"/>
      <c r="G391" s="48"/>
      <c r="H391" s="48"/>
      <c r="I391" s="48"/>
    </row>
    <row r="392" spans="2:9" ht="14.25" customHeight="1">
      <c r="B392" s="48"/>
      <c r="D392" s="48"/>
      <c r="F392" s="48"/>
      <c r="G392" s="48"/>
      <c r="H392" s="48"/>
      <c r="I392" s="48"/>
    </row>
    <row r="393" spans="2:9" ht="14.25" customHeight="1">
      <c r="B393" s="48"/>
      <c r="D393" s="48"/>
      <c r="F393" s="48"/>
      <c r="G393" s="48"/>
      <c r="H393" s="48"/>
      <c r="I393" s="48"/>
    </row>
    <row r="394" spans="2:9" ht="14.25" customHeight="1">
      <c r="B394" s="48"/>
      <c r="D394" s="48"/>
      <c r="F394" s="48"/>
      <c r="G394" s="48"/>
      <c r="H394" s="48"/>
      <c r="I394" s="48"/>
    </row>
    <row r="395" spans="2:9" ht="14.25" customHeight="1">
      <c r="B395" s="48"/>
      <c r="D395" s="48"/>
      <c r="F395" s="48"/>
      <c r="G395" s="48"/>
      <c r="H395" s="48"/>
      <c r="I395" s="48"/>
    </row>
    <row r="396" spans="2:9" ht="14.25" customHeight="1">
      <c r="B396" s="48"/>
      <c r="D396" s="48"/>
      <c r="F396" s="48"/>
      <c r="G396" s="48"/>
      <c r="H396" s="48"/>
      <c r="I396" s="48"/>
    </row>
    <row r="397" spans="2:9" ht="14.25" customHeight="1">
      <c r="B397" s="48"/>
      <c r="D397" s="48"/>
      <c r="F397" s="48"/>
      <c r="G397" s="48"/>
      <c r="H397" s="48"/>
      <c r="I397" s="48"/>
    </row>
    <row r="398" spans="2:9" ht="14.25" customHeight="1">
      <c r="B398" s="48"/>
      <c r="D398" s="48"/>
      <c r="F398" s="48"/>
      <c r="G398" s="48"/>
      <c r="H398" s="48"/>
      <c r="I398" s="48"/>
    </row>
    <row r="399" spans="2:9" ht="14.25" customHeight="1">
      <c r="B399" s="48"/>
      <c r="D399" s="48"/>
      <c r="F399" s="48"/>
      <c r="G399" s="48"/>
      <c r="H399" s="48"/>
      <c r="I399" s="48"/>
    </row>
    <row r="400" spans="2:9" ht="14.25" customHeight="1">
      <c r="B400" s="48"/>
      <c r="D400" s="48"/>
      <c r="F400" s="48"/>
      <c r="G400" s="48"/>
      <c r="H400" s="48"/>
      <c r="I400" s="48"/>
    </row>
    <row r="401" spans="2:9" ht="14.25" customHeight="1">
      <c r="B401" s="48"/>
      <c r="D401" s="48"/>
      <c r="F401" s="48"/>
      <c r="G401" s="48"/>
      <c r="H401" s="48"/>
      <c r="I401" s="48"/>
    </row>
    <row r="402" spans="2:9" ht="14.25" customHeight="1">
      <c r="B402" s="48"/>
      <c r="D402" s="48"/>
      <c r="F402" s="48"/>
      <c r="G402" s="48"/>
      <c r="H402" s="48"/>
      <c r="I402" s="48"/>
    </row>
    <row r="403" spans="2:9" ht="14.25" customHeight="1">
      <c r="B403" s="48"/>
      <c r="D403" s="48"/>
      <c r="F403" s="48"/>
      <c r="G403" s="48"/>
      <c r="H403" s="48"/>
      <c r="I403" s="48"/>
    </row>
    <row r="404" spans="2:9" ht="14.25" customHeight="1">
      <c r="B404" s="48"/>
      <c r="D404" s="48"/>
      <c r="F404" s="48"/>
      <c r="G404" s="48"/>
      <c r="H404" s="48"/>
      <c r="I404" s="48"/>
    </row>
    <row r="405" spans="2:9" ht="14.25" customHeight="1">
      <c r="B405" s="48"/>
      <c r="D405" s="48"/>
      <c r="F405" s="48"/>
      <c r="G405" s="48"/>
      <c r="H405" s="48"/>
      <c r="I405" s="48"/>
    </row>
    <row r="406" spans="2:9" ht="14.25" customHeight="1">
      <c r="B406" s="48"/>
      <c r="D406" s="48"/>
      <c r="F406" s="48"/>
      <c r="G406" s="48"/>
      <c r="H406" s="48"/>
      <c r="I406" s="48"/>
    </row>
    <row r="407" spans="2:9" ht="14.25" customHeight="1">
      <c r="B407" s="48"/>
      <c r="D407" s="48"/>
      <c r="F407" s="48"/>
      <c r="G407" s="48"/>
      <c r="H407" s="48"/>
      <c r="I407" s="48"/>
    </row>
    <row r="408" spans="2:9" ht="14.25" customHeight="1">
      <c r="B408" s="48"/>
      <c r="D408" s="48"/>
      <c r="F408" s="48"/>
      <c r="G408" s="48"/>
      <c r="H408" s="48"/>
      <c r="I408" s="48"/>
    </row>
    <row r="409" spans="2:9" ht="14.25" customHeight="1">
      <c r="B409" s="48"/>
      <c r="D409" s="48"/>
      <c r="F409" s="48"/>
      <c r="G409" s="48"/>
      <c r="H409" s="48"/>
      <c r="I409" s="48"/>
    </row>
    <row r="410" spans="2:9" ht="14.25" customHeight="1">
      <c r="B410" s="48"/>
      <c r="D410" s="48"/>
      <c r="F410" s="48"/>
      <c r="G410" s="48"/>
      <c r="H410" s="48"/>
      <c r="I410" s="48"/>
    </row>
    <row r="411" spans="2:9" ht="14.25" customHeight="1">
      <c r="B411" s="48"/>
      <c r="D411" s="48"/>
      <c r="F411" s="48"/>
      <c r="G411" s="48"/>
      <c r="H411" s="48"/>
      <c r="I411" s="48"/>
    </row>
    <row r="412" spans="2:9" ht="14.25" customHeight="1">
      <c r="B412" s="48"/>
      <c r="D412" s="48"/>
      <c r="F412" s="48"/>
      <c r="G412" s="48"/>
      <c r="H412" s="48"/>
      <c r="I412" s="48"/>
    </row>
    <row r="413" spans="2:9" ht="14.25" customHeight="1">
      <c r="B413" s="48"/>
      <c r="D413" s="48"/>
      <c r="F413" s="48"/>
      <c r="G413" s="48"/>
      <c r="H413" s="48"/>
      <c r="I413" s="48"/>
    </row>
    <row r="414" spans="2:9" ht="14.25" customHeight="1">
      <c r="B414" s="48"/>
      <c r="D414" s="48"/>
      <c r="F414" s="48"/>
      <c r="G414" s="48"/>
      <c r="H414" s="48"/>
      <c r="I414" s="48"/>
    </row>
    <row r="415" spans="2:9" ht="14.25" customHeight="1">
      <c r="B415" s="48"/>
      <c r="D415" s="48"/>
      <c r="F415" s="48"/>
      <c r="G415" s="48"/>
      <c r="H415" s="48"/>
      <c r="I415" s="48"/>
    </row>
    <row r="416" spans="2:9" ht="14.25" customHeight="1">
      <c r="B416" s="48"/>
      <c r="D416" s="48"/>
      <c r="F416" s="48"/>
      <c r="G416" s="48"/>
      <c r="H416" s="48"/>
      <c r="I416" s="48"/>
    </row>
    <row r="417" spans="2:9" ht="14.25" customHeight="1">
      <c r="B417" s="48"/>
      <c r="D417" s="48"/>
      <c r="F417" s="48"/>
      <c r="G417" s="48"/>
      <c r="H417" s="48"/>
      <c r="I417" s="48"/>
    </row>
    <row r="418" spans="2:9" ht="14.25" customHeight="1">
      <c r="B418" s="48"/>
      <c r="D418" s="48"/>
      <c r="F418" s="48"/>
      <c r="G418" s="48"/>
      <c r="H418" s="48"/>
      <c r="I418" s="48"/>
    </row>
    <row r="419" spans="2:9" ht="14.25" customHeight="1">
      <c r="B419" s="48"/>
      <c r="D419" s="48"/>
      <c r="F419" s="48"/>
      <c r="G419" s="48"/>
      <c r="H419" s="48"/>
      <c r="I419" s="48"/>
    </row>
    <row r="420" spans="2:9" ht="14.25" customHeight="1">
      <c r="B420" s="48"/>
      <c r="D420" s="48"/>
      <c r="F420" s="48"/>
      <c r="G420" s="48"/>
      <c r="H420" s="48"/>
      <c r="I420" s="48"/>
    </row>
    <row r="421" spans="2:9" ht="14.25" customHeight="1">
      <c r="B421" s="48"/>
      <c r="D421" s="48"/>
      <c r="F421" s="48"/>
      <c r="G421" s="48"/>
      <c r="H421" s="48"/>
      <c r="I421" s="48"/>
    </row>
    <row r="422" spans="2:9" ht="14.25" customHeight="1">
      <c r="B422" s="48"/>
      <c r="D422" s="48"/>
      <c r="F422" s="48"/>
      <c r="G422" s="48"/>
      <c r="H422" s="48"/>
      <c r="I422" s="48"/>
    </row>
    <row r="423" spans="2:9" ht="14.25" customHeight="1">
      <c r="B423" s="48"/>
      <c r="D423" s="48"/>
      <c r="F423" s="48"/>
      <c r="G423" s="48"/>
      <c r="H423" s="48"/>
      <c r="I423" s="48"/>
    </row>
    <row r="424" spans="2:9" ht="14.25" customHeight="1">
      <c r="B424" s="48"/>
      <c r="D424" s="48"/>
      <c r="F424" s="48"/>
      <c r="G424" s="48"/>
      <c r="H424" s="48"/>
      <c r="I424" s="48"/>
    </row>
    <row r="425" spans="2:9" ht="14.25" customHeight="1">
      <c r="B425" s="48"/>
      <c r="D425" s="48"/>
      <c r="F425" s="48"/>
      <c r="G425" s="48"/>
      <c r="H425" s="48"/>
      <c r="I425" s="48"/>
    </row>
    <row r="426" spans="2:9" ht="14.25" customHeight="1">
      <c r="B426" s="48"/>
      <c r="D426" s="48"/>
      <c r="F426" s="48"/>
      <c r="G426" s="48"/>
      <c r="H426" s="48"/>
      <c r="I426" s="48"/>
    </row>
    <row r="427" spans="2:9" ht="14.25" customHeight="1">
      <c r="B427" s="48"/>
      <c r="D427" s="48"/>
      <c r="F427" s="48"/>
      <c r="G427" s="48"/>
      <c r="H427" s="48"/>
      <c r="I427" s="48"/>
    </row>
    <row r="428" spans="2:9" ht="14.25" customHeight="1">
      <c r="B428" s="48"/>
      <c r="D428" s="48"/>
      <c r="F428" s="48"/>
      <c r="G428" s="48"/>
      <c r="H428" s="48"/>
      <c r="I428" s="48"/>
    </row>
    <row r="429" spans="2:9" ht="14.25" customHeight="1">
      <c r="B429" s="48"/>
      <c r="D429" s="48"/>
      <c r="F429" s="48"/>
      <c r="G429" s="48"/>
      <c r="H429" s="48"/>
      <c r="I429" s="48"/>
    </row>
    <row r="430" spans="2:9" ht="14.25" customHeight="1">
      <c r="B430" s="48"/>
      <c r="D430" s="48"/>
      <c r="F430" s="48"/>
      <c r="G430" s="48"/>
      <c r="H430" s="48"/>
      <c r="I430" s="48"/>
    </row>
    <row r="431" spans="2:9" ht="14.25" customHeight="1">
      <c r="B431" s="48"/>
      <c r="D431" s="48"/>
      <c r="F431" s="48"/>
      <c r="G431" s="48"/>
      <c r="H431" s="48"/>
      <c r="I431" s="48"/>
    </row>
    <row r="432" spans="2:9" ht="14.25" customHeight="1">
      <c r="B432" s="48"/>
      <c r="D432" s="48"/>
      <c r="F432" s="48"/>
      <c r="G432" s="48"/>
      <c r="H432" s="48"/>
      <c r="I432" s="48"/>
    </row>
    <row r="433" spans="2:9" ht="14.25" customHeight="1">
      <c r="B433" s="48"/>
      <c r="D433" s="48"/>
      <c r="F433" s="48"/>
      <c r="G433" s="48"/>
      <c r="H433" s="48"/>
      <c r="I433" s="48"/>
    </row>
    <row r="434" spans="2:9" ht="14.25" customHeight="1">
      <c r="B434" s="48"/>
      <c r="D434" s="48"/>
      <c r="F434" s="48"/>
      <c r="G434" s="48"/>
      <c r="H434" s="48"/>
      <c r="I434" s="48"/>
    </row>
    <row r="435" spans="2:9" ht="14.25" customHeight="1">
      <c r="B435" s="48"/>
      <c r="D435" s="48"/>
      <c r="F435" s="48"/>
      <c r="G435" s="48"/>
      <c r="H435" s="48"/>
      <c r="I435" s="48"/>
    </row>
    <row r="436" spans="2:9" ht="14.25" customHeight="1">
      <c r="B436" s="48"/>
      <c r="D436" s="48"/>
      <c r="F436" s="48"/>
      <c r="G436" s="48"/>
      <c r="H436" s="48"/>
      <c r="I436" s="48"/>
    </row>
    <row r="437" spans="2:9" ht="14.25" customHeight="1">
      <c r="B437" s="48"/>
      <c r="D437" s="48"/>
      <c r="F437" s="48"/>
      <c r="G437" s="48"/>
      <c r="H437" s="48"/>
      <c r="I437" s="48"/>
    </row>
    <row r="438" spans="2:9" ht="14.25" customHeight="1">
      <c r="B438" s="48"/>
      <c r="D438" s="48"/>
      <c r="F438" s="48"/>
      <c r="G438" s="48"/>
      <c r="H438" s="48"/>
      <c r="I438" s="48"/>
    </row>
    <row r="439" spans="2:9" ht="14.25" customHeight="1">
      <c r="B439" s="48"/>
      <c r="D439" s="48"/>
      <c r="F439" s="48"/>
      <c r="G439" s="48"/>
      <c r="H439" s="48"/>
      <c r="I439" s="48"/>
    </row>
    <row r="440" spans="2:9" ht="14.25" customHeight="1">
      <c r="B440" s="48"/>
      <c r="D440" s="48"/>
      <c r="F440" s="48"/>
      <c r="G440" s="48"/>
      <c r="H440" s="48"/>
      <c r="I440" s="48"/>
    </row>
    <row r="441" spans="2:9" ht="14.25" customHeight="1">
      <c r="B441" s="48"/>
      <c r="D441" s="48"/>
      <c r="F441" s="48"/>
      <c r="G441" s="48"/>
      <c r="H441" s="48"/>
      <c r="I441" s="48"/>
    </row>
    <row r="442" spans="2:9" ht="14.25" customHeight="1">
      <c r="B442" s="48"/>
      <c r="D442" s="48"/>
      <c r="F442" s="48"/>
      <c r="G442" s="48"/>
      <c r="H442" s="48"/>
      <c r="I442" s="48"/>
    </row>
    <row r="443" spans="2:9" ht="14.25" customHeight="1">
      <c r="B443" s="48"/>
      <c r="D443" s="48"/>
      <c r="F443" s="48"/>
      <c r="G443" s="48"/>
      <c r="H443" s="48"/>
      <c r="I443" s="48"/>
    </row>
    <row r="444" spans="2:9" ht="14.25" customHeight="1">
      <c r="B444" s="48"/>
      <c r="D444" s="48"/>
      <c r="F444" s="48"/>
      <c r="G444" s="48"/>
      <c r="H444" s="48"/>
      <c r="I444" s="48"/>
    </row>
    <row r="445" spans="2:9" ht="14.25" customHeight="1">
      <c r="B445" s="48"/>
      <c r="D445" s="48"/>
      <c r="F445" s="48"/>
      <c r="G445" s="48"/>
      <c r="H445" s="48"/>
      <c r="I445" s="48"/>
    </row>
    <row r="446" spans="2:9" ht="14.25" customHeight="1">
      <c r="B446" s="48"/>
      <c r="D446" s="48"/>
      <c r="F446" s="48"/>
      <c r="G446" s="48"/>
      <c r="H446" s="48"/>
      <c r="I446" s="48"/>
    </row>
    <row r="447" spans="2:9" ht="14.25" customHeight="1">
      <c r="B447" s="48"/>
      <c r="D447" s="48"/>
      <c r="F447" s="48"/>
      <c r="G447" s="48"/>
      <c r="H447" s="48"/>
      <c r="I447" s="48"/>
    </row>
    <row r="448" spans="2:9" ht="14.25" customHeight="1">
      <c r="B448" s="48"/>
      <c r="D448" s="48"/>
      <c r="F448" s="48"/>
      <c r="G448" s="48"/>
      <c r="H448" s="48"/>
      <c r="I448" s="48"/>
    </row>
    <row r="449" spans="2:9" ht="14.25" customHeight="1">
      <c r="B449" s="48"/>
      <c r="D449" s="48"/>
      <c r="F449" s="48"/>
      <c r="G449" s="48"/>
      <c r="H449" s="48"/>
      <c r="I449" s="48"/>
    </row>
    <row r="450" spans="2:9" ht="14.25" customHeight="1">
      <c r="B450" s="48"/>
      <c r="D450" s="48"/>
      <c r="F450" s="48"/>
      <c r="G450" s="48"/>
      <c r="H450" s="48"/>
      <c r="I450" s="48"/>
    </row>
    <row r="451" spans="2:9" ht="14.25" customHeight="1">
      <c r="B451" s="48"/>
      <c r="D451" s="48"/>
      <c r="F451" s="48"/>
      <c r="G451" s="48"/>
      <c r="H451" s="48"/>
      <c r="I451" s="48"/>
    </row>
    <row r="452" spans="2:9" ht="14.25" customHeight="1">
      <c r="B452" s="48"/>
      <c r="D452" s="48"/>
      <c r="F452" s="48"/>
      <c r="G452" s="48"/>
      <c r="H452" s="48"/>
      <c r="I452" s="48"/>
    </row>
    <row r="453" spans="2:9" ht="14.25" customHeight="1">
      <c r="B453" s="48"/>
      <c r="D453" s="48"/>
      <c r="F453" s="48"/>
      <c r="G453" s="48"/>
      <c r="H453" s="48"/>
      <c r="I453" s="48"/>
    </row>
    <row r="454" spans="2:9" ht="14.25" customHeight="1">
      <c r="B454" s="48"/>
      <c r="D454" s="48"/>
      <c r="F454" s="48"/>
      <c r="G454" s="48"/>
      <c r="H454" s="48"/>
      <c r="I454" s="48"/>
    </row>
    <row r="455" spans="2:9" ht="14.25" customHeight="1">
      <c r="B455" s="48"/>
      <c r="D455" s="48"/>
      <c r="F455" s="48"/>
      <c r="G455" s="48"/>
      <c r="H455" s="48"/>
      <c r="I455" s="48"/>
    </row>
    <row r="456" spans="2:9" ht="14.25" customHeight="1">
      <c r="B456" s="48"/>
      <c r="D456" s="48"/>
      <c r="F456" s="48"/>
      <c r="G456" s="48"/>
      <c r="H456" s="48"/>
      <c r="I456" s="48"/>
    </row>
    <row r="457" spans="2:9" ht="14.25" customHeight="1">
      <c r="B457" s="48"/>
      <c r="D457" s="48"/>
      <c r="F457" s="48"/>
      <c r="G457" s="48"/>
      <c r="H457" s="48"/>
      <c r="I457" s="48"/>
    </row>
    <row r="458" spans="2:9" ht="14.25" customHeight="1">
      <c r="B458" s="48"/>
      <c r="D458" s="48"/>
      <c r="F458" s="48"/>
      <c r="G458" s="48"/>
      <c r="H458" s="48"/>
      <c r="I458" s="48"/>
    </row>
    <row r="459" spans="2:9" ht="14.25" customHeight="1">
      <c r="B459" s="48"/>
      <c r="D459" s="48"/>
      <c r="F459" s="48"/>
      <c r="G459" s="48"/>
      <c r="H459" s="48"/>
      <c r="I459" s="48"/>
    </row>
    <row r="460" spans="2:9" ht="14.25" customHeight="1">
      <c r="B460" s="48"/>
      <c r="D460" s="48"/>
      <c r="F460" s="48"/>
      <c r="G460" s="48"/>
      <c r="H460" s="48"/>
      <c r="I460" s="48"/>
    </row>
    <row r="461" spans="2:9" ht="14.25" customHeight="1">
      <c r="B461" s="48"/>
      <c r="D461" s="48"/>
      <c r="F461" s="48"/>
      <c r="G461" s="48"/>
      <c r="H461" s="48"/>
      <c r="I461" s="48"/>
    </row>
    <row r="462" spans="2:9" ht="14.25" customHeight="1">
      <c r="B462" s="48"/>
      <c r="D462" s="48"/>
      <c r="F462" s="48"/>
      <c r="G462" s="48"/>
      <c r="H462" s="48"/>
      <c r="I462" s="48"/>
    </row>
    <row r="463" spans="2:9" ht="14.25" customHeight="1">
      <c r="B463" s="48"/>
      <c r="D463" s="48"/>
      <c r="F463" s="48"/>
      <c r="G463" s="48"/>
      <c r="H463" s="48"/>
      <c r="I463" s="48"/>
    </row>
    <row r="464" spans="2:9" ht="14.25" customHeight="1">
      <c r="B464" s="48"/>
      <c r="D464" s="48"/>
      <c r="F464" s="48"/>
      <c r="G464" s="48"/>
      <c r="H464" s="48"/>
      <c r="I464" s="48"/>
    </row>
    <row r="465" spans="2:9" ht="14.25" customHeight="1">
      <c r="B465" s="48"/>
      <c r="D465" s="48"/>
      <c r="F465" s="48"/>
      <c r="G465" s="48"/>
      <c r="H465" s="48"/>
      <c r="I465" s="48"/>
    </row>
    <row r="466" spans="2:9" ht="14.25" customHeight="1">
      <c r="B466" s="48"/>
      <c r="D466" s="48"/>
      <c r="F466" s="48"/>
      <c r="G466" s="48"/>
      <c r="H466" s="48"/>
      <c r="I466" s="48"/>
    </row>
    <row r="467" spans="2:9" ht="14.25" customHeight="1">
      <c r="B467" s="48"/>
      <c r="D467" s="48"/>
      <c r="F467" s="48"/>
      <c r="G467" s="48"/>
      <c r="H467" s="48"/>
      <c r="I467" s="48"/>
    </row>
    <row r="468" spans="2:9" ht="14.25" customHeight="1">
      <c r="B468" s="48"/>
      <c r="D468" s="48"/>
      <c r="F468" s="48"/>
      <c r="G468" s="48"/>
      <c r="H468" s="48"/>
      <c r="I468" s="48"/>
    </row>
    <row r="469" spans="2:9" ht="14.25" customHeight="1">
      <c r="B469" s="48"/>
      <c r="D469" s="48"/>
      <c r="F469" s="48"/>
      <c r="G469" s="48"/>
      <c r="H469" s="48"/>
      <c r="I469" s="48"/>
    </row>
    <row r="470" spans="2:9" ht="14.25" customHeight="1">
      <c r="B470" s="48"/>
      <c r="D470" s="48"/>
      <c r="F470" s="48"/>
      <c r="G470" s="48"/>
      <c r="H470" s="48"/>
      <c r="I470" s="48"/>
    </row>
    <row r="471" spans="2:9" ht="14.25" customHeight="1">
      <c r="B471" s="48"/>
      <c r="D471" s="48"/>
      <c r="F471" s="48"/>
      <c r="G471" s="48"/>
      <c r="H471" s="48"/>
      <c r="I471" s="48"/>
    </row>
    <row r="472" spans="2:9" ht="14.25" customHeight="1">
      <c r="B472" s="48"/>
      <c r="D472" s="48"/>
      <c r="F472" s="48"/>
      <c r="G472" s="48"/>
      <c r="H472" s="48"/>
      <c r="I472" s="48"/>
    </row>
    <row r="473" spans="2:9" ht="14.25" customHeight="1">
      <c r="B473" s="48"/>
      <c r="D473" s="48"/>
      <c r="F473" s="48"/>
      <c r="G473" s="48"/>
      <c r="H473" s="48"/>
      <c r="I473" s="48"/>
    </row>
    <row r="474" spans="2:9" ht="14.25" customHeight="1">
      <c r="B474" s="48"/>
      <c r="D474" s="48"/>
      <c r="F474" s="48"/>
      <c r="G474" s="48"/>
      <c r="H474" s="48"/>
      <c r="I474" s="48"/>
    </row>
    <row r="475" spans="2:9" ht="14.25" customHeight="1">
      <c r="B475" s="48"/>
      <c r="D475" s="48"/>
      <c r="F475" s="48"/>
      <c r="G475" s="48"/>
      <c r="H475" s="48"/>
      <c r="I475" s="48"/>
    </row>
    <row r="476" spans="2:9" ht="14.25" customHeight="1">
      <c r="B476" s="48"/>
      <c r="D476" s="48"/>
      <c r="F476" s="48"/>
      <c r="G476" s="48"/>
      <c r="H476" s="48"/>
      <c r="I476" s="48"/>
    </row>
    <row r="477" spans="2:9" ht="14.25" customHeight="1">
      <c r="B477" s="48"/>
      <c r="D477" s="48"/>
      <c r="F477" s="48"/>
      <c r="G477" s="48"/>
      <c r="H477" s="48"/>
      <c r="I477" s="48"/>
    </row>
    <row r="478" spans="2:9" ht="14.25" customHeight="1">
      <c r="B478" s="48"/>
      <c r="D478" s="48"/>
      <c r="F478" s="48"/>
      <c r="G478" s="48"/>
      <c r="H478" s="48"/>
      <c r="I478" s="48"/>
    </row>
    <row r="479" spans="2:9" ht="14.25" customHeight="1">
      <c r="B479" s="48"/>
      <c r="D479" s="48"/>
      <c r="F479" s="48"/>
      <c r="G479" s="48"/>
      <c r="H479" s="48"/>
      <c r="I479" s="48"/>
    </row>
    <row r="480" spans="2:9" ht="14.25" customHeight="1">
      <c r="B480" s="48"/>
      <c r="D480" s="48"/>
      <c r="F480" s="48"/>
      <c r="G480" s="48"/>
      <c r="H480" s="48"/>
      <c r="I480" s="48"/>
    </row>
    <row r="481" spans="2:9" ht="14.25" customHeight="1">
      <c r="B481" s="48"/>
      <c r="D481" s="48"/>
      <c r="F481" s="48"/>
      <c r="G481" s="48"/>
      <c r="H481" s="48"/>
      <c r="I481" s="48"/>
    </row>
    <row r="482" spans="2:9" ht="14.25" customHeight="1">
      <c r="B482" s="48"/>
      <c r="D482" s="48"/>
      <c r="F482" s="48"/>
      <c r="G482" s="48"/>
      <c r="H482" s="48"/>
      <c r="I482" s="48"/>
    </row>
    <row r="483" spans="2:9" ht="14.25" customHeight="1">
      <c r="B483" s="48"/>
      <c r="D483" s="48"/>
      <c r="F483" s="48"/>
      <c r="G483" s="48"/>
      <c r="H483" s="48"/>
      <c r="I483" s="48"/>
    </row>
    <row r="484" spans="2:9" ht="14.25" customHeight="1">
      <c r="B484" s="48"/>
      <c r="D484" s="48"/>
      <c r="F484" s="48"/>
      <c r="G484" s="48"/>
      <c r="H484" s="48"/>
      <c r="I484" s="48"/>
    </row>
    <row r="485" spans="2:9" ht="14.25" customHeight="1">
      <c r="B485" s="48"/>
      <c r="D485" s="48"/>
      <c r="F485" s="48"/>
      <c r="G485" s="48"/>
      <c r="H485" s="48"/>
      <c r="I485" s="48"/>
    </row>
    <row r="486" spans="2:9" ht="14.25" customHeight="1">
      <c r="B486" s="48"/>
      <c r="D486" s="48"/>
      <c r="F486" s="48"/>
      <c r="G486" s="48"/>
      <c r="H486" s="48"/>
      <c r="I486" s="48"/>
    </row>
    <row r="487" spans="2:9" ht="14.25" customHeight="1">
      <c r="B487" s="48"/>
      <c r="D487" s="48"/>
      <c r="F487" s="48"/>
      <c r="G487" s="48"/>
      <c r="H487" s="48"/>
      <c r="I487" s="48"/>
    </row>
    <row r="488" spans="2:9" ht="14.25" customHeight="1">
      <c r="B488" s="48"/>
      <c r="D488" s="48"/>
      <c r="F488" s="48"/>
      <c r="G488" s="48"/>
      <c r="H488" s="48"/>
      <c r="I488" s="48"/>
    </row>
    <row r="489" spans="2:9" ht="14.25" customHeight="1">
      <c r="B489" s="48"/>
      <c r="D489" s="48"/>
      <c r="F489" s="48"/>
      <c r="G489" s="48"/>
      <c r="H489" s="48"/>
      <c r="I489" s="48"/>
    </row>
    <row r="490" spans="2:9" ht="14.25" customHeight="1">
      <c r="B490" s="48"/>
      <c r="D490" s="48"/>
      <c r="F490" s="48"/>
      <c r="G490" s="48"/>
      <c r="H490" s="48"/>
      <c r="I490" s="48"/>
    </row>
    <row r="491" spans="2:9" ht="14.25" customHeight="1">
      <c r="B491" s="48"/>
      <c r="D491" s="48"/>
      <c r="F491" s="48"/>
      <c r="G491" s="48"/>
      <c r="H491" s="48"/>
      <c r="I491" s="48"/>
    </row>
    <row r="492" spans="2:9" ht="14.25" customHeight="1">
      <c r="B492" s="48"/>
      <c r="D492" s="48"/>
      <c r="F492" s="48"/>
      <c r="G492" s="48"/>
      <c r="H492" s="48"/>
      <c r="I492" s="48"/>
    </row>
    <row r="493" spans="2:9" ht="14.25" customHeight="1">
      <c r="B493" s="48"/>
      <c r="D493" s="48"/>
      <c r="F493" s="48"/>
      <c r="G493" s="48"/>
      <c r="H493" s="48"/>
      <c r="I493" s="48"/>
    </row>
    <row r="494" spans="2:9" ht="14.25" customHeight="1">
      <c r="B494" s="48"/>
      <c r="D494" s="48"/>
      <c r="F494" s="48"/>
      <c r="G494" s="48"/>
      <c r="H494" s="48"/>
      <c r="I494" s="48"/>
    </row>
    <row r="495" spans="2:9" ht="14.25" customHeight="1">
      <c r="B495" s="48"/>
      <c r="D495" s="48"/>
      <c r="F495" s="48"/>
      <c r="G495" s="48"/>
      <c r="H495" s="48"/>
      <c r="I495" s="48"/>
    </row>
    <row r="496" spans="2:9" ht="14.25" customHeight="1">
      <c r="B496" s="48"/>
      <c r="D496" s="48"/>
      <c r="F496" s="48"/>
      <c r="G496" s="48"/>
      <c r="H496" s="48"/>
      <c r="I496" s="48"/>
    </row>
    <row r="497" spans="2:9" ht="14.25" customHeight="1">
      <c r="B497" s="48"/>
      <c r="D497" s="48"/>
      <c r="F497" s="48"/>
      <c r="G497" s="48"/>
      <c r="H497" s="48"/>
      <c r="I497" s="48"/>
    </row>
    <row r="498" spans="2:9" ht="14.25" customHeight="1">
      <c r="B498" s="48"/>
      <c r="D498" s="48"/>
      <c r="F498" s="48"/>
      <c r="G498" s="48"/>
      <c r="H498" s="48"/>
      <c r="I498" s="48"/>
    </row>
    <row r="499" spans="2:9" ht="14.25" customHeight="1">
      <c r="B499" s="48"/>
      <c r="D499" s="48"/>
      <c r="F499" s="48"/>
      <c r="G499" s="48"/>
      <c r="H499" s="48"/>
      <c r="I499" s="48"/>
    </row>
    <row r="500" spans="2:9" ht="14.25" customHeight="1">
      <c r="B500" s="48"/>
      <c r="D500" s="48"/>
      <c r="F500" s="48"/>
      <c r="G500" s="48"/>
      <c r="H500" s="48"/>
      <c r="I500" s="48"/>
    </row>
    <row r="501" spans="2:9" ht="14.25" customHeight="1">
      <c r="B501" s="48"/>
      <c r="D501" s="48"/>
      <c r="F501" s="48"/>
      <c r="G501" s="48"/>
      <c r="H501" s="48"/>
      <c r="I501" s="48"/>
    </row>
    <row r="502" spans="2:9" ht="14.25" customHeight="1">
      <c r="B502" s="48"/>
      <c r="D502" s="48"/>
      <c r="F502" s="48"/>
      <c r="G502" s="48"/>
      <c r="H502" s="48"/>
      <c r="I502" s="48"/>
    </row>
    <row r="503" spans="2:9" ht="14.25" customHeight="1">
      <c r="B503" s="48"/>
      <c r="D503" s="48"/>
      <c r="F503" s="48"/>
      <c r="G503" s="48"/>
      <c r="H503" s="48"/>
      <c r="I503" s="48"/>
    </row>
    <row r="504" spans="2:9" ht="14.25" customHeight="1">
      <c r="B504" s="48"/>
      <c r="D504" s="48"/>
      <c r="F504" s="48"/>
      <c r="G504" s="48"/>
      <c r="H504" s="48"/>
      <c r="I504" s="48"/>
    </row>
    <row r="505" spans="2:9" ht="14.25" customHeight="1">
      <c r="B505" s="48"/>
      <c r="D505" s="48"/>
      <c r="F505" s="48"/>
      <c r="G505" s="48"/>
      <c r="H505" s="48"/>
      <c r="I505" s="48"/>
    </row>
    <row r="506" spans="2:9" ht="14.25" customHeight="1">
      <c r="B506" s="48"/>
      <c r="D506" s="48"/>
      <c r="F506" s="48"/>
      <c r="G506" s="48"/>
      <c r="H506" s="48"/>
      <c r="I506" s="48"/>
    </row>
    <row r="507" spans="2:9" ht="14.25" customHeight="1">
      <c r="B507" s="48"/>
      <c r="D507" s="48"/>
      <c r="F507" s="48"/>
      <c r="G507" s="48"/>
      <c r="H507" s="48"/>
      <c r="I507" s="48"/>
    </row>
    <row r="508" spans="2:9" ht="14.25" customHeight="1">
      <c r="B508" s="48"/>
      <c r="D508" s="48"/>
      <c r="F508" s="48"/>
      <c r="G508" s="48"/>
      <c r="H508" s="48"/>
      <c r="I508" s="48"/>
    </row>
    <row r="509" spans="2:9" ht="14.25" customHeight="1">
      <c r="B509" s="48"/>
      <c r="D509" s="48"/>
      <c r="F509" s="48"/>
      <c r="G509" s="48"/>
      <c r="H509" s="48"/>
      <c r="I509" s="48"/>
    </row>
    <row r="510" spans="2:9" ht="14.25" customHeight="1">
      <c r="B510" s="48"/>
      <c r="D510" s="48"/>
      <c r="F510" s="48"/>
      <c r="G510" s="48"/>
      <c r="H510" s="48"/>
      <c r="I510" s="48"/>
    </row>
    <row r="511" spans="2:9" ht="14.25" customHeight="1">
      <c r="B511" s="48"/>
      <c r="D511" s="48"/>
      <c r="F511" s="48"/>
      <c r="G511" s="48"/>
      <c r="H511" s="48"/>
      <c r="I511" s="48"/>
    </row>
    <row r="512" spans="2:9" ht="14.25" customHeight="1">
      <c r="B512" s="48"/>
      <c r="D512" s="48"/>
      <c r="F512" s="48"/>
      <c r="G512" s="48"/>
      <c r="H512" s="48"/>
      <c r="I512" s="48"/>
    </row>
    <row r="513" spans="2:9" ht="14.25" customHeight="1">
      <c r="B513" s="48"/>
      <c r="D513" s="48"/>
      <c r="F513" s="48"/>
      <c r="G513" s="48"/>
      <c r="H513" s="48"/>
      <c r="I513" s="48"/>
    </row>
    <row r="514" spans="2:9" ht="14.25" customHeight="1">
      <c r="B514" s="48"/>
      <c r="D514" s="48"/>
      <c r="F514" s="48"/>
      <c r="G514" s="48"/>
      <c r="H514" s="48"/>
      <c r="I514" s="48"/>
    </row>
    <row r="515" spans="2:9" ht="14.25" customHeight="1">
      <c r="B515" s="48"/>
      <c r="D515" s="48"/>
      <c r="F515" s="48"/>
      <c r="G515" s="48"/>
      <c r="H515" s="48"/>
      <c r="I515" s="48"/>
    </row>
    <row r="516" spans="2:9" ht="14.25" customHeight="1">
      <c r="B516" s="48"/>
      <c r="D516" s="48"/>
      <c r="F516" s="48"/>
      <c r="G516" s="48"/>
      <c r="H516" s="48"/>
      <c r="I516" s="48"/>
    </row>
    <row r="517" spans="2:9" ht="14.25" customHeight="1">
      <c r="B517" s="48"/>
      <c r="D517" s="48"/>
      <c r="F517" s="48"/>
      <c r="G517" s="48"/>
      <c r="H517" s="48"/>
      <c r="I517" s="48"/>
    </row>
    <row r="518" spans="2:9" ht="14.25" customHeight="1">
      <c r="B518" s="48"/>
      <c r="D518" s="48"/>
      <c r="F518" s="48"/>
      <c r="G518" s="48"/>
      <c r="H518" s="48"/>
      <c r="I518" s="48"/>
    </row>
    <row r="519" spans="2:9" ht="14.25" customHeight="1">
      <c r="B519" s="48"/>
      <c r="D519" s="48"/>
      <c r="F519" s="48"/>
      <c r="G519" s="48"/>
      <c r="H519" s="48"/>
      <c r="I519" s="48"/>
    </row>
    <row r="520" spans="2:9" ht="14.25" customHeight="1">
      <c r="B520" s="48"/>
      <c r="D520" s="48"/>
      <c r="F520" s="48"/>
      <c r="G520" s="48"/>
      <c r="H520" s="48"/>
      <c r="I520" s="48"/>
    </row>
    <row r="521" spans="2:9" ht="14.25" customHeight="1">
      <c r="B521" s="48"/>
      <c r="D521" s="48"/>
      <c r="F521" s="48"/>
      <c r="G521" s="48"/>
      <c r="H521" s="48"/>
      <c r="I521" s="48"/>
    </row>
    <row r="522" spans="2:9" ht="14.25" customHeight="1">
      <c r="B522" s="48"/>
      <c r="D522" s="48"/>
      <c r="F522" s="48"/>
      <c r="G522" s="48"/>
      <c r="H522" s="48"/>
      <c r="I522" s="48"/>
    </row>
    <row r="523" spans="2:9" ht="14.25" customHeight="1">
      <c r="B523" s="48"/>
      <c r="D523" s="48"/>
      <c r="F523" s="48"/>
      <c r="G523" s="48"/>
      <c r="H523" s="48"/>
      <c r="I523" s="48"/>
    </row>
    <row r="524" spans="2:9" ht="14.25" customHeight="1">
      <c r="B524" s="48"/>
      <c r="D524" s="48"/>
      <c r="F524" s="48"/>
      <c r="G524" s="48"/>
      <c r="H524" s="48"/>
      <c r="I524" s="48"/>
    </row>
    <row r="525" spans="2:9" ht="14.25" customHeight="1">
      <c r="B525" s="48"/>
      <c r="D525" s="48"/>
      <c r="F525" s="48"/>
      <c r="G525" s="48"/>
      <c r="H525" s="48"/>
      <c r="I525" s="48"/>
    </row>
    <row r="526" spans="2:9" ht="14.25" customHeight="1">
      <c r="B526" s="48"/>
      <c r="D526" s="48"/>
      <c r="F526" s="48"/>
      <c r="G526" s="48"/>
      <c r="H526" s="48"/>
      <c r="I526" s="48"/>
    </row>
    <row r="527" spans="2:9" ht="14.25" customHeight="1">
      <c r="B527" s="48"/>
      <c r="D527" s="48"/>
      <c r="F527" s="48"/>
      <c r="G527" s="48"/>
      <c r="H527" s="48"/>
      <c r="I527" s="48"/>
    </row>
    <row r="528" spans="2:9" ht="14.25" customHeight="1">
      <c r="B528" s="48"/>
      <c r="D528" s="48"/>
      <c r="F528" s="48"/>
      <c r="G528" s="48"/>
      <c r="H528" s="48"/>
      <c r="I528" s="48"/>
    </row>
    <row r="529" spans="2:9" ht="14.25" customHeight="1">
      <c r="B529" s="48"/>
      <c r="D529" s="48"/>
      <c r="F529" s="48"/>
      <c r="G529" s="48"/>
      <c r="H529" s="48"/>
      <c r="I529" s="48"/>
    </row>
    <row r="530" spans="2:9" ht="14.25" customHeight="1">
      <c r="B530" s="48"/>
      <c r="D530" s="48"/>
      <c r="F530" s="48"/>
      <c r="G530" s="48"/>
      <c r="H530" s="48"/>
      <c r="I530" s="48"/>
    </row>
    <row r="531" spans="2:9" ht="14.25" customHeight="1">
      <c r="B531" s="48"/>
      <c r="D531" s="48"/>
      <c r="F531" s="48"/>
      <c r="G531" s="48"/>
      <c r="H531" s="48"/>
      <c r="I531" s="48"/>
    </row>
    <row r="532" spans="2:9" ht="14.25" customHeight="1">
      <c r="B532" s="48"/>
      <c r="D532" s="48"/>
      <c r="F532" s="48"/>
      <c r="G532" s="48"/>
      <c r="H532" s="48"/>
      <c r="I532" s="48"/>
    </row>
    <row r="533" spans="2:9" ht="14.25" customHeight="1">
      <c r="B533" s="48"/>
      <c r="D533" s="48"/>
      <c r="F533" s="48"/>
      <c r="G533" s="48"/>
      <c r="H533" s="48"/>
      <c r="I533" s="48"/>
    </row>
    <row r="534" spans="2:9" ht="14.25" customHeight="1">
      <c r="B534" s="48"/>
      <c r="D534" s="48"/>
      <c r="F534" s="48"/>
      <c r="G534" s="48"/>
      <c r="H534" s="48"/>
      <c r="I534" s="48"/>
    </row>
    <row r="535" spans="2:9" ht="14.25" customHeight="1">
      <c r="B535" s="48"/>
      <c r="D535" s="48"/>
      <c r="F535" s="48"/>
      <c r="G535" s="48"/>
      <c r="H535" s="48"/>
      <c r="I535" s="48"/>
    </row>
    <row r="536" spans="2:9" ht="14.25" customHeight="1">
      <c r="B536" s="48"/>
      <c r="D536" s="48"/>
      <c r="F536" s="48"/>
      <c r="G536" s="48"/>
      <c r="H536" s="48"/>
      <c r="I536" s="48"/>
    </row>
    <row r="537" spans="2:9" ht="14.25" customHeight="1">
      <c r="B537" s="48"/>
      <c r="D537" s="48"/>
      <c r="F537" s="48"/>
      <c r="G537" s="48"/>
      <c r="H537" s="48"/>
      <c r="I537" s="48"/>
    </row>
    <row r="538" spans="2:9" ht="14.25" customHeight="1">
      <c r="B538" s="48"/>
      <c r="D538" s="48"/>
      <c r="F538" s="48"/>
      <c r="G538" s="48"/>
      <c r="H538" s="48"/>
      <c r="I538" s="48"/>
    </row>
    <row r="539" spans="2:9" ht="14.25" customHeight="1">
      <c r="B539" s="48"/>
      <c r="D539" s="48"/>
      <c r="F539" s="48"/>
      <c r="G539" s="48"/>
      <c r="H539" s="48"/>
      <c r="I539" s="48"/>
    </row>
    <row r="540" spans="2:9" ht="14.25" customHeight="1">
      <c r="B540" s="48"/>
      <c r="D540" s="48"/>
      <c r="F540" s="48"/>
      <c r="G540" s="48"/>
      <c r="H540" s="48"/>
      <c r="I540" s="48"/>
    </row>
    <row r="541" spans="2:9" ht="14.25" customHeight="1">
      <c r="B541" s="48"/>
      <c r="D541" s="48"/>
      <c r="F541" s="48"/>
      <c r="G541" s="48"/>
      <c r="H541" s="48"/>
      <c r="I541" s="48"/>
    </row>
    <row r="542" spans="2:9" ht="14.25" customHeight="1">
      <c r="B542" s="48"/>
      <c r="D542" s="48"/>
      <c r="F542" s="48"/>
      <c r="G542" s="48"/>
      <c r="H542" s="48"/>
      <c r="I542" s="48"/>
    </row>
    <row r="543" spans="2:9" ht="14.25" customHeight="1">
      <c r="B543" s="48"/>
      <c r="D543" s="48"/>
      <c r="F543" s="48"/>
      <c r="G543" s="48"/>
      <c r="H543" s="48"/>
      <c r="I543" s="48"/>
    </row>
    <row r="544" spans="2:9" ht="14.25" customHeight="1">
      <c r="B544" s="48"/>
      <c r="D544" s="48"/>
      <c r="F544" s="48"/>
      <c r="G544" s="48"/>
      <c r="H544" s="48"/>
      <c r="I544" s="48"/>
    </row>
    <row r="545" spans="2:9" ht="14.25" customHeight="1">
      <c r="B545" s="48"/>
      <c r="D545" s="48"/>
      <c r="F545" s="48"/>
      <c r="G545" s="48"/>
      <c r="H545" s="48"/>
      <c r="I545" s="48"/>
    </row>
    <row r="546" spans="2:9" ht="14.25" customHeight="1">
      <c r="B546" s="48"/>
      <c r="D546" s="48"/>
      <c r="F546" s="48"/>
      <c r="G546" s="48"/>
      <c r="H546" s="48"/>
      <c r="I546" s="48"/>
    </row>
    <row r="547" spans="2:9" ht="14.25" customHeight="1">
      <c r="B547" s="48"/>
      <c r="D547" s="48"/>
      <c r="F547" s="48"/>
      <c r="G547" s="48"/>
      <c r="H547" s="48"/>
      <c r="I547" s="48"/>
    </row>
    <row r="548" spans="2:9" ht="14.25" customHeight="1">
      <c r="B548" s="48"/>
      <c r="D548" s="48"/>
      <c r="F548" s="48"/>
      <c r="G548" s="48"/>
      <c r="H548" s="48"/>
      <c r="I548" s="48"/>
    </row>
    <row r="549" spans="2:9" ht="14.25" customHeight="1">
      <c r="B549" s="48"/>
      <c r="D549" s="48"/>
      <c r="F549" s="48"/>
      <c r="G549" s="48"/>
      <c r="H549" s="48"/>
      <c r="I549" s="48"/>
    </row>
    <row r="550" spans="2:9" ht="14.25" customHeight="1">
      <c r="B550" s="48"/>
      <c r="D550" s="48"/>
      <c r="F550" s="48"/>
      <c r="G550" s="48"/>
      <c r="H550" s="48"/>
      <c r="I550" s="48"/>
    </row>
    <row r="551" spans="2:9" ht="14.25" customHeight="1">
      <c r="B551" s="48"/>
      <c r="D551" s="48"/>
      <c r="F551" s="48"/>
      <c r="G551" s="48"/>
      <c r="H551" s="48"/>
      <c r="I551" s="48"/>
    </row>
    <row r="552" spans="2:9" ht="14.25" customHeight="1">
      <c r="B552" s="48"/>
      <c r="D552" s="48"/>
      <c r="F552" s="48"/>
      <c r="G552" s="48"/>
      <c r="H552" s="48"/>
      <c r="I552" s="48"/>
    </row>
    <row r="553" spans="2:9" ht="14.25" customHeight="1">
      <c r="B553" s="48"/>
      <c r="D553" s="48"/>
      <c r="F553" s="48"/>
      <c r="G553" s="48"/>
      <c r="H553" s="48"/>
      <c r="I553" s="48"/>
    </row>
    <row r="554" spans="2:9" ht="14.25" customHeight="1">
      <c r="B554" s="48"/>
      <c r="D554" s="48"/>
      <c r="F554" s="48"/>
      <c r="G554" s="48"/>
      <c r="H554" s="48"/>
      <c r="I554" s="48"/>
    </row>
    <row r="555" spans="2:9" ht="14.25" customHeight="1">
      <c r="B555" s="48"/>
      <c r="D555" s="48"/>
      <c r="F555" s="48"/>
      <c r="G555" s="48"/>
      <c r="H555" s="48"/>
      <c r="I555" s="48"/>
    </row>
    <row r="556" spans="2:9" ht="14.25" customHeight="1">
      <c r="B556" s="48"/>
      <c r="D556" s="48"/>
      <c r="F556" s="48"/>
      <c r="G556" s="48"/>
      <c r="H556" s="48"/>
      <c r="I556" s="48"/>
    </row>
    <row r="557" spans="2:9" ht="14.25" customHeight="1">
      <c r="B557" s="48"/>
      <c r="D557" s="48"/>
      <c r="F557" s="48"/>
      <c r="G557" s="48"/>
      <c r="H557" s="48"/>
      <c r="I557" s="48"/>
    </row>
    <row r="558" spans="2:9" ht="14.25" customHeight="1">
      <c r="B558" s="48"/>
      <c r="D558" s="48"/>
      <c r="F558" s="48"/>
      <c r="G558" s="48"/>
      <c r="H558" s="48"/>
      <c r="I558" s="48"/>
    </row>
    <row r="559" spans="2:9" ht="14.25" customHeight="1">
      <c r="B559" s="48"/>
      <c r="D559" s="48"/>
      <c r="F559" s="48"/>
      <c r="G559" s="48"/>
      <c r="H559" s="48"/>
      <c r="I559" s="48"/>
    </row>
    <row r="560" spans="2:9" ht="14.25" customHeight="1">
      <c r="B560" s="48"/>
      <c r="D560" s="48"/>
      <c r="F560" s="48"/>
      <c r="G560" s="48"/>
      <c r="H560" s="48"/>
      <c r="I560" s="48"/>
    </row>
    <row r="561" spans="2:9" ht="14.25" customHeight="1">
      <c r="B561" s="48"/>
      <c r="D561" s="48"/>
      <c r="F561" s="48"/>
      <c r="G561" s="48"/>
      <c r="H561" s="48"/>
      <c r="I561" s="48"/>
    </row>
    <row r="562" spans="2:9" ht="14.25" customHeight="1">
      <c r="B562" s="48"/>
      <c r="D562" s="48"/>
      <c r="F562" s="48"/>
      <c r="G562" s="48"/>
      <c r="H562" s="48"/>
      <c r="I562" s="48"/>
    </row>
    <row r="563" spans="2:9" ht="14.25" customHeight="1">
      <c r="B563" s="48"/>
      <c r="D563" s="48"/>
      <c r="F563" s="48"/>
      <c r="G563" s="48"/>
      <c r="H563" s="48"/>
      <c r="I563" s="48"/>
    </row>
    <row r="564" spans="2:9" ht="14.25" customHeight="1">
      <c r="B564" s="48"/>
      <c r="D564" s="48"/>
      <c r="F564" s="48"/>
      <c r="G564" s="48"/>
      <c r="H564" s="48"/>
      <c r="I564" s="48"/>
    </row>
    <row r="565" spans="2:9" ht="14.25" customHeight="1">
      <c r="B565" s="48"/>
      <c r="D565" s="48"/>
      <c r="F565" s="48"/>
      <c r="G565" s="48"/>
      <c r="H565" s="48"/>
      <c r="I565" s="48"/>
    </row>
    <row r="566" spans="2:9" ht="14.25" customHeight="1">
      <c r="B566" s="48"/>
      <c r="D566" s="48"/>
      <c r="F566" s="48"/>
      <c r="G566" s="48"/>
      <c r="H566" s="48"/>
      <c r="I566" s="48"/>
    </row>
    <row r="567" spans="2:9" ht="14.25" customHeight="1">
      <c r="B567" s="48"/>
      <c r="D567" s="48"/>
      <c r="F567" s="48"/>
      <c r="G567" s="48"/>
      <c r="H567" s="48"/>
      <c r="I567" s="48"/>
    </row>
    <row r="568" spans="2:9" ht="14.25" customHeight="1">
      <c r="B568" s="48"/>
      <c r="D568" s="48"/>
      <c r="F568" s="48"/>
      <c r="G568" s="48"/>
      <c r="H568" s="48"/>
      <c r="I568" s="48"/>
    </row>
    <row r="569" spans="2:9" ht="14.25" customHeight="1">
      <c r="B569" s="48"/>
      <c r="D569" s="48"/>
      <c r="F569" s="48"/>
      <c r="G569" s="48"/>
      <c r="H569" s="48"/>
      <c r="I569" s="48"/>
    </row>
    <row r="570" spans="2:9" ht="14.25" customHeight="1">
      <c r="B570" s="48"/>
      <c r="D570" s="48"/>
      <c r="F570" s="48"/>
      <c r="G570" s="48"/>
      <c r="H570" s="48"/>
      <c r="I570" s="48"/>
    </row>
    <row r="571" spans="2:9" ht="14.25" customHeight="1">
      <c r="B571" s="48"/>
      <c r="D571" s="48"/>
      <c r="F571" s="48"/>
      <c r="G571" s="48"/>
      <c r="H571" s="48"/>
      <c r="I571" s="48"/>
    </row>
    <row r="572" spans="2:9" ht="14.25" customHeight="1">
      <c r="B572" s="48"/>
      <c r="D572" s="48"/>
      <c r="F572" s="48"/>
      <c r="G572" s="48"/>
      <c r="H572" s="48"/>
      <c r="I572" s="48"/>
    </row>
    <row r="573" spans="2:9" ht="14.25" customHeight="1">
      <c r="B573" s="48"/>
      <c r="D573" s="48"/>
      <c r="F573" s="48"/>
      <c r="G573" s="48"/>
      <c r="H573" s="48"/>
      <c r="I573" s="48"/>
    </row>
    <row r="574" spans="2:9" ht="14.25" customHeight="1">
      <c r="B574" s="48"/>
      <c r="D574" s="48"/>
      <c r="F574" s="48"/>
      <c r="G574" s="48"/>
      <c r="H574" s="48"/>
      <c r="I574" s="48"/>
    </row>
    <row r="575" spans="2:9" ht="14.25" customHeight="1">
      <c r="B575" s="48"/>
      <c r="D575" s="48"/>
      <c r="F575" s="48"/>
      <c r="G575" s="48"/>
      <c r="H575" s="48"/>
      <c r="I575" s="48"/>
    </row>
    <row r="576" spans="2:9" ht="14.25" customHeight="1">
      <c r="B576" s="48"/>
      <c r="D576" s="48"/>
      <c r="F576" s="48"/>
      <c r="G576" s="48"/>
      <c r="H576" s="48"/>
      <c r="I576" s="48"/>
    </row>
    <row r="577" spans="2:9" ht="14.25" customHeight="1">
      <c r="B577" s="48"/>
      <c r="D577" s="48"/>
      <c r="F577" s="48"/>
      <c r="G577" s="48"/>
      <c r="H577" s="48"/>
      <c r="I577" s="48"/>
    </row>
    <row r="578" spans="2:9" ht="14.25" customHeight="1">
      <c r="B578" s="48"/>
      <c r="D578" s="48"/>
      <c r="F578" s="48"/>
      <c r="G578" s="48"/>
      <c r="H578" s="48"/>
      <c r="I578" s="48"/>
    </row>
    <row r="579" spans="2:9" ht="14.25" customHeight="1">
      <c r="B579" s="48"/>
      <c r="D579" s="48"/>
      <c r="F579" s="48"/>
      <c r="G579" s="48"/>
      <c r="H579" s="48"/>
      <c r="I579" s="48"/>
    </row>
    <row r="580" spans="2:9" ht="14.25" customHeight="1">
      <c r="B580" s="48"/>
      <c r="D580" s="48"/>
      <c r="F580" s="48"/>
      <c r="G580" s="48"/>
      <c r="H580" s="48"/>
      <c r="I580" s="48"/>
    </row>
    <row r="581" spans="2:9" ht="14.25" customHeight="1">
      <c r="B581" s="48"/>
      <c r="D581" s="48"/>
      <c r="F581" s="48"/>
      <c r="G581" s="48"/>
      <c r="H581" s="48"/>
      <c r="I581" s="48"/>
    </row>
    <row r="582" spans="2:9" ht="14.25" customHeight="1">
      <c r="B582" s="48"/>
      <c r="D582" s="48"/>
      <c r="F582" s="48"/>
      <c r="G582" s="48"/>
      <c r="H582" s="48"/>
      <c r="I582" s="48"/>
    </row>
    <row r="583" spans="2:9" ht="14.25" customHeight="1">
      <c r="B583" s="48"/>
      <c r="D583" s="48"/>
      <c r="F583" s="48"/>
      <c r="G583" s="48"/>
      <c r="H583" s="48"/>
      <c r="I583" s="48"/>
    </row>
    <row r="584" spans="2:9" ht="14.25" customHeight="1">
      <c r="B584" s="48"/>
      <c r="D584" s="48"/>
      <c r="F584" s="48"/>
      <c r="G584" s="48"/>
      <c r="H584" s="48"/>
      <c r="I584" s="48"/>
    </row>
    <row r="585" spans="2:9" ht="14.25" customHeight="1">
      <c r="B585" s="48"/>
      <c r="D585" s="48"/>
      <c r="F585" s="48"/>
      <c r="G585" s="48"/>
      <c r="H585" s="48"/>
      <c r="I585" s="48"/>
    </row>
    <row r="586" spans="2:9" ht="14.25" customHeight="1">
      <c r="B586" s="48"/>
      <c r="D586" s="48"/>
      <c r="F586" s="48"/>
      <c r="G586" s="48"/>
      <c r="H586" s="48"/>
      <c r="I586" s="48"/>
    </row>
    <row r="587" spans="2:9" ht="14.25" customHeight="1">
      <c r="B587" s="48"/>
      <c r="D587" s="48"/>
      <c r="F587" s="48"/>
      <c r="G587" s="48"/>
      <c r="H587" s="48"/>
      <c r="I587" s="48"/>
    </row>
    <row r="588" spans="2:9" ht="14.25" customHeight="1">
      <c r="B588" s="48"/>
      <c r="D588" s="48"/>
      <c r="F588" s="48"/>
      <c r="G588" s="48"/>
      <c r="H588" s="48"/>
      <c r="I588" s="48"/>
    </row>
    <row r="589" spans="2:9" ht="14.25" customHeight="1">
      <c r="B589" s="48"/>
      <c r="D589" s="48"/>
      <c r="F589" s="48"/>
      <c r="G589" s="48"/>
      <c r="H589" s="48"/>
      <c r="I589" s="48"/>
    </row>
    <row r="590" spans="2:9" ht="14.25" customHeight="1">
      <c r="B590" s="48"/>
      <c r="D590" s="48"/>
      <c r="F590" s="48"/>
      <c r="G590" s="48"/>
      <c r="H590" s="48"/>
      <c r="I590" s="48"/>
    </row>
    <row r="591" spans="2:9" ht="14.25" customHeight="1">
      <c r="B591" s="48"/>
      <c r="D591" s="48"/>
      <c r="F591" s="48"/>
      <c r="G591" s="48"/>
      <c r="H591" s="48"/>
      <c r="I591" s="48"/>
    </row>
    <row r="592" spans="2:9" ht="14.25" customHeight="1">
      <c r="B592" s="48"/>
      <c r="D592" s="48"/>
      <c r="F592" s="48"/>
      <c r="G592" s="48"/>
      <c r="H592" s="48"/>
      <c r="I592" s="48"/>
    </row>
    <row r="593" spans="2:9" ht="14.25" customHeight="1">
      <c r="B593" s="48"/>
      <c r="D593" s="48"/>
      <c r="F593" s="48"/>
      <c r="G593" s="48"/>
      <c r="H593" s="48"/>
      <c r="I593" s="48"/>
    </row>
    <row r="594" spans="2:9" ht="14.25" customHeight="1">
      <c r="B594" s="48"/>
      <c r="D594" s="48"/>
      <c r="F594" s="48"/>
      <c r="G594" s="48"/>
      <c r="H594" s="48"/>
      <c r="I594" s="48"/>
    </row>
    <row r="595" spans="2:9" ht="14.25" customHeight="1">
      <c r="B595" s="48"/>
      <c r="D595" s="48"/>
      <c r="F595" s="48"/>
      <c r="G595" s="48"/>
      <c r="H595" s="48"/>
      <c r="I595" s="48"/>
    </row>
    <row r="596" spans="2:9" ht="14.25" customHeight="1">
      <c r="B596" s="48"/>
      <c r="D596" s="48"/>
      <c r="F596" s="48"/>
      <c r="G596" s="48"/>
      <c r="H596" s="48"/>
      <c r="I596" s="48"/>
    </row>
    <row r="597" spans="2:9" ht="14.25" customHeight="1">
      <c r="B597" s="48"/>
      <c r="D597" s="48"/>
      <c r="F597" s="48"/>
      <c r="G597" s="48"/>
      <c r="H597" s="48"/>
      <c r="I597" s="48"/>
    </row>
    <row r="598" spans="2:9" ht="14.25" customHeight="1">
      <c r="B598" s="48"/>
      <c r="D598" s="48"/>
      <c r="F598" s="48"/>
      <c r="G598" s="48"/>
      <c r="H598" s="48"/>
      <c r="I598" s="48"/>
    </row>
    <row r="599" spans="2:9" ht="14.25" customHeight="1">
      <c r="B599" s="48"/>
      <c r="D599" s="48"/>
      <c r="F599" s="48"/>
      <c r="G599" s="48"/>
      <c r="H599" s="48"/>
      <c r="I599" s="48"/>
    </row>
    <row r="600" spans="2:9" ht="14.25" customHeight="1">
      <c r="B600" s="48"/>
      <c r="D600" s="48"/>
      <c r="F600" s="48"/>
      <c r="G600" s="48"/>
      <c r="H600" s="48"/>
      <c r="I600" s="48"/>
    </row>
    <row r="601" spans="2:9" ht="14.25" customHeight="1">
      <c r="B601" s="48"/>
      <c r="D601" s="48"/>
      <c r="F601" s="48"/>
      <c r="G601" s="48"/>
      <c r="H601" s="48"/>
      <c r="I601" s="48"/>
    </row>
    <row r="602" spans="2:9" ht="14.25" customHeight="1">
      <c r="B602" s="48"/>
      <c r="D602" s="48"/>
      <c r="F602" s="48"/>
      <c r="G602" s="48"/>
      <c r="H602" s="48"/>
      <c r="I602" s="48"/>
    </row>
    <row r="603" spans="2:9" ht="14.25" customHeight="1">
      <c r="B603" s="48"/>
      <c r="D603" s="48"/>
      <c r="F603" s="48"/>
      <c r="G603" s="48"/>
      <c r="H603" s="48"/>
      <c r="I603" s="48"/>
    </row>
    <row r="604" spans="2:9" ht="14.25" customHeight="1">
      <c r="B604" s="48"/>
      <c r="D604" s="48"/>
      <c r="F604" s="48"/>
      <c r="G604" s="48"/>
      <c r="H604" s="48"/>
      <c r="I604" s="48"/>
    </row>
    <row r="605" spans="2:9" ht="14.25" customHeight="1">
      <c r="B605" s="48"/>
      <c r="D605" s="48"/>
      <c r="F605" s="48"/>
      <c r="G605" s="48"/>
      <c r="H605" s="48"/>
      <c r="I605" s="48"/>
    </row>
    <row r="606" spans="2:9" ht="14.25" customHeight="1">
      <c r="B606" s="48"/>
      <c r="D606" s="48"/>
      <c r="F606" s="48"/>
      <c r="G606" s="48"/>
      <c r="H606" s="48"/>
      <c r="I606" s="48"/>
    </row>
    <row r="607" spans="2:9" ht="14.25" customHeight="1">
      <c r="B607" s="48"/>
      <c r="D607" s="48"/>
      <c r="F607" s="48"/>
      <c r="G607" s="48"/>
      <c r="H607" s="48"/>
      <c r="I607" s="48"/>
    </row>
    <row r="608" spans="2:9" ht="14.25" customHeight="1">
      <c r="B608" s="48"/>
      <c r="D608" s="48"/>
      <c r="F608" s="48"/>
      <c r="G608" s="48"/>
      <c r="H608" s="48"/>
      <c r="I608" s="48"/>
    </row>
    <row r="609" spans="2:9" ht="14.25" customHeight="1">
      <c r="B609" s="48"/>
      <c r="D609" s="48"/>
      <c r="F609" s="48"/>
      <c r="G609" s="48"/>
      <c r="H609" s="48"/>
      <c r="I609" s="48"/>
    </row>
    <row r="610" spans="2:9" ht="14.25" customHeight="1">
      <c r="B610" s="48"/>
      <c r="D610" s="48"/>
      <c r="F610" s="48"/>
      <c r="G610" s="48"/>
      <c r="H610" s="48"/>
      <c r="I610" s="48"/>
    </row>
    <row r="611" spans="2:9" ht="14.25" customHeight="1">
      <c r="B611" s="48"/>
      <c r="D611" s="48"/>
      <c r="F611" s="48"/>
      <c r="G611" s="48"/>
      <c r="H611" s="48"/>
      <c r="I611" s="48"/>
    </row>
    <row r="612" spans="2:9" ht="14.25" customHeight="1">
      <c r="B612" s="48"/>
      <c r="D612" s="48"/>
      <c r="F612" s="48"/>
      <c r="G612" s="48"/>
      <c r="H612" s="48"/>
      <c r="I612" s="48"/>
    </row>
    <row r="613" spans="2:9" ht="14.25" customHeight="1">
      <c r="B613" s="48"/>
      <c r="D613" s="48"/>
      <c r="F613" s="48"/>
      <c r="G613" s="48"/>
      <c r="H613" s="48"/>
      <c r="I613" s="48"/>
    </row>
    <row r="614" spans="2:9" ht="14.25" customHeight="1">
      <c r="B614" s="48"/>
      <c r="D614" s="48"/>
      <c r="F614" s="48"/>
      <c r="G614" s="48"/>
      <c r="H614" s="48"/>
      <c r="I614" s="48"/>
    </row>
    <row r="615" spans="2:9" ht="14.25" customHeight="1">
      <c r="B615" s="48"/>
      <c r="D615" s="48"/>
      <c r="F615" s="48"/>
      <c r="G615" s="48"/>
      <c r="H615" s="48"/>
      <c r="I615" s="48"/>
    </row>
    <row r="616" spans="2:9" ht="14.25" customHeight="1">
      <c r="B616" s="48"/>
      <c r="D616" s="48"/>
      <c r="F616" s="48"/>
      <c r="G616" s="48"/>
      <c r="H616" s="48"/>
      <c r="I616" s="48"/>
    </row>
    <row r="617" spans="2:9" ht="14.25" customHeight="1">
      <c r="B617" s="48"/>
      <c r="D617" s="48"/>
      <c r="F617" s="48"/>
      <c r="G617" s="48"/>
      <c r="H617" s="48"/>
      <c r="I617" s="48"/>
    </row>
    <row r="618" spans="2:9" ht="14.25" customHeight="1">
      <c r="B618" s="48"/>
      <c r="D618" s="48"/>
      <c r="F618" s="48"/>
      <c r="G618" s="48"/>
      <c r="H618" s="48"/>
      <c r="I618" s="48"/>
    </row>
    <row r="619" spans="2:9" ht="14.25" customHeight="1">
      <c r="B619" s="48"/>
      <c r="D619" s="48"/>
      <c r="F619" s="48"/>
      <c r="G619" s="48"/>
      <c r="H619" s="48"/>
      <c r="I619" s="48"/>
    </row>
    <row r="620" spans="2:9" ht="14.25" customHeight="1">
      <c r="B620" s="48"/>
      <c r="D620" s="48"/>
      <c r="F620" s="48"/>
      <c r="G620" s="48"/>
      <c r="H620" s="48"/>
      <c r="I620" s="48"/>
    </row>
    <row r="621" spans="2:9" ht="14.25" customHeight="1">
      <c r="B621" s="48"/>
      <c r="D621" s="48"/>
      <c r="F621" s="48"/>
      <c r="G621" s="48"/>
      <c r="H621" s="48"/>
      <c r="I621" s="48"/>
    </row>
    <row r="622" spans="2:9" ht="14.25" customHeight="1">
      <c r="B622" s="48"/>
      <c r="D622" s="48"/>
      <c r="F622" s="48"/>
      <c r="G622" s="48"/>
      <c r="H622" s="48"/>
      <c r="I622" s="48"/>
    </row>
    <row r="623" spans="2:9" ht="14.25" customHeight="1">
      <c r="B623" s="48"/>
      <c r="D623" s="48"/>
      <c r="F623" s="48"/>
      <c r="G623" s="48"/>
      <c r="H623" s="48"/>
      <c r="I623" s="48"/>
    </row>
    <row r="624" spans="2:9" ht="14.25" customHeight="1">
      <c r="B624" s="48"/>
      <c r="D624" s="48"/>
      <c r="F624" s="48"/>
      <c r="G624" s="48"/>
      <c r="H624" s="48"/>
      <c r="I624" s="48"/>
    </row>
    <row r="625" spans="2:9" ht="14.25" customHeight="1">
      <c r="B625" s="48"/>
      <c r="D625" s="48"/>
      <c r="F625" s="48"/>
      <c r="G625" s="48"/>
      <c r="H625" s="48"/>
      <c r="I625" s="48"/>
    </row>
    <row r="626" spans="2:9" ht="14.25" customHeight="1">
      <c r="B626" s="48"/>
      <c r="D626" s="48"/>
      <c r="F626" s="48"/>
      <c r="G626" s="48"/>
      <c r="H626" s="48"/>
      <c r="I626" s="48"/>
    </row>
    <row r="627" spans="2:9" ht="14.25" customHeight="1">
      <c r="B627" s="48"/>
      <c r="D627" s="48"/>
      <c r="F627" s="48"/>
      <c r="G627" s="48"/>
      <c r="H627" s="48"/>
      <c r="I627" s="48"/>
    </row>
    <row r="628" spans="2:9" ht="14.25" customHeight="1">
      <c r="B628" s="48"/>
      <c r="D628" s="48"/>
      <c r="F628" s="48"/>
      <c r="G628" s="48"/>
      <c r="H628" s="48"/>
      <c r="I628" s="48"/>
    </row>
    <row r="629" spans="2:9" ht="14.25" customHeight="1">
      <c r="B629" s="48"/>
      <c r="D629" s="48"/>
      <c r="F629" s="48"/>
      <c r="G629" s="48"/>
      <c r="H629" s="48"/>
      <c r="I629" s="48"/>
    </row>
    <row r="630" spans="2:9" ht="14.25" customHeight="1">
      <c r="B630" s="48"/>
      <c r="D630" s="48"/>
      <c r="F630" s="48"/>
      <c r="G630" s="48"/>
      <c r="H630" s="48"/>
      <c r="I630" s="48"/>
    </row>
    <row r="631" spans="2:9" ht="14.25" customHeight="1">
      <c r="B631" s="48"/>
      <c r="D631" s="48"/>
      <c r="F631" s="48"/>
      <c r="G631" s="48"/>
      <c r="H631" s="48"/>
      <c r="I631" s="48"/>
    </row>
    <row r="632" spans="2:9" ht="14.25" customHeight="1">
      <c r="B632" s="48"/>
      <c r="D632" s="48"/>
      <c r="F632" s="48"/>
      <c r="G632" s="48"/>
      <c r="H632" s="48"/>
      <c r="I632" s="48"/>
    </row>
    <row r="633" spans="2:9" ht="14.25" customHeight="1">
      <c r="B633" s="48"/>
      <c r="D633" s="48"/>
      <c r="F633" s="48"/>
      <c r="G633" s="48"/>
      <c r="H633" s="48"/>
      <c r="I633" s="48"/>
    </row>
    <row r="634" spans="2:9" ht="14.25" customHeight="1">
      <c r="B634" s="48"/>
      <c r="D634" s="48"/>
      <c r="F634" s="48"/>
      <c r="G634" s="48"/>
      <c r="H634" s="48"/>
      <c r="I634" s="48"/>
    </row>
    <row r="635" spans="2:9" ht="14.25" customHeight="1">
      <c r="B635" s="48"/>
      <c r="D635" s="48"/>
      <c r="F635" s="48"/>
      <c r="G635" s="48"/>
      <c r="H635" s="48"/>
      <c r="I635" s="48"/>
    </row>
    <row r="636" spans="2:9" ht="14.25" customHeight="1">
      <c r="B636" s="48"/>
      <c r="D636" s="48"/>
      <c r="F636" s="48"/>
      <c r="G636" s="48"/>
      <c r="H636" s="48"/>
      <c r="I636" s="48"/>
    </row>
    <row r="637" spans="2:9" ht="14.25" customHeight="1">
      <c r="B637" s="48"/>
      <c r="D637" s="48"/>
      <c r="F637" s="48"/>
      <c r="G637" s="48"/>
      <c r="H637" s="48"/>
      <c r="I637" s="48"/>
    </row>
    <row r="638" spans="2:9" ht="14.25" customHeight="1">
      <c r="B638" s="48"/>
      <c r="D638" s="48"/>
      <c r="F638" s="48"/>
      <c r="G638" s="48"/>
      <c r="H638" s="48"/>
      <c r="I638" s="48"/>
    </row>
    <row r="639" spans="2:9" ht="14.25" customHeight="1">
      <c r="B639" s="48"/>
      <c r="D639" s="48"/>
      <c r="F639" s="48"/>
      <c r="G639" s="48"/>
      <c r="H639" s="48"/>
      <c r="I639" s="48"/>
    </row>
    <row r="640" spans="2:9" ht="14.25" customHeight="1">
      <c r="B640" s="48"/>
      <c r="D640" s="48"/>
      <c r="F640" s="48"/>
      <c r="G640" s="48"/>
      <c r="H640" s="48"/>
      <c r="I640" s="48"/>
    </row>
    <row r="641" spans="2:9" ht="14.25" customHeight="1">
      <c r="B641" s="48"/>
      <c r="D641" s="48"/>
      <c r="F641" s="48"/>
      <c r="G641" s="48"/>
      <c r="H641" s="48"/>
      <c r="I641" s="48"/>
    </row>
    <row r="642" spans="2:9" ht="14.25" customHeight="1">
      <c r="B642" s="48"/>
      <c r="D642" s="48"/>
      <c r="F642" s="48"/>
      <c r="G642" s="48"/>
      <c r="H642" s="48"/>
      <c r="I642" s="48"/>
    </row>
    <row r="643" spans="2:9" ht="14.25" customHeight="1">
      <c r="B643" s="48"/>
      <c r="D643" s="48"/>
      <c r="F643" s="48"/>
      <c r="G643" s="48"/>
      <c r="H643" s="48"/>
      <c r="I643" s="48"/>
    </row>
    <row r="644" spans="2:9" ht="14.25" customHeight="1">
      <c r="B644" s="48"/>
      <c r="D644" s="48"/>
      <c r="F644" s="48"/>
      <c r="G644" s="48"/>
      <c r="H644" s="48"/>
      <c r="I644" s="48"/>
    </row>
    <row r="645" spans="2:9" ht="14.25" customHeight="1">
      <c r="B645" s="48"/>
      <c r="D645" s="48"/>
      <c r="F645" s="48"/>
      <c r="G645" s="48"/>
      <c r="H645" s="48"/>
      <c r="I645" s="48"/>
    </row>
    <row r="646" spans="2:9" ht="14.25" customHeight="1">
      <c r="B646" s="48"/>
      <c r="D646" s="48"/>
      <c r="F646" s="48"/>
      <c r="G646" s="48"/>
      <c r="H646" s="48"/>
      <c r="I646" s="48"/>
    </row>
    <row r="647" spans="2:9" ht="14.25" customHeight="1">
      <c r="B647" s="48"/>
      <c r="D647" s="48"/>
      <c r="F647" s="48"/>
      <c r="G647" s="48"/>
      <c r="H647" s="48"/>
      <c r="I647" s="48"/>
    </row>
    <row r="648" spans="2:9" ht="14.25" customHeight="1">
      <c r="B648" s="48"/>
      <c r="D648" s="48"/>
      <c r="F648" s="48"/>
      <c r="G648" s="48"/>
      <c r="H648" s="48"/>
      <c r="I648" s="48"/>
    </row>
    <row r="649" spans="2:9" ht="14.25" customHeight="1">
      <c r="B649" s="48"/>
      <c r="D649" s="48"/>
      <c r="F649" s="48"/>
      <c r="G649" s="48"/>
      <c r="H649" s="48"/>
      <c r="I649" s="48"/>
    </row>
    <row r="650" spans="2:9" ht="14.25" customHeight="1">
      <c r="B650" s="48"/>
      <c r="D650" s="48"/>
      <c r="F650" s="48"/>
      <c r="G650" s="48"/>
      <c r="H650" s="48"/>
      <c r="I650" s="48"/>
    </row>
    <row r="651" spans="2:9" ht="14.25" customHeight="1">
      <c r="B651" s="48"/>
      <c r="D651" s="48"/>
      <c r="F651" s="48"/>
      <c r="G651" s="48"/>
      <c r="H651" s="48"/>
      <c r="I651" s="48"/>
    </row>
    <row r="652" spans="2:9" ht="14.25" customHeight="1">
      <c r="B652" s="48"/>
      <c r="D652" s="48"/>
      <c r="F652" s="48"/>
      <c r="G652" s="48"/>
      <c r="H652" s="48"/>
      <c r="I652" s="48"/>
    </row>
    <row r="653" spans="2:9" ht="14.25" customHeight="1">
      <c r="B653" s="48"/>
      <c r="D653" s="48"/>
      <c r="F653" s="48"/>
      <c r="G653" s="48"/>
      <c r="H653" s="48"/>
      <c r="I653" s="48"/>
    </row>
    <row r="654" spans="2:9" ht="14.25" customHeight="1">
      <c r="B654" s="48"/>
      <c r="D654" s="48"/>
      <c r="F654" s="48"/>
      <c r="G654" s="48"/>
      <c r="H654" s="48"/>
      <c r="I654" s="48"/>
    </row>
    <row r="655" spans="2:9" ht="14.25" customHeight="1">
      <c r="B655" s="48"/>
      <c r="D655" s="48"/>
      <c r="F655" s="48"/>
      <c r="G655" s="48"/>
      <c r="H655" s="48"/>
      <c r="I655" s="48"/>
    </row>
    <row r="656" spans="2:9" ht="14.25" customHeight="1">
      <c r="B656" s="48"/>
      <c r="D656" s="48"/>
      <c r="F656" s="48"/>
      <c r="G656" s="48"/>
      <c r="H656" s="48"/>
      <c r="I656" s="48"/>
    </row>
    <row r="657" spans="2:9" ht="14.25" customHeight="1">
      <c r="B657" s="48"/>
      <c r="D657" s="48"/>
      <c r="F657" s="48"/>
      <c r="G657" s="48"/>
      <c r="H657" s="48"/>
      <c r="I657" s="48"/>
    </row>
    <row r="658" spans="2:9" ht="14.25" customHeight="1">
      <c r="B658" s="48"/>
      <c r="D658" s="48"/>
      <c r="F658" s="48"/>
      <c r="G658" s="48"/>
      <c r="H658" s="48"/>
      <c r="I658" s="48"/>
    </row>
    <row r="659" spans="2:9" ht="14.25" customHeight="1">
      <c r="B659" s="48"/>
      <c r="D659" s="48"/>
      <c r="F659" s="48"/>
      <c r="G659" s="48"/>
      <c r="H659" s="48"/>
      <c r="I659" s="48"/>
    </row>
    <row r="660" spans="2:9" ht="14.25" customHeight="1">
      <c r="B660" s="48"/>
      <c r="D660" s="48"/>
      <c r="F660" s="48"/>
      <c r="G660" s="48"/>
      <c r="H660" s="48"/>
      <c r="I660" s="48"/>
    </row>
    <row r="661" spans="2:9" ht="14.25" customHeight="1">
      <c r="B661" s="48"/>
      <c r="D661" s="48"/>
      <c r="F661" s="48"/>
      <c r="G661" s="48"/>
      <c r="H661" s="48"/>
      <c r="I661" s="48"/>
    </row>
    <row r="662" spans="2:9" ht="14.25" customHeight="1">
      <c r="B662" s="48"/>
      <c r="D662" s="48"/>
      <c r="F662" s="48"/>
      <c r="G662" s="48"/>
      <c r="H662" s="48"/>
      <c r="I662" s="48"/>
    </row>
    <row r="663" spans="2:9" ht="14.25" customHeight="1">
      <c r="B663" s="48"/>
      <c r="D663" s="48"/>
      <c r="F663" s="48"/>
      <c r="G663" s="48"/>
      <c r="H663" s="48"/>
      <c r="I663" s="48"/>
    </row>
    <row r="664" spans="2:9" ht="14.25" customHeight="1">
      <c r="B664" s="48"/>
      <c r="D664" s="48"/>
      <c r="F664" s="48"/>
      <c r="G664" s="48"/>
      <c r="H664" s="48"/>
      <c r="I664" s="48"/>
    </row>
    <row r="665" spans="2:9" ht="14.25" customHeight="1">
      <c r="B665" s="48"/>
      <c r="D665" s="48"/>
      <c r="F665" s="48"/>
      <c r="G665" s="48"/>
      <c r="H665" s="48"/>
      <c r="I665" s="48"/>
    </row>
    <row r="666" spans="2:9" ht="14.25" customHeight="1">
      <c r="B666" s="48"/>
      <c r="D666" s="48"/>
      <c r="F666" s="48"/>
      <c r="G666" s="48"/>
      <c r="H666" s="48"/>
      <c r="I666" s="48"/>
    </row>
    <row r="667" spans="2:9" ht="14.25" customHeight="1">
      <c r="B667" s="48"/>
      <c r="D667" s="48"/>
      <c r="F667" s="48"/>
      <c r="G667" s="48"/>
      <c r="H667" s="48"/>
      <c r="I667" s="48"/>
    </row>
    <row r="668" spans="2:9" ht="14.25" customHeight="1">
      <c r="B668" s="48"/>
      <c r="D668" s="48"/>
      <c r="F668" s="48"/>
      <c r="G668" s="48"/>
      <c r="H668" s="48"/>
      <c r="I668" s="48"/>
    </row>
    <row r="669" spans="2:9" ht="14.25" customHeight="1">
      <c r="B669" s="48"/>
      <c r="D669" s="48"/>
      <c r="F669" s="48"/>
      <c r="G669" s="48"/>
      <c r="H669" s="48"/>
      <c r="I669" s="48"/>
    </row>
    <row r="670" spans="2:9" ht="14.25" customHeight="1">
      <c r="B670" s="48"/>
      <c r="D670" s="48"/>
      <c r="F670" s="48"/>
      <c r="G670" s="48"/>
      <c r="H670" s="48"/>
      <c r="I670" s="48"/>
    </row>
    <row r="671" spans="2:9" ht="14.25" customHeight="1">
      <c r="B671" s="48"/>
      <c r="D671" s="48"/>
      <c r="F671" s="48"/>
      <c r="G671" s="48"/>
      <c r="H671" s="48"/>
      <c r="I671" s="48"/>
    </row>
    <row r="672" spans="2:9" ht="14.25" customHeight="1">
      <c r="B672" s="48"/>
      <c r="D672" s="48"/>
      <c r="F672" s="48"/>
      <c r="G672" s="48"/>
      <c r="H672" s="48"/>
      <c r="I672" s="48"/>
    </row>
    <row r="673" spans="2:9" ht="14.25" customHeight="1">
      <c r="B673" s="48"/>
      <c r="D673" s="48"/>
      <c r="F673" s="48"/>
      <c r="G673" s="48"/>
      <c r="H673" s="48"/>
      <c r="I673" s="48"/>
    </row>
    <row r="674" spans="2:9" ht="14.25" customHeight="1">
      <c r="B674" s="48"/>
      <c r="D674" s="48"/>
      <c r="F674" s="48"/>
      <c r="G674" s="48"/>
      <c r="H674" s="48"/>
      <c r="I674" s="48"/>
    </row>
    <row r="675" spans="2:9" ht="14.25" customHeight="1">
      <c r="B675" s="48"/>
      <c r="D675" s="48"/>
      <c r="F675" s="48"/>
      <c r="G675" s="48"/>
      <c r="H675" s="48"/>
      <c r="I675" s="48"/>
    </row>
    <row r="676" spans="2:9" ht="14.25" customHeight="1">
      <c r="B676" s="48"/>
      <c r="D676" s="48"/>
      <c r="F676" s="48"/>
      <c r="G676" s="48"/>
      <c r="H676" s="48"/>
      <c r="I676" s="48"/>
    </row>
    <row r="677" spans="2:9" ht="14.25" customHeight="1">
      <c r="B677" s="48"/>
      <c r="D677" s="48"/>
      <c r="F677" s="48"/>
      <c r="G677" s="48"/>
      <c r="H677" s="48"/>
      <c r="I677" s="48"/>
    </row>
    <row r="678" spans="2:9" ht="14.25" customHeight="1">
      <c r="B678" s="48"/>
      <c r="D678" s="48"/>
      <c r="F678" s="48"/>
      <c r="G678" s="48"/>
      <c r="H678" s="48"/>
      <c r="I678" s="48"/>
    </row>
    <row r="679" spans="2:9" ht="14.25" customHeight="1">
      <c r="B679" s="48"/>
      <c r="D679" s="48"/>
      <c r="F679" s="48"/>
      <c r="G679" s="48"/>
      <c r="H679" s="48"/>
      <c r="I679" s="48"/>
    </row>
    <row r="680" spans="2:9" ht="14.25" customHeight="1">
      <c r="B680" s="48"/>
      <c r="D680" s="48"/>
      <c r="F680" s="48"/>
      <c r="G680" s="48"/>
      <c r="H680" s="48"/>
      <c r="I680" s="48"/>
    </row>
    <row r="681" spans="2:9" ht="14.25" customHeight="1">
      <c r="B681" s="48"/>
      <c r="D681" s="48"/>
      <c r="F681" s="48"/>
      <c r="G681" s="48"/>
      <c r="H681" s="48"/>
      <c r="I681" s="48"/>
    </row>
    <row r="682" spans="2:9" ht="14.25" customHeight="1">
      <c r="B682" s="48"/>
      <c r="D682" s="48"/>
      <c r="F682" s="48"/>
      <c r="G682" s="48"/>
      <c r="H682" s="48"/>
      <c r="I682" s="48"/>
    </row>
    <row r="683" spans="2:9" ht="14.25" customHeight="1">
      <c r="B683" s="48"/>
      <c r="D683" s="48"/>
      <c r="F683" s="48"/>
      <c r="G683" s="48"/>
      <c r="H683" s="48"/>
      <c r="I683" s="48"/>
    </row>
    <row r="684" spans="2:9" ht="14.25" customHeight="1">
      <c r="B684" s="48"/>
      <c r="D684" s="48"/>
      <c r="F684" s="48"/>
      <c r="G684" s="48"/>
      <c r="H684" s="48"/>
      <c r="I684" s="48"/>
    </row>
    <row r="685" spans="2:9" ht="14.25" customHeight="1">
      <c r="B685" s="48"/>
      <c r="D685" s="48"/>
      <c r="F685" s="48"/>
      <c r="G685" s="48"/>
      <c r="H685" s="48"/>
      <c r="I685" s="48"/>
    </row>
    <row r="686" spans="2:9" ht="14.25" customHeight="1">
      <c r="B686" s="48"/>
      <c r="D686" s="48"/>
      <c r="F686" s="48"/>
      <c r="G686" s="48"/>
      <c r="H686" s="48"/>
      <c r="I686" s="48"/>
    </row>
    <row r="687" spans="2:9" ht="14.25" customHeight="1">
      <c r="B687" s="48"/>
      <c r="D687" s="48"/>
      <c r="F687" s="48"/>
      <c r="G687" s="48"/>
      <c r="H687" s="48"/>
      <c r="I687" s="48"/>
    </row>
    <row r="688" spans="2:9" ht="14.25" customHeight="1">
      <c r="B688" s="48"/>
      <c r="D688" s="48"/>
      <c r="F688" s="48"/>
      <c r="G688" s="48"/>
      <c r="H688" s="48"/>
      <c r="I688" s="48"/>
    </row>
    <row r="689" spans="2:9" ht="14.25" customHeight="1">
      <c r="B689" s="48"/>
      <c r="D689" s="48"/>
      <c r="F689" s="48"/>
      <c r="G689" s="48"/>
      <c r="H689" s="48"/>
      <c r="I689" s="48"/>
    </row>
    <row r="690" spans="2:9" ht="14.25" customHeight="1">
      <c r="B690" s="48"/>
      <c r="D690" s="48"/>
      <c r="F690" s="48"/>
      <c r="G690" s="48"/>
      <c r="H690" s="48"/>
      <c r="I690" s="48"/>
    </row>
    <row r="691" spans="2:9" ht="14.25" customHeight="1">
      <c r="B691" s="48"/>
      <c r="D691" s="48"/>
      <c r="F691" s="48"/>
      <c r="G691" s="48"/>
      <c r="H691" s="48"/>
      <c r="I691" s="48"/>
    </row>
    <row r="692" spans="2:9" ht="14.25" customHeight="1">
      <c r="B692" s="48"/>
      <c r="D692" s="48"/>
      <c r="F692" s="48"/>
      <c r="G692" s="48"/>
      <c r="H692" s="48"/>
      <c r="I692" s="48"/>
    </row>
    <row r="693" spans="2:9" ht="14.25" customHeight="1">
      <c r="B693" s="48"/>
      <c r="D693" s="48"/>
      <c r="F693" s="48"/>
      <c r="G693" s="48"/>
      <c r="H693" s="48"/>
      <c r="I693" s="48"/>
    </row>
    <row r="694" spans="2:9" ht="14.25" customHeight="1">
      <c r="B694" s="48"/>
      <c r="D694" s="48"/>
      <c r="F694" s="48"/>
      <c r="G694" s="48"/>
      <c r="H694" s="48"/>
      <c r="I694" s="48"/>
    </row>
    <row r="695" spans="2:9" ht="14.25" customHeight="1">
      <c r="B695" s="48"/>
      <c r="D695" s="48"/>
      <c r="F695" s="48"/>
      <c r="G695" s="48"/>
      <c r="H695" s="48"/>
      <c r="I695" s="48"/>
    </row>
    <row r="696" spans="2:9" ht="14.25" customHeight="1">
      <c r="B696" s="48"/>
      <c r="D696" s="48"/>
      <c r="F696" s="48"/>
      <c r="G696" s="48"/>
      <c r="H696" s="48"/>
      <c r="I696" s="48"/>
    </row>
    <row r="697" spans="2:9" ht="14.25" customHeight="1">
      <c r="B697" s="48"/>
      <c r="D697" s="48"/>
      <c r="F697" s="48"/>
      <c r="G697" s="48"/>
      <c r="H697" s="48"/>
      <c r="I697" s="48"/>
    </row>
    <row r="698" spans="2:9" ht="14.25" customHeight="1">
      <c r="B698" s="48"/>
      <c r="D698" s="48"/>
      <c r="F698" s="48"/>
      <c r="G698" s="48"/>
      <c r="H698" s="48"/>
      <c r="I698" s="48"/>
    </row>
    <row r="699" spans="2:9" ht="14.25" customHeight="1">
      <c r="B699" s="48"/>
      <c r="D699" s="48"/>
      <c r="F699" s="48"/>
      <c r="G699" s="48"/>
      <c r="H699" s="48"/>
      <c r="I699" s="48"/>
    </row>
    <row r="700" spans="2:9" ht="14.25" customHeight="1">
      <c r="B700" s="48"/>
      <c r="D700" s="48"/>
      <c r="F700" s="48"/>
      <c r="G700" s="48"/>
      <c r="H700" s="48"/>
      <c r="I700" s="48"/>
    </row>
    <row r="701" spans="2:9" ht="14.25" customHeight="1">
      <c r="B701" s="48"/>
      <c r="D701" s="48"/>
      <c r="F701" s="48"/>
      <c r="G701" s="48"/>
      <c r="H701" s="48"/>
      <c r="I701" s="48"/>
    </row>
    <row r="702" spans="2:9" ht="14.25" customHeight="1">
      <c r="B702" s="48"/>
      <c r="D702" s="48"/>
      <c r="F702" s="48"/>
      <c r="G702" s="48"/>
      <c r="H702" s="48"/>
      <c r="I702" s="48"/>
    </row>
    <row r="703" spans="2:9" ht="14.25" customHeight="1">
      <c r="B703" s="48"/>
      <c r="D703" s="48"/>
      <c r="F703" s="48"/>
      <c r="G703" s="48"/>
      <c r="H703" s="48"/>
      <c r="I703" s="48"/>
    </row>
    <row r="704" spans="2:9" ht="14.25" customHeight="1">
      <c r="B704" s="48"/>
      <c r="D704" s="48"/>
      <c r="F704" s="48"/>
      <c r="G704" s="48"/>
      <c r="H704" s="48"/>
      <c r="I704" s="48"/>
    </row>
    <row r="705" spans="2:9" ht="14.25" customHeight="1">
      <c r="B705" s="48"/>
      <c r="D705" s="48"/>
      <c r="F705" s="48"/>
      <c r="G705" s="48"/>
      <c r="H705" s="48"/>
      <c r="I705" s="48"/>
    </row>
    <row r="706" spans="2:9" ht="14.25" customHeight="1">
      <c r="B706" s="48"/>
      <c r="D706" s="48"/>
      <c r="F706" s="48"/>
      <c r="G706" s="48"/>
      <c r="H706" s="48"/>
      <c r="I706" s="48"/>
    </row>
    <row r="707" spans="2:9" ht="14.25" customHeight="1">
      <c r="B707" s="48"/>
      <c r="D707" s="48"/>
      <c r="F707" s="48"/>
      <c r="G707" s="48"/>
      <c r="H707" s="48"/>
      <c r="I707" s="48"/>
    </row>
    <row r="708" spans="2:9" ht="14.25" customHeight="1">
      <c r="B708" s="48"/>
      <c r="D708" s="48"/>
      <c r="F708" s="48"/>
      <c r="G708" s="48"/>
      <c r="H708" s="48"/>
      <c r="I708" s="48"/>
    </row>
    <row r="709" spans="2:9" ht="14.25" customHeight="1">
      <c r="B709" s="48"/>
      <c r="D709" s="48"/>
      <c r="F709" s="48"/>
      <c r="G709" s="48"/>
      <c r="H709" s="48"/>
      <c r="I709" s="48"/>
    </row>
    <row r="710" spans="2:9" ht="14.25" customHeight="1">
      <c r="B710" s="48"/>
      <c r="D710" s="48"/>
      <c r="F710" s="48"/>
      <c r="G710" s="48"/>
      <c r="H710" s="48"/>
      <c r="I710" s="48"/>
    </row>
    <row r="711" spans="2:9" ht="14.25" customHeight="1">
      <c r="B711" s="48"/>
      <c r="D711" s="48"/>
      <c r="F711" s="48"/>
      <c r="G711" s="48"/>
      <c r="H711" s="48"/>
      <c r="I711" s="48"/>
    </row>
    <row r="712" spans="2:9" ht="14.25" customHeight="1">
      <c r="B712" s="48"/>
      <c r="D712" s="48"/>
      <c r="F712" s="48"/>
      <c r="G712" s="48"/>
      <c r="H712" s="48"/>
      <c r="I712" s="48"/>
    </row>
    <row r="713" spans="2:9" ht="14.25" customHeight="1">
      <c r="B713" s="48"/>
      <c r="D713" s="48"/>
      <c r="F713" s="48"/>
      <c r="G713" s="48"/>
      <c r="H713" s="48"/>
      <c r="I713" s="48"/>
    </row>
    <row r="714" spans="2:9" ht="14.25" customHeight="1">
      <c r="B714" s="48"/>
      <c r="D714" s="48"/>
      <c r="F714" s="48"/>
      <c r="G714" s="48"/>
      <c r="H714" s="48"/>
      <c r="I714" s="48"/>
    </row>
    <row r="715" spans="2:9" ht="14.25" customHeight="1">
      <c r="B715" s="48"/>
      <c r="D715" s="48"/>
      <c r="F715" s="48"/>
      <c r="G715" s="48"/>
      <c r="H715" s="48"/>
      <c r="I715" s="48"/>
    </row>
    <row r="716" spans="2:9" ht="14.25" customHeight="1">
      <c r="B716" s="48"/>
      <c r="D716" s="48"/>
      <c r="F716" s="48"/>
      <c r="G716" s="48"/>
      <c r="H716" s="48"/>
      <c r="I716" s="48"/>
    </row>
    <row r="717" spans="2:9" ht="14.25" customHeight="1">
      <c r="B717" s="48"/>
      <c r="D717" s="48"/>
      <c r="F717" s="48"/>
      <c r="G717" s="48"/>
      <c r="H717" s="48"/>
      <c r="I717" s="48"/>
    </row>
    <row r="718" spans="2:9" ht="14.25" customHeight="1">
      <c r="B718" s="48"/>
      <c r="D718" s="48"/>
      <c r="F718" s="48"/>
      <c r="G718" s="48"/>
      <c r="H718" s="48"/>
      <c r="I718" s="48"/>
    </row>
    <row r="719" spans="2:9" ht="14.25" customHeight="1">
      <c r="B719" s="48"/>
      <c r="D719" s="48"/>
      <c r="F719" s="48"/>
      <c r="G719" s="48"/>
      <c r="H719" s="48"/>
      <c r="I719" s="48"/>
    </row>
    <row r="720" spans="2:9" ht="14.25" customHeight="1">
      <c r="B720" s="48"/>
      <c r="D720" s="48"/>
      <c r="F720" s="48"/>
      <c r="G720" s="48"/>
      <c r="H720" s="48"/>
      <c r="I720" s="48"/>
    </row>
    <row r="721" spans="2:9" ht="14.25" customHeight="1">
      <c r="B721" s="48"/>
      <c r="D721" s="48"/>
      <c r="F721" s="48"/>
      <c r="G721" s="48"/>
      <c r="H721" s="48"/>
      <c r="I721" s="48"/>
    </row>
    <row r="722" spans="2:9" ht="14.25" customHeight="1">
      <c r="B722" s="48"/>
      <c r="D722" s="48"/>
      <c r="F722" s="48"/>
      <c r="G722" s="48"/>
      <c r="H722" s="48"/>
      <c r="I722" s="48"/>
    </row>
    <row r="723" spans="2:9" ht="14.25" customHeight="1">
      <c r="B723" s="48"/>
      <c r="D723" s="48"/>
      <c r="F723" s="48"/>
      <c r="G723" s="48"/>
      <c r="H723" s="48"/>
      <c r="I723" s="48"/>
    </row>
    <row r="724" spans="2:9" ht="14.25" customHeight="1">
      <c r="B724" s="48"/>
      <c r="D724" s="48"/>
      <c r="F724" s="48"/>
      <c r="G724" s="48"/>
      <c r="H724" s="48"/>
      <c r="I724" s="48"/>
    </row>
    <row r="725" spans="2:9" ht="14.25" customHeight="1">
      <c r="B725" s="48"/>
      <c r="D725" s="48"/>
      <c r="F725" s="48"/>
      <c r="G725" s="48"/>
      <c r="H725" s="48"/>
      <c r="I725" s="48"/>
    </row>
    <row r="726" spans="2:9" ht="14.25" customHeight="1">
      <c r="B726" s="48"/>
      <c r="D726" s="48"/>
      <c r="F726" s="48"/>
      <c r="G726" s="48"/>
      <c r="H726" s="48"/>
      <c r="I726" s="48"/>
    </row>
    <row r="727" spans="2:9" ht="14.25" customHeight="1">
      <c r="B727" s="48"/>
      <c r="D727" s="48"/>
      <c r="F727" s="48"/>
      <c r="G727" s="48"/>
      <c r="H727" s="48"/>
      <c r="I727" s="48"/>
    </row>
    <row r="728" spans="2:9" ht="14.25" customHeight="1">
      <c r="B728" s="48"/>
      <c r="D728" s="48"/>
      <c r="F728" s="48"/>
      <c r="G728" s="48"/>
      <c r="H728" s="48"/>
      <c r="I728" s="48"/>
    </row>
    <row r="729" spans="2:9" ht="14.25" customHeight="1">
      <c r="B729" s="48"/>
      <c r="D729" s="48"/>
      <c r="F729" s="48"/>
      <c r="G729" s="48"/>
      <c r="H729" s="48"/>
      <c r="I729" s="48"/>
    </row>
    <row r="730" spans="2:9" ht="14.25" customHeight="1">
      <c r="B730" s="48"/>
      <c r="D730" s="48"/>
      <c r="F730" s="48"/>
      <c r="G730" s="48"/>
      <c r="H730" s="48"/>
      <c r="I730" s="48"/>
    </row>
    <row r="731" spans="2:9" ht="14.25" customHeight="1">
      <c r="B731" s="48"/>
      <c r="D731" s="48"/>
      <c r="F731" s="48"/>
      <c r="G731" s="48"/>
      <c r="H731" s="48"/>
      <c r="I731" s="48"/>
    </row>
    <row r="732" spans="2:9" ht="14.25" customHeight="1">
      <c r="B732" s="48"/>
      <c r="D732" s="48"/>
      <c r="F732" s="48"/>
      <c r="G732" s="48"/>
      <c r="H732" s="48"/>
      <c r="I732" s="48"/>
    </row>
    <row r="733" spans="2:9" ht="14.25" customHeight="1">
      <c r="B733" s="48"/>
      <c r="D733" s="48"/>
      <c r="F733" s="48"/>
      <c r="G733" s="48"/>
      <c r="H733" s="48"/>
      <c r="I733" s="48"/>
    </row>
    <row r="734" spans="2:9" ht="14.25" customHeight="1">
      <c r="B734" s="48"/>
      <c r="D734" s="48"/>
      <c r="F734" s="48"/>
      <c r="G734" s="48"/>
      <c r="H734" s="48"/>
      <c r="I734" s="48"/>
    </row>
    <row r="735" spans="2:9" ht="14.25" customHeight="1">
      <c r="B735" s="48"/>
      <c r="D735" s="48"/>
      <c r="F735" s="48"/>
      <c r="G735" s="48"/>
      <c r="H735" s="48"/>
      <c r="I735" s="48"/>
    </row>
    <row r="736" spans="2:9" ht="14.25" customHeight="1">
      <c r="B736" s="48"/>
      <c r="D736" s="48"/>
      <c r="F736" s="48"/>
      <c r="G736" s="48"/>
      <c r="H736" s="48"/>
      <c r="I736" s="48"/>
    </row>
    <row r="737" spans="2:9" ht="14.25" customHeight="1">
      <c r="B737" s="48"/>
      <c r="D737" s="48"/>
      <c r="F737" s="48"/>
      <c r="G737" s="48"/>
      <c r="H737" s="48"/>
      <c r="I737" s="48"/>
    </row>
    <row r="738" spans="2:9" ht="14.25" customHeight="1">
      <c r="B738" s="48"/>
      <c r="D738" s="48"/>
      <c r="F738" s="48"/>
      <c r="G738" s="48"/>
      <c r="H738" s="48"/>
      <c r="I738" s="48"/>
    </row>
    <row r="739" spans="2:9" ht="14.25" customHeight="1">
      <c r="B739" s="48"/>
      <c r="D739" s="48"/>
      <c r="F739" s="48"/>
      <c r="G739" s="48"/>
      <c r="H739" s="48"/>
      <c r="I739" s="48"/>
    </row>
    <row r="740" spans="2:9" ht="14.25" customHeight="1">
      <c r="B740" s="48"/>
      <c r="D740" s="48"/>
      <c r="F740" s="48"/>
      <c r="G740" s="48"/>
      <c r="H740" s="48"/>
      <c r="I740" s="48"/>
    </row>
    <row r="741" spans="2:9" ht="14.25" customHeight="1">
      <c r="B741" s="48"/>
      <c r="D741" s="48"/>
      <c r="F741" s="48"/>
      <c r="G741" s="48"/>
      <c r="H741" s="48"/>
      <c r="I741" s="48"/>
    </row>
    <row r="742" spans="2:9" ht="14.25" customHeight="1">
      <c r="B742" s="48"/>
      <c r="D742" s="48"/>
      <c r="F742" s="48"/>
      <c r="G742" s="48"/>
      <c r="H742" s="48"/>
      <c r="I742" s="48"/>
    </row>
    <row r="743" spans="2:9" ht="14.25" customHeight="1">
      <c r="B743" s="48"/>
      <c r="D743" s="48"/>
      <c r="F743" s="48"/>
      <c r="G743" s="48"/>
      <c r="H743" s="48"/>
      <c r="I743" s="48"/>
    </row>
    <row r="744" spans="2:9" ht="14.25" customHeight="1">
      <c r="B744" s="48"/>
      <c r="D744" s="48"/>
      <c r="F744" s="48"/>
      <c r="G744" s="48"/>
      <c r="H744" s="48"/>
      <c r="I744" s="48"/>
    </row>
    <row r="745" spans="2:9" ht="14.25" customHeight="1">
      <c r="B745" s="48"/>
      <c r="D745" s="48"/>
      <c r="F745" s="48"/>
      <c r="G745" s="48"/>
      <c r="H745" s="48"/>
      <c r="I745" s="48"/>
    </row>
    <row r="746" spans="2:9" ht="14.25" customHeight="1">
      <c r="B746" s="48"/>
      <c r="D746" s="48"/>
      <c r="F746" s="48"/>
      <c r="G746" s="48"/>
      <c r="H746" s="48"/>
      <c r="I746" s="48"/>
    </row>
    <row r="747" spans="2:9" ht="14.25" customHeight="1">
      <c r="B747" s="48"/>
      <c r="D747" s="48"/>
      <c r="F747" s="48"/>
      <c r="G747" s="48"/>
      <c r="H747" s="48"/>
      <c r="I747" s="48"/>
    </row>
    <row r="748" spans="2:9" ht="14.25" customHeight="1">
      <c r="B748" s="48"/>
      <c r="D748" s="48"/>
      <c r="F748" s="48"/>
      <c r="G748" s="48"/>
      <c r="H748" s="48"/>
      <c r="I748" s="48"/>
    </row>
    <row r="749" spans="2:9" ht="14.25" customHeight="1">
      <c r="B749" s="48"/>
      <c r="D749" s="48"/>
      <c r="F749" s="48"/>
      <c r="G749" s="48"/>
      <c r="H749" s="48"/>
      <c r="I749" s="48"/>
    </row>
    <row r="750" spans="2:9" ht="14.25" customHeight="1">
      <c r="B750" s="48"/>
      <c r="D750" s="48"/>
      <c r="F750" s="48"/>
      <c r="G750" s="48"/>
      <c r="H750" s="48"/>
      <c r="I750" s="48"/>
    </row>
    <row r="751" spans="2:9" ht="14.25" customHeight="1">
      <c r="B751" s="48"/>
      <c r="D751" s="48"/>
      <c r="F751" s="48"/>
      <c r="G751" s="48"/>
      <c r="H751" s="48"/>
      <c r="I751" s="48"/>
    </row>
    <row r="752" spans="2:9" ht="14.25" customHeight="1">
      <c r="B752" s="48"/>
      <c r="D752" s="48"/>
      <c r="F752" s="48"/>
      <c r="G752" s="48"/>
      <c r="H752" s="48"/>
      <c r="I752" s="48"/>
    </row>
    <row r="753" spans="2:9" ht="14.25" customHeight="1">
      <c r="B753" s="48"/>
      <c r="D753" s="48"/>
      <c r="F753" s="48"/>
      <c r="G753" s="48"/>
      <c r="H753" s="48"/>
      <c r="I753" s="48"/>
    </row>
    <row r="754" spans="2:9" ht="14.25" customHeight="1">
      <c r="B754" s="48"/>
      <c r="D754" s="48"/>
      <c r="F754" s="48"/>
      <c r="G754" s="48"/>
      <c r="H754" s="48"/>
      <c r="I754" s="48"/>
    </row>
    <row r="755" spans="2:9" ht="14.25" customHeight="1">
      <c r="B755" s="48"/>
      <c r="D755" s="48"/>
      <c r="F755" s="48"/>
      <c r="G755" s="48"/>
      <c r="H755" s="48"/>
      <c r="I755" s="48"/>
    </row>
    <row r="756" spans="2:9" ht="14.25" customHeight="1">
      <c r="B756" s="48"/>
      <c r="D756" s="48"/>
      <c r="F756" s="48"/>
      <c r="G756" s="48"/>
      <c r="H756" s="48"/>
      <c r="I756" s="48"/>
    </row>
    <row r="757" spans="2:9" ht="14.25" customHeight="1">
      <c r="B757" s="48"/>
      <c r="D757" s="48"/>
      <c r="F757" s="48"/>
      <c r="G757" s="48"/>
      <c r="H757" s="48"/>
      <c r="I757" s="48"/>
    </row>
    <row r="758" spans="2:9" ht="14.25" customHeight="1">
      <c r="B758" s="48"/>
      <c r="D758" s="48"/>
      <c r="F758" s="48"/>
      <c r="G758" s="48"/>
      <c r="H758" s="48"/>
      <c r="I758" s="48"/>
    </row>
    <row r="759" spans="2:9" ht="14.25" customHeight="1">
      <c r="B759" s="48"/>
      <c r="D759" s="48"/>
      <c r="F759" s="48"/>
      <c r="G759" s="48"/>
      <c r="H759" s="48"/>
      <c r="I759" s="48"/>
    </row>
    <row r="760" spans="2:9" ht="14.25" customHeight="1">
      <c r="B760" s="48"/>
      <c r="D760" s="48"/>
      <c r="F760" s="48"/>
      <c r="G760" s="48"/>
      <c r="H760" s="48"/>
      <c r="I760" s="48"/>
    </row>
    <row r="761" spans="2:9" ht="14.25" customHeight="1">
      <c r="B761" s="48"/>
      <c r="D761" s="48"/>
      <c r="F761" s="48"/>
      <c r="G761" s="48"/>
      <c r="H761" s="48"/>
      <c r="I761" s="48"/>
    </row>
    <row r="762" spans="2:9" ht="14.25" customHeight="1">
      <c r="B762" s="48"/>
      <c r="D762" s="48"/>
      <c r="F762" s="48"/>
      <c r="G762" s="48"/>
      <c r="H762" s="48"/>
      <c r="I762" s="48"/>
    </row>
    <row r="763" spans="2:9" ht="14.25" customHeight="1">
      <c r="B763" s="48"/>
      <c r="D763" s="48"/>
      <c r="F763" s="48"/>
      <c r="G763" s="48"/>
      <c r="H763" s="48"/>
      <c r="I763" s="48"/>
    </row>
    <row r="764" spans="2:9" ht="14.25" customHeight="1">
      <c r="B764" s="48"/>
      <c r="D764" s="48"/>
      <c r="F764" s="48"/>
      <c r="G764" s="48"/>
      <c r="H764" s="48"/>
      <c r="I764" s="48"/>
    </row>
    <row r="765" spans="2:9" ht="14.25" customHeight="1">
      <c r="B765" s="48"/>
      <c r="D765" s="48"/>
      <c r="F765" s="48"/>
      <c r="G765" s="48"/>
      <c r="H765" s="48"/>
      <c r="I765" s="48"/>
    </row>
    <row r="766" spans="2:9" ht="14.25" customHeight="1">
      <c r="B766" s="48"/>
      <c r="D766" s="48"/>
      <c r="F766" s="48"/>
      <c r="G766" s="48"/>
      <c r="H766" s="48"/>
      <c r="I766" s="48"/>
    </row>
    <row r="767" spans="2:9" ht="14.25" customHeight="1">
      <c r="B767" s="48"/>
      <c r="D767" s="48"/>
      <c r="F767" s="48"/>
      <c r="G767" s="48"/>
      <c r="H767" s="48"/>
      <c r="I767" s="48"/>
    </row>
    <row r="768" spans="2:9" ht="14.25" customHeight="1">
      <c r="B768" s="48"/>
      <c r="D768" s="48"/>
      <c r="F768" s="48"/>
      <c r="G768" s="48"/>
      <c r="H768" s="48"/>
      <c r="I768" s="48"/>
    </row>
    <row r="769" spans="2:9" ht="14.25" customHeight="1">
      <c r="B769" s="48"/>
      <c r="D769" s="48"/>
      <c r="F769" s="48"/>
      <c r="G769" s="48"/>
      <c r="H769" s="48"/>
      <c r="I769" s="48"/>
    </row>
    <row r="770" spans="2:9" ht="14.25" customHeight="1">
      <c r="B770" s="48"/>
      <c r="D770" s="48"/>
      <c r="F770" s="48"/>
      <c r="G770" s="48"/>
      <c r="H770" s="48"/>
      <c r="I770" s="48"/>
    </row>
    <row r="771" spans="2:9" ht="14.25" customHeight="1">
      <c r="B771" s="48"/>
      <c r="D771" s="48"/>
      <c r="F771" s="48"/>
      <c r="G771" s="48"/>
      <c r="H771" s="48"/>
      <c r="I771" s="48"/>
    </row>
    <row r="772" spans="2:9" ht="14.25" customHeight="1">
      <c r="B772" s="48"/>
      <c r="D772" s="48"/>
      <c r="F772" s="48"/>
      <c r="G772" s="48"/>
      <c r="H772" s="48"/>
      <c r="I772" s="48"/>
    </row>
    <row r="773" spans="2:9" ht="14.25" customHeight="1">
      <c r="B773" s="48"/>
      <c r="D773" s="48"/>
      <c r="F773" s="48"/>
      <c r="G773" s="48"/>
      <c r="H773" s="48"/>
      <c r="I773" s="48"/>
    </row>
    <row r="774" spans="2:9" ht="14.25" customHeight="1">
      <c r="B774" s="48"/>
      <c r="D774" s="48"/>
      <c r="F774" s="48"/>
      <c r="G774" s="48"/>
      <c r="H774" s="48"/>
      <c r="I774" s="48"/>
    </row>
    <row r="775" spans="2:9" ht="14.25" customHeight="1">
      <c r="B775" s="48"/>
      <c r="D775" s="48"/>
      <c r="F775" s="48"/>
      <c r="G775" s="48"/>
      <c r="H775" s="48"/>
      <c r="I775" s="48"/>
    </row>
    <row r="776" spans="2:9" ht="14.25" customHeight="1">
      <c r="B776" s="48"/>
      <c r="D776" s="48"/>
      <c r="F776" s="48"/>
      <c r="G776" s="48"/>
      <c r="H776" s="48"/>
      <c r="I776" s="48"/>
    </row>
    <row r="777" spans="2:9" ht="14.25" customHeight="1">
      <c r="B777" s="48"/>
      <c r="D777" s="48"/>
      <c r="F777" s="48"/>
      <c r="G777" s="48"/>
      <c r="H777" s="48"/>
      <c r="I777" s="48"/>
    </row>
    <row r="778" spans="2:9" ht="14.25" customHeight="1">
      <c r="B778" s="48"/>
      <c r="D778" s="48"/>
      <c r="F778" s="48"/>
      <c r="G778" s="48"/>
      <c r="H778" s="48"/>
      <c r="I778" s="48"/>
    </row>
    <row r="779" spans="2:9" ht="14.25" customHeight="1">
      <c r="B779" s="48"/>
      <c r="D779" s="48"/>
      <c r="F779" s="48"/>
      <c r="G779" s="48"/>
      <c r="H779" s="48"/>
      <c r="I779" s="48"/>
    </row>
    <row r="780" spans="2:9" ht="14.25" customHeight="1">
      <c r="B780" s="48"/>
      <c r="D780" s="48"/>
      <c r="F780" s="48"/>
      <c r="G780" s="48"/>
      <c r="H780" s="48"/>
      <c r="I780" s="48"/>
    </row>
    <row r="781" spans="2:9" ht="14.25" customHeight="1">
      <c r="B781" s="48"/>
      <c r="D781" s="48"/>
      <c r="F781" s="48"/>
      <c r="G781" s="48"/>
      <c r="H781" s="48"/>
      <c r="I781" s="48"/>
    </row>
    <row r="782" spans="2:9" ht="14.25" customHeight="1">
      <c r="B782" s="48"/>
      <c r="D782" s="48"/>
      <c r="F782" s="48"/>
      <c r="G782" s="48"/>
      <c r="H782" s="48"/>
      <c r="I782" s="48"/>
    </row>
    <row r="783" spans="2:9" ht="14.25" customHeight="1">
      <c r="B783" s="48"/>
      <c r="D783" s="48"/>
      <c r="F783" s="48"/>
      <c r="G783" s="48"/>
      <c r="H783" s="48"/>
      <c r="I783" s="48"/>
    </row>
    <row r="784" spans="2:9" ht="14.25" customHeight="1">
      <c r="B784" s="48"/>
      <c r="D784" s="48"/>
      <c r="F784" s="48"/>
      <c r="G784" s="48"/>
      <c r="H784" s="48"/>
      <c r="I784" s="48"/>
    </row>
    <row r="785" spans="2:9" ht="14.25" customHeight="1">
      <c r="B785" s="48"/>
      <c r="D785" s="48"/>
      <c r="F785" s="48"/>
      <c r="G785" s="48"/>
      <c r="H785" s="48"/>
      <c r="I785" s="48"/>
    </row>
    <row r="786" spans="2:9" ht="14.25" customHeight="1">
      <c r="B786" s="48"/>
      <c r="D786" s="48"/>
      <c r="F786" s="48"/>
      <c r="G786" s="48"/>
      <c r="H786" s="48"/>
      <c r="I786" s="48"/>
    </row>
    <row r="787" spans="2:9" ht="14.25" customHeight="1">
      <c r="B787" s="48"/>
      <c r="D787" s="48"/>
      <c r="F787" s="48"/>
      <c r="G787" s="48"/>
      <c r="H787" s="48"/>
      <c r="I787" s="48"/>
    </row>
    <row r="788" spans="2:9" ht="14.25" customHeight="1">
      <c r="B788" s="48"/>
      <c r="D788" s="48"/>
      <c r="F788" s="48"/>
      <c r="G788" s="48"/>
      <c r="H788" s="48"/>
      <c r="I788" s="48"/>
    </row>
    <row r="789" spans="2:9" ht="14.25" customHeight="1">
      <c r="B789" s="48"/>
      <c r="D789" s="48"/>
      <c r="F789" s="48"/>
      <c r="G789" s="48"/>
      <c r="H789" s="48"/>
      <c r="I789" s="48"/>
    </row>
    <row r="790" spans="2:9" ht="14.25" customHeight="1">
      <c r="B790" s="48"/>
      <c r="D790" s="48"/>
      <c r="F790" s="48"/>
      <c r="G790" s="48"/>
      <c r="H790" s="48"/>
      <c r="I790" s="48"/>
    </row>
    <row r="791" spans="2:9" ht="14.25" customHeight="1">
      <c r="B791" s="48"/>
      <c r="D791" s="48"/>
      <c r="F791" s="48"/>
      <c r="G791" s="48"/>
      <c r="H791" s="48"/>
      <c r="I791" s="48"/>
    </row>
    <row r="792" spans="2:9" ht="14.25" customHeight="1">
      <c r="B792" s="48"/>
      <c r="D792" s="48"/>
      <c r="F792" s="48"/>
      <c r="G792" s="48"/>
      <c r="H792" s="48"/>
      <c r="I792" s="48"/>
    </row>
    <row r="793" spans="2:9" ht="14.25" customHeight="1">
      <c r="B793" s="48"/>
      <c r="D793" s="48"/>
      <c r="F793" s="48"/>
      <c r="G793" s="48"/>
      <c r="H793" s="48"/>
      <c r="I793" s="48"/>
    </row>
    <row r="794" spans="2:9" ht="14.25" customHeight="1">
      <c r="B794" s="48"/>
      <c r="D794" s="48"/>
      <c r="F794" s="48"/>
      <c r="G794" s="48"/>
      <c r="H794" s="48"/>
      <c r="I794" s="48"/>
    </row>
    <row r="795" spans="2:9" ht="14.25" customHeight="1">
      <c r="B795" s="48"/>
      <c r="D795" s="48"/>
      <c r="F795" s="48"/>
      <c r="G795" s="48"/>
      <c r="H795" s="48"/>
      <c r="I795" s="48"/>
    </row>
    <row r="796" spans="2:9" ht="14.25" customHeight="1">
      <c r="B796" s="48"/>
      <c r="D796" s="48"/>
      <c r="F796" s="48"/>
      <c r="G796" s="48"/>
      <c r="H796" s="48"/>
      <c r="I796" s="48"/>
    </row>
    <row r="797" spans="2:9" ht="14.25" customHeight="1">
      <c r="B797" s="48"/>
      <c r="D797" s="48"/>
      <c r="F797" s="48"/>
      <c r="G797" s="48"/>
      <c r="H797" s="48"/>
      <c r="I797" s="48"/>
    </row>
    <row r="798" spans="2:9" ht="14.25" customHeight="1">
      <c r="B798" s="48"/>
      <c r="D798" s="48"/>
      <c r="F798" s="48"/>
      <c r="G798" s="48"/>
      <c r="H798" s="48"/>
      <c r="I798" s="48"/>
    </row>
    <row r="799" spans="2:9" ht="14.25" customHeight="1">
      <c r="B799" s="48"/>
      <c r="D799" s="48"/>
      <c r="F799" s="48"/>
      <c r="G799" s="48"/>
      <c r="H799" s="48"/>
      <c r="I799" s="48"/>
    </row>
    <row r="800" spans="2:9" ht="14.25" customHeight="1">
      <c r="B800" s="48"/>
      <c r="D800" s="48"/>
      <c r="F800" s="48"/>
      <c r="G800" s="48"/>
      <c r="H800" s="48"/>
      <c r="I800" s="48"/>
    </row>
    <row r="801" spans="2:9" ht="14.25" customHeight="1">
      <c r="B801" s="48"/>
      <c r="D801" s="48"/>
      <c r="F801" s="48"/>
      <c r="G801" s="48"/>
      <c r="H801" s="48"/>
      <c r="I801" s="48"/>
    </row>
    <row r="802" spans="2:9" ht="14.25" customHeight="1">
      <c r="B802" s="48"/>
      <c r="D802" s="48"/>
      <c r="F802" s="48"/>
      <c r="G802" s="48"/>
      <c r="H802" s="48"/>
      <c r="I802" s="48"/>
    </row>
    <row r="803" spans="2:9" ht="14.25" customHeight="1">
      <c r="B803" s="48"/>
      <c r="D803" s="48"/>
      <c r="F803" s="48"/>
      <c r="G803" s="48"/>
      <c r="H803" s="48"/>
      <c r="I803" s="48"/>
    </row>
    <row r="804" spans="2:9" ht="14.25" customHeight="1">
      <c r="B804" s="48"/>
      <c r="D804" s="48"/>
      <c r="F804" s="48"/>
      <c r="G804" s="48"/>
      <c r="H804" s="48"/>
      <c r="I804" s="48"/>
    </row>
    <row r="805" spans="2:9" ht="14.25" customHeight="1">
      <c r="B805" s="48"/>
      <c r="D805" s="48"/>
      <c r="F805" s="48"/>
      <c r="G805" s="48"/>
      <c r="H805" s="48"/>
      <c r="I805" s="48"/>
    </row>
    <row r="806" spans="2:9" ht="14.25" customHeight="1">
      <c r="B806" s="48"/>
      <c r="D806" s="48"/>
      <c r="F806" s="48"/>
      <c r="G806" s="48"/>
      <c r="H806" s="48"/>
      <c r="I806" s="48"/>
    </row>
    <row r="807" spans="2:9" ht="14.25" customHeight="1">
      <c r="B807" s="48"/>
      <c r="D807" s="48"/>
      <c r="F807" s="48"/>
      <c r="G807" s="48"/>
      <c r="H807" s="48"/>
      <c r="I807" s="48"/>
    </row>
    <row r="808" spans="2:9" ht="14.25" customHeight="1">
      <c r="B808" s="48"/>
      <c r="D808" s="48"/>
      <c r="F808" s="48"/>
      <c r="G808" s="48"/>
      <c r="H808" s="48"/>
      <c r="I808" s="48"/>
    </row>
    <row r="809" spans="2:9" ht="14.25" customHeight="1">
      <c r="B809" s="48"/>
      <c r="D809" s="48"/>
      <c r="F809" s="48"/>
      <c r="G809" s="48"/>
      <c r="H809" s="48"/>
      <c r="I809" s="48"/>
    </row>
    <row r="810" spans="2:9" ht="14.25" customHeight="1">
      <c r="B810" s="48"/>
      <c r="D810" s="48"/>
      <c r="F810" s="48"/>
      <c r="G810" s="48"/>
      <c r="H810" s="48"/>
      <c r="I810" s="48"/>
    </row>
    <row r="811" spans="2:9" ht="14.25" customHeight="1">
      <c r="B811" s="48"/>
      <c r="D811" s="48"/>
      <c r="F811" s="48"/>
      <c r="G811" s="48"/>
      <c r="H811" s="48"/>
      <c r="I811" s="48"/>
    </row>
    <row r="812" spans="2:9" ht="14.25" customHeight="1">
      <c r="B812" s="48"/>
      <c r="D812" s="48"/>
      <c r="F812" s="48"/>
      <c r="G812" s="48"/>
      <c r="H812" s="48"/>
      <c r="I812" s="48"/>
    </row>
    <row r="813" spans="2:9" ht="14.25" customHeight="1">
      <c r="B813" s="48"/>
      <c r="D813" s="48"/>
      <c r="F813" s="48"/>
      <c r="G813" s="48"/>
      <c r="H813" s="48"/>
      <c r="I813" s="48"/>
    </row>
    <row r="814" spans="2:9" ht="14.25" customHeight="1">
      <c r="B814" s="48"/>
      <c r="D814" s="48"/>
      <c r="F814" s="48"/>
      <c r="G814" s="48"/>
      <c r="H814" s="48"/>
      <c r="I814" s="48"/>
    </row>
    <row r="815" spans="2:9" ht="14.25" customHeight="1">
      <c r="B815" s="48"/>
      <c r="D815" s="48"/>
      <c r="F815" s="48"/>
      <c r="G815" s="48"/>
      <c r="H815" s="48"/>
      <c r="I815" s="48"/>
    </row>
    <row r="816" spans="2:9" ht="14.25" customHeight="1">
      <c r="B816" s="48"/>
      <c r="D816" s="48"/>
      <c r="F816" s="48"/>
      <c r="G816" s="48"/>
      <c r="H816" s="48"/>
      <c r="I816" s="48"/>
    </row>
    <row r="817" spans="2:9" ht="14.25" customHeight="1">
      <c r="B817" s="48"/>
      <c r="D817" s="48"/>
      <c r="F817" s="48"/>
      <c r="G817" s="48"/>
      <c r="H817" s="48"/>
      <c r="I817" s="48"/>
    </row>
    <row r="818" spans="2:9" ht="14.25" customHeight="1">
      <c r="B818" s="48"/>
      <c r="D818" s="48"/>
      <c r="F818" s="48"/>
      <c r="G818" s="48"/>
      <c r="H818" s="48"/>
      <c r="I818" s="48"/>
    </row>
    <row r="819" spans="2:9" ht="14.25" customHeight="1">
      <c r="B819" s="48"/>
      <c r="D819" s="48"/>
      <c r="F819" s="48"/>
      <c r="G819" s="48"/>
      <c r="H819" s="48"/>
      <c r="I819" s="48"/>
    </row>
    <row r="820" spans="2:9" ht="14.25" customHeight="1">
      <c r="B820" s="48"/>
      <c r="D820" s="48"/>
      <c r="F820" s="48"/>
      <c r="G820" s="48"/>
      <c r="H820" s="48"/>
      <c r="I820" s="48"/>
    </row>
    <row r="821" spans="2:9" ht="14.25" customHeight="1">
      <c r="B821" s="48"/>
      <c r="D821" s="48"/>
      <c r="F821" s="48"/>
      <c r="G821" s="48"/>
      <c r="H821" s="48"/>
      <c r="I821" s="48"/>
    </row>
    <row r="822" spans="2:9" ht="14.25" customHeight="1">
      <c r="B822" s="48"/>
      <c r="D822" s="48"/>
      <c r="F822" s="48"/>
      <c r="G822" s="48"/>
      <c r="H822" s="48"/>
      <c r="I822" s="48"/>
    </row>
    <row r="823" spans="2:9" ht="14.25" customHeight="1">
      <c r="B823" s="48"/>
      <c r="D823" s="48"/>
      <c r="F823" s="48"/>
      <c r="G823" s="48"/>
      <c r="H823" s="48"/>
      <c r="I823" s="48"/>
    </row>
    <row r="824" spans="2:9" ht="14.25" customHeight="1">
      <c r="B824" s="48"/>
      <c r="D824" s="48"/>
      <c r="F824" s="48"/>
      <c r="G824" s="48"/>
      <c r="H824" s="48"/>
      <c r="I824" s="48"/>
    </row>
    <row r="825" spans="2:9" ht="14.25" customHeight="1">
      <c r="B825" s="48"/>
      <c r="D825" s="48"/>
      <c r="F825" s="48"/>
      <c r="G825" s="48"/>
      <c r="H825" s="48"/>
      <c r="I825" s="48"/>
    </row>
    <row r="826" spans="2:9" ht="14.25" customHeight="1">
      <c r="B826" s="48"/>
      <c r="D826" s="48"/>
      <c r="F826" s="48"/>
      <c r="G826" s="48"/>
      <c r="H826" s="48"/>
      <c r="I826" s="48"/>
    </row>
    <row r="827" spans="2:9" ht="14.25" customHeight="1">
      <c r="B827" s="48"/>
      <c r="D827" s="48"/>
      <c r="F827" s="48"/>
      <c r="G827" s="48"/>
      <c r="H827" s="48"/>
      <c r="I827" s="48"/>
    </row>
    <row r="828" spans="2:9" ht="14.25" customHeight="1">
      <c r="B828" s="48"/>
      <c r="D828" s="48"/>
      <c r="F828" s="48"/>
      <c r="G828" s="48"/>
      <c r="H828" s="48"/>
      <c r="I828" s="48"/>
    </row>
    <row r="829" spans="2:9" ht="14.25" customHeight="1">
      <c r="B829" s="48"/>
      <c r="D829" s="48"/>
      <c r="F829" s="48"/>
      <c r="G829" s="48"/>
      <c r="H829" s="48"/>
      <c r="I829" s="48"/>
    </row>
    <row r="830" spans="2:9" ht="14.25" customHeight="1">
      <c r="B830" s="48"/>
      <c r="D830" s="48"/>
      <c r="F830" s="48"/>
      <c r="G830" s="48"/>
      <c r="H830" s="48"/>
      <c r="I830" s="48"/>
    </row>
    <row r="831" spans="2:9" ht="14.25" customHeight="1">
      <c r="B831" s="48"/>
      <c r="D831" s="48"/>
      <c r="F831" s="48"/>
      <c r="G831" s="48"/>
      <c r="H831" s="48"/>
      <c r="I831" s="48"/>
    </row>
    <row r="832" spans="2:9" ht="14.25" customHeight="1">
      <c r="B832" s="48"/>
      <c r="D832" s="48"/>
      <c r="F832" s="48"/>
      <c r="G832" s="48"/>
      <c r="H832" s="48"/>
      <c r="I832" s="48"/>
    </row>
    <row r="833" spans="2:9" ht="14.25" customHeight="1">
      <c r="B833" s="48"/>
      <c r="D833" s="48"/>
      <c r="F833" s="48"/>
      <c r="G833" s="48"/>
      <c r="H833" s="48"/>
      <c r="I833" s="48"/>
    </row>
    <row r="834" spans="2:9" ht="14.25" customHeight="1">
      <c r="B834" s="48"/>
      <c r="D834" s="48"/>
      <c r="F834" s="48"/>
      <c r="G834" s="48"/>
      <c r="H834" s="48"/>
      <c r="I834" s="48"/>
    </row>
    <row r="835" spans="2:9" ht="14.25" customHeight="1">
      <c r="B835" s="48"/>
      <c r="D835" s="48"/>
      <c r="F835" s="48"/>
      <c r="G835" s="48"/>
      <c r="H835" s="48"/>
      <c r="I835" s="48"/>
    </row>
    <row r="836" spans="2:9" ht="14.25" customHeight="1">
      <c r="B836" s="48"/>
      <c r="D836" s="48"/>
      <c r="F836" s="48"/>
      <c r="G836" s="48"/>
      <c r="H836" s="48"/>
      <c r="I836" s="48"/>
    </row>
    <row r="837" spans="2:9" ht="14.25" customHeight="1">
      <c r="B837" s="48"/>
      <c r="D837" s="48"/>
      <c r="F837" s="48"/>
      <c r="G837" s="48"/>
      <c r="H837" s="48"/>
      <c r="I837" s="48"/>
    </row>
    <row r="838" spans="2:9" ht="14.25" customHeight="1">
      <c r="B838" s="48"/>
      <c r="D838" s="48"/>
      <c r="F838" s="48"/>
      <c r="G838" s="48"/>
      <c r="H838" s="48"/>
      <c r="I838" s="48"/>
    </row>
    <row r="839" spans="2:9" ht="14.25" customHeight="1">
      <c r="B839" s="48"/>
      <c r="D839" s="48"/>
      <c r="F839" s="48"/>
      <c r="G839" s="48"/>
      <c r="H839" s="48"/>
      <c r="I839" s="48"/>
    </row>
    <row r="840" spans="2:9" ht="14.25" customHeight="1">
      <c r="B840" s="48"/>
      <c r="D840" s="48"/>
      <c r="F840" s="48"/>
      <c r="G840" s="48"/>
      <c r="H840" s="48"/>
      <c r="I840" s="48"/>
    </row>
    <row r="841" spans="2:9" ht="14.25" customHeight="1">
      <c r="B841" s="48"/>
      <c r="D841" s="48"/>
      <c r="F841" s="48"/>
      <c r="G841" s="48"/>
      <c r="H841" s="48"/>
      <c r="I841" s="48"/>
    </row>
    <row r="842" spans="2:9" ht="14.25" customHeight="1">
      <c r="B842" s="48"/>
      <c r="D842" s="48"/>
      <c r="F842" s="48"/>
      <c r="G842" s="48"/>
      <c r="H842" s="48"/>
      <c r="I842" s="48"/>
    </row>
    <row r="843" spans="2:9" ht="14.25" customHeight="1">
      <c r="B843" s="48"/>
      <c r="D843" s="48"/>
      <c r="F843" s="48"/>
      <c r="G843" s="48"/>
      <c r="H843" s="48"/>
      <c r="I843" s="48"/>
    </row>
    <row r="844" spans="2:9" ht="14.25" customHeight="1">
      <c r="B844" s="48"/>
      <c r="D844" s="48"/>
      <c r="F844" s="48"/>
      <c r="G844" s="48"/>
      <c r="H844" s="48"/>
      <c r="I844" s="48"/>
    </row>
    <row r="845" spans="2:9" ht="14.25" customHeight="1">
      <c r="B845" s="48"/>
      <c r="D845" s="48"/>
      <c r="F845" s="48"/>
      <c r="G845" s="48"/>
      <c r="H845" s="48"/>
      <c r="I845" s="48"/>
    </row>
    <row r="846" spans="2:9" ht="14.25" customHeight="1">
      <c r="B846" s="48"/>
      <c r="D846" s="48"/>
      <c r="F846" s="48"/>
      <c r="G846" s="48"/>
      <c r="H846" s="48"/>
      <c r="I846" s="48"/>
    </row>
    <row r="847" spans="2:9" ht="14.25" customHeight="1">
      <c r="B847" s="48"/>
      <c r="D847" s="48"/>
      <c r="F847" s="48"/>
      <c r="G847" s="48"/>
      <c r="H847" s="48"/>
      <c r="I847" s="48"/>
    </row>
    <row r="848" spans="2:9" ht="14.25" customHeight="1">
      <c r="B848" s="48"/>
      <c r="D848" s="48"/>
      <c r="F848" s="48"/>
      <c r="G848" s="48"/>
      <c r="H848" s="48"/>
      <c r="I848" s="48"/>
    </row>
    <row r="849" spans="2:9" ht="14.25" customHeight="1">
      <c r="B849" s="48"/>
      <c r="D849" s="48"/>
      <c r="F849" s="48"/>
      <c r="G849" s="48"/>
      <c r="H849" s="48"/>
      <c r="I849" s="48"/>
    </row>
    <row r="850" spans="2:9" ht="14.25" customHeight="1">
      <c r="B850" s="48"/>
      <c r="D850" s="48"/>
      <c r="F850" s="48"/>
      <c r="G850" s="48"/>
      <c r="H850" s="48"/>
      <c r="I850" s="48"/>
    </row>
    <row r="851" spans="2:9" ht="14.25" customHeight="1">
      <c r="B851" s="48"/>
      <c r="D851" s="48"/>
      <c r="F851" s="48"/>
      <c r="G851" s="48"/>
      <c r="H851" s="48"/>
      <c r="I851" s="48"/>
    </row>
    <row r="852" spans="2:9" ht="14.25" customHeight="1">
      <c r="B852" s="48"/>
      <c r="D852" s="48"/>
      <c r="F852" s="48"/>
      <c r="G852" s="48"/>
      <c r="H852" s="48"/>
      <c r="I852" s="48"/>
    </row>
    <row r="853" spans="2:9" ht="14.25" customHeight="1">
      <c r="B853" s="48"/>
      <c r="D853" s="48"/>
      <c r="F853" s="48"/>
      <c r="G853" s="48"/>
      <c r="H853" s="48"/>
      <c r="I853" s="48"/>
    </row>
    <row r="854" spans="2:9" ht="14.25" customHeight="1">
      <c r="B854" s="48"/>
      <c r="D854" s="48"/>
      <c r="F854" s="48"/>
      <c r="G854" s="48"/>
      <c r="H854" s="48"/>
      <c r="I854" s="48"/>
    </row>
    <row r="855" spans="2:9" ht="14.25" customHeight="1">
      <c r="B855" s="48"/>
      <c r="D855" s="48"/>
      <c r="F855" s="48"/>
      <c r="G855" s="48"/>
      <c r="H855" s="48"/>
      <c r="I855" s="48"/>
    </row>
    <row r="856" spans="2:9" ht="14.25" customHeight="1">
      <c r="B856" s="48"/>
      <c r="D856" s="48"/>
      <c r="F856" s="48"/>
      <c r="G856" s="48"/>
      <c r="H856" s="48"/>
      <c r="I856" s="48"/>
    </row>
    <row r="857" spans="2:9" ht="14.25" customHeight="1">
      <c r="B857" s="48"/>
      <c r="D857" s="48"/>
      <c r="F857" s="48"/>
      <c r="G857" s="48"/>
      <c r="H857" s="48"/>
      <c r="I857" s="48"/>
    </row>
    <row r="858" spans="2:9" ht="14.25" customHeight="1">
      <c r="B858" s="48"/>
      <c r="D858" s="48"/>
      <c r="F858" s="48"/>
      <c r="G858" s="48"/>
      <c r="H858" s="48"/>
      <c r="I858" s="48"/>
    </row>
    <row r="859" spans="2:9" ht="14.25" customHeight="1">
      <c r="B859" s="48"/>
      <c r="D859" s="48"/>
      <c r="F859" s="48"/>
      <c r="G859" s="48"/>
      <c r="H859" s="48"/>
      <c r="I859" s="48"/>
    </row>
    <row r="860" spans="2:9" ht="14.25" customHeight="1">
      <c r="B860" s="48"/>
      <c r="D860" s="48"/>
      <c r="F860" s="48"/>
      <c r="G860" s="48"/>
      <c r="H860" s="48"/>
      <c r="I860" s="48"/>
    </row>
    <row r="861" spans="2:9" ht="14.25" customHeight="1">
      <c r="B861" s="48"/>
      <c r="D861" s="48"/>
      <c r="F861" s="48"/>
      <c r="G861" s="48"/>
      <c r="H861" s="48"/>
      <c r="I861" s="48"/>
    </row>
    <row r="862" spans="2:9" ht="14.25" customHeight="1">
      <c r="B862" s="48"/>
      <c r="D862" s="48"/>
      <c r="F862" s="48"/>
      <c r="G862" s="48"/>
      <c r="H862" s="48"/>
      <c r="I862" s="48"/>
    </row>
    <row r="863" spans="2:9" ht="14.25" customHeight="1">
      <c r="B863" s="48"/>
      <c r="D863" s="48"/>
      <c r="F863" s="48"/>
      <c r="G863" s="48"/>
      <c r="H863" s="48"/>
      <c r="I863" s="48"/>
    </row>
    <row r="864" spans="2:9" ht="14.25" customHeight="1">
      <c r="B864" s="48"/>
      <c r="D864" s="48"/>
      <c r="F864" s="48"/>
      <c r="G864" s="48"/>
      <c r="H864" s="48"/>
      <c r="I864" s="48"/>
    </row>
    <row r="865" spans="2:9" ht="14.25" customHeight="1">
      <c r="B865" s="48"/>
      <c r="D865" s="48"/>
      <c r="F865" s="48"/>
      <c r="G865" s="48"/>
      <c r="H865" s="48"/>
      <c r="I865" s="48"/>
    </row>
    <row r="866" spans="2:9" ht="14.25" customHeight="1">
      <c r="B866" s="48"/>
      <c r="D866" s="48"/>
      <c r="F866" s="48"/>
      <c r="G866" s="48"/>
      <c r="H866" s="48"/>
      <c r="I866" s="48"/>
    </row>
    <row r="867" spans="2:9" ht="14.25" customHeight="1">
      <c r="B867" s="48"/>
      <c r="D867" s="48"/>
      <c r="F867" s="48"/>
      <c r="G867" s="48"/>
      <c r="H867" s="48"/>
      <c r="I867" s="48"/>
    </row>
    <row r="868" spans="2:9" ht="14.25" customHeight="1">
      <c r="B868" s="48"/>
      <c r="D868" s="48"/>
      <c r="F868" s="48"/>
      <c r="G868" s="48"/>
      <c r="H868" s="48"/>
      <c r="I868" s="48"/>
    </row>
    <row r="869" spans="2:9" ht="14.25" customHeight="1">
      <c r="B869" s="48"/>
      <c r="D869" s="48"/>
      <c r="F869" s="48"/>
      <c r="G869" s="48"/>
      <c r="H869" s="48"/>
      <c r="I869" s="48"/>
    </row>
    <row r="870" spans="2:9" ht="14.25" customHeight="1">
      <c r="B870" s="48"/>
      <c r="D870" s="48"/>
      <c r="F870" s="48"/>
      <c r="G870" s="48"/>
      <c r="H870" s="48"/>
      <c r="I870" s="48"/>
    </row>
    <row r="871" spans="2:9" ht="14.25" customHeight="1">
      <c r="B871" s="48"/>
      <c r="D871" s="48"/>
      <c r="F871" s="48"/>
      <c r="G871" s="48"/>
      <c r="H871" s="48"/>
      <c r="I871" s="48"/>
    </row>
    <row r="872" spans="2:9" ht="14.25" customHeight="1">
      <c r="B872" s="48"/>
      <c r="D872" s="48"/>
      <c r="F872" s="48"/>
      <c r="G872" s="48"/>
      <c r="H872" s="48"/>
      <c r="I872" s="48"/>
    </row>
    <row r="873" spans="2:9" ht="14.25" customHeight="1">
      <c r="B873" s="48"/>
      <c r="D873" s="48"/>
      <c r="F873" s="48"/>
      <c r="G873" s="48"/>
      <c r="H873" s="48"/>
      <c r="I873" s="48"/>
    </row>
    <row r="874" spans="2:9" ht="14.25" customHeight="1">
      <c r="B874" s="48"/>
      <c r="D874" s="48"/>
      <c r="F874" s="48"/>
      <c r="G874" s="48"/>
      <c r="H874" s="48"/>
      <c r="I874" s="48"/>
    </row>
    <row r="875" spans="2:9" ht="14.25" customHeight="1">
      <c r="B875" s="48"/>
      <c r="D875" s="48"/>
      <c r="F875" s="48"/>
      <c r="G875" s="48"/>
      <c r="H875" s="48"/>
      <c r="I875" s="48"/>
    </row>
    <row r="876" spans="2:9" ht="14.25" customHeight="1">
      <c r="B876" s="48"/>
      <c r="D876" s="48"/>
      <c r="F876" s="48"/>
      <c r="G876" s="48"/>
      <c r="H876" s="48"/>
      <c r="I876" s="48"/>
    </row>
    <row r="877" spans="2:9" ht="14.25" customHeight="1">
      <c r="B877" s="48"/>
      <c r="D877" s="48"/>
      <c r="F877" s="48"/>
      <c r="G877" s="48"/>
      <c r="H877" s="48"/>
      <c r="I877" s="48"/>
    </row>
    <row r="878" spans="2:9" ht="14.25" customHeight="1">
      <c r="B878" s="48"/>
      <c r="D878" s="48"/>
      <c r="F878" s="48"/>
      <c r="G878" s="48"/>
      <c r="H878" s="48"/>
      <c r="I878" s="48"/>
    </row>
    <row r="879" spans="2:9" ht="14.25" customHeight="1">
      <c r="B879" s="48"/>
      <c r="D879" s="48"/>
      <c r="F879" s="48"/>
      <c r="G879" s="48"/>
      <c r="H879" s="48"/>
      <c r="I879" s="48"/>
    </row>
    <row r="880" spans="2:9" ht="14.25" customHeight="1">
      <c r="B880" s="48"/>
      <c r="D880" s="48"/>
      <c r="F880" s="48"/>
      <c r="G880" s="48"/>
      <c r="H880" s="48"/>
      <c r="I880" s="48"/>
    </row>
    <row r="881" spans="2:9" ht="14.25" customHeight="1">
      <c r="B881" s="48"/>
      <c r="D881" s="48"/>
      <c r="F881" s="48"/>
      <c r="G881" s="48"/>
      <c r="H881" s="48"/>
      <c r="I881" s="48"/>
    </row>
    <row r="882" spans="2:9" ht="14.25" customHeight="1">
      <c r="B882" s="48"/>
      <c r="D882" s="48"/>
      <c r="F882" s="48"/>
      <c r="G882" s="48"/>
      <c r="H882" s="48"/>
      <c r="I882" s="48"/>
    </row>
    <row r="883" spans="2:9" ht="14.25" customHeight="1">
      <c r="B883" s="48"/>
      <c r="D883" s="48"/>
      <c r="F883" s="48"/>
      <c r="G883" s="48"/>
      <c r="H883" s="48"/>
      <c r="I883" s="48"/>
    </row>
    <row r="884" spans="2:9" ht="14.25" customHeight="1">
      <c r="B884" s="48"/>
      <c r="D884" s="48"/>
      <c r="F884" s="48"/>
      <c r="G884" s="48"/>
      <c r="H884" s="48"/>
      <c r="I884" s="48"/>
    </row>
    <row r="885" spans="2:9" ht="14.25" customHeight="1">
      <c r="B885" s="48"/>
      <c r="D885" s="48"/>
      <c r="F885" s="48"/>
      <c r="G885" s="48"/>
      <c r="H885" s="48"/>
      <c r="I885" s="48"/>
    </row>
    <row r="886" spans="2:9" ht="14.25" customHeight="1">
      <c r="B886" s="48"/>
      <c r="D886" s="48"/>
      <c r="F886" s="48"/>
      <c r="G886" s="48"/>
      <c r="H886" s="48"/>
      <c r="I886" s="48"/>
    </row>
    <row r="887" spans="2:9" ht="14.25" customHeight="1">
      <c r="B887" s="48"/>
      <c r="D887" s="48"/>
      <c r="F887" s="48"/>
      <c r="G887" s="48"/>
      <c r="H887" s="48"/>
      <c r="I887" s="48"/>
    </row>
    <row r="888" spans="2:9" ht="14.25" customHeight="1">
      <c r="B888" s="48"/>
      <c r="D888" s="48"/>
      <c r="F888" s="48"/>
      <c r="G888" s="48"/>
      <c r="H888" s="48"/>
      <c r="I888" s="48"/>
    </row>
    <row r="889" spans="2:9" ht="14.25" customHeight="1">
      <c r="B889" s="48"/>
      <c r="D889" s="48"/>
      <c r="F889" s="48"/>
      <c r="G889" s="48"/>
      <c r="H889" s="48"/>
      <c r="I889" s="48"/>
    </row>
    <row r="890" spans="2:9" ht="14.25" customHeight="1">
      <c r="B890" s="48"/>
      <c r="D890" s="48"/>
      <c r="F890" s="48"/>
      <c r="G890" s="48"/>
      <c r="H890" s="48"/>
      <c r="I890" s="48"/>
    </row>
    <row r="891" spans="2:9" ht="14.25" customHeight="1">
      <c r="B891" s="48"/>
      <c r="D891" s="48"/>
      <c r="F891" s="48"/>
      <c r="G891" s="48"/>
      <c r="H891" s="48"/>
      <c r="I891" s="48"/>
    </row>
    <row r="892" spans="2:9" ht="14.25" customHeight="1">
      <c r="B892" s="48"/>
      <c r="D892" s="48"/>
      <c r="F892" s="48"/>
      <c r="G892" s="48"/>
      <c r="H892" s="48"/>
      <c r="I892" s="48"/>
    </row>
    <row r="893" spans="2:9" ht="14.25" customHeight="1">
      <c r="B893" s="48"/>
      <c r="D893" s="48"/>
      <c r="F893" s="48"/>
      <c r="G893" s="48"/>
      <c r="H893" s="48"/>
      <c r="I893" s="48"/>
    </row>
    <row r="894" spans="2:9" ht="14.25" customHeight="1">
      <c r="B894" s="48"/>
      <c r="D894" s="48"/>
      <c r="F894" s="48"/>
      <c r="G894" s="48"/>
      <c r="H894" s="48"/>
      <c r="I894" s="48"/>
    </row>
    <row r="895" spans="2:9" ht="14.25" customHeight="1">
      <c r="B895" s="48"/>
      <c r="D895" s="48"/>
      <c r="F895" s="48"/>
      <c r="G895" s="48"/>
      <c r="H895" s="48"/>
      <c r="I895" s="48"/>
    </row>
    <row r="896" spans="2:9" ht="14.25" customHeight="1">
      <c r="B896" s="48"/>
      <c r="D896" s="48"/>
      <c r="F896" s="48"/>
      <c r="G896" s="48"/>
      <c r="H896" s="48"/>
      <c r="I896" s="48"/>
    </row>
    <row r="897" spans="2:9" ht="14.25" customHeight="1">
      <c r="B897" s="48"/>
      <c r="D897" s="48"/>
      <c r="F897" s="48"/>
      <c r="G897" s="48"/>
      <c r="H897" s="48"/>
      <c r="I897" s="48"/>
    </row>
    <row r="898" spans="2:9" ht="14.25" customHeight="1">
      <c r="B898" s="48"/>
      <c r="D898" s="48"/>
      <c r="F898" s="48"/>
      <c r="G898" s="48"/>
      <c r="H898" s="48"/>
      <c r="I898" s="48"/>
    </row>
    <row r="899" spans="2:9" ht="14.25" customHeight="1">
      <c r="B899" s="48"/>
      <c r="D899" s="48"/>
      <c r="F899" s="48"/>
      <c r="G899" s="48"/>
      <c r="H899" s="48"/>
      <c r="I899" s="48"/>
    </row>
    <row r="900" spans="2:9" ht="14.25" customHeight="1">
      <c r="B900" s="48"/>
      <c r="D900" s="48"/>
      <c r="F900" s="48"/>
      <c r="G900" s="48"/>
      <c r="H900" s="48"/>
      <c r="I900" s="48"/>
    </row>
    <row r="901" spans="2:9" ht="14.25" customHeight="1">
      <c r="B901" s="48"/>
      <c r="D901" s="48"/>
      <c r="F901" s="48"/>
      <c r="G901" s="48"/>
      <c r="H901" s="48"/>
      <c r="I901" s="48"/>
    </row>
    <row r="902" spans="2:9" ht="14.25" customHeight="1">
      <c r="B902" s="48"/>
      <c r="D902" s="48"/>
      <c r="F902" s="48"/>
      <c r="G902" s="48"/>
      <c r="H902" s="48"/>
      <c r="I902" s="48"/>
    </row>
    <row r="903" spans="2:9" ht="14.25" customHeight="1">
      <c r="B903" s="48"/>
      <c r="D903" s="48"/>
      <c r="F903" s="48"/>
      <c r="G903" s="48"/>
      <c r="H903" s="48"/>
      <c r="I903" s="48"/>
    </row>
    <row r="904" spans="2:9" ht="14.25" customHeight="1">
      <c r="B904" s="48"/>
      <c r="D904" s="48"/>
      <c r="F904" s="48"/>
      <c r="G904" s="48"/>
      <c r="H904" s="48"/>
      <c r="I904" s="48"/>
    </row>
    <row r="905" spans="2:9" ht="14.25" customHeight="1">
      <c r="B905" s="48"/>
      <c r="D905" s="48"/>
      <c r="F905" s="48"/>
      <c r="G905" s="48"/>
      <c r="H905" s="48"/>
      <c r="I905" s="48"/>
    </row>
    <row r="906" spans="2:9" ht="14.25" customHeight="1">
      <c r="B906" s="48"/>
      <c r="D906" s="48"/>
      <c r="F906" s="48"/>
      <c r="G906" s="48"/>
      <c r="H906" s="48"/>
      <c r="I906" s="48"/>
    </row>
    <row r="907" spans="2:9" ht="14.25" customHeight="1">
      <c r="B907" s="48"/>
      <c r="D907" s="48"/>
      <c r="F907" s="48"/>
      <c r="G907" s="48"/>
      <c r="H907" s="48"/>
      <c r="I907" s="48"/>
    </row>
    <row r="908" spans="2:9" ht="14.25" customHeight="1">
      <c r="B908" s="48"/>
      <c r="D908" s="48"/>
      <c r="F908" s="48"/>
      <c r="G908" s="48"/>
      <c r="H908" s="48"/>
      <c r="I908" s="48"/>
    </row>
    <row r="909" spans="2:9" ht="14.25" customHeight="1">
      <c r="B909" s="48"/>
      <c r="D909" s="48"/>
      <c r="F909" s="48"/>
      <c r="G909" s="48"/>
      <c r="H909" s="48"/>
      <c r="I909" s="48"/>
    </row>
    <row r="910" spans="2:9" ht="14.25" customHeight="1">
      <c r="B910" s="48"/>
      <c r="D910" s="48"/>
      <c r="F910" s="48"/>
      <c r="G910" s="48"/>
      <c r="H910" s="48"/>
      <c r="I910" s="48"/>
    </row>
    <row r="911" spans="2:9" ht="14.25" customHeight="1">
      <c r="B911" s="48"/>
      <c r="D911" s="48"/>
      <c r="F911" s="48"/>
      <c r="G911" s="48"/>
      <c r="H911" s="48"/>
      <c r="I911" s="48"/>
    </row>
    <row r="912" spans="2:9" ht="14.25" customHeight="1">
      <c r="B912" s="48"/>
      <c r="D912" s="48"/>
      <c r="F912" s="48"/>
      <c r="G912" s="48"/>
      <c r="H912" s="48"/>
      <c r="I912" s="48"/>
    </row>
    <row r="913" spans="2:9" ht="14.25" customHeight="1">
      <c r="B913" s="48"/>
      <c r="D913" s="48"/>
      <c r="F913" s="48"/>
      <c r="G913" s="48"/>
      <c r="H913" s="48"/>
      <c r="I913" s="48"/>
    </row>
    <row r="914" spans="2:9" ht="14.25" customHeight="1">
      <c r="B914" s="48"/>
      <c r="D914" s="48"/>
      <c r="F914" s="48"/>
      <c r="G914" s="48"/>
      <c r="H914" s="48"/>
      <c r="I914" s="48"/>
    </row>
    <row r="915" spans="2:9" ht="14.25" customHeight="1">
      <c r="B915" s="48"/>
      <c r="D915" s="48"/>
      <c r="F915" s="48"/>
      <c r="G915" s="48"/>
      <c r="H915" s="48"/>
      <c r="I915" s="48"/>
    </row>
    <row r="916" spans="2:9" ht="14.25" customHeight="1">
      <c r="B916" s="48"/>
      <c r="D916" s="48"/>
      <c r="F916" s="48"/>
      <c r="G916" s="48"/>
      <c r="H916" s="48"/>
      <c r="I916" s="48"/>
    </row>
    <row r="917" spans="2:9" ht="14.25" customHeight="1">
      <c r="B917" s="48"/>
      <c r="D917" s="48"/>
      <c r="F917" s="48"/>
      <c r="G917" s="48"/>
      <c r="H917" s="48"/>
      <c r="I917" s="48"/>
    </row>
    <row r="918" spans="2:9" ht="14.25" customHeight="1">
      <c r="B918" s="48"/>
      <c r="D918" s="48"/>
      <c r="F918" s="48"/>
      <c r="G918" s="48"/>
      <c r="H918" s="48"/>
      <c r="I918" s="48"/>
    </row>
    <row r="919" spans="2:9" ht="14.25" customHeight="1">
      <c r="B919" s="48"/>
      <c r="D919" s="48"/>
      <c r="F919" s="48"/>
      <c r="G919" s="48"/>
      <c r="H919" s="48"/>
      <c r="I919" s="48"/>
    </row>
    <row r="920" spans="2:9" ht="14.25" customHeight="1">
      <c r="B920" s="48"/>
      <c r="D920" s="48"/>
      <c r="F920" s="48"/>
      <c r="G920" s="48"/>
      <c r="H920" s="48"/>
      <c r="I920" s="48"/>
    </row>
    <row r="921" spans="2:9" ht="14.25" customHeight="1">
      <c r="B921" s="48"/>
      <c r="D921" s="48"/>
      <c r="F921" s="48"/>
      <c r="G921" s="48"/>
      <c r="H921" s="48"/>
      <c r="I921" s="48"/>
    </row>
    <row r="922" spans="2:9" ht="14.25" customHeight="1">
      <c r="B922" s="48"/>
      <c r="D922" s="48"/>
      <c r="F922" s="48"/>
      <c r="G922" s="48"/>
      <c r="H922" s="48"/>
      <c r="I922" s="48"/>
    </row>
    <row r="923" spans="2:9" ht="14.25" customHeight="1">
      <c r="B923" s="48"/>
      <c r="D923" s="48"/>
      <c r="F923" s="48"/>
      <c r="G923" s="48"/>
      <c r="H923" s="48"/>
      <c r="I923" s="48"/>
    </row>
    <row r="924" spans="2:9" ht="14.25" customHeight="1">
      <c r="B924" s="48"/>
      <c r="D924" s="48"/>
      <c r="F924" s="48"/>
      <c r="G924" s="48"/>
      <c r="H924" s="48"/>
      <c r="I924" s="48"/>
    </row>
    <row r="925" spans="2:9" ht="14.25" customHeight="1">
      <c r="B925" s="48"/>
      <c r="D925" s="48"/>
      <c r="F925" s="48"/>
      <c r="G925" s="48"/>
      <c r="H925" s="48"/>
      <c r="I925" s="48"/>
    </row>
    <row r="926" spans="2:9" ht="14.25" customHeight="1">
      <c r="B926" s="48"/>
      <c r="D926" s="48"/>
      <c r="F926" s="48"/>
      <c r="G926" s="48"/>
      <c r="H926" s="48"/>
      <c r="I926" s="48"/>
    </row>
    <row r="927" spans="2:9" ht="14.25" customHeight="1">
      <c r="B927" s="48"/>
      <c r="D927" s="48"/>
      <c r="F927" s="48"/>
      <c r="G927" s="48"/>
      <c r="H927" s="48"/>
      <c r="I927" s="48"/>
    </row>
    <row r="928" spans="2:9" ht="14.25" customHeight="1">
      <c r="B928" s="48"/>
      <c r="D928" s="48"/>
      <c r="F928" s="48"/>
      <c r="G928" s="48"/>
      <c r="H928" s="48"/>
      <c r="I928" s="48"/>
    </row>
    <row r="929" spans="2:9" ht="14.25" customHeight="1">
      <c r="B929" s="48"/>
      <c r="D929" s="48"/>
      <c r="F929" s="48"/>
      <c r="G929" s="48"/>
      <c r="H929" s="48"/>
      <c r="I929" s="48"/>
    </row>
    <row r="930" spans="2:9" ht="14.25" customHeight="1">
      <c r="B930" s="48"/>
      <c r="D930" s="48"/>
      <c r="F930" s="48"/>
      <c r="G930" s="48"/>
      <c r="H930" s="48"/>
      <c r="I930" s="48"/>
    </row>
    <row r="931" spans="2:9" ht="14.25" customHeight="1">
      <c r="B931" s="48"/>
      <c r="D931" s="48"/>
      <c r="F931" s="48"/>
      <c r="G931" s="48"/>
      <c r="H931" s="48"/>
      <c r="I931" s="48"/>
    </row>
    <row r="932" spans="2:9" ht="14.25" customHeight="1">
      <c r="B932" s="48"/>
      <c r="D932" s="48"/>
      <c r="F932" s="48"/>
      <c r="G932" s="48"/>
      <c r="H932" s="48"/>
      <c r="I932" s="48"/>
    </row>
    <row r="933" spans="2:9" ht="14.25" customHeight="1">
      <c r="B933" s="48"/>
      <c r="D933" s="48"/>
      <c r="F933" s="48"/>
      <c r="G933" s="48"/>
      <c r="H933" s="48"/>
      <c r="I933" s="48"/>
    </row>
    <row r="934" spans="2:9" ht="14.25" customHeight="1">
      <c r="B934" s="48"/>
      <c r="D934" s="48"/>
      <c r="F934" s="48"/>
      <c r="G934" s="48"/>
      <c r="H934" s="48"/>
      <c r="I934" s="48"/>
    </row>
    <row r="935" spans="2:9" ht="14.25" customHeight="1">
      <c r="B935" s="48"/>
      <c r="D935" s="48"/>
      <c r="F935" s="48"/>
      <c r="G935" s="48"/>
      <c r="H935" s="48"/>
      <c r="I935" s="48"/>
    </row>
    <row r="936" spans="2:9" ht="14.25" customHeight="1">
      <c r="B936" s="48"/>
      <c r="D936" s="48"/>
      <c r="F936" s="48"/>
      <c r="G936" s="48"/>
      <c r="H936" s="48"/>
      <c r="I936" s="48"/>
    </row>
    <row r="937" spans="2:9" ht="14.25" customHeight="1">
      <c r="B937" s="48"/>
      <c r="D937" s="48"/>
      <c r="F937" s="48"/>
      <c r="G937" s="48"/>
      <c r="H937" s="48"/>
      <c r="I937" s="48"/>
    </row>
    <row r="938" spans="2:9" ht="14.25" customHeight="1">
      <c r="B938" s="48"/>
      <c r="D938" s="48"/>
      <c r="F938" s="48"/>
      <c r="G938" s="48"/>
      <c r="H938" s="48"/>
      <c r="I938" s="48"/>
    </row>
    <row r="939" spans="2:9" ht="14.25" customHeight="1">
      <c r="B939" s="48"/>
      <c r="D939" s="48"/>
      <c r="F939" s="48"/>
      <c r="G939" s="48"/>
      <c r="H939" s="48"/>
      <c r="I939" s="48"/>
    </row>
    <row r="940" spans="2:9" ht="14.25" customHeight="1">
      <c r="B940" s="48"/>
      <c r="D940" s="48"/>
      <c r="F940" s="48"/>
      <c r="G940" s="48"/>
      <c r="H940" s="48"/>
      <c r="I940" s="48"/>
    </row>
    <row r="941" spans="2:9" ht="14.25" customHeight="1">
      <c r="B941" s="48"/>
      <c r="D941" s="48"/>
      <c r="F941" s="48"/>
      <c r="G941" s="48"/>
      <c r="H941" s="48"/>
      <c r="I941" s="48"/>
    </row>
    <row r="942" spans="2:9" ht="14.25" customHeight="1">
      <c r="B942" s="48"/>
      <c r="D942" s="48"/>
      <c r="F942" s="48"/>
      <c r="G942" s="48"/>
      <c r="H942" s="48"/>
      <c r="I942" s="48"/>
    </row>
    <row r="943" spans="2:9" ht="14.25" customHeight="1">
      <c r="B943" s="48"/>
      <c r="D943" s="48"/>
      <c r="F943" s="48"/>
      <c r="G943" s="48"/>
      <c r="H943" s="48"/>
      <c r="I943" s="48"/>
    </row>
    <row r="944" spans="2:9" ht="14.25" customHeight="1">
      <c r="B944" s="48"/>
      <c r="D944" s="48"/>
      <c r="F944" s="48"/>
      <c r="G944" s="48"/>
      <c r="H944" s="48"/>
      <c r="I944" s="48"/>
    </row>
    <row r="945" spans="2:9" ht="14.25" customHeight="1">
      <c r="B945" s="48"/>
      <c r="D945" s="48"/>
      <c r="F945" s="48"/>
      <c r="G945" s="48"/>
      <c r="H945" s="48"/>
      <c r="I945" s="48"/>
    </row>
    <row r="946" spans="2:9" ht="14.25" customHeight="1">
      <c r="B946" s="48"/>
      <c r="D946" s="48"/>
      <c r="F946" s="48"/>
      <c r="G946" s="48"/>
      <c r="H946" s="48"/>
      <c r="I946" s="48"/>
    </row>
    <row r="947" spans="2:9" ht="14.25" customHeight="1">
      <c r="B947" s="48"/>
      <c r="D947" s="48"/>
      <c r="F947" s="48"/>
      <c r="G947" s="48"/>
      <c r="H947" s="48"/>
      <c r="I947" s="48"/>
    </row>
    <row r="948" spans="2:9" ht="14.25" customHeight="1">
      <c r="B948" s="48"/>
      <c r="D948" s="48"/>
      <c r="F948" s="48"/>
      <c r="G948" s="48"/>
      <c r="H948" s="48"/>
      <c r="I948" s="48"/>
    </row>
    <row r="949" spans="2:9" ht="14.25" customHeight="1">
      <c r="B949" s="48"/>
      <c r="D949" s="48"/>
      <c r="F949" s="48"/>
      <c r="G949" s="48"/>
      <c r="H949" s="48"/>
      <c r="I949" s="48"/>
    </row>
    <row r="950" spans="2:9" ht="14.25" customHeight="1">
      <c r="B950" s="48"/>
      <c r="D950" s="48"/>
      <c r="F950" s="48"/>
      <c r="G950" s="48"/>
      <c r="H950" s="48"/>
      <c r="I950" s="48"/>
    </row>
    <row r="951" spans="2:9" ht="14.25" customHeight="1">
      <c r="B951" s="48"/>
      <c r="D951" s="48"/>
      <c r="F951" s="48"/>
      <c r="G951" s="48"/>
      <c r="H951" s="48"/>
      <c r="I951" s="48"/>
    </row>
    <row r="952" spans="2:9" ht="14.25" customHeight="1">
      <c r="B952" s="48"/>
      <c r="D952" s="48"/>
      <c r="F952" s="48"/>
      <c r="G952" s="48"/>
      <c r="H952" s="48"/>
      <c r="I952" s="48"/>
    </row>
    <row r="953" spans="2:9" ht="14.25" customHeight="1">
      <c r="B953" s="48"/>
      <c r="D953" s="48"/>
      <c r="F953" s="48"/>
      <c r="G953" s="48"/>
      <c r="H953" s="48"/>
      <c r="I953" s="48"/>
    </row>
    <row r="954" spans="2:9" ht="14.25" customHeight="1">
      <c r="B954" s="48"/>
      <c r="D954" s="48"/>
      <c r="F954" s="48"/>
      <c r="G954" s="48"/>
      <c r="H954" s="48"/>
      <c r="I954" s="48"/>
    </row>
    <row r="955" spans="2:9" ht="14.25" customHeight="1">
      <c r="B955" s="48"/>
      <c r="D955" s="48"/>
      <c r="F955" s="48"/>
      <c r="G955" s="48"/>
      <c r="H955" s="48"/>
      <c r="I955" s="48"/>
    </row>
    <row r="956" spans="2:9" ht="14.25" customHeight="1">
      <c r="B956" s="48"/>
      <c r="D956" s="48"/>
      <c r="F956" s="48"/>
      <c r="G956" s="48"/>
      <c r="H956" s="48"/>
      <c r="I956" s="48"/>
    </row>
    <row r="957" spans="2:9" ht="14.25" customHeight="1">
      <c r="B957" s="48"/>
      <c r="D957" s="48"/>
      <c r="F957" s="48"/>
      <c r="G957" s="48"/>
      <c r="H957" s="48"/>
      <c r="I957" s="48"/>
    </row>
    <row r="958" spans="2:9" ht="14.25" customHeight="1">
      <c r="B958" s="48"/>
      <c r="D958" s="48"/>
      <c r="F958" s="48"/>
      <c r="G958" s="48"/>
      <c r="H958" s="48"/>
      <c r="I958" s="48"/>
    </row>
    <row r="959" spans="2:9" ht="14.25" customHeight="1">
      <c r="B959" s="48"/>
      <c r="D959" s="48"/>
      <c r="F959" s="48"/>
      <c r="G959" s="48"/>
      <c r="H959" s="48"/>
      <c r="I959" s="48"/>
    </row>
    <row r="960" spans="2:9" ht="14.25" customHeight="1">
      <c r="B960" s="48"/>
      <c r="D960" s="48"/>
      <c r="F960" s="48"/>
      <c r="G960" s="48"/>
      <c r="H960" s="48"/>
      <c r="I960" s="48"/>
    </row>
    <row r="961" spans="2:9" ht="14.25" customHeight="1">
      <c r="B961" s="48"/>
      <c r="D961" s="48"/>
      <c r="F961" s="48"/>
      <c r="G961" s="48"/>
      <c r="H961" s="48"/>
      <c r="I961" s="48"/>
    </row>
    <row r="962" spans="2:9" ht="14.25" customHeight="1">
      <c r="B962" s="48"/>
      <c r="D962" s="48"/>
      <c r="F962" s="48"/>
      <c r="G962" s="48"/>
      <c r="H962" s="48"/>
      <c r="I962" s="48"/>
    </row>
    <row r="963" spans="2:9" ht="14.25" customHeight="1">
      <c r="B963" s="48"/>
      <c r="D963" s="48"/>
      <c r="F963" s="48"/>
      <c r="G963" s="48"/>
      <c r="H963" s="48"/>
      <c r="I963" s="48"/>
    </row>
    <row r="964" spans="2:9" ht="14.25" customHeight="1">
      <c r="B964" s="48"/>
      <c r="D964" s="48"/>
      <c r="F964" s="48"/>
      <c r="G964" s="48"/>
      <c r="H964" s="48"/>
      <c r="I964" s="48"/>
    </row>
    <row r="965" spans="2:9" ht="14.25" customHeight="1">
      <c r="B965" s="48"/>
      <c r="D965" s="48"/>
      <c r="F965" s="48"/>
      <c r="G965" s="48"/>
      <c r="H965" s="48"/>
      <c r="I965" s="48"/>
    </row>
    <row r="966" spans="2:9" ht="14.25" customHeight="1">
      <c r="B966" s="48"/>
      <c r="D966" s="48"/>
      <c r="F966" s="48"/>
      <c r="G966" s="48"/>
      <c r="H966" s="48"/>
      <c r="I966" s="48"/>
    </row>
    <row r="967" spans="2:9" ht="14.25" customHeight="1">
      <c r="B967" s="48"/>
      <c r="D967" s="48"/>
      <c r="F967" s="48"/>
      <c r="G967" s="48"/>
      <c r="H967" s="48"/>
      <c r="I967" s="48"/>
    </row>
    <row r="968" spans="2:9" ht="14.25" customHeight="1">
      <c r="B968" s="48"/>
      <c r="D968" s="48"/>
      <c r="F968" s="48"/>
      <c r="G968" s="48"/>
      <c r="H968" s="48"/>
      <c r="I968" s="48"/>
    </row>
    <row r="969" spans="2:9" ht="14.25" customHeight="1">
      <c r="B969" s="48"/>
      <c r="D969" s="48"/>
      <c r="F969" s="48"/>
      <c r="G969" s="48"/>
      <c r="H969" s="48"/>
      <c r="I969" s="48"/>
    </row>
    <row r="970" spans="2:9" ht="14.25" customHeight="1">
      <c r="B970" s="48"/>
      <c r="D970" s="48"/>
      <c r="F970" s="48"/>
      <c r="G970" s="48"/>
      <c r="H970" s="48"/>
      <c r="I970" s="48"/>
    </row>
    <row r="971" spans="2:9" ht="14.25" customHeight="1">
      <c r="B971" s="48"/>
      <c r="D971" s="48"/>
      <c r="F971" s="48"/>
      <c r="G971" s="48"/>
      <c r="H971" s="48"/>
      <c r="I971" s="48"/>
    </row>
    <row r="972" spans="2:9" ht="14.25" customHeight="1">
      <c r="B972" s="48"/>
      <c r="D972" s="48"/>
      <c r="F972" s="48"/>
      <c r="G972" s="48"/>
      <c r="H972" s="48"/>
      <c r="I972" s="48"/>
    </row>
    <row r="973" spans="2:9" ht="14.25" customHeight="1">
      <c r="B973" s="48"/>
      <c r="D973" s="48"/>
      <c r="F973" s="48"/>
      <c r="G973" s="48"/>
      <c r="H973" s="48"/>
      <c r="I973" s="48"/>
    </row>
    <row r="974" spans="2:9" ht="14.25" customHeight="1">
      <c r="B974" s="48"/>
      <c r="D974" s="48"/>
      <c r="F974" s="48"/>
      <c r="G974" s="48"/>
      <c r="H974" s="48"/>
      <c r="I974" s="48"/>
    </row>
    <row r="975" spans="2:9" ht="14.25" customHeight="1">
      <c r="B975" s="48"/>
      <c r="D975" s="48"/>
      <c r="F975" s="48"/>
      <c r="G975" s="48"/>
      <c r="H975" s="48"/>
      <c r="I975" s="48"/>
    </row>
    <row r="976" spans="2:9" ht="14.25" customHeight="1">
      <c r="B976" s="48"/>
      <c r="D976" s="48"/>
      <c r="F976" s="48"/>
      <c r="G976" s="48"/>
      <c r="H976" s="48"/>
      <c r="I976" s="48"/>
    </row>
    <row r="977" spans="2:9" ht="14.25" customHeight="1">
      <c r="B977" s="48"/>
      <c r="D977" s="48"/>
      <c r="F977" s="48"/>
      <c r="G977" s="48"/>
      <c r="H977" s="48"/>
      <c r="I977" s="48"/>
    </row>
    <row r="978" spans="2:9" ht="14.25" customHeight="1">
      <c r="B978" s="48"/>
      <c r="D978" s="48"/>
      <c r="F978" s="48"/>
      <c r="G978" s="48"/>
      <c r="H978" s="48"/>
      <c r="I978" s="48"/>
    </row>
    <row r="979" spans="2:9" ht="14.25" customHeight="1">
      <c r="B979" s="48"/>
      <c r="D979" s="48"/>
      <c r="F979" s="48"/>
      <c r="G979" s="48"/>
      <c r="H979" s="48"/>
      <c r="I979" s="48"/>
    </row>
    <row r="980" spans="2:9" ht="14.25" customHeight="1">
      <c r="B980" s="48"/>
      <c r="D980" s="48"/>
      <c r="F980" s="48"/>
      <c r="G980" s="48"/>
      <c r="H980" s="48"/>
      <c r="I980" s="48"/>
    </row>
    <row r="981" spans="2:9" ht="14.25" customHeight="1">
      <c r="B981" s="48"/>
      <c r="D981" s="48"/>
      <c r="F981" s="48"/>
      <c r="G981" s="48"/>
      <c r="H981" s="48"/>
      <c r="I981" s="48"/>
    </row>
    <row r="982" spans="2:9" ht="14.25" customHeight="1">
      <c r="B982" s="48"/>
      <c r="D982" s="48"/>
      <c r="F982" s="48"/>
      <c r="G982" s="48"/>
      <c r="H982" s="48"/>
      <c r="I982" s="48"/>
    </row>
    <row r="983" spans="2:9" ht="14.25" customHeight="1">
      <c r="B983" s="48"/>
      <c r="D983" s="48"/>
      <c r="F983" s="48"/>
      <c r="G983" s="48"/>
      <c r="H983" s="48"/>
      <c r="I983" s="48"/>
    </row>
    <row r="984" spans="2:9" ht="14.25" customHeight="1">
      <c r="B984" s="48"/>
      <c r="D984" s="48"/>
      <c r="F984" s="48"/>
      <c r="G984" s="48"/>
      <c r="H984" s="48"/>
      <c r="I984" s="48"/>
    </row>
    <row r="985" spans="2:9" ht="14.25" customHeight="1">
      <c r="B985" s="48"/>
      <c r="D985" s="48"/>
      <c r="F985" s="48"/>
      <c r="G985" s="48"/>
      <c r="H985" s="48"/>
      <c r="I985" s="48"/>
    </row>
    <row r="986" spans="2:9" ht="14.25" customHeight="1">
      <c r="B986" s="48"/>
      <c r="D986" s="48"/>
      <c r="F986" s="48"/>
      <c r="G986" s="48"/>
      <c r="H986" s="48"/>
      <c r="I986" s="48"/>
    </row>
    <row r="987" spans="2:9" ht="14.25" customHeight="1">
      <c r="B987" s="48"/>
      <c r="D987" s="48"/>
      <c r="F987" s="48"/>
      <c r="G987" s="48"/>
      <c r="H987" s="48"/>
      <c r="I987" s="48"/>
    </row>
    <row r="988" spans="2:9" ht="14.25" customHeight="1">
      <c r="B988" s="48"/>
      <c r="D988" s="48"/>
      <c r="F988" s="48"/>
      <c r="G988" s="48"/>
      <c r="H988" s="48"/>
      <c r="I988" s="48"/>
    </row>
    <row r="989" spans="2:9" ht="14.25" customHeight="1">
      <c r="B989" s="48"/>
      <c r="D989" s="48"/>
      <c r="F989" s="48"/>
      <c r="G989" s="48"/>
      <c r="H989" s="48"/>
      <c r="I989" s="48"/>
    </row>
    <row r="990" spans="2:9" ht="14.25" customHeight="1">
      <c r="B990" s="48"/>
      <c r="D990" s="48"/>
      <c r="F990" s="48"/>
      <c r="G990" s="48"/>
      <c r="H990" s="48"/>
      <c r="I990" s="48"/>
    </row>
    <row r="991" spans="2:9" ht="14.25" customHeight="1">
      <c r="B991" s="48"/>
      <c r="D991" s="48"/>
      <c r="F991" s="48"/>
      <c r="G991" s="48"/>
      <c r="H991" s="48"/>
      <c r="I991" s="48"/>
    </row>
    <row r="992" spans="2:9" ht="14.25" customHeight="1">
      <c r="B992" s="48"/>
      <c r="D992" s="48"/>
      <c r="F992" s="48"/>
      <c r="G992" s="48"/>
      <c r="H992" s="48"/>
      <c r="I992" s="48"/>
    </row>
    <row r="993" spans="2:9" ht="14.25" customHeight="1">
      <c r="B993" s="48"/>
      <c r="D993" s="48"/>
      <c r="F993" s="48"/>
      <c r="G993" s="48"/>
      <c r="H993" s="48"/>
      <c r="I993" s="48"/>
    </row>
    <row r="994" spans="2:9" ht="14.25" customHeight="1">
      <c r="B994" s="48"/>
      <c r="D994" s="48"/>
      <c r="F994" s="48"/>
      <c r="G994" s="48"/>
      <c r="H994" s="48"/>
      <c r="I994" s="48"/>
    </row>
    <row r="995" spans="2:9" ht="14.25" customHeight="1">
      <c r="B995" s="48"/>
      <c r="D995" s="48"/>
      <c r="F995" s="48"/>
      <c r="G995" s="48"/>
      <c r="H995" s="48"/>
      <c r="I995" s="48"/>
    </row>
    <row r="996" spans="2:9" ht="14.25" customHeight="1">
      <c r="B996" s="48"/>
      <c r="D996" s="48"/>
      <c r="F996" s="48"/>
      <c r="G996" s="48"/>
      <c r="H996" s="48"/>
      <c r="I996" s="48"/>
    </row>
    <row r="997" spans="2:9" ht="14.25" customHeight="1">
      <c r="B997" s="48"/>
      <c r="D997" s="48"/>
      <c r="F997" s="48"/>
      <c r="G997" s="48"/>
      <c r="H997" s="48"/>
      <c r="I997" s="48"/>
    </row>
    <row r="998" spans="2:9" ht="14.25" customHeight="1">
      <c r="B998" s="48"/>
      <c r="D998" s="48"/>
      <c r="F998" s="48"/>
      <c r="G998" s="48"/>
      <c r="H998" s="48"/>
      <c r="I998" s="48"/>
    </row>
    <row r="999" spans="2:9" ht="14.25" customHeight="1">
      <c r="B999" s="48"/>
      <c r="D999" s="48"/>
      <c r="F999" s="48"/>
      <c r="G999" s="48"/>
      <c r="H999" s="48"/>
      <c r="I999" s="48"/>
    </row>
    <row r="1000" spans="2:9" ht="14.25" customHeight="1">
      <c r="B1000" s="48"/>
      <c r="D1000" s="48"/>
      <c r="F1000" s="48"/>
      <c r="G1000" s="48"/>
      <c r="H1000" s="48"/>
      <c r="I1000" s="48"/>
    </row>
    <row r="1001" spans="2:9" ht="14.25" customHeight="1">
      <c r="B1001" s="48"/>
      <c r="D1001" s="48"/>
      <c r="F1001" s="48"/>
      <c r="G1001" s="48"/>
      <c r="H1001" s="48"/>
      <c r="I1001" s="48"/>
    </row>
    <row r="1002" spans="2:9" ht="14.25" customHeight="1">
      <c r="B1002" s="48"/>
      <c r="D1002" s="48"/>
      <c r="F1002" s="48"/>
      <c r="G1002" s="48"/>
      <c r="H1002" s="48"/>
      <c r="I1002" s="48"/>
    </row>
  </sheetData>
  <sheetProtection algorithmName="SHA-512" hashValue="b4aNrcdomC4+sC6YbTync5Sey52cmOQyknOaEU97vuavmwXWmiXYUSxDTpmIBPSQKC+iHr4D9/YLY9rHeIjpzA==" saltValue="cQnoJ8uukD+j3zAflM5Vbg==" spinCount="100000" sheet="1" objects="1" formatColumns="0" formatRows="0"/>
  <protectedRanges>
    <protectedRange sqref="B12:I111" name="Tabel 4j"/>
  </protectedRanges>
  <mergeCells count="8">
    <mergeCell ref="I9:I10"/>
    <mergeCell ref="K12:L12"/>
    <mergeCell ref="K18:P50"/>
    <mergeCell ref="A9:A10"/>
    <mergeCell ref="B9:B10"/>
    <mergeCell ref="C9:C10"/>
    <mergeCell ref="D9:E9"/>
    <mergeCell ref="F9:H9"/>
  </mergeCells>
  <dataValidations count="4">
    <dataValidation type="decimal" operator="greaterThanOrEqual" allowBlank="1" showDropDown="1" showInputMessage="1" showErrorMessage="1" prompt="Data yang di input harus dalam bentuk angka'" sqref="I12:I1002" xr:uid="{00000000-0002-0000-1000-000000000000}">
      <formula1>0</formula1>
    </dataValidation>
    <dataValidation type="list" allowBlank="1" showInputMessage="1" showErrorMessage="1" prompt="Cell hanya dapat diisi tanda centang (V) atau dikosongkan" sqref="F12:H1002" xr:uid="{00000000-0002-0000-1000-000001000000}">
      <formula1>$B$4:$B$5</formula1>
    </dataValidation>
    <dataValidation type="list" allowBlank="1" showInputMessage="1" showErrorMessage="1" prompt="Pilih salah satu dari opsi yang tersedia" sqref="D12:D1002" xr:uid="{00000000-0002-0000-1000-000003000000}">
      <formula1>$D$3:$D$7</formula1>
    </dataValidation>
    <dataValidation type="list" allowBlank="1" showInputMessage="1" showErrorMessage="1" prompt="Pilih Nama Dosen dari opsi yang tersedia. Bila ada kesalahan penulisan nama atau nama dosen yang perlu ditambah, anda dapat mengubah pada Tabel 4.a" sqref="B12:B1000" xr:uid="{C04823CB-AC83-4284-831A-11F31885D530}">
      <formula1>ValidDosen</formula1>
    </dataValidation>
  </dataValidations>
  <hyperlinks>
    <hyperlink ref="J1" location="'Daftar Tabel'!A1" display="&lt;&lt;&lt; Daftar Tabel" xr:uid="{00000000-0004-0000-1000-000000000000}"/>
  </hyperlinks>
  <pageMargins left="0.7" right="0.7" top="0.75" bottom="0.75" header="0" footer="0"/>
  <pageSetup orientation="landscape"/>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Click and enter a value from range '3a1'!B14:B1000" xr:uid="{00000000-0002-0000-1000-000002000000}">
          <x14:formula1>
            <xm:f>'4a'!$B$14:$B$1000</xm:f>
          </x14:formula1>
          <xm:sqref>B1001:B1002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1000"/>
  <sheetViews>
    <sheetView workbookViewId="0">
      <selection activeCell="B17" sqref="B17"/>
    </sheetView>
  </sheetViews>
  <sheetFormatPr defaultColWidth="12.58203125" defaultRowHeight="15" customHeight="1"/>
  <cols>
    <col min="1" max="1" width="4.58203125" customWidth="1"/>
    <col min="2" max="3" width="15.58203125" customWidth="1"/>
    <col min="4" max="4" width="24" customWidth="1"/>
    <col min="5" max="7" width="15.58203125" customWidth="1"/>
    <col min="9" max="26" width="7.58203125" customWidth="1"/>
  </cols>
  <sheetData>
    <row r="1" spans="1:8" ht="14.25" customHeight="1">
      <c r="A1" s="1" t="s">
        <v>86</v>
      </c>
      <c r="B1" s="1"/>
      <c r="C1" s="1"/>
      <c r="D1" s="1"/>
      <c r="E1" s="1"/>
      <c r="F1" s="1"/>
      <c r="G1" s="1"/>
      <c r="H1" s="180" t="s">
        <v>87</v>
      </c>
    </row>
    <row r="2" spans="1:8" ht="14.25" hidden="1" customHeight="1">
      <c r="A2" s="1"/>
      <c r="B2" s="1"/>
      <c r="C2" s="1"/>
      <c r="D2" s="1"/>
      <c r="E2" s="1"/>
      <c r="F2" s="1"/>
      <c r="G2" s="1"/>
    </row>
    <row r="3" spans="1:8" ht="14.25" hidden="1" customHeight="1">
      <c r="A3" s="1"/>
      <c r="B3" s="1" t="s">
        <v>88</v>
      </c>
      <c r="C3" s="1"/>
      <c r="D3" s="1"/>
      <c r="E3" s="1"/>
      <c r="F3" s="1"/>
      <c r="G3" s="1"/>
    </row>
    <row r="4" spans="1:8" ht="14.25" hidden="1" customHeight="1">
      <c r="A4" s="1"/>
      <c r="B4" s="1"/>
      <c r="C4" s="1"/>
      <c r="D4" s="1"/>
      <c r="E4" s="1"/>
      <c r="F4" s="1"/>
      <c r="G4" s="1"/>
    </row>
    <row r="5" spans="1:8" ht="14.25" hidden="1" customHeight="1">
      <c r="A5" s="1"/>
      <c r="B5" s="1" t="s">
        <v>89</v>
      </c>
      <c r="C5" s="1"/>
      <c r="D5" s="1"/>
      <c r="E5" s="1"/>
      <c r="F5" s="1"/>
      <c r="G5" s="1"/>
    </row>
    <row r="6" spans="1:8" ht="14.25" hidden="1" customHeight="1">
      <c r="A6" s="1"/>
      <c r="B6" s="1" t="s">
        <v>90</v>
      </c>
      <c r="C6" s="1"/>
      <c r="D6" s="1"/>
      <c r="E6" s="1"/>
      <c r="F6" s="1"/>
      <c r="G6" s="1"/>
    </row>
    <row r="7" spans="1:8" ht="14.25" hidden="1" customHeight="1">
      <c r="A7" s="1"/>
      <c r="B7" s="1" t="s">
        <v>91</v>
      </c>
      <c r="C7" s="1"/>
      <c r="D7" s="1"/>
      <c r="E7" s="1"/>
      <c r="F7" s="1"/>
      <c r="G7" s="1"/>
    </row>
    <row r="8" spans="1:8" ht="14.25" hidden="1" customHeight="1">
      <c r="A8" s="1"/>
      <c r="B8" s="1" t="s">
        <v>92</v>
      </c>
      <c r="C8" s="1"/>
      <c r="D8" s="1"/>
      <c r="E8" s="1"/>
      <c r="F8" s="1"/>
      <c r="G8" s="1"/>
    </row>
    <row r="9" spans="1:8" ht="14.25" hidden="1" customHeight="1">
      <c r="A9" s="1"/>
      <c r="B9" s="1" t="s">
        <v>93</v>
      </c>
      <c r="C9" s="1"/>
      <c r="D9" s="1"/>
      <c r="E9" s="1"/>
      <c r="F9" s="1"/>
      <c r="G9" s="1"/>
    </row>
    <row r="10" spans="1:8" ht="14.25" hidden="1" customHeight="1">
      <c r="A10" s="1"/>
      <c r="B10" s="1" t="s">
        <v>94</v>
      </c>
      <c r="C10" s="1"/>
      <c r="D10" s="1"/>
      <c r="E10" s="1"/>
      <c r="F10" s="1"/>
      <c r="G10" s="1"/>
    </row>
    <row r="11" spans="1:8" ht="14.25" hidden="1" customHeight="1">
      <c r="A11" s="1"/>
      <c r="B11" s="1" t="s">
        <v>95</v>
      </c>
      <c r="C11" s="1"/>
      <c r="D11" s="1"/>
      <c r="E11" s="1"/>
      <c r="F11" s="1"/>
      <c r="G11" s="1"/>
    </row>
    <row r="12" spans="1:8" ht="14.25" hidden="1" customHeight="1">
      <c r="A12" s="1"/>
      <c r="B12" s="1" t="s">
        <v>96</v>
      </c>
      <c r="C12" s="1"/>
      <c r="D12" s="1"/>
      <c r="E12" s="1"/>
      <c r="F12" s="1"/>
      <c r="G12" s="1"/>
    </row>
    <row r="13" spans="1:8" ht="14.25" customHeight="1">
      <c r="A13" s="217" t="s">
        <v>432</v>
      </c>
      <c r="B13" s="1"/>
      <c r="C13" s="1"/>
      <c r="D13" s="1"/>
      <c r="E13" s="1"/>
      <c r="F13" s="1"/>
      <c r="G13" s="1"/>
    </row>
    <row r="14" spans="1:8" ht="26.25" customHeight="1">
      <c r="A14" s="391" t="s">
        <v>50</v>
      </c>
      <c r="B14" s="391" t="s">
        <v>5</v>
      </c>
      <c r="C14" s="391" t="s">
        <v>97</v>
      </c>
      <c r="D14" s="393" t="s">
        <v>98</v>
      </c>
      <c r="E14" s="394"/>
      <c r="F14" s="395"/>
      <c r="G14" s="391" t="s">
        <v>99</v>
      </c>
    </row>
    <row r="15" spans="1:8" ht="26">
      <c r="A15" s="392"/>
      <c r="B15" s="392"/>
      <c r="C15" s="392"/>
      <c r="D15" s="22" t="s">
        <v>100</v>
      </c>
      <c r="E15" s="22" t="s">
        <v>101</v>
      </c>
      <c r="F15" s="22" t="s">
        <v>102</v>
      </c>
      <c r="G15" s="392"/>
    </row>
    <row r="16" spans="1:8" ht="14.25" customHeight="1">
      <c r="A16" s="23">
        <v>1</v>
      </c>
      <c r="B16" s="23">
        <v>2</v>
      </c>
      <c r="C16" s="23">
        <v>3</v>
      </c>
      <c r="D16" s="23">
        <v>4</v>
      </c>
      <c r="E16" s="23">
        <v>5</v>
      </c>
      <c r="F16" s="23">
        <v>6</v>
      </c>
      <c r="G16" s="23">
        <v>7</v>
      </c>
    </row>
    <row r="17" spans="1:7" ht="14.25" customHeight="1">
      <c r="A17" s="24">
        <v>1</v>
      </c>
      <c r="B17" s="25"/>
      <c r="C17" s="26"/>
      <c r="D17" s="26"/>
      <c r="E17" s="26"/>
      <c r="F17" s="27"/>
      <c r="G17" s="26"/>
    </row>
    <row r="18" spans="1:7" ht="14.25" customHeight="1">
      <c r="A18" s="24">
        <v>2</v>
      </c>
      <c r="B18" s="25"/>
      <c r="C18" s="26"/>
      <c r="D18" s="26"/>
      <c r="E18" s="26"/>
      <c r="F18" s="27"/>
      <c r="G18" s="26"/>
    </row>
    <row r="19" spans="1:7" ht="14.25" customHeight="1">
      <c r="A19" s="24">
        <v>3</v>
      </c>
      <c r="B19" s="25"/>
      <c r="C19" s="26"/>
      <c r="D19" s="26"/>
      <c r="E19" s="26"/>
      <c r="F19" s="27"/>
      <c r="G19" s="26"/>
    </row>
    <row r="20" spans="1:7" ht="14.25" customHeight="1">
      <c r="A20" s="24">
        <v>4</v>
      </c>
      <c r="B20" s="25"/>
      <c r="C20" s="26"/>
      <c r="D20" s="26"/>
      <c r="E20" s="26"/>
      <c r="F20" s="27"/>
      <c r="G20" s="26"/>
    </row>
    <row r="21" spans="1:7" ht="14.25" customHeight="1">
      <c r="A21" s="24">
        <v>5</v>
      </c>
      <c r="B21" s="25"/>
      <c r="C21" s="26"/>
      <c r="D21" s="26"/>
      <c r="E21" s="26"/>
      <c r="F21" s="27"/>
      <c r="G21" s="26"/>
    </row>
    <row r="22" spans="1:7" ht="14.25" customHeight="1">
      <c r="A22" s="24">
        <v>6</v>
      </c>
      <c r="B22" s="25"/>
      <c r="C22" s="26"/>
      <c r="D22" s="26"/>
      <c r="E22" s="26"/>
      <c r="F22" s="27"/>
      <c r="G22" s="26"/>
    </row>
    <row r="23" spans="1:7" ht="14.25" customHeight="1">
      <c r="A23" s="24">
        <v>7</v>
      </c>
      <c r="B23" s="25"/>
      <c r="C23" s="26"/>
      <c r="D23" s="26"/>
      <c r="E23" s="26"/>
      <c r="F23" s="27"/>
      <c r="G23" s="26"/>
    </row>
    <row r="24" spans="1:7" ht="14.25" customHeight="1">
      <c r="A24" s="24">
        <v>8</v>
      </c>
      <c r="B24" s="25"/>
      <c r="C24" s="26"/>
      <c r="D24" s="26"/>
      <c r="E24" s="26"/>
      <c r="F24" s="27"/>
      <c r="G24" s="26"/>
    </row>
    <row r="25" spans="1:7" ht="14.25" customHeight="1">
      <c r="A25" s="24">
        <v>9</v>
      </c>
      <c r="B25" s="25"/>
      <c r="C25" s="26"/>
      <c r="D25" s="26"/>
      <c r="E25" s="26"/>
      <c r="F25" s="27"/>
      <c r="G25" s="26"/>
    </row>
    <row r="26" spans="1:7" ht="14.25" customHeight="1">
      <c r="A26" s="24">
        <v>10</v>
      </c>
      <c r="B26" s="25"/>
      <c r="C26" s="26"/>
      <c r="D26" s="26"/>
      <c r="E26" s="26"/>
      <c r="F26" s="27"/>
      <c r="G26" s="26"/>
    </row>
    <row r="27" spans="1:7" ht="14.25" customHeight="1">
      <c r="A27" s="24">
        <v>11</v>
      </c>
      <c r="B27" s="25"/>
      <c r="C27" s="26"/>
      <c r="D27" s="26"/>
      <c r="E27" s="26"/>
      <c r="F27" s="27"/>
      <c r="G27" s="26"/>
    </row>
    <row r="28" spans="1:7" ht="14.25" customHeight="1">
      <c r="A28" s="24">
        <v>12</v>
      </c>
      <c r="B28" s="25"/>
      <c r="C28" s="26"/>
      <c r="D28" s="26"/>
      <c r="E28" s="26"/>
      <c r="F28" s="27"/>
      <c r="G28" s="26"/>
    </row>
    <row r="29" spans="1:7" ht="14.25" customHeight="1">
      <c r="A29" s="24">
        <v>13</v>
      </c>
      <c r="B29" s="25"/>
      <c r="C29" s="26"/>
      <c r="D29" s="26"/>
      <c r="E29" s="26"/>
      <c r="F29" s="27"/>
      <c r="G29" s="26"/>
    </row>
    <row r="30" spans="1:7" ht="14.25" customHeight="1">
      <c r="A30" s="24">
        <v>14</v>
      </c>
      <c r="B30" s="25"/>
      <c r="C30" s="26"/>
      <c r="D30" s="26"/>
      <c r="E30" s="26"/>
      <c r="F30" s="27"/>
      <c r="G30" s="26"/>
    </row>
    <row r="31" spans="1:7" ht="14.25" customHeight="1">
      <c r="A31" s="24">
        <v>15</v>
      </c>
      <c r="B31" s="25"/>
      <c r="C31" s="26"/>
      <c r="D31" s="26"/>
      <c r="E31" s="26"/>
      <c r="F31" s="27"/>
      <c r="G31" s="26"/>
    </row>
    <row r="32" spans="1:7" ht="14.25" customHeight="1">
      <c r="A32" s="24">
        <v>16</v>
      </c>
      <c r="B32" s="25"/>
      <c r="C32" s="26"/>
      <c r="D32" s="26"/>
      <c r="E32" s="26"/>
      <c r="F32" s="27"/>
      <c r="G32" s="26"/>
    </row>
    <row r="33" spans="1:7" ht="14.25" customHeight="1">
      <c r="A33" s="24">
        <v>17</v>
      </c>
      <c r="B33" s="25"/>
      <c r="C33" s="26"/>
      <c r="D33" s="26"/>
      <c r="E33" s="26"/>
      <c r="F33" s="27"/>
      <c r="G33" s="26"/>
    </row>
    <row r="34" spans="1:7" ht="14.25" customHeight="1">
      <c r="A34" s="24">
        <v>18</v>
      </c>
      <c r="B34" s="25"/>
      <c r="C34" s="26"/>
      <c r="D34" s="26"/>
      <c r="E34" s="26"/>
      <c r="F34" s="27"/>
      <c r="G34" s="26"/>
    </row>
    <row r="35" spans="1:7" ht="14.25" customHeight="1">
      <c r="A35" s="24">
        <v>19</v>
      </c>
      <c r="B35" s="25"/>
      <c r="C35" s="26"/>
      <c r="D35" s="26"/>
      <c r="E35" s="26"/>
      <c r="F35" s="27"/>
      <c r="G35" s="26"/>
    </row>
    <row r="36" spans="1:7" ht="14.25" customHeight="1">
      <c r="A36" s="24">
        <v>20</v>
      </c>
      <c r="B36" s="25"/>
      <c r="C36" s="26"/>
      <c r="D36" s="26"/>
      <c r="E36" s="26"/>
      <c r="F36" s="27"/>
      <c r="G36" s="26"/>
    </row>
    <row r="37" spans="1:7" ht="14.25" customHeight="1">
      <c r="A37" s="24">
        <v>21</v>
      </c>
      <c r="B37" s="25"/>
      <c r="C37" s="26"/>
      <c r="D37" s="26"/>
      <c r="E37" s="26"/>
      <c r="F37" s="27"/>
      <c r="G37" s="26"/>
    </row>
    <row r="38" spans="1:7" ht="14.25" customHeight="1">
      <c r="A38" s="24">
        <v>22</v>
      </c>
      <c r="B38" s="25"/>
      <c r="C38" s="26"/>
      <c r="D38" s="26"/>
      <c r="E38" s="26"/>
      <c r="F38" s="27"/>
      <c r="G38" s="26"/>
    </row>
    <row r="39" spans="1:7" ht="14.25" customHeight="1">
      <c r="A39" s="24">
        <v>23</v>
      </c>
      <c r="B39" s="25"/>
      <c r="C39" s="26"/>
      <c r="D39" s="26"/>
      <c r="E39" s="26"/>
      <c r="F39" s="27"/>
      <c r="G39" s="26"/>
    </row>
    <row r="40" spans="1:7" ht="14.25" customHeight="1">
      <c r="A40" s="24">
        <v>24</v>
      </c>
      <c r="B40" s="25"/>
      <c r="C40" s="26"/>
      <c r="D40" s="26"/>
      <c r="E40" s="26"/>
      <c r="F40" s="27"/>
      <c r="G40" s="26"/>
    </row>
    <row r="41" spans="1:7" ht="14.25" customHeight="1">
      <c r="A41" s="24">
        <v>25</v>
      </c>
      <c r="B41" s="25"/>
      <c r="C41" s="26"/>
      <c r="D41" s="26"/>
      <c r="E41" s="26"/>
      <c r="F41" s="27"/>
      <c r="G41" s="26"/>
    </row>
    <row r="42" spans="1:7" ht="14.25" customHeight="1">
      <c r="A42" s="24">
        <v>26</v>
      </c>
      <c r="B42" s="25"/>
      <c r="C42" s="26"/>
      <c r="D42" s="26"/>
      <c r="E42" s="26"/>
      <c r="F42" s="27"/>
      <c r="G42" s="26"/>
    </row>
    <row r="43" spans="1:7" ht="14.25" customHeight="1">
      <c r="A43" s="24">
        <v>27</v>
      </c>
      <c r="B43" s="25"/>
      <c r="C43" s="26"/>
      <c r="D43" s="26"/>
      <c r="E43" s="26"/>
      <c r="F43" s="27"/>
      <c r="G43" s="26"/>
    </row>
    <row r="44" spans="1:7" ht="14.25" customHeight="1">
      <c r="A44" s="24">
        <v>28</v>
      </c>
      <c r="B44" s="25"/>
      <c r="C44" s="26"/>
      <c r="D44" s="26"/>
      <c r="E44" s="26"/>
      <c r="F44" s="27"/>
      <c r="G44" s="26"/>
    </row>
    <row r="45" spans="1:7" ht="14.25" customHeight="1">
      <c r="A45" s="24">
        <v>29</v>
      </c>
      <c r="B45" s="25"/>
      <c r="C45" s="26"/>
      <c r="D45" s="26"/>
      <c r="E45" s="26"/>
      <c r="F45" s="27"/>
      <c r="G45" s="26"/>
    </row>
    <row r="46" spans="1:7" ht="14.25" customHeight="1">
      <c r="A46" s="24">
        <v>30</v>
      </c>
      <c r="B46" s="25"/>
      <c r="C46" s="26"/>
      <c r="D46" s="26"/>
      <c r="E46" s="26"/>
      <c r="F46" s="27"/>
      <c r="G46" s="26"/>
    </row>
    <row r="47" spans="1:7" ht="14.25" customHeight="1">
      <c r="A47" s="24">
        <v>31</v>
      </c>
      <c r="B47" s="25"/>
      <c r="C47" s="26"/>
      <c r="D47" s="26"/>
      <c r="E47" s="26"/>
      <c r="F47" s="27"/>
      <c r="G47" s="26"/>
    </row>
    <row r="48" spans="1:7" ht="14.25" customHeight="1">
      <c r="A48" s="24">
        <v>32</v>
      </c>
      <c r="B48" s="25"/>
      <c r="C48" s="26"/>
      <c r="D48" s="26"/>
      <c r="E48" s="26"/>
      <c r="F48" s="27"/>
      <c r="G48" s="26"/>
    </row>
    <row r="49" spans="1:7" ht="14.25" customHeight="1">
      <c r="A49" s="24">
        <v>33</v>
      </c>
      <c r="B49" s="25"/>
      <c r="C49" s="26"/>
      <c r="D49" s="26"/>
      <c r="E49" s="26"/>
      <c r="F49" s="27"/>
      <c r="G49" s="26"/>
    </row>
    <row r="50" spans="1:7" ht="14.25" customHeight="1">
      <c r="A50" s="24">
        <v>34</v>
      </c>
      <c r="B50" s="25"/>
      <c r="C50" s="26"/>
      <c r="D50" s="26"/>
      <c r="E50" s="26"/>
      <c r="F50" s="27"/>
      <c r="G50" s="26"/>
    </row>
    <row r="51" spans="1:7" ht="14.25" customHeight="1">
      <c r="A51" s="24">
        <v>35</v>
      </c>
      <c r="B51" s="25"/>
      <c r="C51" s="26"/>
      <c r="D51" s="26"/>
      <c r="E51" s="26"/>
      <c r="F51" s="27"/>
      <c r="G51" s="26"/>
    </row>
    <row r="52" spans="1:7" ht="14.25" customHeight="1">
      <c r="A52" s="24">
        <v>36</v>
      </c>
      <c r="B52" s="25"/>
      <c r="C52" s="26"/>
      <c r="D52" s="26"/>
      <c r="E52" s="26"/>
      <c r="F52" s="27"/>
      <c r="G52" s="26"/>
    </row>
    <row r="53" spans="1:7" ht="14.25" customHeight="1">
      <c r="A53" s="24">
        <v>37</v>
      </c>
      <c r="B53" s="25"/>
      <c r="C53" s="26"/>
      <c r="D53" s="26"/>
      <c r="E53" s="26"/>
      <c r="F53" s="27"/>
      <c r="G53" s="26"/>
    </row>
    <row r="54" spans="1:7" ht="14.25" customHeight="1">
      <c r="A54" s="24">
        <v>38</v>
      </c>
      <c r="B54" s="25"/>
      <c r="C54" s="26"/>
      <c r="D54" s="26"/>
      <c r="E54" s="26"/>
      <c r="F54" s="27"/>
      <c r="G54" s="26"/>
    </row>
    <row r="55" spans="1:7" ht="14.25" customHeight="1">
      <c r="A55" s="24">
        <v>39</v>
      </c>
      <c r="B55" s="25"/>
      <c r="C55" s="26"/>
      <c r="D55" s="26"/>
      <c r="E55" s="26"/>
      <c r="F55" s="27"/>
      <c r="G55" s="26"/>
    </row>
    <row r="56" spans="1:7" ht="14.25" customHeight="1">
      <c r="A56" s="24">
        <v>40</v>
      </c>
      <c r="B56" s="25"/>
      <c r="C56" s="26"/>
      <c r="D56" s="26"/>
      <c r="E56" s="26"/>
      <c r="F56" s="27"/>
      <c r="G56" s="26"/>
    </row>
    <row r="57" spans="1:7" ht="14.25" customHeight="1">
      <c r="A57" s="24">
        <v>41</v>
      </c>
      <c r="B57" s="25"/>
      <c r="C57" s="26"/>
      <c r="D57" s="26"/>
      <c r="E57" s="26"/>
      <c r="F57" s="27"/>
      <c r="G57" s="26"/>
    </row>
    <row r="58" spans="1:7" ht="14.25" customHeight="1">
      <c r="A58" s="24">
        <v>42</v>
      </c>
      <c r="B58" s="25"/>
      <c r="C58" s="26"/>
      <c r="D58" s="26"/>
      <c r="E58" s="26"/>
      <c r="F58" s="27"/>
      <c r="G58" s="26"/>
    </row>
    <row r="59" spans="1:7" ht="14.25" customHeight="1">
      <c r="A59" s="24">
        <v>43</v>
      </c>
      <c r="B59" s="25"/>
      <c r="C59" s="26"/>
      <c r="D59" s="26"/>
      <c r="E59" s="26"/>
      <c r="F59" s="27"/>
      <c r="G59" s="26"/>
    </row>
    <row r="60" spans="1:7" ht="14.25" customHeight="1">
      <c r="A60" s="24">
        <v>44</v>
      </c>
      <c r="B60" s="25"/>
      <c r="C60" s="26"/>
      <c r="D60" s="26"/>
      <c r="E60" s="26"/>
      <c r="F60" s="27"/>
      <c r="G60" s="26"/>
    </row>
    <row r="61" spans="1:7" ht="14.25" customHeight="1">
      <c r="A61" s="24">
        <v>45</v>
      </c>
      <c r="B61" s="25"/>
      <c r="C61" s="26"/>
      <c r="D61" s="26"/>
      <c r="E61" s="26"/>
      <c r="F61" s="27"/>
      <c r="G61" s="26"/>
    </row>
    <row r="62" spans="1:7" ht="14.25" customHeight="1">
      <c r="A62" s="24">
        <v>46</v>
      </c>
      <c r="B62" s="25"/>
      <c r="C62" s="26"/>
      <c r="D62" s="26"/>
      <c r="E62" s="26"/>
      <c r="F62" s="27"/>
      <c r="G62" s="26"/>
    </row>
    <row r="63" spans="1:7" ht="14.25" customHeight="1">
      <c r="A63" s="24">
        <v>47</v>
      </c>
      <c r="B63" s="25"/>
      <c r="C63" s="26"/>
      <c r="D63" s="26"/>
      <c r="E63" s="26"/>
      <c r="F63" s="27"/>
      <c r="G63" s="26"/>
    </row>
    <row r="64" spans="1:7" ht="14.25" customHeight="1">
      <c r="A64" s="24">
        <v>48</v>
      </c>
      <c r="B64" s="25"/>
      <c r="C64" s="26"/>
      <c r="D64" s="26"/>
      <c r="E64" s="26"/>
      <c r="F64" s="27"/>
      <c r="G64" s="26"/>
    </row>
    <row r="65" spans="1:7" ht="14.25" customHeight="1">
      <c r="A65" s="24">
        <v>49</v>
      </c>
      <c r="B65" s="25"/>
      <c r="C65" s="26"/>
      <c r="D65" s="26"/>
      <c r="E65" s="26"/>
      <c r="F65" s="27"/>
      <c r="G65" s="26"/>
    </row>
    <row r="66" spans="1:7" ht="14.25" customHeight="1">
      <c r="A66" s="24">
        <v>50</v>
      </c>
      <c r="B66" s="25"/>
      <c r="C66" s="26"/>
      <c r="D66" s="26"/>
      <c r="E66" s="26"/>
      <c r="F66" s="27"/>
      <c r="G66" s="26"/>
    </row>
    <row r="67" spans="1:7" ht="14.25" customHeight="1">
      <c r="A67" s="24">
        <v>51</v>
      </c>
      <c r="B67" s="25"/>
      <c r="C67" s="26"/>
      <c r="D67" s="26"/>
      <c r="E67" s="26"/>
      <c r="F67" s="27"/>
      <c r="G67" s="26"/>
    </row>
    <row r="68" spans="1:7" ht="14.25" customHeight="1">
      <c r="A68" s="24">
        <v>52</v>
      </c>
      <c r="B68" s="25"/>
      <c r="C68" s="26"/>
      <c r="D68" s="26"/>
      <c r="E68" s="26"/>
      <c r="F68" s="27"/>
      <c r="G68" s="26"/>
    </row>
    <row r="69" spans="1:7" ht="14.25" customHeight="1">
      <c r="A69" s="24">
        <v>53</v>
      </c>
      <c r="B69" s="25"/>
      <c r="C69" s="26"/>
      <c r="D69" s="26"/>
      <c r="E69" s="26"/>
      <c r="F69" s="27"/>
      <c r="G69" s="26"/>
    </row>
    <row r="70" spans="1:7" ht="14.25" customHeight="1">
      <c r="A70" s="24">
        <v>54</v>
      </c>
      <c r="B70" s="25"/>
      <c r="C70" s="26"/>
      <c r="D70" s="26"/>
      <c r="E70" s="26"/>
      <c r="F70" s="27"/>
      <c r="G70" s="26"/>
    </row>
    <row r="71" spans="1:7" ht="14.25" customHeight="1">
      <c r="A71" s="24">
        <v>55</v>
      </c>
      <c r="B71" s="25"/>
      <c r="C71" s="26"/>
      <c r="D71" s="26"/>
      <c r="E71" s="26"/>
      <c r="F71" s="27"/>
      <c r="G71" s="26"/>
    </row>
    <row r="72" spans="1:7" ht="14.25" customHeight="1">
      <c r="A72" s="24">
        <v>56</v>
      </c>
      <c r="B72" s="25"/>
      <c r="C72" s="26"/>
      <c r="D72" s="26"/>
      <c r="E72" s="26"/>
      <c r="F72" s="27"/>
      <c r="G72" s="26"/>
    </row>
    <row r="73" spans="1:7" ht="14.25" customHeight="1">
      <c r="A73" s="24">
        <v>57</v>
      </c>
      <c r="B73" s="25"/>
      <c r="C73" s="26"/>
      <c r="D73" s="26"/>
      <c r="E73" s="26"/>
      <c r="F73" s="27"/>
      <c r="G73" s="26"/>
    </row>
    <row r="74" spans="1:7" ht="14.25" customHeight="1">
      <c r="A74" s="24">
        <v>58</v>
      </c>
      <c r="B74" s="25"/>
      <c r="C74" s="26"/>
      <c r="D74" s="26"/>
      <c r="E74" s="26"/>
      <c r="F74" s="27"/>
      <c r="G74" s="26"/>
    </row>
    <row r="75" spans="1:7" ht="14.25" customHeight="1">
      <c r="A75" s="24">
        <v>59</v>
      </c>
      <c r="B75" s="25"/>
      <c r="C75" s="26"/>
      <c r="D75" s="26"/>
      <c r="E75" s="26"/>
      <c r="F75" s="27"/>
      <c r="G75" s="26"/>
    </row>
    <row r="76" spans="1:7" ht="14.25" customHeight="1">
      <c r="A76" s="24">
        <v>60</v>
      </c>
      <c r="B76" s="25"/>
      <c r="C76" s="26"/>
      <c r="D76" s="26"/>
      <c r="E76" s="26"/>
      <c r="F76" s="27"/>
      <c r="G76" s="26"/>
    </row>
    <row r="77" spans="1:7" ht="14.25" customHeight="1">
      <c r="A77" s="24">
        <v>61</v>
      </c>
      <c r="B77" s="25"/>
      <c r="C77" s="26"/>
      <c r="D77" s="26"/>
      <c r="E77" s="26"/>
      <c r="F77" s="27"/>
      <c r="G77" s="26"/>
    </row>
    <row r="78" spans="1:7" ht="14.25" customHeight="1">
      <c r="A78" s="24">
        <v>62</v>
      </c>
      <c r="B78" s="25"/>
      <c r="C78" s="26"/>
      <c r="D78" s="26"/>
      <c r="E78" s="26"/>
      <c r="F78" s="27"/>
      <c r="G78" s="26"/>
    </row>
    <row r="79" spans="1:7" ht="14.25" customHeight="1">
      <c r="A79" s="24">
        <v>63</v>
      </c>
      <c r="B79" s="25"/>
      <c r="C79" s="26"/>
      <c r="D79" s="26"/>
      <c r="E79" s="26"/>
      <c r="F79" s="27"/>
      <c r="G79" s="26"/>
    </row>
    <row r="80" spans="1:7" ht="14.25" customHeight="1">
      <c r="A80" s="24">
        <v>64</v>
      </c>
      <c r="B80" s="25"/>
      <c r="C80" s="26"/>
      <c r="D80" s="26"/>
      <c r="E80" s="26"/>
      <c r="F80" s="27"/>
      <c r="G80" s="26"/>
    </row>
    <row r="81" spans="1:7" ht="14.25" customHeight="1">
      <c r="A81" s="24">
        <v>65</v>
      </c>
      <c r="B81" s="25"/>
      <c r="C81" s="26"/>
      <c r="D81" s="26"/>
      <c r="E81" s="26"/>
      <c r="F81" s="27"/>
      <c r="G81" s="26"/>
    </row>
    <row r="82" spans="1:7" ht="14.25" customHeight="1">
      <c r="A82" s="24">
        <v>66</v>
      </c>
      <c r="B82" s="25"/>
      <c r="C82" s="26"/>
      <c r="D82" s="26"/>
      <c r="E82" s="26"/>
      <c r="F82" s="27"/>
      <c r="G82" s="26"/>
    </row>
    <row r="83" spans="1:7" ht="14.25" customHeight="1">
      <c r="A83" s="24">
        <v>67</v>
      </c>
      <c r="B83" s="25"/>
      <c r="C83" s="26"/>
      <c r="D83" s="26"/>
      <c r="E83" s="26"/>
      <c r="F83" s="27"/>
      <c r="G83" s="26"/>
    </row>
    <row r="84" spans="1:7" ht="14.25" customHeight="1">
      <c r="A84" s="24">
        <v>68</v>
      </c>
      <c r="B84" s="25"/>
      <c r="C84" s="26"/>
      <c r="D84" s="26"/>
      <c r="E84" s="26"/>
      <c r="F84" s="27"/>
      <c r="G84" s="26"/>
    </row>
    <row r="85" spans="1:7" ht="14.25" customHeight="1">
      <c r="A85" s="24">
        <v>69</v>
      </c>
      <c r="B85" s="25"/>
      <c r="C85" s="26"/>
      <c r="D85" s="26"/>
      <c r="E85" s="26"/>
      <c r="F85" s="27"/>
      <c r="G85" s="26"/>
    </row>
    <row r="86" spans="1:7" ht="14.25" customHeight="1">
      <c r="A86" s="24">
        <v>70</v>
      </c>
      <c r="B86" s="25"/>
      <c r="C86" s="26"/>
      <c r="D86" s="26"/>
      <c r="E86" s="26"/>
      <c r="F86" s="27"/>
      <c r="G86" s="26"/>
    </row>
    <row r="87" spans="1:7" ht="14.25" customHeight="1">
      <c r="A87" s="24">
        <v>71</v>
      </c>
      <c r="B87" s="25"/>
      <c r="C87" s="26"/>
      <c r="D87" s="26"/>
      <c r="E87" s="26"/>
      <c r="F87" s="27"/>
      <c r="G87" s="26"/>
    </row>
    <row r="88" spans="1:7" ht="14.25" customHeight="1">
      <c r="A88" s="24">
        <v>72</v>
      </c>
      <c r="B88" s="25"/>
      <c r="C88" s="26"/>
      <c r="D88" s="26"/>
      <c r="E88" s="26"/>
      <c r="F88" s="27"/>
      <c r="G88" s="26"/>
    </row>
    <row r="89" spans="1:7" ht="14.25" customHeight="1">
      <c r="A89" s="24">
        <v>73</v>
      </c>
      <c r="B89" s="25"/>
      <c r="C89" s="26"/>
      <c r="D89" s="26"/>
      <c r="E89" s="26"/>
      <c r="F89" s="27"/>
      <c r="G89" s="26"/>
    </row>
    <row r="90" spans="1:7" ht="14.25" customHeight="1">
      <c r="A90" s="24">
        <v>74</v>
      </c>
      <c r="B90" s="25"/>
      <c r="C90" s="26"/>
      <c r="D90" s="26"/>
      <c r="E90" s="26"/>
      <c r="F90" s="27"/>
      <c r="G90" s="26"/>
    </row>
    <row r="91" spans="1:7" ht="14.25" customHeight="1">
      <c r="A91" s="24">
        <v>75</v>
      </c>
      <c r="B91" s="25"/>
      <c r="C91" s="26"/>
      <c r="D91" s="26"/>
      <c r="E91" s="26"/>
      <c r="F91" s="27"/>
      <c r="G91" s="26"/>
    </row>
    <row r="92" spans="1:7" ht="14.25" customHeight="1">
      <c r="A92" s="24">
        <v>76</v>
      </c>
      <c r="B92" s="25"/>
      <c r="C92" s="26"/>
      <c r="D92" s="26"/>
      <c r="E92" s="26"/>
      <c r="F92" s="27"/>
      <c r="G92" s="26"/>
    </row>
    <row r="93" spans="1:7" ht="14.25" customHeight="1">
      <c r="A93" s="24">
        <v>77</v>
      </c>
      <c r="B93" s="25"/>
      <c r="C93" s="26"/>
      <c r="D93" s="26"/>
      <c r="E93" s="26"/>
      <c r="F93" s="27"/>
      <c r="G93" s="26"/>
    </row>
    <row r="94" spans="1:7" ht="14.25" customHeight="1">
      <c r="A94" s="24">
        <v>78</v>
      </c>
      <c r="B94" s="25"/>
      <c r="C94" s="26"/>
      <c r="D94" s="26"/>
      <c r="E94" s="26"/>
      <c r="F94" s="27"/>
      <c r="G94" s="26"/>
    </row>
    <row r="95" spans="1:7" ht="14.25" customHeight="1">
      <c r="A95" s="24">
        <v>79</v>
      </c>
      <c r="B95" s="25"/>
      <c r="C95" s="26"/>
      <c r="D95" s="26"/>
      <c r="E95" s="26"/>
      <c r="F95" s="27"/>
      <c r="G95" s="26"/>
    </row>
    <row r="96" spans="1:7" ht="14.25" customHeight="1">
      <c r="A96" s="24">
        <v>80</v>
      </c>
      <c r="B96" s="25"/>
      <c r="C96" s="26"/>
      <c r="D96" s="26"/>
      <c r="E96" s="26"/>
      <c r="F96" s="27"/>
      <c r="G96" s="26"/>
    </row>
    <row r="97" spans="1:7" ht="14.25" customHeight="1">
      <c r="A97" s="24">
        <v>81</v>
      </c>
      <c r="B97" s="25"/>
      <c r="C97" s="26"/>
      <c r="D97" s="26"/>
      <c r="E97" s="26"/>
      <c r="F97" s="27"/>
      <c r="G97" s="26"/>
    </row>
    <row r="98" spans="1:7" ht="14.25" customHeight="1">
      <c r="A98" s="24">
        <v>82</v>
      </c>
      <c r="B98" s="25"/>
      <c r="C98" s="26"/>
      <c r="D98" s="26"/>
      <c r="E98" s="26"/>
      <c r="F98" s="27"/>
      <c r="G98" s="26"/>
    </row>
    <row r="99" spans="1:7" ht="14.25" customHeight="1">
      <c r="A99" s="24">
        <v>83</v>
      </c>
      <c r="B99" s="25"/>
      <c r="C99" s="26"/>
      <c r="D99" s="26"/>
      <c r="E99" s="26"/>
      <c r="F99" s="27"/>
      <c r="G99" s="26"/>
    </row>
    <row r="100" spans="1:7" ht="14.25" customHeight="1">
      <c r="A100" s="24">
        <v>84</v>
      </c>
      <c r="B100" s="25"/>
      <c r="C100" s="26"/>
      <c r="D100" s="26"/>
      <c r="E100" s="26"/>
      <c r="F100" s="27"/>
      <c r="G100" s="26"/>
    </row>
    <row r="101" spans="1:7" ht="14.25" customHeight="1">
      <c r="A101" s="24">
        <v>85</v>
      </c>
      <c r="B101" s="25"/>
      <c r="C101" s="26"/>
      <c r="D101" s="26"/>
      <c r="E101" s="26"/>
      <c r="F101" s="27"/>
      <c r="G101" s="26"/>
    </row>
    <row r="102" spans="1:7" ht="14.25" customHeight="1">
      <c r="A102" s="24">
        <v>86</v>
      </c>
      <c r="B102" s="25"/>
      <c r="C102" s="26"/>
      <c r="D102" s="26"/>
      <c r="E102" s="26"/>
      <c r="F102" s="27"/>
      <c r="G102" s="26"/>
    </row>
    <row r="103" spans="1:7" ht="14.25" customHeight="1">
      <c r="A103" s="24">
        <v>87</v>
      </c>
      <c r="B103" s="25"/>
      <c r="C103" s="26"/>
      <c r="D103" s="26"/>
      <c r="E103" s="26"/>
      <c r="F103" s="27"/>
      <c r="G103" s="26"/>
    </row>
    <row r="104" spans="1:7" ht="14.25" customHeight="1">
      <c r="A104" s="24">
        <v>88</v>
      </c>
      <c r="B104" s="25"/>
      <c r="C104" s="26"/>
      <c r="D104" s="26"/>
      <c r="E104" s="26"/>
      <c r="F104" s="27"/>
      <c r="G104" s="26"/>
    </row>
    <row r="105" spans="1:7" ht="14.25" customHeight="1">
      <c r="A105" s="24">
        <v>89</v>
      </c>
      <c r="B105" s="25"/>
      <c r="C105" s="26"/>
      <c r="D105" s="26"/>
      <c r="E105" s="26"/>
      <c r="F105" s="27"/>
      <c r="G105" s="26"/>
    </row>
    <row r="106" spans="1:7" ht="14.25" customHeight="1">
      <c r="A106" s="24">
        <v>90</v>
      </c>
      <c r="B106" s="25"/>
      <c r="C106" s="26"/>
      <c r="D106" s="26"/>
      <c r="E106" s="26"/>
      <c r="F106" s="27"/>
      <c r="G106" s="26"/>
    </row>
    <row r="107" spans="1:7" ht="14.25" customHeight="1">
      <c r="A107" s="24">
        <v>91</v>
      </c>
      <c r="B107" s="25"/>
      <c r="C107" s="26"/>
      <c r="D107" s="26"/>
      <c r="E107" s="26"/>
      <c r="F107" s="27"/>
      <c r="G107" s="26"/>
    </row>
    <row r="108" spans="1:7" ht="14.25" customHeight="1">
      <c r="A108" s="24">
        <v>92</v>
      </c>
      <c r="B108" s="25"/>
      <c r="C108" s="26"/>
      <c r="D108" s="26"/>
      <c r="E108" s="26"/>
      <c r="F108" s="27"/>
      <c r="G108" s="26"/>
    </row>
    <row r="109" spans="1:7" ht="14.25" customHeight="1">
      <c r="A109" s="24">
        <v>93</v>
      </c>
      <c r="B109" s="25"/>
      <c r="C109" s="26"/>
      <c r="D109" s="26"/>
      <c r="E109" s="26"/>
      <c r="F109" s="27"/>
      <c r="G109" s="26"/>
    </row>
    <row r="110" spans="1:7" ht="14.25" customHeight="1">
      <c r="A110" s="24">
        <v>94</v>
      </c>
      <c r="B110" s="25"/>
      <c r="C110" s="26"/>
      <c r="D110" s="26"/>
      <c r="E110" s="26"/>
      <c r="F110" s="27"/>
      <c r="G110" s="26"/>
    </row>
    <row r="111" spans="1:7" ht="14.25" customHeight="1">
      <c r="A111" s="24">
        <v>95</v>
      </c>
      <c r="B111" s="25"/>
      <c r="C111" s="26"/>
      <c r="D111" s="26"/>
      <c r="E111" s="26"/>
      <c r="F111" s="27"/>
      <c r="G111" s="26"/>
    </row>
    <row r="112" spans="1:7" ht="14.25" customHeight="1">
      <c r="A112" s="24">
        <v>96</v>
      </c>
      <c r="B112" s="25"/>
      <c r="C112" s="26"/>
      <c r="D112" s="26"/>
      <c r="E112" s="26"/>
      <c r="F112" s="27"/>
      <c r="G112" s="26"/>
    </row>
    <row r="113" spans="1:7" ht="14.25" customHeight="1">
      <c r="A113" s="24">
        <v>97</v>
      </c>
      <c r="B113" s="25"/>
      <c r="C113" s="26"/>
      <c r="D113" s="26"/>
      <c r="E113" s="26"/>
      <c r="F113" s="27"/>
      <c r="G113" s="26"/>
    </row>
    <row r="114" spans="1:7" ht="14.25" customHeight="1">
      <c r="A114" s="24">
        <v>98</v>
      </c>
      <c r="B114" s="25"/>
      <c r="C114" s="26"/>
      <c r="D114" s="26"/>
      <c r="E114" s="26"/>
      <c r="F114" s="27"/>
      <c r="G114" s="26"/>
    </row>
    <row r="115" spans="1:7" ht="14.25" customHeight="1">
      <c r="A115" s="24">
        <v>99</v>
      </c>
      <c r="B115" s="25"/>
      <c r="C115" s="26"/>
      <c r="D115" s="26"/>
      <c r="E115" s="26"/>
      <c r="F115" s="27"/>
      <c r="G115" s="26"/>
    </row>
    <row r="116" spans="1:7" ht="14.25" customHeight="1">
      <c r="A116" s="24">
        <v>100</v>
      </c>
      <c r="B116" s="25"/>
      <c r="C116" s="26"/>
      <c r="D116" s="26"/>
      <c r="E116" s="26"/>
      <c r="F116" s="27"/>
      <c r="G116" s="26"/>
    </row>
    <row r="117" spans="1:7" ht="14.25" customHeight="1"/>
    <row r="118" spans="1:7" ht="14.25" customHeight="1"/>
    <row r="119" spans="1:7" ht="14.25" customHeight="1"/>
    <row r="120" spans="1:7" ht="14.25" customHeight="1"/>
    <row r="121" spans="1:7" ht="14.25" customHeight="1"/>
    <row r="122" spans="1:7" ht="14.25" customHeight="1"/>
    <row r="123" spans="1:7" ht="14.25" customHeight="1"/>
    <row r="124" spans="1:7" ht="14.25" customHeight="1"/>
    <row r="125" spans="1:7" ht="14.25" customHeight="1"/>
    <row r="126" spans="1:7" ht="14.25" customHeight="1"/>
    <row r="127" spans="1:7" ht="14.25" customHeight="1"/>
    <row r="128" spans="1:7"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sheetProtection algorithmName="SHA-512" hashValue="ocua7aNDY/owTKOwUuUbqfRz+O1onQk/IGsGDs6FG2xSC0ls9sZAYMOQlkzT3nL+r068VAl4yWgMprkFBONs4g==" saltValue="ULuX4BM3GId1K2TJ/5qg2w==" spinCount="100000" sheet="1" objects="1" formatColumns="0" formatRows="0"/>
  <protectedRanges>
    <protectedRange sqref="B17:G116" name="Tabel Program Studi"/>
  </protectedRanges>
  <mergeCells count="5">
    <mergeCell ref="A14:A15"/>
    <mergeCell ref="B14:B15"/>
    <mergeCell ref="C14:C15"/>
    <mergeCell ref="D14:F14"/>
    <mergeCell ref="G14:G15"/>
  </mergeCells>
  <dataValidations count="3">
    <dataValidation type="custom" allowBlank="1" showDropDown="1" showInputMessage="1" showErrorMessage="1" prompt="Masukan data yang valid. Contoh tanggal : 29 Desember 2021, maka input yang valid adalah 29/12/2021" sqref="F17:F116" xr:uid="{00000000-0002-0000-0200-000000000000}">
      <formula1>OR(NOT(ISERROR(DATEVALUE(F17))), AND(ISNUMBER(F17), LEFT(CELL("format", F17))="D"))</formula1>
    </dataValidation>
    <dataValidation type="decimal" operator="greaterThanOrEqual" allowBlank="1" showDropDown="1" showInputMessage="1" showErrorMessage="1" prompt="Data harus diisi dalam bentuk angka" sqref="G17:G1048576" xr:uid="{4FA4BA81-E91A-4289-9600-C1B464E35410}">
      <formula1>0</formula1>
    </dataValidation>
    <dataValidation type="list" allowBlank="1" showInputMessage="1" showErrorMessage="1" prompt="Pilih salah satu opsi pada menu dropdown" sqref="D17:D1048576" xr:uid="{7B2F32C2-D685-4956-878C-A6A34D26ECD9}">
      <formula1>$B$4:$B$12</formula1>
    </dataValidation>
  </dataValidations>
  <hyperlinks>
    <hyperlink ref="H1" location="'Daftar Tabel'!A1" display="&lt;&lt;&lt; Daftar Tabel" xr:uid="{00000000-0004-0000-0200-000000000000}"/>
  </hyperlinks>
  <pageMargins left="0.7" right="0.7" top="0.75" bottom="0.75" header="0" footer="0"/>
  <pageSetup orientation="landscape"/>
  <legacy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509ED-F4E6-4C74-BCA7-CE9DC42547A0}">
  <dimension ref="A1:AC1000"/>
  <sheetViews>
    <sheetView topLeftCell="B1" workbookViewId="0">
      <selection activeCell="G6" sqref="G6"/>
    </sheetView>
  </sheetViews>
  <sheetFormatPr defaultColWidth="12.58203125" defaultRowHeight="14"/>
  <cols>
    <col min="1" max="1" width="5.75" customWidth="1"/>
    <col min="2" max="2" width="18.08203125" customWidth="1"/>
    <col min="3" max="3" width="11.75" customWidth="1"/>
    <col min="4" max="4" width="11.83203125" customWidth="1"/>
    <col min="5" max="5" width="12.25" customWidth="1"/>
    <col min="6" max="6" width="11.58203125" customWidth="1"/>
    <col min="7" max="10" width="12.5" customWidth="1"/>
    <col min="11" max="11" width="14.33203125" customWidth="1"/>
    <col min="13" max="29" width="7.75" customWidth="1"/>
  </cols>
  <sheetData>
    <row r="1" spans="1:29" ht="14.25" customHeight="1">
      <c r="A1" s="186" t="s">
        <v>565</v>
      </c>
      <c r="B1" s="186"/>
      <c r="C1" s="186"/>
      <c r="D1" s="186"/>
      <c r="E1" s="186"/>
      <c r="F1" s="186"/>
      <c r="G1" s="186"/>
      <c r="H1" s="186"/>
      <c r="I1" s="186"/>
      <c r="J1" s="186"/>
      <c r="K1" s="186"/>
      <c r="L1" s="205" t="s">
        <v>87</v>
      </c>
      <c r="M1" s="186"/>
      <c r="N1" s="186"/>
      <c r="O1" s="186"/>
      <c r="P1" s="186"/>
      <c r="Q1" s="186"/>
      <c r="R1" s="186"/>
      <c r="S1" s="186"/>
      <c r="T1" s="186"/>
      <c r="U1" s="186"/>
      <c r="V1" s="186"/>
      <c r="W1" s="186"/>
      <c r="X1" s="186"/>
      <c r="Y1" s="186"/>
      <c r="Z1" s="186"/>
      <c r="AA1" s="186"/>
      <c r="AB1" s="186"/>
      <c r="AC1" s="186"/>
    </row>
    <row r="2" spans="1:29" ht="14.25" customHeight="1">
      <c r="A2" s="217" t="s">
        <v>430</v>
      </c>
      <c r="B2" s="186"/>
      <c r="C2" s="186"/>
      <c r="D2" s="186"/>
      <c r="E2" s="186"/>
      <c r="F2" s="186"/>
      <c r="G2" s="186"/>
      <c r="H2" s="186"/>
      <c r="I2" s="186"/>
      <c r="J2" s="186"/>
      <c r="K2" s="186"/>
      <c r="L2" s="298"/>
      <c r="M2" s="186"/>
      <c r="N2" s="186"/>
      <c r="O2" s="186"/>
      <c r="P2" s="186"/>
      <c r="Q2" s="186"/>
      <c r="R2" s="186"/>
      <c r="S2" s="186"/>
      <c r="T2" s="186"/>
      <c r="U2" s="186"/>
      <c r="V2" s="186"/>
      <c r="W2" s="186"/>
      <c r="X2" s="186"/>
      <c r="Y2" s="186"/>
      <c r="Z2" s="186"/>
      <c r="AA2" s="186"/>
      <c r="AB2" s="186"/>
      <c r="AC2" s="186"/>
    </row>
    <row r="3" spans="1:29" ht="29.25" customHeight="1">
      <c r="A3" s="396" t="s">
        <v>50</v>
      </c>
      <c r="B3" s="396" t="s">
        <v>551</v>
      </c>
      <c r="C3" s="396" t="s">
        <v>425</v>
      </c>
      <c r="D3" s="396" t="s">
        <v>552</v>
      </c>
      <c r="E3" s="396" t="s">
        <v>553</v>
      </c>
      <c r="F3" s="396" t="s">
        <v>554</v>
      </c>
      <c r="G3" s="398" t="s">
        <v>555</v>
      </c>
      <c r="H3" s="399"/>
      <c r="I3" s="396" t="s">
        <v>556</v>
      </c>
      <c r="J3" s="396" t="s">
        <v>557</v>
      </c>
      <c r="K3" s="396" t="s">
        <v>558</v>
      </c>
      <c r="L3" s="186"/>
      <c r="M3" s="186"/>
      <c r="N3" s="186"/>
      <c r="O3" s="186"/>
      <c r="P3" s="186"/>
      <c r="Q3" s="186"/>
      <c r="R3" s="186"/>
      <c r="S3" s="186"/>
      <c r="T3" s="186"/>
      <c r="U3" s="186"/>
      <c r="V3" s="186"/>
      <c r="W3" s="186"/>
      <c r="X3" s="186"/>
      <c r="Y3" s="186"/>
      <c r="Z3" s="186"/>
      <c r="AA3" s="186"/>
      <c r="AB3" s="186"/>
      <c r="AC3" s="186"/>
    </row>
    <row r="4" spans="1:29" ht="23.25" customHeight="1">
      <c r="A4" s="397"/>
      <c r="B4" s="397"/>
      <c r="C4" s="397"/>
      <c r="D4" s="397"/>
      <c r="E4" s="397"/>
      <c r="F4" s="397"/>
      <c r="G4" s="208" t="s">
        <v>559</v>
      </c>
      <c r="H4" s="208" t="s">
        <v>560</v>
      </c>
      <c r="I4" s="397"/>
      <c r="J4" s="397"/>
      <c r="K4" s="397"/>
      <c r="L4" s="186"/>
      <c r="M4" s="186"/>
      <c r="N4" s="186"/>
      <c r="O4" s="186"/>
      <c r="P4" s="186"/>
      <c r="Q4" s="186"/>
      <c r="R4" s="186"/>
      <c r="S4" s="186"/>
      <c r="T4" s="186"/>
      <c r="U4" s="186"/>
      <c r="V4" s="186"/>
      <c r="W4" s="186"/>
      <c r="X4" s="186"/>
      <c r="Y4" s="186"/>
      <c r="Z4" s="186"/>
      <c r="AA4" s="186"/>
      <c r="AB4" s="186"/>
      <c r="AC4" s="186"/>
    </row>
    <row r="5" spans="1:29" ht="14.25" customHeight="1">
      <c r="A5" s="209">
        <v>1</v>
      </c>
      <c r="B5" s="209">
        <v>2</v>
      </c>
      <c r="C5" s="209">
        <v>3</v>
      </c>
      <c r="D5" s="209">
        <v>4</v>
      </c>
      <c r="E5" s="209">
        <v>5</v>
      </c>
      <c r="F5" s="209">
        <v>6</v>
      </c>
      <c r="G5" s="209">
        <v>7</v>
      </c>
      <c r="H5" s="209">
        <v>8</v>
      </c>
      <c r="I5" s="209">
        <v>9</v>
      </c>
      <c r="J5" s="209">
        <v>10</v>
      </c>
      <c r="K5" s="209">
        <v>11</v>
      </c>
      <c r="L5" s="186"/>
      <c r="N5" s="186"/>
      <c r="O5" s="186"/>
      <c r="P5" s="186"/>
      <c r="Q5" s="186"/>
      <c r="R5" s="186"/>
      <c r="S5" s="186"/>
      <c r="T5" s="186"/>
      <c r="U5" s="186"/>
      <c r="V5" s="186"/>
      <c r="W5" s="186"/>
      <c r="X5" s="186"/>
      <c r="Y5" s="186"/>
      <c r="Z5" s="186"/>
      <c r="AA5" s="186"/>
      <c r="AB5" s="186"/>
      <c r="AC5" s="186"/>
    </row>
    <row r="6" spans="1:29" ht="14.25" customHeight="1">
      <c r="A6" s="211">
        <v>1</v>
      </c>
      <c r="B6" s="213"/>
      <c r="C6" s="213"/>
      <c r="D6" s="213"/>
      <c r="E6" s="213"/>
      <c r="F6" s="213"/>
      <c r="G6" s="213"/>
      <c r="H6" s="213"/>
      <c r="I6" s="213"/>
      <c r="J6" s="299"/>
      <c r="K6" s="213"/>
      <c r="L6" s="186"/>
      <c r="M6" s="474" t="s">
        <v>130</v>
      </c>
      <c r="N6" s="401"/>
      <c r="O6" s="186"/>
      <c r="P6" s="186"/>
      <c r="Q6" s="186"/>
      <c r="R6" s="186"/>
      <c r="S6" s="186"/>
      <c r="T6" s="186"/>
      <c r="U6" s="186"/>
      <c r="V6" s="186"/>
      <c r="W6" s="186"/>
      <c r="X6" s="186"/>
      <c r="Y6" s="186"/>
      <c r="Z6" s="186"/>
      <c r="AA6" s="186"/>
      <c r="AB6" s="186"/>
      <c r="AC6" s="186"/>
    </row>
    <row r="7" spans="1:29" ht="14.25" customHeight="1">
      <c r="A7" s="211">
        <v>2</v>
      </c>
      <c r="B7" s="213"/>
      <c r="C7" s="213"/>
      <c r="D7" s="213"/>
      <c r="E7" s="213"/>
      <c r="F7" s="213"/>
      <c r="G7" s="213"/>
      <c r="H7" s="213"/>
      <c r="I7" s="213"/>
      <c r="J7" s="299"/>
      <c r="K7" s="213"/>
      <c r="L7" s="186"/>
      <c r="M7" s="216" t="s">
        <v>561</v>
      </c>
      <c r="N7" s="216">
        <f>COUNTIFS(B6:B1000,"&lt;&gt;",C6:C1000,"&lt;&gt;",D6:D1000,"&lt;&gt;",E6:E1000,"&lt;&gt;",F6:F1000,"&lt;&gt;")</f>
        <v>0</v>
      </c>
      <c r="O7" s="186"/>
      <c r="P7" s="186"/>
      <c r="Q7" s="186"/>
      <c r="R7" s="186"/>
      <c r="S7" s="186"/>
      <c r="T7" s="186"/>
      <c r="U7" s="186"/>
      <c r="V7" s="186"/>
      <c r="W7" s="186"/>
      <c r="X7" s="186"/>
      <c r="Y7" s="186"/>
      <c r="Z7" s="186"/>
      <c r="AA7" s="186"/>
      <c r="AB7" s="186"/>
      <c r="AC7" s="186"/>
    </row>
    <row r="8" spans="1:29" ht="14.25" customHeight="1">
      <c r="A8" s="211">
        <v>3</v>
      </c>
      <c r="B8" s="213"/>
      <c r="C8" s="213"/>
      <c r="D8" s="213"/>
      <c r="E8" s="213"/>
      <c r="F8" s="213"/>
      <c r="G8" s="213"/>
      <c r="H8" s="213"/>
      <c r="I8" s="213"/>
      <c r="J8" s="299"/>
      <c r="K8" s="213"/>
      <c r="L8" s="186"/>
      <c r="M8" s="216" t="s">
        <v>562</v>
      </c>
      <c r="N8" s="216">
        <f>SUMIFS(K6:K1000,B6:B1000,"&lt;&gt;",C6:C1000,"&lt;&gt;",D6:D1000,"&lt;&gt;",E6:E1000,"&lt;&gt;",F6:F1000,"&lt;&gt;")</f>
        <v>0</v>
      </c>
      <c r="O8" s="186"/>
      <c r="P8" s="186"/>
      <c r="Q8" s="186"/>
      <c r="R8" s="186"/>
      <c r="S8" s="186"/>
      <c r="T8" s="186"/>
      <c r="U8" s="186"/>
      <c r="V8" s="186"/>
      <c r="W8" s="186"/>
      <c r="X8" s="186"/>
      <c r="Y8" s="186"/>
      <c r="Z8" s="186"/>
      <c r="AA8" s="186"/>
      <c r="AB8" s="186"/>
      <c r="AC8" s="186"/>
    </row>
    <row r="9" spans="1:29" ht="14.25" customHeight="1">
      <c r="A9" s="211">
        <v>4</v>
      </c>
      <c r="B9" s="213"/>
      <c r="C9" s="213"/>
      <c r="D9" s="213"/>
      <c r="E9" s="213"/>
      <c r="F9" s="213"/>
      <c r="G9" s="213"/>
      <c r="H9" s="213"/>
      <c r="I9" s="213"/>
      <c r="J9" s="299"/>
      <c r="K9" s="213"/>
      <c r="L9" s="186"/>
      <c r="M9" s="216" t="s">
        <v>563</v>
      </c>
      <c r="N9" s="216">
        <f>COUNTIFS(B6:B1000,"&lt;&gt;",C6:C1000,"&lt;&gt;",D6:D1000,"&lt;&gt;",E6:E1000,"&lt;&gt;",F6:F1000,"&lt;&gt;",G6:G1000,"V")</f>
        <v>0</v>
      </c>
      <c r="O9" s="186"/>
      <c r="P9" s="186"/>
      <c r="Q9" s="186"/>
      <c r="R9" s="186"/>
      <c r="S9" s="186"/>
      <c r="T9" s="186"/>
      <c r="U9" s="186"/>
      <c r="V9" s="186"/>
      <c r="W9" s="186"/>
      <c r="X9" s="186"/>
      <c r="Y9" s="186"/>
      <c r="Z9" s="186"/>
      <c r="AA9" s="186"/>
      <c r="AB9" s="186"/>
      <c r="AC9" s="186"/>
    </row>
    <row r="10" spans="1:29" ht="14.25" customHeight="1">
      <c r="A10" s="211">
        <v>5</v>
      </c>
      <c r="B10" s="213"/>
      <c r="C10" s="213"/>
      <c r="D10" s="213"/>
      <c r="E10" s="213"/>
      <c r="F10" s="213"/>
      <c r="G10" s="213"/>
      <c r="H10" s="213"/>
      <c r="I10" s="213"/>
      <c r="J10" s="299"/>
      <c r="K10" s="213"/>
      <c r="L10" s="186"/>
      <c r="M10" s="216" t="s">
        <v>564</v>
      </c>
      <c r="N10" s="216">
        <f>COUNTIFS(B6:B1000,"&lt;&gt;",C6:C1000,"&lt;&gt;",D6:D1000,"&lt;&gt;",E6:E1000,"&lt;&gt;",F6:F1000,"&lt;&gt;",H6:H1000,"V")</f>
        <v>0</v>
      </c>
      <c r="O10" s="186"/>
      <c r="P10" s="186"/>
      <c r="Q10" s="186"/>
      <c r="R10" s="186"/>
      <c r="S10" s="186"/>
      <c r="T10" s="186"/>
      <c r="U10" s="186"/>
      <c r="V10" s="186"/>
      <c r="W10" s="186"/>
      <c r="X10" s="186"/>
      <c r="Y10" s="186"/>
      <c r="Z10" s="186"/>
      <c r="AA10" s="186"/>
      <c r="AB10" s="186"/>
      <c r="AC10" s="186"/>
    </row>
    <row r="11" spans="1:29" ht="14.25" customHeight="1">
      <c r="A11" s="211">
        <v>6</v>
      </c>
      <c r="B11" s="213"/>
      <c r="C11" s="213"/>
      <c r="D11" s="213"/>
      <c r="E11" s="213"/>
      <c r="F11" s="213"/>
      <c r="G11" s="213"/>
      <c r="H11" s="213"/>
      <c r="I11" s="213"/>
      <c r="J11" s="299"/>
      <c r="K11" s="213"/>
      <c r="L11" s="186"/>
      <c r="M11" s="186"/>
      <c r="N11" s="186"/>
      <c r="O11" s="186"/>
      <c r="P11" s="186"/>
      <c r="Q11" s="186"/>
      <c r="R11" s="186"/>
      <c r="S11" s="186"/>
      <c r="T11" s="186"/>
      <c r="U11" s="186"/>
      <c r="V11" s="186"/>
      <c r="W11" s="186"/>
      <c r="X11" s="186"/>
      <c r="Y11" s="186"/>
      <c r="Z11" s="186"/>
      <c r="AA11" s="186"/>
      <c r="AB11" s="186"/>
      <c r="AC11" s="186"/>
    </row>
    <row r="12" spans="1:29" ht="14.25" customHeight="1">
      <c r="A12" s="211">
        <v>7</v>
      </c>
      <c r="B12" s="213"/>
      <c r="C12" s="213"/>
      <c r="D12" s="213"/>
      <c r="E12" s="213"/>
      <c r="F12" s="213"/>
      <c r="G12" s="213"/>
      <c r="H12" s="213"/>
      <c r="I12" s="213"/>
      <c r="J12" s="299"/>
      <c r="K12" s="213"/>
      <c r="L12" s="186"/>
      <c r="M12" s="186"/>
      <c r="N12" s="186"/>
      <c r="O12" s="186"/>
      <c r="P12" s="186"/>
      <c r="Q12" s="186"/>
      <c r="R12" s="186"/>
      <c r="S12" s="186"/>
      <c r="T12" s="186"/>
      <c r="U12" s="186"/>
      <c r="V12" s="186"/>
      <c r="W12" s="186"/>
      <c r="X12" s="186"/>
      <c r="Y12" s="186"/>
      <c r="Z12" s="186"/>
      <c r="AA12" s="186"/>
      <c r="AB12" s="186"/>
      <c r="AC12" s="186"/>
    </row>
    <row r="13" spans="1:29" ht="14.25" customHeight="1">
      <c r="A13" s="211">
        <v>8</v>
      </c>
      <c r="B13" s="213"/>
      <c r="C13" s="213"/>
      <c r="D13" s="213"/>
      <c r="E13" s="213"/>
      <c r="F13" s="213"/>
      <c r="G13" s="213"/>
      <c r="H13" s="213"/>
      <c r="I13" s="213"/>
      <c r="J13" s="299"/>
      <c r="K13" s="213"/>
      <c r="L13" s="186"/>
      <c r="M13" s="186"/>
      <c r="N13" s="186"/>
      <c r="O13" s="186"/>
      <c r="P13" s="186"/>
      <c r="Q13" s="186"/>
      <c r="R13" s="186"/>
      <c r="S13" s="186"/>
      <c r="T13" s="186"/>
      <c r="U13" s="186"/>
      <c r="V13" s="186"/>
      <c r="W13" s="186"/>
      <c r="X13" s="186"/>
      <c r="Y13" s="186"/>
      <c r="Z13" s="186"/>
      <c r="AA13" s="186"/>
      <c r="AB13" s="186"/>
      <c r="AC13" s="186"/>
    </row>
    <row r="14" spans="1:29" ht="14.25" customHeight="1">
      <c r="A14" s="211">
        <v>9</v>
      </c>
      <c r="B14" s="213"/>
      <c r="C14" s="213"/>
      <c r="D14" s="213"/>
      <c r="E14" s="213"/>
      <c r="F14" s="213"/>
      <c r="G14" s="213"/>
      <c r="H14" s="213"/>
      <c r="I14" s="213"/>
      <c r="J14" s="299"/>
      <c r="K14" s="213"/>
      <c r="L14" s="186"/>
      <c r="M14" s="186"/>
      <c r="N14" s="186"/>
      <c r="O14" s="186"/>
      <c r="P14" s="186"/>
      <c r="Q14" s="186"/>
      <c r="R14" s="186"/>
      <c r="S14" s="186"/>
      <c r="T14" s="186"/>
      <c r="U14" s="186"/>
      <c r="V14" s="186"/>
      <c r="W14" s="186"/>
      <c r="X14" s="186"/>
      <c r="Y14" s="186"/>
      <c r="Z14" s="186"/>
      <c r="AA14" s="186"/>
      <c r="AB14" s="186"/>
      <c r="AC14" s="186"/>
    </row>
    <row r="15" spans="1:29" ht="14.25" customHeight="1">
      <c r="A15" s="211">
        <v>10</v>
      </c>
      <c r="B15" s="213"/>
      <c r="C15" s="213"/>
      <c r="D15" s="213"/>
      <c r="E15" s="213"/>
      <c r="F15" s="213"/>
      <c r="G15" s="213"/>
      <c r="H15" s="213"/>
      <c r="I15" s="213"/>
      <c r="J15" s="299"/>
      <c r="K15" s="213"/>
      <c r="L15" s="186"/>
      <c r="M15" s="186"/>
      <c r="N15" s="186"/>
      <c r="O15" s="186"/>
      <c r="P15" s="186"/>
      <c r="Q15" s="186"/>
      <c r="R15" s="186"/>
      <c r="S15" s="186"/>
      <c r="T15" s="186"/>
      <c r="U15" s="186"/>
      <c r="V15" s="186"/>
      <c r="W15" s="186"/>
      <c r="X15" s="186"/>
      <c r="Y15" s="186"/>
      <c r="Z15" s="186"/>
      <c r="AA15" s="186"/>
      <c r="AB15" s="186"/>
      <c r="AC15" s="186"/>
    </row>
    <row r="16" spans="1:29" ht="14.25" customHeight="1">
      <c r="A16" s="211">
        <v>11</v>
      </c>
      <c r="B16" s="213"/>
      <c r="C16" s="213"/>
      <c r="D16" s="213"/>
      <c r="E16" s="213"/>
      <c r="F16" s="213"/>
      <c r="G16" s="213"/>
      <c r="H16" s="213"/>
      <c r="I16" s="213"/>
      <c r="J16" s="299"/>
      <c r="K16" s="213"/>
      <c r="L16" s="186"/>
      <c r="M16" s="186"/>
      <c r="N16" s="186"/>
      <c r="O16" s="186"/>
      <c r="P16" s="186"/>
      <c r="Q16" s="186"/>
      <c r="R16" s="186"/>
      <c r="S16" s="186"/>
      <c r="T16" s="186"/>
      <c r="U16" s="186"/>
      <c r="V16" s="186"/>
      <c r="W16" s="186"/>
      <c r="X16" s="186"/>
      <c r="Y16" s="186"/>
      <c r="Z16" s="186"/>
      <c r="AA16" s="186"/>
      <c r="AB16" s="186"/>
      <c r="AC16" s="186"/>
    </row>
    <row r="17" spans="1:29" ht="14.25" customHeight="1">
      <c r="A17" s="211">
        <v>12</v>
      </c>
      <c r="B17" s="213"/>
      <c r="C17" s="213"/>
      <c r="D17" s="213"/>
      <c r="E17" s="213"/>
      <c r="F17" s="213"/>
      <c r="G17" s="213"/>
      <c r="H17" s="213"/>
      <c r="I17" s="213"/>
      <c r="J17" s="299"/>
      <c r="K17" s="213"/>
      <c r="L17" s="186"/>
      <c r="M17" s="186"/>
      <c r="N17" s="186"/>
      <c r="O17" s="186"/>
      <c r="P17" s="186"/>
      <c r="Q17" s="186"/>
      <c r="R17" s="186"/>
      <c r="S17" s="186"/>
      <c r="T17" s="186"/>
      <c r="U17" s="186"/>
      <c r="V17" s="186"/>
      <c r="W17" s="186"/>
      <c r="X17" s="186"/>
      <c r="Y17" s="186"/>
      <c r="Z17" s="186"/>
      <c r="AA17" s="186"/>
      <c r="AB17" s="186"/>
      <c r="AC17" s="186"/>
    </row>
    <row r="18" spans="1:29" ht="14.25" customHeight="1">
      <c r="A18" s="211">
        <v>13</v>
      </c>
      <c r="B18" s="213"/>
      <c r="C18" s="213"/>
      <c r="D18" s="213"/>
      <c r="E18" s="213"/>
      <c r="F18" s="213"/>
      <c r="G18" s="213"/>
      <c r="H18" s="213"/>
      <c r="I18" s="213"/>
      <c r="J18" s="299"/>
      <c r="K18" s="213"/>
      <c r="L18" s="186"/>
      <c r="M18" s="186"/>
      <c r="N18" s="186"/>
      <c r="O18" s="186"/>
      <c r="P18" s="186"/>
      <c r="Q18" s="186"/>
      <c r="R18" s="186"/>
      <c r="S18" s="186"/>
      <c r="T18" s="186"/>
      <c r="U18" s="186"/>
      <c r="V18" s="186"/>
      <c r="W18" s="186"/>
      <c r="X18" s="186"/>
      <c r="Y18" s="186"/>
      <c r="Z18" s="186"/>
      <c r="AA18" s="186"/>
      <c r="AB18" s="186"/>
      <c r="AC18" s="186"/>
    </row>
    <row r="19" spans="1:29" ht="14.25" customHeight="1">
      <c r="A19" s="211">
        <v>14</v>
      </c>
      <c r="B19" s="213"/>
      <c r="C19" s="213"/>
      <c r="D19" s="213"/>
      <c r="E19" s="213"/>
      <c r="F19" s="213"/>
      <c r="G19" s="213"/>
      <c r="H19" s="213"/>
      <c r="I19" s="213"/>
      <c r="J19" s="299"/>
      <c r="K19" s="213"/>
      <c r="L19" s="186"/>
      <c r="M19" s="186"/>
      <c r="N19" s="186"/>
      <c r="O19" s="186"/>
      <c r="P19" s="186"/>
      <c r="Q19" s="186"/>
      <c r="R19" s="186"/>
      <c r="S19" s="186"/>
      <c r="T19" s="186"/>
      <c r="U19" s="186"/>
      <c r="V19" s="186"/>
      <c r="W19" s="186"/>
      <c r="X19" s="186"/>
      <c r="Y19" s="186"/>
      <c r="Z19" s="186"/>
      <c r="AA19" s="186"/>
      <c r="AB19" s="186"/>
      <c r="AC19" s="186"/>
    </row>
    <row r="20" spans="1:29" ht="14.25" customHeight="1">
      <c r="A20" s="211">
        <v>15</v>
      </c>
      <c r="B20" s="213"/>
      <c r="C20" s="213"/>
      <c r="D20" s="213"/>
      <c r="E20" s="213"/>
      <c r="F20" s="213"/>
      <c r="G20" s="213"/>
      <c r="H20" s="213"/>
      <c r="I20" s="213"/>
      <c r="J20" s="299"/>
      <c r="K20" s="213"/>
      <c r="L20" s="186"/>
      <c r="M20" s="186"/>
      <c r="N20" s="186"/>
      <c r="O20" s="186"/>
      <c r="P20" s="186"/>
      <c r="Q20" s="186"/>
      <c r="R20" s="186"/>
      <c r="S20" s="186"/>
      <c r="T20" s="186"/>
      <c r="U20" s="186"/>
      <c r="V20" s="186"/>
      <c r="W20" s="186"/>
      <c r="X20" s="186"/>
      <c r="Y20" s="186"/>
      <c r="Z20" s="186"/>
      <c r="AA20" s="186"/>
      <c r="AB20" s="186"/>
      <c r="AC20" s="186"/>
    </row>
    <row r="21" spans="1:29" ht="14.25" customHeight="1">
      <c r="A21" s="211">
        <v>16</v>
      </c>
      <c r="B21" s="213"/>
      <c r="C21" s="213"/>
      <c r="D21" s="213"/>
      <c r="E21" s="213"/>
      <c r="F21" s="213"/>
      <c r="G21" s="213"/>
      <c r="H21" s="213"/>
      <c r="I21" s="213"/>
      <c r="J21" s="299"/>
      <c r="K21" s="213"/>
      <c r="L21" s="186"/>
      <c r="M21" s="186"/>
      <c r="N21" s="186"/>
      <c r="O21" s="186"/>
      <c r="P21" s="186"/>
      <c r="Q21" s="186"/>
      <c r="R21" s="186"/>
      <c r="S21" s="186"/>
      <c r="T21" s="186"/>
      <c r="U21" s="186"/>
      <c r="V21" s="186"/>
      <c r="W21" s="186"/>
      <c r="X21" s="186"/>
      <c r="Y21" s="186"/>
      <c r="Z21" s="186"/>
      <c r="AA21" s="186"/>
      <c r="AB21" s="186"/>
      <c r="AC21" s="186"/>
    </row>
    <row r="22" spans="1:29" ht="14.25" customHeight="1">
      <c r="A22" s="211">
        <v>17</v>
      </c>
      <c r="B22" s="213"/>
      <c r="C22" s="213"/>
      <c r="D22" s="213"/>
      <c r="E22" s="213"/>
      <c r="F22" s="213"/>
      <c r="G22" s="213"/>
      <c r="H22" s="213"/>
      <c r="I22" s="213"/>
      <c r="J22" s="299"/>
      <c r="K22" s="213"/>
      <c r="L22" s="186"/>
      <c r="M22" s="186"/>
      <c r="N22" s="186"/>
      <c r="O22" s="186"/>
      <c r="P22" s="186"/>
      <c r="Q22" s="186"/>
      <c r="R22" s="186"/>
      <c r="S22" s="186"/>
      <c r="T22" s="186"/>
      <c r="U22" s="186"/>
      <c r="V22" s="186"/>
      <c r="W22" s="186"/>
      <c r="X22" s="186"/>
      <c r="Y22" s="186"/>
      <c r="Z22" s="186"/>
      <c r="AA22" s="186"/>
      <c r="AB22" s="186"/>
      <c r="AC22" s="186"/>
    </row>
    <row r="23" spans="1:29" ht="14.25" customHeight="1">
      <c r="A23" s="211">
        <v>18</v>
      </c>
      <c r="B23" s="213"/>
      <c r="C23" s="213"/>
      <c r="D23" s="213"/>
      <c r="E23" s="213"/>
      <c r="F23" s="213"/>
      <c r="G23" s="213"/>
      <c r="H23" s="213"/>
      <c r="I23" s="213"/>
      <c r="J23" s="299"/>
      <c r="K23" s="213"/>
      <c r="L23" s="186"/>
      <c r="M23" s="186"/>
      <c r="N23" s="186"/>
      <c r="O23" s="186"/>
      <c r="P23" s="186"/>
      <c r="Q23" s="186"/>
      <c r="R23" s="186"/>
      <c r="S23" s="186"/>
      <c r="T23" s="186"/>
      <c r="U23" s="186"/>
      <c r="V23" s="186"/>
      <c r="W23" s="186"/>
      <c r="X23" s="186"/>
      <c r="Y23" s="186"/>
      <c r="Z23" s="186"/>
      <c r="AA23" s="186"/>
      <c r="AB23" s="186"/>
      <c r="AC23" s="186"/>
    </row>
    <row r="24" spans="1:29" ht="14.25" customHeight="1">
      <c r="A24" s="211">
        <v>19</v>
      </c>
      <c r="B24" s="213"/>
      <c r="C24" s="213"/>
      <c r="D24" s="213"/>
      <c r="E24" s="213"/>
      <c r="F24" s="213"/>
      <c r="G24" s="213"/>
      <c r="H24" s="213"/>
      <c r="I24" s="213"/>
      <c r="J24" s="299"/>
      <c r="K24" s="213"/>
      <c r="L24" s="186"/>
      <c r="M24" s="186"/>
      <c r="N24" s="186"/>
      <c r="O24" s="186"/>
      <c r="P24" s="186"/>
      <c r="Q24" s="186"/>
      <c r="R24" s="186"/>
      <c r="S24" s="186"/>
      <c r="T24" s="186"/>
      <c r="U24" s="186"/>
      <c r="V24" s="186"/>
      <c r="W24" s="186"/>
      <c r="X24" s="186"/>
      <c r="Y24" s="186"/>
      <c r="Z24" s="186"/>
      <c r="AA24" s="186"/>
      <c r="AB24" s="186"/>
      <c r="AC24" s="186"/>
    </row>
    <row r="25" spans="1:29" ht="14.25" customHeight="1">
      <c r="A25" s="211">
        <v>20</v>
      </c>
      <c r="B25" s="213"/>
      <c r="C25" s="213"/>
      <c r="D25" s="213"/>
      <c r="E25" s="213"/>
      <c r="F25" s="213"/>
      <c r="G25" s="213"/>
      <c r="H25" s="213"/>
      <c r="I25" s="213"/>
      <c r="J25" s="299"/>
      <c r="K25" s="213"/>
      <c r="L25" s="186"/>
      <c r="M25" s="186"/>
      <c r="N25" s="186"/>
      <c r="O25" s="186"/>
      <c r="P25" s="186"/>
      <c r="Q25" s="186"/>
      <c r="R25" s="186"/>
      <c r="S25" s="186"/>
      <c r="T25" s="186"/>
      <c r="U25" s="186"/>
      <c r="V25" s="186"/>
      <c r="W25" s="186"/>
      <c r="X25" s="186"/>
      <c r="Y25" s="186"/>
      <c r="Z25" s="186"/>
      <c r="AA25" s="186"/>
      <c r="AB25" s="186"/>
      <c r="AC25" s="186"/>
    </row>
    <row r="26" spans="1:29" ht="14.25" customHeight="1">
      <c r="A26" s="211">
        <v>21</v>
      </c>
      <c r="B26" s="213"/>
      <c r="C26" s="213"/>
      <c r="D26" s="213"/>
      <c r="E26" s="213"/>
      <c r="F26" s="213"/>
      <c r="G26" s="213"/>
      <c r="H26" s="213"/>
      <c r="I26" s="213"/>
      <c r="J26" s="299"/>
      <c r="K26" s="213"/>
      <c r="L26" s="186"/>
      <c r="M26" s="186"/>
      <c r="N26" s="186"/>
      <c r="O26" s="186"/>
      <c r="P26" s="186"/>
      <c r="Q26" s="186"/>
      <c r="R26" s="186"/>
      <c r="S26" s="186"/>
      <c r="T26" s="186"/>
      <c r="U26" s="186"/>
      <c r="V26" s="186"/>
      <c r="W26" s="186"/>
      <c r="X26" s="186"/>
      <c r="Y26" s="186"/>
      <c r="Z26" s="186"/>
      <c r="AA26" s="186"/>
      <c r="AB26" s="186"/>
      <c r="AC26" s="186"/>
    </row>
    <row r="27" spans="1:29" ht="14.25" customHeight="1">
      <c r="A27" s="211">
        <v>22</v>
      </c>
      <c r="B27" s="213"/>
      <c r="C27" s="213"/>
      <c r="D27" s="213"/>
      <c r="E27" s="213"/>
      <c r="F27" s="213"/>
      <c r="G27" s="213"/>
      <c r="H27" s="213"/>
      <c r="I27" s="213"/>
      <c r="J27" s="299"/>
      <c r="K27" s="213"/>
      <c r="L27" s="186"/>
      <c r="M27" s="186"/>
      <c r="N27" s="186"/>
      <c r="O27" s="186"/>
      <c r="P27" s="186"/>
      <c r="Q27" s="186"/>
      <c r="R27" s="186"/>
      <c r="S27" s="186"/>
      <c r="T27" s="186"/>
      <c r="U27" s="186"/>
      <c r="V27" s="186"/>
      <c r="W27" s="186"/>
      <c r="X27" s="186"/>
      <c r="Y27" s="186"/>
      <c r="Z27" s="186"/>
      <c r="AA27" s="186"/>
      <c r="AB27" s="186"/>
      <c r="AC27" s="186"/>
    </row>
    <row r="28" spans="1:29" ht="14.25" customHeight="1">
      <c r="A28" s="211">
        <v>23</v>
      </c>
      <c r="B28" s="213"/>
      <c r="C28" s="213"/>
      <c r="D28" s="213"/>
      <c r="E28" s="213"/>
      <c r="F28" s="213"/>
      <c r="G28" s="213"/>
      <c r="H28" s="213"/>
      <c r="I28" s="213"/>
      <c r="J28" s="299"/>
      <c r="K28" s="213"/>
      <c r="L28" s="186"/>
      <c r="M28" s="186"/>
      <c r="N28" s="186"/>
      <c r="O28" s="186"/>
      <c r="P28" s="186"/>
      <c r="Q28" s="186"/>
      <c r="R28" s="186"/>
      <c r="S28" s="186"/>
      <c r="T28" s="186"/>
      <c r="U28" s="186"/>
      <c r="V28" s="186"/>
      <c r="W28" s="186"/>
      <c r="X28" s="186"/>
      <c r="Y28" s="186"/>
      <c r="Z28" s="186"/>
      <c r="AA28" s="186"/>
      <c r="AB28" s="186"/>
      <c r="AC28" s="186"/>
    </row>
    <row r="29" spans="1:29" ht="14.25" customHeight="1">
      <c r="A29" s="211">
        <v>24</v>
      </c>
      <c r="B29" s="213"/>
      <c r="C29" s="213"/>
      <c r="D29" s="213"/>
      <c r="E29" s="213"/>
      <c r="F29" s="213"/>
      <c r="G29" s="213"/>
      <c r="H29" s="213"/>
      <c r="I29" s="213"/>
      <c r="J29" s="299"/>
      <c r="K29" s="213"/>
      <c r="L29" s="186"/>
      <c r="M29" s="186"/>
      <c r="N29" s="186"/>
      <c r="O29" s="186"/>
      <c r="P29" s="186"/>
      <c r="Q29" s="186"/>
      <c r="R29" s="186"/>
      <c r="S29" s="186"/>
      <c r="T29" s="186"/>
      <c r="U29" s="186"/>
      <c r="V29" s="186"/>
      <c r="W29" s="186"/>
      <c r="X29" s="186"/>
      <c r="Y29" s="186"/>
      <c r="Z29" s="186"/>
      <c r="AA29" s="186"/>
      <c r="AB29" s="186"/>
      <c r="AC29" s="186"/>
    </row>
    <row r="30" spans="1:29" ht="14.25" customHeight="1">
      <c r="A30" s="211">
        <v>25</v>
      </c>
      <c r="B30" s="213"/>
      <c r="C30" s="213"/>
      <c r="D30" s="213"/>
      <c r="E30" s="213"/>
      <c r="F30" s="213"/>
      <c r="G30" s="213"/>
      <c r="H30" s="213"/>
      <c r="I30" s="213"/>
      <c r="J30" s="299"/>
      <c r="K30" s="213"/>
      <c r="L30" s="186"/>
      <c r="M30" s="186"/>
      <c r="N30" s="186"/>
      <c r="O30" s="186"/>
      <c r="P30" s="186"/>
      <c r="Q30" s="186"/>
      <c r="R30" s="186"/>
      <c r="S30" s="186"/>
      <c r="T30" s="186"/>
      <c r="U30" s="186"/>
      <c r="V30" s="186"/>
      <c r="W30" s="186"/>
      <c r="X30" s="186"/>
      <c r="Y30" s="186"/>
      <c r="Z30" s="186"/>
      <c r="AA30" s="186"/>
      <c r="AB30" s="186"/>
      <c r="AC30" s="186"/>
    </row>
    <row r="31" spans="1:29" ht="14.25" customHeight="1">
      <c r="A31" s="211">
        <v>26</v>
      </c>
      <c r="B31" s="213"/>
      <c r="C31" s="213"/>
      <c r="D31" s="213"/>
      <c r="E31" s="213"/>
      <c r="F31" s="213"/>
      <c r="G31" s="213"/>
      <c r="H31" s="213"/>
      <c r="I31" s="213"/>
      <c r="J31" s="299"/>
      <c r="K31" s="213"/>
      <c r="L31" s="186"/>
      <c r="M31" s="186"/>
      <c r="N31" s="186"/>
      <c r="O31" s="186"/>
      <c r="P31" s="186"/>
      <c r="Q31" s="186"/>
      <c r="R31" s="186"/>
      <c r="S31" s="186"/>
      <c r="T31" s="186"/>
      <c r="U31" s="186"/>
      <c r="V31" s="186"/>
      <c r="W31" s="186"/>
      <c r="X31" s="186"/>
      <c r="Y31" s="186"/>
      <c r="Z31" s="186"/>
      <c r="AA31" s="186"/>
      <c r="AB31" s="186"/>
      <c r="AC31" s="186"/>
    </row>
    <row r="32" spans="1:29" ht="14.25" customHeight="1">
      <c r="A32" s="211">
        <v>27</v>
      </c>
      <c r="B32" s="213"/>
      <c r="C32" s="213"/>
      <c r="D32" s="213"/>
      <c r="E32" s="213"/>
      <c r="F32" s="213"/>
      <c r="G32" s="213"/>
      <c r="H32" s="213"/>
      <c r="I32" s="213"/>
      <c r="J32" s="299"/>
      <c r="K32" s="213"/>
      <c r="L32" s="186"/>
      <c r="M32" s="186"/>
      <c r="N32" s="186"/>
      <c r="O32" s="186"/>
      <c r="P32" s="186"/>
      <c r="Q32" s="186"/>
      <c r="R32" s="186"/>
      <c r="S32" s="186"/>
      <c r="T32" s="186"/>
      <c r="U32" s="186"/>
      <c r="V32" s="186"/>
      <c r="W32" s="186"/>
      <c r="X32" s="186"/>
      <c r="Y32" s="186"/>
      <c r="Z32" s="186"/>
      <c r="AA32" s="186"/>
      <c r="AB32" s="186"/>
      <c r="AC32" s="186"/>
    </row>
    <row r="33" spans="1:29" ht="14.25" customHeight="1">
      <c r="A33" s="211">
        <v>28</v>
      </c>
      <c r="B33" s="213"/>
      <c r="C33" s="213"/>
      <c r="D33" s="213"/>
      <c r="E33" s="213"/>
      <c r="F33" s="213"/>
      <c r="G33" s="213"/>
      <c r="H33" s="213"/>
      <c r="I33" s="213"/>
      <c r="J33" s="299"/>
      <c r="K33" s="213"/>
      <c r="L33" s="186"/>
      <c r="M33" s="186"/>
      <c r="N33" s="186"/>
      <c r="O33" s="186"/>
      <c r="P33" s="186"/>
      <c r="Q33" s="186"/>
      <c r="R33" s="186"/>
      <c r="S33" s="186"/>
      <c r="T33" s="186"/>
      <c r="U33" s="186"/>
      <c r="V33" s="186"/>
      <c r="W33" s="186"/>
      <c r="X33" s="186"/>
      <c r="Y33" s="186"/>
      <c r="Z33" s="186"/>
      <c r="AA33" s="186"/>
      <c r="AB33" s="186"/>
      <c r="AC33" s="186"/>
    </row>
    <row r="34" spans="1:29" ht="14.25" customHeight="1">
      <c r="A34" s="211">
        <v>29</v>
      </c>
      <c r="B34" s="213"/>
      <c r="C34" s="213"/>
      <c r="D34" s="213"/>
      <c r="E34" s="213"/>
      <c r="F34" s="213"/>
      <c r="G34" s="213"/>
      <c r="H34" s="213"/>
      <c r="I34" s="213"/>
      <c r="J34" s="299"/>
      <c r="K34" s="213"/>
      <c r="L34" s="186"/>
      <c r="M34" s="186"/>
      <c r="N34" s="186"/>
      <c r="O34" s="186"/>
      <c r="P34" s="186"/>
      <c r="Q34" s="186"/>
      <c r="R34" s="186"/>
      <c r="S34" s="186"/>
      <c r="T34" s="186"/>
      <c r="U34" s="186"/>
      <c r="V34" s="186"/>
      <c r="W34" s="186"/>
      <c r="X34" s="186"/>
      <c r="Y34" s="186"/>
      <c r="Z34" s="186"/>
      <c r="AA34" s="186"/>
      <c r="AB34" s="186"/>
      <c r="AC34" s="186"/>
    </row>
    <row r="35" spans="1:29" ht="14.25" customHeight="1">
      <c r="A35" s="211">
        <v>30</v>
      </c>
      <c r="B35" s="213"/>
      <c r="C35" s="213"/>
      <c r="D35" s="213"/>
      <c r="E35" s="213"/>
      <c r="F35" s="213"/>
      <c r="G35" s="213"/>
      <c r="H35" s="213"/>
      <c r="I35" s="213"/>
      <c r="J35" s="299"/>
      <c r="K35" s="213"/>
      <c r="L35" s="186"/>
      <c r="M35" s="186"/>
      <c r="N35" s="186"/>
      <c r="O35" s="186"/>
      <c r="P35" s="186"/>
      <c r="Q35" s="186"/>
      <c r="R35" s="186"/>
      <c r="S35" s="186"/>
      <c r="T35" s="186"/>
      <c r="U35" s="186"/>
      <c r="V35" s="186"/>
      <c r="W35" s="186"/>
      <c r="X35" s="186"/>
      <c r="Y35" s="186"/>
      <c r="Z35" s="186"/>
      <c r="AA35" s="186"/>
      <c r="AB35" s="186"/>
      <c r="AC35" s="186"/>
    </row>
    <row r="36" spans="1:29" ht="14.25" customHeight="1">
      <c r="A36" s="211">
        <v>31</v>
      </c>
      <c r="B36" s="213"/>
      <c r="C36" s="213"/>
      <c r="D36" s="213"/>
      <c r="E36" s="213"/>
      <c r="F36" s="213"/>
      <c r="G36" s="213"/>
      <c r="H36" s="213"/>
      <c r="I36" s="213"/>
      <c r="J36" s="299"/>
      <c r="K36" s="213"/>
      <c r="L36" s="186"/>
      <c r="M36" s="186"/>
      <c r="N36" s="186"/>
      <c r="O36" s="186"/>
      <c r="P36" s="186"/>
      <c r="Q36" s="186"/>
      <c r="R36" s="186"/>
      <c r="S36" s="186"/>
      <c r="T36" s="186"/>
      <c r="U36" s="186"/>
      <c r="V36" s="186"/>
      <c r="W36" s="186"/>
      <c r="X36" s="186"/>
      <c r="Y36" s="186"/>
      <c r="Z36" s="186"/>
      <c r="AA36" s="186"/>
      <c r="AB36" s="186"/>
      <c r="AC36" s="186"/>
    </row>
    <row r="37" spans="1:29" ht="14.25" customHeight="1">
      <c r="A37" s="211">
        <v>32</v>
      </c>
      <c r="B37" s="213"/>
      <c r="C37" s="213"/>
      <c r="D37" s="213"/>
      <c r="E37" s="213"/>
      <c r="F37" s="213"/>
      <c r="G37" s="213"/>
      <c r="H37" s="213"/>
      <c r="I37" s="213"/>
      <c r="J37" s="299"/>
      <c r="K37" s="213"/>
      <c r="L37" s="186"/>
      <c r="M37" s="186"/>
      <c r="N37" s="186"/>
      <c r="O37" s="186"/>
      <c r="P37" s="186"/>
      <c r="Q37" s="186"/>
      <c r="R37" s="186"/>
      <c r="S37" s="186"/>
      <c r="T37" s="186"/>
      <c r="U37" s="186"/>
      <c r="V37" s="186"/>
      <c r="W37" s="186"/>
      <c r="X37" s="186"/>
      <c r="Y37" s="186"/>
      <c r="Z37" s="186"/>
      <c r="AA37" s="186"/>
      <c r="AB37" s="186"/>
      <c r="AC37" s="186"/>
    </row>
    <row r="38" spans="1:29" ht="14.25" customHeight="1">
      <c r="A38" s="211">
        <v>33</v>
      </c>
      <c r="B38" s="213"/>
      <c r="C38" s="213"/>
      <c r="D38" s="213"/>
      <c r="E38" s="213"/>
      <c r="F38" s="213"/>
      <c r="G38" s="213"/>
      <c r="H38" s="213"/>
      <c r="I38" s="213"/>
      <c r="J38" s="299"/>
      <c r="K38" s="213"/>
      <c r="L38" s="186"/>
      <c r="M38" s="186"/>
      <c r="N38" s="186"/>
      <c r="O38" s="186"/>
      <c r="P38" s="186"/>
      <c r="Q38" s="186"/>
      <c r="R38" s="186"/>
      <c r="S38" s="186"/>
      <c r="T38" s="186"/>
      <c r="U38" s="186"/>
      <c r="V38" s="186"/>
      <c r="W38" s="186"/>
      <c r="X38" s="186"/>
      <c r="Y38" s="186"/>
      <c r="Z38" s="186"/>
      <c r="AA38" s="186"/>
      <c r="AB38" s="186"/>
      <c r="AC38" s="186"/>
    </row>
    <row r="39" spans="1:29" ht="14.25" customHeight="1">
      <c r="A39" s="211">
        <v>34</v>
      </c>
      <c r="B39" s="213"/>
      <c r="C39" s="213"/>
      <c r="D39" s="213"/>
      <c r="E39" s="213"/>
      <c r="F39" s="213"/>
      <c r="G39" s="213"/>
      <c r="H39" s="213"/>
      <c r="I39" s="213"/>
      <c r="J39" s="299"/>
      <c r="K39" s="213"/>
      <c r="L39" s="186"/>
      <c r="M39" s="186"/>
      <c r="N39" s="186"/>
      <c r="O39" s="186"/>
      <c r="P39" s="186"/>
      <c r="Q39" s="186"/>
      <c r="R39" s="186"/>
      <c r="S39" s="186"/>
      <c r="T39" s="186"/>
      <c r="U39" s="186"/>
      <c r="V39" s="186"/>
      <c r="W39" s="186"/>
      <c r="X39" s="186"/>
      <c r="Y39" s="186"/>
      <c r="Z39" s="186"/>
      <c r="AA39" s="186"/>
      <c r="AB39" s="186"/>
      <c r="AC39" s="186"/>
    </row>
    <row r="40" spans="1:29" ht="14.25" customHeight="1">
      <c r="A40" s="211">
        <v>35</v>
      </c>
      <c r="B40" s="213"/>
      <c r="C40" s="213"/>
      <c r="D40" s="213"/>
      <c r="E40" s="213"/>
      <c r="F40" s="213"/>
      <c r="G40" s="213"/>
      <c r="H40" s="213"/>
      <c r="I40" s="213"/>
      <c r="J40" s="299"/>
      <c r="K40" s="213"/>
      <c r="L40" s="186"/>
      <c r="M40" s="186"/>
      <c r="N40" s="186"/>
      <c r="O40" s="186"/>
      <c r="P40" s="186"/>
      <c r="Q40" s="186"/>
      <c r="R40" s="186"/>
      <c r="S40" s="186"/>
      <c r="T40" s="186"/>
      <c r="U40" s="186"/>
      <c r="V40" s="186"/>
      <c r="W40" s="186"/>
      <c r="X40" s="186"/>
      <c r="Y40" s="186"/>
      <c r="Z40" s="186"/>
      <c r="AA40" s="186"/>
      <c r="AB40" s="186"/>
      <c r="AC40" s="186"/>
    </row>
    <row r="41" spans="1:29" ht="14.25" customHeight="1">
      <c r="A41" s="211">
        <v>36</v>
      </c>
      <c r="B41" s="213"/>
      <c r="C41" s="213"/>
      <c r="D41" s="213"/>
      <c r="E41" s="213"/>
      <c r="F41" s="213"/>
      <c r="G41" s="213"/>
      <c r="H41" s="213"/>
      <c r="I41" s="213"/>
      <c r="J41" s="299"/>
      <c r="K41" s="213"/>
      <c r="L41" s="186"/>
      <c r="M41" s="186"/>
      <c r="N41" s="186"/>
      <c r="O41" s="186"/>
      <c r="P41" s="186"/>
      <c r="Q41" s="186"/>
      <c r="R41" s="186"/>
      <c r="S41" s="186"/>
      <c r="T41" s="186"/>
      <c r="U41" s="186"/>
      <c r="V41" s="186"/>
      <c r="W41" s="186"/>
      <c r="X41" s="186"/>
      <c r="Y41" s="186"/>
      <c r="Z41" s="186"/>
      <c r="AA41" s="186"/>
      <c r="AB41" s="186"/>
      <c r="AC41" s="186"/>
    </row>
    <row r="42" spans="1:29" ht="14.25" customHeight="1">
      <c r="A42" s="211">
        <v>37</v>
      </c>
      <c r="B42" s="213"/>
      <c r="C42" s="213"/>
      <c r="D42" s="213"/>
      <c r="E42" s="213"/>
      <c r="F42" s="213"/>
      <c r="G42" s="213"/>
      <c r="H42" s="213"/>
      <c r="I42" s="213"/>
      <c r="J42" s="299"/>
      <c r="K42" s="213"/>
      <c r="L42" s="186"/>
      <c r="M42" s="186"/>
      <c r="N42" s="186"/>
      <c r="O42" s="186"/>
      <c r="P42" s="186"/>
      <c r="Q42" s="186"/>
      <c r="R42" s="186"/>
      <c r="S42" s="186"/>
      <c r="T42" s="186"/>
      <c r="U42" s="186"/>
      <c r="V42" s="186"/>
      <c r="W42" s="186"/>
      <c r="X42" s="186"/>
      <c r="Y42" s="186"/>
      <c r="Z42" s="186"/>
      <c r="AA42" s="186"/>
      <c r="AB42" s="186"/>
      <c r="AC42" s="186"/>
    </row>
    <row r="43" spans="1:29" ht="14.25" customHeight="1">
      <c r="A43" s="211">
        <v>38</v>
      </c>
      <c r="B43" s="213"/>
      <c r="C43" s="213"/>
      <c r="D43" s="213"/>
      <c r="E43" s="213"/>
      <c r="F43" s="213"/>
      <c r="G43" s="213"/>
      <c r="H43" s="213"/>
      <c r="I43" s="213"/>
      <c r="J43" s="299"/>
      <c r="K43" s="213"/>
      <c r="L43" s="186"/>
      <c r="M43" s="186"/>
      <c r="N43" s="186"/>
      <c r="O43" s="186"/>
      <c r="P43" s="186"/>
      <c r="Q43" s="186"/>
      <c r="R43" s="186"/>
      <c r="S43" s="186"/>
      <c r="T43" s="186"/>
      <c r="U43" s="186"/>
      <c r="V43" s="186"/>
      <c r="W43" s="186"/>
      <c r="X43" s="186"/>
      <c r="Y43" s="186"/>
      <c r="Z43" s="186"/>
      <c r="AA43" s="186"/>
      <c r="AB43" s="186"/>
      <c r="AC43" s="186"/>
    </row>
    <row r="44" spans="1:29" ht="14.25" customHeight="1">
      <c r="A44" s="211">
        <v>39</v>
      </c>
      <c r="B44" s="213"/>
      <c r="C44" s="213"/>
      <c r="D44" s="213"/>
      <c r="E44" s="213"/>
      <c r="F44" s="213"/>
      <c r="G44" s="213"/>
      <c r="H44" s="213"/>
      <c r="I44" s="213"/>
      <c r="J44" s="299"/>
      <c r="K44" s="213"/>
      <c r="L44" s="186"/>
      <c r="M44" s="186"/>
      <c r="N44" s="186"/>
      <c r="O44" s="186"/>
      <c r="P44" s="186"/>
      <c r="Q44" s="186"/>
      <c r="R44" s="186"/>
      <c r="S44" s="186"/>
      <c r="T44" s="186"/>
      <c r="U44" s="186"/>
      <c r="V44" s="186"/>
      <c r="W44" s="186"/>
      <c r="X44" s="186"/>
      <c r="Y44" s="186"/>
      <c r="Z44" s="186"/>
      <c r="AA44" s="186"/>
      <c r="AB44" s="186"/>
      <c r="AC44" s="186"/>
    </row>
    <row r="45" spans="1:29" ht="14.25" customHeight="1">
      <c r="A45" s="211">
        <v>40</v>
      </c>
      <c r="B45" s="213"/>
      <c r="C45" s="213"/>
      <c r="D45" s="213"/>
      <c r="E45" s="213"/>
      <c r="F45" s="213"/>
      <c r="G45" s="213"/>
      <c r="H45" s="213"/>
      <c r="I45" s="213"/>
      <c r="J45" s="299"/>
      <c r="K45" s="213"/>
      <c r="L45" s="186"/>
      <c r="M45" s="186"/>
      <c r="N45" s="186"/>
      <c r="O45" s="186"/>
      <c r="P45" s="186"/>
      <c r="Q45" s="186"/>
      <c r="R45" s="186"/>
      <c r="S45" s="186"/>
      <c r="T45" s="186"/>
      <c r="U45" s="186"/>
      <c r="V45" s="186"/>
      <c r="W45" s="186"/>
      <c r="X45" s="186"/>
      <c r="Y45" s="186"/>
      <c r="Z45" s="186"/>
      <c r="AA45" s="186"/>
      <c r="AB45" s="186"/>
      <c r="AC45" s="186"/>
    </row>
    <row r="46" spans="1:29" ht="14.25" customHeight="1">
      <c r="A46" s="211">
        <v>41</v>
      </c>
      <c r="B46" s="213"/>
      <c r="C46" s="213"/>
      <c r="D46" s="213"/>
      <c r="E46" s="213"/>
      <c r="F46" s="213"/>
      <c r="G46" s="213"/>
      <c r="H46" s="213"/>
      <c r="I46" s="213"/>
      <c r="J46" s="299"/>
      <c r="K46" s="213"/>
      <c r="L46" s="186"/>
      <c r="M46" s="186"/>
      <c r="N46" s="186"/>
      <c r="O46" s="186"/>
      <c r="P46" s="186"/>
      <c r="Q46" s="186"/>
      <c r="R46" s="186"/>
      <c r="S46" s="186"/>
      <c r="T46" s="186"/>
      <c r="U46" s="186"/>
      <c r="V46" s="186"/>
      <c r="W46" s="186"/>
      <c r="X46" s="186"/>
      <c r="Y46" s="186"/>
      <c r="Z46" s="186"/>
      <c r="AA46" s="186"/>
      <c r="AB46" s="186"/>
      <c r="AC46" s="186"/>
    </row>
    <row r="47" spans="1:29" ht="14.25" customHeight="1">
      <c r="A47" s="211">
        <v>42</v>
      </c>
      <c r="B47" s="213"/>
      <c r="C47" s="213"/>
      <c r="D47" s="213"/>
      <c r="E47" s="213"/>
      <c r="F47" s="213"/>
      <c r="G47" s="213"/>
      <c r="H47" s="213"/>
      <c r="I47" s="213"/>
      <c r="J47" s="299"/>
      <c r="K47" s="213"/>
      <c r="L47" s="186"/>
      <c r="M47" s="186"/>
      <c r="N47" s="186"/>
      <c r="O47" s="186"/>
      <c r="P47" s="186"/>
      <c r="Q47" s="186"/>
      <c r="R47" s="186"/>
      <c r="S47" s="186"/>
      <c r="T47" s="186"/>
      <c r="U47" s="186"/>
      <c r="V47" s="186"/>
      <c r="W47" s="186"/>
      <c r="X47" s="186"/>
      <c r="Y47" s="186"/>
      <c r="Z47" s="186"/>
      <c r="AA47" s="186"/>
      <c r="AB47" s="186"/>
      <c r="AC47" s="186"/>
    </row>
    <row r="48" spans="1:29" ht="14.25" customHeight="1">
      <c r="A48" s="211">
        <v>43</v>
      </c>
      <c r="B48" s="213"/>
      <c r="C48" s="213"/>
      <c r="D48" s="213"/>
      <c r="E48" s="213"/>
      <c r="F48" s="213"/>
      <c r="G48" s="213"/>
      <c r="H48" s="213"/>
      <c r="I48" s="213"/>
      <c r="J48" s="299"/>
      <c r="K48" s="213"/>
      <c r="L48" s="186"/>
      <c r="M48" s="186"/>
      <c r="N48" s="186"/>
      <c r="O48" s="186"/>
      <c r="P48" s="186"/>
      <c r="Q48" s="186"/>
      <c r="R48" s="186"/>
      <c r="S48" s="186"/>
      <c r="T48" s="186"/>
      <c r="U48" s="186"/>
      <c r="V48" s="186"/>
      <c r="W48" s="186"/>
      <c r="X48" s="186"/>
      <c r="Y48" s="186"/>
      <c r="Z48" s="186"/>
      <c r="AA48" s="186"/>
      <c r="AB48" s="186"/>
      <c r="AC48" s="186"/>
    </row>
    <row r="49" spans="1:29" ht="14.25" customHeight="1">
      <c r="A49" s="211">
        <v>44</v>
      </c>
      <c r="B49" s="213"/>
      <c r="C49" s="213"/>
      <c r="D49" s="213"/>
      <c r="E49" s="213"/>
      <c r="F49" s="213"/>
      <c r="G49" s="213"/>
      <c r="H49" s="213"/>
      <c r="I49" s="213"/>
      <c r="J49" s="299"/>
      <c r="K49" s="213"/>
      <c r="L49" s="186"/>
      <c r="M49" s="186"/>
      <c r="N49" s="186"/>
      <c r="O49" s="186"/>
      <c r="P49" s="186"/>
      <c r="Q49" s="186"/>
      <c r="R49" s="186"/>
      <c r="S49" s="186"/>
      <c r="T49" s="186"/>
      <c r="U49" s="186"/>
      <c r="V49" s="186"/>
      <c r="W49" s="186"/>
      <c r="X49" s="186"/>
      <c r="Y49" s="186"/>
      <c r="Z49" s="186"/>
      <c r="AA49" s="186"/>
      <c r="AB49" s="186"/>
      <c r="AC49" s="186"/>
    </row>
    <row r="50" spans="1:29" ht="14.25" customHeight="1">
      <c r="A50" s="211">
        <v>45</v>
      </c>
      <c r="B50" s="213"/>
      <c r="C50" s="213"/>
      <c r="D50" s="213"/>
      <c r="E50" s="213"/>
      <c r="F50" s="213"/>
      <c r="G50" s="213"/>
      <c r="H50" s="213"/>
      <c r="I50" s="213"/>
      <c r="J50" s="299"/>
      <c r="K50" s="213"/>
      <c r="L50" s="186"/>
      <c r="M50" s="186"/>
      <c r="N50" s="186"/>
      <c r="O50" s="186"/>
      <c r="P50" s="186"/>
      <c r="Q50" s="186"/>
      <c r="R50" s="186"/>
      <c r="S50" s="186"/>
      <c r="T50" s="186"/>
      <c r="U50" s="186"/>
      <c r="V50" s="186"/>
      <c r="W50" s="186"/>
      <c r="X50" s="186"/>
      <c r="Y50" s="186"/>
      <c r="Z50" s="186"/>
      <c r="AA50" s="186"/>
      <c r="AB50" s="186"/>
      <c r="AC50" s="186"/>
    </row>
    <row r="51" spans="1:29" ht="14.25" customHeight="1">
      <c r="A51" s="211">
        <v>46</v>
      </c>
      <c r="B51" s="213"/>
      <c r="C51" s="213"/>
      <c r="D51" s="213"/>
      <c r="E51" s="213"/>
      <c r="F51" s="213"/>
      <c r="G51" s="213"/>
      <c r="H51" s="213"/>
      <c r="I51" s="213"/>
      <c r="J51" s="299"/>
      <c r="K51" s="213"/>
      <c r="L51" s="186"/>
      <c r="M51" s="186"/>
      <c r="N51" s="186"/>
      <c r="O51" s="186"/>
      <c r="P51" s="186"/>
      <c r="Q51" s="186"/>
      <c r="R51" s="186"/>
      <c r="S51" s="186"/>
      <c r="T51" s="186"/>
      <c r="U51" s="186"/>
      <c r="V51" s="186"/>
      <c r="W51" s="186"/>
      <c r="X51" s="186"/>
      <c r="Y51" s="186"/>
      <c r="Z51" s="186"/>
      <c r="AA51" s="186"/>
      <c r="AB51" s="186"/>
      <c r="AC51" s="186"/>
    </row>
    <row r="52" spans="1:29" ht="14.25" customHeight="1">
      <c r="A52" s="211">
        <v>47</v>
      </c>
      <c r="B52" s="213"/>
      <c r="C52" s="213"/>
      <c r="D52" s="213"/>
      <c r="E52" s="213"/>
      <c r="F52" s="213"/>
      <c r="G52" s="213"/>
      <c r="H52" s="213"/>
      <c r="I52" s="213"/>
      <c r="J52" s="299"/>
      <c r="K52" s="213"/>
      <c r="L52" s="186"/>
      <c r="M52" s="186"/>
      <c r="N52" s="186"/>
      <c r="O52" s="186"/>
      <c r="P52" s="186"/>
      <c r="Q52" s="186"/>
      <c r="R52" s="186"/>
      <c r="S52" s="186"/>
      <c r="T52" s="186"/>
      <c r="U52" s="186"/>
      <c r="V52" s="186"/>
      <c r="W52" s="186"/>
      <c r="X52" s="186"/>
      <c r="Y52" s="186"/>
      <c r="Z52" s="186"/>
      <c r="AA52" s="186"/>
      <c r="AB52" s="186"/>
      <c r="AC52" s="186"/>
    </row>
    <row r="53" spans="1:29" ht="14.25" customHeight="1">
      <c r="A53" s="211">
        <v>48</v>
      </c>
      <c r="B53" s="213"/>
      <c r="C53" s="213"/>
      <c r="D53" s="213"/>
      <c r="E53" s="213"/>
      <c r="F53" s="213"/>
      <c r="G53" s="213"/>
      <c r="H53" s="213"/>
      <c r="I53" s="213"/>
      <c r="J53" s="299"/>
      <c r="K53" s="213"/>
      <c r="L53" s="186"/>
      <c r="M53" s="186"/>
      <c r="N53" s="186"/>
      <c r="O53" s="186"/>
      <c r="P53" s="186"/>
      <c r="Q53" s="186"/>
      <c r="R53" s="186"/>
      <c r="S53" s="186"/>
      <c r="T53" s="186"/>
      <c r="U53" s="186"/>
      <c r="V53" s="186"/>
      <c r="W53" s="186"/>
      <c r="X53" s="186"/>
      <c r="Y53" s="186"/>
      <c r="Z53" s="186"/>
      <c r="AA53" s="186"/>
      <c r="AB53" s="186"/>
      <c r="AC53" s="186"/>
    </row>
    <row r="54" spans="1:29" ht="14.25" customHeight="1">
      <c r="A54" s="211">
        <v>49</v>
      </c>
      <c r="B54" s="213"/>
      <c r="C54" s="213"/>
      <c r="D54" s="213"/>
      <c r="E54" s="213"/>
      <c r="F54" s="213"/>
      <c r="G54" s="213"/>
      <c r="H54" s="213"/>
      <c r="I54" s="213"/>
      <c r="J54" s="299"/>
      <c r="K54" s="213"/>
      <c r="L54" s="186"/>
      <c r="M54" s="186"/>
      <c r="N54" s="186"/>
      <c r="O54" s="186"/>
      <c r="P54" s="186"/>
      <c r="Q54" s="186"/>
      <c r="R54" s="186"/>
      <c r="S54" s="186"/>
      <c r="T54" s="186"/>
      <c r="U54" s="186"/>
      <c r="V54" s="186"/>
      <c r="W54" s="186"/>
      <c r="X54" s="186"/>
      <c r="Y54" s="186"/>
      <c r="Z54" s="186"/>
      <c r="AA54" s="186"/>
      <c r="AB54" s="186"/>
      <c r="AC54" s="186"/>
    </row>
    <row r="55" spans="1:29" ht="14.25" customHeight="1">
      <c r="A55" s="211">
        <v>50</v>
      </c>
      <c r="B55" s="213"/>
      <c r="C55" s="213"/>
      <c r="D55" s="213"/>
      <c r="E55" s="213"/>
      <c r="F55" s="213"/>
      <c r="G55" s="213"/>
      <c r="H55" s="213"/>
      <c r="I55" s="213"/>
      <c r="J55" s="299"/>
      <c r="K55" s="213"/>
      <c r="L55" s="186"/>
      <c r="M55" s="186"/>
      <c r="N55" s="186"/>
      <c r="O55" s="186"/>
      <c r="P55" s="186"/>
      <c r="Q55" s="186"/>
      <c r="R55" s="186"/>
      <c r="S55" s="186"/>
      <c r="T55" s="186"/>
      <c r="U55" s="186"/>
      <c r="V55" s="186"/>
      <c r="W55" s="186"/>
      <c r="X55" s="186"/>
      <c r="Y55" s="186"/>
      <c r="Z55" s="186"/>
      <c r="AA55" s="186"/>
      <c r="AB55" s="186"/>
      <c r="AC55" s="186"/>
    </row>
    <row r="56" spans="1:29" ht="14.25" customHeight="1">
      <c r="A56" s="211">
        <v>51</v>
      </c>
      <c r="B56" s="213"/>
      <c r="C56" s="213"/>
      <c r="D56" s="213"/>
      <c r="E56" s="213"/>
      <c r="F56" s="213"/>
      <c r="G56" s="213"/>
      <c r="H56" s="213"/>
      <c r="I56" s="213"/>
      <c r="J56" s="299"/>
      <c r="K56" s="213"/>
      <c r="L56" s="186"/>
      <c r="M56" s="186"/>
      <c r="N56" s="186"/>
      <c r="O56" s="186"/>
      <c r="P56" s="186"/>
      <c r="Q56" s="186"/>
      <c r="R56" s="186"/>
      <c r="S56" s="186"/>
      <c r="T56" s="186"/>
      <c r="U56" s="186"/>
      <c r="V56" s="186"/>
      <c r="W56" s="186"/>
      <c r="X56" s="186"/>
      <c r="Y56" s="186"/>
      <c r="Z56" s="186"/>
      <c r="AA56" s="186"/>
      <c r="AB56" s="186"/>
      <c r="AC56" s="186"/>
    </row>
    <row r="57" spans="1:29" ht="14.25" customHeight="1">
      <c r="A57" s="211">
        <v>52</v>
      </c>
      <c r="B57" s="213"/>
      <c r="C57" s="213"/>
      <c r="D57" s="213"/>
      <c r="E57" s="213"/>
      <c r="F57" s="213"/>
      <c r="G57" s="213"/>
      <c r="H57" s="213"/>
      <c r="I57" s="213"/>
      <c r="J57" s="299"/>
      <c r="K57" s="213"/>
      <c r="L57" s="186"/>
      <c r="M57" s="186"/>
      <c r="N57" s="186"/>
      <c r="O57" s="186"/>
      <c r="P57" s="186"/>
      <c r="Q57" s="186"/>
      <c r="R57" s="186"/>
      <c r="S57" s="186"/>
      <c r="T57" s="186"/>
      <c r="U57" s="186"/>
      <c r="V57" s="186"/>
      <c r="W57" s="186"/>
      <c r="X57" s="186"/>
      <c r="Y57" s="186"/>
      <c r="Z57" s="186"/>
      <c r="AA57" s="186"/>
      <c r="AB57" s="186"/>
      <c r="AC57" s="186"/>
    </row>
    <row r="58" spans="1:29" ht="14.25" customHeight="1">
      <c r="A58" s="211">
        <v>53</v>
      </c>
      <c r="B58" s="213"/>
      <c r="C58" s="213"/>
      <c r="D58" s="213"/>
      <c r="E58" s="213"/>
      <c r="F58" s="213"/>
      <c r="G58" s="213"/>
      <c r="H58" s="213"/>
      <c r="I58" s="213"/>
      <c r="J58" s="299"/>
      <c r="K58" s="213"/>
      <c r="L58" s="186"/>
      <c r="M58" s="186"/>
      <c r="N58" s="186"/>
      <c r="O58" s="186"/>
      <c r="P58" s="186"/>
      <c r="Q58" s="186"/>
      <c r="R58" s="186"/>
      <c r="S58" s="186"/>
      <c r="T58" s="186"/>
      <c r="U58" s="186"/>
      <c r="V58" s="186"/>
      <c r="W58" s="186"/>
      <c r="X58" s="186"/>
      <c r="Y58" s="186"/>
      <c r="Z58" s="186"/>
      <c r="AA58" s="186"/>
      <c r="AB58" s="186"/>
      <c r="AC58" s="186"/>
    </row>
    <row r="59" spans="1:29" ht="14.25" customHeight="1">
      <c r="A59" s="211">
        <v>54</v>
      </c>
      <c r="B59" s="213"/>
      <c r="C59" s="213"/>
      <c r="D59" s="213"/>
      <c r="E59" s="213"/>
      <c r="F59" s="213"/>
      <c r="G59" s="213"/>
      <c r="H59" s="213"/>
      <c r="I59" s="213"/>
      <c r="J59" s="299"/>
      <c r="K59" s="213"/>
      <c r="L59" s="186"/>
      <c r="M59" s="186"/>
      <c r="N59" s="186"/>
      <c r="O59" s="186"/>
      <c r="P59" s="186"/>
      <c r="Q59" s="186"/>
      <c r="R59" s="186"/>
      <c r="S59" s="186"/>
      <c r="T59" s="186"/>
      <c r="U59" s="186"/>
      <c r="V59" s="186"/>
      <c r="W59" s="186"/>
      <c r="X59" s="186"/>
      <c r="Y59" s="186"/>
      <c r="Z59" s="186"/>
      <c r="AA59" s="186"/>
      <c r="AB59" s="186"/>
      <c r="AC59" s="186"/>
    </row>
    <row r="60" spans="1:29" ht="14.25" customHeight="1">
      <c r="A60" s="211">
        <v>55</v>
      </c>
      <c r="B60" s="213"/>
      <c r="C60" s="213"/>
      <c r="D60" s="213"/>
      <c r="E60" s="213"/>
      <c r="F60" s="213"/>
      <c r="G60" s="213"/>
      <c r="H60" s="213"/>
      <c r="I60" s="213"/>
      <c r="J60" s="299"/>
      <c r="K60" s="213"/>
      <c r="L60" s="186"/>
      <c r="M60" s="186"/>
      <c r="N60" s="186"/>
      <c r="O60" s="186"/>
      <c r="P60" s="186"/>
      <c r="Q60" s="186"/>
      <c r="R60" s="186"/>
      <c r="S60" s="186"/>
      <c r="T60" s="186"/>
      <c r="U60" s="186"/>
      <c r="V60" s="186"/>
      <c r="W60" s="186"/>
      <c r="X60" s="186"/>
      <c r="Y60" s="186"/>
      <c r="Z60" s="186"/>
      <c r="AA60" s="186"/>
      <c r="AB60" s="186"/>
      <c r="AC60" s="186"/>
    </row>
    <row r="61" spans="1:29" ht="14.25" customHeight="1">
      <c r="A61" s="211">
        <v>56</v>
      </c>
      <c r="B61" s="213"/>
      <c r="C61" s="213"/>
      <c r="D61" s="213"/>
      <c r="E61" s="213"/>
      <c r="F61" s="213"/>
      <c r="G61" s="213"/>
      <c r="H61" s="213"/>
      <c r="I61" s="213"/>
      <c r="J61" s="299"/>
      <c r="K61" s="213"/>
      <c r="L61" s="186"/>
      <c r="M61" s="186"/>
      <c r="N61" s="186"/>
      <c r="O61" s="186"/>
      <c r="P61" s="186"/>
      <c r="Q61" s="186"/>
      <c r="R61" s="186"/>
      <c r="S61" s="186"/>
      <c r="T61" s="186"/>
      <c r="U61" s="186"/>
      <c r="V61" s="186"/>
      <c r="W61" s="186"/>
      <c r="X61" s="186"/>
      <c r="Y61" s="186"/>
      <c r="Z61" s="186"/>
      <c r="AA61" s="186"/>
      <c r="AB61" s="186"/>
      <c r="AC61" s="186"/>
    </row>
    <row r="62" spans="1:29" ht="14.25" customHeight="1">
      <c r="A62" s="211">
        <v>57</v>
      </c>
      <c r="B62" s="213"/>
      <c r="C62" s="213"/>
      <c r="D62" s="213"/>
      <c r="E62" s="213"/>
      <c r="F62" s="213"/>
      <c r="G62" s="213"/>
      <c r="H62" s="213"/>
      <c r="I62" s="213"/>
      <c r="J62" s="299"/>
      <c r="K62" s="213"/>
      <c r="L62" s="186"/>
      <c r="M62" s="186"/>
      <c r="N62" s="186"/>
      <c r="O62" s="186"/>
      <c r="P62" s="186"/>
      <c r="Q62" s="186"/>
      <c r="R62" s="186"/>
      <c r="S62" s="186"/>
      <c r="T62" s="186"/>
      <c r="U62" s="186"/>
      <c r="V62" s="186"/>
      <c r="W62" s="186"/>
      <c r="X62" s="186"/>
      <c r="Y62" s="186"/>
      <c r="Z62" s="186"/>
      <c r="AA62" s="186"/>
      <c r="AB62" s="186"/>
      <c r="AC62" s="186"/>
    </row>
    <row r="63" spans="1:29" ht="14.25" customHeight="1">
      <c r="A63" s="211">
        <v>58</v>
      </c>
      <c r="B63" s="213"/>
      <c r="C63" s="213"/>
      <c r="D63" s="213"/>
      <c r="E63" s="213"/>
      <c r="F63" s="213"/>
      <c r="G63" s="213"/>
      <c r="H63" s="213"/>
      <c r="I63" s="213"/>
      <c r="J63" s="299"/>
      <c r="K63" s="213"/>
      <c r="L63" s="186"/>
      <c r="M63" s="186"/>
      <c r="N63" s="186"/>
      <c r="O63" s="186"/>
      <c r="P63" s="186"/>
      <c r="Q63" s="186"/>
      <c r="R63" s="186"/>
      <c r="S63" s="186"/>
      <c r="T63" s="186"/>
      <c r="U63" s="186"/>
      <c r="V63" s="186"/>
      <c r="W63" s="186"/>
      <c r="X63" s="186"/>
      <c r="Y63" s="186"/>
      <c r="Z63" s="186"/>
      <c r="AA63" s="186"/>
      <c r="AB63" s="186"/>
      <c r="AC63" s="186"/>
    </row>
    <row r="64" spans="1:29" ht="14.25" customHeight="1">
      <c r="A64" s="211">
        <v>59</v>
      </c>
      <c r="B64" s="213"/>
      <c r="C64" s="213"/>
      <c r="D64" s="213"/>
      <c r="E64" s="213"/>
      <c r="F64" s="213"/>
      <c r="G64" s="213"/>
      <c r="H64" s="213"/>
      <c r="I64" s="213"/>
      <c r="J64" s="299"/>
      <c r="K64" s="213"/>
      <c r="L64" s="186"/>
      <c r="M64" s="186"/>
      <c r="N64" s="186"/>
      <c r="O64" s="186"/>
      <c r="P64" s="186"/>
      <c r="Q64" s="186"/>
      <c r="R64" s="186"/>
      <c r="S64" s="186"/>
      <c r="T64" s="186"/>
      <c r="U64" s="186"/>
      <c r="V64" s="186"/>
      <c r="W64" s="186"/>
      <c r="X64" s="186"/>
      <c r="Y64" s="186"/>
      <c r="Z64" s="186"/>
      <c r="AA64" s="186"/>
      <c r="AB64" s="186"/>
      <c r="AC64" s="186"/>
    </row>
    <row r="65" spans="1:29" ht="14.25" customHeight="1">
      <c r="A65" s="211">
        <v>60</v>
      </c>
      <c r="B65" s="213"/>
      <c r="C65" s="213"/>
      <c r="D65" s="213"/>
      <c r="E65" s="213"/>
      <c r="F65" s="213"/>
      <c r="G65" s="213"/>
      <c r="H65" s="213"/>
      <c r="I65" s="213"/>
      <c r="J65" s="299"/>
      <c r="K65" s="213"/>
      <c r="L65" s="186"/>
      <c r="M65" s="186"/>
      <c r="N65" s="186"/>
      <c r="O65" s="186"/>
      <c r="P65" s="186"/>
      <c r="Q65" s="186"/>
      <c r="R65" s="186"/>
      <c r="S65" s="186"/>
      <c r="T65" s="186"/>
      <c r="U65" s="186"/>
      <c r="V65" s="186"/>
      <c r="W65" s="186"/>
      <c r="X65" s="186"/>
      <c r="Y65" s="186"/>
      <c r="Z65" s="186"/>
      <c r="AA65" s="186"/>
      <c r="AB65" s="186"/>
      <c r="AC65" s="186"/>
    </row>
    <row r="66" spans="1:29" ht="14.25" customHeight="1">
      <c r="A66" s="211">
        <v>61</v>
      </c>
      <c r="B66" s="213"/>
      <c r="C66" s="213"/>
      <c r="D66" s="213"/>
      <c r="E66" s="213"/>
      <c r="F66" s="213"/>
      <c r="G66" s="213"/>
      <c r="H66" s="213"/>
      <c r="I66" s="213"/>
      <c r="J66" s="299"/>
      <c r="K66" s="213"/>
      <c r="L66" s="186"/>
      <c r="M66" s="186"/>
      <c r="N66" s="186"/>
      <c r="O66" s="186"/>
      <c r="P66" s="186"/>
      <c r="Q66" s="186"/>
      <c r="R66" s="186"/>
      <c r="S66" s="186"/>
      <c r="T66" s="186"/>
      <c r="U66" s="186"/>
      <c r="V66" s="186"/>
      <c r="W66" s="186"/>
      <c r="X66" s="186"/>
      <c r="Y66" s="186"/>
      <c r="Z66" s="186"/>
      <c r="AA66" s="186"/>
      <c r="AB66" s="186"/>
      <c r="AC66" s="186"/>
    </row>
    <row r="67" spans="1:29" ht="14.25" customHeight="1">
      <c r="A67" s="211">
        <v>62</v>
      </c>
      <c r="B67" s="213"/>
      <c r="C67" s="213"/>
      <c r="D67" s="213"/>
      <c r="E67" s="213"/>
      <c r="F67" s="213"/>
      <c r="G67" s="213"/>
      <c r="H67" s="213"/>
      <c r="I67" s="213"/>
      <c r="J67" s="299"/>
      <c r="K67" s="213"/>
      <c r="L67" s="186"/>
      <c r="M67" s="186"/>
      <c r="N67" s="186"/>
      <c r="O67" s="186"/>
      <c r="P67" s="186"/>
      <c r="Q67" s="186"/>
      <c r="R67" s="186"/>
      <c r="S67" s="186"/>
      <c r="T67" s="186"/>
      <c r="U67" s="186"/>
      <c r="V67" s="186"/>
      <c r="W67" s="186"/>
      <c r="X67" s="186"/>
      <c r="Y67" s="186"/>
      <c r="Z67" s="186"/>
      <c r="AA67" s="186"/>
      <c r="AB67" s="186"/>
      <c r="AC67" s="186"/>
    </row>
    <row r="68" spans="1:29" ht="14.25" customHeight="1">
      <c r="A68" s="211">
        <v>63</v>
      </c>
      <c r="B68" s="213"/>
      <c r="C68" s="213"/>
      <c r="D68" s="213"/>
      <c r="E68" s="213"/>
      <c r="F68" s="213"/>
      <c r="G68" s="213"/>
      <c r="H68" s="213"/>
      <c r="I68" s="213"/>
      <c r="J68" s="299"/>
      <c r="K68" s="213"/>
      <c r="L68" s="186"/>
      <c r="M68" s="186"/>
      <c r="N68" s="186"/>
      <c r="O68" s="186"/>
      <c r="P68" s="186"/>
      <c r="Q68" s="186"/>
      <c r="R68" s="186"/>
      <c r="S68" s="186"/>
      <c r="T68" s="186"/>
      <c r="U68" s="186"/>
      <c r="V68" s="186"/>
      <c r="W68" s="186"/>
      <c r="X68" s="186"/>
      <c r="Y68" s="186"/>
      <c r="Z68" s="186"/>
      <c r="AA68" s="186"/>
      <c r="AB68" s="186"/>
      <c r="AC68" s="186"/>
    </row>
    <row r="69" spans="1:29" ht="14.25" customHeight="1">
      <c r="A69" s="211">
        <v>64</v>
      </c>
      <c r="B69" s="213"/>
      <c r="C69" s="213"/>
      <c r="D69" s="213"/>
      <c r="E69" s="213"/>
      <c r="F69" s="213"/>
      <c r="G69" s="213"/>
      <c r="H69" s="213"/>
      <c r="I69" s="213"/>
      <c r="J69" s="299"/>
      <c r="K69" s="213"/>
      <c r="L69" s="186"/>
      <c r="M69" s="186"/>
      <c r="N69" s="186"/>
      <c r="O69" s="186"/>
      <c r="P69" s="186"/>
      <c r="Q69" s="186"/>
      <c r="R69" s="186"/>
      <c r="S69" s="186"/>
      <c r="T69" s="186"/>
      <c r="U69" s="186"/>
      <c r="V69" s="186"/>
      <c r="W69" s="186"/>
      <c r="X69" s="186"/>
      <c r="Y69" s="186"/>
      <c r="Z69" s="186"/>
      <c r="AA69" s="186"/>
      <c r="AB69" s="186"/>
      <c r="AC69" s="186"/>
    </row>
    <row r="70" spans="1:29" ht="14.25" customHeight="1">
      <c r="A70" s="211">
        <v>65</v>
      </c>
      <c r="B70" s="213"/>
      <c r="C70" s="213"/>
      <c r="D70" s="213"/>
      <c r="E70" s="213"/>
      <c r="F70" s="213"/>
      <c r="G70" s="213"/>
      <c r="H70" s="213"/>
      <c r="I70" s="213"/>
      <c r="J70" s="299"/>
      <c r="K70" s="213"/>
      <c r="L70" s="186"/>
      <c r="M70" s="186"/>
      <c r="N70" s="186"/>
      <c r="O70" s="186"/>
      <c r="P70" s="186"/>
      <c r="Q70" s="186"/>
      <c r="R70" s="186"/>
      <c r="S70" s="186"/>
      <c r="T70" s="186"/>
      <c r="U70" s="186"/>
      <c r="V70" s="186"/>
      <c r="W70" s="186"/>
      <c r="X70" s="186"/>
      <c r="Y70" s="186"/>
      <c r="Z70" s="186"/>
      <c r="AA70" s="186"/>
      <c r="AB70" s="186"/>
      <c r="AC70" s="186"/>
    </row>
    <row r="71" spans="1:29" ht="14.25" customHeight="1">
      <c r="A71" s="211">
        <v>66</v>
      </c>
      <c r="B71" s="213"/>
      <c r="C71" s="213"/>
      <c r="D71" s="213"/>
      <c r="E71" s="213"/>
      <c r="F71" s="213"/>
      <c r="G71" s="213"/>
      <c r="H71" s="213"/>
      <c r="I71" s="213"/>
      <c r="J71" s="299"/>
      <c r="K71" s="213"/>
      <c r="L71" s="186"/>
      <c r="M71" s="186"/>
      <c r="N71" s="186"/>
      <c r="O71" s="186"/>
      <c r="P71" s="186"/>
      <c r="Q71" s="186"/>
      <c r="R71" s="186"/>
      <c r="S71" s="186"/>
      <c r="T71" s="186"/>
      <c r="U71" s="186"/>
      <c r="V71" s="186"/>
      <c r="W71" s="186"/>
      <c r="X71" s="186"/>
      <c r="Y71" s="186"/>
      <c r="Z71" s="186"/>
      <c r="AA71" s="186"/>
      <c r="AB71" s="186"/>
      <c r="AC71" s="186"/>
    </row>
    <row r="72" spans="1:29" ht="14.25" customHeight="1">
      <c r="A72" s="211">
        <v>67</v>
      </c>
      <c r="B72" s="213"/>
      <c r="C72" s="213"/>
      <c r="D72" s="213"/>
      <c r="E72" s="213"/>
      <c r="F72" s="213"/>
      <c r="G72" s="213"/>
      <c r="H72" s="213"/>
      <c r="I72" s="213"/>
      <c r="J72" s="299"/>
      <c r="K72" s="213"/>
      <c r="L72" s="186"/>
      <c r="M72" s="186"/>
      <c r="N72" s="186"/>
      <c r="O72" s="186"/>
      <c r="P72" s="186"/>
      <c r="Q72" s="186"/>
      <c r="R72" s="186"/>
      <c r="S72" s="186"/>
      <c r="T72" s="186"/>
      <c r="U72" s="186"/>
      <c r="V72" s="186"/>
      <c r="W72" s="186"/>
      <c r="X72" s="186"/>
      <c r="Y72" s="186"/>
      <c r="Z72" s="186"/>
      <c r="AA72" s="186"/>
      <c r="AB72" s="186"/>
      <c r="AC72" s="186"/>
    </row>
    <row r="73" spans="1:29" ht="14.25" customHeight="1">
      <c r="A73" s="211">
        <v>68</v>
      </c>
      <c r="B73" s="213"/>
      <c r="C73" s="213"/>
      <c r="D73" s="213"/>
      <c r="E73" s="213"/>
      <c r="F73" s="213"/>
      <c r="G73" s="213"/>
      <c r="H73" s="213"/>
      <c r="I73" s="213"/>
      <c r="J73" s="299"/>
      <c r="K73" s="213"/>
      <c r="L73" s="186"/>
      <c r="M73" s="186"/>
      <c r="N73" s="186"/>
      <c r="O73" s="186"/>
      <c r="P73" s="186"/>
      <c r="Q73" s="186"/>
      <c r="R73" s="186"/>
      <c r="S73" s="186"/>
      <c r="T73" s="186"/>
      <c r="U73" s="186"/>
      <c r="V73" s="186"/>
      <c r="W73" s="186"/>
      <c r="X73" s="186"/>
      <c r="Y73" s="186"/>
      <c r="Z73" s="186"/>
      <c r="AA73" s="186"/>
      <c r="AB73" s="186"/>
      <c r="AC73" s="186"/>
    </row>
    <row r="74" spans="1:29" ht="14.25" customHeight="1">
      <c r="A74" s="211">
        <v>69</v>
      </c>
      <c r="B74" s="213"/>
      <c r="C74" s="213"/>
      <c r="D74" s="213"/>
      <c r="E74" s="213"/>
      <c r="F74" s="213"/>
      <c r="G74" s="213"/>
      <c r="H74" s="213"/>
      <c r="I74" s="213"/>
      <c r="J74" s="299"/>
      <c r="K74" s="213"/>
      <c r="L74" s="186"/>
      <c r="M74" s="186"/>
      <c r="N74" s="186"/>
      <c r="O74" s="186"/>
      <c r="P74" s="186"/>
      <c r="Q74" s="186"/>
      <c r="R74" s="186"/>
      <c r="S74" s="186"/>
      <c r="T74" s="186"/>
      <c r="U74" s="186"/>
      <c r="V74" s="186"/>
      <c r="W74" s="186"/>
      <c r="X74" s="186"/>
      <c r="Y74" s="186"/>
      <c r="Z74" s="186"/>
      <c r="AA74" s="186"/>
      <c r="AB74" s="186"/>
      <c r="AC74" s="186"/>
    </row>
    <row r="75" spans="1:29" ht="14.25" customHeight="1">
      <c r="A75" s="211">
        <v>70</v>
      </c>
      <c r="B75" s="213"/>
      <c r="C75" s="213"/>
      <c r="D75" s="213"/>
      <c r="E75" s="213"/>
      <c r="F75" s="213"/>
      <c r="G75" s="213"/>
      <c r="H75" s="213"/>
      <c r="I75" s="213"/>
      <c r="J75" s="299"/>
      <c r="K75" s="213"/>
      <c r="L75" s="186"/>
      <c r="M75" s="186"/>
      <c r="N75" s="186"/>
      <c r="O75" s="186"/>
      <c r="P75" s="186"/>
      <c r="Q75" s="186"/>
      <c r="R75" s="186"/>
      <c r="S75" s="186"/>
      <c r="T75" s="186"/>
      <c r="U75" s="186"/>
      <c r="V75" s="186"/>
      <c r="W75" s="186"/>
      <c r="X75" s="186"/>
      <c r="Y75" s="186"/>
      <c r="Z75" s="186"/>
      <c r="AA75" s="186"/>
      <c r="AB75" s="186"/>
      <c r="AC75" s="186"/>
    </row>
    <row r="76" spans="1:29" ht="14.25" customHeight="1">
      <c r="A76" s="211">
        <v>71</v>
      </c>
      <c r="B76" s="213"/>
      <c r="C76" s="213"/>
      <c r="D76" s="213"/>
      <c r="E76" s="213"/>
      <c r="F76" s="213"/>
      <c r="G76" s="213"/>
      <c r="H76" s="213"/>
      <c r="I76" s="213"/>
      <c r="J76" s="299"/>
      <c r="K76" s="213"/>
      <c r="L76" s="186"/>
      <c r="M76" s="186"/>
      <c r="N76" s="186"/>
      <c r="O76" s="186"/>
      <c r="P76" s="186"/>
      <c r="Q76" s="186"/>
      <c r="R76" s="186"/>
      <c r="S76" s="186"/>
      <c r="T76" s="186"/>
      <c r="U76" s="186"/>
      <c r="V76" s="186"/>
      <c r="W76" s="186"/>
      <c r="X76" s="186"/>
      <c r="Y76" s="186"/>
      <c r="Z76" s="186"/>
      <c r="AA76" s="186"/>
      <c r="AB76" s="186"/>
      <c r="AC76" s="186"/>
    </row>
    <row r="77" spans="1:29" ht="14.25" customHeight="1">
      <c r="A77" s="211">
        <v>72</v>
      </c>
      <c r="B77" s="213"/>
      <c r="C77" s="213"/>
      <c r="D77" s="213"/>
      <c r="E77" s="213"/>
      <c r="F77" s="213"/>
      <c r="G77" s="213"/>
      <c r="H77" s="213"/>
      <c r="I77" s="213"/>
      <c r="J77" s="299"/>
      <c r="K77" s="213"/>
      <c r="L77" s="186"/>
      <c r="M77" s="186"/>
      <c r="N77" s="186"/>
      <c r="O77" s="186"/>
      <c r="P77" s="186"/>
      <c r="Q77" s="186"/>
      <c r="R77" s="186"/>
      <c r="S77" s="186"/>
      <c r="T77" s="186"/>
      <c r="U77" s="186"/>
      <c r="V77" s="186"/>
      <c r="W77" s="186"/>
      <c r="X77" s="186"/>
      <c r="Y77" s="186"/>
      <c r="Z77" s="186"/>
      <c r="AA77" s="186"/>
      <c r="AB77" s="186"/>
      <c r="AC77" s="186"/>
    </row>
    <row r="78" spans="1:29" ht="14.25" customHeight="1">
      <c r="A78" s="211">
        <v>73</v>
      </c>
      <c r="B78" s="213"/>
      <c r="C78" s="213"/>
      <c r="D78" s="213"/>
      <c r="E78" s="213"/>
      <c r="F78" s="213"/>
      <c r="G78" s="213"/>
      <c r="H78" s="213"/>
      <c r="I78" s="213"/>
      <c r="J78" s="299"/>
      <c r="K78" s="213"/>
      <c r="L78" s="186"/>
      <c r="M78" s="186"/>
      <c r="N78" s="186"/>
      <c r="O78" s="186"/>
      <c r="P78" s="186"/>
      <c r="Q78" s="186"/>
      <c r="R78" s="186"/>
      <c r="S78" s="186"/>
      <c r="T78" s="186"/>
      <c r="U78" s="186"/>
      <c r="V78" s="186"/>
      <c r="W78" s="186"/>
      <c r="X78" s="186"/>
      <c r="Y78" s="186"/>
      <c r="Z78" s="186"/>
      <c r="AA78" s="186"/>
      <c r="AB78" s="186"/>
      <c r="AC78" s="186"/>
    </row>
    <row r="79" spans="1:29" ht="14.25" customHeight="1">
      <c r="A79" s="211">
        <v>74</v>
      </c>
      <c r="B79" s="213"/>
      <c r="C79" s="213"/>
      <c r="D79" s="213"/>
      <c r="E79" s="213"/>
      <c r="F79" s="213"/>
      <c r="G79" s="213"/>
      <c r="H79" s="213"/>
      <c r="I79" s="213"/>
      <c r="J79" s="299"/>
      <c r="K79" s="213"/>
      <c r="L79" s="186"/>
      <c r="M79" s="186"/>
      <c r="N79" s="186"/>
      <c r="O79" s="186"/>
      <c r="P79" s="186"/>
      <c r="Q79" s="186"/>
      <c r="R79" s="186"/>
      <c r="S79" s="186"/>
      <c r="T79" s="186"/>
      <c r="U79" s="186"/>
      <c r="V79" s="186"/>
      <c r="W79" s="186"/>
      <c r="X79" s="186"/>
      <c r="Y79" s="186"/>
      <c r="Z79" s="186"/>
      <c r="AA79" s="186"/>
      <c r="AB79" s="186"/>
      <c r="AC79" s="186"/>
    </row>
    <row r="80" spans="1:29" ht="14.25" customHeight="1">
      <c r="A80" s="211">
        <v>75</v>
      </c>
      <c r="B80" s="213"/>
      <c r="C80" s="213"/>
      <c r="D80" s="213"/>
      <c r="E80" s="213"/>
      <c r="F80" s="213"/>
      <c r="G80" s="213"/>
      <c r="H80" s="213"/>
      <c r="I80" s="213"/>
      <c r="J80" s="299"/>
      <c r="K80" s="213"/>
      <c r="L80" s="186"/>
      <c r="M80" s="186"/>
      <c r="N80" s="186"/>
      <c r="O80" s="186"/>
      <c r="P80" s="186"/>
      <c r="Q80" s="186"/>
      <c r="R80" s="186"/>
      <c r="S80" s="186"/>
      <c r="T80" s="186"/>
      <c r="U80" s="186"/>
      <c r="V80" s="186"/>
      <c r="W80" s="186"/>
      <c r="X80" s="186"/>
      <c r="Y80" s="186"/>
      <c r="Z80" s="186"/>
      <c r="AA80" s="186"/>
      <c r="AB80" s="186"/>
      <c r="AC80" s="186"/>
    </row>
    <row r="81" spans="1:29" ht="14.25" customHeight="1">
      <c r="A81" s="211">
        <v>76</v>
      </c>
      <c r="B81" s="213"/>
      <c r="C81" s="213"/>
      <c r="D81" s="213"/>
      <c r="E81" s="213"/>
      <c r="F81" s="213"/>
      <c r="G81" s="213"/>
      <c r="H81" s="213"/>
      <c r="I81" s="213"/>
      <c r="J81" s="299"/>
      <c r="K81" s="213"/>
      <c r="L81" s="186"/>
      <c r="M81" s="186"/>
      <c r="N81" s="186"/>
      <c r="O81" s="186"/>
      <c r="P81" s="186"/>
      <c r="Q81" s="186"/>
      <c r="R81" s="186"/>
      <c r="S81" s="186"/>
      <c r="T81" s="186"/>
      <c r="U81" s="186"/>
      <c r="V81" s="186"/>
      <c r="W81" s="186"/>
      <c r="X81" s="186"/>
      <c r="Y81" s="186"/>
      <c r="Z81" s="186"/>
      <c r="AA81" s="186"/>
      <c r="AB81" s="186"/>
      <c r="AC81" s="186"/>
    </row>
    <row r="82" spans="1:29" ht="14.25" customHeight="1">
      <c r="A82" s="211">
        <v>77</v>
      </c>
      <c r="B82" s="213"/>
      <c r="C82" s="213"/>
      <c r="D82" s="213"/>
      <c r="E82" s="213"/>
      <c r="F82" s="213"/>
      <c r="G82" s="213"/>
      <c r="H82" s="213"/>
      <c r="I82" s="213"/>
      <c r="J82" s="299"/>
      <c r="K82" s="213"/>
      <c r="L82" s="186"/>
      <c r="M82" s="186"/>
      <c r="N82" s="186"/>
      <c r="O82" s="186"/>
      <c r="P82" s="186"/>
      <c r="Q82" s="186"/>
      <c r="R82" s="186"/>
      <c r="S82" s="186"/>
      <c r="T82" s="186"/>
      <c r="U82" s="186"/>
      <c r="V82" s="186"/>
      <c r="W82" s="186"/>
      <c r="X82" s="186"/>
      <c r="Y82" s="186"/>
      <c r="Z82" s="186"/>
      <c r="AA82" s="186"/>
      <c r="AB82" s="186"/>
      <c r="AC82" s="186"/>
    </row>
    <row r="83" spans="1:29" ht="14.25" customHeight="1">
      <c r="A83" s="211">
        <v>78</v>
      </c>
      <c r="B83" s="213"/>
      <c r="C83" s="213"/>
      <c r="D83" s="213"/>
      <c r="E83" s="213"/>
      <c r="F83" s="213"/>
      <c r="G83" s="213"/>
      <c r="H83" s="213"/>
      <c r="I83" s="213"/>
      <c r="J83" s="299"/>
      <c r="K83" s="213"/>
      <c r="L83" s="186"/>
      <c r="M83" s="186"/>
      <c r="N83" s="186"/>
      <c r="O83" s="186"/>
      <c r="P83" s="186"/>
      <c r="Q83" s="186"/>
      <c r="R83" s="186"/>
      <c r="S83" s="186"/>
      <c r="T83" s="186"/>
      <c r="U83" s="186"/>
      <c r="V83" s="186"/>
      <c r="W83" s="186"/>
      <c r="X83" s="186"/>
      <c r="Y83" s="186"/>
      <c r="Z83" s="186"/>
      <c r="AA83" s="186"/>
      <c r="AB83" s="186"/>
      <c r="AC83" s="186"/>
    </row>
    <row r="84" spans="1:29" ht="14.25" customHeight="1">
      <c r="A84" s="211">
        <v>79</v>
      </c>
      <c r="B84" s="213"/>
      <c r="C84" s="213"/>
      <c r="D84" s="213"/>
      <c r="E84" s="213"/>
      <c r="F84" s="213"/>
      <c r="G84" s="213"/>
      <c r="H84" s="213"/>
      <c r="I84" s="213"/>
      <c r="J84" s="299"/>
      <c r="K84" s="213"/>
      <c r="L84" s="186"/>
      <c r="M84" s="186"/>
      <c r="N84" s="186"/>
      <c r="O84" s="186"/>
      <c r="P84" s="186"/>
      <c r="Q84" s="186"/>
      <c r="R84" s="186"/>
      <c r="S84" s="186"/>
      <c r="T84" s="186"/>
      <c r="U84" s="186"/>
      <c r="V84" s="186"/>
      <c r="W84" s="186"/>
      <c r="X84" s="186"/>
      <c r="Y84" s="186"/>
      <c r="Z84" s="186"/>
      <c r="AA84" s="186"/>
      <c r="AB84" s="186"/>
      <c r="AC84" s="186"/>
    </row>
    <row r="85" spans="1:29" ht="14.25" customHeight="1">
      <c r="A85" s="211">
        <v>80</v>
      </c>
      <c r="B85" s="213"/>
      <c r="C85" s="213"/>
      <c r="D85" s="213"/>
      <c r="E85" s="213"/>
      <c r="F85" s="213"/>
      <c r="G85" s="213"/>
      <c r="H85" s="213"/>
      <c r="I85" s="213"/>
      <c r="J85" s="299"/>
      <c r="K85" s="213"/>
      <c r="L85" s="186"/>
      <c r="M85" s="186"/>
      <c r="N85" s="186"/>
      <c r="O85" s="186"/>
      <c r="P85" s="186"/>
      <c r="Q85" s="186"/>
      <c r="R85" s="186"/>
      <c r="S85" s="186"/>
      <c r="T85" s="186"/>
      <c r="U85" s="186"/>
      <c r="V85" s="186"/>
      <c r="W85" s="186"/>
      <c r="X85" s="186"/>
      <c r="Y85" s="186"/>
      <c r="Z85" s="186"/>
      <c r="AA85" s="186"/>
      <c r="AB85" s="186"/>
      <c r="AC85" s="186"/>
    </row>
    <row r="86" spans="1:29" ht="14.25" customHeight="1">
      <c r="A86" s="211">
        <v>81</v>
      </c>
      <c r="B86" s="213"/>
      <c r="C86" s="213"/>
      <c r="D86" s="213"/>
      <c r="E86" s="213"/>
      <c r="F86" s="213"/>
      <c r="G86" s="213"/>
      <c r="H86" s="213"/>
      <c r="I86" s="213"/>
      <c r="J86" s="299"/>
      <c r="K86" s="213"/>
      <c r="L86" s="186"/>
      <c r="M86" s="186"/>
      <c r="N86" s="186"/>
      <c r="O86" s="186"/>
      <c r="P86" s="186"/>
      <c r="Q86" s="186"/>
      <c r="R86" s="186"/>
      <c r="S86" s="186"/>
      <c r="T86" s="186"/>
      <c r="U86" s="186"/>
      <c r="V86" s="186"/>
      <c r="W86" s="186"/>
      <c r="X86" s="186"/>
      <c r="Y86" s="186"/>
      <c r="Z86" s="186"/>
      <c r="AA86" s="186"/>
      <c r="AB86" s="186"/>
      <c r="AC86" s="186"/>
    </row>
    <row r="87" spans="1:29" ht="14.25" customHeight="1">
      <c r="A87" s="211">
        <v>82</v>
      </c>
      <c r="B87" s="213"/>
      <c r="C87" s="213"/>
      <c r="D87" s="213"/>
      <c r="E87" s="213"/>
      <c r="F87" s="213"/>
      <c r="G87" s="213"/>
      <c r="H87" s="213"/>
      <c r="I87" s="213"/>
      <c r="J87" s="299"/>
      <c r="K87" s="213"/>
      <c r="L87" s="186"/>
      <c r="M87" s="186"/>
      <c r="N87" s="186"/>
      <c r="O87" s="186"/>
      <c r="P87" s="186"/>
      <c r="Q87" s="186"/>
      <c r="R87" s="186"/>
      <c r="S87" s="186"/>
      <c r="T87" s="186"/>
      <c r="U87" s="186"/>
      <c r="V87" s="186"/>
      <c r="W87" s="186"/>
      <c r="X87" s="186"/>
      <c r="Y87" s="186"/>
      <c r="Z87" s="186"/>
      <c r="AA87" s="186"/>
      <c r="AB87" s="186"/>
      <c r="AC87" s="186"/>
    </row>
    <row r="88" spans="1:29" ht="14.25" customHeight="1">
      <c r="A88" s="211">
        <v>83</v>
      </c>
      <c r="B88" s="213"/>
      <c r="C88" s="213"/>
      <c r="D88" s="213"/>
      <c r="E88" s="213"/>
      <c r="F88" s="213"/>
      <c r="G88" s="213"/>
      <c r="H88" s="213"/>
      <c r="I88" s="213"/>
      <c r="J88" s="299"/>
      <c r="K88" s="213"/>
      <c r="L88" s="186"/>
      <c r="M88" s="186"/>
      <c r="N88" s="186"/>
      <c r="O88" s="186"/>
      <c r="P88" s="186"/>
      <c r="Q88" s="186"/>
      <c r="R88" s="186"/>
      <c r="S88" s="186"/>
      <c r="T88" s="186"/>
      <c r="U88" s="186"/>
      <c r="V88" s="186"/>
      <c r="W88" s="186"/>
      <c r="X88" s="186"/>
      <c r="Y88" s="186"/>
      <c r="Z88" s="186"/>
      <c r="AA88" s="186"/>
      <c r="AB88" s="186"/>
      <c r="AC88" s="186"/>
    </row>
    <row r="89" spans="1:29" ht="14.25" customHeight="1">
      <c r="A89" s="211">
        <v>84</v>
      </c>
      <c r="B89" s="213"/>
      <c r="C89" s="213"/>
      <c r="D89" s="213"/>
      <c r="E89" s="213"/>
      <c r="F89" s="213"/>
      <c r="G89" s="213"/>
      <c r="H89" s="213"/>
      <c r="I89" s="213"/>
      <c r="J89" s="299"/>
      <c r="K89" s="213"/>
      <c r="L89" s="186"/>
      <c r="M89" s="186"/>
      <c r="N89" s="186"/>
      <c r="O89" s="186"/>
      <c r="P89" s="186"/>
      <c r="Q89" s="186"/>
      <c r="R89" s="186"/>
      <c r="S89" s="186"/>
      <c r="T89" s="186"/>
      <c r="U89" s="186"/>
      <c r="V89" s="186"/>
      <c r="W89" s="186"/>
      <c r="X89" s="186"/>
      <c r="Y89" s="186"/>
      <c r="Z89" s="186"/>
      <c r="AA89" s="186"/>
      <c r="AB89" s="186"/>
      <c r="AC89" s="186"/>
    </row>
    <row r="90" spans="1:29" ht="14.25" customHeight="1">
      <c r="A90" s="211">
        <v>85</v>
      </c>
      <c r="B90" s="213"/>
      <c r="C90" s="213"/>
      <c r="D90" s="213"/>
      <c r="E90" s="213"/>
      <c r="F90" s="213"/>
      <c r="G90" s="213"/>
      <c r="H90" s="213"/>
      <c r="I90" s="213"/>
      <c r="J90" s="299"/>
      <c r="K90" s="213"/>
      <c r="L90" s="186"/>
      <c r="M90" s="186"/>
      <c r="N90" s="186"/>
      <c r="O90" s="186"/>
      <c r="P90" s="186"/>
      <c r="Q90" s="186"/>
      <c r="R90" s="186"/>
      <c r="S90" s="186"/>
      <c r="T90" s="186"/>
      <c r="U90" s="186"/>
      <c r="V90" s="186"/>
      <c r="W90" s="186"/>
      <c r="X90" s="186"/>
      <c r="Y90" s="186"/>
      <c r="Z90" s="186"/>
      <c r="AA90" s="186"/>
      <c r="AB90" s="186"/>
      <c r="AC90" s="186"/>
    </row>
    <row r="91" spans="1:29" ht="14.25" customHeight="1">
      <c r="A91" s="211">
        <v>86</v>
      </c>
      <c r="B91" s="213"/>
      <c r="C91" s="213"/>
      <c r="D91" s="213"/>
      <c r="E91" s="213"/>
      <c r="F91" s="213"/>
      <c r="G91" s="213"/>
      <c r="H91" s="213"/>
      <c r="I91" s="213"/>
      <c r="J91" s="299"/>
      <c r="K91" s="213"/>
      <c r="L91" s="186"/>
      <c r="M91" s="186"/>
      <c r="N91" s="186"/>
      <c r="O91" s="186"/>
      <c r="P91" s="186"/>
      <c r="Q91" s="186"/>
      <c r="R91" s="186"/>
      <c r="S91" s="186"/>
      <c r="T91" s="186"/>
      <c r="U91" s="186"/>
      <c r="V91" s="186"/>
      <c r="W91" s="186"/>
      <c r="X91" s="186"/>
      <c r="Y91" s="186"/>
      <c r="Z91" s="186"/>
      <c r="AA91" s="186"/>
      <c r="AB91" s="186"/>
      <c r="AC91" s="186"/>
    </row>
    <row r="92" spans="1:29" ht="14.25" customHeight="1">
      <c r="A92" s="211">
        <v>87</v>
      </c>
      <c r="B92" s="213"/>
      <c r="C92" s="213"/>
      <c r="D92" s="213"/>
      <c r="E92" s="213"/>
      <c r="F92" s="213"/>
      <c r="G92" s="213"/>
      <c r="H92" s="213"/>
      <c r="I92" s="213"/>
      <c r="J92" s="299"/>
      <c r="K92" s="213"/>
      <c r="L92" s="186"/>
      <c r="M92" s="186"/>
      <c r="N92" s="186"/>
      <c r="O92" s="186"/>
      <c r="P92" s="186"/>
      <c r="Q92" s="186"/>
      <c r="R92" s="186"/>
      <c r="S92" s="186"/>
      <c r="T92" s="186"/>
      <c r="U92" s="186"/>
      <c r="V92" s="186"/>
      <c r="W92" s="186"/>
      <c r="X92" s="186"/>
      <c r="Y92" s="186"/>
      <c r="Z92" s="186"/>
      <c r="AA92" s="186"/>
      <c r="AB92" s="186"/>
      <c r="AC92" s="186"/>
    </row>
    <row r="93" spans="1:29" ht="14.25" customHeight="1">
      <c r="A93" s="211">
        <v>88</v>
      </c>
      <c r="B93" s="213"/>
      <c r="C93" s="213"/>
      <c r="D93" s="213"/>
      <c r="E93" s="213"/>
      <c r="F93" s="213"/>
      <c r="G93" s="213"/>
      <c r="H93" s="213"/>
      <c r="I93" s="213"/>
      <c r="J93" s="299"/>
      <c r="K93" s="213"/>
      <c r="L93" s="186"/>
      <c r="M93" s="186"/>
      <c r="N93" s="186"/>
      <c r="O93" s="186"/>
      <c r="P93" s="186"/>
      <c r="Q93" s="186"/>
      <c r="R93" s="186"/>
      <c r="S93" s="186"/>
      <c r="T93" s="186"/>
      <c r="U93" s="186"/>
      <c r="V93" s="186"/>
      <c r="W93" s="186"/>
      <c r="X93" s="186"/>
      <c r="Y93" s="186"/>
      <c r="Z93" s="186"/>
      <c r="AA93" s="186"/>
      <c r="AB93" s="186"/>
      <c r="AC93" s="186"/>
    </row>
    <row r="94" spans="1:29" ht="14.25" customHeight="1">
      <c r="A94" s="211">
        <v>89</v>
      </c>
      <c r="B94" s="213"/>
      <c r="C94" s="213"/>
      <c r="D94" s="213"/>
      <c r="E94" s="213"/>
      <c r="F94" s="213"/>
      <c r="G94" s="213"/>
      <c r="H94" s="213"/>
      <c r="I94" s="213"/>
      <c r="J94" s="299"/>
      <c r="K94" s="213"/>
      <c r="L94" s="186"/>
      <c r="M94" s="186"/>
      <c r="N94" s="186"/>
      <c r="O94" s="186"/>
      <c r="P94" s="186"/>
      <c r="Q94" s="186"/>
      <c r="R94" s="186"/>
      <c r="S94" s="186"/>
      <c r="T94" s="186"/>
      <c r="U94" s="186"/>
      <c r="V94" s="186"/>
      <c r="W94" s="186"/>
      <c r="X94" s="186"/>
      <c r="Y94" s="186"/>
      <c r="Z94" s="186"/>
      <c r="AA94" s="186"/>
      <c r="AB94" s="186"/>
      <c r="AC94" s="186"/>
    </row>
    <row r="95" spans="1:29" ht="14.25" customHeight="1">
      <c r="A95" s="211">
        <v>90</v>
      </c>
      <c r="B95" s="213"/>
      <c r="C95" s="213"/>
      <c r="D95" s="213"/>
      <c r="E95" s="213"/>
      <c r="F95" s="213"/>
      <c r="G95" s="213"/>
      <c r="H95" s="213"/>
      <c r="I95" s="213"/>
      <c r="J95" s="299"/>
      <c r="K95" s="213"/>
      <c r="L95" s="186"/>
      <c r="M95" s="186"/>
      <c r="N95" s="186"/>
      <c r="O95" s="186"/>
      <c r="P95" s="186"/>
      <c r="Q95" s="186"/>
      <c r="R95" s="186"/>
      <c r="S95" s="186"/>
      <c r="T95" s="186"/>
      <c r="U95" s="186"/>
      <c r="V95" s="186"/>
      <c r="W95" s="186"/>
      <c r="X95" s="186"/>
      <c r="Y95" s="186"/>
      <c r="Z95" s="186"/>
      <c r="AA95" s="186"/>
      <c r="AB95" s="186"/>
      <c r="AC95" s="186"/>
    </row>
    <row r="96" spans="1:29" ht="14.25" customHeight="1">
      <c r="A96" s="211">
        <v>91</v>
      </c>
      <c r="B96" s="213"/>
      <c r="C96" s="213"/>
      <c r="D96" s="213"/>
      <c r="E96" s="213"/>
      <c r="F96" s="213"/>
      <c r="G96" s="213"/>
      <c r="H96" s="213"/>
      <c r="I96" s="213"/>
      <c r="J96" s="299"/>
      <c r="K96" s="213"/>
      <c r="L96" s="186"/>
      <c r="M96" s="186"/>
      <c r="N96" s="186"/>
      <c r="O96" s="186"/>
      <c r="P96" s="186"/>
      <c r="Q96" s="186"/>
      <c r="R96" s="186"/>
      <c r="S96" s="186"/>
      <c r="T96" s="186"/>
      <c r="U96" s="186"/>
      <c r="V96" s="186"/>
      <c r="W96" s="186"/>
      <c r="X96" s="186"/>
      <c r="Y96" s="186"/>
      <c r="Z96" s="186"/>
      <c r="AA96" s="186"/>
      <c r="AB96" s="186"/>
      <c r="AC96" s="186"/>
    </row>
    <row r="97" spans="1:29" ht="14.25" customHeight="1">
      <c r="A97" s="211">
        <v>92</v>
      </c>
      <c r="B97" s="213"/>
      <c r="C97" s="213"/>
      <c r="D97" s="213"/>
      <c r="E97" s="213"/>
      <c r="F97" s="213"/>
      <c r="G97" s="213"/>
      <c r="H97" s="213"/>
      <c r="I97" s="213"/>
      <c r="J97" s="299"/>
      <c r="K97" s="213"/>
      <c r="L97" s="186"/>
      <c r="M97" s="186"/>
      <c r="N97" s="186"/>
      <c r="O97" s="186"/>
      <c r="P97" s="186"/>
      <c r="Q97" s="186"/>
      <c r="R97" s="186"/>
      <c r="S97" s="186"/>
      <c r="T97" s="186"/>
      <c r="U97" s="186"/>
      <c r="V97" s="186"/>
      <c r="W97" s="186"/>
      <c r="X97" s="186"/>
      <c r="Y97" s="186"/>
      <c r="Z97" s="186"/>
      <c r="AA97" s="186"/>
      <c r="AB97" s="186"/>
      <c r="AC97" s="186"/>
    </row>
    <row r="98" spans="1:29" ht="14.25" customHeight="1">
      <c r="A98" s="211">
        <v>93</v>
      </c>
      <c r="B98" s="213"/>
      <c r="C98" s="213"/>
      <c r="D98" s="213"/>
      <c r="E98" s="213"/>
      <c r="F98" s="213"/>
      <c r="G98" s="213"/>
      <c r="H98" s="213"/>
      <c r="I98" s="213"/>
      <c r="J98" s="299"/>
      <c r="K98" s="213"/>
      <c r="L98" s="186"/>
      <c r="M98" s="186"/>
      <c r="N98" s="186"/>
      <c r="O98" s="186"/>
      <c r="P98" s="186"/>
      <c r="Q98" s="186"/>
      <c r="R98" s="186"/>
      <c r="S98" s="186"/>
      <c r="T98" s="186"/>
      <c r="U98" s="186"/>
      <c r="V98" s="186"/>
      <c r="W98" s="186"/>
      <c r="X98" s="186"/>
      <c r="Y98" s="186"/>
      <c r="Z98" s="186"/>
      <c r="AA98" s="186"/>
      <c r="AB98" s="186"/>
      <c r="AC98" s="186"/>
    </row>
    <row r="99" spans="1:29" ht="14.25" customHeight="1">
      <c r="A99" s="211">
        <v>94</v>
      </c>
      <c r="B99" s="213"/>
      <c r="C99" s="213"/>
      <c r="D99" s="213"/>
      <c r="E99" s="213"/>
      <c r="F99" s="213"/>
      <c r="G99" s="213"/>
      <c r="H99" s="213"/>
      <c r="I99" s="213"/>
      <c r="J99" s="299"/>
      <c r="K99" s="213"/>
      <c r="L99" s="186"/>
      <c r="M99" s="186"/>
      <c r="N99" s="186"/>
      <c r="O99" s="186"/>
      <c r="P99" s="186"/>
      <c r="Q99" s="186"/>
      <c r="R99" s="186"/>
      <c r="S99" s="186"/>
      <c r="T99" s="186"/>
      <c r="U99" s="186"/>
      <c r="V99" s="186"/>
      <c r="W99" s="186"/>
      <c r="X99" s="186"/>
      <c r="Y99" s="186"/>
      <c r="Z99" s="186"/>
      <c r="AA99" s="186"/>
      <c r="AB99" s="186"/>
      <c r="AC99" s="186"/>
    </row>
    <row r="100" spans="1:29" ht="14.25" customHeight="1">
      <c r="A100" s="211">
        <v>95</v>
      </c>
      <c r="B100" s="213"/>
      <c r="C100" s="213"/>
      <c r="D100" s="213"/>
      <c r="E100" s="213"/>
      <c r="F100" s="213"/>
      <c r="G100" s="213"/>
      <c r="H100" s="213"/>
      <c r="I100" s="213"/>
      <c r="J100" s="299"/>
      <c r="K100" s="213"/>
      <c r="L100" s="186"/>
      <c r="M100" s="186"/>
      <c r="N100" s="186"/>
      <c r="O100" s="186"/>
      <c r="P100" s="186"/>
      <c r="Q100" s="186"/>
      <c r="R100" s="186"/>
      <c r="S100" s="186"/>
      <c r="T100" s="186"/>
      <c r="U100" s="186"/>
      <c r="V100" s="186"/>
      <c r="W100" s="186"/>
      <c r="X100" s="186"/>
      <c r="Y100" s="186"/>
      <c r="Z100" s="186"/>
      <c r="AA100" s="186"/>
      <c r="AB100" s="186"/>
      <c r="AC100" s="186"/>
    </row>
    <row r="101" spans="1:29" ht="14.25" customHeight="1">
      <c r="A101" s="211">
        <v>96</v>
      </c>
      <c r="B101" s="213"/>
      <c r="C101" s="213"/>
      <c r="D101" s="213"/>
      <c r="E101" s="213"/>
      <c r="F101" s="213"/>
      <c r="G101" s="213"/>
      <c r="H101" s="213"/>
      <c r="I101" s="213"/>
      <c r="J101" s="299"/>
      <c r="K101" s="213"/>
      <c r="L101" s="186"/>
      <c r="M101" s="186"/>
      <c r="N101" s="186"/>
      <c r="O101" s="186"/>
      <c r="P101" s="186"/>
      <c r="Q101" s="186"/>
      <c r="R101" s="186"/>
      <c r="S101" s="186"/>
      <c r="T101" s="186"/>
      <c r="U101" s="186"/>
      <c r="V101" s="186"/>
      <c r="W101" s="186"/>
      <c r="X101" s="186"/>
      <c r="Y101" s="186"/>
      <c r="Z101" s="186"/>
      <c r="AA101" s="186"/>
      <c r="AB101" s="186"/>
      <c r="AC101" s="186"/>
    </row>
    <row r="102" spans="1:29" ht="14.25" customHeight="1">
      <c r="A102" s="211">
        <v>97</v>
      </c>
      <c r="B102" s="213"/>
      <c r="C102" s="213"/>
      <c r="D102" s="213"/>
      <c r="E102" s="213"/>
      <c r="F102" s="213"/>
      <c r="G102" s="213"/>
      <c r="H102" s="213"/>
      <c r="I102" s="213"/>
      <c r="J102" s="299"/>
      <c r="K102" s="213"/>
      <c r="L102" s="186"/>
      <c r="M102" s="186"/>
      <c r="N102" s="186"/>
      <c r="O102" s="186"/>
      <c r="P102" s="186"/>
      <c r="Q102" s="186"/>
      <c r="R102" s="186"/>
      <c r="S102" s="186"/>
      <c r="T102" s="186"/>
      <c r="U102" s="186"/>
      <c r="V102" s="186"/>
      <c r="W102" s="186"/>
      <c r="X102" s="186"/>
      <c r="Y102" s="186"/>
      <c r="Z102" s="186"/>
      <c r="AA102" s="186"/>
      <c r="AB102" s="186"/>
      <c r="AC102" s="186"/>
    </row>
    <row r="103" spans="1:29" ht="14.25" customHeight="1">
      <c r="A103" s="211">
        <v>98</v>
      </c>
      <c r="B103" s="213"/>
      <c r="C103" s="213"/>
      <c r="D103" s="213"/>
      <c r="E103" s="213"/>
      <c r="F103" s="213"/>
      <c r="G103" s="213"/>
      <c r="H103" s="213"/>
      <c r="I103" s="213"/>
      <c r="J103" s="299"/>
      <c r="K103" s="213"/>
      <c r="L103" s="186"/>
      <c r="M103" s="186"/>
      <c r="N103" s="186"/>
      <c r="O103" s="186"/>
      <c r="P103" s="186"/>
      <c r="Q103" s="186"/>
      <c r="R103" s="186"/>
      <c r="S103" s="186"/>
      <c r="T103" s="186"/>
      <c r="U103" s="186"/>
      <c r="V103" s="186"/>
      <c r="W103" s="186"/>
      <c r="X103" s="186"/>
      <c r="Y103" s="186"/>
      <c r="Z103" s="186"/>
      <c r="AA103" s="186"/>
      <c r="AB103" s="186"/>
      <c r="AC103" s="186"/>
    </row>
    <row r="104" spans="1:29" ht="14.25" customHeight="1">
      <c r="A104" s="211">
        <v>99</v>
      </c>
      <c r="B104" s="213"/>
      <c r="C104" s="213"/>
      <c r="D104" s="213"/>
      <c r="E104" s="213"/>
      <c r="F104" s="213"/>
      <c r="G104" s="213"/>
      <c r="H104" s="213"/>
      <c r="I104" s="213"/>
      <c r="J104" s="299"/>
      <c r="K104" s="213"/>
      <c r="L104" s="186"/>
      <c r="M104" s="186"/>
      <c r="N104" s="186"/>
      <c r="O104" s="186"/>
      <c r="P104" s="186"/>
      <c r="Q104" s="186"/>
      <c r="R104" s="186"/>
      <c r="S104" s="186"/>
      <c r="T104" s="186"/>
      <c r="U104" s="186"/>
      <c r="V104" s="186"/>
      <c r="W104" s="186"/>
      <c r="X104" s="186"/>
      <c r="Y104" s="186"/>
      <c r="Z104" s="186"/>
      <c r="AA104" s="186"/>
      <c r="AB104" s="186"/>
      <c r="AC104" s="186"/>
    </row>
    <row r="105" spans="1:29" ht="14.25" customHeight="1">
      <c r="A105" s="211">
        <v>100</v>
      </c>
      <c r="B105" s="213"/>
      <c r="C105" s="213"/>
      <c r="D105" s="213"/>
      <c r="E105" s="213"/>
      <c r="F105" s="213"/>
      <c r="G105" s="213"/>
      <c r="H105" s="213"/>
      <c r="I105" s="213"/>
      <c r="J105" s="299"/>
      <c r="K105" s="213"/>
      <c r="L105" s="186"/>
      <c r="M105" s="186"/>
      <c r="N105" s="186"/>
      <c r="O105" s="186"/>
      <c r="P105" s="186"/>
      <c r="Q105" s="186"/>
      <c r="R105" s="186"/>
      <c r="S105" s="186"/>
      <c r="T105" s="186"/>
      <c r="U105" s="186"/>
      <c r="V105" s="186"/>
      <c r="W105" s="186"/>
      <c r="X105" s="186"/>
      <c r="Y105" s="186"/>
      <c r="Z105" s="186"/>
      <c r="AA105" s="186"/>
      <c r="AB105" s="186"/>
      <c r="AC105" s="186"/>
    </row>
    <row r="106" spans="1:29" ht="14.25" customHeight="1">
      <c r="A106" s="186"/>
      <c r="B106" s="186"/>
      <c r="C106" s="186"/>
      <c r="D106" s="186"/>
      <c r="E106" s="186"/>
      <c r="F106" s="186"/>
      <c r="G106" s="186"/>
      <c r="H106" s="186"/>
      <c r="I106" s="186"/>
      <c r="J106" s="300"/>
      <c r="K106" s="186"/>
      <c r="L106" s="186"/>
      <c r="M106" s="186"/>
      <c r="N106" s="186"/>
      <c r="O106" s="186"/>
      <c r="P106" s="186"/>
      <c r="Q106" s="186"/>
      <c r="R106" s="186"/>
      <c r="S106" s="186"/>
      <c r="T106" s="186"/>
      <c r="U106" s="186"/>
      <c r="V106" s="186"/>
      <c r="W106" s="186"/>
      <c r="X106" s="186"/>
      <c r="Y106" s="186"/>
      <c r="Z106" s="186"/>
      <c r="AA106" s="186"/>
      <c r="AB106" s="186"/>
      <c r="AC106" s="186"/>
    </row>
    <row r="107" spans="1:29" ht="14.25" customHeight="1">
      <c r="A107" s="186"/>
      <c r="B107" s="186"/>
      <c r="C107" s="186"/>
      <c r="D107" s="186"/>
      <c r="E107" s="186"/>
      <c r="F107" s="186"/>
      <c r="G107" s="186"/>
      <c r="H107" s="186"/>
      <c r="I107" s="186"/>
      <c r="J107" s="300"/>
      <c r="K107" s="186"/>
      <c r="L107" s="186"/>
      <c r="M107" s="186"/>
      <c r="N107" s="186"/>
      <c r="O107" s="186"/>
      <c r="P107" s="186"/>
      <c r="Q107" s="186"/>
      <c r="R107" s="186"/>
      <c r="S107" s="186"/>
      <c r="T107" s="186"/>
      <c r="U107" s="186"/>
      <c r="V107" s="186"/>
      <c r="W107" s="186"/>
      <c r="X107" s="186"/>
      <c r="Y107" s="186"/>
      <c r="Z107" s="186"/>
      <c r="AA107" s="186"/>
      <c r="AB107" s="186"/>
      <c r="AC107" s="186"/>
    </row>
    <row r="108" spans="1:29" ht="14.25" customHeight="1">
      <c r="A108" s="186"/>
      <c r="B108" s="186"/>
      <c r="C108" s="186"/>
      <c r="D108" s="186"/>
      <c r="E108" s="186"/>
      <c r="F108" s="186"/>
      <c r="G108" s="186"/>
      <c r="H108" s="186"/>
      <c r="I108" s="186"/>
      <c r="J108" s="300"/>
      <c r="K108" s="186"/>
      <c r="L108" s="186"/>
      <c r="M108" s="186"/>
      <c r="N108" s="186"/>
      <c r="O108" s="186"/>
      <c r="P108" s="186"/>
      <c r="Q108" s="186"/>
      <c r="R108" s="186"/>
      <c r="S108" s="186"/>
      <c r="T108" s="186"/>
      <c r="U108" s="186"/>
      <c r="V108" s="186"/>
      <c r="W108" s="186"/>
      <c r="X108" s="186"/>
      <c r="Y108" s="186"/>
      <c r="Z108" s="186"/>
      <c r="AA108" s="186"/>
      <c r="AB108" s="186"/>
      <c r="AC108" s="186"/>
    </row>
    <row r="109" spans="1:29" ht="14.25" customHeight="1">
      <c r="A109" s="186"/>
      <c r="B109" s="186"/>
      <c r="C109" s="186"/>
      <c r="D109" s="186"/>
      <c r="E109" s="186"/>
      <c r="F109" s="186"/>
      <c r="G109" s="186"/>
      <c r="H109" s="186"/>
      <c r="I109" s="186"/>
      <c r="J109" s="300"/>
      <c r="K109" s="186"/>
      <c r="L109" s="186"/>
      <c r="M109" s="186"/>
      <c r="N109" s="186"/>
      <c r="O109" s="186"/>
      <c r="P109" s="186"/>
      <c r="Q109" s="186"/>
      <c r="R109" s="186"/>
      <c r="S109" s="186"/>
      <c r="T109" s="186"/>
      <c r="U109" s="186"/>
      <c r="V109" s="186"/>
      <c r="W109" s="186"/>
      <c r="X109" s="186"/>
      <c r="Y109" s="186"/>
      <c r="Z109" s="186"/>
      <c r="AA109" s="186"/>
      <c r="AB109" s="186"/>
      <c r="AC109" s="186"/>
    </row>
    <row r="110" spans="1:29" ht="14.25" customHeight="1">
      <c r="A110" s="186"/>
      <c r="B110" s="186"/>
      <c r="C110" s="186"/>
      <c r="D110" s="186"/>
      <c r="E110" s="186"/>
      <c r="F110" s="186"/>
      <c r="G110" s="186"/>
      <c r="H110" s="186"/>
      <c r="I110" s="186"/>
      <c r="J110" s="300"/>
      <c r="K110" s="186"/>
      <c r="L110" s="186"/>
      <c r="M110" s="186"/>
      <c r="N110" s="186"/>
      <c r="O110" s="186"/>
      <c r="P110" s="186"/>
      <c r="Q110" s="186"/>
      <c r="R110" s="186"/>
      <c r="S110" s="186"/>
      <c r="T110" s="186"/>
      <c r="U110" s="186"/>
      <c r="V110" s="186"/>
      <c r="W110" s="186"/>
      <c r="X110" s="186"/>
      <c r="Y110" s="186"/>
      <c r="Z110" s="186"/>
      <c r="AA110" s="186"/>
      <c r="AB110" s="186"/>
      <c r="AC110" s="186"/>
    </row>
    <row r="111" spans="1:29" ht="14.25" customHeight="1">
      <c r="A111" s="186"/>
      <c r="B111" s="186"/>
      <c r="C111" s="186"/>
      <c r="D111" s="186"/>
      <c r="E111" s="186"/>
      <c r="F111" s="186"/>
      <c r="G111" s="186"/>
      <c r="H111" s="186"/>
      <c r="I111" s="186"/>
      <c r="J111" s="300"/>
      <c r="K111" s="186"/>
      <c r="L111" s="186"/>
      <c r="M111" s="186"/>
      <c r="N111" s="186"/>
      <c r="O111" s="186"/>
      <c r="P111" s="186"/>
      <c r="Q111" s="186"/>
      <c r="R111" s="186"/>
      <c r="S111" s="186"/>
      <c r="T111" s="186"/>
      <c r="U111" s="186"/>
      <c r="V111" s="186"/>
      <c r="W111" s="186"/>
      <c r="X111" s="186"/>
      <c r="Y111" s="186"/>
      <c r="Z111" s="186"/>
      <c r="AA111" s="186"/>
      <c r="AB111" s="186"/>
      <c r="AC111" s="186"/>
    </row>
    <row r="112" spans="1:29" ht="14.25" customHeight="1">
      <c r="A112" s="186"/>
      <c r="B112" s="186"/>
      <c r="C112" s="186"/>
      <c r="D112" s="186"/>
      <c r="E112" s="186"/>
      <c r="F112" s="186"/>
      <c r="G112" s="186"/>
      <c r="H112" s="186"/>
      <c r="I112" s="186"/>
      <c r="J112" s="300"/>
      <c r="K112" s="186"/>
      <c r="L112" s="186"/>
      <c r="M112" s="186"/>
      <c r="N112" s="186"/>
      <c r="O112" s="186"/>
      <c r="P112" s="186"/>
      <c r="Q112" s="186"/>
      <c r="R112" s="186"/>
      <c r="S112" s="186"/>
      <c r="T112" s="186"/>
      <c r="U112" s="186"/>
      <c r="V112" s="186"/>
      <c r="W112" s="186"/>
      <c r="X112" s="186"/>
      <c r="Y112" s="186"/>
      <c r="Z112" s="186"/>
      <c r="AA112" s="186"/>
      <c r="AB112" s="186"/>
      <c r="AC112" s="186"/>
    </row>
    <row r="113" spans="1:29" ht="14.25" customHeight="1">
      <c r="A113" s="186"/>
      <c r="B113" s="186"/>
      <c r="C113" s="186"/>
      <c r="D113" s="186"/>
      <c r="E113" s="186"/>
      <c r="F113" s="186"/>
      <c r="G113" s="186"/>
      <c r="H113" s="186"/>
      <c r="I113" s="186"/>
      <c r="J113" s="300"/>
      <c r="K113" s="186"/>
      <c r="L113" s="186"/>
      <c r="M113" s="186"/>
      <c r="N113" s="186"/>
      <c r="O113" s="186"/>
      <c r="P113" s="186"/>
      <c r="Q113" s="186"/>
      <c r="R113" s="186"/>
      <c r="S113" s="186"/>
      <c r="T113" s="186"/>
      <c r="U113" s="186"/>
      <c r="V113" s="186"/>
      <c r="W113" s="186"/>
      <c r="X113" s="186"/>
      <c r="Y113" s="186"/>
      <c r="Z113" s="186"/>
      <c r="AA113" s="186"/>
      <c r="AB113" s="186"/>
      <c r="AC113" s="186"/>
    </row>
    <row r="114" spans="1:29" ht="14.25" customHeight="1">
      <c r="A114" s="186"/>
      <c r="B114" s="186"/>
      <c r="C114" s="186"/>
      <c r="D114" s="186"/>
      <c r="E114" s="186"/>
      <c r="F114" s="186"/>
      <c r="G114" s="186"/>
      <c r="H114" s="186"/>
      <c r="I114" s="186"/>
      <c r="J114" s="300"/>
      <c r="K114" s="186"/>
      <c r="L114" s="186"/>
      <c r="M114" s="186"/>
      <c r="N114" s="186"/>
      <c r="O114" s="186"/>
      <c r="P114" s="186"/>
      <c r="Q114" s="186"/>
      <c r="R114" s="186"/>
      <c r="S114" s="186"/>
      <c r="T114" s="186"/>
      <c r="U114" s="186"/>
      <c r="V114" s="186"/>
      <c r="W114" s="186"/>
      <c r="X114" s="186"/>
      <c r="Y114" s="186"/>
      <c r="Z114" s="186"/>
      <c r="AA114" s="186"/>
      <c r="AB114" s="186"/>
      <c r="AC114" s="186"/>
    </row>
    <row r="115" spans="1:29" ht="14.25" customHeight="1">
      <c r="A115" s="186"/>
      <c r="B115" s="186"/>
      <c r="C115" s="186"/>
      <c r="D115" s="186"/>
      <c r="E115" s="186"/>
      <c r="F115" s="186"/>
      <c r="G115" s="186"/>
      <c r="H115" s="186"/>
      <c r="I115" s="186"/>
      <c r="J115" s="300"/>
      <c r="K115" s="186"/>
      <c r="L115" s="186"/>
      <c r="M115" s="186"/>
      <c r="N115" s="186"/>
      <c r="O115" s="186"/>
      <c r="P115" s="186"/>
      <c r="Q115" s="186"/>
      <c r="R115" s="186"/>
      <c r="S115" s="186"/>
      <c r="T115" s="186"/>
      <c r="U115" s="186"/>
      <c r="V115" s="186"/>
      <c r="W115" s="186"/>
      <c r="X115" s="186"/>
      <c r="Y115" s="186"/>
      <c r="Z115" s="186"/>
      <c r="AA115" s="186"/>
      <c r="AB115" s="186"/>
      <c r="AC115" s="186"/>
    </row>
    <row r="116" spans="1:29" ht="14.25" customHeight="1">
      <c r="A116" s="186"/>
      <c r="B116" s="186"/>
      <c r="C116" s="186"/>
      <c r="D116" s="186"/>
      <c r="E116" s="186"/>
      <c r="F116" s="186"/>
      <c r="G116" s="186"/>
      <c r="H116" s="186"/>
      <c r="I116" s="186"/>
      <c r="J116" s="300"/>
      <c r="K116" s="186"/>
      <c r="L116" s="186"/>
      <c r="M116" s="186"/>
      <c r="N116" s="186"/>
      <c r="O116" s="186"/>
      <c r="P116" s="186"/>
      <c r="Q116" s="186"/>
      <c r="R116" s="186"/>
      <c r="S116" s="186"/>
      <c r="T116" s="186"/>
      <c r="U116" s="186"/>
      <c r="V116" s="186"/>
      <c r="W116" s="186"/>
      <c r="X116" s="186"/>
      <c r="Y116" s="186"/>
      <c r="Z116" s="186"/>
      <c r="AA116" s="186"/>
      <c r="AB116" s="186"/>
      <c r="AC116" s="186"/>
    </row>
    <row r="117" spans="1:29" ht="14.25" customHeight="1">
      <c r="A117" s="186"/>
      <c r="B117" s="186"/>
      <c r="C117" s="186"/>
      <c r="D117" s="186"/>
      <c r="E117" s="186"/>
      <c r="F117" s="186"/>
      <c r="G117" s="186"/>
      <c r="H117" s="186"/>
      <c r="I117" s="186"/>
      <c r="J117" s="300"/>
      <c r="K117" s="186"/>
      <c r="L117" s="186"/>
      <c r="M117" s="186"/>
      <c r="N117" s="186"/>
      <c r="O117" s="186"/>
      <c r="P117" s="186"/>
      <c r="Q117" s="186"/>
      <c r="R117" s="186"/>
      <c r="S117" s="186"/>
      <c r="T117" s="186"/>
      <c r="U117" s="186"/>
      <c r="V117" s="186"/>
      <c r="W117" s="186"/>
      <c r="X117" s="186"/>
      <c r="Y117" s="186"/>
      <c r="Z117" s="186"/>
      <c r="AA117" s="186"/>
      <c r="AB117" s="186"/>
      <c r="AC117" s="186"/>
    </row>
    <row r="118" spans="1:29" ht="14.25" customHeight="1">
      <c r="A118" s="186"/>
      <c r="B118" s="186"/>
      <c r="C118" s="186"/>
      <c r="D118" s="186"/>
      <c r="E118" s="186"/>
      <c r="F118" s="186"/>
      <c r="G118" s="186"/>
      <c r="H118" s="186"/>
      <c r="I118" s="186"/>
      <c r="J118" s="300"/>
      <c r="K118" s="186"/>
      <c r="L118" s="186"/>
      <c r="M118" s="186"/>
      <c r="N118" s="186"/>
      <c r="O118" s="186"/>
      <c r="P118" s="186"/>
      <c r="Q118" s="186"/>
      <c r="R118" s="186"/>
      <c r="S118" s="186"/>
      <c r="T118" s="186"/>
      <c r="U118" s="186"/>
      <c r="V118" s="186"/>
      <c r="W118" s="186"/>
      <c r="X118" s="186"/>
      <c r="Y118" s="186"/>
      <c r="Z118" s="186"/>
      <c r="AA118" s="186"/>
      <c r="AB118" s="186"/>
      <c r="AC118" s="186"/>
    </row>
    <row r="119" spans="1:29" ht="14.25" customHeight="1">
      <c r="A119" s="186"/>
      <c r="B119" s="186"/>
      <c r="C119" s="186"/>
      <c r="D119" s="186"/>
      <c r="E119" s="186"/>
      <c r="F119" s="186"/>
      <c r="G119" s="186"/>
      <c r="H119" s="186"/>
      <c r="I119" s="186"/>
      <c r="J119" s="300"/>
      <c r="K119" s="186"/>
      <c r="L119" s="186"/>
      <c r="M119" s="186"/>
      <c r="N119" s="186"/>
      <c r="O119" s="186"/>
      <c r="P119" s="186"/>
      <c r="Q119" s="186"/>
      <c r="R119" s="186"/>
      <c r="S119" s="186"/>
      <c r="T119" s="186"/>
      <c r="U119" s="186"/>
      <c r="V119" s="186"/>
      <c r="W119" s="186"/>
      <c r="X119" s="186"/>
      <c r="Y119" s="186"/>
      <c r="Z119" s="186"/>
      <c r="AA119" s="186"/>
      <c r="AB119" s="186"/>
      <c r="AC119" s="186"/>
    </row>
    <row r="120" spans="1:29" ht="14.25" customHeight="1">
      <c r="A120" s="186"/>
      <c r="B120" s="186"/>
      <c r="C120" s="186"/>
      <c r="D120" s="186"/>
      <c r="E120" s="186"/>
      <c r="F120" s="186"/>
      <c r="G120" s="186"/>
      <c r="H120" s="186"/>
      <c r="I120" s="186"/>
      <c r="J120" s="300"/>
      <c r="K120" s="186"/>
      <c r="L120" s="186"/>
      <c r="M120" s="186"/>
      <c r="N120" s="186"/>
      <c r="O120" s="186"/>
      <c r="P120" s="186"/>
      <c r="Q120" s="186"/>
      <c r="R120" s="186"/>
      <c r="S120" s="186"/>
      <c r="T120" s="186"/>
      <c r="U120" s="186"/>
      <c r="V120" s="186"/>
      <c r="W120" s="186"/>
      <c r="X120" s="186"/>
      <c r="Y120" s="186"/>
      <c r="Z120" s="186"/>
      <c r="AA120" s="186"/>
      <c r="AB120" s="186"/>
      <c r="AC120" s="186"/>
    </row>
    <row r="121" spans="1:29" ht="14.25" customHeight="1">
      <c r="A121" s="186"/>
      <c r="B121" s="186"/>
      <c r="C121" s="186"/>
      <c r="D121" s="186"/>
      <c r="E121" s="186"/>
      <c r="F121" s="186"/>
      <c r="G121" s="186"/>
      <c r="H121" s="186"/>
      <c r="I121" s="186"/>
      <c r="J121" s="300"/>
      <c r="K121" s="186"/>
      <c r="L121" s="186"/>
      <c r="M121" s="186"/>
      <c r="N121" s="186"/>
      <c r="O121" s="186"/>
      <c r="P121" s="186"/>
      <c r="Q121" s="186"/>
      <c r="R121" s="186"/>
      <c r="S121" s="186"/>
      <c r="T121" s="186"/>
      <c r="U121" s="186"/>
      <c r="V121" s="186"/>
      <c r="W121" s="186"/>
      <c r="X121" s="186"/>
      <c r="Y121" s="186"/>
      <c r="Z121" s="186"/>
      <c r="AA121" s="186"/>
      <c r="AB121" s="186"/>
      <c r="AC121" s="186"/>
    </row>
    <row r="122" spans="1:29" ht="14.25" customHeight="1">
      <c r="A122" s="186"/>
      <c r="B122" s="186"/>
      <c r="C122" s="186"/>
      <c r="D122" s="186"/>
      <c r="E122" s="186"/>
      <c r="F122" s="186"/>
      <c r="G122" s="186"/>
      <c r="H122" s="186"/>
      <c r="I122" s="186"/>
      <c r="J122" s="300"/>
      <c r="K122" s="186"/>
      <c r="L122" s="186"/>
      <c r="M122" s="186"/>
      <c r="N122" s="186"/>
      <c r="O122" s="186"/>
      <c r="P122" s="186"/>
      <c r="Q122" s="186"/>
      <c r="R122" s="186"/>
      <c r="S122" s="186"/>
      <c r="T122" s="186"/>
      <c r="U122" s="186"/>
      <c r="V122" s="186"/>
      <c r="W122" s="186"/>
      <c r="X122" s="186"/>
      <c r="Y122" s="186"/>
      <c r="Z122" s="186"/>
      <c r="AA122" s="186"/>
      <c r="AB122" s="186"/>
      <c r="AC122" s="186"/>
    </row>
    <row r="123" spans="1:29" ht="14.25" customHeight="1">
      <c r="A123" s="186"/>
      <c r="B123" s="186"/>
      <c r="C123" s="186"/>
      <c r="D123" s="186"/>
      <c r="E123" s="186"/>
      <c r="F123" s="186"/>
      <c r="G123" s="186"/>
      <c r="H123" s="186"/>
      <c r="I123" s="186"/>
      <c r="J123" s="300"/>
      <c r="K123" s="186"/>
      <c r="L123" s="186"/>
      <c r="M123" s="186"/>
      <c r="N123" s="186"/>
      <c r="O123" s="186"/>
      <c r="P123" s="186"/>
      <c r="Q123" s="186"/>
      <c r="R123" s="186"/>
      <c r="S123" s="186"/>
      <c r="T123" s="186"/>
      <c r="U123" s="186"/>
      <c r="V123" s="186"/>
      <c r="W123" s="186"/>
      <c r="X123" s="186"/>
      <c r="Y123" s="186"/>
      <c r="Z123" s="186"/>
      <c r="AA123" s="186"/>
      <c r="AB123" s="186"/>
      <c r="AC123" s="186"/>
    </row>
    <row r="124" spans="1:29" ht="14.25" customHeight="1">
      <c r="A124" s="186"/>
      <c r="B124" s="186"/>
      <c r="C124" s="186"/>
      <c r="D124" s="186"/>
      <c r="E124" s="186"/>
      <c r="F124" s="186"/>
      <c r="G124" s="186"/>
      <c r="H124" s="186"/>
      <c r="I124" s="186"/>
      <c r="J124" s="300"/>
      <c r="K124" s="186"/>
      <c r="L124" s="186"/>
      <c r="M124" s="186"/>
      <c r="N124" s="186"/>
      <c r="O124" s="186"/>
      <c r="P124" s="186"/>
      <c r="Q124" s="186"/>
      <c r="R124" s="186"/>
      <c r="S124" s="186"/>
      <c r="T124" s="186"/>
      <c r="U124" s="186"/>
      <c r="V124" s="186"/>
      <c r="W124" s="186"/>
      <c r="X124" s="186"/>
      <c r="Y124" s="186"/>
      <c r="Z124" s="186"/>
      <c r="AA124" s="186"/>
      <c r="AB124" s="186"/>
      <c r="AC124" s="186"/>
    </row>
    <row r="125" spans="1:29" ht="14.25" customHeight="1">
      <c r="A125" s="186"/>
      <c r="B125" s="186"/>
      <c r="C125" s="186"/>
      <c r="D125" s="186"/>
      <c r="E125" s="186"/>
      <c r="F125" s="186"/>
      <c r="G125" s="186"/>
      <c r="H125" s="186"/>
      <c r="I125" s="186"/>
      <c r="J125" s="300"/>
      <c r="K125" s="186"/>
      <c r="L125" s="186"/>
      <c r="M125" s="186"/>
      <c r="N125" s="186"/>
      <c r="O125" s="186"/>
      <c r="P125" s="186"/>
      <c r="Q125" s="186"/>
      <c r="R125" s="186"/>
      <c r="S125" s="186"/>
      <c r="T125" s="186"/>
      <c r="U125" s="186"/>
      <c r="V125" s="186"/>
      <c r="W125" s="186"/>
      <c r="X125" s="186"/>
      <c r="Y125" s="186"/>
      <c r="Z125" s="186"/>
      <c r="AA125" s="186"/>
      <c r="AB125" s="186"/>
      <c r="AC125" s="186"/>
    </row>
    <row r="126" spans="1:29" ht="14.25" customHeight="1">
      <c r="A126" s="186"/>
      <c r="B126" s="186"/>
      <c r="C126" s="186"/>
      <c r="D126" s="186"/>
      <c r="E126" s="186"/>
      <c r="F126" s="186"/>
      <c r="G126" s="186"/>
      <c r="H126" s="186"/>
      <c r="I126" s="186"/>
      <c r="J126" s="300"/>
      <c r="K126" s="186"/>
      <c r="L126" s="186"/>
      <c r="M126" s="186"/>
      <c r="N126" s="186"/>
      <c r="O126" s="186"/>
      <c r="P126" s="186"/>
      <c r="Q126" s="186"/>
      <c r="R126" s="186"/>
      <c r="S126" s="186"/>
      <c r="T126" s="186"/>
      <c r="U126" s="186"/>
      <c r="V126" s="186"/>
      <c r="W126" s="186"/>
      <c r="X126" s="186"/>
      <c r="Y126" s="186"/>
      <c r="Z126" s="186"/>
      <c r="AA126" s="186"/>
      <c r="AB126" s="186"/>
      <c r="AC126" s="186"/>
    </row>
    <row r="127" spans="1:29" ht="14.25" customHeight="1">
      <c r="A127" s="186"/>
      <c r="B127" s="186"/>
      <c r="C127" s="186"/>
      <c r="D127" s="186"/>
      <c r="E127" s="186"/>
      <c r="F127" s="186"/>
      <c r="G127" s="186"/>
      <c r="H127" s="186"/>
      <c r="I127" s="186"/>
      <c r="J127" s="300"/>
      <c r="K127" s="186"/>
      <c r="L127" s="186"/>
      <c r="M127" s="186"/>
      <c r="N127" s="186"/>
      <c r="O127" s="186"/>
      <c r="P127" s="186"/>
      <c r="Q127" s="186"/>
      <c r="R127" s="186"/>
      <c r="S127" s="186"/>
      <c r="T127" s="186"/>
      <c r="U127" s="186"/>
      <c r="V127" s="186"/>
      <c r="W127" s="186"/>
      <c r="X127" s="186"/>
      <c r="Y127" s="186"/>
      <c r="Z127" s="186"/>
      <c r="AA127" s="186"/>
      <c r="AB127" s="186"/>
      <c r="AC127" s="186"/>
    </row>
    <row r="128" spans="1:29" ht="14.25" customHeight="1">
      <c r="A128" s="186"/>
      <c r="B128" s="186"/>
      <c r="C128" s="186"/>
      <c r="D128" s="186"/>
      <c r="E128" s="186"/>
      <c r="F128" s="186"/>
      <c r="G128" s="186"/>
      <c r="H128" s="186"/>
      <c r="I128" s="186"/>
      <c r="J128" s="300"/>
      <c r="K128" s="186"/>
      <c r="L128" s="186"/>
      <c r="M128" s="186"/>
      <c r="N128" s="186"/>
      <c r="O128" s="186"/>
      <c r="P128" s="186"/>
      <c r="Q128" s="186"/>
      <c r="R128" s="186"/>
      <c r="S128" s="186"/>
      <c r="T128" s="186"/>
      <c r="U128" s="186"/>
      <c r="V128" s="186"/>
      <c r="W128" s="186"/>
      <c r="X128" s="186"/>
      <c r="Y128" s="186"/>
      <c r="Z128" s="186"/>
      <c r="AA128" s="186"/>
      <c r="AB128" s="186"/>
      <c r="AC128" s="186"/>
    </row>
    <row r="129" spans="1:29" ht="14.25" customHeight="1">
      <c r="A129" s="186"/>
      <c r="B129" s="186"/>
      <c r="C129" s="186"/>
      <c r="D129" s="186"/>
      <c r="E129" s="186"/>
      <c r="F129" s="186"/>
      <c r="G129" s="186"/>
      <c r="H129" s="186"/>
      <c r="I129" s="186"/>
      <c r="J129" s="300"/>
      <c r="K129" s="186"/>
      <c r="L129" s="186"/>
      <c r="M129" s="186"/>
      <c r="N129" s="186"/>
      <c r="O129" s="186"/>
      <c r="P129" s="186"/>
      <c r="Q129" s="186"/>
      <c r="R129" s="186"/>
      <c r="S129" s="186"/>
      <c r="T129" s="186"/>
      <c r="U129" s="186"/>
      <c r="V129" s="186"/>
      <c r="W129" s="186"/>
      <c r="X129" s="186"/>
      <c r="Y129" s="186"/>
      <c r="Z129" s="186"/>
      <c r="AA129" s="186"/>
      <c r="AB129" s="186"/>
      <c r="AC129" s="186"/>
    </row>
    <row r="130" spans="1:29" ht="14.25" customHeight="1">
      <c r="A130" s="186"/>
      <c r="B130" s="186"/>
      <c r="C130" s="186"/>
      <c r="D130" s="186"/>
      <c r="E130" s="186"/>
      <c r="F130" s="186"/>
      <c r="G130" s="186"/>
      <c r="H130" s="186"/>
      <c r="I130" s="186"/>
      <c r="J130" s="300"/>
      <c r="K130" s="186"/>
      <c r="L130" s="186"/>
      <c r="M130" s="186"/>
      <c r="N130" s="186"/>
      <c r="O130" s="186"/>
      <c r="P130" s="186"/>
      <c r="Q130" s="186"/>
      <c r="R130" s="186"/>
      <c r="S130" s="186"/>
      <c r="T130" s="186"/>
      <c r="U130" s="186"/>
      <c r="V130" s="186"/>
      <c r="W130" s="186"/>
      <c r="X130" s="186"/>
      <c r="Y130" s="186"/>
      <c r="Z130" s="186"/>
      <c r="AA130" s="186"/>
      <c r="AB130" s="186"/>
      <c r="AC130" s="186"/>
    </row>
    <row r="131" spans="1:29" ht="14.25" customHeight="1">
      <c r="A131" s="186"/>
      <c r="B131" s="186"/>
      <c r="C131" s="186"/>
      <c r="D131" s="186"/>
      <c r="E131" s="186"/>
      <c r="F131" s="186"/>
      <c r="G131" s="186"/>
      <c r="H131" s="186"/>
      <c r="I131" s="186"/>
      <c r="J131" s="300"/>
      <c r="K131" s="186"/>
      <c r="L131" s="186"/>
      <c r="M131" s="186"/>
      <c r="N131" s="186"/>
      <c r="O131" s="186"/>
      <c r="P131" s="186"/>
      <c r="Q131" s="186"/>
      <c r="R131" s="186"/>
      <c r="S131" s="186"/>
      <c r="T131" s="186"/>
      <c r="U131" s="186"/>
      <c r="V131" s="186"/>
      <c r="W131" s="186"/>
      <c r="X131" s="186"/>
      <c r="Y131" s="186"/>
      <c r="Z131" s="186"/>
      <c r="AA131" s="186"/>
      <c r="AB131" s="186"/>
      <c r="AC131" s="186"/>
    </row>
    <row r="132" spans="1:29" ht="14.25" customHeight="1">
      <c r="A132" s="186"/>
      <c r="B132" s="186"/>
      <c r="C132" s="186"/>
      <c r="D132" s="186"/>
      <c r="E132" s="186"/>
      <c r="F132" s="186"/>
      <c r="G132" s="186"/>
      <c r="H132" s="186"/>
      <c r="I132" s="186"/>
      <c r="J132" s="300"/>
      <c r="K132" s="186"/>
      <c r="L132" s="186"/>
      <c r="M132" s="186"/>
      <c r="N132" s="186"/>
      <c r="O132" s="186"/>
      <c r="P132" s="186"/>
      <c r="Q132" s="186"/>
      <c r="R132" s="186"/>
      <c r="S132" s="186"/>
      <c r="T132" s="186"/>
      <c r="U132" s="186"/>
      <c r="V132" s="186"/>
      <c r="W132" s="186"/>
      <c r="X132" s="186"/>
      <c r="Y132" s="186"/>
      <c r="Z132" s="186"/>
      <c r="AA132" s="186"/>
      <c r="AB132" s="186"/>
      <c r="AC132" s="186"/>
    </row>
    <row r="133" spans="1:29" ht="14.25" customHeight="1">
      <c r="A133" s="186"/>
      <c r="B133" s="186"/>
      <c r="C133" s="186"/>
      <c r="D133" s="186"/>
      <c r="E133" s="186"/>
      <c r="F133" s="186"/>
      <c r="G133" s="186"/>
      <c r="H133" s="186"/>
      <c r="I133" s="186"/>
      <c r="J133" s="300"/>
      <c r="K133" s="186"/>
      <c r="L133" s="186"/>
      <c r="M133" s="186"/>
      <c r="N133" s="186"/>
      <c r="O133" s="186"/>
      <c r="P133" s="186"/>
      <c r="Q133" s="186"/>
      <c r="R133" s="186"/>
      <c r="S133" s="186"/>
      <c r="T133" s="186"/>
      <c r="U133" s="186"/>
      <c r="V133" s="186"/>
      <c r="W133" s="186"/>
      <c r="X133" s="186"/>
      <c r="Y133" s="186"/>
      <c r="Z133" s="186"/>
      <c r="AA133" s="186"/>
      <c r="AB133" s="186"/>
      <c r="AC133" s="186"/>
    </row>
    <row r="134" spans="1:29" ht="14.25" customHeight="1">
      <c r="A134" s="186"/>
      <c r="B134" s="186"/>
      <c r="C134" s="186"/>
      <c r="D134" s="186"/>
      <c r="E134" s="186"/>
      <c r="F134" s="186"/>
      <c r="G134" s="186"/>
      <c r="H134" s="186"/>
      <c r="I134" s="186"/>
      <c r="J134" s="300"/>
      <c r="K134" s="186"/>
      <c r="L134" s="186"/>
      <c r="M134" s="186"/>
      <c r="N134" s="186"/>
      <c r="O134" s="186"/>
      <c r="P134" s="186"/>
      <c r="Q134" s="186"/>
      <c r="R134" s="186"/>
      <c r="S134" s="186"/>
      <c r="T134" s="186"/>
      <c r="U134" s="186"/>
      <c r="V134" s="186"/>
      <c r="W134" s="186"/>
      <c r="X134" s="186"/>
      <c r="Y134" s="186"/>
      <c r="Z134" s="186"/>
      <c r="AA134" s="186"/>
      <c r="AB134" s="186"/>
      <c r="AC134" s="186"/>
    </row>
    <row r="135" spans="1:29" ht="14.25" customHeight="1">
      <c r="A135" s="186"/>
      <c r="B135" s="186"/>
      <c r="C135" s="186"/>
      <c r="D135" s="186"/>
      <c r="E135" s="186"/>
      <c r="F135" s="186"/>
      <c r="G135" s="186"/>
      <c r="H135" s="186"/>
      <c r="I135" s="186"/>
      <c r="J135" s="300"/>
      <c r="K135" s="186"/>
      <c r="L135" s="186"/>
      <c r="M135" s="186"/>
      <c r="N135" s="186"/>
      <c r="O135" s="186"/>
      <c r="P135" s="186"/>
      <c r="Q135" s="186"/>
      <c r="R135" s="186"/>
      <c r="S135" s="186"/>
      <c r="T135" s="186"/>
      <c r="U135" s="186"/>
      <c r="V135" s="186"/>
      <c r="W135" s="186"/>
      <c r="X135" s="186"/>
      <c r="Y135" s="186"/>
      <c r="Z135" s="186"/>
      <c r="AA135" s="186"/>
      <c r="AB135" s="186"/>
      <c r="AC135" s="186"/>
    </row>
    <row r="136" spans="1:29" ht="14.25" customHeight="1">
      <c r="A136" s="186"/>
      <c r="B136" s="186"/>
      <c r="C136" s="186"/>
      <c r="D136" s="186"/>
      <c r="E136" s="186"/>
      <c r="F136" s="186"/>
      <c r="G136" s="186"/>
      <c r="H136" s="186"/>
      <c r="I136" s="186"/>
      <c r="J136" s="300"/>
      <c r="K136" s="186"/>
      <c r="L136" s="186"/>
      <c r="M136" s="186"/>
      <c r="N136" s="186"/>
      <c r="O136" s="186"/>
      <c r="P136" s="186"/>
      <c r="Q136" s="186"/>
      <c r="R136" s="186"/>
      <c r="S136" s="186"/>
      <c r="T136" s="186"/>
      <c r="U136" s="186"/>
      <c r="V136" s="186"/>
      <c r="W136" s="186"/>
      <c r="X136" s="186"/>
      <c r="Y136" s="186"/>
      <c r="Z136" s="186"/>
      <c r="AA136" s="186"/>
      <c r="AB136" s="186"/>
      <c r="AC136" s="186"/>
    </row>
    <row r="137" spans="1:29" ht="14.25" customHeight="1">
      <c r="A137" s="186"/>
      <c r="B137" s="186"/>
      <c r="C137" s="186"/>
      <c r="D137" s="186"/>
      <c r="E137" s="186"/>
      <c r="F137" s="186"/>
      <c r="G137" s="186"/>
      <c r="H137" s="186"/>
      <c r="I137" s="186"/>
      <c r="J137" s="300"/>
      <c r="K137" s="186"/>
      <c r="L137" s="186"/>
      <c r="M137" s="186"/>
      <c r="N137" s="186"/>
      <c r="O137" s="186"/>
      <c r="P137" s="186"/>
      <c r="Q137" s="186"/>
      <c r="R137" s="186"/>
      <c r="S137" s="186"/>
      <c r="T137" s="186"/>
      <c r="U137" s="186"/>
      <c r="V137" s="186"/>
      <c r="W137" s="186"/>
      <c r="X137" s="186"/>
      <c r="Y137" s="186"/>
      <c r="Z137" s="186"/>
      <c r="AA137" s="186"/>
      <c r="AB137" s="186"/>
      <c r="AC137" s="186"/>
    </row>
    <row r="138" spans="1:29" ht="14.25" customHeight="1">
      <c r="A138" s="186"/>
      <c r="B138" s="186"/>
      <c r="C138" s="186"/>
      <c r="D138" s="186"/>
      <c r="E138" s="186"/>
      <c r="F138" s="186"/>
      <c r="G138" s="186"/>
      <c r="H138" s="186"/>
      <c r="I138" s="186"/>
      <c r="J138" s="300"/>
      <c r="K138" s="186"/>
      <c r="L138" s="186"/>
      <c r="M138" s="186"/>
      <c r="N138" s="186"/>
      <c r="O138" s="186"/>
      <c r="P138" s="186"/>
      <c r="Q138" s="186"/>
      <c r="R138" s="186"/>
      <c r="S138" s="186"/>
      <c r="T138" s="186"/>
      <c r="U138" s="186"/>
      <c r="V138" s="186"/>
      <c r="W138" s="186"/>
      <c r="X138" s="186"/>
      <c r="Y138" s="186"/>
      <c r="Z138" s="186"/>
      <c r="AA138" s="186"/>
      <c r="AB138" s="186"/>
      <c r="AC138" s="186"/>
    </row>
    <row r="139" spans="1:29" ht="14.25" customHeight="1">
      <c r="A139" s="186"/>
      <c r="B139" s="186"/>
      <c r="C139" s="186"/>
      <c r="D139" s="186"/>
      <c r="E139" s="186"/>
      <c r="F139" s="186"/>
      <c r="G139" s="186"/>
      <c r="H139" s="186"/>
      <c r="I139" s="186"/>
      <c r="J139" s="300"/>
      <c r="K139" s="186"/>
      <c r="L139" s="186"/>
      <c r="M139" s="186"/>
      <c r="N139" s="186"/>
      <c r="O139" s="186"/>
      <c r="P139" s="186"/>
      <c r="Q139" s="186"/>
      <c r="R139" s="186"/>
      <c r="S139" s="186"/>
      <c r="T139" s="186"/>
      <c r="U139" s="186"/>
      <c r="V139" s="186"/>
      <c r="W139" s="186"/>
      <c r="X139" s="186"/>
      <c r="Y139" s="186"/>
      <c r="Z139" s="186"/>
      <c r="AA139" s="186"/>
      <c r="AB139" s="186"/>
      <c r="AC139" s="186"/>
    </row>
    <row r="140" spans="1:29" ht="14.25" customHeight="1">
      <c r="A140" s="186"/>
      <c r="B140" s="186"/>
      <c r="C140" s="186"/>
      <c r="D140" s="186"/>
      <c r="E140" s="186"/>
      <c r="F140" s="186"/>
      <c r="G140" s="186"/>
      <c r="H140" s="186"/>
      <c r="I140" s="186"/>
      <c r="J140" s="300"/>
      <c r="K140" s="186"/>
      <c r="L140" s="186"/>
      <c r="M140" s="186"/>
      <c r="N140" s="186"/>
      <c r="O140" s="186"/>
      <c r="P140" s="186"/>
      <c r="Q140" s="186"/>
      <c r="R140" s="186"/>
      <c r="S140" s="186"/>
      <c r="T140" s="186"/>
      <c r="U140" s="186"/>
      <c r="V140" s="186"/>
      <c r="W140" s="186"/>
      <c r="X140" s="186"/>
      <c r="Y140" s="186"/>
      <c r="Z140" s="186"/>
      <c r="AA140" s="186"/>
      <c r="AB140" s="186"/>
      <c r="AC140" s="186"/>
    </row>
    <row r="141" spans="1:29" ht="14.25" customHeight="1">
      <c r="A141" s="186"/>
      <c r="B141" s="186"/>
      <c r="C141" s="186"/>
      <c r="D141" s="186"/>
      <c r="E141" s="186"/>
      <c r="F141" s="186"/>
      <c r="G141" s="186"/>
      <c r="H141" s="186"/>
      <c r="I141" s="186"/>
      <c r="J141" s="300"/>
      <c r="K141" s="186"/>
      <c r="L141" s="186"/>
      <c r="M141" s="186"/>
      <c r="N141" s="186"/>
      <c r="O141" s="186"/>
      <c r="P141" s="186"/>
      <c r="Q141" s="186"/>
      <c r="R141" s="186"/>
      <c r="S141" s="186"/>
      <c r="T141" s="186"/>
      <c r="U141" s="186"/>
      <c r="V141" s="186"/>
      <c r="W141" s="186"/>
      <c r="X141" s="186"/>
      <c r="Y141" s="186"/>
      <c r="Z141" s="186"/>
      <c r="AA141" s="186"/>
      <c r="AB141" s="186"/>
      <c r="AC141" s="186"/>
    </row>
    <row r="142" spans="1:29" ht="14.25" customHeight="1">
      <c r="A142" s="186"/>
      <c r="B142" s="186"/>
      <c r="C142" s="186"/>
      <c r="D142" s="186"/>
      <c r="E142" s="186"/>
      <c r="F142" s="186"/>
      <c r="G142" s="186"/>
      <c r="H142" s="186"/>
      <c r="I142" s="186"/>
      <c r="J142" s="300"/>
      <c r="K142" s="186"/>
      <c r="L142" s="186"/>
      <c r="M142" s="186"/>
      <c r="N142" s="186"/>
      <c r="O142" s="186"/>
      <c r="P142" s="186"/>
      <c r="Q142" s="186"/>
      <c r="R142" s="186"/>
      <c r="S142" s="186"/>
      <c r="T142" s="186"/>
      <c r="U142" s="186"/>
      <c r="V142" s="186"/>
      <c r="W142" s="186"/>
      <c r="X142" s="186"/>
      <c r="Y142" s="186"/>
      <c r="Z142" s="186"/>
      <c r="AA142" s="186"/>
      <c r="AB142" s="186"/>
      <c r="AC142" s="186"/>
    </row>
    <row r="143" spans="1:29" ht="14.25" customHeight="1">
      <c r="A143" s="186"/>
      <c r="B143" s="186"/>
      <c r="C143" s="186"/>
      <c r="D143" s="186"/>
      <c r="E143" s="186"/>
      <c r="F143" s="186"/>
      <c r="G143" s="186"/>
      <c r="H143" s="186"/>
      <c r="I143" s="186"/>
      <c r="J143" s="300"/>
      <c r="K143" s="186"/>
      <c r="L143" s="186"/>
      <c r="M143" s="186"/>
      <c r="N143" s="186"/>
      <c r="O143" s="186"/>
      <c r="P143" s="186"/>
      <c r="Q143" s="186"/>
      <c r="R143" s="186"/>
      <c r="S143" s="186"/>
      <c r="T143" s="186"/>
      <c r="U143" s="186"/>
      <c r="V143" s="186"/>
      <c r="W143" s="186"/>
      <c r="X143" s="186"/>
      <c r="Y143" s="186"/>
      <c r="Z143" s="186"/>
      <c r="AA143" s="186"/>
      <c r="AB143" s="186"/>
      <c r="AC143" s="186"/>
    </row>
    <row r="144" spans="1:29" ht="14.25" customHeight="1">
      <c r="A144" s="186"/>
      <c r="B144" s="186"/>
      <c r="C144" s="186"/>
      <c r="D144" s="186"/>
      <c r="E144" s="186"/>
      <c r="F144" s="186"/>
      <c r="G144" s="186"/>
      <c r="H144" s="186"/>
      <c r="I144" s="186"/>
      <c r="J144" s="300"/>
      <c r="K144" s="186"/>
      <c r="L144" s="186"/>
      <c r="M144" s="186"/>
      <c r="N144" s="186"/>
      <c r="O144" s="186"/>
      <c r="P144" s="186"/>
      <c r="Q144" s="186"/>
      <c r="R144" s="186"/>
      <c r="S144" s="186"/>
      <c r="T144" s="186"/>
      <c r="U144" s="186"/>
      <c r="V144" s="186"/>
      <c r="W144" s="186"/>
      <c r="X144" s="186"/>
      <c r="Y144" s="186"/>
      <c r="Z144" s="186"/>
      <c r="AA144" s="186"/>
      <c r="AB144" s="186"/>
      <c r="AC144" s="186"/>
    </row>
    <row r="145" spans="1:29" ht="14.25" customHeight="1">
      <c r="A145" s="186"/>
      <c r="B145" s="186"/>
      <c r="C145" s="186"/>
      <c r="D145" s="186"/>
      <c r="E145" s="186"/>
      <c r="F145" s="186"/>
      <c r="G145" s="186"/>
      <c r="H145" s="186"/>
      <c r="I145" s="186"/>
      <c r="J145" s="300"/>
      <c r="K145" s="186"/>
      <c r="L145" s="186"/>
      <c r="M145" s="186"/>
      <c r="N145" s="186"/>
      <c r="O145" s="186"/>
      <c r="P145" s="186"/>
      <c r="Q145" s="186"/>
      <c r="R145" s="186"/>
      <c r="S145" s="186"/>
      <c r="T145" s="186"/>
      <c r="U145" s="186"/>
      <c r="V145" s="186"/>
      <c r="W145" s="186"/>
      <c r="X145" s="186"/>
      <c r="Y145" s="186"/>
      <c r="Z145" s="186"/>
      <c r="AA145" s="186"/>
      <c r="AB145" s="186"/>
      <c r="AC145" s="186"/>
    </row>
    <row r="146" spans="1:29" ht="14.25" customHeight="1">
      <c r="A146" s="186"/>
      <c r="B146" s="186"/>
      <c r="C146" s="186"/>
      <c r="D146" s="186"/>
      <c r="E146" s="186"/>
      <c r="F146" s="186"/>
      <c r="G146" s="186"/>
      <c r="H146" s="186"/>
      <c r="I146" s="186"/>
      <c r="J146" s="300"/>
      <c r="K146" s="186"/>
      <c r="L146" s="186"/>
      <c r="M146" s="186"/>
      <c r="N146" s="186"/>
      <c r="O146" s="186"/>
      <c r="P146" s="186"/>
      <c r="Q146" s="186"/>
      <c r="R146" s="186"/>
      <c r="S146" s="186"/>
      <c r="T146" s="186"/>
      <c r="U146" s="186"/>
      <c r="V146" s="186"/>
      <c r="W146" s="186"/>
      <c r="X146" s="186"/>
      <c r="Y146" s="186"/>
      <c r="Z146" s="186"/>
      <c r="AA146" s="186"/>
      <c r="AB146" s="186"/>
      <c r="AC146" s="186"/>
    </row>
    <row r="147" spans="1:29" ht="14.25" customHeight="1">
      <c r="A147" s="186"/>
      <c r="B147" s="186"/>
      <c r="C147" s="186"/>
      <c r="D147" s="186"/>
      <c r="E147" s="186"/>
      <c r="F147" s="186"/>
      <c r="G147" s="186"/>
      <c r="H147" s="186"/>
      <c r="I147" s="186"/>
      <c r="J147" s="300"/>
      <c r="K147" s="186"/>
      <c r="L147" s="186"/>
      <c r="M147" s="186"/>
      <c r="N147" s="186"/>
      <c r="O147" s="186"/>
      <c r="P147" s="186"/>
      <c r="Q147" s="186"/>
      <c r="R147" s="186"/>
      <c r="S147" s="186"/>
      <c r="T147" s="186"/>
      <c r="U147" s="186"/>
      <c r="V147" s="186"/>
      <c r="W147" s="186"/>
      <c r="X147" s="186"/>
      <c r="Y147" s="186"/>
      <c r="Z147" s="186"/>
      <c r="AA147" s="186"/>
      <c r="AB147" s="186"/>
      <c r="AC147" s="186"/>
    </row>
    <row r="148" spans="1:29" ht="14.25" customHeight="1">
      <c r="A148" s="186"/>
      <c r="B148" s="186"/>
      <c r="C148" s="186"/>
      <c r="D148" s="186"/>
      <c r="E148" s="186"/>
      <c r="F148" s="186"/>
      <c r="G148" s="186"/>
      <c r="H148" s="186"/>
      <c r="I148" s="186"/>
      <c r="J148" s="300"/>
      <c r="K148" s="186"/>
      <c r="L148" s="186"/>
      <c r="M148" s="186"/>
      <c r="N148" s="186"/>
      <c r="O148" s="186"/>
      <c r="P148" s="186"/>
      <c r="Q148" s="186"/>
      <c r="R148" s="186"/>
      <c r="S148" s="186"/>
      <c r="T148" s="186"/>
      <c r="U148" s="186"/>
      <c r="V148" s="186"/>
      <c r="W148" s="186"/>
      <c r="X148" s="186"/>
      <c r="Y148" s="186"/>
      <c r="Z148" s="186"/>
      <c r="AA148" s="186"/>
      <c r="AB148" s="186"/>
      <c r="AC148" s="186"/>
    </row>
    <row r="149" spans="1:29" ht="14.25" customHeight="1">
      <c r="A149" s="186"/>
      <c r="B149" s="186"/>
      <c r="C149" s="186"/>
      <c r="D149" s="186"/>
      <c r="E149" s="186"/>
      <c r="F149" s="186"/>
      <c r="G149" s="186"/>
      <c r="H149" s="186"/>
      <c r="I149" s="186"/>
      <c r="J149" s="300"/>
      <c r="K149" s="186"/>
      <c r="L149" s="186"/>
      <c r="M149" s="186"/>
      <c r="N149" s="186"/>
      <c r="O149" s="186"/>
      <c r="P149" s="186"/>
      <c r="Q149" s="186"/>
      <c r="R149" s="186"/>
      <c r="S149" s="186"/>
      <c r="T149" s="186"/>
      <c r="U149" s="186"/>
      <c r="V149" s="186"/>
      <c r="W149" s="186"/>
      <c r="X149" s="186"/>
      <c r="Y149" s="186"/>
      <c r="Z149" s="186"/>
      <c r="AA149" s="186"/>
      <c r="AB149" s="186"/>
      <c r="AC149" s="186"/>
    </row>
    <row r="150" spans="1:29" ht="14.25" customHeight="1">
      <c r="A150" s="186"/>
      <c r="B150" s="186"/>
      <c r="C150" s="186"/>
      <c r="D150" s="186"/>
      <c r="E150" s="186"/>
      <c r="F150" s="186"/>
      <c r="G150" s="186"/>
      <c r="H150" s="186"/>
      <c r="I150" s="186"/>
      <c r="J150" s="300"/>
      <c r="K150" s="186"/>
      <c r="L150" s="186"/>
      <c r="M150" s="186"/>
      <c r="N150" s="186"/>
      <c r="O150" s="186"/>
      <c r="P150" s="186"/>
      <c r="Q150" s="186"/>
      <c r="R150" s="186"/>
      <c r="S150" s="186"/>
      <c r="T150" s="186"/>
      <c r="U150" s="186"/>
      <c r="V150" s="186"/>
      <c r="W150" s="186"/>
      <c r="X150" s="186"/>
      <c r="Y150" s="186"/>
      <c r="Z150" s="186"/>
      <c r="AA150" s="186"/>
      <c r="AB150" s="186"/>
      <c r="AC150" s="186"/>
    </row>
    <row r="151" spans="1:29" ht="14.25" customHeight="1">
      <c r="A151" s="186"/>
      <c r="B151" s="186"/>
      <c r="C151" s="186"/>
      <c r="D151" s="186"/>
      <c r="E151" s="186"/>
      <c r="F151" s="186"/>
      <c r="G151" s="186"/>
      <c r="H151" s="186"/>
      <c r="I151" s="186"/>
      <c r="J151" s="300"/>
      <c r="K151" s="186"/>
      <c r="L151" s="186"/>
      <c r="M151" s="186"/>
      <c r="N151" s="186"/>
      <c r="O151" s="186"/>
      <c r="P151" s="186"/>
      <c r="Q151" s="186"/>
      <c r="R151" s="186"/>
      <c r="S151" s="186"/>
      <c r="T151" s="186"/>
      <c r="U151" s="186"/>
      <c r="V151" s="186"/>
      <c r="W151" s="186"/>
      <c r="X151" s="186"/>
      <c r="Y151" s="186"/>
      <c r="Z151" s="186"/>
      <c r="AA151" s="186"/>
      <c r="AB151" s="186"/>
      <c r="AC151" s="186"/>
    </row>
    <row r="152" spans="1:29" ht="14.25" customHeight="1">
      <c r="A152" s="186"/>
      <c r="B152" s="186"/>
      <c r="C152" s="186"/>
      <c r="D152" s="186"/>
      <c r="E152" s="186"/>
      <c r="F152" s="186"/>
      <c r="G152" s="186"/>
      <c r="H152" s="186"/>
      <c r="I152" s="186"/>
      <c r="J152" s="300"/>
      <c r="K152" s="186"/>
      <c r="L152" s="186"/>
      <c r="M152" s="186"/>
      <c r="N152" s="186"/>
      <c r="O152" s="186"/>
      <c r="P152" s="186"/>
      <c r="Q152" s="186"/>
      <c r="R152" s="186"/>
      <c r="S152" s="186"/>
      <c r="T152" s="186"/>
      <c r="U152" s="186"/>
      <c r="V152" s="186"/>
      <c r="W152" s="186"/>
      <c r="X152" s="186"/>
      <c r="Y152" s="186"/>
      <c r="Z152" s="186"/>
      <c r="AA152" s="186"/>
      <c r="AB152" s="186"/>
      <c r="AC152" s="186"/>
    </row>
    <row r="153" spans="1:29" ht="14.25" customHeight="1">
      <c r="A153" s="186"/>
      <c r="B153" s="186"/>
      <c r="C153" s="186"/>
      <c r="D153" s="186"/>
      <c r="E153" s="186"/>
      <c r="F153" s="186"/>
      <c r="G153" s="186"/>
      <c r="H153" s="186"/>
      <c r="I153" s="186"/>
      <c r="J153" s="300"/>
      <c r="K153" s="186"/>
      <c r="L153" s="186"/>
      <c r="M153" s="186"/>
      <c r="N153" s="186"/>
      <c r="O153" s="186"/>
      <c r="P153" s="186"/>
      <c r="Q153" s="186"/>
      <c r="R153" s="186"/>
      <c r="S153" s="186"/>
      <c r="T153" s="186"/>
      <c r="U153" s="186"/>
      <c r="V153" s="186"/>
      <c r="W153" s="186"/>
      <c r="X153" s="186"/>
      <c r="Y153" s="186"/>
      <c r="Z153" s="186"/>
      <c r="AA153" s="186"/>
      <c r="AB153" s="186"/>
      <c r="AC153" s="186"/>
    </row>
    <row r="154" spans="1:29" ht="14.25" customHeight="1">
      <c r="A154" s="186"/>
      <c r="B154" s="186"/>
      <c r="C154" s="186"/>
      <c r="D154" s="186"/>
      <c r="E154" s="186"/>
      <c r="F154" s="186"/>
      <c r="G154" s="186"/>
      <c r="H154" s="186"/>
      <c r="I154" s="186"/>
      <c r="J154" s="300"/>
      <c r="K154" s="186"/>
      <c r="L154" s="186"/>
      <c r="M154" s="186"/>
      <c r="N154" s="186"/>
      <c r="O154" s="186"/>
      <c r="P154" s="186"/>
      <c r="Q154" s="186"/>
      <c r="R154" s="186"/>
      <c r="S154" s="186"/>
      <c r="T154" s="186"/>
      <c r="U154" s="186"/>
      <c r="V154" s="186"/>
      <c r="W154" s="186"/>
      <c r="X154" s="186"/>
      <c r="Y154" s="186"/>
      <c r="Z154" s="186"/>
      <c r="AA154" s="186"/>
      <c r="AB154" s="186"/>
      <c r="AC154" s="186"/>
    </row>
    <row r="155" spans="1:29" ht="14.25" customHeight="1">
      <c r="A155" s="186"/>
      <c r="B155" s="186"/>
      <c r="C155" s="186"/>
      <c r="D155" s="186"/>
      <c r="E155" s="186"/>
      <c r="F155" s="186"/>
      <c r="G155" s="186"/>
      <c r="H155" s="186"/>
      <c r="I155" s="186"/>
      <c r="J155" s="300"/>
      <c r="K155" s="186"/>
      <c r="L155" s="186"/>
      <c r="M155" s="186"/>
      <c r="N155" s="186"/>
      <c r="O155" s="186"/>
      <c r="P155" s="186"/>
      <c r="Q155" s="186"/>
      <c r="R155" s="186"/>
      <c r="S155" s="186"/>
      <c r="T155" s="186"/>
      <c r="U155" s="186"/>
      <c r="V155" s="186"/>
      <c r="W155" s="186"/>
      <c r="X155" s="186"/>
      <c r="Y155" s="186"/>
      <c r="Z155" s="186"/>
      <c r="AA155" s="186"/>
      <c r="AB155" s="186"/>
      <c r="AC155" s="186"/>
    </row>
    <row r="156" spans="1:29" ht="14.25" customHeight="1">
      <c r="A156" s="186"/>
      <c r="B156" s="186"/>
      <c r="C156" s="186"/>
      <c r="D156" s="186"/>
      <c r="E156" s="186"/>
      <c r="F156" s="186"/>
      <c r="G156" s="186"/>
      <c r="H156" s="186"/>
      <c r="I156" s="186"/>
      <c r="J156" s="300"/>
      <c r="K156" s="186"/>
      <c r="L156" s="186"/>
      <c r="M156" s="186"/>
      <c r="N156" s="186"/>
      <c r="O156" s="186"/>
      <c r="P156" s="186"/>
      <c r="Q156" s="186"/>
      <c r="R156" s="186"/>
      <c r="S156" s="186"/>
      <c r="T156" s="186"/>
      <c r="U156" s="186"/>
      <c r="V156" s="186"/>
      <c r="W156" s="186"/>
      <c r="X156" s="186"/>
      <c r="Y156" s="186"/>
      <c r="Z156" s="186"/>
      <c r="AA156" s="186"/>
      <c r="AB156" s="186"/>
      <c r="AC156" s="186"/>
    </row>
    <row r="157" spans="1:29" ht="14.25" customHeight="1">
      <c r="A157" s="186"/>
      <c r="B157" s="186"/>
      <c r="C157" s="186"/>
      <c r="D157" s="186"/>
      <c r="E157" s="186"/>
      <c r="F157" s="186"/>
      <c r="G157" s="186"/>
      <c r="H157" s="186"/>
      <c r="I157" s="186"/>
      <c r="J157" s="300"/>
      <c r="K157" s="186"/>
      <c r="L157" s="186"/>
      <c r="M157" s="186"/>
      <c r="N157" s="186"/>
      <c r="O157" s="186"/>
      <c r="P157" s="186"/>
      <c r="Q157" s="186"/>
      <c r="R157" s="186"/>
      <c r="S157" s="186"/>
      <c r="T157" s="186"/>
      <c r="U157" s="186"/>
      <c r="V157" s="186"/>
      <c r="W157" s="186"/>
      <c r="X157" s="186"/>
      <c r="Y157" s="186"/>
      <c r="Z157" s="186"/>
      <c r="AA157" s="186"/>
      <c r="AB157" s="186"/>
      <c r="AC157" s="186"/>
    </row>
    <row r="158" spans="1:29" ht="14.25" customHeight="1">
      <c r="A158" s="186"/>
      <c r="B158" s="186"/>
      <c r="C158" s="186"/>
      <c r="D158" s="186"/>
      <c r="E158" s="186"/>
      <c r="F158" s="186"/>
      <c r="G158" s="186"/>
      <c r="H158" s="186"/>
      <c r="I158" s="186"/>
      <c r="J158" s="300"/>
      <c r="K158" s="186"/>
      <c r="L158" s="186"/>
      <c r="M158" s="186"/>
      <c r="N158" s="186"/>
      <c r="O158" s="186"/>
      <c r="P158" s="186"/>
      <c r="Q158" s="186"/>
      <c r="R158" s="186"/>
      <c r="S158" s="186"/>
      <c r="T158" s="186"/>
      <c r="U158" s="186"/>
      <c r="V158" s="186"/>
      <c r="W158" s="186"/>
      <c r="X158" s="186"/>
      <c r="Y158" s="186"/>
      <c r="Z158" s="186"/>
      <c r="AA158" s="186"/>
      <c r="AB158" s="186"/>
      <c r="AC158" s="186"/>
    </row>
    <row r="159" spans="1:29" ht="14.25" customHeight="1">
      <c r="A159" s="186"/>
      <c r="B159" s="186"/>
      <c r="C159" s="186"/>
      <c r="D159" s="186"/>
      <c r="E159" s="186"/>
      <c r="F159" s="186"/>
      <c r="G159" s="186"/>
      <c r="H159" s="186"/>
      <c r="I159" s="186"/>
      <c r="J159" s="300"/>
      <c r="K159" s="186"/>
      <c r="L159" s="186"/>
      <c r="M159" s="186"/>
      <c r="N159" s="186"/>
      <c r="O159" s="186"/>
      <c r="P159" s="186"/>
      <c r="Q159" s="186"/>
      <c r="R159" s="186"/>
      <c r="S159" s="186"/>
      <c r="T159" s="186"/>
      <c r="U159" s="186"/>
      <c r="V159" s="186"/>
      <c r="W159" s="186"/>
      <c r="X159" s="186"/>
      <c r="Y159" s="186"/>
      <c r="Z159" s="186"/>
      <c r="AA159" s="186"/>
      <c r="AB159" s="186"/>
      <c r="AC159" s="186"/>
    </row>
    <row r="160" spans="1:29" ht="14.25" customHeight="1">
      <c r="A160" s="186"/>
      <c r="B160" s="186"/>
      <c r="C160" s="186"/>
      <c r="D160" s="186"/>
      <c r="E160" s="186"/>
      <c r="F160" s="186"/>
      <c r="G160" s="186"/>
      <c r="H160" s="186"/>
      <c r="I160" s="186"/>
      <c r="J160" s="300"/>
      <c r="K160" s="186"/>
      <c r="L160" s="186"/>
      <c r="M160" s="186"/>
      <c r="N160" s="186"/>
      <c r="O160" s="186"/>
      <c r="P160" s="186"/>
      <c r="Q160" s="186"/>
      <c r="R160" s="186"/>
      <c r="S160" s="186"/>
      <c r="T160" s="186"/>
      <c r="U160" s="186"/>
      <c r="V160" s="186"/>
      <c r="W160" s="186"/>
      <c r="X160" s="186"/>
      <c r="Y160" s="186"/>
      <c r="Z160" s="186"/>
      <c r="AA160" s="186"/>
      <c r="AB160" s="186"/>
      <c r="AC160" s="186"/>
    </row>
    <row r="161" spans="1:29" ht="14.25" customHeight="1">
      <c r="A161" s="186"/>
      <c r="B161" s="186"/>
      <c r="C161" s="186"/>
      <c r="D161" s="186"/>
      <c r="E161" s="186"/>
      <c r="F161" s="186"/>
      <c r="G161" s="186"/>
      <c r="H161" s="186"/>
      <c r="I161" s="186"/>
      <c r="J161" s="300"/>
      <c r="K161" s="186"/>
      <c r="L161" s="186"/>
      <c r="M161" s="186"/>
      <c r="N161" s="186"/>
      <c r="O161" s="186"/>
      <c r="P161" s="186"/>
      <c r="Q161" s="186"/>
      <c r="R161" s="186"/>
      <c r="S161" s="186"/>
      <c r="T161" s="186"/>
      <c r="U161" s="186"/>
      <c r="V161" s="186"/>
      <c r="W161" s="186"/>
      <c r="X161" s="186"/>
      <c r="Y161" s="186"/>
      <c r="Z161" s="186"/>
      <c r="AA161" s="186"/>
      <c r="AB161" s="186"/>
      <c r="AC161" s="186"/>
    </row>
    <row r="162" spans="1:29" ht="14.25" customHeight="1">
      <c r="A162" s="186"/>
      <c r="B162" s="186"/>
      <c r="C162" s="186"/>
      <c r="D162" s="186"/>
      <c r="E162" s="186"/>
      <c r="F162" s="186"/>
      <c r="G162" s="186"/>
      <c r="H162" s="186"/>
      <c r="I162" s="186"/>
      <c r="J162" s="300"/>
      <c r="K162" s="186"/>
      <c r="L162" s="186"/>
      <c r="M162" s="186"/>
      <c r="N162" s="186"/>
      <c r="O162" s="186"/>
      <c r="P162" s="186"/>
      <c r="Q162" s="186"/>
      <c r="R162" s="186"/>
      <c r="S162" s="186"/>
      <c r="T162" s="186"/>
      <c r="U162" s="186"/>
      <c r="V162" s="186"/>
      <c r="W162" s="186"/>
      <c r="X162" s="186"/>
      <c r="Y162" s="186"/>
      <c r="Z162" s="186"/>
      <c r="AA162" s="186"/>
      <c r="AB162" s="186"/>
      <c r="AC162" s="186"/>
    </row>
    <row r="163" spans="1:29" ht="14.25" customHeight="1">
      <c r="A163" s="186"/>
      <c r="B163" s="186"/>
      <c r="C163" s="186"/>
      <c r="D163" s="186"/>
      <c r="E163" s="186"/>
      <c r="F163" s="186"/>
      <c r="G163" s="186"/>
      <c r="H163" s="186"/>
      <c r="I163" s="186"/>
      <c r="J163" s="300"/>
      <c r="K163" s="186"/>
      <c r="L163" s="186"/>
      <c r="M163" s="186"/>
      <c r="N163" s="186"/>
      <c r="O163" s="186"/>
      <c r="P163" s="186"/>
      <c r="Q163" s="186"/>
      <c r="R163" s="186"/>
      <c r="S163" s="186"/>
      <c r="T163" s="186"/>
      <c r="U163" s="186"/>
      <c r="V163" s="186"/>
      <c r="W163" s="186"/>
      <c r="X163" s="186"/>
      <c r="Y163" s="186"/>
      <c r="Z163" s="186"/>
      <c r="AA163" s="186"/>
      <c r="AB163" s="186"/>
      <c r="AC163" s="186"/>
    </row>
    <row r="164" spans="1:29" ht="14.25" customHeight="1">
      <c r="A164" s="186"/>
      <c r="B164" s="186"/>
      <c r="C164" s="186"/>
      <c r="D164" s="186"/>
      <c r="E164" s="186"/>
      <c r="F164" s="186"/>
      <c r="G164" s="186"/>
      <c r="H164" s="186"/>
      <c r="I164" s="186"/>
      <c r="J164" s="300"/>
      <c r="K164" s="186"/>
      <c r="L164" s="186"/>
      <c r="M164" s="186"/>
      <c r="N164" s="186"/>
      <c r="O164" s="186"/>
      <c r="P164" s="186"/>
      <c r="Q164" s="186"/>
      <c r="R164" s="186"/>
      <c r="S164" s="186"/>
      <c r="T164" s="186"/>
      <c r="U164" s="186"/>
      <c r="V164" s="186"/>
      <c r="W164" s="186"/>
      <c r="X164" s="186"/>
      <c r="Y164" s="186"/>
      <c r="Z164" s="186"/>
      <c r="AA164" s="186"/>
      <c r="AB164" s="186"/>
      <c r="AC164" s="186"/>
    </row>
    <row r="165" spans="1:29" ht="14.25" customHeight="1">
      <c r="A165" s="186"/>
      <c r="B165" s="186"/>
      <c r="C165" s="186"/>
      <c r="D165" s="186"/>
      <c r="E165" s="186"/>
      <c r="F165" s="186"/>
      <c r="G165" s="186"/>
      <c r="H165" s="186"/>
      <c r="I165" s="186"/>
      <c r="J165" s="300"/>
      <c r="K165" s="186"/>
      <c r="L165" s="186"/>
      <c r="M165" s="186"/>
      <c r="N165" s="186"/>
      <c r="O165" s="186"/>
      <c r="P165" s="186"/>
      <c r="Q165" s="186"/>
      <c r="R165" s="186"/>
      <c r="S165" s="186"/>
      <c r="T165" s="186"/>
      <c r="U165" s="186"/>
      <c r="V165" s="186"/>
      <c r="W165" s="186"/>
      <c r="X165" s="186"/>
      <c r="Y165" s="186"/>
      <c r="Z165" s="186"/>
      <c r="AA165" s="186"/>
      <c r="AB165" s="186"/>
      <c r="AC165" s="186"/>
    </row>
    <row r="166" spans="1:29" ht="14.25" customHeight="1">
      <c r="A166" s="186"/>
      <c r="B166" s="186"/>
      <c r="C166" s="186"/>
      <c r="D166" s="186"/>
      <c r="E166" s="186"/>
      <c r="F166" s="186"/>
      <c r="G166" s="186"/>
      <c r="H166" s="186"/>
      <c r="I166" s="186"/>
      <c r="J166" s="300"/>
      <c r="K166" s="186"/>
      <c r="L166" s="186"/>
      <c r="M166" s="186"/>
      <c r="N166" s="186"/>
      <c r="O166" s="186"/>
      <c r="P166" s="186"/>
      <c r="Q166" s="186"/>
      <c r="R166" s="186"/>
      <c r="S166" s="186"/>
      <c r="T166" s="186"/>
      <c r="U166" s="186"/>
      <c r="V166" s="186"/>
      <c r="W166" s="186"/>
      <c r="X166" s="186"/>
      <c r="Y166" s="186"/>
      <c r="Z166" s="186"/>
      <c r="AA166" s="186"/>
      <c r="AB166" s="186"/>
      <c r="AC166" s="186"/>
    </row>
    <row r="167" spans="1:29" ht="14.25" customHeight="1">
      <c r="A167" s="186"/>
      <c r="B167" s="186"/>
      <c r="C167" s="186"/>
      <c r="D167" s="186"/>
      <c r="E167" s="186"/>
      <c r="F167" s="186"/>
      <c r="G167" s="186"/>
      <c r="H167" s="186"/>
      <c r="I167" s="186"/>
      <c r="J167" s="300"/>
      <c r="K167" s="186"/>
      <c r="L167" s="186"/>
      <c r="M167" s="186"/>
      <c r="N167" s="186"/>
      <c r="O167" s="186"/>
      <c r="P167" s="186"/>
      <c r="Q167" s="186"/>
      <c r="R167" s="186"/>
      <c r="S167" s="186"/>
      <c r="T167" s="186"/>
      <c r="U167" s="186"/>
      <c r="V167" s="186"/>
      <c r="W167" s="186"/>
      <c r="X167" s="186"/>
      <c r="Y167" s="186"/>
      <c r="Z167" s="186"/>
      <c r="AA167" s="186"/>
      <c r="AB167" s="186"/>
      <c r="AC167" s="186"/>
    </row>
    <row r="168" spans="1:29" ht="14.25" customHeight="1">
      <c r="A168" s="186"/>
      <c r="B168" s="186"/>
      <c r="C168" s="186"/>
      <c r="D168" s="186"/>
      <c r="E168" s="186"/>
      <c r="F168" s="186"/>
      <c r="G168" s="186"/>
      <c r="H168" s="186"/>
      <c r="I168" s="186"/>
      <c r="J168" s="300"/>
      <c r="K168" s="186"/>
      <c r="L168" s="186"/>
      <c r="M168" s="186"/>
      <c r="N168" s="186"/>
      <c r="O168" s="186"/>
      <c r="P168" s="186"/>
      <c r="Q168" s="186"/>
      <c r="R168" s="186"/>
      <c r="S168" s="186"/>
      <c r="T168" s="186"/>
      <c r="U168" s="186"/>
      <c r="V168" s="186"/>
      <c r="W168" s="186"/>
      <c r="X168" s="186"/>
      <c r="Y168" s="186"/>
      <c r="Z168" s="186"/>
      <c r="AA168" s="186"/>
      <c r="AB168" s="186"/>
      <c r="AC168" s="186"/>
    </row>
    <row r="169" spans="1:29" ht="14.25" customHeight="1">
      <c r="A169" s="186"/>
      <c r="B169" s="186"/>
      <c r="C169" s="186"/>
      <c r="D169" s="186"/>
      <c r="E169" s="186"/>
      <c r="F169" s="186"/>
      <c r="G169" s="186"/>
      <c r="H169" s="186"/>
      <c r="I169" s="186"/>
      <c r="J169" s="300"/>
      <c r="K169" s="186"/>
      <c r="L169" s="186"/>
      <c r="M169" s="186"/>
      <c r="N169" s="186"/>
      <c r="O169" s="186"/>
      <c r="P169" s="186"/>
      <c r="Q169" s="186"/>
      <c r="R169" s="186"/>
      <c r="S169" s="186"/>
      <c r="T169" s="186"/>
      <c r="U169" s="186"/>
      <c r="V169" s="186"/>
      <c r="W169" s="186"/>
      <c r="X169" s="186"/>
      <c r="Y169" s="186"/>
      <c r="Z169" s="186"/>
      <c r="AA169" s="186"/>
      <c r="AB169" s="186"/>
      <c r="AC169" s="186"/>
    </row>
    <row r="170" spans="1:29" ht="14.25" customHeight="1">
      <c r="A170" s="186"/>
      <c r="B170" s="186"/>
      <c r="C170" s="186"/>
      <c r="D170" s="186"/>
      <c r="E170" s="186"/>
      <c r="F170" s="186"/>
      <c r="G170" s="186"/>
      <c r="H170" s="186"/>
      <c r="I170" s="186"/>
      <c r="J170" s="300"/>
      <c r="K170" s="186"/>
      <c r="L170" s="186"/>
      <c r="M170" s="186"/>
      <c r="N170" s="186"/>
      <c r="O170" s="186"/>
      <c r="P170" s="186"/>
      <c r="Q170" s="186"/>
      <c r="R170" s="186"/>
      <c r="S170" s="186"/>
      <c r="T170" s="186"/>
      <c r="U170" s="186"/>
      <c r="V170" s="186"/>
      <c r="W170" s="186"/>
      <c r="X170" s="186"/>
      <c r="Y170" s="186"/>
      <c r="Z170" s="186"/>
      <c r="AA170" s="186"/>
      <c r="AB170" s="186"/>
      <c r="AC170" s="186"/>
    </row>
    <row r="171" spans="1:29" ht="14.25" customHeight="1">
      <c r="A171" s="186"/>
      <c r="B171" s="186"/>
      <c r="C171" s="186"/>
      <c r="D171" s="186"/>
      <c r="E171" s="186"/>
      <c r="F171" s="186"/>
      <c r="G171" s="186"/>
      <c r="H171" s="186"/>
      <c r="I171" s="186"/>
      <c r="J171" s="300"/>
      <c r="K171" s="186"/>
      <c r="L171" s="186"/>
      <c r="M171" s="186"/>
      <c r="N171" s="186"/>
      <c r="O171" s="186"/>
      <c r="P171" s="186"/>
      <c r="Q171" s="186"/>
      <c r="R171" s="186"/>
      <c r="S171" s="186"/>
      <c r="T171" s="186"/>
      <c r="U171" s="186"/>
      <c r="V171" s="186"/>
      <c r="W171" s="186"/>
      <c r="X171" s="186"/>
      <c r="Y171" s="186"/>
      <c r="Z171" s="186"/>
      <c r="AA171" s="186"/>
      <c r="AB171" s="186"/>
      <c r="AC171" s="186"/>
    </row>
    <row r="172" spans="1:29" ht="14.25" customHeight="1">
      <c r="A172" s="186"/>
      <c r="B172" s="186"/>
      <c r="C172" s="186"/>
      <c r="D172" s="186"/>
      <c r="E172" s="186"/>
      <c r="F172" s="186"/>
      <c r="G172" s="186"/>
      <c r="H172" s="186"/>
      <c r="I172" s="186"/>
      <c r="J172" s="300"/>
      <c r="K172" s="186"/>
      <c r="L172" s="186"/>
      <c r="M172" s="186"/>
      <c r="N172" s="186"/>
      <c r="O172" s="186"/>
      <c r="P172" s="186"/>
      <c r="Q172" s="186"/>
      <c r="R172" s="186"/>
      <c r="S172" s="186"/>
      <c r="T172" s="186"/>
      <c r="U172" s="186"/>
      <c r="V172" s="186"/>
      <c r="W172" s="186"/>
      <c r="X172" s="186"/>
      <c r="Y172" s="186"/>
      <c r="Z172" s="186"/>
      <c r="AA172" s="186"/>
      <c r="AB172" s="186"/>
      <c r="AC172" s="186"/>
    </row>
    <row r="173" spans="1:29" ht="14.25" customHeight="1">
      <c r="A173" s="186"/>
      <c r="B173" s="186"/>
      <c r="C173" s="186"/>
      <c r="D173" s="186"/>
      <c r="E173" s="186"/>
      <c r="F173" s="186"/>
      <c r="G173" s="186"/>
      <c r="H173" s="186"/>
      <c r="I173" s="186"/>
      <c r="J173" s="300"/>
      <c r="K173" s="186"/>
      <c r="L173" s="186"/>
      <c r="M173" s="186"/>
      <c r="N173" s="186"/>
      <c r="O173" s="186"/>
      <c r="P173" s="186"/>
      <c r="Q173" s="186"/>
      <c r="R173" s="186"/>
      <c r="S173" s="186"/>
      <c r="T173" s="186"/>
      <c r="U173" s="186"/>
      <c r="V173" s="186"/>
      <c r="W173" s="186"/>
      <c r="X173" s="186"/>
      <c r="Y173" s="186"/>
      <c r="Z173" s="186"/>
      <c r="AA173" s="186"/>
      <c r="AB173" s="186"/>
      <c r="AC173" s="186"/>
    </row>
    <row r="174" spans="1:29" ht="14.25" customHeight="1">
      <c r="A174" s="186"/>
      <c r="B174" s="186"/>
      <c r="C174" s="186"/>
      <c r="D174" s="186"/>
      <c r="E174" s="186"/>
      <c r="F174" s="186"/>
      <c r="G174" s="186"/>
      <c r="H174" s="186"/>
      <c r="I174" s="186"/>
      <c r="J174" s="300"/>
      <c r="K174" s="186"/>
      <c r="L174" s="186"/>
      <c r="M174" s="186"/>
      <c r="N174" s="186"/>
      <c r="O174" s="186"/>
      <c r="P174" s="186"/>
      <c r="Q174" s="186"/>
      <c r="R174" s="186"/>
      <c r="S174" s="186"/>
      <c r="T174" s="186"/>
      <c r="U174" s="186"/>
      <c r="V174" s="186"/>
      <c r="W174" s="186"/>
      <c r="X174" s="186"/>
      <c r="Y174" s="186"/>
      <c r="Z174" s="186"/>
      <c r="AA174" s="186"/>
      <c r="AB174" s="186"/>
      <c r="AC174" s="186"/>
    </row>
    <row r="175" spans="1:29" ht="14.25" customHeight="1">
      <c r="A175" s="186"/>
      <c r="B175" s="186"/>
      <c r="C175" s="186"/>
      <c r="D175" s="186"/>
      <c r="E175" s="186"/>
      <c r="F175" s="186"/>
      <c r="G175" s="186"/>
      <c r="H175" s="186"/>
      <c r="I175" s="186"/>
      <c r="J175" s="300"/>
      <c r="K175" s="186"/>
      <c r="L175" s="186"/>
      <c r="M175" s="186"/>
      <c r="N175" s="186"/>
      <c r="O175" s="186"/>
      <c r="P175" s="186"/>
      <c r="Q175" s="186"/>
      <c r="R175" s="186"/>
      <c r="S175" s="186"/>
      <c r="T175" s="186"/>
      <c r="U175" s="186"/>
      <c r="V175" s="186"/>
      <c r="W175" s="186"/>
      <c r="X175" s="186"/>
      <c r="Y175" s="186"/>
      <c r="Z175" s="186"/>
      <c r="AA175" s="186"/>
      <c r="AB175" s="186"/>
      <c r="AC175" s="186"/>
    </row>
    <row r="176" spans="1:29" ht="14.25" customHeight="1">
      <c r="A176" s="186"/>
      <c r="B176" s="186"/>
      <c r="C176" s="186"/>
      <c r="D176" s="186"/>
      <c r="E176" s="186"/>
      <c r="F176" s="186"/>
      <c r="G176" s="186"/>
      <c r="H176" s="186"/>
      <c r="I176" s="186"/>
      <c r="J176" s="300"/>
      <c r="K176" s="186"/>
      <c r="L176" s="186"/>
      <c r="M176" s="186"/>
      <c r="N176" s="186"/>
      <c r="O176" s="186"/>
      <c r="P176" s="186"/>
      <c r="Q176" s="186"/>
      <c r="R176" s="186"/>
      <c r="S176" s="186"/>
      <c r="T176" s="186"/>
      <c r="U176" s="186"/>
      <c r="V176" s="186"/>
      <c r="W176" s="186"/>
      <c r="X176" s="186"/>
      <c r="Y176" s="186"/>
      <c r="Z176" s="186"/>
      <c r="AA176" s="186"/>
      <c r="AB176" s="186"/>
      <c r="AC176" s="186"/>
    </row>
    <row r="177" spans="1:29" ht="14.25" customHeight="1">
      <c r="A177" s="186"/>
      <c r="B177" s="186"/>
      <c r="C177" s="186"/>
      <c r="D177" s="186"/>
      <c r="E177" s="186"/>
      <c r="F177" s="186"/>
      <c r="G177" s="186"/>
      <c r="H177" s="186"/>
      <c r="I177" s="186"/>
      <c r="J177" s="300"/>
      <c r="K177" s="186"/>
      <c r="L177" s="186"/>
      <c r="M177" s="186"/>
      <c r="N177" s="186"/>
      <c r="O177" s="186"/>
      <c r="P177" s="186"/>
      <c r="Q177" s="186"/>
      <c r="R177" s="186"/>
      <c r="S177" s="186"/>
      <c r="T177" s="186"/>
      <c r="U177" s="186"/>
      <c r="V177" s="186"/>
      <c r="W177" s="186"/>
      <c r="X177" s="186"/>
      <c r="Y177" s="186"/>
      <c r="Z177" s="186"/>
      <c r="AA177" s="186"/>
      <c r="AB177" s="186"/>
      <c r="AC177" s="186"/>
    </row>
    <row r="178" spans="1:29" ht="14.25" customHeight="1">
      <c r="A178" s="186"/>
      <c r="B178" s="186"/>
      <c r="C178" s="186"/>
      <c r="D178" s="186"/>
      <c r="E178" s="186"/>
      <c r="F178" s="186"/>
      <c r="G178" s="186"/>
      <c r="H178" s="186"/>
      <c r="I178" s="186"/>
      <c r="J178" s="300"/>
      <c r="K178" s="186"/>
      <c r="L178" s="186"/>
      <c r="M178" s="186"/>
      <c r="N178" s="186"/>
      <c r="O178" s="186"/>
      <c r="P178" s="186"/>
      <c r="Q178" s="186"/>
      <c r="R178" s="186"/>
      <c r="S178" s="186"/>
      <c r="T178" s="186"/>
      <c r="U178" s="186"/>
      <c r="V178" s="186"/>
      <c r="W178" s="186"/>
      <c r="X178" s="186"/>
      <c r="Y178" s="186"/>
      <c r="Z178" s="186"/>
      <c r="AA178" s="186"/>
      <c r="AB178" s="186"/>
      <c r="AC178" s="186"/>
    </row>
    <row r="179" spans="1:29" ht="14.25" customHeight="1">
      <c r="A179" s="186"/>
      <c r="B179" s="186"/>
      <c r="C179" s="186"/>
      <c r="D179" s="186"/>
      <c r="E179" s="186"/>
      <c r="F179" s="186"/>
      <c r="G179" s="186"/>
      <c r="H179" s="186"/>
      <c r="I179" s="186"/>
      <c r="J179" s="300"/>
      <c r="K179" s="186"/>
      <c r="L179" s="186"/>
      <c r="M179" s="186"/>
      <c r="N179" s="186"/>
      <c r="O179" s="186"/>
      <c r="P179" s="186"/>
      <c r="Q179" s="186"/>
      <c r="R179" s="186"/>
      <c r="S179" s="186"/>
      <c r="T179" s="186"/>
      <c r="U179" s="186"/>
      <c r="V179" s="186"/>
      <c r="W179" s="186"/>
      <c r="X179" s="186"/>
      <c r="Y179" s="186"/>
      <c r="Z179" s="186"/>
      <c r="AA179" s="186"/>
      <c r="AB179" s="186"/>
      <c r="AC179" s="186"/>
    </row>
    <row r="180" spans="1:29" ht="14.25" customHeight="1">
      <c r="A180" s="186"/>
      <c r="B180" s="186"/>
      <c r="C180" s="186"/>
      <c r="D180" s="186"/>
      <c r="E180" s="186"/>
      <c r="F180" s="186"/>
      <c r="G180" s="186"/>
      <c r="H180" s="186"/>
      <c r="I180" s="186"/>
      <c r="J180" s="300"/>
      <c r="K180" s="186"/>
      <c r="L180" s="186"/>
      <c r="M180" s="186"/>
      <c r="N180" s="186"/>
      <c r="O180" s="186"/>
      <c r="P180" s="186"/>
      <c r="Q180" s="186"/>
      <c r="R180" s="186"/>
      <c r="S180" s="186"/>
      <c r="T180" s="186"/>
      <c r="U180" s="186"/>
      <c r="V180" s="186"/>
      <c r="W180" s="186"/>
      <c r="X180" s="186"/>
      <c r="Y180" s="186"/>
      <c r="Z180" s="186"/>
      <c r="AA180" s="186"/>
      <c r="AB180" s="186"/>
      <c r="AC180" s="186"/>
    </row>
    <row r="181" spans="1:29" ht="14.25" customHeight="1">
      <c r="A181" s="186"/>
      <c r="B181" s="186"/>
      <c r="C181" s="186"/>
      <c r="D181" s="186"/>
      <c r="E181" s="186"/>
      <c r="F181" s="186"/>
      <c r="G181" s="186"/>
      <c r="H181" s="186"/>
      <c r="I181" s="186"/>
      <c r="J181" s="300"/>
      <c r="K181" s="186"/>
      <c r="L181" s="186"/>
      <c r="M181" s="186"/>
      <c r="N181" s="186"/>
      <c r="O181" s="186"/>
      <c r="P181" s="186"/>
      <c r="Q181" s="186"/>
      <c r="R181" s="186"/>
      <c r="S181" s="186"/>
      <c r="T181" s="186"/>
      <c r="U181" s="186"/>
      <c r="V181" s="186"/>
      <c r="W181" s="186"/>
      <c r="X181" s="186"/>
      <c r="Y181" s="186"/>
      <c r="Z181" s="186"/>
      <c r="AA181" s="186"/>
      <c r="AB181" s="186"/>
      <c r="AC181" s="186"/>
    </row>
    <row r="182" spans="1:29" ht="14.25" customHeight="1">
      <c r="A182" s="186"/>
      <c r="B182" s="186"/>
      <c r="C182" s="186"/>
      <c r="D182" s="186"/>
      <c r="E182" s="186"/>
      <c r="F182" s="186"/>
      <c r="G182" s="186"/>
      <c r="H182" s="186"/>
      <c r="I182" s="186"/>
      <c r="J182" s="300"/>
      <c r="K182" s="186"/>
      <c r="L182" s="186"/>
      <c r="M182" s="186"/>
      <c r="N182" s="186"/>
      <c r="O182" s="186"/>
      <c r="P182" s="186"/>
      <c r="Q182" s="186"/>
      <c r="R182" s="186"/>
      <c r="S182" s="186"/>
      <c r="T182" s="186"/>
      <c r="U182" s="186"/>
      <c r="V182" s="186"/>
      <c r="W182" s="186"/>
      <c r="X182" s="186"/>
      <c r="Y182" s="186"/>
      <c r="Z182" s="186"/>
      <c r="AA182" s="186"/>
      <c r="AB182" s="186"/>
      <c r="AC182" s="186"/>
    </row>
    <row r="183" spans="1:29" ht="14.25" customHeight="1">
      <c r="A183" s="186"/>
      <c r="B183" s="186"/>
      <c r="C183" s="186"/>
      <c r="D183" s="186"/>
      <c r="E183" s="186"/>
      <c r="F183" s="186"/>
      <c r="G183" s="186"/>
      <c r="H183" s="186"/>
      <c r="I183" s="186"/>
      <c r="J183" s="300"/>
      <c r="K183" s="186"/>
      <c r="L183" s="186"/>
      <c r="M183" s="186"/>
      <c r="N183" s="186"/>
      <c r="O183" s="186"/>
      <c r="P183" s="186"/>
      <c r="Q183" s="186"/>
      <c r="R183" s="186"/>
      <c r="S183" s="186"/>
      <c r="T183" s="186"/>
      <c r="U183" s="186"/>
      <c r="V183" s="186"/>
      <c r="W183" s="186"/>
      <c r="X183" s="186"/>
      <c r="Y183" s="186"/>
      <c r="Z183" s="186"/>
      <c r="AA183" s="186"/>
      <c r="AB183" s="186"/>
      <c r="AC183" s="186"/>
    </row>
    <row r="184" spans="1:29" ht="14.25" customHeight="1">
      <c r="A184" s="186"/>
      <c r="B184" s="186"/>
      <c r="C184" s="186"/>
      <c r="D184" s="186"/>
      <c r="E184" s="186"/>
      <c r="F184" s="186"/>
      <c r="G184" s="186"/>
      <c r="H184" s="186"/>
      <c r="I184" s="186"/>
      <c r="J184" s="300"/>
      <c r="K184" s="186"/>
      <c r="L184" s="186"/>
      <c r="M184" s="186"/>
      <c r="N184" s="186"/>
      <c r="O184" s="186"/>
      <c r="P184" s="186"/>
      <c r="Q184" s="186"/>
      <c r="R184" s="186"/>
      <c r="S184" s="186"/>
      <c r="T184" s="186"/>
      <c r="U184" s="186"/>
      <c r="V184" s="186"/>
      <c r="W184" s="186"/>
      <c r="X184" s="186"/>
      <c r="Y184" s="186"/>
      <c r="Z184" s="186"/>
      <c r="AA184" s="186"/>
      <c r="AB184" s="186"/>
      <c r="AC184" s="186"/>
    </row>
    <row r="185" spans="1:29" ht="14.25" customHeight="1">
      <c r="A185" s="186"/>
      <c r="B185" s="186"/>
      <c r="C185" s="186"/>
      <c r="D185" s="186"/>
      <c r="E185" s="186"/>
      <c r="F185" s="186"/>
      <c r="G185" s="186"/>
      <c r="H185" s="186"/>
      <c r="I185" s="186"/>
      <c r="J185" s="300"/>
      <c r="K185" s="186"/>
      <c r="L185" s="186"/>
      <c r="M185" s="186"/>
      <c r="N185" s="186"/>
      <c r="O185" s="186"/>
      <c r="P185" s="186"/>
      <c r="Q185" s="186"/>
      <c r="R185" s="186"/>
      <c r="S185" s="186"/>
      <c r="T185" s="186"/>
      <c r="U185" s="186"/>
      <c r="V185" s="186"/>
      <c r="W185" s="186"/>
      <c r="X185" s="186"/>
      <c r="Y185" s="186"/>
      <c r="Z185" s="186"/>
      <c r="AA185" s="186"/>
      <c r="AB185" s="186"/>
      <c r="AC185" s="186"/>
    </row>
    <row r="186" spans="1:29" ht="14.25" customHeight="1">
      <c r="A186" s="186"/>
      <c r="B186" s="186"/>
      <c r="C186" s="186"/>
      <c r="D186" s="186"/>
      <c r="E186" s="186"/>
      <c r="F186" s="186"/>
      <c r="G186" s="186"/>
      <c r="H186" s="186"/>
      <c r="I186" s="186"/>
      <c r="J186" s="300"/>
      <c r="K186" s="186"/>
      <c r="L186" s="186"/>
      <c r="M186" s="186"/>
      <c r="N186" s="186"/>
      <c r="O186" s="186"/>
      <c r="P186" s="186"/>
      <c r="Q186" s="186"/>
      <c r="R186" s="186"/>
      <c r="S186" s="186"/>
      <c r="T186" s="186"/>
      <c r="U186" s="186"/>
      <c r="V186" s="186"/>
      <c r="W186" s="186"/>
      <c r="X186" s="186"/>
      <c r="Y186" s="186"/>
      <c r="Z186" s="186"/>
      <c r="AA186" s="186"/>
      <c r="AB186" s="186"/>
      <c r="AC186" s="186"/>
    </row>
    <row r="187" spans="1:29" ht="14.25" customHeight="1">
      <c r="A187" s="186"/>
      <c r="B187" s="186"/>
      <c r="C187" s="186"/>
      <c r="D187" s="186"/>
      <c r="E187" s="186"/>
      <c r="F187" s="186"/>
      <c r="G187" s="186"/>
      <c r="H187" s="186"/>
      <c r="I187" s="186"/>
      <c r="J187" s="300"/>
      <c r="K187" s="186"/>
      <c r="L187" s="186"/>
      <c r="M187" s="186"/>
      <c r="N187" s="186"/>
      <c r="O187" s="186"/>
      <c r="P187" s="186"/>
      <c r="Q187" s="186"/>
      <c r="R187" s="186"/>
      <c r="S187" s="186"/>
      <c r="T187" s="186"/>
      <c r="U187" s="186"/>
      <c r="V187" s="186"/>
      <c r="W187" s="186"/>
      <c r="X187" s="186"/>
      <c r="Y187" s="186"/>
      <c r="Z187" s="186"/>
      <c r="AA187" s="186"/>
      <c r="AB187" s="186"/>
      <c r="AC187" s="186"/>
    </row>
    <row r="188" spans="1:29" ht="14.25" customHeight="1">
      <c r="A188" s="186"/>
      <c r="B188" s="186"/>
      <c r="C188" s="186"/>
      <c r="D188" s="186"/>
      <c r="E188" s="186"/>
      <c r="F188" s="186"/>
      <c r="G188" s="186"/>
      <c r="H188" s="186"/>
      <c r="I188" s="186"/>
      <c r="J188" s="300"/>
      <c r="K188" s="186"/>
      <c r="L188" s="186"/>
      <c r="M188" s="186"/>
      <c r="N188" s="186"/>
      <c r="O188" s="186"/>
      <c r="P188" s="186"/>
      <c r="Q188" s="186"/>
      <c r="R188" s="186"/>
      <c r="S188" s="186"/>
      <c r="T188" s="186"/>
      <c r="U188" s="186"/>
      <c r="V188" s="186"/>
      <c r="W188" s="186"/>
      <c r="X188" s="186"/>
      <c r="Y188" s="186"/>
      <c r="Z188" s="186"/>
      <c r="AA188" s="186"/>
      <c r="AB188" s="186"/>
      <c r="AC188" s="186"/>
    </row>
    <row r="189" spans="1:29" ht="14.25" customHeight="1">
      <c r="A189" s="186"/>
      <c r="B189" s="186"/>
      <c r="C189" s="186"/>
      <c r="D189" s="186"/>
      <c r="E189" s="186"/>
      <c r="F189" s="186"/>
      <c r="G189" s="186"/>
      <c r="H189" s="186"/>
      <c r="I189" s="186"/>
      <c r="J189" s="300"/>
      <c r="K189" s="186"/>
      <c r="L189" s="186"/>
      <c r="M189" s="186"/>
      <c r="N189" s="186"/>
      <c r="O189" s="186"/>
      <c r="P189" s="186"/>
      <c r="Q189" s="186"/>
      <c r="R189" s="186"/>
      <c r="S189" s="186"/>
      <c r="T189" s="186"/>
      <c r="U189" s="186"/>
      <c r="V189" s="186"/>
      <c r="W189" s="186"/>
      <c r="X189" s="186"/>
      <c r="Y189" s="186"/>
      <c r="Z189" s="186"/>
      <c r="AA189" s="186"/>
      <c r="AB189" s="186"/>
      <c r="AC189" s="186"/>
    </row>
    <row r="190" spans="1:29" ht="14.25" customHeight="1">
      <c r="A190" s="186"/>
      <c r="B190" s="186"/>
      <c r="C190" s="186"/>
      <c r="D190" s="186"/>
      <c r="E190" s="186"/>
      <c r="F190" s="186"/>
      <c r="G190" s="186"/>
      <c r="H190" s="186"/>
      <c r="I190" s="186"/>
      <c r="J190" s="300"/>
      <c r="K190" s="186"/>
      <c r="L190" s="186"/>
      <c r="M190" s="186"/>
      <c r="N190" s="186"/>
      <c r="O190" s="186"/>
      <c r="P190" s="186"/>
      <c r="Q190" s="186"/>
      <c r="R190" s="186"/>
      <c r="S190" s="186"/>
      <c r="T190" s="186"/>
      <c r="U190" s="186"/>
      <c r="V190" s="186"/>
      <c r="W190" s="186"/>
      <c r="X190" s="186"/>
      <c r="Y190" s="186"/>
      <c r="Z190" s="186"/>
      <c r="AA190" s="186"/>
      <c r="AB190" s="186"/>
      <c r="AC190" s="186"/>
    </row>
    <row r="191" spans="1:29" ht="14.25" customHeight="1">
      <c r="A191" s="186"/>
      <c r="B191" s="186"/>
      <c r="C191" s="186"/>
      <c r="D191" s="186"/>
      <c r="E191" s="186"/>
      <c r="F191" s="186"/>
      <c r="G191" s="186"/>
      <c r="H191" s="186"/>
      <c r="I191" s="186"/>
      <c r="J191" s="300"/>
      <c r="K191" s="186"/>
      <c r="L191" s="186"/>
      <c r="M191" s="186"/>
      <c r="N191" s="186"/>
      <c r="O191" s="186"/>
      <c r="P191" s="186"/>
      <c r="Q191" s="186"/>
      <c r="R191" s="186"/>
      <c r="S191" s="186"/>
      <c r="T191" s="186"/>
      <c r="U191" s="186"/>
      <c r="V191" s="186"/>
      <c r="W191" s="186"/>
      <c r="X191" s="186"/>
      <c r="Y191" s="186"/>
      <c r="Z191" s="186"/>
      <c r="AA191" s="186"/>
      <c r="AB191" s="186"/>
      <c r="AC191" s="186"/>
    </row>
    <row r="192" spans="1:29" ht="14.25" customHeight="1">
      <c r="A192" s="186"/>
      <c r="B192" s="186"/>
      <c r="C192" s="186"/>
      <c r="D192" s="186"/>
      <c r="E192" s="186"/>
      <c r="F192" s="186"/>
      <c r="G192" s="186"/>
      <c r="H192" s="186"/>
      <c r="I192" s="186"/>
      <c r="J192" s="300"/>
      <c r="K192" s="186"/>
      <c r="L192" s="186"/>
      <c r="M192" s="186"/>
      <c r="N192" s="186"/>
      <c r="O192" s="186"/>
      <c r="P192" s="186"/>
      <c r="Q192" s="186"/>
      <c r="R192" s="186"/>
      <c r="S192" s="186"/>
      <c r="T192" s="186"/>
      <c r="U192" s="186"/>
      <c r="V192" s="186"/>
      <c r="W192" s="186"/>
      <c r="X192" s="186"/>
      <c r="Y192" s="186"/>
      <c r="Z192" s="186"/>
      <c r="AA192" s="186"/>
      <c r="AB192" s="186"/>
      <c r="AC192" s="186"/>
    </row>
    <row r="193" spans="1:29" ht="14.25" customHeight="1">
      <c r="A193" s="186"/>
      <c r="B193" s="186"/>
      <c r="C193" s="186"/>
      <c r="D193" s="186"/>
      <c r="E193" s="186"/>
      <c r="F193" s="186"/>
      <c r="G193" s="186"/>
      <c r="H193" s="186"/>
      <c r="I193" s="186"/>
      <c r="J193" s="300"/>
      <c r="K193" s="186"/>
      <c r="L193" s="186"/>
      <c r="M193" s="186"/>
      <c r="N193" s="186"/>
      <c r="O193" s="186"/>
      <c r="P193" s="186"/>
      <c r="Q193" s="186"/>
      <c r="R193" s="186"/>
      <c r="S193" s="186"/>
      <c r="T193" s="186"/>
      <c r="U193" s="186"/>
      <c r="V193" s="186"/>
      <c r="W193" s="186"/>
      <c r="X193" s="186"/>
      <c r="Y193" s="186"/>
      <c r="Z193" s="186"/>
      <c r="AA193" s="186"/>
      <c r="AB193" s="186"/>
      <c r="AC193" s="186"/>
    </row>
    <row r="194" spans="1:29" ht="14.25" customHeight="1">
      <c r="A194" s="186"/>
      <c r="B194" s="186"/>
      <c r="C194" s="186"/>
      <c r="D194" s="186"/>
      <c r="E194" s="186"/>
      <c r="F194" s="186"/>
      <c r="G194" s="186"/>
      <c r="H194" s="186"/>
      <c r="I194" s="186"/>
      <c r="J194" s="300"/>
      <c r="K194" s="186"/>
      <c r="L194" s="186"/>
      <c r="M194" s="186"/>
      <c r="N194" s="186"/>
      <c r="O194" s="186"/>
      <c r="P194" s="186"/>
      <c r="Q194" s="186"/>
      <c r="R194" s="186"/>
      <c r="S194" s="186"/>
      <c r="T194" s="186"/>
      <c r="U194" s="186"/>
      <c r="V194" s="186"/>
      <c r="W194" s="186"/>
      <c r="X194" s="186"/>
      <c r="Y194" s="186"/>
      <c r="Z194" s="186"/>
      <c r="AA194" s="186"/>
      <c r="AB194" s="186"/>
      <c r="AC194" s="186"/>
    </row>
    <row r="195" spans="1:29" ht="14.25" customHeight="1">
      <c r="A195" s="186"/>
      <c r="B195" s="186"/>
      <c r="C195" s="186"/>
      <c r="D195" s="186"/>
      <c r="E195" s="186"/>
      <c r="F195" s="186"/>
      <c r="G195" s="186"/>
      <c r="H195" s="186"/>
      <c r="I195" s="186"/>
      <c r="J195" s="300"/>
      <c r="K195" s="186"/>
      <c r="L195" s="186"/>
      <c r="M195" s="186"/>
      <c r="N195" s="186"/>
      <c r="O195" s="186"/>
      <c r="P195" s="186"/>
      <c r="Q195" s="186"/>
      <c r="R195" s="186"/>
      <c r="S195" s="186"/>
      <c r="T195" s="186"/>
      <c r="U195" s="186"/>
      <c r="V195" s="186"/>
      <c r="W195" s="186"/>
      <c r="X195" s="186"/>
      <c r="Y195" s="186"/>
      <c r="Z195" s="186"/>
      <c r="AA195" s="186"/>
      <c r="AB195" s="186"/>
      <c r="AC195" s="186"/>
    </row>
    <row r="196" spans="1:29" ht="14.25" customHeight="1">
      <c r="A196" s="186"/>
      <c r="B196" s="186"/>
      <c r="C196" s="186"/>
      <c r="D196" s="186"/>
      <c r="E196" s="186"/>
      <c r="F196" s="186"/>
      <c r="G196" s="186"/>
      <c r="H196" s="186"/>
      <c r="I196" s="186"/>
      <c r="J196" s="300"/>
      <c r="K196" s="186"/>
      <c r="L196" s="186"/>
      <c r="M196" s="186"/>
      <c r="N196" s="186"/>
      <c r="O196" s="186"/>
      <c r="P196" s="186"/>
      <c r="Q196" s="186"/>
      <c r="R196" s="186"/>
      <c r="S196" s="186"/>
      <c r="T196" s="186"/>
      <c r="U196" s="186"/>
      <c r="V196" s="186"/>
      <c r="W196" s="186"/>
      <c r="X196" s="186"/>
      <c r="Y196" s="186"/>
      <c r="Z196" s="186"/>
      <c r="AA196" s="186"/>
      <c r="AB196" s="186"/>
      <c r="AC196" s="186"/>
    </row>
    <row r="197" spans="1:29" ht="14.25" customHeight="1">
      <c r="A197" s="186"/>
      <c r="B197" s="186"/>
      <c r="C197" s="186"/>
      <c r="D197" s="186"/>
      <c r="E197" s="186"/>
      <c r="F197" s="186"/>
      <c r="G197" s="186"/>
      <c r="H197" s="186"/>
      <c r="I197" s="186"/>
      <c r="J197" s="300"/>
      <c r="K197" s="186"/>
      <c r="L197" s="186"/>
      <c r="M197" s="186"/>
      <c r="N197" s="186"/>
      <c r="O197" s="186"/>
      <c r="P197" s="186"/>
      <c r="Q197" s="186"/>
      <c r="R197" s="186"/>
      <c r="S197" s="186"/>
      <c r="T197" s="186"/>
      <c r="U197" s="186"/>
      <c r="V197" s="186"/>
      <c r="W197" s="186"/>
      <c r="X197" s="186"/>
      <c r="Y197" s="186"/>
      <c r="Z197" s="186"/>
      <c r="AA197" s="186"/>
      <c r="AB197" s="186"/>
      <c r="AC197" s="186"/>
    </row>
    <row r="198" spans="1:29" ht="14.25" customHeight="1">
      <c r="A198" s="186"/>
      <c r="B198" s="186"/>
      <c r="C198" s="186"/>
      <c r="D198" s="186"/>
      <c r="E198" s="186"/>
      <c r="F198" s="186"/>
      <c r="G198" s="186"/>
      <c r="H198" s="186"/>
      <c r="I198" s="186"/>
      <c r="J198" s="300"/>
      <c r="K198" s="186"/>
      <c r="L198" s="186"/>
      <c r="M198" s="186"/>
      <c r="N198" s="186"/>
      <c r="O198" s="186"/>
      <c r="P198" s="186"/>
      <c r="Q198" s="186"/>
      <c r="R198" s="186"/>
      <c r="S198" s="186"/>
      <c r="T198" s="186"/>
      <c r="U198" s="186"/>
      <c r="V198" s="186"/>
      <c r="W198" s="186"/>
      <c r="X198" s="186"/>
      <c r="Y198" s="186"/>
      <c r="Z198" s="186"/>
      <c r="AA198" s="186"/>
      <c r="AB198" s="186"/>
      <c r="AC198" s="186"/>
    </row>
    <row r="199" spans="1:29" ht="14.25" customHeight="1">
      <c r="A199" s="186"/>
      <c r="B199" s="186"/>
      <c r="C199" s="186"/>
      <c r="D199" s="186"/>
      <c r="E199" s="186"/>
      <c r="F199" s="186"/>
      <c r="G199" s="186"/>
      <c r="H199" s="186"/>
      <c r="I199" s="186"/>
      <c r="J199" s="300"/>
      <c r="K199" s="186"/>
      <c r="L199" s="186"/>
      <c r="M199" s="186"/>
      <c r="N199" s="186"/>
      <c r="O199" s="186"/>
      <c r="P199" s="186"/>
      <c r="Q199" s="186"/>
      <c r="R199" s="186"/>
      <c r="S199" s="186"/>
      <c r="T199" s="186"/>
      <c r="U199" s="186"/>
      <c r="V199" s="186"/>
      <c r="W199" s="186"/>
      <c r="X199" s="186"/>
      <c r="Y199" s="186"/>
      <c r="Z199" s="186"/>
      <c r="AA199" s="186"/>
      <c r="AB199" s="186"/>
      <c r="AC199" s="186"/>
    </row>
    <row r="200" spans="1:29" ht="14.25" customHeight="1">
      <c r="A200" s="186"/>
      <c r="B200" s="186"/>
      <c r="C200" s="186"/>
      <c r="D200" s="186"/>
      <c r="E200" s="186"/>
      <c r="F200" s="186"/>
      <c r="G200" s="186"/>
      <c r="H200" s="186"/>
      <c r="I200" s="186"/>
      <c r="J200" s="300"/>
      <c r="K200" s="186"/>
      <c r="L200" s="186"/>
      <c r="M200" s="186"/>
      <c r="N200" s="186"/>
      <c r="O200" s="186"/>
      <c r="P200" s="186"/>
      <c r="Q200" s="186"/>
      <c r="R200" s="186"/>
      <c r="S200" s="186"/>
      <c r="T200" s="186"/>
      <c r="U200" s="186"/>
      <c r="V200" s="186"/>
      <c r="W200" s="186"/>
      <c r="X200" s="186"/>
      <c r="Y200" s="186"/>
      <c r="Z200" s="186"/>
      <c r="AA200" s="186"/>
      <c r="AB200" s="186"/>
      <c r="AC200" s="186"/>
    </row>
    <row r="201" spans="1:29" ht="14.25" customHeight="1">
      <c r="A201" s="186"/>
      <c r="B201" s="186"/>
      <c r="C201" s="186"/>
      <c r="D201" s="186"/>
      <c r="E201" s="186"/>
      <c r="F201" s="186"/>
      <c r="G201" s="186"/>
      <c r="H201" s="186"/>
      <c r="I201" s="186"/>
      <c r="J201" s="300"/>
      <c r="K201" s="186"/>
      <c r="L201" s="186"/>
      <c r="M201" s="186"/>
      <c r="N201" s="186"/>
      <c r="O201" s="186"/>
      <c r="P201" s="186"/>
      <c r="Q201" s="186"/>
      <c r="R201" s="186"/>
      <c r="S201" s="186"/>
      <c r="T201" s="186"/>
      <c r="U201" s="186"/>
      <c r="V201" s="186"/>
      <c r="W201" s="186"/>
      <c r="X201" s="186"/>
      <c r="Y201" s="186"/>
      <c r="Z201" s="186"/>
      <c r="AA201" s="186"/>
      <c r="AB201" s="186"/>
      <c r="AC201" s="186"/>
    </row>
    <row r="202" spans="1:29" ht="14.25" customHeight="1">
      <c r="A202" s="186"/>
      <c r="B202" s="186"/>
      <c r="C202" s="186"/>
      <c r="D202" s="186"/>
      <c r="E202" s="186"/>
      <c r="F202" s="186"/>
      <c r="G202" s="186"/>
      <c r="H202" s="186"/>
      <c r="I202" s="186"/>
      <c r="J202" s="300"/>
      <c r="K202" s="186"/>
      <c r="L202" s="186"/>
      <c r="M202" s="186"/>
      <c r="N202" s="186"/>
      <c r="O202" s="186"/>
      <c r="P202" s="186"/>
      <c r="Q202" s="186"/>
      <c r="R202" s="186"/>
      <c r="S202" s="186"/>
      <c r="T202" s="186"/>
      <c r="U202" s="186"/>
      <c r="V202" s="186"/>
      <c r="W202" s="186"/>
      <c r="X202" s="186"/>
      <c r="Y202" s="186"/>
      <c r="Z202" s="186"/>
      <c r="AA202" s="186"/>
      <c r="AB202" s="186"/>
      <c r="AC202" s="186"/>
    </row>
    <row r="203" spans="1:29" ht="14.25" customHeight="1">
      <c r="A203" s="186"/>
      <c r="B203" s="186"/>
      <c r="C203" s="186"/>
      <c r="D203" s="186"/>
      <c r="E203" s="186"/>
      <c r="F203" s="186"/>
      <c r="G203" s="186"/>
      <c r="H203" s="186"/>
      <c r="I203" s="186"/>
      <c r="J203" s="300"/>
      <c r="K203" s="186"/>
      <c r="L203" s="186"/>
      <c r="M203" s="186"/>
      <c r="N203" s="186"/>
      <c r="O203" s="186"/>
      <c r="P203" s="186"/>
      <c r="Q203" s="186"/>
      <c r="R203" s="186"/>
      <c r="S203" s="186"/>
      <c r="T203" s="186"/>
      <c r="U203" s="186"/>
      <c r="V203" s="186"/>
      <c r="W203" s="186"/>
      <c r="X203" s="186"/>
      <c r="Y203" s="186"/>
      <c r="Z203" s="186"/>
      <c r="AA203" s="186"/>
      <c r="AB203" s="186"/>
      <c r="AC203" s="186"/>
    </row>
    <row r="204" spans="1:29" ht="14.25" customHeight="1">
      <c r="A204" s="186"/>
      <c r="B204" s="186"/>
      <c r="C204" s="186"/>
      <c r="D204" s="186"/>
      <c r="E204" s="186"/>
      <c r="F204" s="186"/>
      <c r="G204" s="186"/>
      <c r="H204" s="186"/>
      <c r="I204" s="186"/>
      <c r="J204" s="300"/>
      <c r="K204" s="186"/>
      <c r="L204" s="186"/>
      <c r="M204" s="186"/>
      <c r="N204" s="186"/>
      <c r="O204" s="186"/>
      <c r="P204" s="186"/>
      <c r="Q204" s="186"/>
      <c r="R204" s="186"/>
      <c r="S204" s="186"/>
      <c r="T204" s="186"/>
      <c r="U204" s="186"/>
      <c r="V204" s="186"/>
      <c r="W204" s="186"/>
      <c r="X204" s="186"/>
      <c r="Y204" s="186"/>
      <c r="Z204" s="186"/>
      <c r="AA204" s="186"/>
      <c r="AB204" s="186"/>
      <c r="AC204" s="186"/>
    </row>
    <row r="205" spans="1:29" ht="14.25" customHeight="1">
      <c r="A205" s="186"/>
      <c r="B205" s="186"/>
      <c r="C205" s="186"/>
      <c r="D205" s="186"/>
      <c r="E205" s="186"/>
      <c r="F205" s="186"/>
      <c r="G205" s="186"/>
      <c r="H205" s="186"/>
      <c r="I205" s="186"/>
      <c r="J205" s="300"/>
      <c r="K205" s="186"/>
      <c r="L205" s="186"/>
      <c r="M205" s="186"/>
      <c r="N205" s="186"/>
      <c r="O205" s="186"/>
      <c r="P205" s="186"/>
      <c r="Q205" s="186"/>
      <c r="R205" s="186"/>
      <c r="S205" s="186"/>
      <c r="T205" s="186"/>
      <c r="U205" s="186"/>
      <c r="V205" s="186"/>
      <c r="W205" s="186"/>
      <c r="X205" s="186"/>
      <c r="Y205" s="186"/>
      <c r="Z205" s="186"/>
      <c r="AA205" s="186"/>
      <c r="AB205" s="186"/>
      <c r="AC205" s="186"/>
    </row>
    <row r="206" spans="1:29" ht="14.25" customHeight="1">
      <c r="A206" s="186"/>
      <c r="B206" s="186"/>
      <c r="C206" s="186"/>
      <c r="D206" s="186"/>
      <c r="E206" s="186"/>
      <c r="F206" s="186"/>
      <c r="G206" s="186"/>
      <c r="H206" s="186"/>
      <c r="I206" s="186"/>
      <c r="J206" s="300"/>
      <c r="K206" s="186"/>
      <c r="L206" s="186"/>
      <c r="M206" s="186"/>
      <c r="N206" s="186"/>
      <c r="O206" s="186"/>
      <c r="P206" s="186"/>
      <c r="Q206" s="186"/>
      <c r="R206" s="186"/>
      <c r="S206" s="186"/>
      <c r="T206" s="186"/>
      <c r="U206" s="186"/>
      <c r="V206" s="186"/>
      <c r="W206" s="186"/>
      <c r="X206" s="186"/>
      <c r="Y206" s="186"/>
      <c r="Z206" s="186"/>
      <c r="AA206" s="186"/>
      <c r="AB206" s="186"/>
      <c r="AC206" s="186"/>
    </row>
    <row r="207" spans="1:29" ht="14.25" customHeight="1">
      <c r="A207" s="186"/>
      <c r="B207" s="186"/>
      <c r="C207" s="186"/>
      <c r="D207" s="186"/>
      <c r="E207" s="186"/>
      <c r="F207" s="186"/>
      <c r="G207" s="186"/>
      <c r="H207" s="186"/>
      <c r="I207" s="186"/>
      <c r="J207" s="300"/>
      <c r="K207" s="186"/>
      <c r="L207" s="186"/>
      <c r="M207" s="186"/>
      <c r="N207" s="186"/>
      <c r="O207" s="186"/>
      <c r="P207" s="186"/>
      <c r="Q207" s="186"/>
      <c r="R207" s="186"/>
      <c r="S207" s="186"/>
      <c r="T207" s="186"/>
      <c r="U207" s="186"/>
      <c r="V207" s="186"/>
      <c r="W207" s="186"/>
      <c r="X207" s="186"/>
      <c r="Y207" s="186"/>
      <c r="Z207" s="186"/>
      <c r="AA207" s="186"/>
      <c r="AB207" s="186"/>
      <c r="AC207" s="186"/>
    </row>
    <row r="208" spans="1:29" ht="14.25" customHeight="1">
      <c r="A208" s="186"/>
      <c r="B208" s="186"/>
      <c r="C208" s="186"/>
      <c r="D208" s="186"/>
      <c r="E208" s="186"/>
      <c r="F208" s="186"/>
      <c r="G208" s="186"/>
      <c r="H208" s="186"/>
      <c r="I208" s="186"/>
      <c r="J208" s="300"/>
      <c r="K208" s="186"/>
      <c r="L208" s="186"/>
      <c r="M208" s="186"/>
      <c r="N208" s="186"/>
      <c r="O208" s="186"/>
      <c r="P208" s="186"/>
      <c r="Q208" s="186"/>
      <c r="R208" s="186"/>
      <c r="S208" s="186"/>
      <c r="T208" s="186"/>
      <c r="U208" s="186"/>
      <c r="V208" s="186"/>
      <c r="W208" s="186"/>
      <c r="X208" s="186"/>
      <c r="Y208" s="186"/>
      <c r="Z208" s="186"/>
      <c r="AA208" s="186"/>
      <c r="AB208" s="186"/>
      <c r="AC208" s="186"/>
    </row>
    <row r="209" spans="1:29" ht="14.25" customHeight="1">
      <c r="A209" s="186"/>
      <c r="B209" s="186"/>
      <c r="C209" s="186"/>
      <c r="D209" s="186"/>
      <c r="E209" s="186"/>
      <c r="F209" s="186"/>
      <c r="G209" s="186"/>
      <c r="H209" s="186"/>
      <c r="I209" s="186"/>
      <c r="J209" s="300"/>
      <c r="K209" s="186"/>
      <c r="L209" s="186"/>
      <c r="M209" s="186"/>
      <c r="N209" s="186"/>
      <c r="O209" s="186"/>
      <c r="P209" s="186"/>
      <c r="Q209" s="186"/>
      <c r="R209" s="186"/>
      <c r="S209" s="186"/>
      <c r="T209" s="186"/>
      <c r="U209" s="186"/>
      <c r="V209" s="186"/>
      <c r="W209" s="186"/>
      <c r="X209" s="186"/>
      <c r="Y209" s="186"/>
      <c r="Z209" s="186"/>
      <c r="AA209" s="186"/>
      <c r="AB209" s="186"/>
      <c r="AC209" s="186"/>
    </row>
    <row r="210" spans="1:29" ht="14.25" customHeight="1">
      <c r="A210" s="186"/>
      <c r="B210" s="186"/>
      <c r="C210" s="186"/>
      <c r="D210" s="186"/>
      <c r="E210" s="186"/>
      <c r="F210" s="186"/>
      <c r="G210" s="186"/>
      <c r="H210" s="186"/>
      <c r="I210" s="186"/>
      <c r="J210" s="300"/>
      <c r="K210" s="186"/>
      <c r="L210" s="186"/>
      <c r="M210" s="186"/>
      <c r="N210" s="186"/>
      <c r="O210" s="186"/>
      <c r="P210" s="186"/>
      <c r="Q210" s="186"/>
      <c r="R210" s="186"/>
      <c r="S210" s="186"/>
      <c r="T210" s="186"/>
      <c r="U210" s="186"/>
      <c r="V210" s="186"/>
      <c r="W210" s="186"/>
      <c r="X210" s="186"/>
      <c r="Y210" s="186"/>
      <c r="Z210" s="186"/>
      <c r="AA210" s="186"/>
      <c r="AB210" s="186"/>
      <c r="AC210" s="186"/>
    </row>
    <row r="211" spans="1:29" ht="14.25" customHeight="1">
      <c r="A211" s="186"/>
      <c r="B211" s="186"/>
      <c r="C211" s="186"/>
      <c r="D211" s="186"/>
      <c r="E211" s="186"/>
      <c r="F211" s="186"/>
      <c r="G211" s="186"/>
      <c r="H211" s="186"/>
      <c r="I211" s="186"/>
      <c r="J211" s="300"/>
      <c r="K211" s="186"/>
      <c r="L211" s="186"/>
      <c r="M211" s="186"/>
      <c r="N211" s="186"/>
      <c r="O211" s="186"/>
      <c r="P211" s="186"/>
      <c r="Q211" s="186"/>
      <c r="R211" s="186"/>
      <c r="S211" s="186"/>
      <c r="T211" s="186"/>
      <c r="U211" s="186"/>
      <c r="V211" s="186"/>
      <c r="W211" s="186"/>
      <c r="X211" s="186"/>
      <c r="Y211" s="186"/>
      <c r="Z211" s="186"/>
      <c r="AA211" s="186"/>
      <c r="AB211" s="186"/>
      <c r="AC211" s="186"/>
    </row>
    <row r="212" spans="1:29" ht="14.25" customHeight="1">
      <c r="A212" s="186"/>
      <c r="B212" s="186"/>
      <c r="C212" s="186"/>
      <c r="D212" s="186"/>
      <c r="E212" s="186"/>
      <c r="F212" s="186"/>
      <c r="G212" s="186"/>
      <c r="H212" s="186"/>
      <c r="I212" s="186"/>
      <c r="J212" s="300"/>
      <c r="K212" s="186"/>
      <c r="L212" s="186"/>
      <c r="M212" s="186"/>
      <c r="N212" s="186"/>
      <c r="O212" s="186"/>
      <c r="P212" s="186"/>
      <c r="Q212" s="186"/>
      <c r="R212" s="186"/>
      <c r="S212" s="186"/>
      <c r="T212" s="186"/>
      <c r="U212" s="186"/>
      <c r="V212" s="186"/>
      <c r="W212" s="186"/>
      <c r="X212" s="186"/>
      <c r="Y212" s="186"/>
      <c r="Z212" s="186"/>
      <c r="AA212" s="186"/>
      <c r="AB212" s="186"/>
      <c r="AC212" s="186"/>
    </row>
    <row r="213" spans="1:29" ht="14.25" customHeight="1">
      <c r="A213" s="186"/>
      <c r="B213" s="186"/>
      <c r="C213" s="186"/>
      <c r="D213" s="186"/>
      <c r="E213" s="186"/>
      <c r="F213" s="186"/>
      <c r="G213" s="186"/>
      <c r="H213" s="186"/>
      <c r="I213" s="186"/>
      <c r="J213" s="300"/>
      <c r="K213" s="186"/>
      <c r="L213" s="186"/>
      <c r="M213" s="186"/>
      <c r="N213" s="186"/>
      <c r="O213" s="186"/>
      <c r="P213" s="186"/>
      <c r="Q213" s="186"/>
      <c r="R213" s="186"/>
      <c r="S213" s="186"/>
      <c r="T213" s="186"/>
      <c r="U213" s="186"/>
      <c r="V213" s="186"/>
      <c r="W213" s="186"/>
      <c r="X213" s="186"/>
      <c r="Y213" s="186"/>
      <c r="Z213" s="186"/>
      <c r="AA213" s="186"/>
      <c r="AB213" s="186"/>
      <c r="AC213" s="186"/>
    </row>
    <row r="214" spans="1:29" ht="14.25" customHeight="1">
      <c r="A214" s="186"/>
      <c r="B214" s="186"/>
      <c r="C214" s="186"/>
      <c r="D214" s="186"/>
      <c r="E214" s="186"/>
      <c r="F214" s="186"/>
      <c r="G214" s="186"/>
      <c r="H214" s="186"/>
      <c r="I214" s="186"/>
      <c r="J214" s="300"/>
      <c r="K214" s="186"/>
      <c r="L214" s="186"/>
      <c r="M214" s="186"/>
      <c r="N214" s="186"/>
      <c r="O214" s="186"/>
      <c r="P214" s="186"/>
      <c r="Q214" s="186"/>
      <c r="R214" s="186"/>
      <c r="S214" s="186"/>
      <c r="T214" s="186"/>
      <c r="U214" s="186"/>
      <c r="V214" s="186"/>
      <c r="W214" s="186"/>
      <c r="X214" s="186"/>
      <c r="Y214" s="186"/>
      <c r="Z214" s="186"/>
      <c r="AA214" s="186"/>
      <c r="AB214" s="186"/>
      <c r="AC214" s="186"/>
    </row>
    <row r="215" spans="1:29" ht="14.25" customHeight="1">
      <c r="A215" s="186"/>
      <c r="B215" s="186"/>
      <c r="C215" s="186"/>
      <c r="D215" s="186"/>
      <c r="E215" s="186"/>
      <c r="F215" s="186"/>
      <c r="G215" s="186"/>
      <c r="H215" s="186"/>
      <c r="I215" s="186"/>
      <c r="J215" s="300"/>
      <c r="K215" s="186"/>
      <c r="L215" s="186"/>
      <c r="M215" s="186"/>
      <c r="N215" s="186"/>
      <c r="O215" s="186"/>
      <c r="P215" s="186"/>
      <c r="Q215" s="186"/>
      <c r="R215" s="186"/>
      <c r="S215" s="186"/>
      <c r="T215" s="186"/>
      <c r="U215" s="186"/>
      <c r="V215" s="186"/>
      <c r="W215" s="186"/>
      <c r="X215" s="186"/>
      <c r="Y215" s="186"/>
      <c r="Z215" s="186"/>
      <c r="AA215" s="186"/>
      <c r="AB215" s="186"/>
      <c r="AC215" s="186"/>
    </row>
    <row r="216" spans="1:29" ht="14.25" customHeight="1">
      <c r="A216" s="186"/>
      <c r="B216" s="186"/>
      <c r="C216" s="186"/>
      <c r="D216" s="186"/>
      <c r="E216" s="186"/>
      <c r="F216" s="186"/>
      <c r="G216" s="186"/>
      <c r="H216" s="186"/>
      <c r="I216" s="186"/>
      <c r="J216" s="300"/>
      <c r="K216" s="186"/>
      <c r="L216" s="186"/>
      <c r="M216" s="186"/>
      <c r="N216" s="186"/>
      <c r="O216" s="186"/>
      <c r="P216" s="186"/>
      <c r="Q216" s="186"/>
      <c r="R216" s="186"/>
      <c r="S216" s="186"/>
      <c r="T216" s="186"/>
      <c r="U216" s="186"/>
      <c r="V216" s="186"/>
      <c r="W216" s="186"/>
      <c r="X216" s="186"/>
      <c r="Y216" s="186"/>
      <c r="Z216" s="186"/>
      <c r="AA216" s="186"/>
      <c r="AB216" s="186"/>
      <c r="AC216" s="186"/>
    </row>
    <row r="217" spans="1:29" ht="14.25" customHeight="1">
      <c r="A217" s="186"/>
      <c r="B217" s="186"/>
      <c r="C217" s="186"/>
      <c r="D217" s="186"/>
      <c r="E217" s="186"/>
      <c r="F217" s="186"/>
      <c r="G217" s="186"/>
      <c r="H217" s="186"/>
      <c r="I217" s="186"/>
      <c r="J217" s="300"/>
      <c r="K217" s="186"/>
      <c r="L217" s="186"/>
      <c r="M217" s="186"/>
      <c r="N217" s="186"/>
      <c r="O217" s="186"/>
      <c r="P217" s="186"/>
      <c r="Q217" s="186"/>
      <c r="R217" s="186"/>
      <c r="S217" s="186"/>
      <c r="T217" s="186"/>
      <c r="U217" s="186"/>
      <c r="V217" s="186"/>
      <c r="W217" s="186"/>
      <c r="X217" s="186"/>
      <c r="Y217" s="186"/>
      <c r="Z217" s="186"/>
      <c r="AA217" s="186"/>
      <c r="AB217" s="186"/>
      <c r="AC217" s="186"/>
    </row>
    <row r="218" spans="1:29" ht="14.25" customHeight="1">
      <c r="A218" s="186"/>
      <c r="B218" s="186"/>
      <c r="C218" s="186"/>
      <c r="D218" s="186"/>
      <c r="E218" s="186"/>
      <c r="F218" s="186"/>
      <c r="G218" s="186"/>
      <c r="H218" s="186"/>
      <c r="I218" s="186"/>
      <c r="J218" s="300"/>
      <c r="K218" s="186"/>
      <c r="L218" s="186"/>
      <c r="M218" s="186"/>
      <c r="N218" s="186"/>
      <c r="O218" s="186"/>
      <c r="P218" s="186"/>
      <c r="Q218" s="186"/>
      <c r="R218" s="186"/>
      <c r="S218" s="186"/>
      <c r="T218" s="186"/>
      <c r="U218" s="186"/>
      <c r="V218" s="186"/>
      <c r="W218" s="186"/>
      <c r="X218" s="186"/>
      <c r="Y218" s="186"/>
      <c r="Z218" s="186"/>
      <c r="AA218" s="186"/>
      <c r="AB218" s="186"/>
      <c r="AC218" s="186"/>
    </row>
    <row r="219" spans="1:29" ht="14.25" customHeight="1">
      <c r="A219" s="186"/>
      <c r="B219" s="186"/>
      <c r="C219" s="186"/>
      <c r="D219" s="186"/>
      <c r="E219" s="186"/>
      <c r="F219" s="186"/>
      <c r="G219" s="186"/>
      <c r="H219" s="186"/>
      <c r="I219" s="186"/>
      <c r="J219" s="300"/>
      <c r="K219" s="186"/>
      <c r="L219" s="186"/>
      <c r="M219" s="186"/>
      <c r="N219" s="186"/>
      <c r="O219" s="186"/>
      <c r="P219" s="186"/>
      <c r="Q219" s="186"/>
      <c r="R219" s="186"/>
      <c r="S219" s="186"/>
      <c r="T219" s="186"/>
      <c r="U219" s="186"/>
      <c r="V219" s="186"/>
      <c r="W219" s="186"/>
      <c r="X219" s="186"/>
      <c r="Y219" s="186"/>
      <c r="Z219" s="186"/>
      <c r="AA219" s="186"/>
      <c r="AB219" s="186"/>
      <c r="AC219" s="186"/>
    </row>
    <row r="220" spans="1:29" ht="14.25" customHeight="1">
      <c r="A220" s="186"/>
      <c r="B220" s="186"/>
      <c r="C220" s="186"/>
      <c r="D220" s="186"/>
      <c r="E220" s="186"/>
      <c r="F220" s="186"/>
      <c r="G220" s="186"/>
      <c r="H220" s="186"/>
      <c r="I220" s="186"/>
      <c r="J220" s="300"/>
      <c r="K220" s="186"/>
      <c r="L220" s="186"/>
      <c r="M220" s="186"/>
      <c r="N220" s="186"/>
      <c r="O220" s="186"/>
      <c r="P220" s="186"/>
      <c r="Q220" s="186"/>
      <c r="R220" s="186"/>
      <c r="S220" s="186"/>
      <c r="T220" s="186"/>
      <c r="U220" s="186"/>
      <c r="V220" s="186"/>
      <c r="W220" s="186"/>
      <c r="X220" s="186"/>
      <c r="Y220" s="186"/>
      <c r="Z220" s="186"/>
      <c r="AA220" s="186"/>
      <c r="AB220" s="186"/>
      <c r="AC220" s="186"/>
    </row>
    <row r="221" spans="1:29" ht="14.25" customHeight="1">
      <c r="A221" s="186"/>
      <c r="B221" s="186"/>
      <c r="C221" s="186"/>
      <c r="D221" s="186"/>
      <c r="E221" s="186"/>
      <c r="F221" s="186"/>
      <c r="G221" s="186"/>
      <c r="H221" s="186"/>
      <c r="I221" s="186"/>
      <c r="J221" s="300"/>
      <c r="K221" s="186"/>
      <c r="L221" s="186"/>
      <c r="M221" s="186"/>
      <c r="N221" s="186"/>
      <c r="O221" s="186"/>
      <c r="P221" s="186"/>
      <c r="Q221" s="186"/>
      <c r="R221" s="186"/>
      <c r="S221" s="186"/>
      <c r="T221" s="186"/>
      <c r="U221" s="186"/>
      <c r="V221" s="186"/>
      <c r="W221" s="186"/>
      <c r="X221" s="186"/>
      <c r="Y221" s="186"/>
      <c r="Z221" s="186"/>
      <c r="AA221" s="186"/>
      <c r="AB221" s="186"/>
      <c r="AC221" s="186"/>
    </row>
    <row r="222" spans="1:29" ht="14.25" customHeight="1">
      <c r="A222" s="186"/>
      <c r="B222" s="186"/>
      <c r="C222" s="186"/>
      <c r="D222" s="186"/>
      <c r="E222" s="186"/>
      <c r="F222" s="186"/>
      <c r="G222" s="186"/>
      <c r="H222" s="186"/>
      <c r="I222" s="186"/>
      <c r="J222" s="300"/>
      <c r="K222" s="186"/>
      <c r="L222" s="186"/>
      <c r="M222" s="186"/>
      <c r="N222" s="186"/>
      <c r="O222" s="186"/>
      <c r="P222" s="186"/>
      <c r="Q222" s="186"/>
      <c r="R222" s="186"/>
      <c r="S222" s="186"/>
      <c r="T222" s="186"/>
      <c r="U222" s="186"/>
      <c r="V222" s="186"/>
      <c r="W222" s="186"/>
      <c r="X222" s="186"/>
      <c r="Y222" s="186"/>
      <c r="Z222" s="186"/>
      <c r="AA222" s="186"/>
      <c r="AB222" s="186"/>
      <c r="AC222" s="186"/>
    </row>
    <row r="223" spans="1:29" ht="14.25" customHeight="1">
      <c r="A223" s="186"/>
      <c r="B223" s="186"/>
      <c r="C223" s="186"/>
      <c r="D223" s="186"/>
      <c r="E223" s="186"/>
      <c r="F223" s="186"/>
      <c r="G223" s="186"/>
      <c r="H223" s="186"/>
      <c r="I223" s="186"/>
      <c r="J223" s="300"/>
      <c r="K223" s="186"/>
      <c r="L223" s="186"/>
      <c r="M223" s="186"/>
      <c r="N223" s="186"/>
      <c r="O223" s="186"/>
      <c r="P223" s="186"/>
      <c r="Q223" s="186"/>
      <c r="R223" s="186"/>
      <c r="S223" s="186"/>
      <c r="T223" s="186"/>
      <c r="U223" s="186"/>
      <c r="V223" s="186"/>
      <c r="W223" s="186"/>
      <c r="X223" s="186"/>
      <c r="Y223" s="186"/>
      <c r="Z223" s="186"/>
      <c r="AA223" s="186"/>
      <c r="AB223" s="186"/>
      <c r="AC223" s="186"/>
    </row>
    <row r="224" spans="1:29" ht="14.25" customHeight="1">
      <c r="A224" s="186"/>
      <c r="B224" s="186"/>
      <c r="C224" s="186"/>
      <c r="D224" s="186"/>
      <c r="E224" s="186"/>
      <c r="F224" s="186"/>
      <c r="G224" s="186"/>
      <c r="H224" s="186"/>
      <c r="I224" s="186"/>
      <c r="J224" s="300"/>
      <c r="K224" s="186"/>
      <c r="L224" s="186"/>
      <c r="M224" s="186"/>
      <c r="N224" s="186"/>
      <c r="O224" s="186"/>
      <c r="P224" s="186"/>
      <c r="Q224" s="186"/>
      <c r="R224" s="186"/>
      <c r="S224" s="186"/>
      <c r="T224" s="186"/>
      <c r="U224" s="186"/>
      <c r="V224" s="186"/>
      <c r="W224" s="186"/>
      <c r="X224" s="186"/>
      <c r="Y224" s="186"/>
      <c r="Z224" s="186"/>
      <c r="AA224" s="186"/>
      <c r="AB224" s="186"/>
      <c r="AC224" s="186"/>
    </row>
    <row r="225" spans="1:29" ht="14.25" customHeight="1">
      <c r="A225" s="186"/>
      <c r="B225" s="186"/>
      <c r="C225" s="186"/>
      <c r="D225" s="186"/>
      <c r="E225" s="186"/>
      <c r="F225" s="186"/>
      <c r="G225" s="186"/>
      <c r="H225" s="186"/>
      <c r="I225" s="186"/>
      <c r="J225" s="300"/>
      <c r="K225" s="186"/>
      <c r="L225" s="186"/>
      <c r="M225" s="186"/>
      <c r="N225" s="186"/>
      <c r="O225" s="186"/>
      <c r="P225" s="186"/>
      <c r="Q225" s="186"/>
      <c r="R225" s="186"/>
      <c r="S225" s="186"/>
      <c r="T225" s="186"/>
      <c r="U225" s="186"/>
      <c r="V225" s="186"/>
      <c r="W225" s="186"/>
      <c r="X225" s="186"/>
      <c r="Y225" s="186"/>
      <c r="Z225" s="186"/>
      <c r="AA225" s="186"/>
      <c r="AB225" s="186"/>
      <c r="AC225" s="186"/>
    </row>
    <row r="226" spans="1:29" ht="14.25" customHeight="1">
      <c r="A226" s="186"/>
      <c r="B226" s="186"/>
      <c r="C226" s="186"/>
      <c r="D226" s="186"/>
      <c r="E226" s="186"/>
      <c r="F226" s="186"/>
      <c r="G226" s="186"/>
      <c r="H226" s="186"/>
      <c r="I226" s="186"/>
      <c r="J226" s="300"/>
      <c r="K226" s="186"/>
      <c r="L226" s="186"/>
      <c r="M226" s="186"/>
      <c r="N226" s="186"/>
      <c r="O226" s="186"/>
      <c r="P226" s="186"/>
      <c r="Q226" s="186"/>
      <c r="R226" s="186"/>
      <c r="S226" s="186"/>
      <c r="T226" s="186"/>
      <c r="U226" s="186"/>
      <c r="V226" s="186"/>
      <c r="W226" s="186"/>
      <c r="X226" s="186"/>
      <c r="Y226" s="186"/>
      <c r="Z226" s="186"/>
      <c r="AA226" s="186"/>
      <c r="AB226" s="186"/>
      <c r="AC226" s="186"/>
    </row>
    <row r="227" spans="1:29" ht="14.25" customHeight="1">
      <c r="A227" s="186"/>
      <c r="B227" s="186"/>
      <c r="C227" s="186"/>
      <c r="D227" s="186"/>
      <c r="E227" s="186"/>
      <c r="F227" s="186"/>
      <c r="G227" s="186"/>
      <c r="H227" s="186"/>
      <c r="I227" s="186"/>
      <c r="J227" s="300"/>
      <c r="K227" s="186"/>
      <c r="L227" s="186"/>
      <c r="M227" s="186"/>
      <c r="N227" s="186"/>
      <c r="O227" s="186"/>
      <c r="P227" s="186"/>
      <c r="Q227" s="186"/>
      <c r="R227" s="186"/>
      <c r="S227" s="186"/>
      <c r="T227" s="186"/>
      <c r="U227" s="186"/>
      <c r="V227" s="186"/>
      <c r="W227" s="186"/>
      <c r="X227" s="186"/>
      <c r="Y227" s="186"/>
      <c r="Z227" s="186"/>
      <c r="AA227" s="186"/>
      <c r="AB227" s="186"/>
      <c r="AC227" s="186"/>
    </row>
    <row r="228" spans="1:29" ht="14.25" customHeight="1">
      <c r="A228" s="186"/>
      <c r="B228" s="186"/>
      <c r="C228" s="186"/>
      <c r="D228" s="186"/>
      <c r="E228" s="186"/>
      <c r="F228" s="186"/>
      <c r="G228" s="186"/>
      <c r="H228" s="186"/>
      <c r="I228" s="186"/>
      <c r="J228" s="300"/>
      <c r="K228" s="186"/>
      <c r="L228" s="186"/>
      <c r="M228" s="186"/>
      <c r="N228" s="186"/>
      <c r="O228" s="186"/>
      <c r="P228" s="186"/>
      <c r="Q228" s="186"/>
      <c r="R228" s="186"/>
      <c r="S228" s="186"/>
      <c r="T228" s="186"/>
      <c r="U228" s="186"/>
      <c r="V228" s="186"/>
      <c r="W228" s="186"/>
      <c r="X228" s="186"/>
      <c r="Y228" s="186"/>
      <c r="Z228" s="186"/>
      <c r="AA228" s="186"/>
      <c r="AB228" s="186"/>
      <c r="AC228" s="186"/>
    </row>
    <row r="229" spans="1:29" ht="14.25" customHeight="1">
      <c r="A229" s="186"/>
      <c r="B229" s="186"/>
      <c r="C229" s="186"/>
      <c r="D229" s="186"/>
      <c r="E229" s="186"/>
      <c r="F229" s="186"/>
      <c r="G229" s="186"/>
      <c r="H229" s="186"/>
      <c r="I229" s="186"/>
      <c r="J229" s="300"/>
      <c r="K229" s="186"/>
      <c r="L229" s="186"/>
      <c r="M229" s="186"/>
      <c r="N229" s="186"/>
      <c r="O229" s="186"/>
      <c r="P229" s="186"/>
      <c r="Q229" s="186"/>
      <c r="R229" s="186"/>
      <c r="S229" s="186"/>
      <c r="T229" s="186"/>
      <c r="U229" s="186"/>
      <c r="V229" s="186"/>
      <c r="W229" s="186"/>
      <c r="X229" s="186"/>
      <c r="Y229" s="186"/>
      <c r="Z229" s="186"/>
      <c r="AA229" s="186"/>
      <c r="AB229" s="186"/>
      <c r="AC229" s="186"/>
    </row>
    <row r="230" spans="1:29" ht="14.25" customHeight="1">
      <c r="A230" s="186"/>
      <c r="B230" s="186"/>
      <c r="C230" s="186"/>
      <c r="D230" s="186"/>
      <c r="E230" s="186"/>
      <c r="F230" s="186"/>
      <c r="G230" s="186"/>
      <c r="H230" s="186"/>
      <c r="I230" s="186"/>
      <c r="J230" s="300"/>
      <c r="K230" s="186"/>
      <c r="L230" s="186"/>
      <c r="M230" s="186"/>
      <c r="N230" s="186"/>
      <c r="O230" s="186"/>
      <c r="P230" s="186"/>
      <c r="Q230" s="186"/>
      <c r="R230" s="186"/>
      <c r="S230" s="186"/>
      <c r="T230" s="186"/>
      <c r="U230" s="186"/>
      <c r="V230" s="186"/>
      <c r="W230" s="186"/>
      <c r="X230" s="186"/>
      <c r="Y230" s="186"/>
      <c r="Z230" s="186"/>
      <c r="AA230" s="186"/>
      <c r="AB230" s="186"/>
      <c r="AC230" s="186"/>
    </row>
    <row r="231" spans="1:29" ht="14.25" customHeight="1">
      <c r="A231" s="186"/>
      <c r="B231" s="186"/>
      <c r="C231" s="186"/>
      <c r="D231" s="186"/>
      <c r="E231" s="186"/>
      <c r="F231" s="186"/>
      <c r="G231" s="186"/>
      <c r="H231" s="186"/>
      <c r="I231" s="186"/>
      <c r="J231" s="300"/>
      <c r="K231" s="186"/>
      <c r="L231" s="186"/>
      <c r="M231" s="186"/>
      <c r="N231" s="186"/>
      <c r="O231" s="186"/>
      <c r="P231" s="186"/>
      <c r="Q231" s="186"/>
      <c r="R231" s="186"/>
      <c r="S231" s="186"/>
      <c r="T231" s="186"/>
      <c r="U231" s="186"/>
      <c r="V231" s="186"/>
      <c r="W231" s="186"/>
      <c r="X231" s="186"/>
      <c r="Y231" s="186"/>
      <c r="Z231" s="186"/>
      <c r="AA231" s="186"/>
      <c r="AB231" s="186"/>
      <c r="AC231" s="186"/>
    </row>
    <row r="232" spans="1:29" ht="14.25" customHeight="1">
      <c r="A232" s="186"/>
      <c r="B232" s="186"/>
      <c r="C232" s="186"/>
      <c r="D232" s="186"/>
      <c r="E232" s="186"/>
      <c r="F232" s="186"/>
      <c r="G232" s="186"/>
      <c r="H232" s="186"/>
      <c r="I232" s="186"/>
      <c r="J232" s="300"/>
      <c r="K232" s="186"/>
      <c r="L232" s="186"/>
      <c r="M232" s="186"/>
      <c r="N232" s="186"/>
      <c r="O232" s="186"/>
      <c r="P232" s="186"/>
      <c r="Q232" s="186"/>
      <c r="R232" s="186"/>
      <c r="S232" s="186"/>
      <c r="T232" s="186"/>
      <c r="U232" s="186"/>
      <c r="V232" s="186"/>
      <c r="W232" s="186"/>
      <c r="X232" s="186"/>
      <c r="Y232" s="186"/>
      <c r="Z232" s="186"/>
      <c r="AA232" s="186"/>
      <c r="AB232" s="186"/>
      <c r="AC232" s="186"/>
    </row>
    <row r="233" spans="1:29" ht="14.25" customHeight="1">
      <c r="A233" s="186"/>
      <c r="B233" s="186"/>
      <c r="C233" s="186"/>
      <c r="D233" s="186"/>
      <c r="E233" s="186"/>
      <c r="F233" s="186"/>
      <c r="G233" s="186"/>
      <c r="H233" s="186"/>
      <c r="I233" s="186"/>
      <c r="J233" s="300"/>
      <c r="K233" s="186"/>
      <c r="L233" s="186"/>
      <c r="M233" s="186"/>
      <c r="N233" s="186"/>
      <c r="O233" s="186"/>
      <c r="P233" s="186"/>
      <c r="Q233" s="186"/>
      <c r="R233" s="186"/>
      <c r="S233" s="186"/>
      <c r="T233" s="186"/>
      <c r="U233" s="186"/>
      <c r="V233" s="186"/>
      <c r="W233" s="186"/>
      <c r="X233" s="186"/>
      <c r="Y233" s="186"/>
      <c r="Z233" s="186"/>
      <c r="AA233" s="186"/>
      <c r="AB233" s="186"/>
      <c r="AC233" s="186"/>
    </row>
    <row r="234" spans="1:29" ht="14.25" customHeight="1">
      <c r="A234" s="186"/>
      <c r="B234" s="186"/>
      <c r="C234" s="186"/>
      <c r="D234" s="186"/>
      <c r="E234" s="186"/>
      <c r="F234" s="186"/>
      <c r="G234" s="186"/>
      <c r="H234" s="186"/>
      <c r="I234" s="186"/>
      <c r="J234" s="300"/>
      <c r="K234" s="186"/>
      <c r="L234" s="186"/>
      <c r="M234" s="186"/>
      <c r="N234" s="186"/>
      <c r="O234" s="186"/>
      <c r="P234" s="186"/>
      <c r="Q234" s="186"/>
      <c r="R234" s="186"/>
      <c r="S234" s="186"/>
      <c r="T234" s="186"/>
      <c r="U234" s="186"/>
      <c r="V234" s="186"/>
      <c r="W234" s="186"/>
      <c r="X234" s="186"/>
      <c r="Y234" s="186"/>
      <c r="Z234" s="186"/>
      <c r="AA234" s="186"/>
      <c r="AB234" s="186"/>
      <c r="AC234" s="186"/>
    </row>
    <row r="235" spans="1:29" ht="14.25" customHeight="1">
      <c r="A235" s="186"/>
      <c r="B235" s="186"/>
      <c r="C235" s="186"/>
      <c r="D235" s="186"/>
      <c r="E235" s="186"/>
      <c r="F235" s="186"/>
      <c r="G235" s="186"/>
      <c r="H235" s="186"/>
      <c r="I235" s="186"/>
      <c r="J235" s="300"/>
      <c r="K235" s="186"/>
      <c r="L235" s="186"/>
      <c r="M235" s="186"/>
      <c r="N235" s="186"/>
      <c r="O235" s="186"/>
      <c r="P235" s="186"/>
      <c r="Q235" s="186"/>
      <c r="R235" s="186"/>
      <c r="S235" s="186"/>
      <c r="T235" s="186"/>
      <c r="U235" s="186"/>
      <c r="V235" s="186"/>
      <c r="W235" s="186"/>
      <c r="X235" s="186"/>
      <c r="Y235" s="186"/>
      <c r="Z235" s="186"/>
      <c r="AA235" s="186"/>
      <c r="AB235" s="186"/>
      <c r="AC235" s="186"/>
    </row>
    <row r="236" spans="1:29" ht="14.25" customHeight="1">
      <c r="A236" s="186"/>
      <c r="B236" s="186"/>
      <c r="C236" s="186"/>
      <c r="D236" s="186"/>
      <c r="E236" s="186"/>
      <c r="F236" s="186"/>
      <c r="G236" s="186"/>
      <c r="H236" s="186"/>
      <c r="I236" s="186"/>
      <c r="J236" s="300"/>
      <c r="K236" s="186"/>
      <c r="L236" s="186"/>
      <c r="M236" s="186"/>
      <c r="N236" s="186"/>
      <c r="O236" s="186"/>
      <c r="P236" s="186"/>
      <c r="Q236" s="186"/>
      <c r="R236" s="186"/>
      <c r="S236" s="186"/>
      <c r="T236" s="186"/>
      <c r="U236" s="186"/>
      <c r="V236" s="186"/>
      <c r="W236" s="186"/>
      <c r="X236" s="186"/>
      <c r="Y236" s="186"/>
      <c r="Z236" s="186"/>
      <c r="AA236" s="186"/>
      <c r="AB236" s="186"/>
      <c r="AC236" s="186"/>
    </row>
    <row r="237" spans="1:29" ht="14.25" customHeight="1">
      <c r="A237" s="186"/>
      <c r="B237" s="186"/>
      <c r="C237" s="186"/>
      <c r="D237" s="186"/>
      <c r="E237" s="186"/>
      <c r="F237" s="186"/>
      <c r="G237" s="186"/>
      <c r="H237" s="186"/>
      <c r="I237" s="186"/>
      <c r="J237" s="300"/>
      <c r="K237" s="186"/>
      <c r="L237" s="186"/>
      <c r="M237" s="186"/>
      <c r="N237" s="186"/>
      <c r="O237" s="186"/>
      <c r="P237" s="186"/>
      <c r="Q237" s="186"/>
      <c r="R237" s="186"/>
      <c r="S237" s="186"/>
      <c r="T237" s="186"/>
      <c r="U237" s="186"/>
      <c r="V237" s="186"/>
      <c r="W237" s="186"/>
      <c r="X237" s="186"/>
      <c r="Y237" s="186"/>
      <c r="Z237" s="186"/>
      <c r="AA237" s="186"/>
      <c r="AB237" s="186"/>
      <c r="AC237" s="186"/>
    </row>
    <row r="238" spans="1:29" ht="14.25" customHeight="1">
      <c r="A238" s="186"/>
      <c r="B238" s="186"/>
      <c r="C238" s="186"/>
      <c r="D238" s="186"/>
      <c r="E238" s="186"/>
      <c r="F238" s="186"/>
      <c r="G238" s="186"/>
      <c r="H238" s="186"/>
      <c r="I238" s="186"/>
      <c r="J238" s="300"/>
      <c r="K238" s="186"/>
      <c r="L238" s="186"/>
      <c r="M238" s="186"/>
      <c r="N238" s="186"/>
      <c r="O238" s="186"/>
      <c r="P238" s="186"/>
      <c r="Q238" s="186"/>
      <c r="R238" s="186"/>
      <c r="S238" s="186"/>
      <c r="T238" s="186"/>
      <c r="U238" s="186"/>
      <c r="V238" s="186"/>
      <c r="W238" s="186"/>
      <c r="X238" s="186"/>
      <c r="Y238" s="186"/>
      <c r="Z238" s="186"/>
      <c r="AA238" s="186"/>
      <c r="AB238" s="186"/>
      <c r="AC238" s="186"/>
    </row>
    <row r="239" spans="1:29" ht="14.25" customHeight="1">
      <c r="A239" s="186"/>
      <c r="B239" s="186"/>
      <c r="C239" s="186"/>
      <c r="D239" s="186"/>
      <c r="E239" s="186"/>
      <c r="F239" s="186"/>
      <c r="G239" s="186"/>
      <c r="H239" s="186"/>
      <c r="I239" s="186"/>
      <c r="J239" s="300"/>
      <c r="K239" s="186"/>
      <c r="L239" s="186"/>
      <c r="M239" s="186"/>
      <c r="N239" s="186"/>
      <c r="O239" s="186"/>
      <c r="P239" s="186"/>
      <c r="Q239" s="186"/>
      <c r="R239" s="186"/>
      <c r="S239" s="186"/>
      <c r="T239" s="186"/>
      <c r="U239" s="186"/>
      <c r="V239" s="186"/>
      <c r="W239" s="186"/>
      <c r="X239" s="186"/>
      <c r="Y239" s="186"/>
      <c r="Z239" s="186"/>
      <c r="AA239" s="186"/>
      <c r="AB239" s="186"/>
      <c r="AC239" s="186"/>
    </row>
    <row r="240" spans="1:29" ht="14.25" customHeight="1">
      <c r="A240" s="186"/>
      <c r="B240" s="186"/>
      <c r="C240" s="186"/>
      <c r="D240" s="186"/>
      <c r="E240" s="186"/>
      <c r="F240" s="186"/>
      <c r="G240" s="186"/>
      <c r="H240" s="186"/>
      <c r="I240" s="186"/>
      <c r="J240" s="300"/>
      <c r="K240" s="186"/>
      <c r="L240" s="186"/>
      <c r="M240" s="186"/>
      <c r="N240" s="186"/>
      <c r="O240" s="186"/>
      <c r="P240" s="186"/>
      <c r="Q240" s="186"/>
      <c r="R240" s="186"/>
      <c r="S240" s="186"/>
      <c r="T240" s="186"/>
      <c r="U240" s="186"/>
      <c r="V240" s="186"/>
      <c r="W240" s="186"/>
      <c r="X240" s="186"/>
      <c r="Y240" s="186"/>
      <c r="Z240" s="186"/>
      <c r="AA240" s="186"/>
      <c r="AB240" s="186"/>
      <c r="AC240" s="186"/>
    </row>
    <row r="241" spans="1:29" ht="14.25" customHeight="1">
      <c r="A241" s="186"/>
      <c r="B241" s="186"/>
      <c r="C241" s="186"/>
      <c r="D241" s="186"/>
      <c r="E241" s="186"/>
      <c r="F241" s="186"/>
      <c r="G241" s="186"/>
      <c r="H241" s="186"/>
      <c r="I241" s="186"/>
      <c r="J241" s="300"/>
      <c r="K241" s="186"/>
      <c r="L241" s="186"/>
      <c r="M241" s="186"/>
      <c r="N241" s="186"/>
      <c r="O241" s="186"/>
      <c r="P241" s="186"/>
      <c r="Q241" s="186"/>
      <c r="R241" s="186"/>
      <c r="S241" s="186"/>
      <c r="T241" s="186"/>
      <c r="U241" s="186"/>
      <c r="V241" s="186"/>
      <c r="W241" s="186"/>
      <c r="X241" s="186"/>
      <c r="Y241" s="186"/>
      <c r="Z241" s="186"/>
      <c r="AA241" s="186"/>
      <c r="AB241" s="186"/>
      <c r="AC241" s="186"/>
    </row>
    <row r="242" spans="1:29" ht="14.25" customHeight="1">
      <c r="A242" s="186"/>
      <c r="B242" s="186"/>
      <c r="C242" s="186"/>
      <c r="D242" s="186"/>
      <c r="E242" s="186"/>
      <c r="F242" s="186"/>
      <c r="G242" s="186"/>
      <c r="H242" s="186"/>
      <c r="I242" s="186"/>
      <c r="J242" s="300"/>
      <c r="K242" s="186"/>
      <c r="L242" s="186"/>
      <c r="M242" s="186"/>
      <c r="N242" s="186"/>
      <c r="O242" s="186"/>
      <c r="P242" s="186"/>
      <c r="Q242" s="186"/>
      <c r="R242" s="186"/>
      <c r="S242" s="186"/>
      <c r="T242" s="186"/>
      <c r="U242" s="186"/>
      <c r="V242" s="186"/>
      <c r="W242" s="186"/>
      <c r="X242" s="186"/>
      <c r="Y242" s="186"/>
      <c r="Z242" s="186"/>
      <c r="AA242" s="186"/>
      <c r="AB242" s="186"/>
      <c r="AC242" s="186"/>
    </row>
    <row r="243" spans="1:29" ht="14.25" customHeight="1">
      <c r="A243" s="186"/>
      <c r="B243" s="186"/>
      <c r="C243" s="186"/>
      <c r="D243" s="186"/>
      <c r="E243" s="186"/>
      <c r="F243" s="186"/>
      <c r="G243" s="186"/>
      <c r="H243" s="186"/>
      <c r="I243" s="186"/>
      <c r="J243" s="300"/>
      <c r="K243" s="186"/>
      <c r="L243" s="186"/>
      <c r="M243" s="186"/>
      <c r="N243" s="186"/>
      <c r="O243" s="186"/>
      <c r="P243" s="186"/>
      <c r="Q243" s="186"/>
      <c r="R243" s="186"/>
      <c r="S243" s="186"/>
      <c r="T243" s="186"/>
      <c r="U243" s="186"/>
      <c r="V243" s="186"/>
      <c r="W243" s="186"/>
      <c r="X243" s="186"/>
      <c r="Y243" s="186"/>
      <c r="Z243" s="186"/>
      <c r="AA243" s="186"/>
      <c r="AB243" s="186"/>
      <c r="AC243" s="186"/>
    </row>
    <row r="244" spans="1:29" ht="14.25" customHeight="1">
      <c r="A244" s="186"/>
      <c r="B244" s="186"/>
      <c r="C244" s="186"/>
      <c r="D244" s="186"/>
      <c r="E244" s="186"/>
      <c r="F244" s="186"/>
      <c r="G244" s="186"/>
      <c r="H244" s="186"/>
      <c r="I244" s="186"/>
      <c r="J244" s="300"/>
      <c r="K244" s="186"/>
      <c r="L244" s="186"/>
      <c r="M244" s="186"/>
      <c r="N244" s="186"/>
      <c r="O244" s="186"/>
      <c r="P244" s="186"/>
      <c r="Q244" s="186"/>
      <c r="R244" s="186"/>
      <c r="S244" s="186"/>
      <c r="T244" s="186"/>
      <c r="U244" s="186"/>
      <c r="V244" s="186"/>
      <c r="W244" s="186"/>
      <c r="X244" s="186"/>
      <c r="Y244" s="186"/>
      <c r="Z244" s="186"/>
      <c r="AA244" s="186"/>
      <c r="AB244" s="186"/>
      <c r="AC244" s="186"/>
    </row>
    <row r="245" spans="1:29" ht="14.25" customHeight="1">
      <c r="A245" s="186"/>
      <c r="B245" s="186"/>
      <c r="C245" s="186"/>
      <c r="D245" s="186"/>
      <c r="E245" s="186"/>
      <c r="F245" s="186"/>
      <c r="G245" s="186"/>
      <c r="H245" s="186"/>
      <c r="I245" s="186"/>
      <c r="J245" s="300"/>
      <c r="K245" s="186"/>
      <c r="L245" s="186"/>
      <c r="M245" s="186"/>
      <c r="N245" s="186"/>
      <c r="O245" s="186"/>
      <c r="P245" s="186"/>
      <c r="Q245" s="186"/>
      <c r="R245" s="186"/>
      <c r="S245" s="186"/>
      <c r="T245" s="186"/>
      <c r="U245" s="186"/>
      <c r="V245" s="186"/>
      <c r="W245" s="186"/>
      <c r="X245" s="186"/>
      <c r="Y245" s="186"/>
      <c r="Z245" s="186"/>
      <c r="AA245" s="186"/>
      <c r="AB245" s="186"/>
      <c r="AC245" s="186"/>
    </row>
    <row r="246" spans="1:29" ht="14.25" customHeight="1">
      <c r="A246" s="186"/>
      <c r="B246" s="186"/>
      <c r="C246" s="186"/>
      <c r="D246" s="186"/>
      <c r="E246" s="186"/>
      <c r="F246" s="186"/>
      <c r="G246" s="186"/>
      <c r="H246" s="186"/>
      <c r="I246" s="186"/>
      <c r="J246" s="300"/>
      <c r="K246" s="186"/>
      <c r="L246" s="186"/>
      <c r="M246" s="186"/>
      <c r="N246" s="186"/>
      <c r="O246" s="186"/>
      <c r="P246" s="186"/>
      <c r="Q246" s="186"/>
      <c r="R246" s="186"/>
      <c r="S246" s="186"/>
      <c r="T246" s="186"/>
      <c r="U246" s="186"/>
      <c r="V246" s="186"/>
      <c r="W246" s="186"/>
      <c r="X246" s="186"/>
      <c r="Y246" s="186"/>
      <c r="Z246" s="186"/>
      <c r="AA246" s="186"/>
      <c r="AB246" s="186"/>
      <c r="AC246" s="186"/>
    </row>
    <row r="247" spans="1:29" ht="14.25" customHeight="1">
      <c r="A247" s="186"/>
      <c r="B247" s="186"/>
      <c r="C247" s="186"/>
      <c r="D247" s="186"/>
      <c r="E247" s="186"/>
      <c r="F247" s="186"/>
      <c r="G247" s="186"/>
      <c r="H247" s="186"/>
      <c r="I247" s="186"/>
      <c r="J247" s="300"/>
      <c r="K247" s="186"/>
      <c r="L247" s="186"/>
      <c r="M247" s="186"/>
      <c r="N247" s="186"/>
      <c r="O247" s="186"/>
      <c r="P247" s="186"/>
      <c r="Q247" s="186"/>
      <c r="R247" s="186"/>
      <c r="S247" s="186"/>
      <c r="T247" s="186"/>
      <c r="U247" s="186"/>
      <c r="V247" s="186"/>
      <c r="W247" s="186"/>
      <c r="X247" s="186"/>
      <c r="Y247" s="186"/>
      <c r="Z247" s="186"/>
      <c r="AA247" s="186"/>
      <c r="AB247" s="186"/>
      <c r="AC247" s="186"/>
    </row>
    <row r="248" spans="1:29" ht="14.25" customHeight="1">
      <c r="A248" s="186"/>
      <c r="B248" s="186"/>
      <c r="C248" s="186"/>
      <c r="D248" s="186"/>
      <c r="E248" s="186"/>
      <c r="F248" s="186"/>
      <c r="G248" s="186"/>
      <c r="H248" s="186"/>
      <c r="I248" s="186"/>
      <c r="J248" s="300"/>
      <c r="K248" s="186"/>
      <c r="L248" s="186"/>
      <c r="M248" s="186"/>
      <c r="N248" s="186"/>
      <c r="O248" s="186"/>
      <c r="P248" s="186"/>
      <c r="Q248" s="186"/>
      <c r="R248" s="186"/>
      <c r="S248" s="186"/>
      <c r="T248" s="186"/>
      <c r="U248" s="186"/>
      <c r="V248" s="186"/>
      <c r="W248" s="186"/>
      <c r="X248" s="186"/>
      <c r="Y248" s="186"/>
      <c r="Z248" s="186"/>
      <c r="AA248" s="186"/>
      <c r="AB248" s="186"/>
      <c r="AC248" s="186"/>
    </row>
    <row r="249" spans="1:29" ht="14.25" customHeight="1">
      <c r="A249" s="186"/>
      <c r="B249" s="186"/>
      <c r="C249" s="186"/>
      <c r="D249" s="186"/>
      <c r="E249" s="186"/>
      <c r="F249" s="186"/>
      <c r="G249" s="186"/>
      <c r="H249" s="186"/>
      <c r="I249" s="186"/>
      <c r="J249" s="300"/>
      <c r="K249" s="186"/>
      <c r="L249" s="186"/>
      <c r="M249" s="186"/>
      <c r="N249" s="186"/>
      <c r="O249" s="186"/>
      <c r="P249" s="186"/>
      <c r="Q249" s="186"/>
      <c r="R249" s="186"/>
      <c r="S249" s="186"/>
      <c r="T249" s="186"/>
      <c r="U249" s="186"/>
      <c r="V249" s="186"/>
      <c r="W249" s="186"/>
      <c r="X249" s="186"/>
      <c r="Y249" s="186"/>
      <c r="Z249" s="186"/>
      <c r="AA249" s="186"/>
      <c r="AB249" s="186"/>
      <c r="AC249" s="186"/>
    </row>
    <row r="250" spans="1:29" ht="14.25" customHeight="1">
      <c r="A250" s="186"/>
      <c r="B250" s="186"/>
      <c r="C250" s="186"/>
      <c r="D250" s="186"/>
      <c r="E250" s="186"/>
      <c r="F250" s="186"/>
      <c r="G250" s="186"/>
      <c r="H250" s="186"/>
      <c r="I250" s="186"/>
      <c r="J250" s="300"/>
      <c r="K250" s="186"/>
      <c r="L250" s="186"/>
      <c r="M250" s="186"/>
      <c r="N250" s="186"/>
      <c r="O250" s="186"/>
      <c r="P250" s="186"/>
      <c r="Q250" s="186"/>
      <c r="R250" s="186"/>
      <c r="S250" s="186"/>
      <c r="T250" s="186"/>
      <c r="U250" s="186"/>
      <c r="V250" s="186"/>
      <c r="W250" s="186"/>
      <c r="X250" s="186"/>
      <c r="Y250" s="186"/>
      <c r="Z250" s="186"/>
      <c r="AA250" s="186"/>
      <c r="AB250" s="186"/>
      <c r="AC250" s="186"/>
    </row>
    <row r="251" spans="1:29" ht="14.25" customHeight="1">
      <c r="A251" s="186"/>
      <c r="B251" s="186"/>
      <c r="C251" s="186"/>
      <c r="D251" s="186"/>
      <c r="E251" s="186"/>
      <c r="F251" s="186"/>
      <c r="G251" s="186"/>
      <c r="H251" s="186"/>
      <c r="I251" s="186"/>
      <c r="J251" s="300"/>
      <c r="K251" s="186"/>
      <c r="L251" s="186"/>
      <c r="M251" s="186"/>
      <c r="N251" s="186"/>
      <c r="O251" s="186"/>
      <c r="P251" s="186"/>
      <c r="Q251" s="186"/>
      <c r="R251" s="186"/>
      <c r="S251" s="186"/>
      <c r="T251" s="186"/>
      <c r="U251" s="186"/>
      <c r="V251" s="186"/>
      <c r="W251" s="186"/>
      <c r="X251" s="186"/>
      <c r="Y251" s="186"/>
      <c r="Z251" s="186"/>
      <c r="AA251" s="186"/>
      <c r="AB251" s="186"/>
      <c r="AC251" s="186"/>
    </row>
    <row r="252" spans="1:29" ht="14.25" customHeight="1">
      <c r="A252" s="186"/>
      <c r="B252" s="186"/>
      <c r="C252" s="186"/>
      <c r="D252" s="186"/>
      <c r="E252" s="186"/>
      <c r="F252" s="186"/>
      <c r="G252" s="186"/>
      <c r="H252" s="186"/>
      <c r="I252" s="186"/>
      <c r="J252" s="300"/>
      <c r="K252" s="186"/>
      <c r="L252" s="186"/>
      <c r="M252" s="186"/>
      <c r="N252" s="186"/>
      <c r="O252" s="186"/>
      <c r="P252" s="186"/>
      <c r="Q252" s="186"/>
      <c r="R252" s="186"/>
      <c r="S252" s="186"/>
      <c r="T252" s="186"/>
      <c r="U252" s="186"/>
      <c r="V252" s="186"/>
      <c r="W252" s="186"/>
      <c r="X252" s="186"/>
      <c r="Y252" s="186"/>
      <c r="Z252" s="186"/>
      <c r="AA252" s="186"/>
      <c r="AB252" s="186"/>
      <c r="AC252" s="186"/>
    </row>
    <row r="253" spans="1:29" ht="14.25" customHeight="1">
      <c r="A253" s="186"/>
      <c r="B253" s="186"/>
      <c r="C253" s="186"/>
      <c r="D253" s="186"/>
      <c r="E253" s="186"/>
      <c r="F253" s="186"/>
      <c r="G253" s="186"/>
      <c r="H253" s="186"/>
      <c r="I253" s="186"/>
      <c r="J253" s="300"/>
      <c r="K253" s="186"/>
      <c r="L253" s="186"/>
      <c r="M253" s="186"/>
      <c r="N253" s="186"/>
      <c r="O253" s="186"/>
      <c r="P253" s="186"/>
      <c r="Q253" s="186"/>
      <c r="R253" s="186"/>
      <c r="S253" s="186"/>
      <c r="T253" s="186"/>
      <c r="U253" s="186"/>
      <c r="V253" s="186"/>
      <c r="W253" s="186"/>
      <c r="X253" s="186"/>
      <c r="Y253" s="186"/>
      <c r="Z253" s="186"/>
      <c r="AA253" s="186"/>
      <c r="AB253" s="186"/>
      <c r="AC253" s="186"/>
    </row>
    <row r="254" spans="1:29" ht="14.25" customHeight="1">
      <c r="A254" s="186"/>
      <c r="B254" s="186"/>
      <c r="C254" s="186"/>
      <c r="D254" s="186"/>
      <c r="E254" s="186"/>
      <c r="F254" s="186"/>
      <c r="G254" s="186"/>
      <c r="H254" s="186"/>
      <c r="I254" s="186"/>
      <c r="J254" s="300"/>
      <c r="K254" s="186"/>
      <c r="L254" s="186"/>
      <c r="M254" s="186"/>
      <c r="N254" s="186"/>
      <c r="O254" s="186"/>
      <c r="P254" s="186"/>
      <c r="Q254" s="186"/>
      <c r="R254" s="186"/>
      <c r="S254" s="186"/>
      <c r="T254" s="186"/>
      <c r="U254" s="186"/>
      <c r="V254" s="186"/>
      <c r="W254" s="186"/>
      <c r="X254" s="186"/>
      <c r="Y254" s="186"/>
      <c r="Z254" s="186"/>
      <c r="AA254" s="186"/>
      <c r="AB254" s="186"/>
      <c r="AC254" s="186"/>
    </row>
    <row r="255" spans="1:29" ht="14.25" customHeight="1">
      <c r="A255" s="186"/>
      <c r="B255" s="186"/>
      <c r="C255" s="186"/>
      <c r="D255" s="186"/>
      <c r="E255" s="186"/>
      <c r="F255" s="186"/>
      <c r="G255" s="186"/>
      <c r="H255" s="186"/>
      <c r="I255" s="186"/>
      <c r="J255" s="300"/>
      <c r="K255" s="186"/>
      <c r="L255" s="186"/>
      <c r="M255" s="186"/>
      <c r="N255" s="186"/>
      <c r="O255" s="186"/>
      <c r="P255" s="186"/>
      <c r="Q255" s="186"/>
      <c r="R255" s="186"/>
      <c r="S255" s="186"/>
      <c r="T255" s="186"/>
      <c r="U255" s="186"/>
      <c r="V255" s="186"/>
      <c r="W255" s="186"/>
      <c r="X255" s="186"/>
      <c r="Y255" s="186"/>
      <c r="Z255" s="186"/>
      <c r="AA255" s="186"/>
      <c r="AB255" s="186"/>
      <c r="AC255" s="186"/>
    </row>
    <row r="256" spans="1:29" ht="14.25" customHeight="1">
      <c r="A256" s="186"/>
      <c r="B256" s="186"/>
      <c r="C256" s="186"/>
      <c r="D256" s="186"/>
      <c r="E256" s="186"/>
      <c r="F256" s="186"/>
      <c r="G256" s="186"/>
      <c r="H256" s="186"/>
      <c r="I256" s="186"/>
      <c r="J256" s="300"/>
      <c r="K256" s="186"/>
      <c r="L256" s="186"/>
      <c r="M256" s="186"/>
      <c r="N256" s="186"/>
      <c r="O256" s="186"/>
      <c r="P256" s="186"/>
      <c r="Q256" s="186"/>
      <c r="R256" s="186"/>
      <c r="S256" s="186"/>
      <c r="T256" s="186"/>
      <c r="U256" s="186"/>
      <c r="V256" s="186"/>
      <c r="W256" s="186"/>
      <c r="X256" s="186"/>
      <c r="Y256" s="186"/>
      <c r="Z256" s="186"/>
      <c r="AA256" s="186"/>
      <c r="AB256" s="186"/>
      <c r="AC256" s="186"/>
    </row>
    <row r="257" spans="1:29" ht="14.25" customHeight="1">
      <c r="A257" s="186"/>
      <c r="B257" s="186"/>
      <c r="C257" s="186"/>
      <c r="D257" s="186"/>
      <c r="E257" s="186"/>
      <c r="F257" s="186"/>
      <c r="G257" s="186"/>
      <c r="H257" s="186"/>
      <c r="I257" s="186"/>
      <c r="J257" s="300"/>
      <c r="K257" s="186"/>
      <c r="L257" s="186"/>
      <c r="M257" s="186"/>
      <c r="N257" s="186"/>
      <c r="O257" s="186"/>
      <c r="P257" s="186"/>
      <c r="Q257" s="186"/>
      <c r="R257" s="186"/>
      <c r="S257" s="186"/>
      <c r="T257" s="186"/>
      <c r="U257" s="186"/>
      <c r="V257" s="186"/>
      <c r="W257" s="186"/>
      <c r="X257" s="186"/>
      <c r="Y257" s="186"/>
      <c r="Z257" s="186"/>
      <c r="AA257" s="186"/>
      <c r="AB257" s="186"/>
      <c r="AC257" s="186"/>
    </row>
    <row r="258" spans="1:29" ht="14.25" customHeight="1">
      <c r="A258" s="186"/>
      <c r="B258" s="186"/>
      <c r="C258" s="186"/>
      <c r="D258" s="186"/>
      <c r="E258" s="186"/>
      <c r="F258" s="186"/>
      <c r="G258" s="186"/>
      <c r="H258" s="186"/>
      <c r="I258" s="186"/>
      <c r="J258" s="300"/>
      <c r="K258" s="186"/>
      <c r="L258" s="186"/>
      <c r="M258" s="186"/>
      <c r="N258" s="186"/>
      <c r="O258" s="186"/>
      <c r="P258" s="186"/>
      <c r="Q258" s="186"/>
      <c r="R258" s="186"/>
      <c r="S258" s="186"/>
      <c r="T258" s="186"/>
      <c r="U258" s="186"/>
      <c r="V258" s="186"/>
      <c r="W258" s="186"/>
      <c r="X258" s="186"/>
      <c r="Y258" s="186"/>
      <c r="Z258" s="186"/>
      <c r="AA258" s="186"/>
      <c r="AB258" s="186"/>
      <c r="AC258" s="186"/>
    </row>
    <row r="259" spans="1:29" ht="14.25" customHeight="1">
      <c r="A259" s="186"/>
      <c r="B259" s="186"/>
      <c r="C259" s="186"/>
      <c r="D259" s="186"/>
      <c r="E259" s="186"/>
      <c r="F259" s="186"/>
      <c r="G259" s="186"/>
      <c r="H259" s="186"/>
      <c r="I259" s="186"/>
      <c r="J259" s="300"/>
      <c r="K259" s="186"/>
      <c r="L259" s="186"/>
      <c r="M259" s="186"/>
      <c r="N259" s="186"/>
      <c r="O259" s="186"/>
      <c r="P259" s="186"/>
      <c r="Q259" s="186"/>
      <c r="R259" s="186"/>
      <c r="S259" s="186"/>
      <c r="T259" s="186"/>
      <c r="U259" s="186"/>
      <c r="V259" s="186"/>
      <c r="W259" s="186"/>
      <c r="X259" s="186"/>
      <c r="Y259" s="186"/>
      <c r="Z259" s="186"/>
      <c r="AA259" s="186"/>
      <c r="AB259" s="186"/>
      <c r="AC259" s="186"/>
    </row>
    <row r="260" spans="1:29" ht="14.25" customHeight="1">
      <c r="A260" s="186"/>
      <c r="B260" s="186"/>
      <c r="C260" s="186"/>
      <c r="D260" s="186"/>
      <c r="E260" s="186"/>
      <c r="F260" s="186"/>
      <c r="G260" s="186"/>
      <c r="H260" s="186"/>
      <c r="I260" s="186"/>
      <c r="J260" s="300"/>
      <c r="K260" s="186"/>
      <c r="L260" s="186"/>
      <c r="M260" s="186"/>
      <c r="N260" s="186"/>
      <c r="O260" s="186"/>
      <c r="P260" s="186"/>
      <c r="Q260" s="186"/>
      <c r="R260" s="186"/>
      <c r="S260" s="186"/>
      <c r="T260" s="186"/>
      <c r="U260" s="186"/>
      <c r="V260" s="186"/>
      <c r="W260" s="186"/>
      <c r="X260" s="186"/>
      <c r="Y260" s="186"/>
      <c r="Z260" s="186"/>
      <c r="AA260" s="186"/>
      <c r="AB260" s="186"/>
      <c r="AC260" s="186"/>
    </row>
    <row r="261" spans="1:29" ht="14.25" customHeight="1">
      <c r="A261" s="186"/>
      <c r="B261" s="186"/>
      <c r="C261" s="186"/>
      <c r="D261" s="186"/>
      <c r="E261" s="186"/>
      <c r="F261" s="186"/>
      <c r="G261" s="186"/>
      <c r="H261" s="186"/>
      <c r="I261" s="186"/>
      <c r="J261" s="300"/>
      <c r="K261" s="186"/>
      <c r="L261" s="186"/>
      <c r="M261" s="186"/>
      <c r="N261" s="186"/>
      <c r="O261" s="186"/>
      <c r="P261" s="186"/>
      <c r="Q261" s="186"/>
      <c r="R261" s="186"/>
      <c r="S261" s="186"/>
      <c r="T261" s="186"/>
      <c r="U261" s="186"/>
      <c r="V261" s="186"/>
      <c r="W261" s="186"/>
      <c r="X261" s="186"/>
      <c r="Y261" s="186"/>
      <c r="Z261" s="186"/>
      <c r="AA261" s="186"/>
      <c r="AB261" s="186"/>
      <c r="AC261" s="186"/>
    </row>
    <row r="262" spans="1:29" ht="14.25" customHeight="1">
      <c r="A262" s="186"/>
      <c r="B262" s="186"/>
      <c r="C262" s="186"/>
      <c r="D262" s="186"/>
      <c r="E262" s="186"/>
      <c r="F262" s="186"/>
      <c r="G262" s="186"/>
      <c r="H262" s="186"/>
      <c r="I262" s="186"/>
      <c r="J262" s="300"/>
      <c r="K262" s="186"/>
      <c r="L262" s="186"/>
      <c r="M262" s="186"/>
      <c r="N262" s="186"/>
      <c r="O262" s="186"/>
      <c r="P262" s="186"/>
      <c r="Q262" s="186"/>
      <c r="R262" s="186"/>
      <c r="S262" s="186"/>
      <c r="T262" s="186"/>
      <c r="U262" s="186"/>
      <c r="V262" s="186"/>
      <c r="W262" s="186"/>
      <c r="X262" s="186"/>
      <c r="Y262" s="186"/>
      <c r="Z262" s="186"/>
      <c r="AA262" s="186"/>
      <c r="AB262" s="186"/>
      <c r="AC262" s="186"/>
    </row>
    <row r="263" spans="1:29" ht="14.25" customHeight="1">
      <c r="A263" s="186"/>
      <c r="B263" s="186"/>
      <c r="C263" s="186"/>
      <c r="D263" s="186"/>
      <c r="E263" s="186"/>
      <c r="F263" s="186"/>
      <c r="G263" s="186"/>
      <c r="H263" s="186"/>
      <c r="I263" s="186"/>
      <c r="J263" s="300"/>
      <c r="K263" s="186"/>
      <c r="L263" s="186"/>
      <c r="M263" s="186"/>
      <c r="N263" s="186"/>
      <c r="O263" s="186"/>
      <c r="P263" s="186"/>
      <c r="Q263" s="186"/>
      <c r="R263" s="186"/>
      <c r="S263" s="186"/>
      <c r="T263" s="186"/>
      <c r="U263" s="186"/>
      <c r="V263" s="186"/>
      <c r="W263" s="186"/>
      <c r="X263" s="186"/>
      <c r="Y263" s="186"/>
      <c r="Z263" s="186"/>
      <c r="AA263" s="186"/>
      <c r="AB263" s="186"/>
      <c r="AC263" s="186"/>
    </row>
    <row r="264" spans="1:29" ht="14.25" customHeight="1">
      <c r="A264" s="186"/>
      <c r="B264" s="186"/>
      <c r="C264" s="186"/>
      <c r="D264" s="186"/>
      <c r="E264" s="186"/>
      <c r="F264" s="186"/>
      <c r="G264" s="186"/>
      <c r="H264" s="186"/>
      <c r="I264" s="186"/>
      <c r="J264" s="300"/>
      <c r="K264" s="186"/>
      <c r="L264" s="186"/>
      <c r="M264" s="186"/>
      <c r="N264" s="186"/>
      <c r="O264" s="186"/>
      <c r="P264" s="186"/>
      <c r="Q264" s="186"/>
      <c r="R264" s="186"/>
      <c r="S264" s="186"/>
      <c r="T264" s="186"/>
      <c r="U264" s="186"/>
      <c r="V264" s="186"/>
      <c r="W264" s="186"/>
      <c r="X264" s="186"/>
      <c r="Y264" s="186"/>
      <c r="Z264" s="186"/>
      <c r="AA264" s="186"/>
      <c r="AB264" s="186"/>
      <c r="AC264" s="186"/>
    </row>
    <row r="265" spans="1:29" ht="14.25" customHeight="1">
      <c r="A265" s="186"/>
      <c r="B265" s="186"/>
      <c r="C265" s="186"/>
      <c r="D265" s="186"/>
      <c r="E265" s="186"/>
      <c r="F265" s="186"/>
      <c r="G265" s="186"/>
      <c r="H265" s="186"/>
      <c r="I265" s="186"/>
      <c r="J265" s="300"/>
      <c r="K265" s="186"/>
      <c r="L265" s="186"/>
      <c r="M265" s="186"/>
      <c r="N265" s="186"/>
      <c r="O265" s="186"/>
      <c r="P265" s="186"/>
      <c r="Q265" s="186"/>
      <c r="R265" s="186"/>
      <c r="S265" s="186"/>
      <c r="T265" s="186"/>
      <c r="U265" s="186"/>
      <c r="V265" s="186"/>
      <c r="W265" s="186"/>
      <c r="X265" s="186"/>
      <c r="Y265" s="186"/>
      <c r="Z265" s="186"/>
      <c r="AA265" s="186"/>
      <c r="AB265" s="186"/>
      <c r="AC265" s="186"/>
    </row>
    <row r="266" spans="1:29" ht="14.25" customHeight="1">
      <c r="A266" s="186"/>
      <c r="B266" s="186"/>
      <c r="C266" s="186"/>
      <c r="D266" s="186"/>
      <c r="E266" s="186"/>
      <c r="F266" s="186"/>
      <c r="G266" s="186"/>
      <c r="H266" s="186"/>
      <c r="I266" s="186"/>
      <c r="J266" s="300"/>
      <c r="K266" s="186"/>
      <c r="L266" s="186"/>
      <c r="M266" s="186"/>
      <c r="N266" s="186"/>
      <c r="O266" s="186"/>
      <c r="P266" s="186"/>
      <c r="Q266" s="186"/>
      <c r="R266" s="186"/>
      <c r="S266" s="186"/>
      <c r="T266" s="186"/>
      <c r="U266" s="186"/>
      <c r="V266" s="186"/>
      <c r="W266" s="186"/>
      <c r="X266" s="186"/>
      <c r="Y266" s="186"/>
      <c r="Z266" s="186"/>
      <c r="AA266" s="186"/>
      <c r="AB266" s="186"/>
      <c r="AC266" s="186"/>
    </row>
    <row r="267" spans="1:29" ht="14.25" customHeight="1">
      <c r="A267" s="186"/>
      <c r="B267" s="186"/>
      <c r="C267" s="186"/>
      <c r="D267" s="186"/>
      <c r="E267" s="186"/>
      <c r="F267" s="186"/>
      <c r="G267" s="186"/>
      <c r="H267" s="186"/>
      <c r="I267" s="186"/>
      <c r="J267" s="300"/>
      <c r="K267" s="186"/>
      <c r="L267" s="186"/>
      <c r="M267" s="186"/>
      <c r="N267" s="186"/>
      <c r="O267" s="186"/>
      <c r="P267" s="186"/>
      <c r="Q267" s="186"/>
      <c r="R267" s="186"/>
      <c r="S267" s="186"/>
      <c r="T267" s="186"/>
      <c r="U267" s="186"/>
      <c r="V267" s="186"/>
      <c r="W267" s="186"/>
      <c r="X267" s="186"/>
      <c r="Y267" s="186"/>
      <c r="Z267" s="186"/>
      <c r="AA267" s="186"/>
      <c r="AB267" s="186"/>
      <c r="AC267" s="186"/>
    </row>
    <row r="268" spans="1:29" ht="14.25" customHeight="1">
      <c r="A268" s="186"/>
      <c r="B268" s="186"/>
      <c r="C268" s="186"/>
      <c r="D268" s="186"/>
      <c r="E268" s="186"/>
      <c r="F268" s="186"/>
      <c r="G268" s="186"/>
      <c r="H268" s="186"/>
      <c r="I268" s="186"/>
      <c r="J268" s="300"/>
      <c r="K268" s="186"/>
      <c r="L268" s="186"/>
      <c r="M268" s="186"/>
      <c r="N268" s="186"/>
      <c r="O268" s="186"/>
      <c r="P268" s="186"/>
      <c r="Q268" s="186"/>
      <c r="R268" s="186"/>
      <c r="S268" s="186"/>
      <c r="T268" s="186"/>
      <c r="U268" s="186"/>
      <c r="V268" s="186"/>
      <c r="W268" s="186"/>
      <c r="X268" s="186"/>
      <c r="Y268" s="186"/>
      <c r="Z268" s="186"/>
      <c r="AA268" s="186"/>
      <c r="AB268" s="186"/>
      <c r="AC268" s="186"/>
    </row>
    <row r="269" spans="1:29" ht="14.25" customHeight="1">
      <c r="A269" s="186"/>
      <c r="B269" s="186"/>
      <c r="C269" s="186"/>
      <c r="D269" s="186"/>
      <c r="E269" s="186"/>
      <c r="F269" s="186"/>
      <c r="G269" s="186"/>
      <c r="H269" s="186"/>
      <c r="I269" s="186"/>
      <c r="J269" s="300"/>
      <c r="K269" s="186"/>
      <c r="L269" s="186"/>
      <c r="M269" s="186"/>
      <c r="N269" s="186"/>
      <c r="O269" s="186"/>
      <c r="P269" s="186"/>
      <c r="Q269" s="186"/>
      <c r="R269" s="186"/>
      <c r="S269" s="186"/>
      <c r="T269" s="186"/>
      <c r="U269" s="186"/>
      <c r="V269" s="186"/>
      <c r="W269" s="186"/>
      <c r="X269" s="186"/>
      <c r="Y269" s="186"/>
      <c r="Z269" s="186"/>
      <c r="AA269" s="186"/>
      <c r="AB269" s="186"/>
      <c r="AC269" s="186"/>
    </row>
    <row r="270" spans="1:29" ht="14.25" customHeight="1">
      <c r="A270" s="186"/>
      <c r="B270" s="186"/>
      <c r="C270" s="186"/>
      <c r="D270" s="186"/>
      <c r="E270" s="186"/>
      <c r="F270" s="186"/>
      <c r="G270" s="186"/>
      <c r="H270" s="186"/>
      <c r="I270" s="186"/>
      <c r="J270" s="300"/>
      <c r="K270" s="186"/>
      <c r="L270" s="186"/>
      <c r="M270" s="186"/>
      <c r="N270" s="186"/>
      <c r="O270" s="186"/>
      <c r="P270" s="186"/>
      <c r="Q270" s="186"/>
      <c r="R270" s="186"/>
      <c r="S270" s="186"/>
      <c r="T270" s="186"/>
      <c r="U270" s="186"/>
      <c r="V270" s="186"/>
      <c r="W270" s="186"/>
      <c r="X270" s="186"/>
      <c r="Y270" s="186"/>
      <c r="Z270" s="186"/>
      <c r="AA270" s="186"/>
      <c r="AB270" s="186"/>
      <c r="AC270" s="186"/>
    </row>
    <row r="271" spans="1:29" ht="14.25" customHeight="1">
      <c r="A271" s="186"/>
      <c r="B271" s="186"/>
      <c r="C271" s="186"/>
      <c r="D271" s="186"/>
      <c r="E271" s="186"/>
      <c r="F271" s="186"/>
      <c r="G271" s="186"/>
      <c r="H271" s="186"/>
      <c r="I271" s="186"/>
      <c r="J271" s="300"/>
      <c r="K271" s="186"/>
      <c r="L271" s="186"/>
      <c r="M271" s="186"/>
      <c r="N271" s="186"/>
      <c r="O271" s="186"/>
      <c r="P271" s="186"/>
      <c r="Q271" s="186"/>
      <c r="R271" s="186"/>
      <c r="S271" s="186"/>
      <c r="T271" s="186"/>
      <c r="U271" s="186"/>
      <c r="V271" s="186"/>
      <c r="W271" s="186"/>
      <c r="X271" s="186"/>
      <c r="Y271" s="186"/>
      <c r="Z271" s="186"/>
      <c r="AA271" s="186"/>
      <c r="AB271" s="186"/>
      <c r="AC271" s="186"/>
    </row>
    <row r="272" spans="1:29" ht="14.25" customHeight="1">
      <c r="A272" s="186"/>
      <c r="B272" s="186"/>
      <c r="C272" s="186"/>
      <c r="D272" s="186"/>
      <c r="E272" s="186"/>
      <c r="F272" s="186"/>
      <c r="G272" s="186"/>
      <c r="H272" s="186"/>
      <c r="I272" s="186"/>
      <c r="J272" s="300"/>
      <c r="K272" s="186"/>
      <c r="L272" s="186"/>
      <c r="M272" s="186"/>
      <c r="N272" s="186"/>
      <c r="O272" s="186"/>
      <c r="P272" s="186"/>
      <c r="Q272" s="186"/>
      <c r="R272" s="186"/>
      <c r="S272" s="186"/>
      <c r="T272" s="186"/>
      <c r="U272" s="186"/>
      <c r="V272" s="186"/>
      <c r="W272" s="186"/>
      <c r="X272" s="186"/>
      <c r="Y272" s="186"/>
      <c r="Z272" s="186"/>
      <c r="AA272" s="186"/>
      <c r="AB272" s="186"/>
      <c r="AC272" s="186"/>
    </row>
    <row r="273" spans="1:29" ht="14.25" customHeight="1">
      <c r="A273" s="186"/>
      <c r="B273" s="186"/>
      <c r="C273" s="186"/>
      <c r="D273" s="186"/>
      <c r="E273" s="186"/>
      <c r="F273" s="186"/>
      <c r="G273" s="186"/>
      <c r="H273" s="186"/>
      <c r="I273" s="186"/>
      <c r="J273" s="300"/>
      <c r="K273" s="186"/>
      <c r="L273" s="186"/>
      <c r="M273" s="186"/>
      <c r="N273" s="186"/>
      <c r="O273" s="186"/>
      <c r="P273" s="186"/>
      <c r="Q273" s="186"/>
      <c r="R273" s="186"/>
      <c r="S273" s="186"/>
      <c r="T273" s="186"/>
      <c r="U273" s="186"/>
      <c r="V273" s="186"/>
      <c r="W273" s="186"/>
      <c r="X273" s="186"/>
      <c r="Y273" s="186"/>
      <c r="Z273" s="186"/>
      <c r="AA273" s="186"/>
      <c r="AB273" s="186"/>
      <c r="AC273" s="186"/>
    </row>
    <row r="274" spans="1:29" ht="14.25" customHeight="1">
      <c r="A274" s="186"/>
      <c r="B274" s="186"/>
      <c r="C274" s="186"/>
      <c r="D274" s="186"/>
      <c r="E274" s="186"/>
      <c r="F274" s="186"/>
      <c r="G274" s="186"/>
      <c r="H274" s="186"/>
      <c r="I274" s="186"/>
      <c r="J274" s="300"/>
      <c r="K274" s="186"/>
      <c r="L274" s="186"/>
      <c r="M274" s="186"/>
      <c r="N274" s="186"/>
      <c r="O274" s="186"/>
      <c r="P274" s="186"/>
      <c r="Q274" s="186"/>
      <c r="R274" s="186"/>
      <c r="S274" s="186"/>
      <c r="T274" s="186"/>
      <c r="U274" s="186"/>
      <c r="V274" s="186"/>
      <c r="W274" s="186"/>
      <c r="X274" s="186"/>
      <c r="Y274" s="186"/>
      <c r="Z274" s="186"/>
      <c r="AA274" s="186"/>
      <c r="AB274" s="186"/>
      <c r="AC274" s="186"/>
    </row>
    <row r="275" spans="1:29" ht="14.25" customHeight="1">
      <c r="A275" s="186"/>
      <c r="B275" s="186"/>
      <c r="C275" s="186"/>
      <c r="D275" s="186"/>
      <c r="E275" s="186"/>
      <c r="F275" s="186"/>
      <c r="G275" s="186"/>
      <c r="H275" s="186"/>
      <c r="I275" s="186"/>
      <c r="J275" s="300"/>
      <c r="K275" s="186"/>
      <c r="L275" s="186"/>
      <c r="M275" s="186"/>
      <c r="N275" s="186"/>
      <c r="O275" s="186"/>
      <c r="P275" s="186"/>
      <c r="Q275" s="186"/>
      <c r="R275" s="186"/>
      <c r="S275" s="186"/>
      <c r="T275" s="186"/>
      <c r="U275" s="186"/>
      <c r="V275" s="186"/>
      <c r="W275" s="186"/>
      <c r="X275" s="186"/>
      <c r="Y275" s="186"/>
      <c r="Z275" s="186"/>
      <c r="AA275" s="186"/>
      <c r="AB275" s="186"/>
      <c r="AC275" s="186"/>
    </row>
    <row r="276" spans="1:29" ht="14.25" customHeight="1">
      <c r="A276" s="186"/>
      <c r="B276" s="186"/>
      <c r="C276" s="186"/>
      <c r="D276" s="186"/>
      <c r="E276" s="186"/>
      <c r="F276" s="186"/>
      <c r="G276" s="186"/>
      <c r="H276" s="186"/>
      <c r="I276" s="186"/>
      <c r="J276" s="300"/>
      <c r="K276" s="186"/>
      <c r="L276" s="186"/>
      <c r="M276" s="186"/>
      <c r="N276" s="186"/>
      <c r="O276" s="186"/>
      <c r="P276" s="186"/>
      <c r="Q276" s="186"/>
      <c r="R276" s="186"/>
      <c r="S276" s="186"/>
      <c r="T276" s="186"/>
      <c r="U276" s="186"/>
      <c r="V276" s="186"/>
      <c r="W276" s="186"/>
      <c r="X276" s="186"/>
      <c r="Y276" s="186"/>
      <c r="Z276" s="186"/>
      <c r="AA276" s="186"/>
      <c r="AB276" s="186"/>
      <c r="AC276" s="186"/>
    </row>
    <row r="277" spans="1:29" ht="14.25" customHeight="1">
      <c r="A277" s="186"/>
      <c r="B277" s="186"/>
      <c r="C277" s="186"/>
      <c r="D277" s="186"/>
      <c r="E277" s="186"/>
      <c r="F277" s="186"/>
      <c r="G277" s="186"/>
      <c r="H277" s="186"/>
      <c r="I277" s="186"/>
      <c r="J277" s="300"/>
      <c r="K277" s="186"/>
      <c r="L277" s="186"/>
      <c r="M277" s="186"/>
      <c r="N277" s="186"/>
      <c r="O277" s="186"/>
      <c r="P277" s="186"/>
      <c r="Q277" s="186"/>
      <c r="R277" s="186"/>
      <c r="S277" s="186"/>
      <c r="T277" s="186"/>
      <c r="U277" s="186"/>
      <c r="V277" s="186"/>
      <c r="W277" s="186"/>
      <c r="X277" s="186"/>
      <c r="Y277" s="186"/>
      <c r="Z277" s="186"/>
      <c r="AA277" s="186"/>
      <c r="AB277" s="186"/>
      <c r="AC277" s="186"/>
    </row>
    <row r="278" spans="1:29" ht="14.25" customHeight="1">
      <c r="A278" s="186"/>
      <c r="B278" s="186"/>
      <c r="C278" s="186"/>
      <c r="D278" s="186"/>
      <c r="E278" s="186"/>
      <c r="F278" s="186"/>
      <c r="G278" s="186"/>
      <c r="H278" s="186"/>
      <c r="I278" s="186"/>
      <c r="J278" s="300"/>
      <c r="K278" s="186"/>
      <c r="L278" s="186"/>
      <c r="M278" s="186"/>
      <c r="N278" s="186"/>
      <c r="O278" s="186"/>
      <c r="P278" s="186"/>
      <c r="Q278" s="186"/>
      <c r="R278" s="186"/>
      <c r="S278" s="186"/>
      <c r="T278" s="186"/>
      <c r="U278" s="186"/>
      <c r="V278" s="186"/>
      <c r="W278" s="186"/>
      <c r="X278" s="186"/>
      <c r="Y278" s="186"/>
      <c r="Z278" s="186"/>
      <c r="AA278" s="186"/>
      <c r="AB278" s="186"/>
      <c r="AC278" s="186"/>
    </row>
    <row r="279" spans="1:29" ht="14.25" customHeight="1">
      <c r="A279" s="186"/>
      <c r="B279" s="186"/>
      <c r="C279" s="186"/>
      <c r="D279" s="186"/>
      <c r="E279" s="186"/>
      <c r="F279" s="186"/>
      <c r="G279" s="186"/>
      <c r="H279" s="186"/>
      <c r="I279" s="186"/>
      <c r="J279" s="300"/>
      <c r="K279" s="186"/>
      <c r="L279" s="186"/>
      <c r="M279" s="186"/>
      <c r="N279" s="186"/>
      <c r="O279" s="186"/>
      <c r="P279" s="186"/>
      <c r="Q279" s="186"/>
      <c r="R279" s="186"/>
      <c r="S279" s="186"/>
      <c r="T279" s="186"/>
      <c r="U279" s="186"/>
      <c r="V279" s="186"/>
      <c r="W279" s="186"/>
      <c r="X279" s="186"/>
      <c r="Y279" s="186"/>
      <c r="Z279" s="186"/>
      <c r="AA279" s="186"/>
      <c r="AB279" s="186"/>
      <c r="AC279" s="186"/>
    </row>
    <row r="280" spans="1:29" ht="14.25" customHeight="1">
      <c r="A280" s="186"/>
      <c r="B280" s="186"/>
      <c r="C280" s="186"/>
      <c r="D280" s="186"/>
      <c r="E280" s="186"/>
      <c r="F280" s="186"/>
      <c r="G280" s="186"/>
      <c r="H280" s="186"/>
      <c r="I280" s="186"/>
      <c r="J280" s="300"/>
      <c r="K280" s="186"/>
      <c r="L280" s="186"/>
      <c r="M280" s="186"/>
      <c r="N280" s="186"/>
      <c r="O280" s="186"/>
      <c r="P280" s="186"/>
      <c r="Q280" s="186"/>
      <c r="R280" s="186"/>
      <c r="S280" s="186"/>
      <c r="T280" s="186"/>
      <c r="U280" s="186"/>
      <c r="V280" s="186"/>
      <c r="W280" s="186"/>
      <c r="X280" s="186"/>
      <c r="Y280" s="186"/>
      <c r="Z280" s="186"/>
      <c r="AA280" s="186"/>
      <c r="AB280" s="186"/>
      <c r="AC280" s="186"/>
    </row>
    <row r="281" spans="1:29" ht="14.25" customHeight="1">
      <c r="A281" s="186"/>
      <c r="B281" s="186"/>
      <c r="C281" s="186"/>
      <c r="D281" s="186"/>
      <c r="E281" s="186"/>
      <c r="F281" s="186"/>
      <c r="G281" s="186"/>
      <c r="H281" s="186"/>
      <c r="I281" s="186"/>
      <c r="J281" s="300"/>
      <c r="K281" s="186"/>
      <c r="L281" s="186"/>
      <c r="M281" s="186"/>
      <c r="N281" s="186"/>
      <c r="O281" s="186"/>
      <c r="P281" s="186"/>
      <c r="Q281" s="186"/>
      <c r="R281" s="186"/>
      <c r="S281" s="186"/>
      <c r="T281" s="186"/>
      <c r="U281" s="186"/>
      <c r="V281" s="186"/>
      <c r="W281" s="186"/>
      <c r="X281" s="186"/>
      <c r="Y281" s="186"/>
      <c r="Z281" s="186"/>
      <c r="AA281" s="186"/>
      <c r="AB281" s="186"/>
      <c r="AC281" s="186"/>
    </row>
    <row r="282" spans="1:29" ht="14.25" customHeight="1">
      <c r="A282" s="186"/>
      <c r="B282" s="186"/>
      <c r="C282" s="186"/>
      <c r="D282" s="186"/>
      <c r="E282" s="186"/>
      <c r="F282" s="186"/>
      <c r="G282" s="186"/>
      <c r="H282" s="186"/>
      <c r="I282" s="186"/>
      <c r="J282" s="300"/>
      <c r="K282" s="186"/>
      <c r="L282" s="186"/>
      <c r="M282" s="186"/>
      <c r="N282" s="186"/>
      <c r="O282" s="186"/>
      <c r="P282" s="186"/>
      <c r="Q282" s="186"/>
      <c r="R282" s="186"/>
      <c r="S282" s="186"/>
      <c r="T282" s="186"/>
      <c r="U282" s="186"/>
      <c r="V282" s="186"/>
      <c r="W282" s="186"/>
      <c r="X282" s="186"/>
      <c r="Y282" s="186"/>
      <c r="Z282" s="186"/>
      <c r="AA282" s="186"/>
      <c r="AB282" s="186"/>
      <c r="AC282" s="186"/>
    </row>
    <row r="283" spans="1:29" ht="14.25" customHeight="1">
      <c r="A283" s="186"/>
      <c r="B283" s="186"/>
      <c r="C283" s="186"/>
      <c r="D283" s="186"/>
      <c r="E283" s="186"/>
      <c r="F283" s="186"/>
      <c r="G283" s="186"/>
      <c r="H283" s="186"/>
      <c r="I283" s="186"/>
      <c r="J283" s="300"/>
      <c r="K283" s="186"/>
      <c r="L283" s="186"/>
      <c r="M283" s="186"/>
      <c r="N283" s="186"/>
      <c r="O283" s="186"/>
      <c r="P283" s="186"/>
      <c r="Q283" s="186"/>
      <c r="R283" s="186"/>
      <c r="S283" s="186"/>
      <c r="T283" s="186"/>
      <c r="U283" s="186"/>
      <c r="V283" s="186"/>
      <c r="W283" s="186"/>
      <c r="X283" s="186"/>
      <c r="Y283" s="186"/>
      <c r="Z283" s="186"/>
      <c r="AA283" s="186"/>
      <c r="AB283" s="186"/>
      <c r="AC283" s="186"/>
    </row>
    <row r="284" spans="1:29" ht="14.25" customHeight="1">
      <c r="A284" s="186"/>
      <c r="B284" s="186"/>
      <c r="C284" s="186"/>
      <c r="D284" s="186"/>
      <c r="E284" s="186"/>
      <c r="F284" s="186"/>
      <c r="G284" s="186"/>
      <c r="H284" s="186"/>
      <c r="I284" s="186"/>
      <c r="J284" s="300"/>
      <c r="K284" s="186"/>
      <c r="L284" s="186"/>
      <c r="M284" s="186"/>
      <c r="N284" s="186"/>
      <c r="O284" s="186"/>
      <c r="P284" s="186"/>
      <c r="Q284" s="186"/>
      <c r="R284" s="186"/>
      <c r="S284" s="186"/>
      <c r="T284" s="186"/>
      <c r="U284" s="186"/>
      <c r="V284" s="186"/>
      <c r="W284" s="186"/>
      <c r="X284" s="186"/>
      <c r="Y284" s="186"/>
      <c r="Z284" s="186"/>
      <c r="AA284" s="186"/>
      <c r="AB284" s="186"/>
      <c r="AC284" s="186"/>
    </row>
    <row r="285" spans="1:29" ht="14.25" customHeight="1">
      <c r="A285" s="186"/>
      <c r="B285" s="186"/>
      <c r="C285" s="186"/>
      <c r="D285" s="186"/>
      <c r="E285" s="186"/>
      <c r="F285" s="186"/>
      <c r="G285" s="186"/>
      <c r="H285" s="186"/>
      <c r="I285" s="186"/>
      <c r="J285" s="300"/>
      <c r="K285" s="186"/>
      <c r="L285" s="186"/>
      <c r="M285" s="186"/>
      <c r="N285" s="186"/>
      <c r="O285" s="186"/>
      <c r="P285" s="186"/>
      <c r="Q285" s="186"/>
      <c r="R285" s="186"/>
      <c r="S285" s="186"/>
      <c r="T285" s="186"/>
      <c r="U285" s="186"/>
      <c r="V285" s="186"/>
      <c r="W285" s="186"/>
      <c r="X285" s="186"/>
      <c r="Y285" s="186"/>
      <c r="Z285" s="186"/>
      <c r="AA285" s="186"/>
      <c r="AB285" s="186"/>
      <c r="AC285" s="186"/>
    </row>
    <row r="286" spans="1:29" ht="14.25" customHeight="1">
      <c r="A286" s="186"/>
      <c r="B286" s="186"/>
      <c r="C286" s="186"/>
      <c r="D286" s="186"/>
      <c r="E286" s="186"/>
      <c r="F286" s="186"/>
      <c r="G286" s="186"/>
      <c r="H286" s="186"/>
      <c r="I286" s="186"/>
      <c r="J286" s="300"/>
      <c r="K286" s="186"/>
      <c r="L286" s="186"/>
      <c r="M286" s="186"/>
      <c r="N286" s="186"/>
      <c r="O286" s="186"/>
      <c r="P286" s="186"/>
      <c r="Q286" s="186"/>
      <c r="R286" s="186"/>
      <c r="S286" s="186"/>
      <c r="T286" s="186"/>
      <c r="U286" s="186"/>
      <c r="V286" s="186"/>
      <c r="W286" s="186"/>
      <c r="X286" s="186"/>
      <c r="Y286" s="186"/>
      <c r="Z286" s="186"/>
      <c r="AA286" s="186"/>
      <c r="AB286" s="186"/>
      <c r="AC286" s="186"/>
    </row>
    <row r="287" spans="1:29" ht="14.25" customHeight="1">
      <c r="A287" s="186"/>
      <c r="B287" s="186"/>
      <c r="C287" s="186"/>
      <c r="D287" s="186"/>
      <c r="E287" s="186"/>
      <c r="F287" s="186"/>
      <c r="G287" s="186"/>
      <c r="H287" s="186"/>
      <c r="I287" s="186"/>
      <c r="J287" s="300"/>
      <c r="K287" s="186"/>
      <c r="L287" s="186"/>
      <c r="M287" s="186"/>
      <c r="N287" s="186"/>
      <c r="O287" s="186"/>
      <c r="P287" s="186"/>
      <c r="Q287" s="186"/>
      <c r="R287" s="186"/>
      <c r="S287" s="186"/>
      <c r="T287" s="186"/>
      <c r="U287" s="186"/>
      <c r="V287" s="186"/>
      <c r="W287" s="186"/>
      <c r="X287" s="186"/>
      <c r="Y287" s="186"/>
      <c r="Z287" s="186"/>
      <c r="AA287" s="186"/>
      <c r="AB287" s="186"/>
      <c r="AC287" s="186"/>
    </row>
    <row r="288" spans="1:29" ht="14.25" customHeight="1">
      <c r="A288" s="186"/>
      <c r="B288" s="186"/>
      <c r="C288" s="186"/>
      <c r="D288" s="186"/>
      <c r="E288" s="186"/>
      <c r="F288" s="186"/>
      <c r="G288" s="186"/>
      <c r="H288" s="186"/>
      <c r="I288" s="186"/>
      <c r="J288" s="300"/>
      <c r="K288" s="186"/>
      <c r="L288" s="186"/>
      <c r="M288" s="186"/>
      <c r="N288" s="186"/>
      <c r="O288" s="186"/>
      <c r="P288" s="186"/>
      <c r="Q288" s="186"/>
      <c r="R288" s="186"/>
      <c r="S288" s="186"/>
      <c r="T288" s="186"/>
      <c r="U288" s="186"/>
      <c r="V288" s="186"/>
      <c r="W288" s="186"/>
      <c r="X288" s="186"/>
      <c r="Y288" s="186"/>
      <c r="Z288" s="186"/>
      <c r="AA288" s="186"/>
      <c r="AB288" s="186"/>
      <c r="AC288" s="186"/>
    </row>
    <row r="289" spans="1:29" ht="14.25" customHeight="1">
      <c r="A289" s="186"/>
      <c r="B289" s="186"/>
      <c r="C289" s="186"/>
      <c r="D289" s="186"/>
      <c r="E289" s="186"/>
      <c r="F289" s="186"/>
      <c r="G289" s="186"/>
      <c r="H289" s="186"/>
      <c r="I289" s="186"/>
      <c r="J289" s="300"/>
      <c r="K289" s="186"/>
      <c r="L289" s="186"/>
      <c r="M289" s="186"/>
      <c r="N289" s="186"/>
      <c r="O289" s="186"/>
      <c r="P289" s="186"/>
      <c r="Q289" s="186"/>
      <c r="R289" s="186"/>
      <c r="S289" s="186"/>
      <c r="T289" s="186"/>
      <c r="U289" s="186"/>
      <c r="V289" s="186"/>
      <c r="W289" s="186"/>
      <c r="X289" s="186"/>
      <c r="Y289" s="186"/>
      <c r="Z289" s="186"/>
      <c r="AA289" s="186"/>
      <c r="AB289" s="186"/>
      <c r="AC289" s="186"/>
    </row>
    <row r="290" spans="1:29" ht="14.25" customHeight="1">
      <c r="A290" s="186"/>
      <c r="B290" s="186"/>
      <c r="C290" s="186"/>
      <c r="D290" s="186"/>
      <c r="E290" s="186"/>
      <c r="F290" s="186"/>
      <c r="G290" s="186"/>
      <c r="H290" s="186"/>
      <c r="I290" s="186"/>
      <c r="J290" s="300"/>
      <c r="K290" s="186"/>
      <c r="L290" s="186"/>
      <c r="M290" s="186"/>
      <c r="N290" s="186"/>
      <c r="O290" s="186"/>
      <c r="P290" s="186"/>
      <c r="Q290" s="186"/>
      <c r="R290" s="186"/>
      <c r="S290" s="186"/>
      <c r="T290" s="186"/>
      <c r="U290" s="186"/>
      <c r="V290" s="186"/>
      <c r="W290" s="186"/>
      <c r="X290" s="186"/>
      <c r="Y290" s="186"/>
      <c r="Z290" s="186"/>
      <c r="AA290" s="186"/>
      <c r="AB290" s="186"/>
      <c r="AC290" s="186"/>
    </row>
    <row r="291" spans="1:29" ht="14.25" customHeight="1">
      <c r="A291" s="186"/>
      <c r="B291" s="186"/>
      <c r="C291" s="186"/>
      <c r="D291" s="186"/>
      <c r="E291" s="186"/>
      <c r="F291" s="186"/>
      <c r="G291" s="186"/>
      <c r="H291" s="186"/>
      <c r="I291" s="186"/>
      <c r="J291" s="300"/>
      <c r="K291" s="186"/>
      <c r="L291" s="186"/>
      <c r="M291" s="186"/>
      <c r="N291" s="186"/>
      <c r="O291" s="186"/>
      <c r="P291" s="186"/>
      <c r="Q291" s="186"/>
      <c r="R291" s="186"/>
      <c r="S291" s="186"/>
      <c r="T291" s="186"/>
      <c r="U291" s="186"/>
      <c r="V291" s="186"/>
      <c r="W291" s="186"/>
      <c r="X291" s="186"/>
      <c r="Y291" s="186"/>
      <c r="Z291" s="186"/>
      <c r="AA291" s="186"/>
      <c r="AB291" s="186"/>
      <c r="AC291" s="186"/>
    </row>
    <row r="292" spans="1:29" ht="14.25" customHeight="1">
      <c r="A292" s="186"/>
      <c r="B292" s="186"/>
      <c r="C292" s="186"/>
      <c r="D292" s="186"/>
      <c r="E292" s="186"/>
      <c r="F292" s="186"/>
      <c r="G292" s="186"/>
      <c r="H292" s="186"/>
      <c r="I292" s="186"/>
      <c r="J292" s="300"/>
      <c r="K292" s="186"/>
      <c r="L292" s="186"/>
      <c r="M292" s="186"/>
      <c r="N292" s="186"/>
      <c r="O292" s="186"/>
      <c r="P292" s="186"/>
      <c r="Q292" s="186"/>
      <c r="R292" s="186"/>
      <c r="S292" s="186"/>
      <c r="T292" s="186"/>
      <c r="U292" s="186"/>
      <c r="V292" s="186"/>
      <c r="W292" s="186"/>
      <c r="X292" s="186"/>
      <c r="Y292" s="186"/>
      <c r="Z292" s="186"/>
      <c r="AA292" s="186"/>
      <c r="AB292" s="186"/>
      <c r="AC292" s="186"/>
    </row>
    <row r="293" spans="1:29" ht="14.25" customHeight="1">
      <c r="A293" s="186"/>
      <c r="B293" s="186"/>
      <c r="C293" s="186"/>
      <c r="D293" s="186"/>
      <c r="E293" s="186"/>
      <c r="F293" s="186"/>
      <c r="G293" s="186"/>
      <c r="H293" s="186"/>
      <c r="I293" s="186"/>
      <c r="J293" s="300"/>
      <c r="K293" s="186"/>
      <c r="L293" s="186"/>
      <c r="M293" s="186"/>
      <c r="N293" s="186"/>
      <c r="O293" s="186"/>
      <c r="P293" s="186"/>
      <c r="Q293" s="186"/>
      <c r="R293" s="186"/>
      <c r="S293" s="186"/>
      <c r="T293" s="186"/>
      <c r="U293" s="186"/>
      <c r="V293" s="186"/>
      <c r="W293" s="186"/>
      <c r="X293" s="186"/>
      <c r="Y293" s="186"/>
      <c r="Z293" s="186"/>
      <c r="AA293" s="186"/>
      <c r="AB293" s="186"/>
      <c r="AC293" s="186"/>
    </row>
    <row r="294" spans="1:29" ht="14.25" customHeight="1">
      <c r="A294" s="186"/>
      <c r="B294" s="186"/>
      <c r="C294" s="186"/>
      <c r="D294" s="186"/>
      <c r="E294" s="186"/>
      <c r="F294" s="186"/>
      <c r="G294" s="186"/>
      <c r="H294" s="186"/>
      <c r="I294" s="186"/>
      <c r="J294" s="300"/>
      <c r="K294" s="186"/>
      <c r="L294" s="186"/>
      <c r="M294" s="186"/>
      <c r="N294" s="186"/>
      <c r="O294" s="186"/>
      <c r="P294" s="186"/>
      <c r="Q294" s="186"/>
      <c r="R294" s="186"/>
      <c r="S294" s="186"/>
      <c r="T294" s="186"/>
      <c r="U294" s="186"/>
      <c r="V294" s="186"/>
      <c r="W294" s="186"/>
      <c r="X294" s="186"/>
      <c r="Y294" s="186"/>
      <c r="Z294" s="186"/>
      <c r="AA294" s="186"/>
      <c r="AB294" s="186"/>
      <c r="AC294" s="186"/>
    </row>
    <row r="295" spans="1:29" ht="14.25" customHeight="1">
      <c r="A295" s="186"/>
      <c r="B295" s="186"/>
      <c r="C295" s="186"/>
      <c r="D295" s="186"/>
      <c r="E295" s="186"/>
      <c r="F295" s="186"/>
      <c r="G295" s="186"/>
      <c r="H295" s="186"/>
      <c r="I295" s="186"/>
      <c r="J295" s="300"/>
      <c r="K295" s="186"/>
      <c r="L295" s="186"/>
      <c r="M295" s="186"/>
      <c r="N295" s="186"/>
      <c r="O295" s="186"/>
      <c r="P295" s="186"/>
      <c r="Q295" s="186"/>
      <c r="R295" s="186"/>
      <c r="S295" s="186"/>
      <c r="T295" s="186"/>
      <c r="U295" s="186"/>
      <c r="V295" s="186"/>
      <c r="W295" s="186"/>
      <c r="X295" s="186"/>
      <c r="Y295" s="186"/>
      <c r="Z295" s="186"/>
      <c r="AA295" s="186"/>
      <c r="AB295" s="186"/>
      <c r="AC295" s="186"/>
    </row>
    <row r="296" spans="1:29" ht="14.25" customHeight="1">
      <c r="A296" s="186"/>
      <c r="B296" s="186"/>
      <c r="C296" s="186"/>
      <c r="D296" s="186"/>
      <c r="E296" s="186"/>
      <c r="F296" s="186"/>
      <c r="G296" s="186"/>
      <c r="H296" s="186"/>
      <c r="I296" s="186"/>
      <c r="J296" s="300"/>
      <c r="K296" s="186"/>
      <c r="L296" s="186"/>
      <c r="M296" s="186"/>
      <c r="N296" s="186"/>
      <c r="O296" s="186"/>
      <c r="P296" s="186"/>
      <c r="Q296" s="186"/>
      <c r="R296" s="186"/>
      <c r="S296" s="186"/>
      <c r="T296" s="186"/>
      <c r="U296" s="186"/>
      <c r="V296" s="186"/>
      <c r="W296" s="186"/>
      <c r="X296" s="186"/>
      <c r="Y296" s="186"/>
      <c r="Z296" s="186"/>
      <c r="AA296" s="186"/>
      <c r="AB296" s="186"/>
      <c r="AC296" s="186"/>
    </row>
    <row r="297" spans="1:29" ht="14.25" customHeight="1">
      <c r="A297" s="186"/>
      <c r="B297" s="186"/>
      <c r="C297" s="186"/>
      <c r="D297" s="186"/>
      <c r="E297" s="186"/>
      <c r="F297" s="186"/>
      <c r="G297" s="186"/>
      <c r="H297" s="186"/>
      <c r="I297" s="186"/>
      <c r="J297" s="300"/>
      <c r="K297" s="186"/>
      <c r="L297" s="186"/>
      <c r="M297" s="186"/>
      <c r="N297" s="186"/>
      <c r="O297" s="186"/>
      <c r="P297" s="186"/>
      <c r="Q297" s="186"/>
      <c r="R297" s="186"/>
      <c r="S297" s="186"/>
      <c r="T297" s="186"/>
      <c r="U297" s="186"/>
      <c r="V297" s="186"/>
      <c r="W297" s="186"/>
      <c r="X297" s="186"/>
      <c r="Y297" s="186"/>
      <c r="Z297" s="186"/>
      <c r="AA297" s="186"/>
      <c r="AB297" s="186"/>
      <c r="AC297" s="186"/>
    </row>
    <row r="298" spans="1:29" ht="14.25" customHeight="1">
      <c r="A298" s="186"/>
      <c r="B298" s="186"/>
      <c r="C298" s="186"/>
      <c r="D298" s="186"/>
      <c r="E298" s="186"/>
      <c r="F298" s="186"/>
      <c r="G298" s="186"/>
      <c r="H298" s="186"/>
      <c r="I298" s="186"/>
      <c r="J298" s="300"/>
      <c r="K298" s="186"/>
      <c r="L298" s="186"/>
      <c r="M298" s="186"/>
      <c r="N298" s="186"/>
      <c r="O298" s="186"/>
      <c r="P298" s="186"/>
      <c r="Q298" s="186"/>
      <c r="R298" s="186"/>
      <c r="S298" s="186"/>
      <c r="T298" s="186"/>
      <c r="U298" s="186"/>
      <c r="V298" s="186"/>
      <c r="W298" s="186"/>
      <c r="X298" s="186"/>
      <c r="Y298" s="186"/>
      <c r="Z298" s="186"/>
      <c r="AA298" s="186"/>
      <c r="AB298" s="186"/>
      <c r="AC298" s="186"/>
    </row>
    <row r="299" spans="1:29" ht="14.25" customHeight="1">
      <c r="A299" s="186"/>
      <c r="B299" s="186"/>
      <c r="C299" s="186"/>
      <c r="D299" s="186"/>
      <c r="E299" s="186"/>
      <c r="F299" s="186"/>
      <c r="G299" s="186"/>
      <c r="H299" s="186"/>
      <c r="I299" s="186"/>
      <c r="J299" s="300"/>
      <c r="K299" s="186"/>
      <c r="L299" s="186"/>
      <c r="M299" s="186"/>
      <c r="N299" s="186"/>
      <c r="O299" s="186"/>
      <c r="P299" s="186"/>
      <c r="Q299" s="186"/>
      <c r="R299" s="186"/>
      <c r="S299" s="186"/>
      <c r="T299" s="186"/>
      <c r="U299" s="186"/>
      <c r="V299" s="186"/>
      <c r="W299" s="186"/>
      <c r="X299" s="186"/>
      <c r="Y299" s="186"/>
      <c r="Z299" s="186"/>
      <c r="AA299" s="186"/>
      <c r="AB299" s="186"/>
      <c r="AC299" s="186"/>
    </row>
    <row r="300" spans="1:29" ht="14.25" customHeight="1">
      <c r="A300" s="186"/>
      <c r="B300" s="186"/>
      <c r="C300" s="186"/>
      <c r="D300" s="186"/>
      <c r="E300" s="186"/>
      <c r="F300" s="186"/>
      <c r="G300" s="186"/>
      <c r="H300" s="186"/>
      <c r="I300" s="186"/>
      <c r="J300" s="300"/>
      <c r="K300" s="186"/>
      <c r="L300" s="186"/>
      <c r="M300" s="186"/>
      <c r="N300" s="186"/>
      <c r="O300" s="186"/>
      <c r="P300" s="186"/>
      <c r="Q300" s="186"/>
      <c r="R300" s="186"/>
      <c r="S300" s="186"/>
      <c r="T300" s="186"/>
      <c r="U300" s="186"/>
      <c r="V300" s="186"/>
      <c r="W300" s="186"/>
      <c r="X300" s="186"/>
      <c r="Y300" s="186"/>
      <c r="Z300" s="186"/>
      <c r="AA300" s="186"/>
      <c r="AB300" s="186"/>
      <c r="AC300" s="186"/>
    </row>
    <row r="301" spans="1:29" ht="14.25" customHeight="1">
      <c r="A301" s="186"/>
      <c r="B301" s="186"/>
      <c r="C301" s="186"/>
      <c r="D301" s="186"/>
      <c r="E301" s="186"/>
      <c r="F301" s="186"/>
      <c r="G301" s="186"/>
      <c r="H301" s="186"/>
      <c r="I301" s="186"/>
      <c r="J301" s="300"/>
      <c r="K301" s="186"/>
      <c r="L301" s="186"/>
      <c r="M301" s="186"/>
      <c r="N301" s="186"/>
      <c r="O301" s="186"/>
      <c r="P301" s="186"/>
      <c r="Q301" s="186"/>
      <c r="R301" s="186"/>
      <c r="S301" s="186"/>
      <c r="T301" s="186"/>
      <c r="U301" s="186"/>
      <c r="V301" s="186"/>
      <c r="W301" s="186"/>
      <c r="X301" s="186"/>
      <c r="Y301" s="186"/>
      <c r="Z301" s="186"/>
      <c r="AA301" s="186"/>
      <c r="AB301" s="186"/>
      <c r="AC301" s="186"/>
    </row>
    <row r="302" spans="1:29" ht="14.25" customHeight="1">
      <c r="A302" s="186"/>
      <c r="B302" s="186"/>
      <c r="C302" s="186"/>
      <c r="D302" s="186"/>
      <c r="E302" s="186"/>
      <c r="F302" s="186"/>
      <c r="G302" s="186"/>
      <c r="H302" s="186"/>
      <c r="I302" s="186"/>
      <c r="J302" s="300"/>
      <c r="K302" s="186"/>
      <c r="L302" s="186"/>
      <c r="M302" s="186"/>
      <c r="N302" s="186"/>
      <c r="O302" s="186"/>
      <c r="P302" s="186"/>
      <c r="Q302" s="186"/>
      <c r="R302" s="186"/>
      <c r="S302" s="186"/>
      <c r="T302" s="186"/>
      <c r="U302" s="186"/>
      <c r="V302" s="186"/>
      <c r="W302" s="186"/>
      <c r="X302" s="186"/>
      <c r="Y302" s="186"/>
      <c r="Z302" s="186"/>
      <c r="AA302" s="186"/>
      <c r="AB302" s="186"/>
      <c r="AC302" s="186"/>
    </row>
    <row r="303" spans="1:29" ht="14.25" customHeight="1">
      <c r="A303" s="186"/>
      <c r="B303" s="186"/>
      <c r="C303" s="186"/>
      <c r="D303" s="186"/>
      <c r="E303" s="186"/>
      <c r="F303" s="186"/>
      <c r="G303" s="186"/>
      <c r="H303" s="186"/>
      <c r="I303" s="186"/>
      <c r="J303" s="300"/>
      <c r="K303" s="186"/>
      <c r="L303" s="186"/>
      <c r="M303" s="186"/>
      <c r="N303" s="186"/>
      <c r="O303" s="186"/>
      <c r="P303" s="186"/>
      <c r="Q303" s="186"/>
      <c r="R303" s="186"/>
      <c r="S303" s="186"/>
      <c r="T303" s="186"/>
      <c r="U303" s="186"/>
      <c r="V303" s="186"/>
      <c r="W303" s="186"/>
      <c r="X303" s="186"/>
      <c r="Y303" s="186"/>
      <c r="Z303" s="186"/>
      <c r="AA303" s="186"/>
      <c r="AB303" s="186"/>
      <c r="AC303" s="186"/>
    </row>
    <row r="304" spans="1:29" ht="14.25" customHeight="1">
      <c r="A304" s="186"/>
      <c r="B304" s="186"/>
      <c r="C304" s="186"/>
      <c r="D304" s="186"/>
      <c r="E304" s="186"/>
      <c r="F304" s="186"/>
      <c r="G304" s="186"/>
      <c r="H304" s="186"/>
      <c r="I304" s="186"/>
      <c r="J304" s="300"/>
      <c r="K304" s="186"/>
      <c r="L304" s="186"/>
      <c r="M304" s="186"/>
      <c r="N304" s="186"/>
      <c r="O304" s="186"/>
      <c r="P304" s="186"/>
      <c r="Q304" s="186"/>
      <c r="R304" s="186"/>
      <c r="S304" s="186"/>
      <c r="T304" s="186"/>
      <c r="U304" s="186"/>
      <c r="V304" s="186"/>
      <c r="W304" s="186"/>
      <c r="X304" s="186"/>
      <c r="Y304" s="186"/>
      <c r="Z304" s="186"/>
      <c r="AA304" s="186"/>
      <c r="AB304" s="186"/>
      <c r="AC304" s="186"/>
    </row>
    <row r="305" spans="1:29" ht="14.25" customHeight="1">
      <c r="A305" s="186"/>
      <c r="B305" s="186"/>
      <c r="C305" s="186"/>
      <c r="D305" s="186"/>
      <c r="E305" s="186"/>
      <c r="F305" s="186"/>
      <c r="G305" s="186"/>
      <c r="H305" s="186"/>
      <c r="I305" s="186"/>
      <c r="J305" s="300"/>
      <c r="K305" s="186"/>
      <c r="L305" s="186"/>
      <c r="M305" s="186"/>
      <c r="N305" s="186"/>
      <c r="O305" s="186"/>
      <c r="P305" s="186"/>
      <c r="Q305" s="186"/>
      <c r="R305" s="186"/>
      <c r="S305" s="186"/>
      <c r="T305" s="186"/>
      <c r="U305" s="186"/>
      <c r="V305" s="186"/>
      <c r="W305" s="186"/>
      <c r="X305" s="186"/>
      <c r="Y305" s="186"/>
      <c r="Z305" s="186"/>
      <c r="AA305" s="186"/>
      <c r="AB305" s="186"/>
      <c r="AC305" s="186"/>
    </row>
    <row r="306" spans="1:29" ht="14.25" customHeight="1">
      <c r="A306" s="186"/>
      <c r="B306" s="186"/>
      <c r="C306" s="186"/>
      <c r="D306" s="186"/>
      <c r="E306" s="186"/>
      <c r="F306" s="186"/>
      <c r="G306" s="186"/>
      <c r="H306" s="186"/>
      <c r="I306" s="186"/>
      <c r="J306" s="300"/>
      <c r="K306" s="186"/>
      <c r="L306" s="186"/>
      <c r="M306" s="186"/>
      <c r="N306" s="186"/>
      <c r="O306" s="186"/>
      <c r="P306" s="186"/>
      <c r="Q306" s="186"/>
      <c r="R306" s="186"/>
      <c r="S306" s="186"/>
      <c r="T306" s="186"/>
      <c r="U306" s="186"/>
      <c r="V306" s="186"/>
      <c r="W306" s="186"/>
      <c r="X306" s="186"/>
      <c r="Y306" s="186"/>
      <c r="Z306" s="186"/>
      <c r="AA306" s="186"/>
      <c r="AB306" s="186"/>
      <c r="AC306" s="186"/>
    </row>
    <row r="307" spans="1:29" ht="14.25" customHeight="1">
      <c r="A307" s="186"/>
      <c r="B307" s="186"/>
      <c r="C307" s="186"/>
      <c r="D307" s="186"/>
      <c r="E307" s="186"/>
      <c r="F307" s="186"/>
      <c r="G307" s="186"/>
      <c r="H307" s="186"/>
      <c r="I307" s="186"/>
      <c r="J307" s="300"/>
      <c r="K307" s="186"/>
      <c r="L307" s="186"/>
      <c r="M307" s="186"/>
      <c r="N307" s="186"/>
      <c r="O307" s="186"/>
      <c r="P307" s="186"/>
      <c r="Q307" s="186"/>
      <c r="R307" s="186"/>
      <c r="S307" s="186"/>
      <c r="T307" s="186"/>
      <c r="U307" s="186"/>
      <c r="V307" s="186"/>
      <c r="W307" s="186"/>
      <c r="X307" s="186"/>
      <c r="Y307" s="186"/>
      <c r="Z307" s="186"/>
      <c r="AA307" s="186"/>
      <c r="AB307" s="186"/>
      <c r="AC307" s="186"/>
    </row>
    <row r="308" spans="1:29" ht="14.25" customHeight="1">
      <c r="A308" s="186"/>
      <c r="B308" s="186"/>
      <c r="C308" s="186"/>
      <c r="D308" s="186"/>
      <c r="E308" s="186"/>
      <c r="F308" s="186"/>
      <c r="G308" s="186"/>
      <c r="H308" s="186"/>
      <c r="I308" s="186"/>
      <c r="J308" s="300"/>
      <c r="K308" s="186"/>
      <c r="L308" s="186"/>
      <c r="M308" s="186"/>
      <c r="N308" s="186"/>
      <c r="O308" s="186"/>
      <c r="P308" s="186"/>
      <c r="Q308" s="186"/>
      <c r="R308" s="186"/>
      <c r="S308" s="186"/>
      <c r="T308" s="186"/>
      <c r="U308" s="186"/>
      <c r="V308" s="186"/>
      <c r="W308" s="186"/>
      <c r="X308" s="186"/>
      <c r="Y308" s="186"/>
      <c r="Z308" s="186"/>
      <c r="AA308" s="186"/>
      <c r="AB308" s="186"/>
      <c r="AC308" s="186"/>
    </row>
    <row r="309" spans="1:29" ht="14.25" customHeight="1">
      <c r="A309" s="186"/>
      <c r="B309" s="186"/>
      <c r="C309" s="186"/>
      <c r="D309" s="186"/>
      <c r="E309" s="186"/>
      <c r="F309" s="186"/>
      <c r="G309" s="186"/>
      <c r="H309" s="186"/>
      <c r="I309" s="186"/>
      <c r="J309" s="300"/>
      <c r="K309" s="186"/>
      <c r="L309" s="186"/>
      <c r="M309" s="186"/>
      <c r="N309" s="186"/>
      <c r="O309" s="186"/>
      <c r="P309" s="186"/>
      <c r="Q309" s="186"/>
      <c r="R309" s="186"/>
      <c r="S309" s="186"/>
      <c r="T309" s="186"/>
      <c r="U309" s="186"/>
      <c r="V309" s="186"/>
      <c r="W309" s="186"/>
      <c r="X309" s="186"/>
      <c r="Y309" s="186"/>
      <c r="Z309" s="186"/>
      <c r="AA309" s="186"/>
      <c r="AB309" s="186"/>
      <c r="AC309" s="186"/>
    </row>
    <row r="310" spans="1:29" ht="14.25" customHeight="1">
      <c r="A310" s="186"/>
      <c r="B310" s="186"/>
      <c r="C310" s="186"/>
      <c r="D310" s="186"/>
      <c r="E310" s="186"/>
      <c r="F310" s="186"/>
      <c r="G310" s="186"/>
      <c r="H310" s="186"/>
      <c r="I310" s="186"/>
      <c r="J310" s="300"/>
      <c r="K310" s="186"/>
      <c r="L310" s="186"/>
      <c r="M310" s="186"/>
      <c r="N310" s="186"/>
      <c r="O310" s="186"/>
      <c r="P310" s="186"/>
      <c r="Q310" s="186"/>
      <c r="R310" s="186"/>
      <c r="S310" s="186"/>
      <c r="T310" s="186"/>
      <c r="U310" s="186"/>
      <c r="V310" s="186"/>
      <c r="W310" s="186"/>
      <c r="X310" s="186"/>
      <c r="Y310" s="186"/>
      <c r="Z310" s="186"/>
      <c r="AA310" s="186"/>
      <c r="AB310" s="186"/>
      <c r="AC310" s="186"/>
    </row>
    <row r="311" spans="1:29" ht="14.25" customHeight="1">
      <c r="A311" s="186"/>
      <c r="B311" s="186"/>
      <c r="C311" s="186"/>
      <c r="D311" s="186"/>
      <c r="E311" s="186"/>
      <c r="F311" s="186"/>
      <c r="G311" s="186"/>
      <c r="H311" s="186"/>
      <c r="I311" s="186"/>
      <c r="J311" s="300"/>
      <c r="K311" s="186"/>
      <c r="L311" s="186"/>
      <c r="M311" s="186"/>
      <c r="N311" s="186"/>
      <c r="O311" s="186"/>
      <c r="P311" s="186"/>
      <c r="Q311" s="186"/>
      <c r="R311" s="186"/>
      <c r="S311" s="186"/>
      <c r="T311" s="186"/>
      <c r="U311" s="186"/>
      <c r="V311" s="186"/>
      <c r="W311" s="186"/>
      <c r="X311" s="186"/>
      <c r="Y311" s="186"/>
      <c r="Z311" s="186"/>
      <c r="AA311" s="186"/>
      <c r="AB311" s="186"/>
      <c r="AC311" s="186"/>
    </row>
    <row r="312" spans="1:29" ht="14.25" customHeight="1">
      <c r="A312" s="186"/>
      <c r="B312" s="186"/>
      <c r="C312" s="186"/>
      <c r="D312" s="186"/>
      <c r="E312" s="186"/>
      <c r="F312" s="186"/>
      <c r="G312" s="186"/>
      <c r="H312" s="186"/>
      <c r="I312" s="186"/>
      <c r="J312" s="300"/>
      <c r="K312" s="186"/>
      <c r="L312" s="186"/>
      <c r="M312" s="186"/>
      <c r="N312" s="186"/>
      <c r="O312" s="186"/>
      <c r="P312" s="186"/>
      <c r="Q312" s="186"/>
      <c r="R312" s="186"/>
      <c r="S312" s="186"/>
      <c r="T312" s="186"/>
      <c r="U312" s="186"/>
      <c r="V312" s="186"/>
      <c r="W312" s="186"/>
      <c r="X312" s="186"/>
      <c r="Y312" s="186"/>
      <c r="Z312" s="186"/>
      <c r="AA312" s="186"/>
      <c r="AB312" s="186"/>
      <c r="AC312" s="186"/>
    </row>
    <row r="313" spans="1:29" ht="14.25" customHeight="1">
      <c r="A313" s="186"/>
      <c r="B313" s="186"/>
      <c r="C313" s="186"/>
      <c r="D313" s="186"/>
      <c r="E313" s="186"/>
      <c r="F313" s="186"/>
      <c r="G313" s="186"/>
      <c r="H313" s="186"/>
      <c r="I313" s="186"/>
      <c r="J313" s="300"/>
      <c r="K313" s="186"/>
      <c r="L313" s="186"/>
      <c r="M313" s="186"/>
      <c r="N313" s="186"/>
      <c r="O313" s="186"/>
      <c r="P313" s="186"/>
      <c r="Q313" s="186"/>
      <c r="R313" s="186"/>
      <c r="S313" s="186"/>
      <c r="T313" s="186"/>
      <c r="U313" s="186"/>
      <c r="V313" s="186"/>
      <c r="W313" s="186"/>
      <c r="X313" s="186"/>
      <c r="Y313" s="186"/>
      <c r="Z313" s="186"/>
      <c r="AA313" s="186"/>
      <c r="AB313" s="186"/>
      <c r="AC313" s="186"/>
    </row>
    <row r="314" spans="1:29" ht="14.25" customHeight="1">
      <c r="A314" s="186"/>
      <c r="B314" s="186"/>
      <c r="C314" s="186"/>
      <c r="D314" s="186"/>
      <c r="E314" s="186"/>
      <c r="F314" s="186"/>
      <c r="G314" s="186"/>
      <c r="H314" s="186"/>
      <c r="I314" s="186"/>
      <c r="J314" s="300"/>
      <c r="K314" s="186"/>
      <c r="L314" s="186"/>
      <c r="M314" s="186"/>
      <c r="N314" s="186"/>
      <c r="O314" s="186"/>
      <c r="P314" s="186"/>
      <c r="Q314" s="186"/>
      <c r="R314" s="186"/>
      <c r="S314" s="186"/>
      <c r="T314" s="186"/>
      <c r="U314" s="186"/>
      <c r="V314" s="186"/>
      <c r="W314" s="186"/>
      <c r="X314" s="186"/>
      <c r="Y314" s="186"/>
      <c r="Z314" s="186"/>
      <c r="AA314" s="186"/>
      <c r="AB314" s="186"/>
      <c r="AC314" s="186"/>
    </row>
    <row r="315" spans="1:29" ht="14.25" customHeight="1">
      <c r="A315" s="186"/>
      <c r="B315" s="186"/>
      <c r="C315" s="186"/>
      <c r="D315" s="186"/>
      <c r="E315" s="186"/>
      <c r="F315" s="186"/>
      <c r="G315" s="186"/>
      <c r="H315" s="186"/>
      <c r="I315" s="186"/>
      <c r="J315" s="300"/>
      <c r="K315" s="186"/>
      <c r="L315" s="186"/>
      <c r="M315" s="186"/>
      <c r="N315" s="186"/>
      <c r="O315" s="186"/>
      <c r="P315" s="186"/>
      <c r="Q315" s="186"/>
      <c r="R315" s="186"/>
      <c r="S315" s="186"/>
      <c r="T315" s="186"/>
      <c r="U315" s="186"/>
      <c r="V315" s="186"/>
      <c r="W315" s="186"/>
      <c r="X315" s="186"/>
      <c r="Y315" s="186"/>
      <c r="Z315" s="186"/>
      <c r="AA315" s="186"/>
      <c r="AB315" s="186"/>
      <c r="AC315" s="186"/>
    </row>
    <row r="316" spans="1:29" ht="14.25" customHeight="1">
      <c r="A316" s="186"/>
      <c r="B316" s="186"/>
      <c r="C316" s="186"/>
      <c r="D316" s="186"/>
      <c r="E316" s="186"/>
      <c r="F316" s="186"/>
      <c r="G316" s="186"/>
      <c r="H316" s="186"/>
      <c r="I316" s="186"/>
      <c r="J316" s="300"/>
      <c r="K316" s="186"/>
      <c r="L316" s="186"/>
      <c r="M316" s="186"/>
      <c r="N316" s="186"/>
      <c r="O316" s="186"/>
      <c r="P316" s="186"/>
      <c r="Q316" s="186"/>
      <c r="R316" s="186"/>
      <c r="S316" s="186"/>
      <c r="T316" s="186"/>
      <c r="U316" s="186"/>
      <c r="V316" s="186"/>
      <c r="W316" s="186"/>
      <c r="X316" s="186"/>
      <c r="Y316" s="186"/>
      <c r="Z316" s="186"/>
      <c r="AA316" s="186"/>
      <c r="AB316" s="186"/>
      <c r="AC316" s="186"/>
    </row>
    <row r="317" spans="1:29" ht="14.25" customHeight="1">
      <c r="A317" s="186"/>
      <c r="B317" s="186"/>
      <c r="C317" s="186"/>
      <c r="D317" s="186"/>
      <c r="E317" s="186"/>
      <c r="F317" s="186"/>
      <c r="G317" s="186"/>
      <c r="H317" s="186"/>
      <c r="I317" s="186"/>
      <c r="J317" s="300"/>
      <c r="K317" s="186"/>
      <c r="L317" s="186"/>
      <c r="M317" s="186"/>
      <c r="N317" s="186"/>
      <c r="O317" s="186"/>
      <c r="P317" s="186"/>
      <c r="Q317" s="186"/>
      <c r="R317" s="186"/>
      <c r="S317" s="186"/>
      <c r="T317" s="186"/>
      <c r="U317" s="186"/>
      <c r="V317" s="186"/>
      <c r="W317" s="186"/>
      <c r="X317" s="186"/>
      <c r="Y317" s="186"/>
      <c r="Z317" s="186"/>
      <c r="AA317" s="186"/>
      <c r="AB317" s="186"/>
      <c r="AC317" s="186"/>
    </row>
    <row r="318" spans="1:29" ht="14.25" customHeight="1">
      <c r="A318" s="186"/>
      <c r="B318" s="186"/>
      <c r="C318" s="186"/>
      <c r="D318" s="186"/>
      <c r="E318" s="186"/>
      <c r="F318" s="186"/>
      <c r="G318" s="186"/>
      <c r="H318" s="186"/>
      <c r="I318" s="186"/>
      <c r="J318" s="300"/>
      <c r="K318" s="186"/>
      <c r="L318" s="186"/>
      <c r="M318" s="186"/>
      <c r="N318" s="186"/>
      <c r="O318" s="186"/>
      <c r="P318" s="186"/>
      <c r="Q318" s="186"/>
      <c r="R318" s="186"/>
      <c r="S318" s="186"/>
      <c r="T318" s="186"/>
      <c r="U318" s="186"/>
      <c r="V318" s="186"/>
      <c r="W318" s="186"/>
      <c r="X318" s="186"/>
      <c r="Y318" s="186"/>
      <c r="Z318" s="186"/>
      <c r="AA318" s="186"/>
      <c r="AB318" s="186"/>
      <c r="AC318" s="186"/>
    </row>
    <row r="319" spans="1:29" ht="14.25" customHeight="1">
      <c r="A319" s="186"/>
      <c r="B319" s="186"/>
      <c r="C319" s="186"/>
      <c r="D319" s="186"/>
      <c r="E319" s="186"/>
      <c r="F319" s="186"/>
      <c r="G319" s="186"/>
      <c r="H319" s="186"/>
      <c r="I319" s="186"/>
      <c r="J319" s="300"/>
      <c r="K319" s="186"/>
      <c r="L319" s="186"/>
      <c r="M319" s="186"/>
      <c r="N319" s="186"/>
      <c r="O319" s="186"/>
      <c r="P319" s="186"/>
      <c r="Q319" s="186"/>
      <c r="R319" s="186"/>
      <c r="S319" s="186"/>
      <c r="T319" s="186"/>
      <c r="U319" s="186"/>
      <c r="V319" s="186"/>
      <c r="W319" s="186"/>
      <c r="X319" s="186"/>
      <c r="Y319" s="186"/>
      <c r="Z319" s="186"/>
      <c r="AA319" s="186"/>
      <c r="AB319" s="186"/>
      <c r="AC319" s="186"/>
    </row>
    <row r="320" spans="1:29" ht="14.25" customHeight="1">
      <c r="A320" s="186"/>
      <c r="B320" s="186"/>
      <c r="C320" s="186"/>
      <c r="D320" s="186"/>
      <c r="E320" s="186"/>
      <c r="F320" s="186"/>
      <c r="G320" s="186"/>
      <c r="H320" s="186"/>
      <c r="I320" s="186"/>
      <c r="J320" s="300"/>
      <c r="K320" s="186"/>
      <c r="L320" s="186"/>
      <c r="M320" s="186"/>
      <c r="N320" s="186"/>
      <c r="O320" s="186"/>
      <c r="P320" s="186"/>
      <c r="Q320" s="186"/>
      <c r="R320" s="186"/>
      <c r="S320" s="186"/>
      <c r="T320" s="186"/>
      <c r="U320" s="186"/>
      <c r="V320" s="186"/>
      <c r="W320" s="186"/>
      <c r="X320" s="186"/>
      <c r="Y320" s="186"/>
      <c r="Z320" s="186"/>
      <c r="AA320" s="186"/>
      <c r="AB320" s="186"/>
      <c r="AC320" s="186"/>
    </row>
    <row r="321" spans="1:29" ht="14.25" customHeight="1">
      <c r="A321" s="186"/>
      <c r="B321" s="186"/>
      <c r="C321" s="186"/>
      <c r="D321" s="186"/>
      <c r="E321" s="186"/>
      <c r="F321" s="186"/>
      <c r="G321" s="186"/>
      <c r="H321" s="186"/>
      <c r="I321" s="186"/>
      <c r="J321" s="300"/>
      <c r="K321" s="186"/>
      <c r="L321" s="186"/>
      <c r="M321" s="186"/>
      <c r="N321" s="186"/>
      <c r="O321" s="186"/>
      <c r="P321" s="186"/>
      <c r="Q321" s="186"/>
      <c r="R321" s="186"/>
      <c r="S321" s="186"/>
      <c r="T321" s="186"/>
      <c r="U321" s="186"/>
      <c r="V321" s="186"/>
      <c r="W321" s="186"/>
      <c r="X321" s="186"/>
      <c r="Y321" s="186"/>
      <c r="Z321" s="186"/>
      <c r="AA321" s="186"/>
      <c r="AB321" s="186"/>
      <c r="AC321" s="186"/>
    </row>
    <row r="322" spans="1:29" ht="14.25" customHeight="1">
      <c r="A322" s="186"/>
      <c r="B322" s="186"/>
      <c r="C322" s="186"/>
      <c r="D322" s="186"/>
      <c r="E322" s="186"/>
      <c r="F322" s="186"/>
      <c r="G322" s="186"/>
      <c r="H322" s="186"/>
      <c r="I322" s="186"/>
      <c r="J322" s="300"/>
      <c r="K322" s="186"/>
      <c r="L322" s="186"/>
      <c r="M322" s="186"/>
      <c r="N322" s="186"/>
      <c r="O322" s="186"/>
      <c r="P322" s="186"/>
      <c r="Q322" s="186"/>
      <c r="R322" s="186"/>
      <c r="S322" s="186"/>
      <c r="T322" s="186"/>
      <c r="U322" s="186"/>
      <c r="V322" s="186"/>
      <c r="W322" s="186"/>
      <c r="X322" s="186"/>
      <c r="Y322" s="186"/>
      <c r="Z322" s="186"/>
      <c r="AA322" s="186"/>
      <c r="AB322" s="186"/>
      <c r="AC322" s="186"/>
    </row>
    <row r="323" spans="1:29" ht="14.25" customHeight="1">
      <c r="A323" s="186"/>
      <c r="B323" s="186"/>
      <c r="C323" s="186"/>
      <c r="D323" s="186"/>
      <c r="E323" s="186"/>
      <c r="F323" s="186"/>
      <c r="G323" s="186"/>
      <c r="H323" s="186"/>
      <c r="I323" s="186"/>
      <c r="J323" s="300"/>
      <c r="K323" s="186"/>
      <c r="L323" s="186"/>
      <c r="M323" s="186"/>
      <c r="N323" s="186"/>
      <c r="O323" s="186"/>
      <c r="P323" s="186"/>
      <c r="Q323" s="186"/>
      <c r="R323" s="186"/>
      <c r="S323" s="186"/>
      <c r="T323" s="186"/>
      <c r="U323" s="186"/>
      <c r="V323" s="186"/>
      <c r="W323" s="186"/>
      <c r="X323" s="186"/>
      <c r="Y323" s="186"/>
      <c r="Z323" s="186"/>
      <c r="AA323" s="186"/>
      <c r="AB323" s="186"/>
      <c r="AC323" s="186"/>
    </row>
    <row r="324" spans="1:29" ht="14.25" customHeight="1">
      <c r="A324" s="186"/>
      <c r="B324" s="186"/>
      <c r="C324" s="186"/>
      <c r="D324" s="186"/>
      <c r="E324" s="186"/>
      <c r="F324" s="186"/>
      <c r="G324" s="186"/>
      <c r="H324" s="186"/>
      <c r="I324" s="186"/>
      <c r="J324" s="300"/>
      <c r="K324" s="186"/>
      <c r="L324" s="186"/>
      <c r="M324" s="186"/>
      <c r="N324" s="186"/>
      <c r="O324" s="186"/>
      <c r="P324" s="186"/>
      <c r="Q324" s="186"/>
      <c r="R324" s="186"/>
      <c r="S324" s="186"/>
      <c r="T324" s="186"/>
      <c r="U324" s="186"/>
      <c r="V324" s="186"/>
      <c r="W324" s="186"/>
      <c r="X324" s="186"/>
      <c r="Y324" s="186"/>
      <c r="Z324" s="186"/>
      <c r="AA324" s="186"/>
      <c r="AB324" s="186"/>
      <c r="AC324" s="186"/>
    </row>
    <row r="325" spans="1:29" ht="14.25" customHeight="1">
      <c r="A325" s="186"/>
      <c r="B325" s="186"/>
      <c r="C325" s="186"/>
      <c r="D325" s="186"/>
      <c r="E325" s="186"/>
      <c r="F325" s="186"/>
      <c r="G325" s="186"/>
      <c r="H325" s="186"/>
      <c r="I325" s="186"/>
      <c r="J325" s="300"/>
      <c r="K325" s="186"/>
      <c r="L325" s="186"/>
      <c r="M325" s="186"/>
      <c r="N325" s="186"/>
      <c r="O325" s="186"/>
      <c r="P325" s="186"/>
      <c r="Q325" s="186"/>
      <c r="R325" s="186"/>
      <c r="S325" s="186"/>
      <c r="T325" s="186"/>
      <c r="U325" s="186"/>
      <c r="V325" s="186"/>
      <c r="W325" s="186"/>
      <c r="X325" s="186"/>
      <c r="Y325" s="186"/>
      <c r="Z325" s="186"/>
      <c r="AA325" s="186"/>
      <c r="AB325" s="186"/>
      <c r="AC325" s="186"/>
    </row>
    <row r="326" spans="1:29" ht="14.25" customHeight="1">
      <c r="A326" s="186"/>
      <c r="B326" s="186"/>
      <c r="C326" s="186"/>
      <c r="D326" s="186"/>
      <c r="E326" s="186"/>
      <c r="F326" s="186"/>
      <c r="G326" s="186"/>
      <c r="H326" s="186"/>
      <c r="I326" s="186"/>
      <c r="J326" s="300"/>
      <c r="K326" s="186"/>
      <c r="L326" s="186"/>
      <c r="M326" s="186"/>
      <c r="N326" s="186"/>
      <c r="O326" s="186"/>
      <c r="P326" s="186"/>
      <c r="Q326" s="186"/>
      <c r="R326" s="186"/>
      <c r="S326" s="186"/>
      <c r="T326" s="186"/>
      <c r="U326" s="186"/>
      <c r="V326" s="186"/>
      <c r="W326" s="186"/>
      <c r="X326" s="186"/>
      <c r="Y326" s="186"/>
      <c r="Z326" s="186"/>
      <c r="AA326" s="186"/>
      <c r="AB326" s="186"/>
      <c r="AC326" s="186"/>
    </row>
    <row r="327" spans="1:29" ht="14.25" customHeight="1">
      <c r="A327" s="186"/>
      <c r="B327" s="186"/>
      <c r="C327" s="186"/>
      <c r="D327" s="186"/>
      <c r="E327" s="186"/>
      <c r="F327" s="186"/>
      <c r="G327" s="186"/>
      <c r="H327" s="186"/>
      <c r="I327" s="186"/>
      <c r="J327" s="300"/>
      <c r="K327" s="186"/>
      <c r="L327" s="186"/>
      <c r="M327" s="186"/>
      <c r="N327" s="186"/>
      <c r="O327" s="186"/>
      <c r="P327" s="186"/>
      <c r="Q327" s="186"/>
      <c r="R327" s="186"/>
      <c r="S327" s="186"/>
      <c r="T327" s="186"/>
      <c r="U327" s="186"/>
      <c r="V327" s="186"/>
      <c r="W327" s="186"/>
      <c r="X327" s="186"/>
      <c r="Y327" s="186"/>
      <c r="Z327" s="186"/>
      <c r="AA327" s="186"/>
      <c r="AB327" s="186"/>
      <c r="AC327" s="186"/>
    </row>
    <row r="328" spans="1:29" ht="14.25" customHeight="1">
      <c r="A328" s="186"/>
      <c r="B328" s="186"/>
      <c r="C328" s="186"/>
      <c r="D328" s="186"/>
      <c r="E328" s="186"/>
      <c r="F328" s="186"/>
      <c r="G328" s="186"/>
      <c r="H328" s="186"/>
      <c r="I328" s="186"/>
      <c r="J328" s="300"/>
      <c r="K328" s="186"/>
      <c r="L328" s="186"/>
      <c r="M328" s="186"/>
      <c r="N328" s="186"/>
      <c r="O328" s="186"/>
      <c r="P328" s="186"/>
      <c r="Q328" s="186"/>
      <c r="R328" s="186"/>
      <c r="S328" s="186"/>
      <c r="T328" s="186"/>
      <c r="U328" s="186"/>
      <c r="V328" s="186"/>
      <c r="W328" s="186"/>
      <c r="X328" s="186"/>
      <c r="Y328" s="186"/>
      <c r="Z328" s="186"/>
      <c r="AA328" s="186"/>
      <c r="AB328" s="186"/>
      <c r="AC328" s="186"/>
    </row>
    <row r="329" spans="1:29" ht="14.25" customHeight="1">
      <c r="A329" s="186"/>
      <c r="B329" s="186"/>
      <c r="C329" s="186"/>
      <c r="D329" s="186"/>
      <c r="E329" s="186"/>
      <c r="F329" s="186"/>
      <c r="G329" s="186"/>
      <c r="H329" s="186"/>
      <c r="I329" s="186"/>
      <c r="J329" s="300"/>
      <c r="K329" s="186"/>
      <c r="L329" s="186"/>
      <c r="M329" s="186"/>
      <c r="N329" s="186"/>
      <c r="O329" s="186"/>
      <c r="P329" s="186"/>
      <c r="Q329" s="186"/>
      <c r="R329" s="186"/>
      <c r="S329" s="186"/>
      <c r="T329" s="186"/>
      <c r="U329" s="186"/>
      <c r="V329" s="186"/>
      <c r="W329" s="186"/>
      <c r="X329" s="186"/>
      <c r="Y329" s="186"/>
      <c r="Z329" s="186"/>
      <c r="AA329" s="186"/>
      <c r="AB329" s="186"/>
      <c r="AC329" s="186"/>
    </row>
    <row r="330" spans="1:29" ht="14.25" customHeight="1">
      <c r="A330" s="186"/>
      <c r="B330" s="186"/>
      <c r="C330" s="186"/>
      <c r="D330" s="186"/>
      <c r="E330" s="186"/>
      <c r="F330" s="186"/>
      <c r="G330" s="186"/>
      <c r="H330" s="186"/>
      <c r="I330" s="186"/>
      <c r="J330" s="300"/>
      <c r="K330" s="186"/>
      <c r="L330" s="186"/>
      <c r="M330" s="186"/>
      <c r="N330" s="186"/>
      <c r="O330" s="186"/>
      <c r="P330" s="186"/>
      <c r="Q330" s="186"/>
      <c r="R330" s="186"/>
      <c r="S330" s="186"/>
      <c r="T330" s="186"/>
      <c r="U330" s="186"/>
      <c r="V330" s="186"/>
      <c r="W330" s="186"/>
      <c r="X330" s="186"/>
      <c r="Y330" s="186"/>
      <c r="Z330" s="186"/>
      <c r="AA330" s="186"/>
      <c r="AB330" s="186"/>
      <c r="AC330" s="186"/>
    </row>
    <row r="331" spans="1:29" ht="14.25" customHeight="1">
      <c r="A331" s="186"/>
      <c r="B331" s="186"/>
      <c r="C331" s="186"/>
      <c r="D331" s="186"/>
      <c r="E331" s="186"/>
      <c r="F331" s="186"/>
      <c r="G331" s="186"/>
      <c r="H331" s="186"/>
      <c r="I331" s="186"/>
      <c r="J331" s="300"/>
      <c r="K331" s="186"/>
      <c r="L331" s="186"/>
      <c r="M331" s="186"/>
      <c r="N331" s="186"/>
      <c r="O331" s="186"/>
      <c r="P331" s="186"/>
      <c r="Q331" s="186"/>
      <c r="R331" s="186"/>
      <c r="S331" s="186"/>
      <c r="T331" s="186"/>
      <c r="U331" s="186"/>
      <c r="V331" s="186"/>
      <c r="W331" s="186"/>
      <c r="X331" s="186"/>
      <c r="Y331" s="186"/>
      <c r="Z331" s="186"/>
      <c r="AA331" s="186"/>
      <c r="AB331" s="186"/>
      <c r="AC331" s="186"/>
    </row>
    <row r="332" spans="1:29" ht="14.25" customHeight="1">
      <c r="A332" s="186"/>
      <c r="B332" s="186"/>
      <c r="C332" s="186"/>
      <c r="D332" s="186"/>
      <c r="E332" s="186"/>
      <c r="F332" s="186"/>
      <c r="G332" s="186"/>
      <c r="H332" s="186"/>
      <c r="I332" s="186"/>
      <c r="J332" s="300"/>
      <c r="K332" s="186"/>
      <c r="L332" s="186"/>
      <c r="M332" s="186"/>
      <c r="N332" s="186"/>
      <c r="O332" s="186"/>
      <c r="P332" s="186"/>
      <c r="Q332" s="186"/>
      <c r="R332" s="186"/>
      <c r="S332" s="186"/>
      <c r="T332" s="186"/>
      <c r="U332" s="186"/>
      <c r="V332" s="186"/>
      <c r="W332" s="186"/>
      <c r="X332" s="186"/>
      <c r="Y332" s="186"/>
      <c r="Z332" s="186"/>
      <c r="AA332" s="186"/>
      <c r="AB332" s="186"/>
      <c r="AC332" s="186"/>
    </row>
    <row r="333" spans="1:29" ht="14.25" customHeight="1">
      <c r="A333" s="186"/>
      <c r="B333" s="186"/>
      <c r="C333" s="186"/>
      <c r="D333" s="186"/>
      <c r="E333" s="186"/>
      <c r="F333" s="186"/>
      <c r="G333" s="186"/>
      <c r="H333" s="186"/>
      <c r="I333" s="186"/>
      <c r="J333" s="300"/>
      <c r="K333" s="186"/>
      <c r="L333" s="186"/>
      <c r="M333" s="186"/>
      <c r="N333" s="186"/>
      <c r="O333" s="186"/>
      <c r="P333" s="186"/>
      <c r="Q333" s="186"/>
      <c r="R333" s="186"/>
      <c r="S333" s="186"/>
      <c r="T333" s="186"/>
      <c r="U333" s="186"/>
      <c r="V333" s="186"/>
      <c r="W333" s="186"/>
      <c r="X333" s="186"/>
      <c r="Y333" s="186"/>
      <c r="Z333" s="186"/>
      <c r="AA333" s="186"/>
      <c r="AB333" s="186"/>
      <c r="AC333" s="186"/>
    </row>
    <row r="334" spans="1:29" ht="14.25" customHeight="1">
      <c r="A334" s="186"/>
      <c r="B334" s="186"/>
      <c r="C334" s="186"/>
      <c r="D334" s="186"/>
      <c r="E334" s="186"/>
      <c r="F334" s="186"/>
      <c r="G334" s="186"/>
      <c r="H334" s="186"/>
      <c r="I334" s="186"/>
      <c r="J334" s="300"/>
      <c r="K334" s="186"/>
      <c r="L334" s="186"/>
      <c r="M334" s="186"/>
      <c r="N334" s="186"/>
      <c r="O334" s="186"/>
      <c r="P334" s="186"/>
      <c r="Q334" s="186"/>
      <c r="R334" s="186"/>
      <c r="S334" s="186"/>
      <c r="T334" s="186"/>
      <c r="U334" s="186"/>
      <c r="V334" s="186"/>
      <c r="W334" s="186"/>
      <c r="X334" s="186"/>
      <c r="Y334" s="186"/>
      <c r="Z334" s="186"/>
      <c r="AA334" s="186"/>
      <c r="AB334" s="186"/>
      <c r="AC334" s="186"/>
    </row>
    <row r="335" spans="1:29" ht="14.25" customHeight="1">
      <c r="A335" s="186"/>
      <c r="B335" s="186"/>
      <c r="C335" s="186"/>
      <c r="D335" s="186"/>
      <c r="E335" s="186"/>
      <c r="F335" s="186"/>
      <c r="G335" s="186"/>
      <c r="H335" s="186"/>
      <c r="I335" s="186"/>
      <c r="J335" s="300"/>
      <c r="K335" s="186"/>
      <c r="L335" s="186"/>
      <c r="M335" s="186"/>
      <c r="N335" s="186"/>
      <c r="O335" s="186"/>
      <c r="P335" s="186"/>
      <c r="Q335" s="186"/>
      <c r="R335" s="186"/>
      <c r="S335" s="186"/>
      <c r="T335" s="186"/>
      <c r="U335" s="186"/>
      <c r="V335" s="186"/>
      <c r="W335" s="186"/>
      <c r="X335" s="186"/>
      <c r="Y335" s="186"/>
      <c r="Z335" s="186"/>
      <c r="AA335" s="186"/>
      <c r="AB335" s="186"/>
      <c r="AC335" s="186"/>
    </row>
    <row r="336" spans="1:29" ht="14.25" customHeight="1">
      <c r="A336" s="186"/>
      <c r="B336" s="186"/>
      <c r="C336" s="186"/>
      <c r="D336" s="186"/>
      <c r="E336" s="186"/>
      <c r="F336" s="186"/>
      <c r="G336" s="186"/>
      <c r="H336" s="186"/>
      <c r="I336" s="186"/>
      <c r="J336" s="300"/>
      <c r="K336" s="186"/>
      <c r="L336" s="186"/>
      <c r="M336" s="186"/>
      <c r="N336" s="186"/>
      <c r="O336" s="186"/>
      <c r="P336" s="186"/>
      <c r="Q336" s="186"/>
      <c r="R336" s="186"/>
      <c r="S336" s="186"/>
      <c r="T336" s="186"/>
      <c r="U336" s="186"/>
      <c r="V336" s="186"/>
      <c r="W336" s="186"/>
      <c r="X336" s="186"/>
      <c r="Y336" s="186"/>
      <c r="Z336" s="186"/>
      <c r="AA336" s="186"/>
      <c r="AB336" s="186"/>
      <c r="AC336" s="186"/>
    </row>
    <row r="337" spans="1:29" ht="14.25" customHeight="1">
      <c r="A337" s="186"/>
      <c r="B337" s="186"/>
      <c r="C337" s="186"/>
      <c r="D337" s="186"/>
      <c r="E337" s="186"/>
      <c r="F337" s="186"/>
      <c r="G337" s="186"/>
      <c r="H337" s="186"/>
      <c r="I337" s="186"/>
      <c r="J337" s="300"/>
      <c r="K337" s="186"/>
      <c r="L337" s="186"/>
      <c r="M337" s="186"/>
      <c r="N337" s="186"/>
      <c r="O337" s="186"/>
      <c r="P337" s="186"/>
      <c r="Q337" s="186"/>
      <c r="R337" s="186"/>
      <c r="S337" s="186"/>
      <c r="T337" s="186"/>
      <c r="U337" s="186"/>
      <c r="V337" s="186"/>
      <c r="W337" s="186"/>
      <c r="X337" s="186"/>
      <c r="Y337" s="186"/>
      <c r="Z337" s="186"/>
      <c r="AA337" s="186"/>
      <c r="AB337" s="186"/>
      <c r="AC337" s="186"/>
    </row>
    <row r="338" spans="1:29" ht="14.25" customHeight="1">
      <c r="A338" s="186"/>
      <c r="B338" s="186"/>
      <c r="C338" s="186"/>
      <c r="D338" s="186"/>
      <c r="E338" s="186"/>
      <c r="F338" s="186"/>
      <c r="G338" s="186"/>
      <c r="H338" s="186"/>
      <c r="I338" s="186"/>
      <c r="J338" s="300"/>
      <c r="K338" s="186"/>
      <c r="L338" s="186"/>
      <c r="M338" s="186"/>
      <c r="N338" s="186"/>
      <c r="O338" s="186"/>
      <c r="P338" s="186"/>
      <c r="Q338" s="186"/>
      <c r="R338" s="186"/>
      <c r="S338" s="186"/>
      <c r="T338" s="186"/>
      <c r="U338" s="186"/>
      <c r="V338" s="186"/>
      <c r="W338" s="186"/>
      <c r="X338" s="186"/>
      <c r="Y338" s="186"/>
      <c r="Z338" s="186"/>
      <c r="AA338" s="186"/>
      <c r="AB338" s="186"/>
      <c r="AC338" s="186"/>
    </row>
    <row r="339" spans="1:29" ht="14.25" customHeight="1">
      <c r="A339" s="186"/>
      <c r="B339" s="186"/>
      <c r="C339" s="186"/>
      <c r="D339" s="186"/>
      <c r="E339" s="186"/>
      <c r="F339" s="186"/>
      <c r="G339" s="186"/>
      <c r="H339" s="186"/>
      <c r="I339" s="186"/>
      <c r="J339" s="300"/>
      <c r="K339" s="186"/>
      <c r="L339" s="186"/>
      <c r="M339" s="186"/>
      <c r="N339" s="186"/>
      <c r="O339" s="186"/>
      <c r="P339" s="186"/>
      <c r="Q339" s="186"/>
      <c r="R339" s="186"/>
      <c r="S339" s="186"/>
      <c r="T339" s="186"/>
      <c r="U339" s="186"/>
      <c r="V339" s="186"/>
      <c r="W339" s="186"/>
      <c r="X339" s="186"/>
      <c r="Y339" s="186"/>
      <c r="Z339" s="186"/>
      <c r="AA339" s="186"/>
      <c r="AB339" s="186"/>
      <c r="AC339" s="186"/>
    </row>
    <row r="340" spans="1:29" ht="14.25" customHeight="1">
      <c r="A340" s="186"/>
      <c r="B340" s="186"/>
      <c r="C340" s="186"/>
      <c r="D340" s="186"/>
      <c r="E340" s="186"/>
      <c r="F340" s="186"/>
      <c r="G340" s="186"/>
      <c r="H340" s="186"/>
      <c r="I340" s="186"/>
      <c r="J340" s="300"/>
      <c r="K340" s="186"/>
      <c r="L340" s="186"/>
      <c r="M340" s="186"/>
      <c r="N340" s="186"/>
      <c r="O340" s="186"/>
      <c r="P340" s="186"/>
      <c r="Q340" s="186"/>
      <c r="R340" s="186"/>
      <c r="S340" s="186"/>
      <c r="T340" s="186"/>
      <c r="U340" s="186"/>
      <c r="V340" s="186"/>
      <c r="W340" s="186"/>
      <c r="X340" s="186"/>
      <c r="Y340" s="186"/>
      <c r="Z340" s="186"/>
      <c r="AA340" s="186"/>
      <c r="AB340" s="186"/>
      <c r="AC340" s="186"/>
    </row>
    <row r="341" spans="1:29" ht="14.25" customHeight="1">
      <c r="A341" s="186"/>
      <c r="B341" s="186"/>
      <c r="C341" s="186"/>
      <c r="D341" s="186"/>
      <c r="E341" s="186"/>
      <c r="F341" s="186"/>
      <c r="G341" s="186"/>
      <c r="H341" s="186"/>
      <c r="I341" s="186"/>
      <c r="J341" s="300"/>
      <c r="K341" s="186"/>
      <c r="L341" s="186"/>
      <c r="M341" s="186"/>
      <c r="N341" s="186"/>
      <c r="O341" s="186"/>
      <c r="P341" s="186"/>
      <c r="Q341" s="186"/>
      <c r="R341" s="186"/>
      <c r="S341" s="186"/>
      <c r="T341" s="186"/>
      <c r="U341" s="186"/>
      <c r="V341" s="186"/>
      <c r="W341" s="186"/>
      <c r="X341" s="186"/>
      <c r="Y341" s="186"/>
      <c r="Z341" s="186"/>
      <c r="AA341" s="186"/>
      <c r="AB341" s="186"/>
      <c r="AC341" s="186"/>
    </row>
    <row r="342" spans="1:29" ht="14.25" customHeight="1">
      <c r="A342" s="186"/>
      <c r="B342" s="186"/>
      <c r="C342" s="186"/>
      <c r="D342" s="186"/>
      <c r="E342" s="186"/>
      <c r="F342" s="186"/>
      <c r="G342" s="186"/>
      <c r="H342" s="186"/>
      <c r="I342" s="186"/>
      <c r="J342" s="300"/>
      <c r="K342" s="186"/>
      <c r="L342" s="186"/>
      <c r="M342" s="186"/>
      <c r="N342" s="186"/>
      <c r="O342" s="186"/>
      <c r="P342" s="186"/>
      <c r="Q342" s="186"/>
      <c r="R342" s="186"/>
      <c r="S342" s="186"/>
      <c r="T342" s="186"/>
      <c r="U342" s="186"/>
      <c r="V342" s="186"/>
      <c r="W342" s="186"/>
      <c r="X342" s="186"/>
      <c r="Y342" s="186"/>
      <c r="Z342" s="186"/>
      <c r="AA342" s="186"/>
      <c r="AB342" s="186"/>
      <c r="AC342" s="186"/>
    </row>
    <row r="343" spans="1:29" ht="14.25" customHeight="1">
      <c r="A343" s="186"/>
      <c r="B343" s="186"/>
      <c r="C343" s="186"/>
      <c r="D343" s="186"/>
      <c r="E343" s="186"/>
      <c r="F343" s="186"/>
      <c r="G343" s="186"/>
      <c r="H343" s="186"/>
      <c r="I343" s="186"/>
      <c r="J343" s="300"/>
      <c r="K343" s="186"/>
      <c r="L343" s="186"/>
      <c r="M343" s="186"/>
      <c r="N343" s="186"/>
      <c r="O343" s="186"/>
      <c r="P343" s="186"/>
      <c r="Q343" s="186"/>
      <c r="R343" s="186"/>
      <c r="S343" s="186"/>
      <c r="T343" s="186"/>
      <c r="U343" s="186"/>
      <c r="V343" s="186"/>
      <c r="W343" s="186"/>
      <c r="X343" s="186"/>
      <c r="Y343" s="186"/>
      <c r="Z343" s="186"/>
      <c r="AA343" s="186"/>
      <c r="AB343" s="186"/>
      <c r="AC343" s="186"/>
    </row>
    <row r="344" spans="1:29" ht="14.25" customHeight="1">
      <c r="A344" s="186"/>
      <c r="B344" s="186"/>
      <c r="C344" s="186"/>
      <c r="D344" s="186"/>
      <c r="E344" s="186"/>
      <c r="F344" s="186"/>
      <c r="G344" s="186"/>
      <c r="H344" s="186"/>
      <c r="I344" s="186"/>
      <c r="J344" s="300"/>
      <c r="K344" s="186"/>
      <c r="L344" s="186"/>
      <c r="M344" s="186"/>
      <c r="N344" s="186"/>
      <c r="O344" s="186"/>
      <c r="P344" s="186"/>
      <c r="Q344" s="186"/>
      <c r="R344" s="186"/>
      <c r="S344" s="186"/>
      <c r="T344" s="186"/>
      <c r="U344" s="186"/>
      <c r="V344" s="186"/>
      <c r="W344" s="186"/>
      <c r="X344" s="186"/>
      <c r="Y344" s="186"/>
      <c r="Z344" s="186"/>
      <c r="AA344" s="186"/>
      <c r="AB344" s="186"/>
      <c r="AC344" s="186"/>
    </row>
    <row r="345" spans="1:29" ht="14.25" customHeight="1">
      <c r="A345" s="186"/>
      <c r="B345" s="186"/>
      <c r="C345" s="186"/>
      <c r="D345" s="186"/>
      <c r="E345" s="186"/>
      <c r="F345" s="186"/>
      <c r="G345" s="186"/>
      <c r="H345" s="186"/>
      <c r="I345" s="186"/>
      <c r="J345" s="300"/>
      <c r="K345" s="186"/>
      <c r="L345" s="186"/>
      <c r="M345" s="186"/>
      <c r="N345" s="186"/>
      <c r="O345" s="186"/>
      <c r="P345" s="186"/>
      <c r="Q345" s="186"/>
      <c r="R345" s="186"/>
      <c r="S345" s="186"/>
      <c r="T345" s="186"/>
      <c r="U345" s="186"/>
      <c r="V345" s="186"/>
      <c r="W345" s="186"/>
      <c r="X345" s="186"/>
      <c r="Y345" s="186"/>
      <c r="Z345" s="186"/>
      <c r="AA345" s="186"/>
      <c r="AB345" s="186"/>
      <c r="AC345" s="186"/>
    </row>
    <row r="346" spans="1:29" ht="14.25" customHeight="1">
      <c r="A346" s="186"/>
      <c r="B346" s="186"/>
      <c r="C346" s="186"/>
      <c r="D346" s="186"/>
      <c r="E346" s="186"/>
      <c r="F346" s="186"/>
      <c r="G346" s="186"/>
      <c r="H346" s="186"/>
      <c r="I346" s="186"/>
      <c r="J346" s="300"/>
      <c r="K346" s="186"/>
      <c r="L346" s="186"/>
      <c r="M346" s="186"/>
      <c r="N346" s="186"/>
      <c r="O346" s="186"/>
      <c r="P346" s="186"/>
      <c r="Q346" s="186"/>
      <c r="R346" s="186"/>
      <c r="S346" s="186"/>
      <c r="T346" s="186"/>
      <c r="U346" s="186"/>
      <c r="V346" s="186"/>
      <c r="W346" s="186"/>
      <c r="X346" s="186"/>
      <c r="Y346" s="186"/>
      <c r="Z346" s="186"/>
      <c r="AA346" s="186"/>
      <c r="AB346" s="186"/>
      <c r="AC346" s="186"/>
    </row>
    <row r="347" spans="1:29" ht="14.25" customHeight="1">
      <c r="A347" s="186"/>
      <c r="B347" s="186"/>
      <c r="C347" s="186"/>
      <c r="D347" s="186"/>
      <c r="E347" s="186"/>
      <c r="F347" s="186"/>
      <c r="G347" s="186"/>
      <c r="H347" s="186"/>
      <c r="I347" s="186"/>
      <c r="J347" s="300"/>
      <c r="K347" s="186"/>
      <c r="L347" s="186"/>
      <c r="M347" s="186"/>
      <c r="N347" s="186"/>
      <c r="O347" s="186"/>
      <c r="P347" s="186"/>
      <c r="Q347" s="186"/>
      <c r="R347" s="186"/>
      <c r="S347" s="186"/>
      <c r="T347" s="186"/>
      <c r="U347" s="186"/>
      <c r="V347" s="186"/>
      <c r="W347" s="186"/>
      <c r="X347" s="186"/>
      <c r="Y347" s="186"/>
      <c r="Z347" s="186"/>
      <c r="AA347" s="186"/>
      <c r="AB347" s="186"/>
      <c r="AC347" s="186"/>
    </row>
    <row r="348" spans="1:29" ht="14.25" customHeight="1">
      <c r="A348" s="186"/>
      <c r="B348" s="186"/>
      <c r="C348" s="186"/>
      <c r="D348" s="186"/>
      <c r="E348" s="186"/>
      <c r="F348" s="186"/>
      <c r="G348" s="186"/>
      <c r="H348" s="186"/>
      <c r="I348" s="186"/>
      <c r="J348" s="300"/>
      <c r="K348" s="186"/>
      <c r="L348" s="186"/>
      <c r="M348" s="186"/>
      <c r="N348" s="186"/>
      <c r="O348" s="186"/>
      <c r="P348" s="186"/>
      <c r="Q348" s="186"/>
      <c r="R348" s="186"/>
      <c r="S348" s="186"/>
      <c r="T348" s="186"/>
      <c r="U348" s="186"/>
      <c r="V348" s="186"/>
      <c r="W348" s="186"/>
      <c r="X348" s="186"/>
      <c r="Y348" s="186"/>
      <c r="Z348" s="186"/>
      <c r="AA348" s="186"/>
      <c r="AB348" s="186"/>
      <c r="AC348" s="186"/>
    </row>
    <row r="349" spans="1:29" ht="14.25" customHeight="1">
      <c r="A349" s="186"/>
      <c r="B349" s="186"/>
      <c r="C349" s="186"/>
      <c r="D349" s="186"/>
      <c r="E349" s="186"/>
      <c r="F349" s="186"/>
      <c r="G349" s="186"/>
      <c r="H349" s="186"/>
      <c r="I349" s="186"/>
      <c r="J349" s="300"/>
      <c r="K349" s="186"/>
      <c r="L349" s="186"/>
      <c r="M349" s="186"/>
      <c r="N349" s="186"/>
      <c r="O349" s="186"/>
      <c r="P349" s="186"/>
      <c r="Q349" s="186"/>
      <c r="R349" s="186"/>
      <c r="S349" s="186"/>
      <c r="T349" s="186"/>
      <c r="U349" s="186"/>
      <c r="V349" s="186"/>
      <c r="W349" s="186"/>
      <c r="X349" s="186"/>
      <c r="Y349" s="186"/>
      <c r="Z349" s="186"/>
      <c r="AA349" s="186"/>
      <c r="AB349" s="186"/>
      <c r="AC349" s="186"/>
    </row>
    <row r="350" spans="1:29" ht="14.25" customHeight="1">
      <c r="A350" s="186"/>
      <c r="B350" s="186"/>
      <c r="C350" s="186"/>
      <c r="D350" s="186"/>
      <c r="E350" s="186"/>
      <c r="F350" s="186"/>
      <c r="G350" s="186"/>
      <c r="H350" s="186"/>
      <c r="I350" s="186"/>
      <c r="J350" s="300"/>
      <c r="K350" s="186"/>
      <c r="L350" s="186"/>
      <c r="M350" s="186"/>
      <c r="N350" s="186"/>
      <c r="O350" s="186"/>
      <c r="P350" s="186"/>
      <c r="Q350" s="186"/>
      <c r="R350" s="186"/>
      <c r="S350" s="186"/>
      <c r="T350" s="186"/>
      <c r="U350" s="186"/>
      <c r="V350" s="186"/>
      <c r="W350" s="186"/>
      <c r="X350" s="186"/>
      <c r="Y350" s="186"/>
      <c r="Z350" s="186"/>
      <c r="AA350" s="186"/>
      <c r="AB350" s="186"/>
      <c r="AC350" s="186"/>
    </row>
    <row r="351" spans="1:29" ht="14.25" customHeight="1">
      <c r="A351" s="186"/>
      <c r="B351" s="186"/>
      <c r="C351" s="186"/>
      <c r="D351" s="186"/>
      <c r="E351" s="186"/>
      <c r="F351" s="186"/>
      <c r="G351" s="186"/>
      <c r="H351" s="186"/>
      <c r="I351" s="186"/>
      <c r="J351" s="300"/>
      <c r="K351" s="186"/>
      <c r="L351" s="186"/>
      <c r="M351" s="186"/>
      <c r="N351" s="186"/>
      <c r="O351" s="186"/>
      <c r="P351" s="186"/>
      <c r="Q351" s="186"/>
      <c r="R351" s="186"/>
      <c r="S351" s="186"/>
      <c r="T351" s="186"/>
      <c r="U351" s="186"/>
      <c r="V351" s="186"/>
      <c r="W351" s="186"/>
      <c r="X351" s="186"/>
      <c r="Y351" s="186"/>
      <c r="Z351" s="186"/>
      <c r="AA351" s="186"/>
      <c r="AB351" s="186"/>
      <c r="AC351" s="186"/>
    </row>
    <row r="352" spans="1:29" ht="14.25" customHeight="1">
      <c r="A352" s="186"/>
      <c r="B352" s="186"/>
      <c r="C352" s="186"/>
      <c r="D352" s="186"/>
      <c r="E352" s="186"/>
      <c r="F352" s="186"/>
      <c r="G352" s="186"/>
      <c r="H352" s="186"/>
      <c r="I352" s="186"/>
      <c r="J352" s="300"/>
      <c r="K352" s="186"/>
      <c r="L352" s="186"/>
      <c r="M352" s="186"/>
      <c r="N352" s="186"/>
      <c r="O352" s="186"/>
      <c r="P352" s="186"/>
      <c r="Q352" s="186"/>
      <c r="R352" s="186"/>
      <c r="S352" s="186"/>
      <c r="T352" s="186"/>
      <c r="U352" s="186"/>
      <c r="V352" s="186"/>
      <c r="W352" s="186"/>
      <c r="X352" s="186"/>
      <c r="Y352" s="186"/>
      <c r="Z352" s="186"/>
      <c r="AA352" s="186"/>
      <c r="AB352" s="186"/>
      <c r="AC352" s="186"/>
    </row>
    <row r="353" spans="1:29" ht="14.25" customHeight="1">
      <c r="A353" s="186"/>
      <c r="B353" s="186"/>
      <c r="C353" s="186"/>
      <c r="D353" s="186"/>
      <c r="E353" s="186"/>
      <c r="F353" s="186"/>
      <c r="G353" s="186"/>
      <c r="H353" s="186"/>
      <c r="I353" s="186"/>
      <c r="J353" s="300"/>
      <c r="K353" s="186"/>
      <c r="L353" s="186"/>
      <c r="M353" s="186"/>
      <c r="N353" s="186"/>
      <c r="O353" s="186"/>
      <c r="P353" s="186"/>
      <c r="Q353" s="186"/>
      <c r="R353" s="186"/>
      <c r="S353" s="186"/>
      <c r="T353" s="186"/>
      <c r="U353" s="186"/>
      <c r="V353" s="186"/>
      <c r="W353" s="186"/>
      <c r="X353" s="186"/>
      <c r="Y353" s="186"/>
      <c r="Z353" s="186"/>
      <c r="AA353" s="186"/>
      <c r="AB353" s="186"/>
      <c r="AC353" s="186"/>
    </row>
    <row r="354" spans="1:29" ht="14.25" customHeight="1">
      <c r="A354" s="186"/>
      <c r="B354" s="186"/>
      <c r="C354" s="186"/>
      <c r="D354" s="186"/>
      <c r="E354" s="186"/>
      <c r="F354" s="186"/>
      <c r="G354" s="186"/>
      <c r="H354" s="186"/>
      <c r="I354" s="186"/>
      <c r="J354" s="300"/>
      <c r="K354" s="186"/>
      <c r="L354" s="186"/>
      <c r="M354" s="186"/>
      <c r="N354" s="186"/>
      <c r="O354" s="186"/>
      <c r="P354" s="186"/>
      <c r="Q354" s="186"/>
      <c r="R354" s="186"/>
      <c r="S354" s="186"/>
      <c r="T354" s="186"/>
      <c r="U354" s="186"/>
      <c r="V354" s="186"/>
      <c r="W354" s="186"/>
      <c r="X354" s="186"/>
      <c r="Y354" s="186"/>
      <c r="Z354" s="186"/>
      <c r="AA354" s="186"/>
      <c r="AB354" s="186"/>
      <c r="AC354" s="186"/>
    </row>
    <row r="355" spans="1:29" ht="14.25" customHeight="1">
      <c r="A355" s="186"/>
      <c r="B355" s="186"/>
      <c r="C355" s="186"/>
      <c r="D355" s="186"/>
      <c r="E355" s="186"/>
      <c r="F355" s="186"/>
      <c r="G355" s="186"/>
      <c r="H355" s="186"/>
      <c r="I355" s="186"/>
      <c r="J355" s="300"/>
      <c r="K355" s="186"/>
      <c r="L355" s="186"/>
      <c r="M355" s="186"/>
      <c r="N355" s="186"/>
      <c r="O355" s="186"/>
      <c r="P355" s="186"/>
      <c r="Q355" s="186"/>
      <c r="R355" s="186"/>
      <c r="S355" s="186"/>
      <c r="T355" s="186"/>
      <c r="U355" s="186"/>
      <c r="V355" s="186"/>
      <c r="W355" s="186"/>
      <c r="X355" s="186"/>
      <c r="Y355" s="186"/>
      <c r="Z355" s="186"/>
      <c r="AA355" s="186"/>
      <c r="AB355" s="186"/>
      <c r="AC355" s="186"/>
    </row>
    <row r="356" spans="1:29" ht="14.25" customHeight="1">
      <c r="A356" s="186"/>
      <c r="B356" s="186"/>
      <c r="C356" s="186"/>
      <c r="D356" s="186"/>
      <c r="E356" s="186"/>
      <c r="F356" s="186"/>
      <c r="G356" s="186"/>
      <c r="H356" s="186"/>
      <c r="I356" s="186"/>
      <c r="J356" s="300"/>
      <c r="K356" s="186"/>
      <c r="L356" s="186"/>
      <c r="M356" s="186"/>
      <c r="N356" s="186"/>
      <c r="O356" s="186"/>
      <c r="P356" s="186"/>
      <c r="Q356" s="186"/>
      <c r="R356" s="186"/>
      <c r="S356" s="186"/>
      <c r="T356" s="186"/>
      <c r="U356" s="186"/>
      <c r="V356" s="186"/>
      <c r="W356" s="186"/>
      <c r="X356" s="186"/>
      <c r="Y356" s="186"/>
      <c r="Z356" s="186"/>
      <c r="AA356" s="186"/>
      <c r="AB356" s="186"/>
      <c r="AC356" s="186"/>
    </row>
    <row r="357" spans="1:29" ht="14.25" customHeight="1">
      <c r="A357" s="186"/>
      <c r="B357" s="186"/>
      <c r="C357" s="186"/>
      <c r="D357" s="186"/>
      <c r="E357" s="186"/>
      <c r="F357" s="186"/>
      <c r="G357" s="186"/>
      <c r="H357" s="186"/>
      <c r="I357" s="186"/>
      <c r="J357" s="300"/>
      <c r="K357" s="186"/>
      <c r="L357" s="186"/>
      <c r="M357" s="186"/>
      <c r="N357" s="186"/>
      <c r="O357" s="186"/>
      <c r="P357" s="186"/>
      <c r="Q357" s="186"/>
      <c r="R357" s="186"/>
      <c r="S357" s="186"/>
      <c r="T357" s="186"/>
      <c r="U357" s="186"/>
      <c r="V357" s="186"/>
      <c r="W357" s="186"/>
      <c r="X357" s="186"/>
      <c r="Y357" s="186"/>
      <c r="Z357" s="186"/>
      <c r="AA357" s="186"/>
      <c r="AB357" s="186"/>
      <c r="AC357" s="186"/>
    </row>
    <row r="358" spans="1:29" ht="14.25" customHeight="1">
      <c r="A358" s="186"/>
      <c r="B358" s="186"/>
      <c r="C358" s="186"/>
      <c r="D358" s="186"/>
      <c r="E358" s="186"/>
      <c r="F358" s="186"/>
      <c r="G358" s="186"/>
      <c r="H358" s="186"/>
      <c r="I358" s="186"/>
      <c r="J358" s="300"/>
      <c r="K358" s="186"/>
      <c r="L358" s="186"/>
      <c r="M358" s="186"/>
      <c r="N358" s="186"/>
      <c r="O358" s="186"/>
      <c r="P358" s="186"/>
      <c r="Q358" s="186"/>
      <c r="R358" s="186"/>
      <c r="S358" s="186"/>
      <c r="T358" s="186"/>
      <c r="U358" s="186"/>
      <c r="V358" s="186"/>
      <c r="W358" s="186"/>
      <c r="X358" s="186"/>
      <c r="Y358" s="186"/>
      <c r="Z358" s="186"/>
      <c r="AA358" s="186"/>
      <c r="AB358" s="186"/>
      <c r="AC358" s="186"/>
    </row>
    <row r="359" spans="1:29" ht="14.25" customHeight="1">
      <c r="A359" s="186"/>
      <c r="B359" s="186"/>
      <c r="C359" s="186"/>
      <c r="D359" s="186"/>
      <c r="E359" s="186"/>
      <c r="F359" s="186"/>
      <c r="G359" s="186"/>
      <c r="H359" s="186"/>
      <c r="I359" s="186"/>
      <c r="J359" s="300"/>
      <c r="K359" s="186"/>
      <c r="L359" s="186"/>
      <c r="M359" s="186"/>
      <c r="N359" s="186"/>
      <c r="O359" s="186"/>
      <c r="P359" s="186"/>
      <c r="Q359" s="186"/>
      <c r="R359" s="186"/>
      <c r="S359" s="186"/>
      <c r="T359" s="186"/>
      <c r="U359" s="186"/>
      <c r="V359" s="186"/>
      <c r="W359" s="186"/>
      <c r="X359" s="186"/>
      <c r="Y359" s="186"/>
      <c r="Z359" s="186"/>
      <c r="AA359" s="186"/>
      <c r="AB359" s="186"/>
      <c r="AC359" s="186"/>
    </row>
    <row r="360" spans="1:29" ht="14.25" customHeight="1">
      <c r="A360" s="186"/>
      <c r="B360" s="186"/>
      <c r="C360" s="186"/>
      <c r="D360" s="186"/>
      <c r="E360" s="186"/>
      <c r="F360" s="186"/>
      <c r="G360" s="186"/>
      <c r="H360" s="186"/>
      <c r="I360" s="186"/>
      <c r="J360" s="300"/>
      <c r="K360" s="186"/>
      <c r="L360" s="186"/>
      <c r="M360" s="186"/>
      <c r="N360" s="186"/>
      <c r="O360" s="186"/>
      <c r="P360" s="186"/>
      <c r="Q360" s="186"/>
      <c r="R360" s="186"/>
      <c r="S360" s="186"/>
      <c r="T360" s="186"/>
      <c r="U360" s="186"/>
      <c r="V360" s="186"/>
      <c r="W360" s="186"/>
      <c r="X360" s="186"/>
      <c r="Y360" s="186"/>
      <c r="Z360" s="186"/>
      <c r="AA360" s="186"/>
      <c r="AB360" s="186"/>
      <c r="AC360" s="186"/>
    </row>
    <row r="361" spans="1:29" ht="14.25" customHeight="1">
      <c r="A361" s="186"/>
      <c r="B361" s="186"/>
      <c r="C361" s="186"/>
      <c r="D361" s="186"/>
      <c r="E361" s="186"/>
      <c r="F361" s="186"/>
      <c r="G361" s="186"/>
      <c r="H361" s="186"/>
      <c r="I361" s="186"/>
      <c r="J361" s="300"/>
      <c r="K361" s="186"/>
      <c r="L361" s="186"/>
      <c r="M361" s="186"/>
      <c r="N361" s="186"/>
      <c r="O361" s="186"/>
      <c r="P361" s="186"/>
      <c r="Q361" s="186"/>
      <c r="R361" s="186"/>
      <c r="S361" s="186"/>
      <c r="T361" s="186"/>
      <c r="U361" s="186"/>
      <c r="V361" s="186"/>
      <c r="W361" s="186"/>
      <c r="X361" s="186"/>
      <c r="Y361" s="186"/>
      <c r="Z361" s="186"/>
      <c r="AA361" s="186"/>
      <c r="AB361" s="186"/>
      <c r="AC361" s="186"/>
    </row>
    <row r="362" spans="1:29" ht="14.25" customHeight="1">
      <c r="A362" s="186"/>
      <c r="B362" s="186"/>
      <c r="C362" s="186"/>
      <c r="D362" s="186"/>
      <c r="E362" s="186"/>
      <c r="F362" s="186"/>
      <c r="G362" s="186"/>
      <c r="H362" s="186"/>
      <c r="I362" s="186"/>
      <c r="J362" s="300"/>
      <c r="K362" s="186"/>
      <c r="L362" s="186"/>
      <c r="M362" s="186"/>
      <c r="N362" s="186"/>
      <c r="O362" s="186"/>
      <c r="P362" s="186"/>
      <c r="Q362" s="186"/>
      <c r="R362" s="186"/>
      <c r="S362" s="186"/>
      <c r="T362" s="186"/>
      <c r="U362" s="186"/>
      <c r="V362" s="186"/>
      <c r="W362" s="186"/>
      <c r="X362" s="186"/>
      <c r="Y362" s="186"/>
      <c r="Z362" s="186"/>
      <c r="AA362" s="186"/>
      <c r="AB362" s="186"/>
      <c r="AC362" s="186"/>
    </row>
    <row r="363" spans="1:29" ht="14.25" customHeight="1">
      <c r="A363" s="186"/>
      <c r="B363" s="186"/>
      <c r="C363" s="186"/>
      <c r="D363" s="186"/>
      <c r="E363" s="186"/>
      <c r="F363" s="186"/>
      <c r="G363" s="186"/>
      <c r="H363" s="186"/>
      <c r="I363" s="186"/>
      <c r="J363" s="300"/>
      <c r="K363" s="186"/>
      <c r="L363" s="186"/>
      <c r="M363" s="186"/>
      <c r="N363" s="186"/>
      <c r="O363" s="186"/>
      <c r="P363" s="186"/>
      <c r="Q363" s="186"/>
      <c r="R363" s="186"/>
      <c r="S363" s="186"/>
      <c r="T363" s="186"/>
      <c r="U363" s="186"/>
      <c r="V363" s="186"/>
      <c r="W363" s="186"/>
      <c r="X363" s="186"/>
      <c r="Y363" s="186"/>
      <c r="Z363" s="186"/>
      <c r="AA363" s="186"/>
      <c r="AB363" s="186"/>
      <c r="AC363" s="186"/>
    </row>
    <row r="364" spans="1:29" ht="14.25" customHeight="1">
      <c r="A364" s="186"/>
      <c r="B364" s="186"/>
      <c r="C364" s="186"/>
      <c r="D364" s="186"/>
      <c r="E364" s="186"/>
      <c r="F364" s="186"/>
      <c r="G364" s="186"/>
      <c r="H364" s="186"/>
      <c r="I364" s="186"/>
      <c r="J364" s="300"/>
      <c r="K364" s="186"/>
      <c r="L364" s="186"/>
      <c r="M364" s="186"/>
      <c r="N364" s="186"/>
      <c r="O364" s="186"/>
      <c r="P364" s="186"/>
      <c r="Q364" s="186"/>
      <c r="R364" s="186"/>
      <c r="S364" s="186"/>
      <c r="T364" s="186"/>
      <c r="U364" s="186"/>
      <c r="V364" s="186"/>
      <c r="W364" s="186"/>
      <c r="X364" s="186"/>
      <c r="Y364" s="186"/>
      <c r="Z364" s="186"/>
      <c r="AA364" s="186"/>
      <c r="AB364" s="186"/>
      <c r="AC364" s="186"/>
    </row>
    <row r="365" spans="1:29" ht="14.25" customHeight="1">
      <c r="A365" s="186"/>
      <c r="B365" s="186"/>
      <c r="C365" s="186"/>
      <c r="D365" s="186"/>
      <c r="E365" s="186"/>
      <c r="F365" s="186"/>
      <c r="G365" s="186"/>
      <c r="H365" s="186"/>
      <c r="I365" s="186"/>
      <c r="J365" s="300"/>
      <c r="K365" s="186"/>
      <c r="L365" s="186"/>
      <c r="M365" s="186"/>
      <c r="N365" s="186"/>
      <c r="O365" s="186"/>
      <c r="P365" s="186"/>
      <c r="Q365" s="186"/>
      <c r="R365" s="186"/>
      <c r="S365" s="186"/>
      <c r="T365" s="186"/>
      <c r="U365" s="186"/>
      <c r="V365" s="186"/>
      <c r="W365" s="186"/>
      <c r="X365" s="186"/>
      <c r="Y365" s="186"/>
      <c r="Z365" s="186"/>
      <c r="AA365" s="186"/>
      <c r="AB365" s="186"/>
      <c r="AC365" s="186"/>
    </row>
    <row r="366" spans="1:29" ht="14.25" customHeight="1">
      <c r="A366" s="186"/>
      <c r="B366" s="186"/>
      <c r="C366" s="186"/>
      <c r="D366" s="186"/>
      <c r="E366" s="186"/>
      <c r="F366" s="186"/>
      <c r="G366" s="186"/>
      <c r="H366" s="186"/>
      <c r="I366" s="186"/>
      <c r="J366" s="300"/>
      <c r="K366" s="186"/>
      <c r="L366" s="186"/>
      <c r="M366" s="186"/>
      <c r="N366" s="186"/>
      <c r="O366" s="186"/>
      <c r="P366" s="186"/>
      <c r="Q366" s="186"/>
      <c r="R366" s="186"/>
      <c r="S366" s="186"/>
      <c r="T366" s="186"/>
      <c r="U366" s="186"/>
      <c r="V366" s="186"/>
      <c r="W366" s="186"/>
      <c r="X366" s="186"/>
      <c r="Y366" s="186"/>
      <c r="Z366" s="186"/>
      <c r="AA366" s="186"/>
      <c r="AB366" s="186"/>
      <c r="AC366" s="186"/>
    </row>
    <row r="367" spans="1:29" ht="14.25" customHeight="1">
      <c r="A367" s="186"/>
      <c r="B367" s="186"/>
      <c r="C367" s="186"/>
      <c r="D367" s="186"/>
      <c r="E367" s="186"/>
      <c r="F367" s="186"/>
      <c r="G367" s="186"/>
      <c r="H367" s="186"/>
      <c r="I367" s="186"/>
      <c r="J367" s="300"/>
      <c r="K367" s="186"/>
      <c r="L367" s="186"/>
      <c r="M367" s="186"/>
      <c r="N367" s="186"/>
      <c r="O367" s="186"/>
      <c r="P367" s="186"/>
      <c r="Q367" s="186"/>
      <c r="R367" s="186"/>
      <c r="S367" s="186"/>
      <c r="T367" s="186"/>
      <c r="U367" s="186"/>
      <c r="V367" s="186"/>
      <c r="W367" s="186"/>
      <c r="X367" s="186"/>
      <c r="Y367" s="186"/>
      <c r="Z367" s="186"/>
      <c r="AA367" s="186"/>
      <c r="AB367" s="186"/>
      <c r="AC367" s="186"/>
    </row>
    <row r="368" spans="1:29" ht="14.25" customHeight="1">
      <c r="A368" s="186"/>
      <c r="B368" s="186"/>
      <c r="C368" s="186"/>
      <c r="D368" s="186"/>
      <c r="E368" s="186"/>
      <c r="F368" s="186"/>
      <c r="G368" s="186"/>
      <c r="H368" s="186"/>
      <c r="I368" s="186"/>
      <c r="J368" s="300"/>
      <c r="K368" s="186"/>
      <c r="L368" s="186"/>
      <c r="M368" s="186"/>
      <c r="N368" s="186"/>
      <c r="O368" s="186"/>
      <c r="P368" s="186"/>
      <c r="Q368" s="186"/>
      <c r="R368" s="186"/>
      <c r="S368" s="186"/>
      <c r="T368" s="186"/>
      <c r="U368" s="186"/>
      <c r="V368" s="186"/>
      <c r="W368" s="186"/>
      <c r="X368" s="186"/>
      <c r="Y368" s="186"/>
      <c r="Z368" s="186"/>
      <c r="AA368" s="186"/>
      <c r="AB368" s="186"/>
      <c r="AC368" s="186"/>
    </row>
    <row r="369" spans="1:29" ht="14.25" customHeight="1">
      <c r="A369" s="186"/>
      <c r="B369" s="186"/>
      <c r="C369" s="186"/>
      <c r="D369" s="186"/>
      <c r="E369" s="186"/>
      <c r="F369" s="186"/>
      <c r="G369" s="186"/>
      <c r="H369" s="186"/>
      <c r="I369" s="186"/>
      <c r="J369" s="300"/>
      <c r="K369" s="186"/>
      <c r="L369" s="186"/>
      <c r="M369" s="186"/>
      <c r="N369" s="186"/>
      <c r="O369" s="186"/>
      <c r="P369" s="186"/>
      <c r="Q369" s="186"/>
      <c r="R369" s="186"/>
      <c r="S369" s="186"/>
      <c r="T369" s="186"/>
      <c r="U369" s="186"/>
      <c r="V369" s="186"/>
      <c r="W369" s="186"/>
      <c r="X369" s="186"/>
      <c r="Y369" s="186"/>
      <c r="Z369" s="186"/>
      <c r="AA369" s="186"/>
      <c r="AB369" s="186"/>
      <c r="AC369" s="186"/>
    </row>
    <row r="370" spans="1:29" ht="14.25" customHeight="1">
      <c r="A370" s="186"/>
      <c r="B370" s="186"/>
      <c r="C370" s="186"/>
      <c r="D370" s="186"/>
      <c r="E370" s="186"/>
      <c r="F370" s="186"/>
      <c r="G370" s="186"/>
      <c r="H370" s="186"/>
      <c r="I370" s="186"/>
      <c r="J370" s="300"/>
      <c r="K370" s="186"/>
      <c r="L370" s="186"/>
      <c r="M370" s="186"/>
      <c r="N370" s="186"/>
      <c r="O370" s="186"/>
      <c r="P370" s="186"/>
      <c r="Q370" s="186"/>
      <c r="R370" s="186"/>
      <c r="S370" s="186"/>
      <c r="T370" s="186"/>
      <c r="U370" s="186"/>
      <c r="V370" s="186"/>
      <c r="W370" s="186"/>
      <c r="X370" s="186"/>
      <c r="Y370" s="186"/>
      <c r="Z370" s="186"/>
      <c r="AA370" s="186"/>
      <c r="AB370" s="186"/>
      <c r="AC370" s="186"/>
    </row>
    <row r="371" spans="1:29" ht="14.25" customHeight="1">
      <c r="A371" s="186"/>
      <c r="B371" s="186"/>
      <c r="C371" s="186"/>
      <c r="D371" s="186"/>
      <c r="E371" s="186"/>
      <c r="F371" s="186"/>
      <c r="G371" s="186"/>
      <c r="H371" s="186"/>
      <c r="I371" s="186"/>
      <c r="J371" s="300"/>
      <c r="K371" s="186"/>
      <c r="L371" s="186"/>
      <c r="M371" s="186"/>
      <c r="N371" s="186"/>
      <c r="O371" s="186"/>
      <c r="P371" s="186"/>
      <c r="Q371" s="186"/>
      <c r="R371" s="186"/>
      <c r="S371" s="186"/>
      <c r="T371" s="186"/>
      <c r="U371" s="186"/>
      <c r="V371" s="186"/>
      <c r="W371" s="186"/>
      <c r="X371" s="186"/>
      <c r="Y371" s="186"/>
      <c r="Z371" s="186"/>
      <c r="AA371" s="186"/>
      <c r="AB371" s="186"/>
      <c r="AC371" s="186"/>
    </row>
    <row r="372" spans="1:29" ht="14.25" customHeight="1">
      <c r="A372" s="186"/>
      <c r="B372" s="186"/>
      <c r="C372" s="186"/>
      <c r="D372" s="186"/>
      <c r="E372" s="186"/>
      <c r="F372" s="186"/>
      <c r="G372" s="186"/>
      <c r="H372" s="186"/>
      <c r="I372" s="186"/>
      <c r="J372" s="300"/>
      <c r="K372" s="186"/>
      <c r="L372" s="186"/>
      <c r="M372" s="186"/>
      <c r="N372" s="186"/>
      <c r="O372" s="186"/>
      <c r="P372" s="186"/>
      <c r="Q372" s="186"/>
      <c r="R372" s="186"/>
      <c r="S372" s="186"/>
      <c r="T372" s="186"/>
      <c r="U372" s="186"/>
      <c r="V372" s="186"/>
      <c r="W372" s="186"/>
      <c r="X372" s="186"/>
      <c r="Y372" s="186"/>
      <c r="Z372" s="186"/>
      <c r="AA372" s="186"/>
      <c r="AB372" s="186"/>
      <c r="AC372" s="186"/>
    </row>
    <row r="373" spans="1:29" ht="14.25" customHeight="1">
      <c r="A373" s="186"/>
      <c r="B373" s="186"/>
      <c r="C373" s="186"/>
      <c r="D373" s="186"/>
      <c r="E373" s="186"/>
      <c r="F373" s="186"/>
      <c r="G373" s="186"/>
      <c r="H373" s="186"/>
      <c r="I373" s="186"/>
      <c r="J373" s="300"/>
      <c r="K373" s="186"/>
      <c r="L373" s="186"/>
      <c r="M373" s="186"/>
      <c r="N373" s="186"/>
      <c r="O373" s="186"/>
      <c r="P373" s="186"/>
      <c r="Q373" s="186"/>
      <c r="R373" s="186"/>
      <c r="S373" s="186"/>
      <c r="T373" s="186"/>
      <c r="U373" s="186"/>
      <c r="V373" s="186"/>
      <c r="W373" s="186"/>
      <c r="X373" s="186"/>
      <c r="Y373" s="186"/>
      <c r="Z373" s="186"/>
      <c r="AA373" s="186"/>
      <c r="AB373" s="186"/>
      <c r="AC373" s="186"/>
    </row>
    <row r="374" spans="1:29" ht="14.25" customHeight="1">
      <c r="A374" s="186"/>
      <c r="B374" s="186"/>
      <c r="C374" s="186"/>
      <c r="D374" s="186"/>
      <c r="E374" s="186"/>
      <c r="F374" s="186"/>
      <c r="G374" s="186"/>
      <c r="H374" s="186"/>
      <c r="I374" s="186"/>
      <c r="J374" s="300"/>
      <c r="K374" s="186"/>
      <c r="L374" s="186"/>
      <c r="M374" s="186"/>
      <c r="N374" s="186"/>
      <c r="O374" s="186"/>
      <c r="P374" s="186"/>
      <c r="Q374" s="186"/>
      <c r="R374" s="186"/>
      <c r="S374" s="186"/>
      <c r="T374" s="186"/>
      <c r="U374" s="186"/>
      <c r="V374" s="186"/>
      <c r="W374" s="186"/>
      <c r="X374" s="186"/>
      <c r="Y374" s="186"/>
      <c r="Z374" s="186"/>
      <c r="AA374" s="186"/>
      <c r="AB374" s="186"/>
      <c r="AC374" s="186"/>
    </row>
    <row r="375" spans="1:29" ht="14.25" customHeight="1">
      <c r="A375" s="186"/>
      <c r="B375" s="186"/>
      <c r="C375" s="186"/>
      <c r="D375" s="186"/>
      <c r="E375" s="186"/>
      <c r="F375" s="186"/>
      <c r="G375" s="186"/>
      <c r="H375" s="186"/>
      <c r="I375" s="186"/>
      <c r="J375" s="300"/>
      <c r="K375" s="186"/>
      <c r="L375" s="186"/>
      <c r="M375" s="186"/>
      <c r="N375" s="186"/>
      <c r="O375" s="186"/>
      <c r="P375" s="186"/>
      <c r="Q375" s="186"/>
      <c r="R375" s="186"/>
      <c r="S375" s="186"/>
      <c r="T375" s="186"/>
      <c r="U375" s="186"/>
      <c r="V375" s="186"/>
      <c r="W375" s="186"/>
      <c r="X375" s="186"/>
      <c r="Y375" s="186"/>
      <c r="Z375" s="186"/>
      <c r="AA375" s="186"/>
      <c r="AB375" s="186"/>
      <c r="AC375" s="186"/>
    </row>
    <row r="376" spans="1:29" ht="14.25" customHeight="1">
      <c r="A376" s="186"/>
      <c r="B376" s="186"/>
      <c r="C376" s="186"/>
      <c r="D376" s="186"/>
      <c r="E376" s="186"/>
      <c r="F376" s="186"/>
      <c r="G376" s="186"/>
      <c r="H376" s="186"/>
      <c r="I376" s="186"/>
      <c r="J376" s="300"/>
      <c r="K376" s="186"/>
      <c r="L376" s="186"/>
      <c r="M376" s="186"/>
      <c r="N376" s="186"/>
      <c r="O376" s="186"/>
      <c r="P376" s="186"/>
      <c r="Q376" s="186"/>
      <c r="R376" s="186"/>
      <c r="S376" s="186"/>
      <c r="T376" s="186"/>
      <c r="U376" s="186"/>
      <c r="V376" s="186"/>
      <c r="W376" s="186"/>
      <c r="X376" s="186"/>
      <c r="Y376" s="186"/>
      <c r="Z376" s="186"/>
      <c r="AA376" s="186"/>
      <c r="AB376" s="186"/>
      <c r="AC376" s="186"/>
    </row>
    <row r="377" spans="1:29" ht="14.25" customHeight="1">
      <c r="A377" s="186"/>
      <c r="B377" s="186"/>
      <c r="C377" s="186"/>
      <c r="D377" s="186"/>
      <c r="E377" s="186"/>
      <c r="F377" s="186"/>
      <c r="G377" s="186"/>
      <c r="H377" s="186"/>
      <c r="I377" s="186"/>
      <c r="J377" s="300"/>
      <c r="K377" s="186"/>
      <c r="L377" s="186"/>
      <c r="M377" s="186"/>
      <c r="N377" s="186"/>
      <c r="O377" s="186"/>
      <c r="P377" s="186"/>
      <c r="Q377" s="186"/>
      <c r="R377" s="186"/>
      <c r="S377" s="186"/>
      <c r="T377" s="186"/>
      <c r="U377" s="186"/>
      <c r="V377" s="186"/>
      <c r="W377" s="186"/>
      <c r="X377" s="186"/>
      <c r="Y377" s="186"/>
      <c r="Z377" s="186"/>
      <c r="AA377" s="186"/>
      <c r="AB377" s="186"/>
      <c r="AC377" s="186"/>
    </row>
    <row r="378" spans="1:29" ht="14.25" customHeight="1">
      <c r="A378" s="186"/>
      <c r="B378" s="186"/>
      <c r="C378" s="186"/>
      <c r="D378" s="186"/>
      <c r="E378" s="186"/>
      <c r="F378" s="186"/>
      <c r="G378" s="186"/>
      <c r="H378" s="186"/>
      <c r="I378" s="186"/>
      <c r="J378" s="300"/>
      <c r="K378" s="186"/>
      <c r="L378" s="186"/>
      <c r="M378" s="186"/>
      <c r="N378" s="186"/>
      <c r="O378" s="186"/>
      <c r="P378" s="186"/>
      <c r="Q378" s="186"/>
      <c r="R378" s="186"/>
      <c r="S378" s="186"/>
      <c r="T378" s="186"/>
      <c r="U378" s="186"/>
      <c r="V378" s="186"/>
      <c r="W378" s="186"/>
      <c r="X378" s="186"/>
      <c r="Y378" s="186"/>
      <c r="Z378" s="186"/>
      <c r="AA378" s="186"/>
      <c r="AB378" s="186"/>
      <c r="AC378" s="186"/>
    </row>
    <row r="379" spans="1:29" ht="14.25" customHeight="1">
      <c r="A379" s="186"/>
      <c r="B379" s="186"/>
      <c r="C379" s="186"/>
      <c r="D379" s="186"/>
      <c r="E379" s="186"/>
      <c r="F379" s="186"/>
      <c r="G379" s="186"/>
      <c r="H379" s="186"/>
      <c r="I379" s="186"/>
      <c r="J379" s="300"/>
      <c r="K379" s="186"/>
      <c r="L379" s="186"/>
      <c r="M379" s="186"/>
      <c r="N379" s="186"/>
      <c r="O379" s="186"/>
      <c r="P379" s="186"/>
      <c r="Q379" s="186"/>
      <c r="R379" s="186"/>
      <c r="S379" s="186"/>
      <c r="T379" s="186"/>
      <c r="U379" s="186"/>
      <c r="V379" s="186"/>
      <c r="W379" s="186"/>
      <c r="X379" s="186"/>
      <c r="Y379" s="186"/>
      <c r="Z379" s="186"/>
      <c r="AA379" s="186"/>
      <c r="AB379" s="186"/>
      <c r="AC379" s="186"/>
    </row>
    <row r="380" spans="1:29" ht="14.25" customHeight="1">
      <c r="A380" s="186"/>
      <c r="B380" s="186"/>
      <c r="C380" s="186"/>
      <c r="D380" s="186"/>
      <c r="E380" s="186"/>
      <c r="F380" s="186"/>
      <c r="G380" s="186"/>
      <c r="H380" s="186"/>
      <c r="I380" s="186"/>
      <c r="J380" s="300"/>
      <c r="K380" s="186"/>
      <c r="L380" s="186"/>
      <c r="M380" s="186"/>
      <c r="N380" s="186"/>
      <c r="O380" s="186"/>
      <c r="P380" s="186"/>
      <c r="Q380" s="186"/>
      <c r="R380" s="186"/>
      <c r="S380" s="186"/>
      <c r="T380" s="186"/>
      <c r="U380" s="186"/>
      <c r="V380" s="186"/>
      <c r="W380" s="186"/>
      <c r="X380" s="186"/>
      <c r="Y380" s="186"/>
      <c r="Z380" s="186"/>
      <c r="AA380" s="186"/>
      <c r="AB380" s="186"/>
      <c r="AC380" s="186"/>
    </row>
    <row r="381" spans="1:29" ht="14.25" customHeight="1">
      <c r="A381" s="186"/>
      <c r="B381" s="186"/>
      <c r="C381" s="186"/>
      <c r="D381" s="186"/>
      <c r="E381" s="186"/>
      <c r="F381" s="186"/>
      <c r="G381" s="186"/>
      <c r="H381" s="186"/>
      <c r="I381" s="186"/>
      <c r="J381" s="300"/>
      <c r="K381" s="186"/>
      <c r="L381" s="186"/>
      <c r="M381" s="186"/>
      <c r="N381" s="186"/>
      <c r="O381" s="186"/>
      <c r="P381" s="186"/>
      <c r="Q381" s="186"/>
      <c r="R381" s="186"/>
      <c r="S381" s="186"/>
      <c r="T381" s="186"/>
      <c r="U381" s="186"/>
      <c r="V381" s="186"/>
      <c r="W381" s="186"/>
      <c r="X381" s="186"/>
      <c r="Y381" s="186"/>
      <c r="Z381" s="186"/>
      <c r="AA381" s="186"/>
      <c r="AB381" s="186"/>
      <c r="AC381" s="186"/>
    </row>
    <row r="382" spans="1:29" ht="14.25" customHeight="1">
      <c r="A382" s="186"/>
      <c r="B382" s="186"/>
      <c r="C382" s="186"/>
      <c r="D382" s="186"/>
      <c r="E382" s="186"/>
      <c r="F382" s="186"/>
      <c r="G382" s="186"/>
      <c r="H382" s="186"/>
      <c r="I382" s="186"/>
      <c r="J382" s="300"/>
      <c r="K382" s="186"/>
      <c r="L382" s="186"/>
      <c r="M382" s="186"/>
      <c r="N382" s="186"/>
      <c r="O382" s="186"/>
      <c r="P382" s="186"/>
      <c r="Q382" s="186"/>
      <c r="R382" s="186"/>
      <c r="S382" s="186"/>
      <c r="T382" s="186"/>
      <c r="U382" s="186"/>
      <c r="V382" s="186"/>
      <c r="W382" s="186"/>
      <c r="X382" s="186"/>
      <c r="Y382" s="186"/>
      <c r="Z382" s="186"/>
      <c r="AA382" s="186"/>
      <c r="AB382" s="186"/>
      <c r="AC382" s="186"/>
    </row>
    <row r="383" spans="1:29" ht="14.25" customHeight="1">
      <c r="A383" s="186"/>
      <c r="B383" s="186"/>
      <c r="C383" s="186"/>
      <c r="D383" s="186"/>
      <c r="E383" s="186"/>
      <c r="F383" s="186"/>
      <c r="G383" s="186"/>
      <c r="H383" s="186"/>
      <c r="I383" s="186"/>
      <c r="J383" s="300"/>
      <c r="K383" s="186"/>
      <c r="L383" s="186"/>
      <c r="M383" s="186"/>
      <c r="N383" s="186"/>
      <c r="O383" s="186"/>
      <c r="P383" s="186"/>
      <c r="Q383" s="186"/>
      <c r="R383" s="186"/>
      <c r="S383" s="186"/>
      <c r="T383" s="186"/>
      <c r="U383" s="186"/>
      <c r="V383" s="186"/>
      <c r="W383" s="186"/>
      <c r="X383" s="186"/>
      <c r="Y383" s="186"/>
      <c r="Z383" s="186"/>
      <c r="AA383" s="186"/>
      <c r="AB383" s="186"/>
      <c r="AC383" s="186"/>
    </row>
    <row r="384" spans="1:29" ht="14.25" customHeight="1">
      <c r="A384" s="186"/>
      <c r="B384" s="186"/>
      <c r="C384" s="186"/>
      <c r="D384" s="186"/>
      <c r="E384" s="186"/>
      <c r="F384" s="186"/>
      <c r="G384" s="186"/>
      <c r="H384" s="186"/>
      <c r="I384" s="186"/>
      <c r="J384" s="300"/>
      <c r="K384" s="186"/>
      <c r="L384" s="186"/>
      <c r="M384" s="186"/>
      <c r="N384" s="186"/>
      <c r="O384" s="186"/>
      <c r="P384" s="186"/>
      <c r="Q384" s="186"/>
      <c r="R384" s="186"/>
      <c r="S384" s="186"/>
      <c r="T384" s="186"/>
      <c r="U384" s="186"/>
      <c r="V384" s="186"/>
      <c r="W384" s="186"/>
      <c r="X384" s="186"/>
      <c r="Y384" s="186"/>
      <c r="Z384" s="186"/>
      <c r="AA384" s="186"/>
      <c r="AB384" s="186"/>
      <c r="AC384" s="186"/>
    </row>
    <row r="385" spans="1:29" ht="14.25" customHeight="1">
      <c r="A385" s="186"/>
      <c r="B385" s="186"/>
      <c r="C385" s="186"/>
      <c r="D385" s="186"/>
      <c r="E385" s="186"/>
      <c r="F385" s="186"/>
      <c r="G385" s="186"/>
      <c r="H385" s="186"/>
      <c r="I385" s="186"/>
      <c r="J385" s="300"/>
      <c r="K385" s="186"/>
      <c r="L385" s="186"/>
      <c r="M385" s="186"/>
      <c r="N385" s="186"/>
      <c r="O385" s="186"/>
      <c r="P385" s="186"/>
      <c r="Q385" s="186"/>
      <c r="R385" s="186"/>
      <c r="S385" s="186"/>
      <c r="T385" s="186"/>
      <c r="U385" s="186"/>
      <c r="V385" s="186"/>
      <c r="W385" s="186"/>
      <c r="X385" s="186"/>
      <c r="Y385" s="186"/>
      <c r="Z385" s="186"/>
      <c r="AA385" s="186"/>
      <c r="AB385" s="186"/>
      <c r="AC385" s="186"/>
    </row>
    <row r="386" spans="1:29" ht="14.25" customHeight="1">
      <c r="A386" s="186"/>
      <c r="B386" s="186"/>
      <c r="C386" s="186"/>
      <c r="D386" s="186"/>
      <c r="E386" s="186"/>
      <c r="F386" s="186"/>
      <c r="G386" s="186"/>
      <c r="H386" s="186"/>
      <c r="I386" s="186"/>
      <c r="J386" s="300"/>
      <c r="K386" s="186"/>
      <c r="L386" s="186"/>
      <c r="M386" s="186"/>
      <c r="N386" s="186"/>
      <c r="O386" s="186"/>
      <c r="P386" s="186"/>
      <c r="Q386" s="186"/>
      <c r="R386" s="186"/>
      <c r="S386" s="186"/>
      <c r="T386" s="186"/>
      <c r="U386" s="186"/>
      <c r="V386" s="186"/>
      <c r="W386" s="186"/>
      <c r="X386" s="186"/>
      <c r="Y386" s="186"/>
      <c r="Z386" s="186"/>
      <c r="AA386" s="186"/>
      <c r="AB386" s="186"/>
      <c r="AC386" s="186"/>
    </row>
    <row r="387" spans="1:29" ht="14.25" customHeight="1">
      <c r="A387" s="186"/>
      <c r="B387" s="186"/>
      <c r="C387" s="186"/>
      <c r="D387" s="186"/>
      <c r="E387" s="186"/>
      <c r="F387" s="186"/>
      <c r="G387" s="186"/>
      <c r="H387" s="186"/>
      <c r="I387" s="186"/>
      <c r="J387" s="300"/>
      <c r="K387" s="186"/>
      <c r="L387" s="186"/>
      <c r="M387" s="186"/>
      <c r="N387" s="186"/>
      <c r="O387" s="186"/>
      <c r="P387" s="186"/>
      <c r="Q387" s="186"/>
      <c r="R387" s="186"/>
      <c r="S387" s="186"/>
      <c r="T387" s="186"/>
      <c r="U387" s="186"/>
      <c r="V387" s="186"/>
      <c r="W387" s="186"/>
      <c r="X387" s="186"/>
      <c r="Y387" s="186"/>
      <c r="Z387" s="186"/>
      <c r="AA387" s="186"/>
      <c r="AB387" s="186"/>
      <c r="AC387" s="186"/>
    </row>
    <row r="388" spans="1:29" ht="14.25" customHeight="1">
      <c r="A388" s="186"/>
      <c r="B388" s="186"/>
      <c r="C388" s="186"/>
      <c r="D388" s="186"/>
      <c r="E388" s="186"/>
      <c r="F388" s="186"/>
      <c r="G388" s="186"/>
      <c r="H388" s="186"/>
      <c r="I388" s="186"/>
      <c r="J388" s="300"/>
      <c r="K388" s="186"/>
      <c r="L388" s="186"/>
      <c r="M388" s="186"/>
      <c r="N388" s="186"/>
      <c r="O388" s="186"/>
      <c r="P388" s="186"/>
      <c r="Q388" s="186"/>
      <c r="R388" s="186"/>
      <c r="S388" s="186"/>
      <c r="T388" s="186"/>
      <c r="U388" s="186"/>
      <c r="V388" s="186"/>
      <c r="W388" s="186"/>
      <c r="X388" s="186"/>
      <c r="Y388" s="186"/>
      <c r="Z388" s="186"/>
      <c r="AA388" s="186"/>
      <c r="AB388" s="186"/>
      <c r="AC388" s="186"/>
    </row>
    <row r="389" spans="1:29" ht="14.25" customHeight="1">
      <c r="A389" s="186"/>
      <c r="B389" s="186"/>
      <c r="C389" s="186"/>
      <c r="D389" s="186"/>
      <c r="E389" s="186"/>
      <c r="F389" s="186"/>
      <c r="G389" s="186"/>
      <c r="H389" s="186"/>
      <c r="I389" s="186"/>
      <c r="J389" s="300"/>
      <c r="K389" s="186"/>
      <c r="L389" s="186"/>
      <c r="M389" s="186"/>
      <c r="N389" s="186"/>
      <c r="O389" s="186"/>
      <c r="P389" s="186"/>
      <c r="Q389" s="186"/>
      <c r="R389" s="186"/>
      <c r="S389" s="186"/>
      <c r="T389" s="186"/>
      <c r="U389" s="186"/>
      <c r="V389" s="186"/>
      <c r="W389" s="186"/>
      <c r="X389" s="186"/>
      <c r="Y389" s="186"/>
      <c r="Z389" s="186"/>
      <c r="AA389" s="186"/>
      <c r="AB389" s="186"/>
      <c r="AC389" s="186"/>
    </row>
    <row r="390" spans="1:29" ht="14.25" customHeight="1">
      <c r="A390" s="186"/>
      <c r="B390" s="186"/>
      <c r="C390" s="186"/>
      <c r="D390" s="186"/>
      <c r="E390" s="186"/>
      <c r="F390" s="186"/>
      <c r="G390" s="186"/>
      <c r="H390" s="186"/>
      <c r="I390" s="186"/>
      <c r="J390" s="300"/>
      <c r="K390" s="186"/>
      <c r="L390" s="186"/>
      <c r="M390" s="186"/>
      <c r="N390" s="186"/>
      <c r="O390" s="186"/>
      <c r="P390" s="186"/>
      <c r="Q390" s="186"/>
      <c r="R390" s="186"/>
      <c r="S390" s="186"/>
      <c r="T390" s="186"/>
      <c r="U390" s="186"/>
      <c r="V390" s="186"/>
      <c r="W390" s="186"/>
      <c r="X390" s="186"/>
      <c r="Y390" s="186"/>
      <c r="Z390" s="186"/>
      <c r="AA390" s="186"/>
      <c r="AB390" s="186"/>
      <c r="AC390" s="186"/>
    </row>
    <row r="391" spans="1:29" ht="14.25" customHeight="1">
      <c r="A391" s="186"/>
      <c r="B391" s="186"/>
      <c r="C391" s="186"/>
      <c r="D391" s="186"/>
      <c r="E391" s="186"/>
      <c r="F391" s="186"/>
      <c r="G391" s="186"/>
      <c r="H391" s="186"/>
      <c r="I391" s="186"/>
      <c r="J391" s="300"/>
      <c r="K391" s="186"/>
      <c r="L391" s="186"/>
      <c r="M391" s="186"/>
      <c r="N391" s="186"/>
      <c r="O391" s="186"/>
      <c r="P391" s="186"/>
      <c r="Q391" s="186"/>
      <c r="R391" s="186"/>
      <c r="S391" s="186"/>
      <c r="T391" s="186"/>
      <c r="U391" s="186"/>
      <c r="V391" s="186"/>
      <c r="W391" s="186"/>
      <c r="X391" s="186"/>
      <c r="Y391" s="186"/>
      <c r="Z391" s="186"/>
      <c r="AA391" s="186"/>
      <c r="AB391" s="186"/>
      <c r="AC391" s="186"/>
    </row>
    <row r="392" spans="1:29" ht="14.25" customHeight="1">
      <c r="A392" s="186"/>
      <c r="B392" s="186"/>
      <c r="C392" s="186"/>
      <c r="D392" s="186"/>
      <c r="E392" s="186"/>
      <c r="F392" s="186"/>
      <c r="G392" s="186"/>
      <c r="H392" s="186"/>
      <c r="I392" s="186"/>
      <c r="J392" s="300"/>
      <c r="K392" s="186"/>
      <c r="L392" s="186"/>
      <c r="M392" s="186"/>
      <c r="N392" s="186"/>
      <c r="O392" s="186"/>
      <c r="P392" s="186"/>
      <c r="Q392" s="186"/>
      <c r="R392" s="186"/>
      <c r="S392" s="186"/>
      <c r="T392" s="186"/>
      <c r="U392" s="186"/>
      <c r="V392" s="186"/>
      <c r="W392" s="186"/>
      <c r="X392" s="186"/>
      <c r="Y392" s="186"/>
      <c r="Z392" s="186"/>
      <c r="AA392" s="186"/>
      <c r="AB392" s="186"/>
      <c r="AC392" s="186"/>
    </row>
    <row r="393" spans="1:29" ht="14.25" customHeight="1">
      <c r="A393" s="186"/>
      <c r="B393" s="186"/>
      <c r="C393" s="186"/>
      <c r="D393" s="186"/>
      <c r="E393" s="186"/>
      <c r="F393" s="186"/>
      <c r="G393" s="186"/>
      <c r="H393" s="186"/>
      <c r="I393" s="186"/>
      <c r="J393" s="300"/>
      <c r="K393" s="186"/>
      <c r="L393" s="186"/>
      <c r="M393" s="186"/>
      <c r="N393" s="186"/>
      <c r="O393" s="186"/>
      <c r="P393" s="186"/>
      <c r="Q393" s="186"/>
      <c r="R393" s="186"/>
      <c r="S393" s="186"/>
      <c r="T393" s="186"/>
      <c r="U393" s="186"/>
      <c r="V393" s="186"/>
      <c r="W393" s="186"/>
      <c r="X393" s="186"/>
      <c r="Y393" s="186"/>
      <c r="Z393" s="186"/>
      <c r="AA393" s="186"/>
      <c r="AB393" s="186"/>
      <c r="AC393" s="186"/>
    </row>
    <row r="394" spans="1:29" ht="14.25" customHeight="1">
      <c r="A394" s="186"/>
      <c r="B394" s="186"/>
      <c r="C394" s="186"/>
      <c r="D394" s="186"/>
      <c r="E394" s="186"/>
      <c r="F394" s="186"/>
      <c r="G394" s="186"/>
      <c r="H394" s="186"/>
      <c r="I394" s="186"/>
      <c r="J394" s="300"/>
      <c r="K394" s="186"/>
      <c r="L394" s="186"/>
      <c r="M394" s="186"/>
      <c r="N394" s="186"/>
      <c r="O394" s="186"/>
      <c r="P394" s="186"/>
      <c r="Q394" s="186"/>
      <c r="R394" s="186"/>
      <c r="S394" s="186"/>
      <c r="T394" s="186"/>
      <c r="U394" s="186"/>
      <c r="V394" s="186"/>
      <c r="W394" s="186"/>
      <c r="X394" s="186"/>
      <c r="Y394" s="186"/>
      <c r="Z394" s="186"/>
      <c r="AA394" s="186"/>
      <c r="AB394" s="186"/>
      <c r="AC394" s="186"/>
    </row>
    <row r="395" spans="1:29" ht="14.25" customHeight="1">
      <c r="A395" s="186"/>
      <c r="B395" s="186"/>
      <c r="C395" s="186"/>
      <c r="D395" s="186"/>
      <c r="E395" s="186"/>
      <c r="F395" s="186"/>
      <c r="G395" s="186"/>
      <c r="H395" s="186"/>
      <c r="I395" s="186"/>
      <c r="J395" s="300"/>
      <c r="K395" s="186"/>
      <c r="L395" s="186"/>
      <c r="M395" s="186"/>
      <c r="N395" s="186"/>
      <c r="O395" s="186"/>
      <c r="P395" s="186"/>
      <c r="Q395" s="186"/>
      <c r="R395" s="186"/>
      <c r="S395" s="186"/>
      <c r="T395" s="186"/>
      <c r="U395" s="186"/>
      <c r="V395" s="186"/>
      <c r="W395" s="186"/>
      <c r="X395" s="186"/>
      <c r="Y395" s="186"/>
      <c r="Z395" s="186"/>
      <c r="AA395" s="186"/>
      <c r="AB395" s="186"/>
      <c r="AC395" s="186"/>
    </row>
    <row r="396" spans="1:29" ht="14.25" customHeight="1">
      <c r="A396" s="186"/>
      <c r="B396" s="186"/>
      <c r="C396" s="186"/>
      <c r="D396" s="186"/>
      <c r="E396" s="186"/>
      <c r="F396" s="186"/>
      <c r="G396" s="186"/>
      <c r="H396" s="186"/>
      <c r="I396" s="186"/>
      <c r="J396" s="300"/>
      <c r="K396" s="186"/>
      <c r="L396" s="186"/>
      <c r="M396" s="186"/>
      <c r="N396" s="186"/>
      <c r="O396" s="186"/>
      <c r="P396" s="186"/>
      <c r="Q396" s="186"/>
      <c r="R396" s="186"/>
      <c r="S396" s="186"/>
      <c r="T396" s="186"/>
      <c r="U396" s="186"/>
      <c r="V396" s="186"/>
      <c r="W396" s="186"/>
      <c r="X396" s="186"/>
      <c r="Y396" s="186"/>
      <c r="Z396" s="186"/>
      <c r="AA396" s="186"/>
      <c r="AB396" s="186"/>
      <c r="AC396" s="186"/>
    </row>
    <row r="397" spans="1:29" ht="14.25" customHeight="1">
      <c r="A397" s="186"/>
      <c r="B397" s="186"/>
      <c r="C397" s="186"/>
      <c r="D397" s="186"/>
      <c r="E397" s="186"/>
      <c r="F397" s="186"/>
      <c r="G397" s="186"/>
      <c r="H397" s="186"/>
      <c r="I397" s="186"/>
      <c r="J397" s="300"/>
      <c r="K397" s="186"/>
      <c r="L397" s="186"/>
      <c r="M397" s="186"/>
      <c r="N397" s="186"/>
      <c r="O397" s="186"/>
      <c r="P397" s="186"/>
      <c r="Q397" s="186"/>
      <c r="R397" s="186"/>
      <c r="S397" s="186"/>
      <c r="T397" s="186"/>
      <c r="U397" s="186"/>
      <c r="V397" s="186"/>
      <c r="W397" s="186"/>
      <c r="X397" s="186"/>
      <c r="Y397" s="186"/>
      <c r="Z397" s="186"/>
      <c r="AA397" s="186"/>
      <c r="AB397" s="186"/>
      <c r="AC397" s="186"/>
    </row>
    <row r="398" spans="1:29" ht="14.25" customHeight="1">
      <c r="A398" s="186"/>
      <c r="B398" s="186"/>
      <c r="C398" s="186"/>
      <c r="D398" s="186"/>
      <c r="E398" s="186"/>
      <c r="F398" s="186"/>
      <c r="G398" s="186"/>
      <c r="H398" s="186"/>
      <c r="I398" s="186"/>
      <c r="J398" s="300"/>
      <c r="K398" s="186"/>
      <c r="L398" s="186"/>
      <c r="M398" s="186"/>
      <c r="N398" s="186"/>
      <c r="O398" s="186"/>
      <c r="P398" s="186"/>
      <c r="Q398" s="186"/>
      <c r="R398" s="186"/>
      <c r="S398" s="186"/>
      <c r="T398" s="186"/>
      <c r="U398" s="186"/>
      <c r="V398" s="186"/>
      <c r="W398" s="186"/>
      <c r="X398" s="186"/>
      <c r="Y398" s="186"/>
      <c r="Z398" s="186"/>
      <c r="AA398" s="186"/>
      <c r="AB398" s="186"/>
      <c r="AC398" s="186"/>
    </row>
    <row r="399" spans="1:29" ht="14.25" customHeight="1">
      <c r="A399" s="186"/>
      <c r="B399" s="186"/>
      <c r="C399" s="186"/>
      <c r="D399" s="186"/>
      <c r="E399" s="186"/>
      <c r="F399" s="186"/>
      <c r="G399" s="186"/>
      <c r="H399" s="186"/>
      <c r="I399" s="186"/>
      <c r="J399" s="300"/>
      <c r="K399" s="186"/>
      <c r="L399" s="186"/>
      <c r="M399" s="186"/>
      <c r="N399" s="186"/>
      <c r="O399" s="186"/>
      <c r="P399" s="186"/>
      <c r="Q399" s="186"/>
      <c r="R399" s="186"/>
      <c r="S399" s="186"/>
      <c r="T399" s="186"/>
      <c r="U399" s="186"/>
      <c r="V399" s="186"/>
      <c r="W399" s="186"/>
      <c r="X399" s="186"/>
      <c r="Y399" s="186"/>
      <c r="Z399" s="186"/>
      <c r="AA399" s="186"/>
      <c r="AB399" s="186"/>
      <c r="AC399" s="186"/>
    </row>
    <row r="400" spans="1:29" ht="14.25" customHeight="1">
      <c r="A400" s="186"/>
      <c r="B400" s="186"/>
      <c r="C400" s="186"/>
      <c r="D400" s="186"/>
      <c r="E400" s="186"/>
      <c r="F400" s="186"/>
      <c r="G400" s="186"/>
      <c r="H400" s="186"/>
      <c r="I400" s="186"/>
      <c r="J400" s="300"/>
      <c r="K400" s="186"/>
      <c r="L400" s="186"/>
      <c r="M400" s="186"/>
      <c r="N400" s="186"/>
      <c r="O400" s="186"/>
      <c r="P400" s="186"/>
      <c r="Q400" s="186"/>
      <c r="R400" s="186"/>
      <c r="S400" s="186"/>
      <c r="T400" s="186"/>
      <c r="U400" s="186"/>
      <c r="V400" s="186"/>
      <c r="W400" s="186"/>
      <c r="X400" s="186"/>
      <c r="Y400" s="186"/>
      <c r="Z400" s="186"/>
      <c r="AA400" s="186"/>
      <c r="AB400" s="186"/>
      <c r="AC400" s="186"/>
    </row>
    <row r="401" spans="1:29" ht="14.25" customHeight="1">
      <c r="A401" s="186"/>
      <c r="B401" s="186"/>
      <c r="C401" s="186"/>
      <c r="D401" s="186"/>
      <c r="E401" s="186"/>
      <c r="F401" s="186"/>
      <c r="G401" s="186"/>
      <c r="H401" s="186"/>
      <c r="I401" s="186"/>
      <c r="J401" s="300"/>
      <c r="K401" s="186"/>
      <c r="L401" s="186"/>
      <c r="M401" s="186"/>
      <c r="N401" s="186"/>
      <c r="O401" s="186"/>
      <c r="P401" s="186"/>
      <c r="Q401" s="186"/>
      <c r="R401" s="186"/>
      <c r="S401" s="186"/>
      <c r="T401" s="186"/>
      <c r="U401" s="186"/>
      <c r="V401" s="186"/>
      <c r="W401" s="186"/>
      <c r="X401" s="186"/>
      <c r="Y401" s="186"/>
      <c r="Z401" s="186"/>
      <c r="AA401" s="186"/>
      <c r="AB401" s="186"/>
      <c r="AC401" s="186"/>
    </row>
    <row r="402" spans="1:29" ht="14.25" customHeight="1">
      <c r="A402" s="186"/>
      <c r="B402" s="186"/>
      <c r="C402" s="186"/>
      <c r="D402" s="186"/>
      <c r="E402" s="186"/>
      <c r="F402" s="186"/>
      <c r="G402" s="186"/>
      <c r="H402" s="186"/>
      <c r="I402" s="186"/>
      <c r="J402" s="300"/>
      <c r="K402" s="186"/>
      <c r="L402" s="186"/>
      <c r="M402" s="186"/>
      <c r="N402" s="186"/>
      <c r="O402" s="186"/>
      <c r="P402" s="186"/>
      <c r="Q402" s="186"/>
      <c r="R402" s="186"/>
      <c r="S402" s="186"/>
      <c r="T402" s="186"/>
      <c r="U402" s="186"/>
      <c r="V402" s="186"/>
      <c r="W402" s="186"/>
      <c r="X402" s="186"/>
      <c r="Y402" s="186"/>
      <c r="Z402" s="186"/>
      <c r="AA402" s="186"/>
      <c r="AB402" s="186"/>
      <c r="AC402" s="186"/>
    </row>
    <row r="403" spans="1:29" ht="14.25" customHeight="1">
      <c r="A403" s="186"/>
      <c r="B403" s="186"/>
      <c r="C403" s="186"/>
      <c r="D403" s="186"/>
      <c r="E403" s="186"/>
      <c r="F403" s="186"/>
      <c r="G403" s="186"/>
      <c r="H403" s="186"/>
      <c r="I403" s="186"/>
      <c r="J403" s="300"/>
      <c r="K403" s="186"/>
      <c r="L403" s="186"/>
      <c r="M403" s="186"/>
      <c r="N403" s="186"/>
      <c r="O403" s="186"/>
      <c r="P403" s="186"/>
      <c r="Q403" s="186"/>
      <c r="R403" s="186"/>
      <c r="S403" s="186"/>
      <c r="T403" s="186"/>
      <c r="U403" s="186"/>
      <c r="V403" s="186"/>
      <c r="W403" s="186"/>
      <c r="X403" s="186"/>
      <c r="Y403" s="186"/>
      <c r="Z403" s="186"/>
      <c r="AA403" s="186"/>
      <c r="AB403" s="186"/>
      <c r="AC403" s="186"/>
    </row>
    <row r="404" spans="1:29" ht="14.25" customHeight="1">
      <c r="A404" s="186"/>
      <c r="B404" s="186"/>
      <c r="C404" s="186"/>
      <c r="D404" s="186"/>
      <c r="E404" s="186"/>
      <c r="F404" s="186"/>
      <c r="G404" s="186"/>
      <c r="H404" s="186"/>
      <c r="I404" s="186"/>
      <c r="J404" s="300"/>
      <c r="K404" s="186"/>
      <c r="L404" s="186"/>
      <c r="M404" s="186"/>
      <c r="N404" s="186"/>
      <c r="O404" s="186"/>
      <c r="P404" s="186"/>
      <c r="Q404" s="186"/>
      <c r="R404" s="186"/>
      <c r="S404" s="186"/>
      <c r="T404" s="186"/>
      <c r="U404" s="186"/>
      <c r="V404" s="186"/>
      <c r="W404" s="186"/>
      <c r="X404" s="186"/>
      <c r="Y404" s="186"/>
      <c r="Z404" s="186"/>
      <c r="AA404" s="186"/>
      <c r="AB404" s="186"/>
      <c r="AC404" s="186"/>
    </row>
    <row r="405" spans="1:29" ht="14.25" customHeight="1">
      <c r="A405" s="186"/>
      <c r="B405" s="186"/>
      <c r="C405" s="186"/>
      <c r="D405" s="186"/>
      <c r="E405" s="186"/>
      <c r="F405" s="186"/>
      <c r="G405" s="186"/>
      <c r="H405" s="186"/>
      <c r="I405" s="186"/>
      <c r="J405" s="300"/>
      <c r="K405" s="186"/>
      <c r="L405" s="186"/>
      <c r="M405" s="186"/>
      <c r="N405" s="186"/>
      <c r="O405" s="186"/>
      <c r="P405" s="186"/>
      <c r="Q405" s="186"/>
      <c r="R405" s="186"/>
      <c r="S405" s="186"/>
      <c r="T405" s="186"/>
      <c r="U405" s="186"/>
      <c r="V405" s="186"/>
      <c r="W405" s="186"/>
      <c r="X405" s="186"/>
      <c r="Y405" s="186"/>
      <c r="Z405" s="186"/>
      <c r="AA405" s="186"/>
      <c r="AB405" s="186"/>
      <c r="AC405" s="186"/>
    </row>
    <row r="406" spans="1:29" ht="14.25" customHeight="1">
      <c r="A406" s="186"/>
      <c r="B406" s="186"/>
      <c r="C406" s="186"/>
      <c r="D406" s="186"/>
      <c r="E406" s="186"/>
      <c r="F406" s="186"/>
      <c r="G406" s="186"/>
      <c r="H406" s="186"/>
      <c r="I406" s="186"/>
      <c r="J406" s="300"/>
      <c r="K406" s="186"/>
      <c r="L406" s="186"/>
      <c r="M406" s="186"/>
      <c r="N406" s="186"/>
      <c r="O406" s="186"/>
      <c r="P406" s="186"/>
      <c r="Q406" s="186"/>
      <c r="R406" s="186"/>
      <c r="S406" s="186"/>
      <c r="T406" s="186"/>
      <c r="U406" s="186"/>
      <c r="V406" s="186"/>
      <c r="W406" s="186"/>
      <c r="X406" s="186"/>
      <c r="Y406" s="186"/>
      <c r="Z406" s="186"/>
      <c r="AA406" s="186"/>
      <c r="AB406" s="186"/>
      <c r="AC406" s="186"/>
    </row>
    <row r="407" spans="1:29" ht="14.25" customHeight="1">
      <c r="A407" s="186"/>
      <c r="B407" s="186"/>
      <c r="C407" s="186"/>
      <c r="D407" s="186"/>
      <c r="E407" s="186"/>
      <c r="F407" s="186"/>
      <c r="G407" s="186"/>
      <c r="H407" s="186"/>
      <c r="I407" s="186"/>
      <c r="J407" s="300"/>
      <c r="K407" s="186"/>
      <c r="L407" s="186"/>
      <c r="M407" s="186"/>
      <c r="N407" s="186"/>
      <c r="O407" s="186"/>
      <c r="P407" s="186"/>
      <c r="Q407" s="186"/>
      <c r="R407" s="186"/>
      <c r="S407" s="186"/>
      <c r="T407" s="186"/>
      <c r="U407" s="186"/>
      <c r="V407" s="186"/>
      <c r="W407" s="186"/>
      <c r="X407" s="186"/>
      <c r="Y407" s="186"/>
      <c r="Z407" s="186"/>
      <c r="AA407" s="186"/>
      <c r="AB407" s="186"/>
      <c r="AC407" s="186"/>
    </row>
    <row r="408" spans="1:29" ht="14.25" customHeight="1">
      <c r="A408" s="186"/>
      <c r="B408" s="186"/>
      <c r="C408" s="186"/>
      <c r="D408" s="186"/>
      <c r="E408" s="186"/>
      <c r="F408" s="186"/>
      <c r="G408" s="186"/>
      <c r="H408" s="186"/>
      <c r="I408" s="186"/>
      <c r="J408" s="300"/>
      <c r="K408" s="186"/>
      <c r="L408" s="186"/>
      <c r="M408" s="186"/>
      <c r="N408" s="186"/>
      <c r="O408" s="186"/>
      <c r="P408" s="186"/>
      <c r="Q408" s="186"/>
      <c r="R408" s="186"/>
      <c r="S408" s="186"/>
      <c r="T408" s="186"/>
      <c r="U408" s="186"/>
      <c r="V408" s="186"/>
      <c r="W408" s="186"/>
      <c r="X408" s="186"/>
      <c r="Y408" s="186"/>
      <c r="Z408" s="186"/>
      <c r="AA408" s="186"/>
      <c r="AB408" s="186"/>
      <c r="AC408" s="186"/>
    </row>
    <row r="409" spans="1:29" ht="14.25" customHeight="1">
      <c r="A409" s="186"/>
      <c r="B409" s="186"/>
      <c r="C409" s="186"/>
      <c r="D409" s="186"/>
      <c r="E409" s="186"/>
      <c r="F409" s="186"/>
      <c r="G409" s="186"/>
      <c r="H409" s="186"/>
      <c r="I409" s="186"/>
      <c r="J409" s="300"/>
      <c r="K409" s="186"/>
      <c r="L409" s="186"/>
      <c r="M409" s="186"/>
      <c r="N409" s="186"/>
      <c r="O409" s="186"/>
      <c r="P409" s="186"/>
      <c r="Q409" s="186"/>
      <c r="R409" s="186"/>
      <c r="S409" s="186"/>
      <c r="T409" s="186"/>
      <c r="U409" s="186"/>
      <c r="V409" s="186"/>
      <c r="W409" s="186"/>
      <c r="X409" s="186"/>
      <c r="Y409" s="186"/>
      <c r="Z409" s="186"/>
      <c r="AA409" s="186"/>
      <c r="AB409" s="186"/>
      <c r="AC409" s="186"/>
    </row>
    <row r="410" spans="1:29" ht="14.25" customHeight="1">
      <c r="A410" s="186"/>
      <c r="B410" s="186"/>
      <c r="C410" s="186"/>
      <c r="D410" s="186"/>
      <c r="E410" s="186"/>
      <c r="F410" s="186"/>
      <c r="G410" s="186"/>
      <c r="H410" s="186"/>
      <c r="I410" s="186"/>
      <c r="J410" s="300"/>
      <c r="K410" s="186"/>
      <c r="L410" s="186"/>
      <c r="M410" s="186"/>
      <c r="N410" s="186"/>
      <c r="O410" s="186"/>
      <c r="P410" s="186"/>
      <c r="Q410" s="186"/>
      <c r="R410" s="186"/>
      <c r="S410" s="186"/>
      <c r="T410" s="186"/>
      <c r="U410" s="186"/>
      <c r="V410" s="186"/>
      <c r="W410" s="186"/>
      <c r="X410" s="186"/>
      <c r="Y410" s="186"/>
      <c r="Z410" s="186"/>
      <c r="AA410" s="186"/>
      <c r="AB410" s="186"/>
      <c r="AC410" s="186"/>
    </row>
    <row r="411" spans="1:29" ht="14.25" customHeight="1">
      <c r="A411" s="186"/>
      <c r="B411" s="186"/>
      <c r="C411" s="186"/>
      <c r="D411" s="186"/>
      <c r="E411" s="186"/>
      <c r="F411" s="186"/>
      <c r="G411" s="186"/>
      <c r="H411" s="186"/>
      <c r="I411" s="186"/>
      <c r="J411" s="300"/>
      <c r="K411" s="186"/>
      <c r="L411" s="186"/>
      <c r="M411" s="186"/>
      <c r="N411" s="186"/>
      <c r="O411" s="186"/>
      <c r="P411" s="186"/>
      <c r="Q411" s="186"/>
      <c r="R411" s="186"/>
      <c r="S411" s="186"/>
      <c r="T411" s="186"/>
      <c r="U411" s="186"/>
      <c r="V411" s="186"/>
      <c r="W411" s="186"/>
      <c r="X411" s="186"/>
      <c r="Y411" s="186"/>
      <c r="Z411" s="186"/>
      <c r="AA411" s="186"/>
      <c r="AB411" s="186"/>
      <c r="AC411" s="186"/>
    </row>
    <row r="412" spans="1:29" ht="14.25" customHeight="1">
      <c r="A412" s="186"/>
      <c r="B412" s="186"/>
      <c r="C412" s="186"/>
      <c r="D412" s="186"/>
      <c r="E412" s="186"/>
      <c r="F412" s="186"/>
      <c r="G412" s="186"/>
      <c r="H412" s="186"/>
      <c r="I412" s="186"/>
      <c r="J412" s="300"/>
      <c r="K412" s="186"/>
      <c r="L412" s="186"/>
      <c r="M412" s="186"/>
      <c r="N412" s="186"/>
      <c r="O412" s="186"/>
      <c r="P412" s="186"/>
      <c r="Q412" s="186"/>
      <c r="R412" s="186"/>
      <c r="S412" s="186"/>
      <c r="T412" s="186"/>
      <c r="U412" s="186"/>
      <c r="V412" s="186"/>
      <c r="W412" s="186"/>
      <c r="X412" s="186"/>
      <c r="Y412" s="186"/>
      <c r="Z412" s="186"/>
      <c r="AA412" s="186"/>
      <c r="AB412" s="186"/>
      <c r="AC412" s="186"/>
    </row>
    <row r="413" spans="1:29" ht="14.25" customHeight="1">
      <c r="A413" s="186"/>
      <c r="B413" s="186"/>
      <c r="C413" s="186"/>
      <c r="D413" s="186"/>
      <c r="E413" s="186"/>
      <c r="F413" s="186"/>
      <c r="G413" s="186"/>
      <c r="H413" s="186"/>
      <c r="I413" s="186"/>
      <c r="J413" s="300"/>
      <c r="K413" s="186"/>
      <c r="L413" s="186"/>
      <c r="M413" s="186"/>
      <c r="N413" s="186"/>
      <c r="O413" s="186"/>
      <c r="P413" s="186"/>
      <c r="Q413" s="186"/>
      <c r="R413" s="186"/>
      <c r="S413" s="186"/>
      <c r="T413" s="186"/>
      <c r="U413" s="186"/>
      <c r="V413" s="186"/>
      <c r="W413" s="186"/>
      <c r="X413" s="186"/>
      <c r="Y413" s="186"/>
      <c r="Z413" s="186"/>
      <c r="AA413" s="186"/>
      <c r="AB413" s="186"/>
      <c r="AC413" s="186"/>
    </row>
    <row r="414" spans="1:29" ht="14.25" customHeight="1">
      <c r="A414" s="186"/>
      <c r="B414" s="186"/>
      <c r="C414" s="186"/>
      <c r="D414" s="186"/>
      <c r="E414" s="186"/>
      <c r="F414" s="186"/>
      <c r="G414" s="186"/>
      <c r="H414" s="186"/>
      <c r="I414" s="186"/>
      <c r="J414" s="300"/>
      <c r="K414" s="186"/>
      <c r="L414" s="186"/>
      <c r="M414" s="186"/>
      <c r="N414" s="186"/>
      <c r="O414" s="186"/>
      <c r="P414" s="186"/>
      <c r="Q414" s="186"/>
      <c r="R414" s="186"/>
      <c r="S414" s="186"/>
      <c r="T414" s="186"/>
      <c r="U414" s="186"/>
      <c r="V414" s="186"/>
      <c r="W414" s="186"/>
      <c r="X414" s="186"/>
      <c r="Y414" s="186"/>
      <c r="Z414" s="186"/>
      <c r="AA414" s="186"/>
      <c r="AB414" s="186"/>
      <c r="AC414" s="186"/>
    </row>
    <row r="415" spans="1:29" ht="14.25" customHeight="1">
      <c r="A415" s="186"/>
      <c r="B415" s="186"/>
      <c r="C415" s="186"/>
      <c r="D415" s="186"/>
      <c r="E415" s="186"/>
      <c r="F415" s="186"/>
      <c r="G415" s="186"/>
      <c r="H415" s="186"/>
      <c r="I415" s="186"/>
      <c r="J415" s="300"/>
      <c r="K415" s="186"/>
      <c r="L415" s="186"/>
      <c r="M415" s="186"/>
      <c r="N415" s="186"/>
      <c r="O415" s="186"/>
      <c r="P415" s="186"/>
      <c r="Q415" s="186"/>
      <c r="R415" s="186"/>
      <c r="S415" s="186"/>
      <c r="T415" s="186"/>
      <c r="U415" s="186"/>
      <c r="V415" s="186"/>
      <c r="W415" s="186"/>
      <c r="X415" s="186"/>
      <c r="Y415" s="186"/>
      <c r="Z415" s="186"/>
      <c r="AA415" s="186"/>
      <c r="AB415" s="186"/>
      <c r="AC415" s="186"/>
    </row>
    <row r="416" spans="1:29" ht="14.25" customHeight="1">
      <c r="A416" s="186"/>
      <c r="B416" s="186"/>
      <c r="C416" s="186"/>
      <c r="D416" s="186"/>
      <c r="E416" s="186"/>
      <c r="F416" s="186"/>
      <c r="G416" s="186"/>
      <c r="H416" s="186"/>
      <c r="I416" s="186"/>
      <c r="J416" s="300"/>
      <c r="K416" s="186"/>
      <c r="L416" s="186"/>
      <c r="M416" s="186"/>
      <c r="N416" s="186"/>
      <c r="O416" s="186"/>
      <c r="P416" s="186"/>
      <c r="Q416" s="186"/>
      <c r="R416" s="186"/>
      <c r="S416" s="186"/>
      <c r="T416" s="186"/>
      <c r="U416" s="186"/>
      <c r="V416" s="186"/>
      <c r="W416" s="186"/>
      <c r="X416" s="186"/>
      <c r="Y416" s="186"/>
      <c r="Z416" s="186"/>
      <c r="AA416" s="186"/>
      <c r="AB416" s="186"/>
      <c r="AC416" s="186"/>
    </row>
    <row r="417" spans="1:29" ht="14.25" customHeight="1">
      <c r="A417" s="186"/>
      <c r="B417" s="186"/>
      <c r="C417" s="186"/>
      <c r="D417" s="186"/>
      <c r="E417" s="186"/>
      <c r="F417" s="186"/>
      <c r="G417" s="186"/>
      <c r="H417" s="186"/>
      <c r="I417" s="186"/>
      <c r="J417" s="300"/>
      <c r="K417" s="186"/>
      <c r="L417" s="186"/>
      <c r="M417" s="186"/>
      <c r="N417" s="186"/>
      <c r="O417" s="186"/>
      <c r="P417" s="186"/>
      <c r="Q417" s="186"/>
      <c r="R417" s="186"/>
      <c r="S417" s="186"/>
      <c r="T417" s="186"/>
      <c r="U417" s="186"/>
      <c r="V417" s="186"/>
      <c r="W417" s="186"/>
      <c r="X417" s="186"/>
      <c r="Y417" s="186"/>
      <c r="Z417" s="186"/>
      <c r="AA417" s="186"/>
      <c r="AB417" s="186"/>
      <c r="AC417" s="186"/>
    </row>
    <row r="418" spans="1:29" ht="14.25" customHeight="1">
      <c r="A418" s="186"/>
      <c r="B418" s="186"/>
      <c r="C418" s="186"/>
      <c r="D418" s="186"/>
      <c r="E418" s="186"/>
      <c r="F418" s="186"/>
      <c r="G418" s="186"/>
      <c r="H418" s="186"/>
      <c r="I418" s="186"/>
      <c r="J418" s="300"/>
      <c r="K418" s="186"/>
      <c r="L418" s="186"/>
      <c r="M418" s="186"/>
      <c r="N418" s="186"/>
      <c r="O418" s="186"/>
      <c r="P418" s="186"/>
      <c r="Q418" s="186"/>
      <c r="R418" s="186"/>
      <c r="S418" s="186"/>
      <c r="T418" s="186"/>
      <c r="U418" s="186"/>
      <c r="V418" s="186"/>
      <c r="W418" s="186"/>
      <c r="X418" s="186"/>
      <c r="Y418" s="186"/>
      <c r="Z418" s="186"/>
      <c r="AA418" s="186"/>
      <c r="AB418" s="186"/>
      <c r="AC418" s="186"/>
    </row>
    <row r="419" spans="1:29" ht="14.25" customHeight="1">
      <c r="A419" s="186"/>
      <c r="B419" s="186"/>
      <c r="C419" s="186"/>
      <c r="D419" s="186"/>
      <c r="E419" s="186"/>
      <c r="F419" s="186"/>
      <c r="G419" s="186"/>
      <c r="H419" s="186"/>
      <c r="I419" s="186"/>
      <c r="J419" s="300"/>
      <c r="K419" s="186"/>
      <c r="L419" s="186"/>
      <c r="M419" s="186"/>
      <c r="N419" s="186"/>
      <c r="O419" s="186"/>
      <c r="P419" s="186"/>
      <c r="Q419" s="186"/>
      <c r="R419" s="186"/>
      <c r="S419" s="186"/>
      <c r="T419" s="186"/>
      <c r="U419" s="186"/>
      <c r="V419" s="186"/>
      <c r="W419" s="186"/>
      <c r="X419" s="186"/>
      <c r="Y419" s="186"/>
      <c r="Z419" s="186"/>
      <c r="AA419" s="186"/>
      <c r="AB419" s="186"/>
      <c r="AC419" s="186"/>
    </row>
    <row r="420" spans="1:29" ht="14.25" customHeight="1">
      <c r="A420" s="186"/>
      <c r="B420" s="186"/>
      <c r="C420" s="186"/>
      <c r="D420" s="186"/>
      <c r="E420" s="186"/>
      <c r="F420" s="186"/>
      <c r="G420" s="186"/>
      <c r="H420" s="186"/>
      <c r="I420" s="186"/>
      <c r="J420" s="300"/>
      <c r="K420" s="186"/>
      <c r="L420" s="186"/>
      <c r="M420" s="186"/>
      <c r="N420" s="186"/>
      <c r="O420" s="186"/>
      <c r="P420" s="186"/>
      <c r="Q420" s="186"/>
      <c r="R420" s="186"/>
      <c r="S420" s="186"/>
      <c r="T420" s="186"/>
      <c r="U420" s="186"/>
      <c r="V420" s="186"/>
      <c r="W420" s="186"/>
      <c r="X420" s="186"/>
      <c r="Y420" s="186"/>
      <c r="Z420" s="186"/>
      <c r="AA420" s="186"/>
      <c r="AB420" s="186"/>
      <c r="AC420" s="186"/>
    </row>
    <row r="421" spans="1:29" ht="14.25" customHeight="1">
      <c r="A421" s="186"/>
      <c r="B421" s="186"/>
      <c r="C421" s="186"/>
      <c r="D421" s="186"/>
      <c r="E421" s="186"/>
      <c r="F421" s="186"/>
      <c r="G421" s="186"/>
      <c r="H421" s="186"/>
      <c r="I421" s="186"/>
      <c r="J421" s="300"/>
      <c r="K421" s="186"/>
      <c r="L421" s="186"/>
      <c r="M421" s="186"/>
      <c r="N421" s="186"/>
      <c r="O421" s="186"/>
      <c r="P421" s="186"/>
      <c r="Q421" s="186"/>
      <c r="R421" s="186"/>
      <c r="S421" s="186"/>
      <c r="T421" s="186"/>
      <c r="U421" s="186"/>
      <c r="V421" s="186"/>
      <c r="W421" s="186"/>
      <c r="X421" s="186"/>
      <c r="Y421" s="186"/>
      <c r="Z421" s="186"/>
      <c r="AA421" s="186"/>
      <c r="AB421" s="186"/>
      <c r="AC421" s="186"/>
    </row>
    <row r="422" spans="1:29" ht="14.25" customHeight="1">
      <c r="A422" s="186"/>
      <c r="B422" s="186"/>
      <c r="C422" s="186"/>
      <c r="D422" s="186"/>
      <c r="E422" s="186"/>
      <c r="F422" s="186"/>
      <c r="G422" s="186"/>
      <c r="H422" s="186"/>
      <c r="I422" s="186"/>
      <c r="J422" s="300"/>
      <c r="K422" s="186"/>
      <c r="L422" s="186"/>
      <c r="M422" s="186"/>
      <c r="N422" s="186"/>
      <c r="O422" s="186"/>
      <c r="P422" s="186"/>
      <c r="Q422" s="186"/>
      <c r="R422" s="186"/>
      <c r="S422" s="186"/>
      <c r="T422" s="186"/>
      <c r="U422" s="186"/>
      <c r="V422" s="186"/>
      <c r="W422" s="186"/>
      <c r="X422" s="186"/>
      <c r="Y422" s="186"/>
      <c r="Z422" s="186"/>
      <c r="AA422" s="186"/>
      <c r="AB422" s="186"/>
      <c r="AC422" s="186"/>
    </row>
    <row r="423" spans="1:29" ht="14.25" customHeight="1">
      <c r="A423" s="186"/>
      <c r="B423" s="186"/>
      <c r="C423" s="186"/>
      <c r="D423" s="186"/>
      <c r="E423" s="186"/>
      <c r="F423" s="186"/>
      <c r="G423" s="186"/>
      <c r="H423" s="186"/>
      <c r="I423" s="186"/>
      <c r="J423" s="300"/>
      <c r="K423" s="186"/>
      <c r="L423" s="186"/>
      <c r="M423" s="186"/>
      <c r="N423" s="186"/>
      <c r="O423" s="186"/>
      <c r="P423" s="186"/>
      <c r="Q423" s="186"/>
      <c r="R423" s="186"/>
      <c r="S423" s="186"/>
      <c r="T423" s="186"/>
      <c r="U423" s="186"/>
      <c r="V423" s="186"/>
      <c r="W423" s="186"/>
      <c r="X423" s="186"/>
      <c r="Y423" s="186"/>
      <c r="Z423" s="186"/>
      <c r="AA423" s="186"/>
      <c r="AB423" s="186"/>
      <c r="AC423" s="186"/>
    </row>
    <row r="424" spans="1:29" ht="14.25" customHeight="1">
      <c r="A424" s="186"/>
      <c r="B424" s="186"/>
      <c r="C424" s="186"/>
      <c r="D424" s="186"/>
      <c r="E424" s="186"/>
      <c r="F424" s="186"/>
      <c r="G424" s="186"/>
      <c r="H424" s="186"/>
      <c r="I424" s="186"/>
      <c r="J424" s="300"/>
      <c r="K424" s="186"/>
      <c r="L424" s="186"/>
      <c r="M424" s="186"/>
      <c r="N424" s="186"/>
      <c r="O424" s="186"/>
      <c r="P424" s="186"/>
      <c r="Q424" s="186"/>
      <c r="R424" s="186"/>
      <c r="S424" s="186"/>
      <c r="T424" s="186"/>
      <c r="U424" s="186"/>
      <c r="V424" s="186"/>
      <c r="W424" s="186"/>
      <c r="X424" s="186"/>
      <c r="Y424" s="186"/>
      <c r="Z424" s="186"/>
      <c r="AA424" s="186"/>
      <c r="AB424" s="186"/>
      <c r="AC424" s="186"/>
    </row>
    <row r="425" spans="1:29" ht="14.25" customHeight="1">
      <c r="A425" s="186"/>
      <c r="B425" s="186"/>
      <c r="C425" s="186"/>
      <c r="D425" s="186"/>
      <c r="E425" s="186"/>
      <c r="F425" s="186"/>
      <c r="G425" s="186"/>
      <c r="H425" s="186"/>
      <c r="I425" s="186"/>
      <c r="J425" s="300"/>
      <c r="K425" s="186"/>
      <c r="L425" s="186"/>
      <c r="M425" s="186"/>
      <c r="N425" s="186"/>
      <c r="O425" s="186"/>
      <c r="P425" s="186"/>
      <c r="Q425" s="186"/>
      <c r="R425" s="186"/>
      <c r="S425" s="186"/>
      <c r="T425" s="186"/>
      <c r="U425" s="186"/>
      <c r="V425" s="186"/>
      <c r="W425" s="186"/>
      <c r="X425" s="186"/>
      <c r="Y425" s="186"/>
      <c r="Z425" s="186"/>
      <c r="AA425" s="186"/>
      <c r="AB425" s="186"/>
      <c r="AC425" s="186"/>
    </row>
    <row r="426" spans="1:29" ht="14.25" customHeight="1">
      <c r="A426" s="186"/>
      <c r="B426" s="186"/>
      <c r="C426" s="186"/>
      <c r="D426" s="186"/>
      <c r="E426" s="186"/>
      <c r="F426" s="186"/>
      <c r="G426" s="186"/>
      <c r="H426" s="186"/>
      <c r="I426" s="186"/>
      <c r="J426" s="300"/>
      <c r="K426" s="186"/>
      <c r="L426" s="186"/>
      <c r="M426" s="186"/>
      <c r="N426" s="186"/>
      <c r="O426" s="186"/>
      <c r="P426" s="186"/>
      <c r="Q426" s="186"/>
      <c r="R426" s="186"/>
      <c r="S426" s="186"/>
      <c r="T426" s="186"/>
      <c r="U426" s="186"/>
      <c r="V426" s="186"/>
      <c r="W426" s="186"/>
      <c r="X426" s="186"/>
      <c r="Y426" s="186"/>
      <c r="Z426" s="186"/>
      <c r="AA426" s="186"/>
      <c r="AB426" s="186"/>
      <c r="AC426" s="186"/>
    </row>
    <row r="427" spans="1:29" ht="14.25" customHeight="1">
      <c r="A427" s="186"/>
      <c r="B427" s="186"/>
      <c r="C427" s="186"/>
      <c r="D427" s="186"/>
      <c r="E427" s="186"/>
      <c r="F427" s="186"/>
      <c r="G427" s="186"/>
      <c r="H427" s="186"/>
      <c r="I427" s="186"/>
      <c r="J427" s="300"/>
      <c r="K427" s="186"/>
      <c r="L427" s="186"/>
      <c r="M427" s="186"/>
      <c r="N427" s="186"/>
      <c r="O427" s="186"/>
      <c r="P427" s="186"/>
      <c r="Q427" s="186"/>
      <c r="R427" s="186"/>
      <c r="S427" s="186"/>
      <c r="T427" s="186"/>
      <c r="U427" s="186"/>
      <c r="V427" s="186"/>
      <c r="W427" s="186"/>
      <c r="X427" s="186"/>
      <c r="Y427" s="186"/>
      <c r="Z427" s="186"/>
      <c r="AA427" s="186"/>
      <c r="AB427" s="186"/>
      <c r="AC427" s="186"/>
    </row>
    <row r="428" spans="1:29" ht="14.25" customHeight="1">
      <c r="A428" s="186"/>
      <c r="B428" s="186"/>
      <c r="C428" s="186"/>
      <c r="D428" s="186"/>
      <c r="E428" s="186"/>
      <c r="F428" s="186"/>
      <c r="G428" s="186"/>
      <c r="H428" s="186"/>
      <c r="I428" s="186"/>
      <c r="J428" s="300"/>
      <c r="K428" s="186"/>
      <c r="L428" s="186"/>
      <c r="M428" s="186"/>
      <c r="N428" s="186"/>
      <c r="O428" s="186"/>
      <c r="P428" s="186"/>
      <c r="Q428" s="186"/>
      <c r="R428" s="186"/>
      <c r="S428" s="186"/>
      <c r="T428" s="186"/>
      <c r="U428" s="186"/>
      <c r="V428" s="186"/>
      <c r="W428" s="186"/>
      <c r="X428" s="186"/>
      <c r="Y428" s="186"/>
      <c r="Z428" s="186"/>
      <c r="AA428" s="186"/>
      <c r="AB428" s="186"/>
      <c r="AC428" s="186"/>
    </row>
    <row r="429" spans="1:29" ht="14.25" customHeight="1">
      <c r="A429" s="186"/>
      <c r="B429" s="186"/>
      <c r="C429" s="186"/>
      <c r="D429" s="186"/>
      <c r="E429" s="186"/>
      <c r="F429" s="186"/>
      <c r="G429" s="186"/>
      <c r="H429" s="186"/>
      <c r="I429" s="186"/>
      <c r="J429" s="300"/>
      <c r="K429" s="186"/>
      <c r="L429" s="186"/>
      <c r="M429" s="186"/>
      <c r="N429" s="186"/>
      <c r="O429" s="186"/>
      <c r="P429" s="186"/>
      <c r="Q429" s="186"/>
      <c r="R429" s="186"/>
      <c r="S429" s="186"/>
      <c r="T429" s="186"/>
      <c r="U429" s="186"/>
      <c r="V429" s="186"/>
      <c r="W429" s="186"/>
      <c r="X429" s="186"/>
      <c r="Y429" s="186"/>
      <c r="Z429" s="186"/>
      <c r="AA429" s="186"/>
      <c r="AB429" s="186"/>
      <c r="AC429" s="186"/>
    </row>
    <row r="430" spans="1:29" ht="14.25" customHeight="1">
      <c r="A430" s="186"/>
      <c r="B430" s="186"/>
      <c r="C430" s="186"/>
      <c r="D430" s="186"/>
      <c r="E430" s="186"/>
      <c r="F430" s="186"/>
      <c r="G430" s="186"/>
      <c r="H430" s="186"/>
      <c r="I430" s="186"/>
      <c r="J430" s="300"/>
      <c r="K430" s="186"/>
      <c r="L430" s="186"/>
      <c r="M430" s="186"/>
      <c r="N430" s="186"/>
      <c r="O430" s="186"/>
      <c r="P430" s="186"/>
      <c r="Q430" s="186"/>
      <c r="R430" s="186"/>
      <c r="S430" s="186"/>
      <c r="T430" s="186"/>
      <c r="U430" s="186"/>
      <c r="V430" s="186"/>
      <c r="W430" s="186"/>
      <c r="X430" s="186"/>
      <c r="Y430" s="186"/>
      <c r="Z430" s="186"/>
      <c r="AA430" s="186"/>
      <c r="AB430" s="186"/>
      <c r="AC430" s="186"/>
    </row>
    <row r="431" spans="1:29" ht="14.25" customHeight="1">
      <c r="A431" s="186"/>
      <c r="B431" s="186"/>
      <c r="C431" s="186"/>
      <c r="D431" s="186"/>
      <c r="E431" s="186"/>
      <c r="F431" s="186"/>
      <c r="G431" s="186"/>
      <c r="H431" s="186"/>
      <c r="I431" s="186"/>
      <c r="J431" s="300"/>
      <c r="K431" s="186"/>
      <c r="L431" s="186"/>
      <c r="M431" s="186"/>
      <c r="N431" s="186"/>
      <c r="O431" s="186"/>
      <c r="P431" s="186"/>
      <c r="Q431" s="186"/>
      <c r="R431" s="186"/>
      <c r="S431" s="186"/>
      <c r="T431" s="186"/>
      <c r="U431" s="186"/>
      <c r="V431" s="186"/>
      <c r="W431" s="186"/>
      <c r="X431" s="186"/>
      <c r="Y431" s="186"/>
      <c r="Z431" s="186"/>
      <c r="AA431" s="186"/>
      <c r="AB431" s="186"/>
      <c r="AC431" s="186"/>
    </row>
    <row r="432" spans="1:29" ht="14.25" customHeight="1">
      <c r="A432" s="186"/>
      <c r="B432" s="186"/>
      <c r="C432" s="186"/>
      <c r="D432" s="186"/>
      <c r="E432" s="186"/>
      <c r="F432" s="186"/>
      <c r="G432" s="186"/>
      <c r="H432" s="186"/>
      <c r="I432" s="186"/>
      <c r="J432" s="300"/>
      <c r="K432" s="186"/>
      <c r="L432" s="186"/>
      <c r="M432" s="186"/>
      <c r="N432" s="186"/>
      <c r="O432" s="186"/>
      <c r="P432" s="186"/>
      <c r="Q432" s="186"/>
      <c r="R432" s="186"/>
      <c r="S432" s="186"/>
      <c r="T432" s="186"/>
      <c r="U432" s="186"/>
      <c r="V432" s="186"/>
      <c r="W432" s="186"/>
      <c r="X432" s="186"/>
      <c r="Y432" s="186"/>
      <c r="Z432" s="186"/>
      <c r="AA432" s="186"/>
      <c r="AB432" s="186"/>
      <c r="AC432" s="186"/>
    </row>
    <row r="433" spans="1:29" ht="14.25" customHeight="1">
      <c r="A433" s="186"/>
      <c r="B433" s="186"/>
      <c r="C433" s="186"/>
      <c r="D433" s="186"/>
      <c r="E433" s="186"/>
      <c r="F433" s="186"/>
      <c r="G433" s="186"/>
      <c r="H433" s="186"/>
      <c r="I433" s="186"/>
      <c r="J433" s="300"/>
      <c r="K433" s="186"/>
      <c r="L433" s="186"/>
      <c r="M433" s="186"/>
      <c r="N433" s="186"/>
      <c r="O433" s="186"/>
      <c r="P433" s="186"/>
      <c r="Q433" s="186"/>
      <c r="R433" s="186"/>
      <c r="S433" s="186"/>
      <c r="T433" s="186"/>
      <c r="U433" s="186"/>
      <c r="V433" s="186"/>
      <c r="W433" s="186"/>
      <c r="X433" s="186"/>
      <c r="Y433" s="186"/>
      <c r="Z433" s="186"/>
      <c r="AA433" s="186"/>
      <c r="AB433" s="186"/>
      <c r="AC433" s="186"/>
    </row>
    <row r="434" spans="1:29" ht="14.25" customHeight="1">
      <c r="A434" s="186"/>
      <c r="B434" s="186"/>
      <c r="C434" s="186"/>
      <c r="D434" s="186"/>
      <c r="E434" s="186"/>
      <c r="F434" s="186"/>
      <c r="G434" s="186"/>
      <c r="H434" s="186"/>
      <c r="I434" s="186"/>
      <c r="J434" s="300"/>
      <c r="K434" s="186"/>
      <c r="L434" s="186"/>
      <c r="M434" s="186"/>
      <c r="N434" s="186"/>
      <c r="O434" s="186"/>
      <c r="P434" s="186"/>
      <c r="Q434" s="186"/>
      <c r="R434" s="186"/>
      <c r="S434" s="186"/>
      <c r="T434" s="186"/>
      <c r="U434" s="186"/>
      <c r="V434" s="186"/>
      <c r="W434" s="186"/>
      <c r="X434" s="186"/>
      <c r="Y434" s="186"/>
      <c r="Z434" s="186"/>
      <c r="AA434" s="186"/>
      <c r="AB434" s="186"/>
      <c r="AC434" s="186"/>
    </row>
    <row r="435" spans="1:29" ht="14.25" customHeight="1">
      <c r="A435" s="186"/>
      <c r="B435" s="186"/>
      <c r="C435" s="186"/>
      <c r="D435" s="186"/>
      <c r="E435" s="186"/>
      <c r="F435" s="186"/>
      <c r="G435" s="186"/>
      <c r="H435" s="186"/>
      <c r="I435" s="186"/>
      <c r="J435" s="300"/>
      <c r="K435" s="186"/>
      <c r="L435" s="186"/>
      <c r="M435" s="186"/>
      <c r="N435" s="186"/>
      <c r="O435" s="186"/>
      <c r="P435" s="186"/>
      <c r="Q435" s="186"/>
      <c r="R435" s="186"/>
      <c r="S435" s="186"/>
      <c r="T435" s="186"/>
      <c r="U435" s="186"/>
      <c r="V435" s="186"/>
      <c r="W435" s="186"/>
      <c r="X435" s="186"/>
      <c r="Y435" s="186"/>
      <c r="Z435" s="186"/>
      <c r="AA435" s="186"/>
      <c r="AB435" s="186"/>
      <c r="AC435" s="186"/>
    </row>
    <row r="436" spans="1:29" ht="14.25" customHeight="1">
      <c r="A436" s="186"/>
      <c r="B436" s="186"/>
      <c r="C436" s="186"/>
      <c r="D436" s="186"/>
      <c r="E436" s="186"/>
      <c r="F436" s="186"/>
      <c r="G436" s="186"/>
      <c r="H436" s="186"/>
      <c r="I436" s="186"/>
      <c r="J436" s="300"/>
      <c r="K436" s="186"/>
      <c r="L436" s="186"/>
      <c r="M436" s="186"/>
      <c r="N436" s="186"/>
      <c r="O436" s="186"/>
      <c r="P436" s="186"/>
      <c r="Q436" s="186"/>
      <c r="R436" s="186"/>
      <c r="S436" s="186"/>
      <c r="T436" s="186"/>
      <c r="U436" s="186"/>
      <c r="V436" s="186"/>
      <c r="W436" s="186"/>
      <c r="X436" s="186"/>
      <c r="Y436" s="186"/>
      <c r="Z436" s="186"/>
      <c r="AA436" s="186"/>
      <c r="AB436" s="186"/>
      <c r="AC436" s="186"/>
    </row>
    <row r="437" spans="1:29" ht="14.25" customHeight="1">
      <c r="A437" s="186"/>
      <c r="B437" s="186"/>
      <c r="C437" s="186"/>
      <c r="D437" s="186"/>
      <c r="E437" s="186"/>
      <c r="F437" s="186"/>
      <c r="G437" s="186"/>
      <c r="H437" s="186"/>
      <c r="I437" s="186"/>
      <c r="J437" s="300"/>
      <c r="K437" s="186"/>
      <c r="L437" s="186"/>
      <c r="M437" s="186"/>
      <c r="N437" s="186"/>
      <c r="O437" s="186"/>
      <c r="P437" s="186"/>
      <c r="Q437" s="186"/>
      <c r="R437" s="186"/>
      <c r="S437" s="186"/>
      <c r="T437" s="186"/>
      <c r="U437" s="186"/>
      <c r="V437" s="186"/>
      <c r="W437" s="186"/>
      <c r="X437" s="186"/>
      <c r="Y437" s="186"/>
      <c r="Z437" s="186"/>
      <c r="AA437" s="186"/>
      <c r="AB437" s="186"/>
      <c r="AC437" s="186"/>
    </row>
    <row r="438" spans="1:29" ht="14.25" customHeight="1">
      <c r="A438" s="186"/>
      <c r="B438" s="186"/>
      <c r="C438" s="186"/>
      <c r="D438" s="186"/>
      <c r="E438" s="186"/>
      <c r="F438" s="186"/>
      <c r="G438" s="186"/>
      <c r="H438" s="186"/>
      <c r="I438" s="186"/>
      <c r="J438" s="300"/>
      <c r="K438" s="186"/>
      <c r="L438" s="186"/>
      <c r="M438" s="186"/>
      <c r="N438" s="186"/>
      <c r="O438" s="186"/>
      <c r="P438" s="186"/>
      <c r="Q438" s="186"/>
      <c r="R438" s="186"/>
      <c r="S438" s="186"/>
      <c r="T438" s="186"/>
      <c r="U438" s="186"/>
      <c r="V438" s="186"/>
      <c r="W438" s="186"/>
      <c r="X438" s="186"/>
      <c r="Y438" s="186"/>
      <c r="Z438" s="186"/>
      <c r="AA438" s="186"/>
      <c r="AB438" s="186"/>
      <c r="AC438" s="186"/>
    </row>
    <row r="439" spans="1:29" ht="14.25" customHeight="1">
      <c r="A439" s="186"/>
      <c r="B439" s="186"/>
      <c r="C439" s="186"/>
      <c r="D439" s="186"/>
      <c r="E439" s="186"/>
      <c r="F439" s="186"/>
      <c r="G439" s="186"/>
      <c r="H439" s="186"/>
      <c r="I439" s="186"/>
      <c r="J439" s="300"/>
      <c r="K439" s="186"/>
      <c r="L439" s="186"/>
      <c r="M439" s="186"/>
      <c r="N439" s="186"/>
      <c r="O439" s="186"/>
      <c r="P439" s="186"/>
      <c r="Q439" s="186"/>
      <c r="R439" s="186"/>
      <c r="S439" s="186"/>
      <c r="T439" s="186"/>
      <c r="U439" s="186"/>
      <c r="V439" s="186"/>
      <c r="W439" s="186"/>
      <c r="X439" s="186"/>
      <c r="Y439" s="186"/>
      <c r="Z439" s="186"/>
      <c r="AA439" s="186"/>
      <c r="AB439" s="186"/>
      <c r="AC439" s="186"/>
    </row>
    <row r="440" spans="1:29" ht="14.25" customHeight="1">
      <c r="A440" s="186"/>
      <c r="B440" s="186"/>
      <c r="C440" s="186"/>
      <c r="D440" s="186"/>
      <c r="E440" s="186"/>
      <c r="F440" s="186"/>
      <c r="G440" s="186"/>
      <c r="H440" s="186"/>
      <c r="I440" s="186"/>
      <c r="J440" s="300"/>
      <c r="K440" s="186"/>
      <c r="L440" s="186"/>
      <c r="M440" s="186"/>
      <c r="N440" s="186"/>
      <c r="O440" s="186"/>
      <c r="P440" s="186"/>
      <c r="Q440" s="186"/>
      <c r="R440" s="186"/>
      <c r="S440" s="186"/>
      <c r="T440" s="186"/>
      <c r="U440" s="186"/>
      <c r="V440" s="186"/>
      <c r="W440" s="186"/>
      <c r="X440" s="186"/>
      <c r="Y440" s="186"/>
      <c r="Z440" s="186"/>
      <c r="AA440" s="186"/>
      <c r="AB440" s="186"/>
      <c r="AC440" s="186"/>
    </row>
    <row r="441" spans="1:29" ht="14.25" customHeight="1">
      <c r="A441" s="186"/>
      <c r="B441" s="186"/>
      <c r="C441" s="186"/>
      <c r="D441" s="186"/>
      <c r="E441" s="186"/>
      <c r="F441" s="186"/>
      <c r="G441" s="186"/>
      <c r="H441" s="186"/>
      <c r="I441" s="186"/>
      <c r="J441" s="300"/>
      <c r="K441" s="186"/>
      <c r="L441" s="186"/>
      <c r="M441" s="186"/>
      <c r="N441" s="186"/>
      <c r="O441" s="186"/>
      <c r="P441" s="186"/>
      <c r="Q441" s="186"/>
      <c r="R441" s="186"/>
      <c r="S441" s="186"/>
      <c r="T441" s="186"/>
      <c r="U441" s="186"/>
      <c r="V441" s="186"/>
      <c r="W441" s="186"/>
      <c r="X441" s="186"/>
      <c r="Y441" s="186"/>
      <c r="Z441" s="186"/>
      <c r="AA441" s="186"/>
      <c r="AB441" s="186"/>
      <c r="AC441" s="186"/>
    </row>
    <row r="442" spans="1:29" ht="14.25" customHeight="1">
      <c r="A442" s="186"/>
      <c r="B442" s="186"/>
      <c r="C442" s="186"/>
      <c r="D442" s="186"/>
      <c r="E442" s="186"/>
      <c r="F442" s="186"/>
      <c r="G442" s="186"/>
      <c r="H442" s="186"/>
      <c r="I442" s="186"/>
      <c r="J442" s="300"/>
      <c r="K442" s="186"/>
      <c r="L442" s="186"/>
      <c r="M442" s="186"/>
      <c r="N442" s="186"/>
      <c r="O442" s="186"/>
      <c r="P442" s="186"/>
      <c r="Q442" s="186"/>
      <c r="R442" s="186"/>
      <c r="S442" s="186"/>
      <c r="T442" s="186"/>
      <c r="U442" s="186"/>
      <c r="V442" s="186"/>
      <c r="W442" s="186"/>
      <c r="X442" s="186"/>
      <c r="Y442" s="186"/>
      <c r="Z442" s="186"/>
      <c r="AA442" s="186"/>
      <c r="AB442" s="186"/>
      <c r="AC442" s="186"/>
    </row>
    <row r="443" spans="1:29" ht="14.25" customHeight="1">
      <c r="A443" s="186"/>
      <c r="B443" s="186"/>
      <c r="C443" s="186"/>
      <c r="D443" s="186"/>
      <c r="E443" s="186"/>
      <c r="F443" s="186"/>
      <c r="G443" s="186"/>
      <c r="H443" s="186"/>
      <c r="I443" s="186"/>
      <c r="J443" s="300"/>
      <c r="K443" s="186"/>
      <c r="L443" s="186"/>
      <c r="M443" s="186"/>
      <c r="N443" s="186"/>
      <c r="O443" s="186"/>
      <c r="P443" s="186"/>
      <c r="Q443" s="186"/>
      <c r="R443" s="186"/>
      <c r="S443" s="186"/>
      <c r="T443" s="186"/>
      <c r="U443" s="186"/>
      <c r="V443" s="186"/>
      <c r="W443" s="186"/>
      <c r="X443" s="186"/>
      <c r="Y443" s="186"/>
      <c r="Z443" s="186"/>
      <c r="AA443" s="186"/>
      <c r="AB443" s="186"/>
      <c r="AC443" s="186"/>
    </row>
    <row r="444" spans="1:29" ht="14.25" customHeight="1">
      <c r="A444" s="186"/>
      <c r="B444" s="186"/>
      <c r="C444" s="186"/>
      <c r="D444" s="186"/>
      <c r="E444" s="186"/>
      <c r="F444" s="186"/>
      <c r="G444" s="186"/>
      <c r="H444" s="186"/>
      <c r="I444" s="186"/>
      <c r="J444" s="300"/>
      <c r="K444" s="186"/>
      <c r="L444" s="186"/>
      <c r="M444" s="186"/>
      <c r="N444" s="186"/>
      <c r="O444" s="186"/>
      <c r="P444" s="186"/>
      <c r="Q444" s="186"/>
      <c r="R444" s="186"/>
      <c r="S444" s="186"/>
      <c r="T444" s="186"/>
      <c r="U444" s="186"/>
      <c r="V444" s="186"/>
      <c r="W444" s="186"/>
      <c r="X444" s="186"/>
      <c r="Y444" s="186"/>
      <c r="Z444" s="186"/>
      <c r="AA444" s="186"/>
      <c r="AB444" s="186"/>
      <c r="AC444" s="186"/>
    </row>
    <row r="445" spans="1:29" ht="14.25" customHeight="1">
      <c r="A445" s="186"/>
      <c r="B445" s="186"/>
      <c r="C445" s="186"/>
      <c r="D445" s="186"/>
      <c r="E445" s="186"/>
      <c r="F445" s="186"/>
      <c r="G445" s="186"/>
      <c r="H445" s="186"/>
      <c r="I445" s="186"/>
      <c r="J445" s="300"/>
      <c r="K445" s="186"/>
      <c r="L445" s="186"/>
      <c r="M445" s="186"/>
      <c r="N445" s="186"/>
      <c r="O445" s="186"/>
      <c r="P445" s="186"/>
      <c r="Q445" s="186"/>
      <c r="R445" s="186"/>
      <c r="S445" s="186"/>
      <c r="T445" s="186"/>
      <c r="U445" s="186"/>
      <c r="V445" s="186"/>
      <c r="W445" s="186"/>
      <c r="X445" s="186"/>
      <c r="Y445" s="186"/>
      <c r="Z445" s="186"/>
      <c r="AA445" s="186"/>
      <c r="AB445" s="186"/>
      <c r="AC445" s="186"/>
    </row>
    <row r="446" spans="1:29" ht="14.25" customHeight="1">
      <c r="A446" s="186"/>
      <c r="B446" s="186"/>
      <c r="C446" s="186"/>
      <c r="D446" s="186"/>
      <c r="E446" s="186"/>
      <c r="F446" s="186"/>
      <c r="G446" s="186"/>
      <c r="H446" s="186"/>
      <c r="I446" s="186"/>
      <c r="J446" s="300"/>
      <c r="K446" s="186"/>
      <c r="L446" s="186"/>
      <c r="M446" s="186"/>
      <c r="N446" s="186"/>
      <c r="O446" s="186"/>
      <c r="P446" s="186"/>
      <c r="Q446" s="186"/>
      <c r="R446" s="186"/>
      <c r="S446" s="186"/>
      <c r="T446" s="186"/>
      <c r="U446" s="186"/>
      <c r="V446" s="186"/>
      <c r="W446" s="186"/>
      <c r="X446" s="186"/>
      <c r="Y446" s="186"/>
      <c r="Z446" s="186"/>
      <c r="AA446" s="186"/>
      <c r="AB446" s="186"/>
      <c r="AC446" s="186"/>
    </row>
    <row r="447" spans="1:29" ht="14.25" customHeight="1">
      <c r="A447" s="186"/>
      <c r="B447" s="186"/>
      <c r="C447" s="186"/>
      <c r="D447" s="186"/>
      <c r="E447" s="186"/>
      <c r="F447" s="186"/>
      <c r="G447" s="186"/>
      <c r="H447" s="186"/>
      <c r="I447" s="186"/>
      <c r="J447" s="300"/>
      <c r="K447" s="186"/>
      <c r="L447" s="186"/>
      <c r="M447" s="186"/>
      <c r="N447" s="186"/>
      <c r="O447" s="186"/>
      <c r="P447" s="186"/>
      <c r="Q447" s="186"/>
      <c r="R447" s="186"/>
      <c r="S447" s="186"/>
      <c r="T447" s="186"/>
      <c r="U447" s="186"/>
      <c r="V447" s="186"/>
      <c r="W447" s="186"/>
      <c r="X447" s="186"/>
      <c r="Y447" s="186"/>
      <c r="Z447" s="186"/>
      <c r="AA447" s="186"/>
      <c r="AB447" s="186"/>
      <c r="AC447" s="186"/>
    </row>
    <row r="448" spans="1:29" ht="14.25" customHeight="1">
      <c r="A448" s="186"/>
      <c r="B448" s="186"/>
      <c r="C448" s="186"/>
      <c r="D448" s="186"/>
      <c r="E448" s="186"/>
      <c r="F448" s="186"/>
      <c r="G448" s="186"/>
      <c r="H448" s="186"/>
      <c r="I448" s="186"/>
      <c r="J448" s="300"/>
      <c r="K448" s="186"/>
      <c r="L448" s="186"/>
      <c r="M448" s="186"/>
      <c r="N448" s="186"/>
      <c r="O448" s="186"/>
      <c r="P448" s="186"/>
      <c r="Q448" s="186"/>
      <c r="R448" s="186"/>
      <c r="S448" s="186"/>
      <c r="T448" s="186"/>
      <c r="U448" s="186"/>
      <c r="V448" s="186"/>
      <c r="W448" s="186"/>
      <c r="X448" s="186"/>
      <c r="Y448" s="186"/>
      <c r="Z448" s="186"/>
      <c r="AA448" s="186"/>
      <c r="AB448" s="186"/>
      <c r="AC448" s="186"/>
    </row>
    <row r="449" spans="1:29" ht="14.25" customHeight="1">
      <c r="A449" s="186"/>
      <c r="B449" s="186"/>
      <c r="C449" s="186"/>
      <c r="D449" s="186"/>
      <c r="E449" s="186"/>
      <c r="F449" s="186"/>
      <c r="G449" s="186"/>
      <c r="H449" s="186"/>
      <c r="I449" s="186"/>
      <c r="J449" s="300"/>
      <c r="K449" s="186"/>
      <c r="L449" s="186"/>
      <c r="M449" s="186"/>
      <c r="N449" s="186"/>
      <c r="O449" s="186"/>
      <c r="P449" s="186"/>
      <c r="Q449" s="186"/>
      <c r="R449" s="186"/>
      <c r="S449" s="186"/>
      <c r="T449" s="186"/>
      <c r="U449" s="186"/>
      <c r="V449" s="186"/>
      <c r="W449" s="186"/>
      <c r="X449" s="186"/>
      <c r="Y449" s="186"/>
      <c r="Z449" s="186"/>
      <c r="AA449" s="186"/>
      <c r="AB449" s="186"/>
      <c r="AC449" s="186"/>
    </row>
    <row r="450" spans="1:29" ht="14.25" customHeight="1">
      <c r="A450" s="186"/>
      <c r="B450" s="186"/>
      <c r="C450" s="186"/>
      <c r="D450" s="186"/>
      <c r="E450" s="186"/>
      <c r="F450" s="186"/>
      <c r="G450" s="186"/>
      <c r="H450" s="186"/>
      <c r="I450" s="186"/>
      <c r="J450" s="300"/>
      <c r="K450" s="186"/>
      <c r="L450" s="186"/>
      <c r="M450" s="186"/>
      <c r="N450" s="186"/>
      <c r="O450" s="186"/>
      <c r="P450" s="186"/>
      <c r="Q450" s="186"/>
      <c r="R450" s="186"/>
      <c r="S450" s="186"/>
      <c r="T450" s="186"/>
      <c r="U450" s="186"/>
      <c r="V450" s="186"/>
      <c r="W450" s="186"/>
      <c r="X450" s="186"/>
      <c r="Y450" s="186"/>
      <c r="Z450" s="186"/>
      <c r="AA450" s="186"/>
      <c r="AB450" s="186"/>
      <c r="AC450" s="186"/>
    </row>
    <row r="451" spans="1:29" ht="14.25" customHeight="1">
      <c r="A451" s="186"/>
      <c r="B451" s="186"/>
      <c r="C451" s="186"/>
      <c r="D451" s="186"/>
      <c r="E451" s="186"/>
      <c r="F451" s="186"/>
      <c r="G451" s="186"/>
      <c r="H451" s="186"/>
      <c r="I451" s="186"/>
      <c r="J451" s="300"/>
      <c r="K451" s="186"/>
      <c r="L451" s="186"/>
      <c r="M451" s="186"/>
      <c r="N451" s="186"/>
      <c r="O451" s="186"/>
      <c r="P451" s="186"/>
      <c r="Q451" s="186"/>
      <c r="R451" s="186"/>
      <c r="S451" s="186"/>
      <c r="T451" s="186"/>
      <c r="U451" s="186"/>
      <c r="V451" s="186"/>
      <c r="W451" s="186"/>
      <c r="X451" s="186"/>
      <c r="Y451" s="186"/>
      <c r="Z451" s="186"/>
      <c r="AA451" s="186"/>
      <c r="AB451" s="186"/>
      <c r="AC451" s="186"/>
    </row>
    <row r="452" spans="1:29" ht="14.25" customHeight="1">
      <c r="A452" s="186"/>
      <c r="B452" s="186"/>
      <c r="C452" s="186"/>
      <c r="D452" s="186"/>
      <c r="E452" s="186"/>
      <c r="F452" s="186"/>
      <c r="G452" s="186"/>
      <c r="H452" s="186"/>
      <c r="I452" s="186"/>
      <c r="J452" s="300"/>
      <c r="K452" s="186"/>
      <c r="L452" s="186"/>
      <c r="M452" s="186"/>
      <c r="N452" s="186"/>
      <c r="O452" s="186"/>
      <c r="P452" s="186"/>
      <c r="Q452" s="186"/>
      <c r="R452" s="186"/>
      <c r="S452" s="186"/>
      <c r="T452" s="186"/>
      <c r="U452" s="186"/>
      <c r="V452" s="186"/>
      <c r="W452" s="186"/>
      <c r="X452" s="186"/>
      <c r="Y452" s="186"/>
      <c r="Z452" s="186"/>
      <c r="AA452" s="186"/>
      <c r="AB452" s="186"/>
      <c r="AC452" s="186"/>
    </row>
    <row r="453" spans="1:29" ht="14.25" customHeight="1">
      <c r="A453" s="186"/>
      <c r="B453" s="186"/>
      <c r="C453" s="186"/>
      <c r="D453" s="186"/>
      <c r="E453" s="186"/>
      <c r="F453" s="186"/>
      <c r="G453" s="186"/>
      <c r="H453" s="186"/>
      <c r="I453" s="186"/>
      <c r="J453" s="300"/>
      <c r="K453" s="186"/>
      <c r="L453" s="186"/>
      <c r="M453" s="186"/>
      <c r="N453" s="186"/>
      <c r="O453" s="186"/>
      <c r="P453" s="186"/>
      <c r="Q453" s="186"/>
      <c r="R453" s="186"/>
      <c r="S453" s="186"/>
      <c r="T453" s="186"/>
      <c r="U453" s="186"/>
      <c r="V453" s="186"/>
      <c r="W453" s="186"/>
      <c r="X453" s="186"/>
      <c r="Y453" s="186"/>
      <c r="Z453" s="186"/>
      <c r="AA453" s="186"/>
      <c r="AB453" s="186"/>
      <c r="AC453" s="186"/>
    </row>
    <row r="454" spans="1:29" ht="14.25" customHeight="1">
      <c r="A454" s="186"/>
      <c r="B454" s="186"/>
      <c r="C454" s="186"/>
      <c r="D454" s="186"/>
      <c r="E454" s="186"/>
      <c r="F454" s="186"/>
      <c r="G454" s="186"/>
      <c r="H454" s="186"/>
      <c r="I454" s="186"/>
      <c r="J454" s="300"/>
      <c r="K454" s="186"/>
      <c r="L454" s="186"/>
      <c r="M454" s="186"/>
      <c r="N454" s="186"/>
      <c r="O454" s="186"/>
      <c r="P454" s="186"/>
      <c r="Q454" s="186"/>
      <c r="R454" s="186"/>
      <c r="S454" s="186"/>
      <c r="T454" s="186"/>
      <c r="U454" s="186"/>
      <c r="V454" s="186"/>
      <c r="W454" s="186"/>
      <c r="X454" s="186"/>
      <c r="Y454" s="186"/>
      <c r="Z454" s="186"/>
      <c r="AA454" s="186"/>
      <c r="AB454" s="186"/>
      <c r="AC454" s="186"/>
    </row>
    <row r="455" spans="1:29" ht="14.25" customHeight="1">
      <c r="A455" s="186"/>
      <c r="B455" s="186"/>
      <c r="C455" s="186"/>
      <c r="D455" s="186"/>
      <c r="E455" s="186"/>
      <c r="F455" s="186"/>
      <c r="G455" s="186"/>
      <c r="H455" s="186"/>
      <c r="I455" s="186"/>
      <c r="J455" s="300"/>
      <c r="K455" s="186"/>
      <c r="L455" s="186"/>
      <c r="M455" s="186"/>
      <c r="N455" s="186"/>
      <c r="O455" s="186"/>
      <c r="P455" s="186"/>
      <c r="Q455" s="186"/>
      <c r="R455" s="186"/>
      <c r="S455" s="186"/>
      <c r="T455" s="186"/>
      <c r="U455" s="186"/>
      <c r="V455" s="186"/>
      <c r="W455" s="186"/>
      <c r="X455" s="186"/>
      <c r="Y455" s="186"/>
      <c r="Z455" s="186"/>
      <c r="AA455" s="186"/>
      <c r="AB455" s="186"/>
      <c r="AC455" s="186"/>
    </row>
    <row r="456" spans="1:29" ht="14.25" customHeight="1">
      <c r="A456" s="186"/>
      <c r="B456" s="186"/>
      <c r="C456" s="186"/>
      <c r="D456" s="186"/>
      <c r="E456" s="186"/>
      <c r="F456" s="186"/>
      <c r="G456" s="186"/>
      <c r="H456" s="186"/>
      <c r="I456" s="186"/>
      <c r="J456" s="300"/>
      <c r="K456" s="186"/>
      <c r="L456" s="186"/>
      <c r="M456" s="186"/>
      <c r="N456" s="186"/>
      <c r="O456" s="186"/>
      <c r="P456" s="186"/>
      <c r="Q456" s="186"/>
      <c r="R456" s="186"/>
      <c r="S456" s="186"/>
      <c r="T456" s="186"/>
      <c r="U456" s="186"/>
      <c r="V456" s="186"/>
      <c r="W456" s="186"/>
      <c r="X456" s="186"/>
      <c r="Y456" s="186"/>
      <c r="Z456" s="186"/>
      <c r="AA456" s="186"/>
      <c r="AB456" s="186"/>
      <c r="AC456" s="186"/>
    </row>
    <row r="457" spans="1:29" ht="14.25" customHeight="1">
      <c r="A457" s="186"/>
      <c r="B457" s="186"/>
      <c r="C457" s="186"/>
      <c r="D457" s="186"/>
      <c r="E457" s="186"/>
      <c r="F457" s="186"/>
      <c r="G457" s="186"/>
      <c r="H457" s="186"/>
      <c r="I457" s="186"/>
      <c r="J457" s="300"/>
      <c r="K457" s="186"/>
      <c r="L457" s="186"/>
      <c r="M457" s="186"/>
      <c r="N457" s="186"/>
      <c r="O457" s="186"/>
      <c r="P457" s="186"/>
      <c r="Q457" s="186"/>
      <c r="R457" s="186"/>
      <c r="S457" s="186"/>
      <c r="T457" s="186"/>
      <c r="U457" s="186"/>
      <c r="V457" s="186"/>
      <c r="W457" s="186"/>
      <c r="X457" s="186"/>
      <c r="Y457" s="186"/>
      <c r="Z457" s="186"/>
      <c r="AA457" s="186"/>
      <c r="AB457" s="186"/>
      <c r="AC457" s="186"/>
    </row>
    <row r="458" spans="1:29" ht="14.25" customHeight="1">
      <c r="A458" s="186"/>
      <c r="B458" s="186"/>
      <c r="C458" s="186"/>
      <c r="D458" s="186"/>
      <c r="E458" s="186"/>
      <c r="F458" s="186"/>
      <c r="G458" s="186"/>
      <c r="H458" s="186"/>
      <c r="I458" s="186"/>
      <c r="J458" s="300"/>
      <c r="K458" s="186"/>
      <c r="L458" s="186"/>
      <c r="M458" s="186"/>
      <c r="N458" s="186"/>
      <c r="O458" s="186"/>
      <c r="P458" s="186"/>
      <c r="Q458" s="186"/>
      <c r="R458" s="186"/>
      <c r="S458" s="186"/>
      <c r="T458" s="186"/>
      <c r="U458" s="186"/>
      <c r="V458" s="186"/>
      <c r="W458" s="186"/>
      <c r="X458" s="186"/>
      <c r="Y458" s="186"/>
      <c r="Z458" s="186"/>
      <c r="AA458" s="186"/>
      <c r="AB458" s="186"/>
      <c r="AC458" s="186"/>
    </row>
    <row r="459" spans="1:29" ht="14.25" customHeight="1">
      <c r="A459" s="186"/>
      <c r="B459" s="186"/>
      <c r="C459" s="186"/>
      <c r="D459" s="186"/>
      <c r="E459" s="186"/>
      <c r="F459" s="186"/>
      <c r="G459" s="186"/>
      <c r="H459" s="186"/>
      <c r="I459" s="186"/>
      <c r="J459" s="300"/>
      <c r="K459" s="186"/>
      <c r="L459" s="186"/>
      <c r="M459" s="186"/>
      <c r="N459" s="186"/>
      <c r="O459" s="186"/>
      <c r="P459" s="186"/>
      <c r="Q459" s="186"/>
      <c r="R459" s="186"/>
      <c r="S459" s="186"/>
      <c r="T459" s="186"/>
      <c r="U459" s="186"/>
      <c r="V459" s="186"/>
      <c r="W459" s="186"/>
      <c r="X459" s="186"/>
      <c r="Y459" s="186"/>
      <c r="Z459" s="186"/>
      <c r="AA459" s="186"/>
      <c r="AB459" s="186"/>
      <c r="AC459" s="186"/>
    </row>
    <row r="460" spans="1:29" ht="14.25" customHeight="1">
      <c r="A460" s="186"/>
      <c r="B460" s="186"/>
      <c r="C460" s="186"/>
      <c r="D460" s="186"/>
      <c r="E460" s="186"/>
      <c r="F460" s="186"/>
      <c r="G460" s="186"/>
      <c r="H460" s="186"/>
      <c r="I460" s="186"/>
      <c r="J460" s="300"/>
      <c r="K460" s="186"/>
      <c r="L460" s="186"/>
      <c r="M460" s="186"/>
      <c r="N460" s="186"/>
      <c r="O460" s="186"/>
      <c r="P460" s="186"/>
      <c r="Q460" s="186"/>
      <c r="R460" s="186"/>
      <c r="S460" s="186"/>
      <c r="T460" s="186"/>
      <c r="U460" s="186"/>
      <c r="V460" s="186"/>
      <c r="W460" s="186"/>
      <c r="X460" s="186"/>
      <c r="Y460" s="186"/>
      <c r="Z460" s="186"/>
      <c r="AA460" s="186"/>
      <c r="AB460" s="186"/>
      <c r="AC460" s="186"/>
    </row>
    <row r="461" spans="1:29" ht="14.25" customHeight="1">
      <c r="A461" s="186"/>
      <c r="B461" s="186"/>
      <c r="C461" s="186"/>
      <c r="D461" s="186"/>
      <c r="E461" s="186"/>
      <c r="F461" s="186"/>
      <c r="G461" s="186"/>
      <c r="H461" s="186"/>
      <c r="I461" s="186"/>
      <c r="J461" s="300"/>
      <c r="K461" s="186"/>
      <c r="L461" s="186"/>
      <c r="M461" s="186"/>
      <c r="N461" s="186"/>
      <c r="O461" s="186"/>
      <c r="P461" s="186"/>
      <c r="Q461" s="186"/>
      <c r="R461" s="186"/>
      <c r="S461" s="186"/>
      <c r="T461" s="186"/>
      <c r="U461" s="186"/>
      <c r="V461" s="186"/>
      <c r="W461" s="186"/>
      <c r="X461" s="186"/>
      <c r="Y461" s="186"/>
      <c r="Z461" s="186"/>
      <c r="AA461" s="186"/>
      <c r="AB461" s="186"/>
      <c r="AC461" s="186"/>
    </row>
    <row r="462" spans="1:29" ht="14.25" customHeight="1">
      <c r="A462" s="186"/>
      <c r="B462" s="186"/>
      <c r="C462" s="186"/>
      <c r="D462" s="186"/>
      <c r="E462" s="186"/>
      <c r="F462" s="186"/>
      <c r="G462" s="186"/>
      <c r="H462" s="186"/>
      <c r="I462" s="186"/>
      <c r="J462" s="300"/>
      <c r="K462" s="186"/>
      <c r="L462" s="186"/>
      <c r="M462" s="186"/>
      <c r="N462" s="186"/>
      <c r="O462" s="186"/>
      <c r="P462" s="186"/>
      <c r="Q462" s="186"/>
      <c r="R462" s="186"/>
      <c r="S462" s="186"/>
      <c r="T462" s="186"/>
      <c r="U462" s="186"/>
      <c r="V462" s="186"/>
      <c r="W462" s="186"/>
      <c r="X462" s="186"/>
      <c r="Y462" s="186"/>
      <c r="Z462" s="186"/>
      <c r="AA462" s="186"/>
      <c r="AB462" s="186"/>
      <c r="AC462" s="186"/>
    </row>
    <row r="463" spans="1:29" ht="14.25" customHeight="1">
      <c r="A463" s="186"/>
      <c r="B463" s="186"/>
      <c r="C463" s="186"/>
      <c r="D463" s="186"/>
      <c r="E463" s="186"/>
      <c r="F463" s="186"/>
      <c r="G463" s="186"/>
      <c r="H463" s="186"/>
      <c r="I463" s="186"/>
      <c r="J463" s="300"/>
      <c r="K463" s="186"/>
      <c r="L463" s="186"/>
      <c r="M463" s="186"/>
      <c r="N463" s="186"/>
      <c r="O463" s="186"/>
      <c r="P463" s="186"/>
      <c r="Q463" s="186"/>
      <c r="R463" s="186"/>
      <c r="S463" s="186"/>
      <c r="T463" s="186"/>
      <c r="U463" s="186"/>
      <c r="V463" s="186"/>
      <c r="W463" s="186"/>
      <c r="X463" s="186"/>
      <c r="Y463" s="186"/>
      <c r="Z463" s="186"/>
      <c r="AA463" s="186"/>
      <c r="AB463" s="186"/>
      <c r="AC463" s="186"/>
    </row>
    <row r="464" spans="1:29" ht="14.25" customHeight="1">
      <c r="A464" s="186"/>
      <c r="B464" s="186"/>
      <c r="C464" s="186"/>
      <c r="D464" s="186"/>
      <c r="E464" s="186"/>
      <c r="F464" s="186"/>
      <c r="G464" s="186"/>
      <c r="H464" s="186"/>
      <c r="I464" s="186"/>
      <c r="J464" s="300"/>
      <c r="K464" s="186"/>
      <c r="L464" s="186"/>
      <c r="M464" s="186"/>
      <c r="N464" s="186"/>
      <c r="O464" s="186"/>
      <c r="P464" s="186"/>
      <c r="Q464" s="186"/>
      <c r="R464" s="186"/>
      <c r="S464" s="186"/>
      <c r="T464" s="186"/>
      <c r="U464" s="186"/>
      <c r="V464" s="186"/>
      <c r="W464" s="186"/>
      <c r="X464" s="186"/>
      <c r="Y464" s="186"/>
      <c r="Z464" s="186"/>
      <c r="AA464" s="186"/>
      <c r="AB464" s="186"/>
      <c r="AC464" s="186"/>
    </row>
    <row r="465" spans="1:29" ht="14.25" customHeight="1">
      <c r="A465" s="186"/>
      <c r="B465" s="186"/>
      <c r="C465" s="186"/>
      <c r="D465" s="186"/>
      <c r="E465" s="186"/>
      <c r="F465" s="186"/>
      <c r="G465" s="186"/>
      <c r="H465" s="186"/>
      <c r="I465" s="186"/>
      <c r="J465" s="300"/>
      <c r="K465" s="186"/>
      <c r="L465" s="186"/>
      <c r="M465" s="186"/>
      <c r="N465" s="186"/>
      <c r="O465" s="186"/>
      <c r="P465" s="186"/>
      <c r="Q465" s="186"/>
      <c r="R465" s="186"/>
      <c r="S465" s="186"/>
      <c r="T465" s="186"/>
      <c r="U465" s="186"/>
      <c r="V465" s="186"/>
      <c r="W465" s="186"/>
      <c r="X465" s="186"/>
      <c r="Y465" s="186"/>
      <c r="Z465" s="186"/>
      <c r="AA465" s="186"/>
      <c r="AB465" s="186"/>
      <c r="AC465" s="186"/>
    </row>
    <row r="466" spans="1:29" ht="14.25" customHeight="1">
      <c r="A466" s="186"/>
      <c r="B466" s="186"/>
      <c r="C466" s="186"/>
      <c r="D466" s="186"/>
      <c r="E466" s="186"/>
      <c r="F466" s="186"/>
      <c r="G466" s="186"/>
      <c r="H466" s="186"/>
      <c r="I466" s="186"/>
      <c r="J466" s="300"/>
      <c r="K466" s="186"/>
      <c r="L466" s="186"/>
      <c r="M466" s="186"/>
      <c r="N466" s="186"/>
      <c r="O466" s="186"/>
      <c r="P466" s="186"/>
      <c r="Q466" s="186"/>
      <c r="R466" s="186"/>
      <c r="S466" s="186"/>
      <c r="T466" s="186"/>
      <c r="U466" s="186"/>
      <c r="V466" s="186"/>
      <c r="W466" s="186"/>
      <c r="X466" s="186"/>
      <c r="Y466" s="186"/>
      <c r="Z466" s="186"/>
      <c r="AA466" s="186"/>
      <c r="AB466" s="186"/>
      <c r="AC466" s="186"/>
    </row>
    <row r="467" spans="1:29" ht="14.25" customHeight="1">
      <c r="A467" s="186"/>
      <c r="B467" s="186"/>
      <c r="C467" s="186"/>
      <c r="D467" s="186"/>
      <c r="E467" s="186"/>
      <c r="F467" s="186"/>
      <c r="G467" s="186"/>
      <c r="H467" s="186"/>
      <c r="I467" s="186"/>
      <c r="J467" s="300"/>
      <c r="K467" s="186"/>
      <c r="L467" s="186"/>
      <c r="M467" s="186"/>
      <c r="N467" s="186"/>
      <c r="O467" s="186"/>
      <c r="P467" s="186"/>
      <c r="Q467" s="186"/>
      <c r="R467" s="186"/>
      <c r="S467" s="186"/>
      <c r="T467" s="186"/>
      <c r="U467" s="186"/>
      <c r="V467" s="186"/>
      <c r="W467" s="186"/>
      <c r="X467" s="186"/>
      <c r="Y467" s="186"/>
      <c r="Z467" s="186"/>
      <c r="AA467" s="186"/>
      <c r="AB467" s="186"/>
      <c r="AC467" s="186"/>
    </row>
    <row r="468" spans="1:29" ht="14.25" customHeight="1">
      <c r="A468" s="186"/>
      <c r="B468" s="186"/>
      <c r="C468" s="186"/>
      <c r="D468" s="186"/>
      <c r="E468" s="186"/>
      <c r="F468" s="186"/>
      <c r="G468" s="186"/>
      <c r="H468" s="186"/>
      <c r="I468" s="186"/>
      <c r="J468" s="300"/>
      <c r="K468" s="186"/>
      <c r="L468" s="186"/>
      <c r="M468" s="186"/>
      <c r="N468" s="186"/>
      <c r="O468" s="186"/>
      <c r="P468" s="186"/>
      <c r="Q468" s="186"/>
      <c r="R468" s="186"/>
      <c r="S468" s="186"/>
      <c r="T468" s="186"/>
      <c r="U468" s="186"/>
      <c r="V468" s="186"/>
      <c r="W468" s="186"/>
      <c r="X468" s="186"/>
      <c r="Y468" s="186"/>
      <c r="Z468" s="186"/>
      <c r="AA468" s="186"/>
      <c r="AB468" s="186"/>
      <c r="AC468" s="186"/>
    </row>
    <row r="469" spans="1:29" ht="14.25" customHeight="1">
      <c r="A469" s="186"/>
      <c r="B469" s="186"/>
      <c r="C469" s="186"/>
      <c r="D469" s="186"/>
      <c r="E469" s="186"/>
      <c r="F469" s="186"/>
      <c r="G469" s="186"/>
      <c r="H469" s="186"/>
      <c r="I469" s="186"/>
      <c r="J469" s="300"/>
      <c r="K469" s="186"/>
      <c r="L469" s="186"/>
      <c r="M469" s="186"/>
      <c r="N469" s="186"/>
      <c r="O469" s="186"/>
      <c r="P469" s="186"/>
      <c r="Q469" s="186"/>
      <c r="R469" s="186"/>
      <c r="S469" s="186"/>
      <c r="T469" s="186"/>
      <c r="U469" s="186"/>
      <c r="V469" s="186"/>
      <c r="W469" s="186"/>
      <c r="X469" s="186"/>
      <c r="Y469" s="186"/>
      <c r="Z469" s="186"/>
      <c r="AA469" s="186"/>
      <c r="AB469" s="186"/>
      <c r="AC469" s="186"/>
    </row>
    <row r="470" spans="1:29" ht="14.25" customHeight="1">
      <c r="A470" s="186"/>
      <c r="B470" s="186"/>
      <c r="C470" s="186"/>
      <c r="D470" s="186"/>
      <c r="E470" s="186"/>
      <c r="F470" s="186"/>
      <c r="G470" s="186"/>
      <c r="H470" s="186"/>
      <c r="I470" s="186"/>
      <c r="J470" s="300"/>
      <c r="K470" s="186"/>
      <c r="L470" s="186"/>
      <c r="M470" s="186"/>
      <c r="N470" s="186"/>
      <c r="O470" s="186"/>
      <c r="P470" s="186"/>
      <c r="Q470" s="186"/>
      <c r="R470" s="186"/>
      <c r="S470" s="186"/>
      <c r="T470" s="186"/>
      <c r="U470" s="186"/>
      <c r="V470" s="186"/>
      <c r="W470" s="186"/>
      <c r="X470" s="186"/>
      <c r="Y470" s="186"/>
      <c r="Z470" s="186"/>
      <c r="AA470" s="186"/>
      <c r="AB470" s="186"/>
      <c r="AC470" s="186"/>
    </row>
    <row r="471" spans="1:29" ht="14.25" customHeight="1">
      <c r="A471" s="186"/>
      <c r="B471" s="186"/>
      <c r="C471" s="186"/>
      <c r="D471" s="186"/>
      <c r="E471" s="186"/>
      <c r="F471" s="186"/>
      <c r="G471" s="186"/>
      <c r="H471" s="186"/>
      <c r="I471" s="186"/>
      <c r="J471" s="300"/>
      <c r="K471" s="186"/>
      <c r="L471" s="186"/>
      <c r="M471" s="186"/>
      <c r="N471" s="186"/>
      <c r="O471" s="186"/>
      <c r="P471" s="186"/>
      <c r="Q471" s="186"/>
      <c r="R471" s="186"/>
      <c r="S471" s="186"/>
      <c r="T471" s="186"/>
      <c r="U471" s="186"/>
      <c r="V471" s="186"/>
      <c r="W471" s="186"/>
      <c r="X471" s="186"/>
      <c r="Y471" s="186"/>
      <c r="Z471" s="186"/>
      <c r="AA471" s="186"/>
      <c r="AB471" s="186"/>
      <c r="AC471" s="186"/>
    </row>
    <row r="472" spans="1:29" ht="14.25" customHeight="1">
      <c r="A472" s="186"/>
      <c r="B472" s="186"/>
      <c r="C472" s="186"/>
      <c r="D472" s="186"/>
      <c r="E472" s="186"/>
      <c r="F472" s="186"/>
      <c r="G472" s="186"/>
      <c r="H472" s="186"/>
      <c r="I472" s="186"/>
      <c r="J472" s="300"/>
      <c r="K472" s="186"/>
      <c r="L472" s="186"/>
      <c r="M472" s="186"/>
      <c r="N472" s="186"/>
      <c r="O472" s="186"/>
      <c r="P472" s="186"/>
      <c r="Q472" s="186"/>
      <c r="R472" s="186"/>
      <c r="S472" s="186"/>
      <c r="T472" s="186"/>
      <c r="U472" s="186"/>
      <c r="V472" s="186"/>
      <c r="W472" s="186"/>
      <c r="X472" s="186"/>
      <c r="Y472" s="186"/>
      <c r="Z472" s="186"/>
      <c r="AA472" s="186"/>
      <c r="AB472" s="186"/>
      <c r="AC472" s="186"/>
    </row>
    <row r="473" spans="1:29" ht="14.25" customHeight="1">
      <c r="A473" s="186"/>
      <c r="B473" s="186"/>
      <c r="C473" s="186"/>
      <c r="D473" s="186"/>
      <c r="E473" s="186"/>
      <c r="F473" s="186"/>
      <c r="G473" s="186"/>
      <c r="H473" s="186"/>
      <c r="I473" s="186"/>
      <c r="J473" s="300"/>
      <c r="K473" s="186"/>
      <c r="L473" s="186"/>
      <c r="M473" s="186"/>
      <c r="N473" s="186"/>
      <c r="O473" s="186"/>
      <c r="P473" s="186"/>
      <c r="Q473" s="186"/>
      <c r="R473" s="186"/>
      <c r="S473" s="186"/>
      <c r="T473" s="186"/>
      <c r="U473" s="186"/>
      <c r="V473" s="186"/>
      <c r="W473" s="186"/>
      <c r="X473" s="186"/>
      <c r="Y473" s="186"/>
      <c r="Z473" s="186"/>
      <c r="AA473" s="186"/>
      <c r="AB473" s="186"/>
      <c r="AC473" s="186"/>
    </row>
    <row r="474" spans="1:29" ht="14.25" customHeight="1">
      <c r="A474" s="186"/>
      <c r="B474" s="186"/>
      <c r="C474" s="186"/>
      <c r="D474" s="186"/>
      <c r="E474" s="186"/>
      <c r="F474" s="186"/>
      <c r="G474" s="186"/>
      <c r="H474" s="186"/>
      <c r="I474" s="186"/>
      <c r="J474" s="300"/>
      <c r="K474" s="186"/>
      <c r="L474" s="186"/>
      <c r="M474" s="186"/>
      <c r="N474" s="186"/>
      <c r="O474" s="186"/>
      <c r="P474" s="186"/>
      <c r="Q474" s="186"/>
      <c r="R474" s="186"/>
      <c r="S474" s="186"/>
      <c r="T474" s="186"/>
      <c r="U474" s="186"/>
      <c r="V474" s="186"/>
      <c r="W474" s="186"/>
      <c r="X474" s="186"/>
      <c r="Y474" s="186"/>
      <c r="Z474" s="186"/>
      <c r="AA474" s="186"/>
      <c r="AB474" s="186"/>
      <c r="AC474" s="186"/>
    </row>
    <row r="475" spans="1:29" ht="14.25" customHeight="1">
      <c r="A475" s="186"/>
      <c r="B475" s="186"/>
      <c r="C475" s="186"/>
      <c r="D475" s="186"/>
      <c r="E475" s="186"/>
      <c r="F475" s="186"/>
      <c r="G475" s="186"/>
      <c r="H475" s="186"/>
      <c r="I475" s="186"/>
      <c r="J475" s="300"/>
      <c r="K475" s="186"/>
      <c r="L475" s="186"/>
      <c r="M475" s="186"/>
      <c r="N475" s="186"/>
      <c r="O475" s="186"/>
      <c r="P475" s="186"/>
      <c r="Q475" s="186"/>
      <c r="R475" s="186"/>
      <c r="S475" s="186"/>
      <c r="T475" s="186"/>
      <c r="U475" s="186"/>
      <c r="V475" s="186"/>
      <c r="W475" s="186"/>
      <c r="X475" s="186"/>
      <c r="Y475" s="186"/>
      <c r="Z475" s="186"/>
      <c r="AA475" s="186"/>
      <c r="AB475" s="186"/>
      <c r="AC475" s="186"/>
    </row>
    <row r="476" spans="1:29" ht="14.25" customHeight="1">
      <c r="A476" s="186"/>
      <c r="B476" s="186"/>
      <c r="C476" s="186"/>
      <c r="D476" s="186"/>
      <c r="E476" s="186"/>
      <c r="F476" s="186"/>
      <c r="G476" s="186"/>
      <c r="H476" s="186"/>
      <c r="I476" s="186"/>
      <c r="J476" s="300"/>
      <c r="K476" s="186"/>
      <c r="L476" s="186"/>
      <c r="M476" s="186"/>
      <c r="N476" s="186"/>
      <c r="O476" s="186"/>
      <c r="P476" s="186"/>
      <c r="Q476" s="186"/>
      <c r="R476" s="186"/>
      <c r="S476" s="186"/>
      <c r="T476" s="186"/>
      <c r="U476" s="186"/>
      <c r="V476" s="186"/>
      <c r="W476" s="186"/>
      <c r="X476" s="186"/>
      <c r="Y476" s="186"/>
      <c r="Z476" s="186"/>
      <c r="AA476" s="186"/>
      <c r="AB476" s="186"/>
      <c r="AC476" s="186"/>
    </row>
    <row r="477" spans="1:29" ht="14.25" customHeight="1">
      <c r="A477" s="186"/>
      <c r="B477" s="186"/>
      <c r="C477" s="186"/>
      <c r="D477" s="186"/>
      <c r="E477" s="186"/>
      <c r="F477" s="186"/>
      <c r="G477" s="186"/>
      <c r="H477" s="186"/>
      <c r="I477" s="186"/>
      <c r="J477" s="300"/>
      <c r="K477" s="186"/>
      <c r="L477" s="186"/>
      <c r="M477" s="186"/>
      <c r="N477" s="186"/>
      <c r="O477" s="186"/>
      <c r="P477" s="186"/>
      <c r="Q477" s="186"/>
      <c r="R477" s="186"/>
      <c r="S477" s="186"/>
      <c r="T477" s="186"/>
      <c r="U477" s="186"/>
      <c r="V477" s="186"/>
      <c r="W477" s="186"/>
      <c r="X477" s="186"/>
      <c r="Y477" s="186"/>
      <c r="Z477" s="186"/>
      <c r="AA477" s="186"/>
      <c r="AB477" s="186"/>
      <c r="AC477" s="186"/>
    </row>
    <row r="478" spans="1:29" ht="14.25" customHeight="1">
      <c r="A478" s="186"/>
      <c r="B478" s="186"/>
      <c r="C478" s="186"/>
      <c r="D478" s="186"/>
      <c r="E478" s="186"/>
      <c r="F478" s="186"/>
      <c r="G478" s="186"/>
      <c r="H478" s="186"/>
      <c r="I478" s="186"/>
      <c r="J478" s="300"/>
      <c r="K478" s="186"/>
      <c r="L478" s="186"/>
      <c r="M478" s="186"/>
      <c r="N478" s="186"/>
      <c r="O478" s="186"/>
      <c r="P478" s="186"/>
      <c r="Q478" s="186"/>
      <c r="R478" s="186"/>
      <c r="S478" s="186"/>
      <c r="T478" s="186"/>
      <c r="U478" s="186"/>
      <c r="V478" s="186"/>
      <c r="W478" s="186"/>
      <c r="X478" s="186"/>
      <c r="Y478" s="186"/>
      <c r="Z478" s="186"/>
      <c r="AA478" s="186"/>
      <c r="AB478" s="186"/>
      <c r="AC478" s="186"/>
    </row>
    <row r="479" spans="1:29" ht="14.25" customHeight="1">
      <c r="A479" s="186"/>
      <c r="B479" s="186"/>
      <c r="C479" s="186"/>
      <c r="D479" s="186"/>
      <c r="E479" s="186"/>
      <c r="F479" s="186"/>
      <c r="G479" s="186"/>
      <c r="H479" s="186"/>
      <c r="I479" s="186"/>
      <c r="J479" s="300"/>
      <c r="K479" s="186"/>
      <c r="L479" s="186"/>
      <c r="M479" s="186"/>
      <c r="N479" s="186"/>
      <c r="O479" s="186"/>
      <c r="P479" s="186"/>
      <c r="Q479" s="186"/>
      <c r="R479" s="186"/>
      <c r="S479" s="186"/>
      <c r="T479" s="186"/>
      <c r="U479" s="186"/>
      <c r="V479" s="186"/>
      <c r="W479" s="186"/>
      <c r="X479" s="186"/>
      <c r="Y479" s="186"/>
      <c r="Z479" s="186"/>
      <c r="AA479" s="186"/>
      <c r="AB479" s="186"/>
      <c r="AC479" s="186"/>
    </row>
    <row r="480" spans="1:29" ht="14.25" customHeight="1">
      <c r="A480" s="186"/>
      <c r="B480" s="186"/>
      <c r="C480" s="186"/>
      <c r="D480" s="186"/>
      <c r="E480" s="186"/>
      <c r="F480" s="186"/>
      <c r="G480" s="186"/>
      <c r="H480" s="186"/>
      <c r="I480" s="186"/>
      <c r="J480" s="300"/>
      <c r="K480" s="186"/>
      <c r="L480" s="186"/>
      <c r="M480" s="186"/>
      <c r="N480" s="186"/>
      <c r="O480" s="186"/>
      <c r="P480" s="186"/>
      <c r="Q480" s="186"/>
      <c r="R480" s="186"/>
      <c r="S480" s="186"/>
      <c r="T480" s="186"/>
      <c r="U480" s="186"/>
      <c r="V480" s="186"/>
      <c r="W480" s="186"/>
      <c r="X480" s="186"/>
      <c r="Y480" s="186"/>
      <c r="Z480" s="186"/>
      <c r="AA480" s="186"/>
      <c r="AB480" s="186"/>
      <c r="AC480" s="186"/>
    </row>
    <row r="481" spans="1:29" ht="14.25" customHeight="1">
      <c r="A481" s="186"/>
      <c r="B481" s="186"/>
      <c r="C481" s="186"/>
      <c r="D481" s="186"/>
      <c r="E481" s="186"/>
      <c r="F481" s="186"/>
      <c r="G481" s="186"/>
      <c r="H481" s="186"/>
      <c r="I481" s="186"/>
      <c r="J481" s="300"/>
      <c r="K481" s="186"/>
      <c r="L481" s="186"/>
      <c r="M481" s="186"/>
      <c r="N481" s="186"/>
      <c r="O481" s="186"/>
      <c r="P481" s="186"/>
      <c r="Q481" s="186"/>
      <c r="R481" s="186"/>
      <c r="S481" s="186"/>
      <c r="T481" s="186"/>
      <c r="U481" s="186"/>
      <c r="V481" s="186"/>
      <c r="W481" s="186"/>
      <c r="X481" s="186"/>
      <c r="Y481" s="186"/>
      <c r="Z481" s="186"/>
      <c r="AA481" s="186"/>
      <c r="AB481" s="186"/>
      <c r="AC481" s="186"/>
    </row>
    <row r="482" spans="1:29" ht="14.25" customHeight="1">
      <c r="A482" s="186"/>
      <c r="B482" s="186"/>
      <c r="C482" s="186"/>
      <c r="D482" s="186"/>
      <c r="E482" s="186"/>
      <c r="F482" s="186"/>
      <c r="G482" s="186"/>
      <c r="H482" s="186"/>
      <c r="I482" s="186"/>
      <c r="J482" s="300"/>
      <c r="K482" s="186"/>
      <c r="L482" s="186"/>
      <c r="M482" s="186"/>
      <c r="N482" s="186"/>
      <c r="O482" s="186"/>
      <c r="P482" s="186"/>
      <c r="Q482" s="186"/>
      <c r="R482" s="186"/>
      <c r="S482" s="186"/>
      <c r="T482" s="186"/>
      <c r="U482" s="186"/>
      <c r="V482" s="186"/>
      <c r="W482" s="186"/>
      <c r="X482" s="186"/>
      <c r="Y482" s="186"/>
      <c r="Z482" s="186"/>
      <c r="AA482" s="186"/>
      <c r="AB482" s="186"/>
      <c r="AC482" s="186"/>
    </row>
    <row r="483" spans="1:29" ht="14.25" customHeight="1">
      <c r="A483" s="186"/>
      <c r="B483" s="186"/>
      <c r="C483" s="186"/>
      <c r="D483" s="186"/>
      <c r="E483" s="186"/>
      <c r="F483" s="186"/>
      <c r="G483" s="186"/>
      <c r="H483" s="186"/>
      <c r="I483" s="186"/>
      <c r="J483" s="300"/>
      <c r="K483" s="186"/>
      <c r="L483" s="186"/>
      <c r="M483" s="186"/>
      <c r="N483" s="186"/>
      <c r="O483" s="186"/>
      <c r="P483" s="186"/>
      <c r="Q483" s="186"/>
      <c r="R483" s="186"/>
      <c r="S483" s="186"/>
      <c r="T483" s="186"/>
      <c r="U483" s="186"/>
      <c r="V483" s="186"/>
      <c r="W483" s="186"/>
      <c r="X483" s="186"/>
      <c r="Y483" s="186"/>
      <c r="Z483" s="186"/>
      <c r="AA483" s="186"/>
      <c r="AB483" s="186"/>
      <c r="AC483" s="186"/>
    </row>
    <row r="484" spans="1:29" ht="14.25" customHeight="1">
      <c r="A484" s="186"/>
      <c r="B484" s="186"/>
      <c r="C484" s="186"/>
      <c r="D484" s="186"/>
      <c r="E484" s="186"/>
      <c r="F484" s="186"/>
      <c r="G484" s="186"/>
      <c r="H484" s="186"/>
      <c r="I484" s="186"/>
      <c r="J484" s="300"/>
      <c r="K484" s="186"/>
      <c r="L484" s="186"/>
      <c r="M484" s="186"/>
      <c r="N484" s="186"/>
      <c r="O484" s="186"/>
      <c r="P484" s="186"/>
      <c r="Q484" s="186"/>
      <c r="R484" s="186"/>
      <c r="S484" s="186"/>
      <c r="T484" s="186"/>
      <c r="U484" s="186"/>
      <c r="V484" s="186"/>
      <c r="W484" s="186"/>
      <c r="X484" s="186"/>
      <c r="Y484" s="186"/>
      <c r="Z484" s="186"/>
      <c r="AA484" s="186"/>
      <c r="AB484" s="186"/>
      <c r="AC484" s="186"/>
    </row>
    <row r="485" spans="1:29" ht="14.25" customHeight="1">
      <c r="A485" s="186"/>
      <c r="B485" s="186"/>
      <c r="C485" s="186"/>
      <c r="D485" s="186"/>
      <c r="E485" s="186"/>
      <c r="F485" s="186"/>
      <c r="G485" s="186"/>
      <c r="H485" s="186"/>
      <c r="I485" s="186"/>
      <c r="J485" s="300"/>
      <c r="K485" s="186"/>
      <c r="L485" s="186"/>
      <c r="M485" s="186"/>
      <c r="N485" s="186"/>
      <c r="O485" s="186"/>
      <c r="P485" s="186"/>
      <c r="Q485" s="186"/>
      <c r="R485" s="186"/>
      <c r="S485" s="186"/>
      <c r="T485" s="186"/>
      <c r="U485" s="186"/>
      <c r="V485" s="186"/>
      <c r="W485" s="186"/>
      <c r="X485" s="186"/>
      <c r="Y485" s="186"/>
      <c r="Z485" s="186"/>
      <c r="AA485" s="186"/>
      <c r="AB485" s="186"/>
      <c r="AC485" s="186"/>
    </row>
    <row r="486" spans="1:29" ht="14.25" customHeight="1">
      <c r="A486" s="186"/>
      <c r="B486" s="186"/>
      <c r="C486" s="186"/>
      <c r="D486" s="186"/>
      <c r="E486" s="186"/>
      <c r="F486" s="186"/>
      <c r="G486" s="186"/>
      <c r="H486" s="186"/>
      <c r="I486" s="186"/>
      <c r="J486" s="300"/>
      <c r="K486" s="186"/>
      <c r="L486" s="186"/>
      <c r="M486" s="186"/>
      <c r="N486" s="186"/>
      <c r="O486" s="186"/>
      <c r="P486" s="186"/>
      <c r="Q486" s="186"/>
      <c r="R486" s="186"/>
      <c r="S486" s="186"/>
      <c r="T486" s="186"/>
      <c r="U486" s="186"/>
      <c r="V486" s="186"/>
      <c r="W486" s="186"/>
      <c r="X486" s="186"/>
      <c r="Y486" s="186"/>
      <c r="Z486" s="186"/>
      <c r="AA486" s="186"/>
      <c r="AB486" s="186"/>
      <c r="AC486" s="186"/>
    </row>
    <row r="487" spans="1:29" ht="14.25" customHeight="1">
      <c r="A487" s="186"/>
      <c r="B487" s="186"/>
      <c r="C487" s="186"/>
      <c r="D487" s="186"/>
      <c r="E487" s="186"/>
      <c r="F487" s="186"/>
      <c r="G487" s="186"/>
      <c r="H487" s="186"/>
      <c r="I487" s="186"/>
      <c r="J487" s="300"/>
      <c r="K487" s="186"/>
      <c r="L487" s="186"/>
      <c r="M487" s="186"/>
      <c r="N487" s="186"/>
      <c r="O487" s="186"/>
      <c r="P487" s="186"/>
      <c r="Q487" s="186"/>
      <c r="R487" s="186"/>
      <c r="S487" s="186"/>
      <c r="T487" s="186"/>
      <c r="U487" s="186"/>
      <c r="V487" s="186"/>
      <c r="W487" s="186"/>
      <c r="X487" s="186"/>
      <c r="Y487" s="186"/>
      <c r="Z487" s="186"/>
      <c r="AA487" s="186"/>
      <c r="AB487" s="186"/>
      <c r="AC487" s="186"/>
    </row>
    <row r="488" spans="1:29" ht="14.25" customHeight="1">
      <c r="A488" s="186"/>
      <c r="B488" s="186"/>
      <c r="C488" s="186"/>
      <c r="D488" s="186"/>
      <c r="E488" s="186"/>
      <c r="F488" s="186"/>
      <c r="G488" s="186"/>
      <c r="H488" s="186"/>
      <c r="I488" s="186"/>
      <c r="J488" s="300"/>
      <c r="K488" s="186"/>
      <c r="L488" s="186"/>
      <c r="M488" s="186"/>
      <c r="N488" s="186"/>
      <c r="O488" s="186"/>
      <c r="P488" s="186"/>
      <c r="Q488" s="186"/>
      <c r="R488" s="186"/>
      <c r="S488" s="186"/>
      <c r="T488" s="186"/>
      <c r="U488" s="186"/>
      <c r="V488" s="186"/>
      <c r="W488" s="186"/>
      <c r="X488" s="186"/>
      <c r="Y488" s="186"/>
      <c r="Z488" s="186"/>
      <c r="AA488" s="186"/>
      <c r="AB488" s="186"/>
      <c r="AC488" s="186"/>
    </row>
    <row r="489" spans="1:29" ht="14.25" customHeight="1">
      <c r="A489" s="186"/>
      <c r="B489" s="186"/>
      <c r="C489" s="186"/>
      <c r="D489" s="186"/>
      <c r="E489" s="186"/>
      <c r="F489" s="186"/>
      <c r="G489" s="186"/>
      <c r="H489" s="186"/>
      <c r="I489" s="186"/>
      <c r="J489" s="300"/>
      <c r="K489" s="186"/>
      <c r="L489" s="186"/>
      <c r="M489" s="186"/>
      <c r="N489" s="186"/>
      <c r="O489" s="186"/>
      <c r="P489" s="186"/>
      <c r="Q489" s="186"/>
      <c r="R489" s="186"/>
      <c r="S489" s="186"/>
      <c r="T489" s="186"/>
      <c r="U489" s="186"/>
      <c r="V489" s="186"/>
      <c r="W489" s="186"/>
      <c r="X489" s="186"/>
      <c r="Y489" s="186"/>
      <c r="Z489" s="186"/>
      <c r="AA489" s="186"/>
      <c r="AB489" s="186"/>
      <c r="AC489" s="186"/>
    </row>
    <row r="490" spans="1:29" ht="14.25" customHeight="1">
      <c r="A490" s="186"/>
      <c r="B490" s="186"/>
      <c r="C490" s="186"/>
      <c r="D490" s="186"/>
      <c r="E490" s="186"/>
      <c r="F490" s="186"/>
      <c r="G490" s="186"/>
      <c r="H490" s="186"/>
      <c r="I490" s="186"/>
      <c r="J490" s="300"/>
      <c r="K490" s="186"/>
      <c r="L490" s="186"/>
      <c r="M490" s="186"/>
      <c r="N490" s="186"/>
      <c r="O490" s="186"/>
      <c r="P490" s="186"/>
      <c r="Q490" s="186"/>
      <c r="R490" s="186"/>
      <c r="S490" s="186"/>
      <c r="T490" s="186"/>
      <c r="U490" s="186"/>
      <c r="V490" s="186"/>
      <c r="W490" s="186"/>
      <c r="X490" s="186"/>
      <c r="Y490" s="186"/>
      <c r="Z490" s="186"/>
      <c r="AA490" s="186"/>
      <c r="AB490" s="186"/>
      <c r="AC490" s="186"/>
    </row>
    <row r="491" spans="1:29" ht="14.25" customHeight="1">
      <c r="A491" s="186"/>
      <c r="B491" s="186"/>
      <c r="C491" s="186"/>
      <c r="D491" s="186"/>
      <c r="E491" s="186"/>
      <c r="F491" s="186"/>
      <c r="G491" s="186"/>
      <c r="H491" s="186"/>
      <c r="I491" s="186"/>
      <c r="J491" s="300"/>
      <c r="K491" s="186"/>
      <c r="L491" s="186"/>
      <c r="M491" s="186"/>
      <c r="N491" s="186"/>
      <c r="O491" s="186"/>
      <c r="P491" s="186"/>
      <c r="Q491" s="186"/>
      <c r="R491" s="186"/>
      <c r="S491" s="186"/>
      <c r="T491" s="186"/>
      <c r="U491" s="186"/>
      <c r="V491" s="186"/>
      <c r="W491" s="186"/>
      <c r="X491" s="186"/>
      <c r="Y491" s="186"/>
      <c r="Z491" s="186"/>
      <c r="AA491" s="186"/>
      <c r="AB491" s="186"/>
      <c r="AC491" s="186"/>
    </row>
    <row r="492" spans="1:29" ht="14.25" customHeight="1">
      <c r="A492" s="186"/>
      <c r="B492" s="186"/>
      <c r="C492" s="186"/>
      <c r="D492" s="186"/>
      <c r="E492" s="186"/>
      <c r="F492" s="186"/>
      <c r="G492" s="186"/>
      <c r="H492" s="186"/>
      <c r="I492" s="186"/>
      <c r="J492" s="300"/>
      <c r="K492" s="186"/>
      <c r="L492" s="186"/>
      <c r="M492" s="186"/>
      <c r="N492" s="186"/>
      <c r="O492" s="186"/>
      <c r="P492" s="186"/>
      <c r="Q492" s="186"/>
      <c r="R492" s="186"/>
      <c r="S492" s="186"/>
      <c r="T492" s="186"/>
      <c r="U492" s="186"/>
      <c r="V492" s="186"/>
      <c r="W492" s="186"/>
      <c r="X492" s="186"/>
      <c r="Y492" s="186"/>
      <c r="Z492" s="186"/>
      <c r="AA492" s="186"/>
      <c r="AB492" s="186"/>
      <c r="AC492" s="186"/>
    </row>
    <row r="493" spans="1:29" ht="14.25" customHeight="1">
      <c r="A493" s="186"/>
      <c r="B493" s="186"/>
      <c r="C493" s="186"/>
      <c r="D493" s="186"/>
      <c r="E493" s="186"/>
      <c r="F493" s="186"/>
      <c r="G493" s="186"/>
      <c r="H493" s="186"/>
      <c r="I493" s="186"/>
      <c r="J493" s="300"/>
      <c r="K493" s="186"/>
      <c r="L493" s="186"/>
      <c r="M493" s="186"/>
      <c r="N493" s="186"/>
      <c r="O493" s="186"/>
      <c r="P493" s="186"/>
      <c r="Q493" s="186"/>
      <c r="R493" s="186"/>
      <c r="S493" s="186"/>
      <c r="T493" s="186"/>
      <c r="U493" s="186"/>
      <c r="V493" s="186"/>
      <c r="W493" s="186"/>
      <c r="X493" s="186"/>
      <c r="Y493" s="186"/>
      <c r="Z493" s="186"/>
      <c r="AA493" s="186"/>
      <c r="AB493" s="186"/>
      <c r="AC493" s="186"/>
    </row>
    <row r="494" spans="1:29" ht="14.25" customHeight="1">
      <c r="A494" s="186"/>
      <c r="B494" s="186"/>
      <c r="C494" s="186"/>
      <c r="D494" s="186"/>
      <c r="E494" s="186"/>
      <c r="F494" s="186"/>
      <c r="G494" s="186"/>
      <c r="H494" s="186"/>
      <c r="I494" s="186"/>
      <c r="J494" s="300"/>
      <c r="K494" s="186"/>
      <c r="L494" s="186"/>
      <c r="M494" s="186"/>
      <c r="N494" s="186"/>
      <c r="O494" s="186"/>
      <c r="P494" s="186"/>
      <c r="Q494" s="186"/>
      <c r="R494" s="186"/>
      <c r="S494" s="186"/>
      <c r="T494" s="186"/>
      <c r="U494" s="186"/>
      <c r="V494" s="186"/>
      <c r="W494" s="186"/>
      <c r="X494" s="186"/>
      <c r="Y494" s="186"/>
      <c r="Z494" s="186"/>
      <c r="AA494" s="186"/>
      <c r="AB494" s="186"/>
      <c r="AC494" s="186"/>
    </row>
    <row r="495" spans="1:29" ht="14.25" customHeight="1">
      <c r="A495" s="186"/>
      <c r="B495" s="186"/>
      <c r="C495" s="186"/>
      <c r="D495" s="186"/>
      <c r="E495" s="186"/>
      <c r="F495" s="186"/>
      <c r="G495" s="186"/>
      <c r="H495" s="186"/>
      <c r="I495" s="186"/>
      <c r="J495" s="300"/>
      <c r="K495" s="186"/>
      <c r="L495" s="186"/>
      <c r="M495" s="186"/>
      <c r="N495" s="186"/>
      <c r="O495" s="186"/>
      <c r="P495" s="186"/>
      <c r="Q495" s="186"/>
      <c r="R495" s="186"/>
      <c r="S495" s="186"/>
      <c r="T495" s="186"/>
      <c r="U495" s="186"/>
      <c r="V495" s="186"/>
      <c r="W495" s="186"/>
      <c r="X495" s="186"/>
      <c r="Y495" s="186"/>
      <c r="Z495" s="186"/>
      <c r="AA495" s="186"/>
      <c r="AB495" s="186"/>
      <c r="AC495" s="186"/>
    </row>
    <row r="496" spans="1:29" ht="14.25" customHeight="1">
      <c r="A496" s="186"/>
      <c r="B496" s="186"/>
      <c r="C496" s="186"/>
      <c r="D496" s="186"/>
      <c r="E496" s="186"/>
      <c r="F496" s="186"/>
      <c r="G496" s="186"/>
      <c r="H496" s="186"/>
      <c r="I496" s="186"/>
      <c r="J496" s="300"/>
      <c r="K496" s="186"/>
      <c r="L496" s="186"/>
      <c r="M496" s="186"/>
      <c r="N496" s="186"/>
      <c r="O496" s="186"/>
      <c r="P496" s="186"/>
      <c r="Q496" s="186"/>
      <c r="R496" s="186"/>
      <c r="S496" s="186"/>
      <c r="T496" s="186"/>
      <c r="U496" s="186"/>
      <c r="V496" s="186"/>
      <c r="W496" s="186"/>
      <c r="X496" s="186"/>
      <c r="Y496" s="186"/>
      <c r="Z496" s="186"/>
      <c r="AA496" s="186"/>
      <c r="AB496" s="186"/>
      <c r="AC496" s="186"/>
    </row>
    <row r="497" spans="1:29" ht="14.25" customHeight="1">
      <c r="A497" s="186"/>
      <c r="B497" s="186"/>
      <c r="C497" s="186"/>
      <c r="D497" s="186"/>
      <c r="E497" s="186"/>
      <c r="F497" s="186"/>
      <c r="G497" s="186"/>
      <c r="H497" s="186"/>
      <c r="I497" s="186"/>
      <c r="J497" s="300"/>
      <c r="K497" s="186"/>
      <c r="L497" s="186"/>
      <c r="M497" s="186"/>
      <c r="N497" s="186"/>
      <c r="O497" s="186"/>
      <c r="P497" s="186"/>
      <c r="Q497" s="186"/>
      <c r="R497" s="186"/>
      <c r="S497" s="186"/>
      <c r="T497" s="186"/>
      <c r="U497" s="186"/>
      <c r="V497" s="186"/>
      <c r="W497" s="186"/>
      <c r="X497" s="186"/>
      <c r="Y497" s="186"/>
      <c r="Z497" s="186"/>
      <c r="AA497" s="186"/>
      <c r="AB497" s="186"/>
      <c r="AC497" s="186"/>
    </row>
    <row r="498" spans="1:29" ht="14.25" customHeight="1">
      <c r="A498" s="186"/>
      <c r="B498" s="186"/>
      <c r="C498" s="186"/>
      <c r="D498" s="186"/>
      <c r="E498" s="186"/>
      <c r="F498" s="186"/>
      <c r="G498" s="186"/>
      <c r="H498" s="186"/>
      <c r="I498" s="186"/>
      <c r="J498" s="300"/>
      <c r="K498" s="186"/>
      <c r="L498" s="186"/>
      <c r="M498" s="186"/>
      <c r="N498" s="186"/>
      <c r="O498" s="186"/>
      <c r="P498" s="186"/>
      <c r="Q498" s="186"/>
      <c r="R498" s="186"/>
      <c r="S498" s="186"/>
      <c r="T498" s="186"/>
      <c r="U498" s="186"/>
      <c r="V498" s="186"/>
      <c r="W498" s="186"/>
      <c r="X498" s="186"/>
      <c r="Y498" s="186"/>
      <c r="Z498" s="186"/>
      <c r="AA498" s="186"/>
      <c r="AB498" s="186"/>
      <c r="AC498" s="186"/>
    </row>
    <row r="499" spans="1:29" ht="14.25" customHeight="1">
      <c r="A499" s="186"/>
      <c r="B499" s="186"/>
      <c r="C499" s="186"/>
      <c r="D499" s="186"/>
      <c r="E499" s="186"/>
      <c r="F499" s="186"/>
      <c r="G499" s="186"/>
      <c r="H499" s="186"/>
      <c r="I499" s="186"/>
      <c r="J499" s="300"/>
      <c r="K499" s="186"/>
      <c r="L499" s="186"/>
      <c r="M499" s="186"/>
      <c r="N499" s="186"/>
      <c r="O499" s="186"/>
      <c r="P499" s="186"/>
      <c r="Q499" s="186"/>
      <c r="R499" s="186"/>
      <c r="S499" s="186"/>
      <c r="T499" s="186"/>
      <c r="U499" s="186"/>
      <c r="V499" s="186"/>
      <c r="W499" s="186"/>
      <c r="X499" s="186"/>
      <c r="Y499" s="186"/>
      <c r="Z499" s="186"/>
      <c r="AA499" s="186"/>
      <c r="AB499" s="186"/>
      <c r="AC499" s="186"/>
    </row>
    <row r="500" spans="1:29" ht="14.25" customHeight="1">
      <c r="A500" s="186"/>
      <c r="B500" s="186"/>
      <c r="C500" s="186"/>
      <c r="D500" s="186"/>
      <c r="E500" s="186"/>
      <c r="F500" s="186"/>
      <c r="G500" s="186"/>
      <c r="H500" s="186"/>
      <c r="I500" s="186"/>
      <c r="J500" s="300"/>
      <c r="K500" s="186"/>
      <c r="L500" s="186"/>
      <c r="M500" s="186"/>
      <c r="N500" s="186"/>
      <c r="O500" s="186"/>
      <c r="P500" s="186"/>
      <c r="Q500" s="186"/>
      <c r="R500" s="186"/>
      <c r="S500" s="186"/>
      <c r="T500" s="186"/>
      <c r="U500" s="186"/>
      <c r="V500" s="186"/>
      <c r="W500" s="186"/>
      <c r="X500" s="186"/>
      <c r="Y500" s="186"/>
      <c r="Z500" s="186"/>
      <c r="AA500" s="186"/>
      <c r="AB500" s="186"/>
      <c r="AC500" s="186"/>
    </row>
    <row r="501" spans="1:29" ht="14.25" customHeight="1">
      <c r="A501" s="186"/>
      <c r="B501" s="186"/>
      <c r="C501" s="186"/>
      <c r="D501" s="186"/>
      <c r="E501" s="186"/>
      <c r="F501" s="186"/>
      <c r="G501" s="186"/>
      <c r="H501" s="186"/>
      <c r="I501" s="186"/>
      <c r="J501" s="300"/>
      <c r="K501" s="186"/>
      <c r="L501" s="186"/>
      <c r="M501" s="186"/>
      <c r="N501" s="186"/>
      <c r="O501" s="186"/>
      <c r="P501" s="186"/>
      <c r="Q501" s="186"/>
      <c r="R501" s="186"/>
      <c r="S501" s="186"/>
      <c r="T501" s="186"/>
      <c r="U501" s="186"/>
      <c r="V501" s="186"/>
      <c r="W501" s="186"/>
      <c r="X501" s="186"/>
      <c r="Y501" s="186"/>
      <c r="Z501" s="186"/>
      <c r="AA501" s="186"/>
      <c r="AB501" s="186"/>
      <c r="AC501" s="186"/>
    </row>
    <row r="502" spans="1:29" ht="14.25" customHeight="1">
      <c r="A502" s="186"/>
      <c r="B502" s="186"/>
      <c r="C502" s="186"/>
      <c r="D502" s="186"/>
      <c r="E502" s="186"/>
      <c r="F502" s="186"/>
      <c r="G502" s="186"/>
      <c r="H502" s="186"/>
      <c r="I502" s="186"/>
      <c r="J502" s="300"/>
      <c r="K502" s="186"/>
      <c r="L502" s="186"/>
      <c r="M502" s="186"/>
      <c r="N502" s="186"/>
      <c r="O502" s="186"/>
      <c r="P502" s="186"/>
      <c r="Q502" s="186"/>
      <c r="R502" s="186"/>
      <c r="S502" s="186"/>
      <c r="T502" s="186"/>
      <c r="U502" s="186"/>
      <c r="V502" s="186"/>
      <c r="W502" s="186"/>
      <c r="X502" s="186"/>
      <c r="Y502" s="186"/>
      <c r="Z502" s="186"/>
      <c r="AA502" s="186"/>
      <c r="AB502" s="186"/>
      <c r="AC502" s="186"/>
    </row>
    <row r="503" spans="1:29" ht="14.25" customHeight="1">
      <c r="A503" s="186"/>
      <c r="B503" s="186"/>
      <c r="C503" s="186"/>
      <c r="D503" s="186"/>
      <c r="E503" s="186"/>
      <c r="F503" s="186"/>
      <c r="G503" s="186"/>
      <c r="H503" s="186"/>
      <c r="I503" s="186"/>
      <c r="J503" s="300"/>
      <c r="K503" s="186"/>
      <c r="L503" s="186"/>
      <c r="M503" s="186"/>
      <c r="N503" s="186"/>
      <c r="O503" s="186"/>
      <c r="P503" s="186"/>
      <c r="Q503" s="186"/>
      <c r="R503" s="186"/>
      <c r="S503" s="186"/>
      <c r="T503" s="186"/>
      <c r="U503" s="186"/>
      <c r="V503" s="186"/>
      <c r="W503" s="186"/>
      <c r="X503" s="186"/>
      <c r="Y503" s="186"/>
      <c r="Z503" s="186"/>
      <c r="AA503" s="186"/>
      <c r="AB503" s="186"/>
      <c r="AC503" s="186"/>
    </row>
    <row r="504" spans="1:29" ht="14.25" customHeight="1">
      <c r="A504" s="186"/>
      <c r="B504" s="186"/>
      <c r="C504" s="186"/>
      <c r="D504" s="186"/>
      <c r="E504" s="186"/>
      <c r="F504" s="186"/>
      <c r="G504" s="186"/>
      <c r="H504" s="186"/>
      <c r="I504" s="186"/>
      <c r="J504" s="300"/>
      <c r="K504" s="186"/>
      <c r="L504" s="186"/>
      <c r="M504" s="186"/>
      <c r="N504" s="186"/>
      <c r="O504" s="186"/>
      <c r="P504" s="186"/>
      <c r="Q504" s="186"/>
      <c r="R504" s="186"/>
      <c r="S504" s="186"/>
      <c r="T504" s="186"/>
      <c r="U504" s="186"/>
      <c r="V504" s="186"/>
      <c r="W504" s="186"/>
      <c r="X504" s="186"/>
      <c r="Y504" s="186"/>
      <c r="Z504" s="186"/>
      <c r="AA504" s="186"/>
      <c r="AB504" s="186"/>
      <c r="AC504" s="186"/>
    </row>
    <row r="505" spans="1:29" ht="14.25" customHeight="1">
      <c r="A505" s="186"/>
      <c r="B505" s="186"/>
      <c r="C505" s="186"/>
      <c r="D505" s="186"/>
      <c r="E505" s="186"/>
      <c r="F505" s="186"/>
      <c r="G505" s="186"/>
      <c r="H505" s="186"/>
      <c r="I505" s="186"/>
      <c r="J505" s="300"/>
      <c r="K505" s="186"/>
      <c r="L505" s="186"/>
      <c r="M505" s="186"/>
      <c r="N505" s="186"/>
      <c r="O505" s="186"/>
      <c r="P505" s="186"/>
      <c r="Q505" s="186"/>
      <c r="R505" s="186"/>
      <c r="S505" s="186"/>
      <c r="T505" s="186"/>
      <c r="U505" s="186"/>
      <c r="V505" s="186"/>
      <c r="W505" s="186"/>
      <c r="X505" s="186"/>
      <c r="Y505" s="186"/>
      <c r="Z505" s="186"/>
      <c r="AA505" s="186"/>
      <c r="AB505" s="186"/>
      <c r="AC505" s="186"/>
    </row>
    <row r="506" spans="1:29" ht="14.25" customHeight="1">
      <c r="A506" s="186"/>
      <c r="B506" s="186"/>
      <c r="C506" s="186"/>
      <c r="D506" s="186"/>
      <c r="E506" s="186"/>
      <c r="F506" s="186"/>
      <c r="G506" s="186"/>
      <c r="H506" s="186"/>
      <c r="I506" s="186"/>
      <c r="J506" s="300"/>
      <c r="K506" s="186"/>
      <c r="L506" s="186"/>
      <c r="M506" s="186"/>
      <c r="N506" s="186"/>
      <c r="O506" s="186"/>
      <c r="P506" s="186"/>
      <c r="Q506" s="186"/>
      <c r="R506" s="186"/>
      <c r="S506" s="186"/>
      <c r="T506" s="186"/>
      <c r="U506" s="186"/>
      <c r="V506" s="186"/>
      <c r="W506" s="186"/>
      <c r="X506" s="186"/>
      <c r="Y506" s="186"/>
      <c r="Z506" s="186"/>
      <c r="AA506" s="186"/>
      <c r="AB506" s="186"/>
      <c r="AC506" s="186"/>
    </row>
    <row r="507" spans="1:29" ht="14.25" customHeight="1">
      <c r="A507" s="186"/>
      <c r="B507" s="186"/>
      <c r="C507" s="186"/>
      <c r="D507" s="186"/>
      <c r="E507" s="186"/>
      <c r="F507" s="186"/>
      <c r="G507" s="186"/>
      <c r="H507" s="186"/>
      <c r="I507" s="186"/>
      <c r="J507" s="300"/>
      <c r="K507" s="186"/>
      <c r="L507" s="186"/>
      <c r="M507" s="186"/>
      <c r="N507" s="186"/>
      <c r="O507" s="186"/>
      <c r="P507" s="186"/>
      <c r="Q507" s="186"/>
      <c r="R507" s="186"/>
      <c r="S507" s="186"/>
      <c r="T507" s="186"/>
      <c r="U507" s="186"/>
      <c r="V507" s="186"/>
      <c r="W507" s="186"/>
      <c r="X507" s="186"/>
      <c r="Y507" s="186"/>
      <c r="Z507" s="186"/>
      <c r="AA507" s="186"/>
      <c r="AB507" s="186"/>
      <c r="AC507" s="186"/>
    </row>
    <row r="508" spans="1:29" ht="14.25" customHeight="1">
      <c r="A508" s="186"/>
      <c r="B508" s="186"/>
      <c r="C508" s="186"/>
      <c r="D508" s="186"/>
      <c r="E508" s="186"/>
      <c r="F508" s="186"/>
      <c r="G508" s="186"/>
      <c r="H508" s="186"/>
      <c r="I508" s="186"/>
      <c r="J508" s="300"/>
      <c r="K508" s="186"/>
      <c r="L508" s="186"/>
      <c r="M508" s="186"/>
      <c r="N508" s="186"/>
      <c r="O508" s="186"/>
      <c r="P508" s="186"/>
      <c r="Q508" s="186"/>
      <c r="R508" s="186"/>
      <c r="S508" s="186"/>
      <c r="T508" s="186"/>
      <c r="U508" s="186"/>
      <c r="V508" s="186"/>
      <c r="W508" s="186"/>
      <c r="X508" s="186"/>
      <c r="Y508" s="186"/>
      <c r="Z508" s="186"/>
      <c r="AA508" s="186"/>
      <c r="AB508" s="186"/>
      <c r="AC508" s="186"/>
    </row>
    <row r="509" spans="1:29" ht="14.25" customHeight="1">
      <c r="A509" s="186"/>
      <c r="B509" s="186"/>
      <c r="C509" s="186"/>
      <c r="D509" s="186"/>
      <c r="E509" s="186"/>
      <c r="F509" s="186"/>
      <c r="G509" s="186"/>
      <c r="H509" s="186"/>
      <c r="I509" s="186"/>
      <c r="J509" s="300"/>
      <c r="K509" s="186"/>
      <c r="L509" s="186"/>
      <c r="M509" s="186"/>
      <c r="N509" s="186"/>
      <c r="O509" s="186"/>
      <c r="P509" s="186"/>
      <c r="Q509" s="186"/>
      <c r="R509" s="186"/>
      <c r="S509" s="186"/>
      <c r="T509" s="186"/>
      <c r="U509" s="186"/>
      <c r="V509" s="186"/>
      <c r="W509" s="186"/>
      <c r="X509" s="186"/>
      <c r="Y509" s="186"/>
      <c r="Z509" s="186"/>
      <c r="AA509" s="186"/>
      <c r="AB509" s="186"/>
      <c r="AC509" s="186"/>
    </row>
    <row r="510" spans="1:29" ht="14.25" customHeight="1">
      <c r="A510" s="186"/>
      <c r="B510" s="186"/>
      <c r="C510" s="186"/>
      <c r="D510" s="186"/>
      <c r="E510" s="186"/>
      <c r="F510" s="186"/>
      <c r="G510" s="186"/>
      <c r="H510" s="186"/>
      <c r="I510" s="186"/>
      <c r="J510" s="300"/>
      <c r="K510" s="186"/>
      <c r="L510" s="186"/>
      <c r="M510" s="186"/>
      <c r="N510" s="186"/>
      <c r="O510" s="186"/>
      <c r="P510" s="186"/>
      <c r="Q510" s="186"/>
      <c r="R510" s="186"/>
      <c r="S510" s="186"/>
      <c r="T510" s="186"/>
      <c r="U510" s="186"/>
      <c r="V510" s="186"/>
      <c r="W510" s="186"/>
      <c r="X510" s="186"/>
      <c r="Y510" s="186"/>
      <c r="Z510" s="186"/>
      <c r="AA510" s="186"/>
      <c r="AB510" s="186"/>
      <c r="AC510" s="186"/>
    </row>
    <row r="511" spans="1:29" ht="14.25" customHeight="1">
      <c r="A511" s="186"/>
      <c r="B511" s="186"/>
      <c r="C511" s="186"/>
      <c r="D511" s="186"/>
      <c r="E511" s="186"/>
      <c r="F511" s="186"/>
      <c r="G511" s="186"/>
      <c r="H511" s="186"/>
      <c r="I511" s="186"/>
      <c r="J511" s="300"/>
      <c r="K511" s="186"/>
      <c r="L511" s="186"/>
      <c r="M511" s="186"/>
      <c r="N511" s="186"/>
      <c r="O511" s="186"/>
      <c r="P511" s="186"/>
      <c r="Q511" s="186"/>
      <c r="R511" s="186"/>
      <c r="S511" s="186"/>
      <c r="T511" s="186"/>
      <c r="U511" s="186"/>
      <c r="V511" s="186"/>
      <c r="W511" s="186"/>
      <c r="X511" s="186"/>
      <c r="Y511" s="186"/>
      <c r="Z511" s="186"/>
      <c r="AA511" s="186"/>
      <c r="AB511" s="186"/>
      <c r="AC511" s="186"/>
    </row>
    <row r="512" spans="1:29" ht="14.25" customHeight="1">
      <c r="A512" s="186"/>
      <c r="B512" s="186"/>
      <c r="C512" s="186"/>
      <c r="D512" s="186"/>
      <c r="E512" s="186"/>
      <c r="F512" s="186"/>
      <c r="G512" s="186"/>
      <c r="H512" s="186"/>
      <c r="I512" s="186"/>
      <c r="J512" s="300"/>
      <c r="K512" s="186"/>
      <c r="L512" s="186"/>
      <c r="M512" s="186"/>
      <c r="N512" s="186"/>
      <c r="O512" s="186"/>
      <c r="P512" s="186"/>
      <c r="Q512" s="186"/>
      <c r="R512" s="186"/>
      <c r="S512" s="186"/>
      <c r="T512" s="186"/>
      <c r="U512" s="186"/>
      <c r="V512" s="186"/>
      <c r="W512" s="186"/>
      <c r="X512" s="186"/>
      <c r="Y512" s="186"/>
      <c r="Z512" s="186"/>
      <c r="AA512" s="186"/>
      <c r="AB512" s="186"/>
      <c r="AC512" s="186"/>
    </row>
    <row r="513" spans="1:29" ht="14.25" customHeight="1">
      <c r="A513" s="186"/>
      <c r="B513" s="186"/>
      <c r="C513" s="186"/>
      <c r="D513" s="186"/>
      <c r="E513" s="186"/>
      <c r="F513" s="186"/>
      <c r="G513" s="186"/>
      <c r="H513" s="186"/>
      <c r="I513" s="186"/>
      <c r="J513" s="300"/>
      <c r="K513" s="186"/>
      <c r="L513" s="186"/>
      <c r="M513" s="186"/>
      <c r="N513" s="186"/>
      <c r="O513" s="186"/>
      <c r="P513" s="186"/>
      <c r="Q513" s="186"/>
      <c r="R513" s="186"/>
      <c r="S513" s="186"/>
      <c r="T513" s="186"/>
      <c r="U513" s="186"/>
      <c r="V513" s="186"/>
      <c r="W513" s="186"/>
      <c r="X513" s="186"/>
      <c r="Y513" s="186"/>
      <c r="Z513" s="186"/>
      <c r="AA513" s="186"/>
      <c r="AB513" s="186"/>
      <c r="AC513" s="186"/>
    </row>
    <row r="514" spans="1:29" ht="14.25" customHeight="1">
      <c r="A514" s="186"/>
      <c r="B514" s="186"/>
      <c r="C514" s="186"/>
      <c r="D514" s="186"/>
      <c r="E514" s="186"/>
      <c r="F514" s="186"/>
      <c r="G514" s="186"/>
      <c r="H514" s="186"/>
      <c r="I514" s="186"/>
      <c r="J514" s="300"/>
      <c r="K514" s="186"/>
      <c r="L514" s="186"/>
      <c r="M514" s="186"/>
      <c r="N514" s="186"/>
      <c r="O514" s="186"/>
      <c r="P514" s="186"/>
      <c r="Q514" s="186"/>
      <c r="R514" s="186"/>
      <c r="S514" s="186"/>
      <c r="T514" s="186"/>
      <c r="U514" s="186"/>
      <c r="V514" s="186"/>
      <c r="W514" s="186"/>
      <c r="X514" s="186"/>
      <c r="Y514" s="186"/>
      <c r="Z514" s="186"/>
      <c r="AA514" s="186"/>
      <c r="AB514" s="186"/>
      <c r="AC514" s="186"/>
    </row>
    <row r="515" spans="1:29" ht="14.25" customHeight="1">
      <c r="A515" s="186"/>
      <c r="B515" s="186"/>
      <c r="C515" s="186"/>
      <c r="D515" s="186"/>
      <c r="E515" s="186"/>
      <c r="F515" s="186"/>
      <c r="G515" s="186"/>
      <c r="H515" s="186"/>
      <c r="I515" s="186"/>
      <c r="J515" s="300"/>
      <c r="K515" s="186"/>
      <c r="L515" s="186"/>
      <c r="M515" s="186"/>
      <c r="N515" s="186"/>
      <c r="O515" s="186"/>
      <c r="P515" s="186"/>
      <c r="Q515" s="186"/>
      <c r="R515" s="186"/>
      <c r="S515" s="186"/>
      <c r="T515" s="186"/>
      <c r="U515" s="186"/>
      <c r="V515" s="186"/>
      <c r="W515" s="186"/>
      <c r="X515" s="186"/>
      <c r="Y515" s="186"/>
      <c r="Z515" s="186"/>
      <c r="AA515" s="186"/>
      <c r="AB515" s="186"/>
      <c r="AC515" s="186"/>
    </row>
    <row r="516" spans="1:29" ht="14.25" customHeight="1">
      <c r="A516" s="186"/>
      <c r="B516" s="186"/>
      <c r="C516" s="186"/>
      <c r="D516" s="186"/>
      <c r="E516" s="186"/>
      <c r="F516" s="186"/>
      <c r="G516" s="186"/>
      <c r="H516" s="186"/>
      <c r="I516" s="186"/>
      <c r="J516" s="300"/>
      <c r="K516" s="186"/>
      <c r="L516" s="186"/>
      <c r="M516" s="186"/>
      <c r="N516" s="186"/>
      <c r="O516" s="186"/>
      <c r="P516" s="186"/>
      <c r="Q516" s="186"/>
      <c r="R516" s="186"/>
      <c r="S516" s="186"/>
      <c r="T516" s="186"/>
      <c r="U516" s="186"/>
      <c r="V516" s="186"/>
      <c r="W516" s="186"/>
      <c r="X516" s="186"/>
      <c r="Y516" s="186"/>
      <c r="Z516" s="186"/>
      <c r="AA516" s="186"/>
      <c r="AB516" s="186"/>
      <c r="AC516" s="186"/>
    </row>
    <row r="517" spans="1:29" ht="14.25" customHeight="1">
      <c r="A517" s="186"/>
      <c r="B517" s="186"/>
      <c r="C517" s="186"/>
      <c r="D517" s="186"/>
      <c r="E517" s="186"/>
      <c r="F517" s="186"/>
      <c r="G517" s="186"/>
      <c r="H517" s="186"/>
      <c r="I517" s="186"/>
      <c r="J517" s="300"/>
      <c r="K517" s="186"/>
      <c r="L517" s="186"/>
      <c r="M517" s="186"/>
      <c r="N517" s="186"/>
      <c r="O517" s="186"/>
      <c r="P517" s="186"/>
      <c r="Q517" s="186"/>
      <c r="R517" s="186"/>
      <c r="S517" s="186"/>
      <c r="T517" s="186"/>
      <c r="U517" s="186"/>
      <c r="V517" s="186"/>
      <c r="W517" s="186"/>
      <c r="X517" s="186"/>
      <c r="Y517" s="186"/>
      <c r="Z517" s="186"/>
      <c r="AA517" s="186"/>
      <c r="AB517" s="186"/>
      <c r="AC517" s="186"/>
    </row>
    <row r="518" spans="1:29" ht="14.25" customHeight="1">
      <c r="A518" s="186"/>
      <c r="B518" s="186"/>
      <c r="C518" s="186"/>
      <c r="D518" s="186"/>
      <c r="E518" s="186"/>
      <c r="F518" s="186"/>
      <c r="G518" s="186"/>
      <c r="H518" s="186"/>
      <c r="I518" s="186"/>
      <c r="J518" s="300"/>
      <c r="K518" s="186"/>
      <c r="L518" s="186"/>
      <c r="M518" s="186"/>
      <c r="N518" s="186"/>
      <c r="O518" s="186"/>
      <c r="P518" s="186"/>
      <c r="Q518" s="186"/>
      <c r="R518" s="186"/>
      <c r="S518" s="186"/>
      <c r="T518" s="186"/>
      <c r="U518" s="186"/>
      <c r="V518" s="186"/>
      <c r="W518" s="186"/>
      <c r="X518" s="186"/>
      <c r="Y518" s="186"/>
      <c r="Z518" s="186"/>
      <c r="AA518" s="186"/>
      <c r="AB518" s="186"/>
      <c r="AC518" s="186"/>
    </row>
    <row r="519" spans="1:29" ht="14.25" customHeight="1">
      <c r="A519" s="186"/>
      <c r="B519" s="186"/>
      <c r="C519" s="186"/>
      <c r="D519" s="186"/>
      <c r="E519" s="186"/>
      <c r="F519" s="186"/>
      <c r="G519" s="186"/>
      <c r="H519" s="186"/>
      <c r="I519" s="186"/>
      <c r="J519" s="300"/>
      <c r="K519" s="186"/>
      <c r="L519" s="186"/>
      <c r="M519" s="186"/>
      <c r="N519" s="186"/>
      <c r="O519" s="186"/>
      <c r="P519" s="186"/>
      <c r="Q519" s="186"/>
      <c r="R519" s="186"/>
      <c r="S519" s="186"/>
      <c r="T519" s="186"/>
      <c r="U519" s="186"/>
      <c r="V519" s="186"/>
      <c r="W519" s="186"/>
      <c r="X519" s="186"/>
      <c r="Y519" s="186"/>
      <c r="Z519" s="186"/>
      <c r="AA519" s="186"/>
      <c r="AB519" s="186"/>
      <c r="AC519" s="186"/>
    </row>
    <row r="520" spans="1:29" ht="14.25" customHeight="1">
      <c r="A520" s="186"/>
      <c r="B520" s="186"/>
      <c r="C520" s="186"/>
      <c r="D520" s="186"/>
      <c r="E520" s="186"/>
      <c r="F520" s="186"/>
      <c r="G520" s="186"/>
      <c r="H520" s="186"/>
      <c r="I520" s="186"/>
      <c r="J520" s="300"/>
      <c r="K520" s="186"/>
      <c r="L520" s="186"/>
      <c r="M520" s="186"/>
      <c r="N520" s="186"/>
      <c r="O520" s="186"/>
      <c r="P520" s="186"/>
      <c r="Q520" s="186"/>
      <c r="R520" s="186"/>
      <c r="S520" s="186"/>
      <c r="T520" s="186"/>
      <c r="U520" s="186"/>
      <c r="V520" s="186"/>
      <c r="W520" s="186"/>
      <c r="X520" s="186"/>
      <c r="Y520" s="186"/>
      <c r="Z520" s="186"/>
      <c r="AA520" s="186"/>
      <c r="AB520" s="186"/>
      <c r="AC520" s="186"/>
    </row>
    <row r="521" spans="1:29" ht="14.25" customHeight="1">
      <c r="A521" s="186"/>
      <c r="B521" s="186"/>
      <c r="C521" s="186"/>
      <c r="D521" s="186"/>
      <c r="E521" s="186"/>
      <c r="F521" s="186"/>
      <c r="G521" s="186"/>
      <c r="H521" s="186"/>
      <c r="I521" s="186"/>
      <c r="J521" s="300"/>
      <c r="K521" s="186"/>
      <c r="L521" s="186"/>
      <c r="M521" s="186"/>
      <c r="N521" s="186"/>
      <c r="O521" s="186"/>
      <c r="P521" s="186"/>
      <c r="Q521" s="186"/>
      <c r="R521" s="186"/>
      <c r="S521" s="186"/>
      <c r="T521" s="186"/>
      <c r="U521" s="186"/>
      <c r="V521" s="186"/>
      <c r="W521" s="186"/>
      <c r="X521" s="186"/>
      <c r="Y521" s="186"/>
      <c r="Z521" s="186"/>
      <c r="AA521" s="186"/>
      <c r="AB521" s="186"/>
      <c r="AC521" s="186"/>
    </row>
    <row r="522" spans="1:29" ht="14.25" customHeight="1">
      <c r="A522" s="186"/>
      <c r="B522" s="186"/>
      <c r="C522" s="186"/>
      <c r="D522" s="186"/>
      <c r="E522" s="186"/>
      <c r="F522" s="186"/>
      <c r="G522" s="186"/>
      <c r="H522" s="186"/>
      <c r="I522" s="186"/>
      <c r="J522" s="300"/>
      <c r="K522" s="186"/>
      <c r="L522" s="186"/>
      <c r="M522" s="186"/>
      <c r="N522" s="186"/>
      <c r="O522" s="186"/>
      <c r="P522" s="186"/>
      <c r="Q522" s="186"/>
      <c r="R522" s="186"/>
      <c r="S522" s="186"/>
      <c r="T522" s="186"/>
      <c r="U522" s="186"/>
      <c r="V522" s="186"/>
      <c r="W522" s="186"/>
      <c r="X522" s="186"/>
      <c r="Y522" s="186"/>
      <c r="Z522" s="186"/>
      <c r="AA522" s="186"/>
      <c r="AB522" s="186"/>
      <c r="AC522" s="186"/>
    </row>
    <row r="523" spans="1:29" ht="14.25" customHeight="1">
      <c r="A523" s="186"/>
      <c r="B523" s="186"/>
      <c r="C523" s="186"/>
      <c r="D523" s="186"/>
      <c r="E523" s="186"/>
      <c r="F523" s="186"/>
      <c r="G523" s="186"/>
      <c r="H523" s="186"/>
      <c r="I523" s="186"/>
      <c r="J523" s="300"/>
      <c r="K523" s="186"/>
      <c r="L523" s="186"/>
      <c r="M523" s="186"/>
      <c r="N523" s="186"/>
      <c r="O523" s="186"/>
      <c r="P523" s="186"/>
      <c r="Q523" s="186"/>
      <c r="R523" s="186"/>
      <c r="S523" s="186"/>
      <c r="T523" s="186"/>
      <c r="U523" s="186"/>
      <c r="V523" s="186"/>
      <c r="W523" s="186"/>
      <c r="X523" s="186"/>
      <c r="Y523" s="186"/>
      <c r="Z523" s="186"/>
      <c r="AA523" s="186"/>
      <c r="AB523" s="186"/>
      <c r="AC523" s="186"/>
    </row>
    <row r="524" spans="1:29" ht="14.25" customHeight="1">
      <c r="A524" s="186"/>
      <c r="B524" s="186"/>
      <c r="C524" s="186"/>
      <c r="D524" s="186"/>
      <c r="E524" s="186"/>
      <c r="F524" s="186"/>
      <c r="G524" s="186"/>
      <c r="H524" s="186"/>
      <c r="I524" s="186"/>
      <c r="J524" s="300"/>
      <c r="K524" s="186"/>
      <c r="L524" s="186"/>
      <c r="M524" s="186"/>
      <c r="N524" s="186"/>
      <c r="O524" s="186"/>
      <c r="P524" s="186"/>
      <c r="Q524" s="186"/>
      <c r="R524" s="186"/>
      <c r="S524" s="186"/>
      <c r="T524" s="186"/>
      <c r="U524" s="186"/>
      <c r="V524" s="186"/>
      <c r="W524" s="186"/>
      <c r="X524" s="186"/>
      <c r="Y524" s="186"/>
      <c r="Z524" s="186"/>
      <c r="AA524" s="186"/>
      <c r="AB524" s="186"/>
      <c r="AC524" s="186"/>
    </row>
    <row r="525" spans="1:29" ht="14.25" customHeight="1">
      <c r="A525" s="186"/>
      <c r="B525" s="186"/>
      <c r="C525" s="186"/>
      <c r="D525" s="186"/>
      <c r="E525" s="186"/>
      <c r="F525" s="186"/>
      <c r="G525" s="186"/>
      <c r="H525" s="186"/>
      <c r="I525" s="186"/>
      <c r="J525" s="300"/>
      <c r="K525" s="186"/>
      <c r="L525" s="186"/>
      <c r="M525" s="186"/>
      <c r="N525" s="186"/>
      <c r="O525" s="186"/>
      <c r="P525" s="186"/>
      <c r="Q525" s="186"/>
      <c r="R525" s="186"/>
      <c r="S525" s="186"/>
      <c r="T525" s="186"/>
      <c r="U525" s="186"/>
      <c r="V525" s="186"/>
      <c r="W525" s="186"/>
      <c r="X525" s="186"/>
      <c r="Y525" s="186"/>
      <c r="Z525" s="186"/>
      <c r="AA525" s="186"/>
      <c r="AB525" s="186"/>
      <c r="AC525" s="186"/>
    </row>
    <row r="526" spans="1:29" ht="14.25" customHeight="1">
      <c r="A526" s="186"/>
      <c r="B526" s="186"/>
      <c r="C526" s="186"/>
      <c r="D526" s="186"/>
      <c r="E526" s="186"/>
      <c r="F526" s="186"/>
      <c r="G526" s="186"/>
      <c r="H526" s="186"/>
      <c r="I526" s="186"/>
      <c r="J526" s="300"/>
      <c r="K526" s="186"/>
      <c r="L526" s="186"/>
      <c r="M526" s="186"/>
      <c r="N526" s="186"/>
      <c r="O526" s="186"/>
      <c r="P526" s="186"/>
      <c r="Q526" s="186"/>
      <c r="R526" s="186"/>
      <c r="S526" s="186"/>
      <c r="T526" s="186"/>
      <c r="U526" s="186"/>
      <c r="V526" s="186"/>
      <c r="W526" s="186"/>
      <c r="X526" s="186"/>
      <c r="Y526" s="186"/>
      <c r="Z526" s="186"/>
      <c r="AA526" s="186"/>
      <c r="AB526" s="186"/>
      <c r="AC526" s="186"/>
    </row>
    <row r="527" spans="1:29" ht="14.25" customHeight="1">
      <c r="A527" s="186"/>
      <c r="B527" s="186"/>
      <c r="C527" s="186"/>
      <c r="D527" s="186"/>
      <c r="E527" s="186"/>
      <c r="F527" s="186"/>
      <c r="G527" s="186"/>
      <c r="H527" s="186"/>
      <c r="I527" s="186"/>
      <c r="J527" s="300"/>
      <c r="K527" s="186"/>
      <c r="L527" s="186"/>
      <c r="M527" s="186"/>
      <c r="N527" s="186"/>
      <c r="O527" s="186"/>
      <c r="P527" s="186"/>
      <c r="Q527" s="186"/>
      <c r="R527" s="186"/>
      <c r="S527" s="186"/>
      <c r="T527" s="186"/>
      <c r="U527" s="186"/>
      <c r="V527" s="186"/>
      <c r="W527" s="186"/>
      <c r="X527" s="186"/>
      <c r="Y527" s="186"/>
      <c r="Z527" s="186"/>
      <c r="AA527" s="186"/>
      <c r="AB527" s="186"/>
      <c r="AC527" s="186"/>
    </row>
    <row r="528" spans="1:29" ht="14.25" customHeight="1">
      <c r="A528" s="186"/>
      <c r="B528" s="186"/>
      <c r="C528" s="186"/>
      <c r="D528" s="186"/>
      <c r="E528" s="186"/>
      <c r="F528" s="186"/>
      <c r="G528" s="186"/>
      <c r="H528" s="186"/>
      <c r="I528" s="186"/>
      <c r="J528" s="300"/>
      <c r="K528" s="186"/>
      <c r="L528" s="186"/>
      <c r="M528" s="186"/>
      <c r="N528" s="186"/>
      <c r="O528" s="186"/>
      <c r="P528" s="186"/>
      <c r="Q528" s="186"/>
      <c r="R528" s="186"/>
      <c r="S528" s="186"/>
      <c r="T528" s="186"/>
      <c r="U528" s="186"/>
      <c r="V528" s="186"/>
      <c r="W528" s="186"/>
      <c r="X528" s="186"/>
      <c r="Y528" s="186"/>
      <c r="Z528" s="186"/>
      <c r="AA528" s="186"/>
      <c r="AB528" s="186"/>
      <c r="AC528" s="186"/>
    </row>
    <row r="529" spans="1:29" ht="14.25" customHeight="1">
      <c r="A529" s="186"/>
      <c r="B529" s="186"/>
      <c r="C529" s="186"/>
      <c r="D529" s="186"/>
      <c r="E529" s="186"/>
      <c r="F529" s="186"/>
      <c r="G529" s="186"/>
      <c r="H529" s="186"/>
      <c r="I529" s="186"/>
      <c r="J529" s="300"/>
      <c r="K529" s="186"/>
      <c r="L529" s="186"/>
      <c r="M529" s="186"/>
      <c r="N529" s="186"/>
      <c r="O529" s="186"/>
      <c r="P529" s="186"/>
      <c r="Q529" s="186"/>
      <c r="R529" s="186"/>
      <c r="S529" s="186"/>
      <c r="T529" s="186"/>
      <c r="U529" s="186"/>
      <c r="V529" s="186"/>
      <c r="W529" s="186"/>
      <c r="X529" s="186"/>
      <c r="Y529" s="186"/>
      <c r="Z529" s="186"/>
      <c r="AA529" s="186"/>
      <c r="AB529" s="186"/>
      <c r="AC529" s="186"/>
    </row>
    <row r="530" spans="1:29" ht="14.25" customHeight="1">
      <c r="A530" s="186"/>
      <c r="B530" s="186"/>
      <c r="C530" s="186"/>
      <c r="D530" s="186"/>
      <c r="E530" s="186"/>
      <c r="F530" s="186"/>
      <c r="G530" s="186"/>
      <c r="H530" s="186"/>
      <c r="I530" s="186"/>
      <c r="J530" s="300"/>
      <c r="K530" s="186"/>
      <c r="L530" s="186"/>
      <c r="M530" s="186"/>
      <c r="N530" s="186"/>
      <c r="O530" s="186"/>
      <c r="P530" s="186"/>
      <c r="Q530" s="186"/>
      <c r="R530" s="186"/>
      <c r="S530" s="186"/>
      <c r="T530" s="186"/>
      <c r="U530" s="186"/>
      <c r="V530" s="186"/>
      <c r="W530" s="186"/>
      <c r="X530" s="186"/>
      <c r="Y530" s="186"/>
      <c r="Z530" s="186"/>
      <c r="AA530" s="186"/>
      <c r="AB530" s="186"/>
      <c r="AC530" s="186"/>
    </row>
    <row r="531" spans="1:29" ht="14.25" customHeight="1">
      <c r="A531" s="186"/>
      <c r="B531" s="186"/>
      <c r="C531" s="186"/>
      <c r="D531" s="186"/>
      <c r="E531" s="186"/>
      <c r="F531" s="186"/>
      <c r="G531" s="186"/>
      <c r="H531" s="186"/>
      <c r="I531" s="186"/>
      <c r="J531" s="300"/>
      <c r="K531" s="186"/>
      <c r="L531" s="186"/>
      <c r="M531" s="186"/>
      <c r="N531" s="186"/>
      <c r="O531" s="186"/>
      <c r="P531" s="186"/>
      <c r="Q531" s="186"/>
      <c r="R531" s="186"/>
      <c r="S531" s="186"/>
      <c r="T531" s="186"/>
      <c r="U531" s="186"/>
      <c r="V531" s="186"/>
      <c r="W531" s="186"/>
      <c r="X531" s="186"/>
      <c r="Y531" s="186"/>
      <c r="Z531" s="186"/>
      <c r="AA531" s="186"/>
      <c r="AB531" s="186"/>
      <c r="AC531" s="186"/>
    </row>
    <row r="532" spans="1:29" ht="14.25" customHeight="1">
      <c r="A532" s="186"/>
      <c r="B532" s="186"/>
      <c r="C532" s="186"/>
      <c r="D532" s="186"/>
      <c r="E532" s="186"/>
      <c r="F532" s="186"/>
      <c r="G532" s="186"/>
      <c r="H532" s="186"/>
      <c r="I532" s="186"/>
      <c r="J532" s="300"/>
      <c r="K532" s="186"/>
      <c r="L532" s="186"/>
      <c r="M532" s="186"/>
      <c r="N532" s="186"/>
      <c r="O532" s="186"/>
      <c r="P532" s="186"/>
      <c r="Q532" s="186"/>
      <c r="R532" s="186"/>
      <c r="S532" s="186"/>
      <c r="T532" s="186"/>
      <c r="U532" s="186"/>
      <c r="V532" s="186"/>
      <c r="W532" s="186"/>
      <c r="X532" s="186"/>
      <c r="Y532" s="186"/>
      <c r="Z532" s="186"/>
      <c r="AA532" s="186"/>
      <c r="AB532" s="186"/>
      <c r="AC532" s="186"/>
    </row>
    <row r="533" spans="1:29" ht="14.25" customHeight="1">
      <c r="A533" s="186"/>
      <c r="B533" s="186"/>
      <c r="C533" s="186"/>
      <c r="D533" s="186"/>
      <c r="E533" s="186"/>
      <c r="F533" s="186"/>
      <c r="G533" s="186"/>
      <c r="H533" s="186"/>
      <c r="I533" s="186"/>
      <c r="J533" s="300"/>
      <c r="K533" s="186"/>
      <c r="L533" s="186"/>
      <c r="M533" s="186"/>
      <c r="N533" s="186"/>
      <c r="O533" s="186"/>
      <c r="P533" s="186"/>
      <c r="Q533" s="186"/>
      <c r="R533" s="186"/>
      <c r="S533" s="186"/>
      <c r="T533" s="186"/>
      <c r="U533" s="186"/>
      <c r="V533" s="186"/>
      <c r="W533" s="186"/>
      <c r="X533" s="186"/>
      <c r="Y533" s="186"/>
      <c r="Z533" s="186"/>
      <c r="AA533" s="186"/>
      <c r="AB533" s="186"/>
      <c r="AC533" s="186"/>
    </row>
    <row r="534" spans="1:29" ht="14.25" customHeight="1">
      <c r="A534" s="186"/>
      <c r="B534" s="186"/>
      <c r="C534" s="186"/>
      <c r="D534" s="186"/>
      <c r="E534" s="186"/>
      <c r="F534" s="186"/>
      <c r="G534" s="186"/>
      <c r="H534" s="186"/>
      <c r="I534" s="186"/>
      <c r="J534" s="300"/>
      <c r="K534" s="186"/>
      <c r="L534" s="186"/>
      <c r="M534" s="186"/>
      <c r="N534" s="186"/>
      <c r="O534" s="186"/>
      <c r="P534" s="186"/>
      <c r="Q534" s="186"/>
      <c r="R534" s="186"/>
      <c r="S534" s="186"/>
      <c r="T534" s="186"/>
      <c r="U534" s="186"/>
      <c r="V534" s="186"/>
      <c r="W534" s="186"/>
      <c r="X534" s="186"/>
      <c r="Y534" s="186"/>
      <c r="Z534" s="186"/>
      <c r="AA534" s="186"/>
      <c r="AB534" s="186"/>
      <c r="AC534" s="186"/>
    </row>
    <row r="535" spans="1:29" ht="14.25" customHeight="1">
      <c r="A535" s="186"/>
      <c r="B535" s="186"/>
      <c r="C535" s="186"/>
      <c r="D535" s="186"/>
      <c r="E535" s="186"/>
      <c r="F535" s="186"/>
      <c r="G535" s="186"/>
      <c r="H535" s="186"/>
      <c r="I535" s="186"/>
      <c r="J535" s="300"/>
      <c r="K535" s="186"/>
      <c r="L535" s="186"/>
      <c r="M535" s="186"/>
      <c r="N535" s="186"/>
      <c r="O535" s="186"/>
      <c r="P535" s="186"/>
      <c r="Q535" s="186"/>
      <c r="R535" s="186"/>
      <c r="S535" s="186"/>
      <c r="T535" s="186"/>
      <c r="U535" s="186"/>
      <c r="V535" s="186"/>
      <c r="W535" s="186"/>
      <c r="X535" s="186"/>
      <c r="Y535" s="186"/>
      <c r="Z535" s="186"/>
      <c r="AA535" s="186"/>
      <c r="AB535" s="186"/>
      <c r="AC535" s="186"/>
    </row>
    <row r="536" spans="1:29" ht="14.25" customHeight="1">
      <c r="A536" s="186"/>
      <c r="B536" s="186"/>
      <c r="C536" s="186"/>
      <c r="D536" s="186"/>
      <c r="E536" s="186"/>
      <c r="F536" s="186"/>
      <c r="G536" s="186"/>
      <c r="H536" s="186"/>
      <c r="I536" s="186"/>
      <c r="J536" s="300"/>
      <c r="K536" s="186"/>
      <c r="L536" s="186"/>
      <c r="M536" s="186"/>
      <c r="N536" s="186"/>
      <c r="O536" s="186"/>
      <c r="P536" s="186"/>
      <c r="Q536" s="186"/>
      <c r="R536" s="186"/>
      <c r="S536" s="186"/>
      <c r="T536" s="186"/>
      <c r="U536" s="186"/>
      <c r="V536" s="186"/>
      <c r="W536" s="186"/>
      <c r="X536" s="186"/>
      <c r="Y536" s="186"/>
      <c r="Z536" s="186"/>
      <c r="AA536" s="186"/>
      <c r="AB536" s="186"/>
      <c r="AC536" s="186"/>
    </row>
    <row r="537" spans="1:29" ht="14.25" customHeight="1">
      <c r="A537" s="186"/>
      <c r="B537" s="186"/>
      <c r="C537" s="186"/>
      <c r="D537" s="186"/>
      <c r="E537" s="186"/>
      <c r="F537" s="186"/>
      <c r="G537" s="186"/>
      <c r="H537" s="186"/>
      <c r="I537" s="186"/>
      <c r="J537" s="300"/>
      <c r="K537" s="186"/>
      <c r="L537" s="186"/>
      <c r="M537" s="186"/>
      <c r="N537" s="186"/>
      <c r="O537" s="186"/>
      <c r="P537" s="186"/>
      <c r="Q537" s="186"/>
      <c r="R537" s="186"/>
      <c r="S537" s="186"/>
      <c r="T537" s="186"/>
      <c r="U537" s="186"/>
      <c r="V537" s="186"/>
      <c r="W537" s="186"/>
      <c r="X537" s="186"/>
      <c r="Y537" s="186"/>
      <c r="Z537" s="186"/>
      <c r="AA537" s="186"/>
      <c r="AB537" s="186"/>
      <c r="AC537" s="186"/>
    </row>
    <row r="538" spans="1:29" ht="14.25" customHeight="1">
      <c r="A538" s="186"/>
      <c r="B538" s="186"/>
      <c r="C538" s="186"/>
      <c r="D538" s="186"/>
      <c r="E538" s="186"/>
      <c r="F538" s="186"/>
      <c r="G538" s="186"/>
      <c r="H538" s="186"/>
      <c r="I538" s="186"/>
      <c r="J538" s="300"/>
      <c r="K538" s="186"/>
      <c r="L538" s="186"/>
      <c r="M538" s="186"/>
      <c r="N538" s="186"/>
      <c r="O538" s="186"/>
      <c r="P538" s="186"/>
      <c r="Q538" s="186"/>
      <c r="R538" s="186"/>
      <c r="S538" s="186"/>
      <c r="T538" s="186"/>
      <c r="U538" s="186"/>
      <c r="V538" s="186"/>
      <c r="W538" s="186"/>
      <c r="X538" s="186"/>
      <c r="Y538" s="186"/>
      <c r="Z538" s="186"/>
      <c r="AA538" s="186"/>
      <c r="AB538" s="186"/>
      <c r="AC538" s="186"/>
    </row>
    <row r="539" spans="1:29" ht="14.25" customHeight="1">
      <c r="A539" s="186"/>
      <c r="B539" s="186"/>
      <c r="C539" s="186"/>
      <c r="D539" s="186"/>
      <c r="E539" s="186"/>
      <c r="F539" s="186"/>
      <c r="G539" s="186"/>
      <c r="H539" s="186"/>
      <c r="I539" s="186"/>
      <c r="J539" s="300"/>
      <c r="K539" s="186"/>
      <c r="L539" s="186"/>
      <c r="M539" s="186"/>
      <c r="N539" s="186"/>
      <c r="O539" s="186"/>
      <c r="P539" s="186"/>
      <c r="Q539" s="186"/>
      <c r="R539" s="186"/>
      <c r="S539" s="186"/>
      <c r="T539" s="186"/>
      <c r="U539" s="186"/>
      <c r="V539" s="186"/>
      <c r="W539" s="186"/>
      <c r="X539" s="186"/>
      <c r="Y539" s="186"/>
      <c r="Z539" s="186"/>
      <c r="AA539" s="186"/>
      <c r="AB539" s="186"/>
      <c r="AC539" s="186"/>
    </row>
    <row r="540" spans="1:29" ht="14.25" customHeight="1">
      <c r="A540" s="186"/>
      <c r="B540" s="186"/>
      <c r="C540" s="186"/>
      <c r="D540" s="186"/>
      <c r="E540" s="186"/>
      <c r="F540" s="186"/>
      <c r="G540" s="186"/>
      <c r="H540" s="186"/>
      <c r="I540" s="186"/>
      <c r="J540" s="300"/>
      <c r="K540" s="186"/>
      <c r="L540" s="186"/>
      <c r="M540" s="186"/>
      <c r="N540" s="186"/>
      <c r="O540" s="186"/>
      <c r="P540" s="186"/>
      <c r="Q540" s="186"/>
      <c r="R540" s="186"/>
      <c r="S540" s="186"/>
      <c r="T540" s="186"/>
      <c r="U540" s="186"/>
      <c r="V540" s="186"/>
      <c r="W540" s="186"/>
      <c r="X540" s="186"/>
      <c r="Y540" s="186"/>
      <c r="Z540" s="186"/>
      <c r="AA540" s="186"/>
      <c r="AB540" s="186"/>
      <c r="AC540" s="186"/>
    </row>
    <row r="541" spans="1:29" ht="14.25" customHeight="1">
      <c r="A541" s="186"/>
      <c r="B541" s="186"/>
      <c r="C541" s="186"/>
      <c r="D541" s="186"/>
      <c r="E541" s="186"/>
      <c r="F541" s="186"/>
      <c r="G541" s="186"/>
      <c r="H541" s="186"/>
      <c r="I541" s="186"/>
      <c r="J541" s="300"/>
      <c r="K541" s="186"/>
      <c r="L541" s="186"/>
      <c r="M541" s="186"/>
      <c r="N541" s="186"/>
      <c r="O541" s="186"/>
      <c r="P541" s="186"/>
      <c r="Q541" s="186"/>
      <c r="R541" s="186"/>
      <c r="S541" s="186"/>
      <c r="T541" s="186"/>
      <c r="U541" s="186"/>
      <c r="V541" s="186"/>
      <c r="W541" s="186"/>
      <c r="X541" s="186"/>
      <c r="Y541" s="186"/>
      <c r="Z541" s="186"/>
      <c r="AA541" s="186"/>
      <c r="AB541" s="186"/>
      <c r="AC541" s="186"/>
    </row>
    <row r="542" spans="1:29" ht="14.25" customHeight="1">
      <c r="A542" s="186"/>
      <c r="B542" s="186"/>
      <c r="C542" s="186"/>
      <c r="D542" s="186"/>
      <c r="E542" s="186"/>
      <c r="F542" s="186"/>
      <c r="G542" s="186"/>
      <c r="H542" s="186"/>
      <c r="I542" s="186"/>
      <c r="J542" s="300"/>
      <c r="K542" s="186"/>
      <c r="L542" s="186"/>
      <c r="M542" s="186"/>
      <c r="N542" s="186"/>
      <c r="O542" s="186"/>
      <c r="P542" s="186"/>
      <c r="Q542" s="186"/>
      <c r="R542" s="186"/>
      <c r="S542" s="186"/>
      <c r="T542" s="186"/>
      <c r="U542" s="186"/>
      <c r="V542" s="186"/>
      <c r="W542" s="186"/>
      <c r="X542" s="186"/>
      <c r="Y542" s="186"/>
      <c r="Z542" s="186"/>
      <c r="AA542" s="186"/>
      <c r="AB542" s="186"/>
      <c r="AC542" s="186"/>
    </row>
    <row r="543" spans="1:29" ht="14.25" customHeight="1">
      <c r="A543" s="186"/>
      <c r="B543" s="186"/>
      <c r="C543" s="186"/>
      <c r="D543" s="186"/>
      <c r="E543" s="186"/>
      <c r="F543" s="186"/>
      <c r="G543" s="186"/>
      <c r="H543" s="186"/>
      <c r="I543" s="186"/>
      <c r="J543" s="300"/>
      <c r="K543" s="186"/>
      <c r="L543" s="186"/>
      <c r="M543" s="186"/>
      <c r="N543" s="186"/>
      <c r="O543" s="186"/>
      <c r="P543" s="186"/>
      <c r="Q543" s="186"/>
      <c r="R543" s="186"/>
      <c r="S543" s="186"/>
      <c r="T543" s="186"/>
      <c r="U543" s="186"/>
      <c r="V543" s="186"/>
      <c r="W543" s="186"/>
      <c r="X543" s="186"/>
      <c r="Y543" s="186"/>
      <c r="Z543" s="186"/>
      <c r="AA543" s="186"/>
      <c r="AB543" s="186"/>
      <c r="AC543" s="186"/>
    </row>
    <row r="544" spans="1:29" ht="14.25" customHeight="1">
      <c r="A544" s="186"/>
      <c r="B544" s="186"/>
      <c r="C544" s="186"/>
      <c r="D544" s="186"/>
      <c r="E544" s="186"/>
      <c r="F544" s="186"/>
      <c r="G544" s="186"/>
      <c r="H544" s="186"/>
      <c r="I544" s="186"/>
      <c r="J544" s="300"/>
      <c r="K544" s="186"/>
      <c r="L544" s="186"/>
      <c r="M544" s="186"/>
      <c r="N544" s="186"/>
      <c r="O544" s="186"/>
      <c r="P544" s="186"/>
      <c r="Q544" s="186"/>
      <c r="R544" s="186"/>
      <c r="S544" s="186"/>
      <c r="T544" s="186"/>
      <c r="U544" s="186"/>
      <c r="V544" s="186"/>
      <c r="W544" s="186"/>
      <c r="X544" s="186"/>
      <c r="Y544" s="186"/>
      <c r="Z544" s="186"/>
      <c r="AA544" s="186"/>
      <c r="AB544" s="186"/>
      <c r="AC544" s="186"/>
    </row>
    <row r="545" spans="1:29" ht="14.25" customHeight="1">
      <c r="A545" s="186"/>
      <c r="B545" s="186"/>
      <c r="C545" s="186"/>
      <c r="D545" s="186"/>
      <c r="E545" s="186"/>
      <c r="F545" s="186"/>
      <c r="G545" s="186"/>
      <c r="H545" s="186"/>
      <c r="I545" s="186"/>
      <c r="J545" s="300"/>
      <c r="K545" s="186"/>
      <c r="L545" s="186"/>
      <c r="M545" s="186"/>
      <c r="N545" s="186"/>
      <c r="O545" s="186"/>
      <c r="P545" s="186"/>
      <c r="Q545" s="186"/>
      <c r="R545" s="186"/>
      <c r="S545" s="186"/>
      <c r="T545" s="186"/>
      <c r="U545" s="186"/>
      <c r="V545" s="186"/>
      <c r="W545" s="186"/>
      <c r="X545" s="186"/>
      <c r="Y545" s="186"/>
      <c r="Z545" s="186"/>
      <c r="AA545" s="186"/>
      <c r="AB545" s="186"/>
      <c r="AC545" s="186"/>
    </row>
    <row r="546" spans="1:29" ht="14.25" customHeight="1">
      <c r="A546" s="186"/>
      <c r="B546" s="186"/>
      <c r="C546" s="186"/>
      <c r="D546" s="186"/>
      <c r="E546" s="186"/>
      <c r="F546" s="186"/>
      <c r="G546" s="186"/>
      <c r="H546" s="186"/>
      <c r="I546" s="186"/>
      <c r="J546" s="300"/>
      <c r="K546" s="186"/>
      <c r="L546" s="186"/>
      <c r="M546" s="186"/>
      <c r="N546" s="186"/>
      <c r="O546" s="186"/>
      <c r="P546" s="186"/>
      <c r="Q546" s="186"/>
      <c r="R546" s="186"/>
      <c r="S546" s="186"/>
      <c r="T546" s="186"/>
      <c r="U546" s="186"/>
      <c r="V546" s="186"/>
      <c r="W546" s="186"/>
      <c r="X546" s="186"/>
      <c r="Y546" s="186"/>
      <c r="Z546" s="186"/>
      <c r="AA546" s="186"/>
      <c r="AB546" s="186"/>
      <c r="AC546" s="186"/>
    </row>
    <row r="547" spans="1:29" ht="14.25" customHeight="1">
      <c r="A547" s="186"/>
      <c r="B547" s="186"/>
      <c r="C547" s="186"/>
      <c r="D547" s="186"/>
      <c r="E547" s="186"/>
      <c r="F547" s="186"/>
      <c r="G547" s="186"/>
      <c r="H547" s="186"/>
      <c r="I547" s="186"/>
      <c r="J547" s="300"/>
      <c r="K547" s="186"/>
      <c r="L547" s="186"/>
      <c r="M547" s="186"/>
      <c r="N547" s="186"/>
      <c r="O547" s="186"/>
      <c r="P547" s="186"/>
      <c r="Q547" s="186"/>
      <c r="R547" s="186"/>
      <c r="S547" s="186"/>
      <c r="T547" s="186"/>
      <c r="U547" s="186"/>
      <c r="V547" s="186"/>
      <c r="W547" s="186"/>
      <c r="X547" s="186"/>
      <c r="Y547" s="186"/>
      <c r="Z547" s="186"/>
      <c r="AA547" s="186"/>
      <c r="AB547" s="186"/>
      <c r="AC547" s="186"/>
    </row>
    <row r="548" spans="1:29" ht="14.25" customHeight="1">
      <c r="A548" s="186"/>
      <c r="B548" s="186"/>
      <c r="C548" s="186"/>
      <c r="D548" s="186"/>
      <c r="E548" s="186"/>
      <c r="F548" s="186"/>
      <c r="G548" s="186"/>
      <c r="H548" s="186"/>
      <c r="I548" s="186"/>
      <c r="J548" s="300"/>
      <c r="K548" s="186"/>
      <c r="L548" s="186"/>
      <c r="M548" s="186"/>
      <c r="N548" s="186"/>
      <c r="O548" s="186"/>
      <c r="P548" s="186"/>
      <c r="Q548" s="186"/>
      <c r="R548" s="186"/>
      <c r="S548" s="186"/>
      <c r="T548" s="186"/>
      <c r="U548" s="186"/>
      <c r="V548" s="186"/>
      <c r="W548" s="186"/>
      <c r="X548" s="186"/>
      <c r="Y548" s="186"/>
      <c r="Z548" s="186"/>
      <c r="AA548" s="186"/>
      <c r="AB548" s="186"/>
      <c r="AC548" s="186"/>
    </row>
    <row r="549" spans="1:29" ht="14.25" customHeight="1">
      <c r="A549" s="186"/>
      <c r="B549" s="186"/>
      <c r="C549" s="186"/>
      <c r="D549" s="186"/>
      <c r="E549" s="186"/>
      <c r="F549" s="186"/>
      <c r="G549" s="186"/>
      <c r="H549" s="186"/>
      <c r="I549" s="186"/>
      <c r="J549" s="300"/>
      <c r="K549" s="186"/>
      <c r="L549" s="186"/>
      <c r="M549" s="186"/>
      <c r="N549" s="186"/>
      <c r="O549" s="186"/>
      <c r="P549" s="186"/>
      <c r="Q549" s="186"/>
      <c r="R549" s="186"/>
      <c r="S549" s="186"/>
      <c r="T549" s="186"/>
      <c r="U549" s="186"/>
      <c r="V549" s="186"/>
      <c r="W549" s="186"/>
      <c r="X549" s="186"/>
      <c r="Y549" s="186"/>
      <c r="Z549" s="186"/>
      <c r="AA549" s="186"/>
      <c r="AB549" s="186"/>
      <c r="AC549" s="186"/>
    </row>
    <row r="550" spans="1:29" ht="14.25" customHeight="1">
      <c r="A550" s="186"/>
      <c r="B550" s="186"/>
      <c r="C550" s="186"/>
      <c r="D550" s="186"/>
      <c r="E550" s="186"/>
      <c r="F550" s="186"/>
      <c r="G550" s="186"/>
      <c r="H550" s="186"/>
      <c r="I550" s="186"/>
      <c r="J550" s="300"/>
      <c r="K550" s="186"/>
      <c r="L550" s="186"/>
      <c r="M550" s="186"/>
      <c r="N550" s="186"/>
      <c r="O550" s="186"/>
      <c r="P550" s="186"/>
      <c r="Q550" s="186"/>
      <c r="R550" s="186"/>
      <c r="S550" s="186"/>
      <c r="T550" s="186"/>
      <c r="U550" s="186"/>
      <c r="V550" s="186"/>
      <c r="W550" s="186"/>
      <c r="X550" s="186"/>
      <c r="Y550" s="186"/>
      <c r="Z550" s="186"/>
      <c r="AA550" s="186"/>
      <c r="AB550" s="186"/>
      <c r="AC550" s="186"/>
    </row>
    <row r="551" spans="1:29" ht="14.25" customHeight="1">
      <c r="A551" s="186"/>
      <c r="B551" s="186"/>
      <c r="C551" s="186"/>
      <c r="D551" s="186"/>
      <c r="E551" s="186"/>
      <c r="F551" s="186"/>
      <c r="G551" s="186"/>
      <c r="H551" s="186"/>
      <c r="I551" s="186"/>
      <c r="J551" s="300"/>
      <c r="K551" s="186"/>
      <c r="L551" s="186"/>
      <c r="M551" s="186"/>
      <c r="N551" s="186"/>
      <c r="O551" s="186"/>
      <c r="P551" s="186"/>
      <c r="Q551" s="186"/>
      <c r="R551" s="186"/>
      <c r="S551" s="186"/>
      <c r="T551" s="186"/>
      <c r="U551" s="186"/>
      <c r="V551" s="186"/>
      <c r="W551" s="186"/>
      <c r="X551" s="186"/>
      <c r="Y551" s="186"/>
      <c r="Z551" s="186"/>
      <c r="AA551" s="186"/>
      <c r="AB551" s="186"/>
      <c r="AC551" s="186"/>
    </row>
    <row r="552" spans="1:29" ht="14.25" customHeight="1">
      <c r="A552" s="186"/>
      <c r="B552" s="186"/>
      <c r="C552" s="186"/>
      <c r="D552" s="186"/>
      <c r="E552" s="186"/>
      <c r="F552" s="186"/>
      <c r="G552" s="186"/>
      <c r="H552" s="186"/>
      <c r="I552" s="186"/>
      <c r="J552" s="300"/>
      <c r="K552" s="186"/>
      <c r="L552" s="186"/>
      <c r="M552" s="186"/>
      <c r="N552" s="186"/>
      <c r="O552" s="186"/>
      <c r="P552" s="186"/>
      <c r="Q552" s="186"/>
      <c r="R552" s="186"/>
      <c r="S552" s="186"/>
      <c r="T552" s="186"/>
      <c r="U552" s="186"/>
      <c r="V552" s="186"/>
      <c r="W552" s="186"/>
      <c r="X552" s="186"/>
      <c r="Y552" s="186"/>
      <c r="Z552" s="186"/>
      <c r="AA552" s="186"/>
      <c r="AB552" s="186"/>
      <c r="AC552" s="186"/>
    </row>
    <row r="553" spans="1:29" ht="14.25" customHeight="1">
      <c r="A553" s="186"/>
      <c r="B553" s="186"/>
      <c r="C553" s="186"/>
      <c r="D553" s="186"/>
      <c r="E553" s="186"/>
      <c r="F553" s="186"/>
      <c r="G553" s="186"/>
      <c r="H553" s="186"/>
      <c r="I553" s="186"/>
      <c r="J553" s="300"/>
      <c r="K553" s="186"/>
      <c r="L553" s="186"/>
      <c r="M553" s="186"/>
      <c r="N553" s="186"/>
      <c r="O553" s="186"/>
      <c r="P553" s="186"/>
      <c r="Q553" s="186"/>
      <c r="R553" s="186"/>
      <c r="S553" s="186"/>
      <c r="T553" s="186"/>
      <c r="U553" s="186"/>
      <c r="V553" s="186"/>
      <c r="W553" s="186"/>
      <c r="X553" s="186"/>
      <c r="Y553" s="186"/>
      <c r="Z553" s="186"/>
      <c r="AA553" s="186"/>
      <c r="AB553" s="186"/>
      <c r="AC553" s="186"/>
    </row>
    <row r="554" spans="1:29" ht="14.25" customHeight="1">
      <c r="A554" s="186"/>
      <c r="B554" s="186"/>
      <c r="C554" s="186"/>
      <c r="D554" s="186"/>
      <c r="E554" s="186"/>
      <c r="F554" s="186"/>
      <c r="G554" s="186"/>
      <c r="H554" s="186"/>
      <c r="I554" s="186"/>
      <c r="J554" s="300"/>
      <c r="K554" s="186"/>
      <c r="L554" s="186"/>
      <c r="M554" s="186"/>
      <c r="N554" s="186"/>
      <c r="O554" s="186"/>
      <c r="P554" s="186"/>
      <c r="Q554" s="186"/>
      <c r="R554" s="186"/>
      <c r="S554" s="186"/>
      <c r="T554" s="186"/>
      <c r="U554" s="186"/>
      <c r="V554" s="186"/>
      <c r="W554" s="186"/>
      <c r="X554" s="186"/>
      <c r="Y554" s="186"/>
      <c r="Z554" s="186"/>
      <c r="AA554" s="186"/>
      <c r="AB554" s="186"/>
      <c r="AC554" s="186"/>
    </row>
    <row r="555" spans="1:29" ht="14.25" customHeight="1">
      <c r="A555" s="186"/>
      <c r="B555" s="186"/>
      <c r="C555" s="186"/>
      <c r="D555" s="186"/>
      <c r="E555" s="186"/>
      <c r="F555" s="186"/>
      <c r="G555" s="186"/>
      <c r="H555" s="186"/>
      <c r="I555" s="186"/>
      <c r="J555" s="300"/>
      <c r="K555" s="186"/>
      <c r="L555" s="186"/>
      <c r="M555" s="186"/>
      <c r="N555" s="186"/>
      <c r="O555" s="186"/>
      <c r="P555" s="186"/>
      <c r="Q555" s="186"/>
      <c r="R555" s="186"/>
      <c r="S555" s="186"/>
      <c r="T555" s="186"/>
      <c r="U555" s="186"/>
      <c r="V555" s="186"/>
      <c r="W555" s="186"/>
      <c r="X555" s="186"/>
      <c r="Y555" s="186"/>
      <c r="Z555" s="186"/>
      <c r="AA555" s="186"/>
      <c r="AB555" s="186"/>
      <c r="AC555" s="186"/>
    </row>
    <row r="556" spans="1:29" ht="14.25" customHeight="1">
      <c r="A556" s="186"/>
      <c r="B556" s="186"/>
      <c r="C556" s="186"/>
      <c r="D556" s="186"/>
      <c r="E556" s="186"/>
      <c r="F556" s="186"/>
      <c r="G556" s="186"/>
      <c r="H556" s="186"/>
      <c r="I556" s="186"/>
      <c r="J556" s="300"/>
      <c r="K556" s="186"/>
      <c r="L556" s="186"/>
      <c r="M556" s="186"/>
      <c r="N556" s="186"/>
      <c r="O556" s="186"/>
      <c r="P556" s="186"/>
      <c r="Q556" s="186"/>
      <c r="R556" s="186"/>
      <c r="S556" s="186"/>
      <c r="T556" s="186"/>
      <c r="U556" s="186"/>
      <c r="V556" s="186"/>
      <c r="W556" s="186"/>
      <c r="X556" s="186"/>
      <c r="Y556" s="186"/>
      <c r="Z556" s="186"/>
      <c r="AA556" s="186"/>
      <c r="AB556" s="186"/>
      <c r="AC556" s="186"/>
    </row>
    <row r="557" spans="1:29" ht="14.25" customHeight="1">
      <c r="A557" s="186"/>
      <c r="B557" s="186"/>
      <c r="C557" s="186"/>
      <c r="D557" s="186"/>
      <c r="E557" s="186"/>
      <c r="F557" s="186"/>
      <c r="G557" s="186"/>
      <c r="H557" s="186"/>
      <c r="I557" s="186"/>
      <c r="J557" s="300"/>
      <c r="K557" s="186"/>
      <c r="L557" s="186"/>
      <c r="M557" s="186"/>
      <c r="N557" s="186"/>
      <c r="O557" s="186"/>
      <c r="P557" s="186"/>
      <c r="Q557" s="186"/>
      <c r="R557" s="186"/>
      <c r="S557" s="186"/>
      <c r="T557" s="186"/>
      <c r="U557" s="186"/>
      <c r="V557" s="186"/>
      <c r="W557" s="186"/>
      <c r="X557" s="186"/>
      <c r="Y557" s="186"/>
      <c r="Z557" s="186"/>
      <c r="AA557" s="186"/>
      <c r="AB557" s="186"/>
      <c r="AC557" s="186"/>
    </row>
    <row r="558" spans="1:29" ht="14.25" customHeight="1">
      <c r="A558" s="186"/>
      <c r="B558" s="186"/>
      <c r="C558" s="186"/>
      <c r="D558" s="186"/>
      <c r="E558" s="186"/>
      <c r="F558" s="186"/>
      <c r="G558" s="186"/>
      <c r="H558" s="186"/>
      <c r="I558" s="186"/>
      <c r="J558" s="300"/>
      <c r="K558" s="186"/>
      <c r="L558" s="186"/>
      <c r="M558" s="186"/>
      <c r="N558" s="186"/>
      <c r="O558" s="186"/>
      <c r="P558" s="186"/>
      <c r="Q558" s="186"/>
      <c r="R558" s="186"/>
      <c r="S558" s="186"/>
      <c r="T558" s="186"/>
      <c r="U558" s="186"/>
      <c r="V558" s="186"/>
      <c r="W558" s="186"/>
      <c r="X558" s="186"/>
      <c r="Y558" s="186"/>
      <c r="Z558" s="186"/>
      <c r="AA558" s="186"/>
      <c r="AB558" s="186"/>
      <c r="AC558" s="186"/>
    </row>
    <row r="559" spans="1:29" ht="14.25" customHeight="1">
      <c r="A559" s="186"/>
      <c r="B559" s="186"/>
      <c r="C559" s="186"/>
      <c r="D559" s="186"/>
      <c r="E559" s="186"/>
      <c r="F559" s="186"/>
      <c r="G559" s="186"/>
      <c r="H559" s="186"/>
      <c r="I559" s="186"/>
      <c r="J559" s="300"/>
      <c r="K559" s="186"/>
      <c r="L559" s="186"/>
      <c r="M559" s="186"/>
      <c r="N559" s="186"/>
      <c r="O559" s="186"/>
      <c r="P559" s="186"/>
      <c r="Q559" s="186"/>
      <c r="R559" s="186"/>
      <c r="S559" s="186"/>
      <c r="T559" s="186"/>
      <c r="U559" s="186"/>
      <c r="V559" s="186"/>
      <c r="W559" s="186"/>
      <c r="X559" s="186"/>
      <c r="Y559" s="186"/>
      <c r="Z559" s="186"/>
      <c r="AA559" s="186"/>
      <c r="AB559" s="186"/>
      <c r="AC559" s="186"/>
    </row>
    <row r="560" spans="1:29" ht="14.25" customHeight="1">
      <c r="A560" s="186"/>
      <c r="B560" s="186"/>
      <c r="C560" s="186"/>
      <c r="D560" s="186"/>
      <c r="E560" s="186"/>
      <c r="F560" s="186"/>
      <c r="G560" s="186"/>
      <c r="H560" s="186"/>
      <c r="I560" s="186"/>
      <c r="J560" s="300"/>
      <c r="K560" s="186"/>
      <c r="L560" s="186"/>
      <c r="M560" s="186"/>
      <c r="N560" s="186"/>
      <c r="O560" s="186"/>
      <c r="P560" s="186"/>
      <c r="Q560" s="186"/>
      <c r="R560" s="186"/>
      <c r="S560" s="186"/>
      <c r="T560" s="186"/>
      <c r="U560" s="186"/>
      <c r="V560" s="186"/>
      <c r="W560" s="186"/>
      <c r="X560" s="186"/>
      <c r="Y560" s="186"/>
      <c r="Z560" s="186"/>
      <c r="AA560" s="186"/>
      <c r="AB560" s="186"/>
      <c r="AC560" s="186"/>
    </row>
    <row r="561" spans="1:29" ht="14.25" customHeight="1">
      <c r="A561" s="186"/>
      <c r="B561" s="186"/>
      <c r="C561" s="186"/>
      <c r="D561" s="186"/>
      <c r="E561" s="186"/>
      <c r="F561" s="186"/>
      <c r="G561" s="186"/>
      <c r="H561" s="186"/>
      <c r="I561" s="186"/>
      <c r="J561" s="300"/>
      <c r="K561" s="186"/>
      <c r="L561" s="186"/>
      <c r="M561" s="186"/>
      <c r="N561" s="186"/>
      <c r="O561" s="186"/>
      <c r="P561" s="186"/>
      <c r="Q561" s="186"/>
      <c r="R561" s="186"/>
      <c r="S561" s="186"/>
      <c r="T561" s="186"/>
      <c r="U561" s="186"/>
      <c r="V561" s="186"/>
      <c r="W561" s="186"/>
      <c r="X561" s="186"/>
      <c r="Y561" s="186"/>
      <c r="Z561" s="186"/>
      <c r="AA561" s="186"/>
      <c r="AB561" s="186"/>
      <c r="AC561" s="186"/>
    </row>
    <row r="562" spans="1:29" ht="14.25" customHeight="1">
      <c r="A562" s="186"/>
      <c r="B562" s="186"/>
      <c r="C562" s="186"/>
      <c r="D562" s="186"/>
      <c r="E562" s="186"/>
      <c r="F562" s="186"/>
      <c r="G562" s="186"/>
      <c r="H562" s="186"/>
      <c r="I562" s="186"/>
      <c r="J562" s="300"/>
      <c r="K562" s="186"/>
      <c r="L562" s="186"/>
      <c r="M562" s="186"/>
      <c r="N562" s="186"/>
      <c r="O562" s="186"/>
      <c r="P562" s="186"/>
      <c r="Q562" s="186"/>
      <c r="R562" s="186"/>
      <c r="S562" s="186"/>
      <c r="T562" s="186"/>
      <c r="U562" s="186"/>
      <c r="V562" s="186"/>
      <c r="W562" s="186"/>
      <c r="X562" s="186"/>
      <c r="Y562" s="186"/>
      <c r="Z562" s="186"/>
      <c r="AA562" s="186"/>
      <c r="AB562" s="186"/>
      <c r="AC562" s="186"/>
    </row>
    <row r="563" spans="1:29" ht="14.25" customHeight="1">
      <c r="A563" s="186"/>
      <c r="B563" s="186"/>
      <c r="C563" s="186"/>
      <c r="D563" s="186"/>
      <c r="E563" s="186"/>
      <c r="F563" s="186"/>
      <c r="G563" s="186"/>
      <c r="H563" s="186"/>
      <c r="I563" s="186"/>
      <c r="J563" s="300"/>
      <c r="K563" s="186"/>
      <c r="L563" s="186"/>
      <c r="M563" s="186"/>
      <c r="N563" s="186"/>
      <c r="O563" s="186"/>
      <c r="P563" s="186"/>
      <c r="Q563" s="186"/>
      <c r="R563" s="186"/>
      <c r="S563" s="186"/>
      <c r="T563" s="186"/>
      <c r="U563" s="186"/>
      <c r="V563" s="186"/>
      <c r="W563" s="186"/>
      <c r="X563" s="186"/>
      <c r="Y563" s="186"/>
      <c r="Z563" s="186"/>
      <c r="AA563" s="186"/>
      <c r="AB563" s="186"/>
      <c r="AC563" s="186"/>
    </row>
    <row r="564" spans="1:29" ht="14.25" customHeight="1">
      <c r="A564" s="186"/>
      <c r="B564" s="186"/>
      <c r="C564" s="186"/>
      <c r="D564" s="186"/>
      <c r="E564" s="186"/>
      <c r="F564" s="186"/>
      <c r="G564" s="186"/>
      <c r="H564" s="186"/>
      <c r="I564" s="186"/>
      <c r="J564" s="300"/>
      <c r="K564" s="186"/>
      <c r="L564" s="186"/>
      <c r="M564" s="186"/>
      <c r="N564" s="186"/>
      <c r="O564" s="186"/>
      <c r="P564" s="186"/>
      <c r="Q564" s="186"/>
      <c r="R564" s="186"/>
      <c r="S564" s="186"/>
      <c r="T564" s="186"/>
      <c r="U564" s="186"/>
      <c r="V564" s="186"/>
      <c r="W564" s="186"/>
      <c r="X564" s="186"/>
      <c r="Y564" s="186"/>
      <c r="Z564" s="186"/>
      <c r="AA564" s="186"/>
      <c r="AB564" s="186"/>
      <c r="AC564" s="186"/>
    </row>
    <row r="565" spans="1:29" ht="14.25" customHeight="1">
      <c r="A565" s="186"/>
      <c r="B565" s="186"/>
      <c r="C565" s="186"/>
      <c r="D565" s="186"/>
      <c r="E565" s="186"/>
      <c r="F565" s="186"/>
      <c r="G565" s="186"/>
      <c r="H565" s="186"/>
      <c r="I565" s="186"/>
      <c r="J565" s="300"/>
      <c r="K565" s="186"/>
      <c r="L565" s="186"/>
      <c r="M565" s="186"/>
      <c r="N565" s="186"/>
      <c r="O565" s="186"/>
      <c r="P565" s="186"/>
      <c r="Q565" s="186"/>
      <c r="R565" s="186"/>
      <c r="S565" s="186"/>
      <c r="T565" s="186"/>
      <c r="U565" s="186"/>
      <c r="V565" s="186"/>
      <c r="W565" s="186"/>
      <c r="X565" s="186"/>
      <c r="Y565" s="186"/>
      <c r="Z565" s="186"/>
      <c r="AA565" s="186"/>
      <c r="AB565" s="186"/>
      <c r="AC565" s="186"/>
    </row>
    <row r="566" spans="1:29" ht="14.25" customHeight="1">
      <c r="A566" s="186"/>
      <c r="B566" s="186"/>
      <c r="C566" s="186"/>
      <c r="D566" s="186"/>
      <c r="E566" s="186"/>
      <c r="F566" s="186"/>
      <c r="G566" s="186"/>
      <c r="H566" s="186"/>
      <c r="I566" s="186"/>
      <c r="J566" s="300"/>
      <c r="K566" s="186"/>
      <c r="L566" s="186"/>
      <c r="M566" s="186"/>
      <c r="N566" s="186"/>
      <c r="O566" s="186"/>
      <c r="P566" s="186"/>
      <c r="Q566" s="186"/>
      <c r="R566" s="186"/>
      <c r="S566" s="186"/>
      <c r="T566" s="186"/>
      <c r="U566" s="186"/>
      <c r="V566" s="186"/>
      <c r="W566" s="186"/>
      <c r="X566" s="186"/>
      <c r="Y566" s="186"/>
      <c r="Z566" s="186"/>
      <c r="AA566" s="186"/>
      <c r="AB566" s="186"/>
      <c r="AC566" s="186"/>
    </row>
    <row r="567" spans="1:29" ht="14.25" customHeight="1">
      <c r="A567" s="186"/>
      <c r="B567" s="186"/>
      <c r="C567" s="186"/>
      <c r="D567" s="186"/>
      <c r="E567" s="186"/>
      <c r="F567" s="186"/>
      <c r="G567" s="186"/>
      <c r="H567" s="186"/>
      <c r="I567" s="186"/>
      <c r="J567" s="300"/>
      <c r="K567" s="186"/>
      <c r="L567" s="186"/>
      <c r="M567" s="186"/>
      <c r="N567" s="186"/>
      <c r="O567" s="186"/>
      <c r="P567" s="186"/>
      <c r="Q567" s="186"/>
      <c r="R567" s="186"/>
      <c r="S567" s="186"/>
      <c r="T567" s="186"/>
      <c r="U567" s="186"/>
      <c r="V567" s="186"/>
      <c r="W567" s="186"/>
      <c r="X567" s="186"/>
      <c r="Y567" s="186"/>
      <c r="Z567" s="186"/>
      <c r="AA567" s="186"/>
      <c r="AB567" s="186"/>
      <c r="AC567" s="186"/>
    </row>
    <row r="568" spans="1:29" ht="14.25" customHeight="1">
      <c r="A568" s="186"/>
      <c r="B568" s="186"/>
      <c r="C568" s="186"/>
      <c r="D568" s="186"/>
      <c r="E568" s="186"/>
      <c r="F568" s="186"/>
      <c r="G568" s="186"/>
      <c r="H568" s="186"/>
      <c r="I568" s="186"/>
      <c r="J568" s="300"/>
      <c r="K568" s="186"/>
      <c r="L568" s="186"/>
      <c r="M568" s="186"/>
      <c r="N568" s="186"/>
      <c r="O568" s="186"/>
      <c r="P568" s="186"/>
      <c r="Q568" s="186"/>
      <c r="R568" s="186"/>
      <c r="S568" s="186"/>
      <c r="T568" s="186"/>
      <c r="U568" s="186"/>
      <c r="V568" s="186"/>
      <c r="W568" s="186"/>
      <c r="X568" s="186"/>
      <c r="Y568" s="186"/>
      <c r="Z568" s="186"/>
      <c r="AA568" s="186"/>
      <c r="AB568" s="186"/>
      <c r="AC568" s="186"/>
    </row>
    <row r="569" spans="1:29" ht="14.25" customHeight="1">
      <c r="A569" s="186"/>
      <c r="B569" s="186"/>
      <c r="C569" s="186"/>
      <c r="D569" s="186"/>
      <c r="E569" s="186"/>
      <c r="F569" s="186"/>
      <c r="G569" s="186"/>
      <c r="H569" s="186"/>
      <c r="I569" s="186"/>
      <c r="J569" s="300"/>
      <c r="K569" s="186"/>
      <c r="L569" s="186"/>
      <c r="M569" s="186"/>
      <c r="N569" s="186"/>
      <c r="O569" s="186"/>
      <c r="P569" s="186"/>
      <c r="Q569" s="186"/>
      <c r="R569" s="186"/>
      <c r="S569" s="186"/>
      <c r="T569" s="186"/>
      <c r="U569" s="186"/>
      <c r="V569" s="186"/>
      <c r="W569" s="186"/>
      <c r="X569" s="186"/>
      <c r="Y569" s="186"/>
      <c r="Z569" s="186"/>
      <c r="AA569" s="186"/>
      <c r="AB569" s="186"/>
      <c r="AC569" s="186"/>
    </row>
    <row r="570" spans="1:29" ht="14.25" customHeight="1">
      <c r="A570" s="186"/>
      <c r="B570" s="186"/>
      <c r="C570" s="186"/>
      <c r="D570" s="186"/>
      <c r="E570" s="186"/>
      <c r="F570" s="186"/>
      <c r="G570" s="186"/>
      <c r="H570" s="186"/>
      <c r="I570" s="186"/>
      <c r="J570" s="300"/>
      <c r="K570" s="186"/>
      <c r="L570" s="186"/>
      <c r="M570" s="186"/>
      <c r="N570" s="186"/>
      <c r="O570" s="186"/>
      <c r="P570" s="186"/>
      <c r="Q570" s="186"/>
      <c r="R570" s="186"/>
      <c r="S570" s="186"/>
      <c r="T570" s="186"/>
      <c r="U570" s="186"/>
      <c r="V570" s="186"/>
      <c r="W570" s="186"/>
      <c r="X570" s="186"/>
      <c r="Y570" s="186"/>
      <c r="Z570" s="186"/>
      <c r="AA570" s="186"/>
      <c r="AB570" s="186"/>
      <c r="AC570" s="186"/>
    </row>
    <row r="571" spans="1:29" ht="14.25" customHeight="1">
      <c r="A571" s="186"/>
      <c r="B571" s="186"/>
      <c r="C571" s="186"/>
      <c r="D571" s="186"/>
      <c r="E571" s="186"/>
      <c r="F571" s="186"/>
      <c r="G571" s="186"/>
      <c r="H571" s="186"/>
      <c r="I571" s="186"/>
      <c r="J571" s="300"/>
      <c r="K571" s="186"/>
      <c r="L571" s="186"/>
      <c r="M571" s="186"/>
      <c r="N571" s="186"/>
      <c r="O571" s="186"/>
      <c r="P571" s="186"/>
      <c r="Q571" s="186"/>
      <c r="R571" s="186"/>
      <c r="S571" s="186"/>
      <c r="T571" s="186"/>
      <c r="U571" s="186"/>
      <c r="V571" s="186"/>
      <c r="W571" s="186"/>
      <c r="X571" s="186"/>
      <c r="Y571" s="186"/>
      <c r="Z571" s="186"/>
      <c r="AA571" s="186"/>
      <c r="AB571" s="186"/>
      <c r="AC571" s="186"/>
    </row>
    <row r="572" spans="1:29" ht="14.25" customHeight="1">
      <c r="A572" s="186"/>
      <c r="B572" s="186"/>
      <c r="C572" s="186"/>
      <c r="D572" s="186"/>
      <c r="E572" s="186"/>
      <c r="F572" s="186"/>
      <c r="G572" s="186"/>
      <c r="H572" s="186"/>
      <c r="I572" s="186"/>
      <c r="J572" s="300"/>
      <c r="K572" s="186"/>
      <c r="L572" s="186"/>
      <c r="M572" s="186"/>
      <c r="N572" s="186"/>
      <c r="O572" s="186"/>
      <c r="P572" s="186"/>
      <c r="Q572" s="186"/>
      <c r="R572" s="186"/>
      <c r="S572" s="186"/>
      <c r="T572" s="186"/>
      <c r="U572" s="186"/>
      <c r="V572" s="186"/>
      <c r="W572" s="186"/>
      <c r="X572" s="186"/>
      <c r="Y572" s="186"/>
      <c r="Z572" s="186"/>
      <c r="AA572" s="186"/>
      <c r="AB572" s="186"/>
      <c r="AC572" s="186"/>
    </row>
    <row r="573" spans="1:29" ht="14.25" customHeight="1">
      <c r="A573" s="186"/>
      <c r="B573" s="186"/>
      <c r="C573" s="186"/>
      <c r="D573" s="186"/>
      <c r="E573" s="186"/>
      <c r="F573" s="186"/>
      <c r="G573" s="186"/>
      <c r="H573" s="186"/>
      <c r="I573" s="186"/>
      <c r="J573" s="300"/>
      <c r="K573" s="186"/>
      <c r="L573" s="186"/>
      <c r="M573" s="186"/>
      <c r="N573" s="186"/>
      <c r="O573" s="186"/>
      <c r="P573" s="186"/>
      <c r="Q573" s="186"/>
      <c r="R573" s="186"/>
      <c r="S573" s="186"/>
      <c r="T573" s="186"/>
      <c r="U573" s="186"/>
      <c r="V573" s="186"/>
      <c r="W573" s="186"/>
      <c r="X573" s="186"/>
      <c r="Y573" s="186"/>
      <c r="Z573" s="186"/>
      <c r="AA573" s="186"/>
      <c r="AB573" s="186"/>
      <c r="AC573" s="186"/>
    </row>
    <row r="574" spans="1:29" ht="14.25" customHeight="1">
      <c r="A574" s="186"/>
      <c r="B574" s="186"/>
      <c r="C574" s="186"/>
      <c r="D574" s="186"/>
      <c r="E574" s="186"/>
      <c r="F574" s="186"/>
      <c r="G574" s="186"/>
      <c r="H574" s="186"/>
      <c r="I574" s="186"/>
      <c r="J574" s="300"/>
      <c r="K574" s="186"/>
      <c r="L574" s="186"/>
      <c r="M574" s="186"/>
      <c r="N574" s="186"/>
      <c r="O574" s="186"/>
      <c r="P574" s="186"/>
      <c r="Q574" s="186"/>
      <c r="R574" s="186"/>
      <c r="S574" s="186"/>
      <c r="T574" s="186"/>
      <c r="U574" s="186"/>
      <c r="V574" s="186"/>
      <c r="W574" s="186"/>
      <c r="X574" s="186"/>
      <c r="Y574" s="186"/>
      <c r="Z574" s="186"/>
      <c r="AA574" s="186"/>
      <c r="AB574" s="186"/>
      <c r="AC574" s="186"/>
    </row>
    <row r="575" spans="1:29" ht="14.25" customHeight="1">
      <c r="A575" s="186"/>
      <c r="B575" s="186"/>
      <c r="C575" s="186"/>
      <c r="D575" s="186"/>
      <c r="E575" s="186"/>
      <c r="F575" s="186"/>
      <c r="G575" s="186"/>
      <c r="H575" s="186"/>
      <c r="I575" s="186"/>
      <c r="J575" s="300"/>
      <c r="K575" s="186"/>
      <c r="L575" s="186"/>
      <c r="M575" s="186"/>
      <c r="N575" s="186"/>
      <c r="O575" s="186"/>
      <c r="P575" s="186"/>
      <c r="Q575" s="186"/>
      <c r="R575" s="186"/>
      <c r="S575" s="186"/>
      <c r="T575" s="186"/>
      <c r="U575" s="186"/>
      <c r="V575" s="186"/>
      <c r="W575" s="186"/>
      <c r="X575" s="186"/>
      <c r="Y575" s="186"/>
      <c r="Z575" s="186"/>
      <c r="AA575" s="186"/>
      <c r="AB575" s="186"/>
      <c r="AC575" s="186"/>
    </row>
    <row r="576" spans="1:29" ht="14.25" customHeight="1">
      <c r="A576" s="186"/>
      <c r="B576" s="186"/>
      <c r="C576" s="186"/>
      <c r="D576" s="186"/>
      <c r="E576" s="186"/>
      <c r="F576" s="186"/>
      <c r="G576" s="186"/>
      <c r="H576" s="186"/>
      <c r="I576" s="186"/>
      <c r="J576" s="300"/>
      <c r="K576" s="186"/>
      <c r="L576" s="186"/>
      <c r="M576" s="186"/>
      <c r="N576" s="186"/>
      <c r="O576" s="186"/>
      <c r="P576" s="186"/>
      <c r="Q576" s="186"/>
      <c r="R576" s="186"/>
      <c r="S576" s="186"/>
      <c r="T576" s="186"/>
      <c r="U576" s="186"/>
      <c r="V576" s="186"/>
      <c r="W576" s="186"/>
      <c r="X576" s="186"/>
      <c r="Y576" s="186"/>
      <c r="Z576" s="186"/>
      <c r="AA576" s="186"/>
      <c r="AB576" s="186"/>
      <c r="AC576" s="186"/>
    </row>
    <row r="577" spans="1:29" ht="14.25" customHeight="1">
      <c r="A577" s="186"/>
      <c r="B577" s="186"/>
      <c r="C577" s="186"/>
      <c r="D577" s="186"/>
      <c r="E577" s="186"/>
      <c r="F577" s="186"/>
      <c r="G577" s="186"/>
      <c r="H577" s="186"/>
      <c r="I577" s="186"/>
      <c r="J577" s="300"/>
      <c r="K577" s="186"/>
      <c r="L577" s="186"/>
      <c r="M577" s="186"/>
      <c r="N577" s="186"/>
      <c r="O577" s="186"/>
      <c r="P577" s="186"/>
      <c r="Q577" s="186"/>
      <c r="R577" s="186"/>
      <c r="S577" s="186"/>
      <c r="T577" s="186"/>
      <c r="U577" s="186"/>
      <c r="V577" s="186"/>
      <c r="W577" s="186"/>
      <c r="X577" s="186"/>
      <c r="Y577" s="186"/>
      <c r="Z577" s="186"/>
      <c r="AA577" s="186"/>
      <c r="AB577" s="186"/>
      <c r="AC577" s="186"/>
    </row>
    <row r="578" spans="1:29" ht="14.25" customHeight="1">
      <c r="A578" s="186"/>
      <c r="B578" s="186"/>
      <c r="C578" s="186"/>
      <c r="D578" s="186"/>
      <c r="E578" s="186"/>
      <c r="F578" s="186"/>
      <c r="G578" s="186"/>
      <c r="H578" s="186"/>
      <c r="I578" s="186"/>
      <c r="J578" s="300"/>
      <c r="K578" s="186"/>
      <c r="L578" s="186"/>
      <c r="M578" s="186"/>
      <c r="N578" s="186"/>
      <c r="O578" s="186"/>
      <c r="P578" s="186"/>
      <c r="Q578" s="186"/>
      <c r="R578" s="186"/>
      <c r="S578" s="186"/>
      <c r="T578" s="186"/>
      <c r="U578" s="186"/>
      <c r="V578" s="186"/>
      <c r="W578" s="186"/>
      <c r="X578" s="186"/>
      <c r="Y578" s="186"/>
      <c r="Z578" s="186"/>
      <c r="AA578" s="186"/>
      <c r="AB578" s="186"/>
      <c r="AC578" s="186"/>
    </row>
    <row r="579" spans="1:29" ht="14.25" customHeight="1">
      <c r="A579" s="186"/>
      <c r="B579" s="186"/>
      <c r="C579" s="186"/>
      <c r="D579" s="186"/>
      <c r="E579" s="186"/>
      <c r="F579" s="186"/>
      <c r="G579" s="186"/>
      <c r="H579" s="186"/>
      <c r="I579" s="186"/>
      <c r="J579" s="300"/>
      <c r="K579" s="186"/>
      <c r="L579" s="186"/>
      <c r="M579" s="186"/>
      <c r="N579" s="186"/>
      <c r="O579" s="186"/>
      <c r="P579" s="186"/>
      <c r="Q579" s="186"/>
      <c r="R579" s="186"/>
      <c r="S579" s="186"/>
      <c r="T579" s="186"/>
      <c r="U579" s="186"/>
      <c r="V579" s="186"/>
      <c r="W579" s="186"/>
      <c r="X579" s="186"/>
      <c r="Y579" s="186"/>
      <c r="Z579" s="186"/>
      <c r="AA579" s="186"/>
      <c r="AB579" s="186"/>
      <c r="AC579" s="186"/>
    </row>
    <row r="580" spans="1:29" ht="14.25" customHeight="1">
      <c r="A580" s="186"/>
      <c r="B580" s="186"/>
      <c r="C580" s="186"/>
      <c r="D580" s="186"/>
      <c r="E580" s="186"/>
      <c r="F580" s="186"/>
      <c r="G580" s="186"/>
      <c r="H580" s="186"/>
      <c r="I580" s="186"/>
      <c r="J580" s="300"/>
      <c r="K580" s="186"/>
      <c r="L580" s="186"/>
      <c r="M580" s="186"/>
      <c r="N580" s="186"/>
      <c r="O580" s="186"/>
      <c r="P580" s="186"/>
      <c r="Q580" s="186"/>
      <c r="R580" s="186"/>
      <c r="S580" s="186"/>
      <c r="T580" s="186"/>
      <c r="U580" s="186"/>
      <c r="V580" s="186"/>
      <c r="W580" s="186"/>
      <c r="X580" s="186"/>
      <c r="Y580" s="186"/>
      <c r="Z580" s="186"/>
      <c r="AA580" s="186"/>
      <c r="AB580" s="186"/>
      <c r="AC580" s="186"/>
    </row>
    <row r="581" spans="1:29" ht="14.25" customHeight="1">
      <c r="A581" s="186"/>
      <c r="B581" s="186"/>
      <c r="C581" s="186"/>
      <c r="D581" s="186"/>
      <c r="E581" s="186"/>
      <c r="F581" s="186"/>
      <c r="G581" s="186"/>
      <c r="H581" s="186"/>
      <c r="I581" s="186"/>
      <c r="J581" s="300"/>
      <c r="K581" s="186"/>
      <c r="L581" s="186"/>
      <c r="M581" s="186"/>
      <c r="N581" s="186"/>
      <c r="O581" s="186"/>
      <c r="P581" s="186"/>
      <c r="Q581" s="186"/>
      <c r="R581" s="186"/>
      <c r="S581" s="186"/>
      <c r="T581" s="186"/>
      <c r="U581" s="186"/>
      <c r="V581" s="186"/>
      <c r="W581" s="186"/>
      <c r="X581" s="186"/>
      <c r="Y581" s="186"/>
      <c r="Z581" s="186"/>
      <c r="AA581" s="186"/>
      <c r="AB581" s="186"/>
      <c r="AC581" s="186"/>
    </row>
    <row r="582" spans="1:29" ht="14.25" customHeight="1">
      <c r="A582" s="186"/>
      <c r="B582" s="186"/>
      <c r="C582" s="186"/>
      <c r="D582" s="186"/>
      <c r="E582" s="186"/>
      <c r="F582" s="186"/>
      <c r="G582" s="186"/>
      <c r="H582" s="186"/>
      <c r="I582" s="186"/>
      <c r="J582" s="300"/>
      <c r="K582" s="186"/>
      <c r="L582" s="186"/>
      <c r="M582" s="186"/>
      <c r="N582" s="186"/>
      <c r="O582" s="186"/>
      <c r="P582" s="186"/>
      <c r="Q582" s="186"/>
      <c r="R582" s="186"/>
      <c r="S582" s="186"/>
      <c r="T582" s="186"/>
      <c r="U582" s="186"/>
      <c r="V582" s="186"/>
      <c r="W582" s="186"/>
      <c r="X582" s="186"/>
      <c r="Y582" s="186"/>
      <c r="Z582" s="186"/>
      <c r="AA582" s="186"/>
      <c r="AB582" s="186"/>
      <c r="AC582" s="186"/>
    </row>
    <row r="583" spans="1:29" ht="14.25" customHeight="1">
      <c r="A583" s="186"/>
      <c r="B583" s="186"/>
      <c r="C583" s="186"/>
      <c r="D583" s="186"/>
      <c r="E583" s="186"/>
      <c r="F583" s="186"/>
      <c r="G583" s="186"/>
      <c r="H583" s="186"/>
      <c r="I583" s="186"/>
      <c r="J583" s="300"/>
      <c r="K583" s="186"/>
      <c r="L583" s="186"/>
      <c r="M583" s="186"/>
      <c r="N583" s="186"/>
      <c r="O583" s="186"/>
      <c r="P583" s="186"/>
      <c r="Q583" s="186"/>
      <c r="R583" s="186"/>
      <c r="S583" s="186"/>
      <c r="T583" s="186"/>
      <c r="U583" s="186"/>
      <c r="V583" s="186"/>
      <c r="W583" s="186"/>
      <c r="X583" s="186"/>
      <c r="Y583" s="186"/>
      <c r="Z583" s="186"/>
      <c r="AA583" s="186"/>
      <c r="AB583" s="186"/>
      <c r="AC583" s="186"/>
    </row>
    <row r="584" spans="1:29" ht="14.25" customHeight="1">
      <c r="A584" s="186"/>
      <c r="B584" s="186"/>
      <c r="C584" s="186"/>
      <c r="D584" s="186"/>
      <c r="E584" s="186"/>
      <c r="F584" s="186"/>
      <c r="G584" s="186"/>
      <c r="H584" s="186"/>
      <c r="I584" s="186"/>
      <c r="J584" s="300"/>
      <c r="K584" s="186"/>
      <c r="L584" s="186"/>
      <c r="M584" s="186"/>
      <c r="N584" s="186"/>
      <c r="O584" s="186"/>
      <c r="P584" s="186"/>
      <c r="Q584" s="186"/>
      <c r="R584" s="186"/>
      <c r="S584" s="186"/>
      <c r="T584" s="186"/>
      <c r="U584" s="186"/>
      <c r="V584" s="186"/>
      <c r="W584" s="186"/>
      <c r="X584" s="186"/>
      <c r="Y584" s="186"/>
      <c r="Z584" s="186"/>
      <c r="AA584" s="186"/>
      <c r="AB584" s="186"/>
      <c r="AC584" s="186"/>
    </row>
    <row r="585" spans="1:29" ht="14.25" customHeight="1">
      <c r="A585" s="186"/>
      <c r="B585" s="186"/>
      <c r="C585" s="186"/>
      <c r="D585" s="186"/>
      <c r="E585" s="186"/>
      <c r="F585" s="186"/>
      <c r="G585" s="186"/>
      <c r="H585" s="186"/>
      <c r="I585" s="186"/>
      <c r="J585" s="300"/>
      <c r="K585" s="186"/>
      <c r="L585" s="186"/>
      <c r="M585" s="186"/>
      <c r="N585" s="186"/>
      <c r="O585" s="186"/>
      <c r="P585" s="186"/>
      <c r="Q585" s="186"/>
      <c r="R585" s="186"/>
      <c r="S585" s="186"/>
      <c r="T585" s="186"/>
      <c r="U585" s="186"/>
      <c r="V585" s="186"/>
      <c r="W585" s="186"/>
      <c r="X585" s="186"/>
      <c r="Y585" s="186"/>
      <c r="Z585" s="186"/>
      <c r="AA585" s="186"/>
      <c r="AB585" s="186"/>
      <c r="AC585" s="186"/>
    </row>
    <row r="586" spans="1:29" ht="14.25" customHeight="1">
      <c r="A586" s="186"/>
      <c r="B586" s="186"/>
      <c r="C586" s="186"/>
      <c r="D586" s="186"/>
      <c r="E586" s="186"/>
      <c r="F586" s="186"/>
      <c r="G586" s="186"/>
      <c r="H586" s="186"/>
      <c r="I586" s="186"/>
      <c r="J586" s="300"/>
      <c r="K586" s="186"/>
      <c r="L586" s="186"/>
      <c r="M586" s="186"/>
      <c r="N586" s="186"/>
      <c r="O586" s="186"/>
      <c r="P586" s="186"/>
      <c r="Q586" s="186"/>
      <c r="R586" s="186"/>
      <c r="S586" s="186"/>
      <c r="T586" s="186"/>
      <c r="U586" s="186"/>
      <c r="V586" s="186"/>
      <c r="W586" s="186"/>
      <c r="X586" s="186"/>
      <c r="Y586" s="186"/>
      <c r="Z586" s="186"/>
      <c r="AA586" s="186"/>
      <c r="AB586" s="186"/>
      <c r="AC586" s="186"/>
    </row>
    <row r="587" spans="1:29" ht="14.25" customHeight="1">
      <c r="A587" s="186"/>
      <c r="B587" s="186"/>
      <c r="C587" s="186"/>
      <c r="D587" s="186"/>
      <c r="E587" s="186"/>
      <c r="F587" s="186"/>
      <c r="G587" s="186"/>
      <c r="H587" s="186"/>
      <c r="I587" s="186"/>
      <c r="J587" s="300"/>
      <c r="K587" s="186"/>
      <c r="L587" s="186"/>
      <c r="M587" s="186"/>
      <c r="N587" s="186"/>
      <c r="O587" s="186"/>
      <c r="P587" s="186"/>
      <c r="Q587" s="186"/>
      <c r="R587" s="186"/>
      <c r="S587" s="186"/>
      <c r="T587" s="186"/>
      <c r="U587" s="186"/>
      <c r="V587" s="186"/>
      <c r="W587" s="186"/>
      <c r="X587" s="186"/>
      <c r="Y587" s="186"/>
      <c r="Z587" s="186"/>
      <c r="AA587" s="186"/>
      <c r="AB587" s="186"/>
      <c r="AC587" s="186"/>
    </row>
    <row r="588" spans="1:29" ht="14.25" customHeight="1">
      <c r="A588" s="186"/>
      <c r="B588" s="186"/>
      <c r="C588" s="186"/>
      <c r="D588" s="186"/>
      <c r="E588" s="186"/>
      <c r="F588" s="186"/>
      <c r="G588" s="186"/>
      <c r="H588" s="186"/>
      <c r="I588" s="186"/>
      <c r="J588" s="300"/>
      <c r="K588" s="186"/>
      <c r="L588" s="186"/>
      <c r="M588" s="186"/>
      <c r="N588" s="186"/>
      <c r="O588" s="186"/>
      <c r="P588" s="186"/>
      <c r="Q588" s="186"/>
      <c r="R588" s="186"/>
      <c r="S588" s="186"/>
      <c r="T588" s="186"/>
      <c r="U588" s="186"/>
      <c r="V588" s="186"/>
      <c r="W588" s="186"/>
      <c r="X588" s="186"/>
      <c r="Y588" s="186"/>
      <c r="Z588" s="186"/>
      <c r="AA588" s="186"/>
      <c r="AB588" s="186"/>
      <c r="AC588" s="186"/>
    </row>
    <row r="589" spans="1:29" ht="14.25" customHeight="1">
      <c r="A589" s="186"/>
      <c r="B589" s="186"/>
      <c r="C589" s="186"/>
      <c r="D589" s="186"/>
      <c r="E589" s="186"/>
      <c r="F589" s="186"/>
      <c r="G589" s="186"/>
      <c r="H589" s="186"/>
      <c r="I589" s="186"/>
      <c r="J589" s="300"/>
      <c r="K589" s="186"/>
      <c r="L589" s="186"/>
      <c r="M589" s="186"/>
      <c r="N589" s="186"/>
      <c r="O589" s="186"/>
      <c r="P589" s="186"/>
      <c r="Q589" s="186"/>
      <c r="R589" s="186"/>
      <c r="S589" s="186"/>
      <c r="T589" s="186"/>
      <c r="U589" s="186"/>
      <c r="V589" s="186"/>
      <c r="W589" s="186"/>
      <c r="X589" s="186"/>
      <c r="Y589" s="186"/>
      <c r="Z589" s="186"/>
      <c r="AA589" s="186"/>
      <c r="AB589" s="186"/>
      <c r="AC589" s="186"/>
    </row>
    <row r="590" spans="1:29" ht="14.25" customHeight="1">
      <c r="A590" s="186"/>
      <c r="B590" s="186"/>
      <c r="C590" s="186"/>
      <c r="D590" s="186"/>
      <c r="E590" s="186"/>
      <c r="F590" s="186"/>
      <c r="G590" s="186"/>
      <c r="H590" s="186"/>
      <c r="I590" s="186"/>
      <c r="J590" s="300"/>
      <c r="K590" s="186"/>
      <c r="L590" s="186"/>
      <c r="M590" s="186"/>
      <c r="N590" s="186"/>
      <c r="O590" s="186"/>
      <c r="P590" s="186"/>
      <c r="Q590" s="186"/>
      <c r="R590" s="186"/>
      <c r="S590" s="186"/>
      <c r="T590" s="186"/>
      <c r="U590" s="186"/>
      <c r="V590" s="186"/>
      <c r="W590" s="186"/>
      <c r="X590" s="186"/>
      <c r="Y590" s="186"/>
      <c r="Z590" s="186"/>
      <c r="AA590" s="186"/>
      <c r="AB590" s="186"/>
      <c r="AC590" s="186"/>
    </row>
    <row r="591" spans="1:29" ht="14.25" customHeight="1">
      <c r="A591" s="186"/>
      <c r="B591" s="186"/>
      <c r="C591" s="186"/>
      <c r="D591" s="186"/>
      <c r="E591" s="186"/>
      <c r="F591" s="186"/>
      <c r="G591" s="186"/>
      <c r="H591" s="186"/>
      <c r="I591" s="186"/>
      <c r="J591" s="300"/>
      <c r="K591" s="186"/>
      <c r="L591" s="186"/>
      <c r="M591" s="186"/>
      <c r="N591" s="186"/>
      <c r="O591" s="186"/>
      <c r="P591" s="186"/>
      <c r="Q591" s="186"/>
      <c r="R591" s="186"/>
      <c r="S591" s="186"/>
      <c r="T591" s="186"/>
      <c r="U591" s="186"/>
      <c r="V591" s="186"/>
      <c r="W591" s="186"/>
      <c r="X591" s="186"/>
      <c r="Y591" s="186"/>
      <c r="Z591" s="186"/>
      <c r="AA591" s="186"/>
      <c r="AB591" s="186"/>
      <c r="AC591" s="186"/>
    </row>
    <row r="592" spans="1:29" ht="14.25" customHeight="1">
      <c r="A592" s="186"/>
      <c r="B592" s="186"/>
      <c r="C592" s="186"/>
      <c r="D592" s="186"/>
      <c r="E592" s="186"/>
      <c r="F592" s="186"/>
      <c r="G592" s="186"/>
      <c r="H592" s="186"/>
      <c r="I592" s="186"/>
      <c r="J592" s="300"/>
      <c r="K592" s="186"/>
      <c r="L592" s="186"/>
      <c r="M592" s="186"/>
      <c r="N592" s="186"/>
      <c r="O592" s="186"/>
      <c r="P592" s="186"/>
      <c r="Q592" s="186"/>
      <c r="R592" s="186"/>
      <c r="S592" s="186"/>
      <c r="T592" s="186"/>
      <c r="U592" s="186"/>
      <c r="V592" s="186"/>
      <c r="W592" s="186"/>
      <c r="X592" s="186"/>
      <c r="Y592" s="186"/>
      <c r="Z592" s="186"/>
      <c r="AA592" s="186"/>
      <c r="AB592" s="186"/>
      <c r="AC592" s="186"/>
    </row>
    <row r="593" spans="1:29" ht="14.25" customHeight="1">
      <c r="A593" s="186"/>
      <c r="B593" s="186"/>
      <c r="C593" s="186"/>
      <c r="D593" s="186"/>
      <c r="E593" s="186"/>
      <c r="F593" s="186"/>
      <c r="G593" s="186"/>
      <c r="H593" s="186"/>
      <c r="I593" s="186"/>
      <c r="J593" s="300"/>
      <c r="K593" s="186"/>
      <c r="L593" s="186"/>
      <c r="M593" s="186"/>
      <c r="N593" s="186"/>
      <c r="O593" s="186"/>
      <c r="P593" s="186"/>
      <c r="Q593" s="186"/>
      <c r="R593" s="186"/>
      <c r="S593" s="186"/>
      <c r="T593" s="186"/>
      <c r="U593" s="186"/>
      <c r="V593" s="186"/>
      <c r="W593" s="186"/>
      <c r="X593" s="186"/>
      <c r="Y593" s="186"/>
      <c r="Z593" s="186"/>
      <c r="AA593" s="186"/>
      <c r="AB593" s="186"/>
      <c r="AC593" s="186"/>
    </row>
    <row r="594" spans="1:29" ht="14.25" customHeight="1">
      <c r="A594" s="186"/>
      <c r="B594" s="186"/>
      <c r="C594" s="186"/>
      <c r="D594" s="186"/>
      <c r="E594" s="186"/>
      <c r="F594" s="186"/>
      <c r="G594" s="186"/>
      <c r="H594" s="186"/>
      <c r="I594" s="186"/>
      <c r="J594" s="300"/>
      <c r="K594" s="186"/>
      <c r="L594" s="186"/>
      <c r="M594" s="186"/>
      <c r="N594" s="186"/>
      <c r="O594" s="186"/>
      <c r="P594" s="186"/>
      <c r="Q594" s="186"/>
      <c r="R594" s="186"/>
      <c r="S594" s="186"/>
      <c r="T594" s="186"/>
      <c r="U594" s="186"/>
      <c r="V594" s="186"/>
      <c r="W594" s="186"/>
      <c r="X594" s="186"/>
      <c r="Y594" s="186"/>
      <c r="Z594" s="186"/>
      <c r="AA594" s="186"/>
      <c r="AB594" s="186"/>
      <c r="AC594" s="186"/>
    </row>
    <row r="595" spans="1:29" ht="14.25" customHeight="1">
      <c r="A595" s="186"/>
      <c r="B595" s="186"/>
      <c r="C595" s="186"/>
      <c r="D595" s="186"/>
      <c r="E595" s="186"/>
      <c r="F595" s="186"/>
      <c r="G595" s="186"/>
      <c r="H595" s="186"/>
      <c r="I595" s="186"/>
      <c r="J595" s="300"/>
      <c r="K595" s="186"/>
      <c r="L595" s="186"/>
      <c r="M595" s="186"/>
      <c r="N595" s="186"/>
      <c r="O595" s="186"/>
      <c r="P595" s="186"/>
      <c r="Q595" s="186"/>
      <c r="R595" s="186"/>
      <c r="S595" s="186"/>
      <c r="T595" s="186"/>
      <c r="U595" s="186"/>
      <c r="V595" s="186"/>
      <c r="W595" s="186"/>
      <c r="X595" s="186"/>
      <c r="Y595" s="186"/>
      <c r="Z595" s="186"/>
      <c r="AA595" s="186"/>
      <c r="AB595" s="186"/>
      <c r="AC595" s="186"/>
    </row>
    <row r="596" spans="1:29" ht="14.25" customHeight="1">
      <c r="A596" s="186"/>
      <c r="B596" s="186"/>
      <c r="C596" s="186"/>
      <c r="D596" s="186"/>
      <c r="E596" s="186"/>
      <c r="F596" s="186"/>
      <c r="G596" s="186"/>
      <c r="H596" s="186"/>
      <c r="I596" s="186"/>
      <c r="J596" s="300"/>
      <c r="K596" s="186"/>
      <c r="L596" s="186"/>
      <c r="M596" s="186"/>
      <c r="N596" s="186"/>
      <c r="O596" s="186"/>
      <c r="P596" s="186"/>
      <c r="Q596" s="186"/>
      <c r="R596" s="186"/>
      <c r="S596" s="186"/>
      <c r="T596" s="186"/>
      <c r="U596" s="186"/>
      <c r="V596" s="186"/>
      <c r="W596" s="186"/>
      <c r="X596" s="186"/>
      <c r="Y596" s="186"/>
      <c r="Z596" s="186"/>
      <c r="AA596" s="186"/>
      <c r="AB596" s="186"/>
      <c r="AC596" s="186"/>
    </row>
    <row r="597" spans="1:29" ht="14.25" customHeight="1">
      <c r="A597" s="186"/>
      <c r="B597" s="186"/>
      <c r="C597" s="186"/>
      <c r="D597" s="186"/>
      <c r="E597" s="186"/>
      <c r="F597" s="186"/>
      <c r="G597" s="186"/>
      <c r="H597" s="186"/>
      <c r="I597" s="186"/>
      <c r="J597" s="300"/>
      <c r="K597" s="186"/>
      <c r="L597" s="186"/>
      <c r="M597" s="186"/>
      <c r="N597" s="186"/>
      <c r="O597" s="186"/>
      <c r="P597" s="186"/>
      <c r="Q597" s="186"/>
      <c r="R597" s="186"/>
      <c r="S597" s="186"/>
      <c r="T597" s="186"/>
      <c r="U597" s="186"/>
      <c r="V597" s="186"/>
      <c r="W597" s="186"/>
      <c r="X597" s="186"/>
      <c r="Y597" s="186"/>
      <c r="Z597" s="186"/>
      <c r="AA597" s="186"/>
      <c r="AB597" s="186"/>
      <c r="AC597" s="186"/>
    </row>
    <row r="598" spans="1:29" ht="14.25" customHeight="1">
      <c r="A598" s="186"/>
      <c r="B598" s="186"/>
      <c r="C598" s="186"/>
      <c r="D598" s="186"/>
      <c r="E598" s="186"/>
      <c r="F598" s="186"/>
      <c r="G598" s="186"/>
      <c r="H598" s="186"/>
      <c r="I598" s="186"/>
      <c r="J598" s="300"/>
      <c r="K598" s="186"/>
      <c r="L598" s="186"/>
      <c r="M598" s="186"/>
      <c r="N598" s="186"/>
      <c r="O598" s="186"/>
      <c r="P598" s="186"/>
      <c r="Q598" s="186"/>
      <c r="R598" s="186"/>
      <c r="S598" s="186"/>
      <c r="T598" s="186"/>
      <c r="U598" s="186"/>
      <c r="V598" s="186"/>
      <c r="W598" s="186"/>
      <c r="X598" s="186"/>
      <c r="Y598" s="186"/>
      <c r="Z598" s="186"/>
      <c r="AA598" s="186"/>
      <c r="AB598" s="186"/>
      <c r="AC598" s="186"/>
    </row>
    <row r="599" spans="1:29" ht="14.25" customHeight="1">
      <c r="A599" s="186"/>
      <c r="B599" s="186"/>
      <c r="C599" s="186"/>
      <c r="D599" s="186"/>
      <c r="E599" s="186"/>
      <c r="F599" s="186"/>
      <c r="G599" s="186"/>
      <c r="H599" s="186"/>
      <c r="I599" s="186"/>
      <c r="J599" s="300"/>
      <c r="K599" s="186"/>
      <c r="L599" s="186"/>
      <c r="M599" s="186"/>
      <c r="N599" s="186"/>
      <c r="O599" s="186"/>
      <c r="P599" s="186"/>
      <c r="Q599" s="186"/>
      <c r="R599" s="186"/>
      <c r="S599" s="186"/>
      <c r="T599" s="186"/>
      <c r="U599" s="186"/>
      <c r="V599" s="186"/>
      <c r="W599" s="186"/>
      <c r="X599" s="186"/>
      <c r="Y599" s="186"/>
      <c r="Z599" s="186"/>
      <c r="AA599" s="186"/>
      <c r="AB599" s="186"/>
      <c r="AC599" s="186"/>
    </row>
    <row r="600" spans="1:29" ht="14.25" customHeight="1">
      <c r="A600" s="186"/>
      <c r="B600" s="186"/>
      <c r="C600" s="186"/>
      <c r="D600" s="186"/>
      <c r="E600" s="186"/>
      <c r="F600" s="186"/>
      <c r="G600" s="186"/>
      <c r="H600" s="186"/>
      <c r="I600" s="186"/>
      <c r="J600" s="300"/>
      <c r="K600" s="186"/>
      <c r="L600" s="186"/>
      <c r="M600" s="186"/>
      <c r="N600" s="186"/>
      <c r="O600" s="186"/>
      <c r="P600" s="186"/>
      <c r="Q600" s="186"/>
      <c r="R600" s="186"/>
      <c r="S600" s="186"/>
      <c r="T600" s="186"/>
      <c r="U600" s="186"/>
      <c r="V600" s="186"/>
      <c r="W600" s="186"/>
      <c r="X600" s="186"/>
      <c r="Y600" s="186"/>
      <c r="Z600" s="186"/>
      <c r="AA600" s="186"/>
      <c r="AB600" s="186"/>
      <c r="AC600" s="186"/>
    </row>
    <row r="601" spans="1:29" ht="14.25" customHeight="1">
      <c r="A601" s="186"/>
      <c r="B601" s="186"/>
      <c r="C601" s="186"/>
      <c r="D601" s="186"/>
      <c r="E601" s="186"/>
      <c r="F601" s="186"/>
      <c r="G601" s="186"/>
      <c r="H601" s="186"/>
      <c r="I601" s="186"/>
      <c r="J601" s="300"/>
      <c r="K601" s="186"/>
      <c r="L601" s="186"/>
      <c r="M601" s="186"/>
      <c r="N601" s="186"/>
      <c r="O601" s="186"/>
      <c r="P601" s="186"/>
      <c r="Q601" s="186"/>
      <c r="R601" s="186"/>
      <c r="S601" s="186"/>
      <c r="T601" s="186"/>
      <c r="U601" s="186"/>
      <c r="V601" s="186"/>
      <c r="W601" s="186"/>
      <c r="X601" s="186"/>
      <c r="Y601" s="186"/>
      <c r="Z601" s="186"/>
      <c r="AA601" s="186"/>
      <c r="AB601" s="186"/>
      <c r="AC601" s="186"/>
    </row>
    <row r="602" spans="1:29" ht="14.25" customHeight="1">
      <c r="A602" s="186"/>
      <c r="B602" s="186"/>
      <c r="C602" s="186"/>
      <c r="D602" s="186"/>
      <c r="E602" s="186"/>
      <c r="F602" s="186"/>
      <c r="G602" s="186"/>
      <c r="H602" s="186"/>
      <c r="I602" s="186"/>
      <c r="J602" s="300"/>
      <c r="K602" s="186"/>
      <c r="L602" s="186"/>
      <c r="M602" s="186"/>
      <c r="N602" s="186"/>
      <c r="O602" s="186"/>
      <c r="P602" s="186"/>
      <c r="Q602" s="186"/>
      <c r="R602" s="186"/>
      <c r="S602" s="186"/>
      <c r="T602" s="186"/>
      <c r="U602" s="186"/>
      <c r="V602" s="186"/>
      <c r="W602" s="186"/>
      <c r="X602" s="186"/>
      <c r="Y602" s="186"/>
      <c r="Z602" s="186"/>
      <c r="AA602" s="186"/>
      <c r="AB602" s="186"/>
      <c r="AC602" s="186"/>
    </row>
    <row r="603" spans="1:29" ht="14.25" customHeight="1">
      <c r="A603" s="186"/>
      <c r="B603" s="186"/>
      <c r="C603" s="186"/>
      <c r="D603" s="186"/>
      <c r="E603" s="186"/>
      <c r="F603" s="186"/>
      <c r="G603" s="186"/>
      <c r="H603" s="186"/>
      <c r="I603" s="186"/>
      <c r="J603" s="300"/>
      <c r="K603" s="186"/>
      <c r="L603" s="186"/>
      <c r="M603" s="186"/>
      <c r="N603" s="186"/>
      <c r="O603" s="186"/>
      <c r="P603" s="186"/>
      <c r="Q603" s="186"/>
      <c r="R603" s="186"/>
      <c r="S603" s="186"/>
      <c r="T603" s="186"/>
      <c r="U603" s="186"/>
      <c r="V603" s="186"/>
      <c r="W603" s="186"/>
      <c r="X603" s="186"/>
      <c r="Y603" s="186"/>
      <c r="Z603" s="186"/>
      <c r="AA603" s="186"/>
      <c r="AB603" s="186"/>
      <c r="AC603" s="186"/>
    </row>
    <row r="604" spans="1:29" ht="14.25" customHeight="1">
      <c r="A604" s="186"/>
      <c r="B604" s="186"/>
      <c r="C604" s="186"/>
      <c r="D604" s="186"/>
      <c r="E604" s="186"/>
      <c r="F604" s="186"/>
      <c r="G604" s="186"/>
      <c r="H604" s="186"/>
      <c r="I604" s="186"/>
      <c r="J604" s="300"/>
      <c r="K604" s="186"/>
      <c r="L604" s="186"/>
      <c r="M604" s="186"/>
      <c r="N604" s="186"/>
      <c r="O604" s="186"/>
      <c r="P604" s="186"/>
      <c r="Q604" s="186"/>
      <c r="R604" s="186"/>
      <c r="S604" s="186"/>
      <c r="T604" s="186"/>
      <c r="U604" s="186"/>
      <c r="V604" s="186"/>
      <c r="W604" s="186"/>
      <c r="X604" s="186"/>
      <c r="Y604" s="186"/>
      <c r="Z604" s="186"/>
      <c r="AA604" s="186"/>
      <c r="AB604" s="186"/>
      <c r="AC604" s="186"/>
    </row>
    <row r="605" spans="1:29" ht="14.25" customHeight="1">
      <c r="A605" s="186"/>
      <c r="B605" s="186"/>
      <c r="C605" s="186"/>
      <c r="D605" s="186"/>
      <c r="E605" s="186"/>
      <c r="F605" s="186"/>
      <c r="G605" s="186"/>
      <c r="H605" s="186"/>
      <c r="I605" s="186"/>
      <c r="J605" s="300"/>
      <c r="K605" s="186"/>
      <c r="L605" s="186"/>
      <c r="M605" s="186"/>
      <c r="N605" s="186"/>
      <c r="O605" s="186"/>
      <c r="P605" s="186"/>
      <c r="Q605" s="186"/>
      <c r="R605" s="186"/>
      <c r="S605" s="186"/>
      <c r="T605" s="186"/>
      <c r="U605" s="186"/>
      <c r="V605" s="186"/>
      <c r="W605" s="186"/>
      <c r="X605" s="186"/>
      <c r="Y605" s="186"/>
      <c r="Z605" s="186"/>
      <c r="AA605" s="186"/>
      <c r="AB605" s="186"/>
      <c r="AC605" s="186"/>
    </row>
    <row r="606" spans="1:29" ht="14.25" customHeight="1">
      <c r="A606" s="186"/>
      <c r="B606" s="186"/>
      <c r="C606" s="186"/>
      <c r="D606" s="186"/>
      <c r="E606" s="186"/>
      <c r="F606" s="186"/>
      <c r="G606" s="186"/>
      <c r="H606" s="186"/>
      <c r="I606" s="186"/>
      <c r="J606" s="300"/>
      <c r="K606" s="186"/>
      <c r="L606" s="186"/>
      <c r="M606" s="186"/>
      <c r="N606" s="186"/>
      <c r="O606" s="186"/>
      <c r="P606" s="186"/>
      <c r="Q606" s="186"/>
      <c r="R606" s="186"/>
      <c r="S606" s="186"/>
      <c r="T606" s="186"/>
      <c r="U606" s="186"/>
      <c r="V606" s="186"/>
      <c r="W606" s="186"/>
      <c r="X606" s="186"/>
      <c r="Y606" s="186"/>
      <c r="Z606" s="186"/>
      <c r="AA606" s="186"/>
      <c r="AB606" s="186"/>
      <c r="AC606" s="186"/>
    </row>
    <row r="607" spans="1:29" ht="14.25" customHeight="1">
      <c r="A607" s="186"/>
      <c r="B607" s="186"/>
      <c r="C607" s="186"/>
      <c r="D607" s="186"/>
      <c r="E607" s="186"/>
      <c r="F607" s="186"/>
      <c r="G607" s="186"/>
      <c r="H607" s="186"/>
      <c r="I607" s="186"/>
      <c r="J607" s="300"/>
      <c r="K607" s="186"/>
      <c r="L607" s="186"/>
      <c r="M607" s="186"/>
      <c r="N607" s="186"/>
      <c r="O607" s="186"/>
      <c r="P607" s="186"/>
      <c r="Q607" s="186"/>
      <c r="R607" s="186"/>
      <c r="S607" s="186"/>
      <c r="T607" s="186"/>
      <c r="U607" s="186"/>
      <c r="V607" s="186"/>
      <c r="W607" s="186"/>
      <c r="X607" s="186"/>
      <c r="Y607" s="186"/>
      <c r="Z607" s="186"/>
      <c r="AA607" s="186"/>
      <c r="AB607" s="186"/>
      <c r="AC607" s="186"/>
    </row>
    <row r="608" spans="1:29" ht="14.25" customHeight="1">
      <c r="A608" s="186"/>
      <c r="B608" s="186"/>
      <c r="C608" s="186"/>
      <c r="D608" s="186"/>
      <c r="E608" s="186"/>
      <c r="F608" s="186"/>
      <c r="G608" s="186"/>
      <c r="H608" s="186"/>
      <c r="I608" s="186"/>
      <c r="J608" s="300"/>
      <c r="K608" s="186"/>
      <c r="L608" s="186"/>
      <c r="M608" s="186"/>
      <c r="N608" s="186"/>
      <c r="O608" s="186"/>
      <c r="P608" s="186"/>
      <c r="Q608" s="186"/>
      <c r="R608" s="186"/>
      <c r="S608" s="186"/>
      <c r="T608" s="186"/>
      <c r="U608" s="186"/>
      <c r="V608" s="186"/>
      <c r="W608" s="186"/>
      <c r="X608" s="186"/>
      <c r="Y608" s="186"/>
      <c r="Z608" s="186"/>
      <c r="AA608" s="186"/>
      <c r="AB608" s="186"/>
      <c r="AC608" s="186"/>
    </row>
    <row r="609" spans="1:29" ht="14.25" customHeight="1">
      <c r="A609" s="186"/>
      <c r="B609" s="186"/>
      <c r="C609" s="186"/>
      <c r="D609" s="186"/>
      <c r="E609" s="186"/>
      <c r="F609" s="186"/>
      <c r="G609" s="186"/>
      <c r="H609" s="186"/>
      <c r="I609" s="186"/>
      <c r="J609" s="300"/>
      <c r="K609" s="186"/>
      <c r="L609" s="186"/>
      <c r="M609" s="186"/>
      <c r="N609" s="186"/>
      <c r="O609" s="186"/>
      <c r="P609" s="186"/>
      <c r="Q609" s="186"/>
      <c r="R609" s="186"/>
      <c r="S609" s="186"/>
      <c r="T609" s="186"/>
      <c r="U609" s="186"/>
      <c r="V609" s="186"/>
      <c r="W609" s="186"/>
      <c r="X609" s="186"/>
      <c r="Y609" s="186"/>
      <c r="Z609" s="186"/>
      <c r="AA609" s="186"/>
      <c r="AB609" s="186"/>
      <c r="AC609" s="186"/>
    </row>
    <row r="610" spans="1:29" ht="14.25" customHeight="1">
      <c r="A610" s="186"/>
      <c r="B610" s="186"/>
      <c r="C610" s="186"/>
      <c r="D610" s="186"/>
      <c r="E610" s="186"/>
      <c r="F610" s="186"/>
      <c r="G610" s="186"/>
      <c r="H610" s="186"/>
      <c r="I610" s="186"/>
      <c r="J610" s="300"/>
      <c r="K610" s="186"/>
      <c r="L610" s="186"/>
      <c r="M610" s="186"/>
      <c r="N610" s="186"/>
      <c r="O610" s="186"/>
      <c r="P610" s="186"/>
      <c r="Q610" s="186"/>
      <c r="R610" s="186"/>
      <c r="S610" s="186"/>
      <c r="T610" s="186"/>
      <c r="U610" s="186"/>
      <c r="V610" s="186"/>
      <c r="W610" s="186"/>
      <c r="X610" s="186"/>
      <c r="Y610" s="186"/>
      <c r="Z610" s="186"/>
      <c r="AA610" s="186"/>
      <c r="AB610" s="186"/>
      <c r="AC610" s="186"/>
    </row>
    <row r="611" spans="1:29" ht="14.25" customHeight="1">
      <c r="A611" s="186"/>
      <c r="B611" s="186"/>
      <c r="C611" s="186"/>
      <c r="D611" s="186"/>
      <c r="E611" s="186"/>
      <c r="F611" s="186"/>
      <c r="G611" s="186"/>
      <c r="H611" s="186"/>
      <c r="I611" s="186"/>
      <c r="J611" s="300"/>
      <c r="K611" s="186"/>
      <c r="L611" s="186"/>
      <c r="M611" s="186"/>
      <c r="N611" s="186"/>
      <c r="O611" s="186"/>
      <c r="P611" s="186"/>
      <c r="Q611" s="186"/>
      <c r="R611" s="186"/>
      <c r="S611" s="186"/>
      <c r="T611" s="186"/>
      <c r="U611" s="186"/>
      <c r="V611" s="186"/>
      <c r="W611" s="186"/>
      <c r="X611" s="186"/>
      <c r="Y611" s="186"/>
      <c r="Z611" s="186"/>
      <c r="AA611" s="186"/>
      <c r="AB611" s="186"/>
      <c r="AC611" s="186"/>
    </row>
    <row r="612" spans="1:29" ht="14.25" customHeight="1">
      <c r="A612" s="186"/>
      <c r="B612" s="186"/>
      <c r="C612" s="186"/>
      <c r="D612" s="186"/>
      <c r="E612" s="186"/>
      <c r="F612" s="186"/>
      <c r="G612" s="186"/>
      <c r="H612" s="186"/>
      <c r="I612" s="186"/>
      <c r="J612" s="300"/>
      <c r="K612" s="186"/>
      <c r="L612" s="186"/>
      <c r="M612" s="186"/>
      <c r="N612" s="186"/>
      <c r="O612" s="186"/>
      <c r="P612" s="186"/>
      <c r="Q612" s="186"/>
      <c r="R612" s="186"/>
      <c r="S612" s="186"/>
      <c r="T612" s="186"/>
      <c r="U612" s="186"/>
      <c r="V612" s="186"/>
      <c r="W612" s="186"/>
      <c r="X612" s="186"/>
      <c r="Y612" s="186"/>
      <c r="Z612" s="186"/>
      <c r="AA612" s="186"/>
      <c r="AB612" s="186"/>
      <c r="AC612" s="186"/>
    </row>
    <row r="613" spans="1:29" ht="14.25" customHeight="1">
      <c r="A613" s="186"/>
      <c r="B613" s="186"/>
      <c r="C613" s="186"/>
      <c r="D613" s="186"/>
      <c r="E613" s="186"/>
      <c r="F613" s="186"/>
      <c r="G613" s="186"/>
      <c r="H613" s="186"/>
      <c r="I613" s="186"/>
      <c r="J613" s="300"/>
      <c r="K613" s="186"/>
      <c r="L613" s="186"/>
      <c r="M613" s="186"/>
      <c r="N613" s="186"/>
      <c r="O613" s="186"/>
      <c r="P613" s="186"/>
      <c r="Q613" s="186"/>
      <c r="R613" s="186"/>
      <c r="S613" s="186"/>
      <c r="T613" s="186"/>
      <c r="U613" s="186"/>
      <c r="V613" s="186"/>
      <c r="W613" s="186"/>
      <c r="X613" s="186"/>
      <c r="Y613" s="186"/>
      <c r="Z613" s="186"/>
      <c r="AA613" s="186"/>
      <c r="AB613" s="186"/>
      <c r="AC613" s="186"/>
    </row>
    <row r="614" spans="1:29" ht="14.25" customHeight="1">
      <c r="A614" s="186"/>
      <c r="B614" s="186"/>
      <c r="C614" s="186"/>
      <c r="D614" s="186"/>
      <c r="E614" s="186"/>
      <c r="F614" s="186"/>
      <c r="G614" s="186"/>
      <c r="H614" s="186"/>
      <c r="I614" s="186"/>
      <c r="J614" s="300"/>
      <c r="K614" s="186"/>
      <c r="L614" s="186"/>
      <c r="M614" s="186"/>
      <c r="N614" s="186"/>
      <c r="O614" s="186"/>
      <c r="P614" s="186"/>
      <c r="Q614" s="186"/>
      <c r="R614" s="186"/>
      <c r="S614" s="186"/>
      <c r="T614" s="186"/>
      <c r="U614" s="186"/>
      <c r="V614" s="186"/>
      <c r="W614" s="186"/>
      <c r="X614" s="186"/>
      <c r="Y614" s="186"/>
      <c r="Z614" s="186"/>
      <c r="AA614" s="186"/>
      <c r="AB614" s="186"/>
      <c r="AC614" s="186"/>
    </row>
    <row r="615" spans="1:29" ht="14.25" customHeight="1">
      <c r="A615" s="186"/>
      <c r="B615" s="186"/>
      <c r="C615" s="186"/>
      <c r="D615" s="186"/>
      <c r="E615" s="186"/>
      <c r="F615" s="186"/>
      <c r="G615" s="186"/>
      <c r="H615" s="186"/>
      <c r="I615" s="186"/>
      <c r="J615" s="300"/>
      <c r="K615" s="186"/>
      <c r="L615" s="186"/>
      <c r="M615" s="186"/>
      <c r="N615" s="186"/>
      <c r="O615" s="186"/>
      <c r="P615" s="186"/>
      <c r="Q615" s="186"/>
      <c r="R615" s="186"/>
      <c r="S615" s="186"/>
      <c r="T615" s="186"/>
      <c r="U615" s="186"/>
      <c r="V615" s="186"/>
      <c r="W615" s="186"/>
      <c r="X615" s="186"/>
      <c r="Y615" s="186"/>
      <c r="Z615" s="186"/>
      <c r="AA615" s="186"/>
      <c r="AB615" s="186"/>
      <c r="AC615" s="186"/>
    </row>
    <row r="616" spans="1:29" ht="14.25" customHeight="1">
      <c r="A616" s="186"/>
      <c r="B616" s="186"/>
      <c r="C616" s="186"/>
      <c r="D616" s="186"/>
      <c r="E616" s="186"/>
      <c r="F616" s="186"/>
      <c r="G616" s="186"/>
      <c r="H616" s="186"/>
      <c r="I616" s="186"/>
      <c r="J616" s="300"/>
      <c r="K616" s="186"/>
      <c r="L616" s="186"/>
      <c r="M616" s="186"/>
      <c r="N616" s="186"/>
      <c r="O616" s="186"/>
      <c r="P616" s="186"/>
      <c r="Q616" s="186"/>
      <c r="R616" s="186"/>
      <c r="S616" s="186"/>
      <c r="T616" s="186"/>
      <c r="U616" s="186"/>
      <c r="V616" s="186"/>
      <c r="W616" s="186"/>
      <c r="X616" s="186"/>
      <c r="Y616" s="186"/>
      <c r="Z616" s="186"/>
      <c r="AA616" s="186"/>
      <c r="AB616" s="186"/>
      <c r="AC616" s="186"/>
    </row>
    <row r="617" spans="1:29" ht="14.25" customHeight="1">
      <c r="A617" s="186"/>
      <c r="B617" s="186"/>
      <c r="C617" s="186"/>
      <c r="D617" s="186"/>
      <c r="E617" s="186"/>
      <c r="F617" s="186"/>
      <c r="G617" s="186"/>
      <c r="H617" s="186"/>
      <c r="I617" s="186"/>
      <c r="J617" s="300"/>
      <c r="K617" s="186"/>
      <c r="L617" s="186"/>
      <c r="M617" s="186"/>
      <c r="N617" s="186"/>
      <c r="O617" s="186"/>
      <c r="P617" s="186"/>
      <c r="Q617" s="186"/>
      <c r="R617" s="186"/>
      <c r="S617" s="186"/>
      <c r="T617" s="186"/>
      <c r="U617" s="186"/>
      <c r="V617" s="186"/>
      <c r="W617" s="186"/>
      <c r="X617" s="186"/>
      <c r="Y617" s="186"/>
      <c r="Z617" s="186"/>
      <c r="AA617" s="186"/>
      <c r="AB617" s="186"/>
      <c r="AC617" s="186"/>
    </row>
    <row r="618" spans="1:29" ht="14.25" customHeight="1">
      <c r="A618" s="186"/>
      <c r="B618" s="186"/>
      <c r="C618" s="186"/>
      <c r="D618" s="186"/>
      <c r="E618" s="186"/>
      <c r="F618" s="186"/>
      <c r="G618" s="186"/>
      <c r="H618" s="186"/>
      <c r="I618" s="186"/>
      <c r="J618" s="300"/>
      <c r="K618" s="186"/>
      <c r="L618" s="186"/>
      <c r="M618" s="186"/>
      <c r="N618" s="186"/>
      <c r="O618" s="186"/>
      <c r="P618" s="186"/>
      <c r="Q618" s="186"/>
      <c r="R618" s="186"/>
      <c r="S618" s="186"/>
      <c r="T618" s="186"/>
      <c r="U618" s="186"/>
      <c r="V618" s="186"/>
      <c r="W618" s="186"/>
      <c r="X618" s="186"/>
      <c r="Y618" s="186"/>
      <c r="Z618" s="186"/>
      <c r="AA618" s="186"/>
      <c r="AB618" s="186"/>
      <c r="AC618" s="186"/>
    </row>
    <row r="619" spans="1:29" ht="14.25" customHeight="1">
      <c r="A619" s="186"/>
      <c r="B619" s="186"/>
      <c r="C619" s="186"/>
      <c r="D619" s="186"/>
      <c r="E619" s="186"/>
      <c r="F619" s="186"/>
      <c r="G619" s="186"/>
      <c r="H619" s="186"/>
      <c r="I619" s="186"/>
      <c r="J619" s="300"/>
      <c r="K619" s="186"/>
      <c r="L619" s="186"/>
      <c r="M619" s="186"/>
      <c r="N619" s="186"/>
      <c r="O619" s="186"/>
      <c r="P619" s="186"/>
      <c r="Q619" s="186"/>
      <c r="R619" s="186"/>
      <c r="S619" s="186"/>
      <c r="T619" s="186"/>
      <c r="U619" s="186"/>
      <c r="V619" s="186"/>
      <c r="W619" s="186"/>
      <c r="X619" s="186"/>
      <c r="Y619" s="186"/>
      <c r="Z619" s="186"/>
      <c r="AA619" s="186"/>
      <c r="AB619" s="186"/>
      <c r="AC619" s="186"/>
    </row>
    <row r="620" spans="1:29" ht="14.25" customHeight="1">
      <c r="A620" s="186"/>
      <c r="B620" s="186"/>
      <c r="C620" s="186"/>
      <c r="D620" s="186"/>
      <c r="E620" s="186"/>
      <c r="F620" s="186"/>
      <c r="G620" s="186"/>
      <c r="H620" s="186"/>
      <c r="I620" s="186"/>
      <c r="J620" s="300"/>
      <c r="K620" s="186"/>
      <c r="L620" s="186"/>
      <c r="M620" s="186"/>
      <c r="N620" s="186"/>
      <c r="O620" s="186"/>
      <c r="P620" s="186"/>
      <c r="Q620" s="186"/>
      <c r="R620" s="186"/>
      <c r="S620" s="186"/>
      <c r="T620" s="186"/>
      <c r="U620" s="186"/>
      <c r="V620" s="186"/>
      <c r="W620" s="186"/>
      <c r="X620" s="186"/>
      <c r="Y620" s="186"/>
      <c r="Z620" s="186"/>
      <c r="AA620" s="186"/>
      <c r="AB620" s="186"/>
      <c r="AC620" s="186"/>
    </row>
    <row r="621" spans="1:29" ht="14.25" customHeight="1">
      <c r="A621" s="186"/>
      <c r="B621" s="186"/>
      <c r="C621" s="186"/>
      <c r="D621" s="186"/>
      <c r="E621" s="186"/>
      <c r="F621" s="186"/>
      <c r="G621" s="186"/>
      <c r="H621" s="186"/>
      <c r="I621" s="186"/>
      <c r="J621" s="300"/>
      <c r="K621" s="186"/>
      <c r="L621" s="186"/>
      <c r="M621" s="186"/>
      <c r="N621" s="186"/>
      <c r="O621" s="186"/>
      <c r="P621" s="186"/>
      <c r="Q621" s="186"/>
      <c r="R621" s="186"/>
      <c r="S621" s="186"/>
      <c r="T621" s="186"/>
      <c r="U621" s="186"/>
      <c r="V621" s="186"/>
      <c r="W621" s="186"/>
      <c r="X621" s="186"/>
      <c r="Y621" s="186"/>
      <c r="Z621" s="186"/>
      <c r="AA621" s="186"/>
      <c r="AB621" s="186"/>
      <c r="AC621" s="186"/>
    </row>
    <row r="622" spans="1:29" ht="14.25" customHeight="1">
      <c r="A622" s="186"/>
      <c r="B622" s="186"/>
      <c r="C622" s="186"/>
      <c r="D622" s="186"/>
      <c r="E622" s="186"/>
      <c r="F622" s="186"/>
      <c r="G622" s="186"/>
      <c r="H622" s="186"/>
      <c r="I622" s="186"/>
      <c r="J622" s="300"/>
      <c r="K622" s="186"/>
      <c r="L622" s="186"/>
      <c r="M622" s="186"/>
      <c r="N622" s="186"/>
      <c r="O622" s="186"/>
      <c r="P622" s="186"/>
      <c r="Q622" s="186"/>
      <c r="R622" s="186"/>
      <c r="S622" s="186"/>
      <c r="T622" s="186"/>
      <c r="U622" s="186"/>
      <c r="V622" s="186"/>
      <c r="W622" s="186"/>
      <c r="X622" s="186"/>
      <c r="Y622" s="186"/>
      <c r="Z622" s="186"/>
      <c r="AA622" s="186"/>
      <c r="AB622" s="186"/>
      <c r="AC622" s="186"/>
    </row>
    <row r="623" spans="1:29" ht="14.25" customHeight="1">
      <c r="A623" s="186"/>
      <c r="B623" s="186"/>
      <c r="C623" s="186"/>
      <c r="D623" s="186"/>
      <c r="E623" s="186"/>
      <c r="F623" s="186"/>
      <c r="G623" s="186"/>
      <c r="H623" s="186"/>
      <c r="I623" s="186"/>
      <c r="J623" s="300"/>
      <c r="K623" s="186"/>
      <c r="L623" s="186"/>
      <c r="M623" s="186"/>
      <c r="N623" s="186"/>
      <c r="O623" s="186"/>
      <c r="P623" s="186"/>
      <c r="Q623" s="186"/>
      <c r="R623" s="186"/>
      <c r="S623" s="186"/>
      <c r="T623" s="186"/>
      <c r="U623" s="186"/>
      <c r="V623" s="186"/>
      <c r="W623" s="186"/>
      <c r="X623" s="186"/>
      <c r="Y623" s="186"/>
      <c r="Z623" s="186"/>
      <c r="AA623" s="186"/>
      <c r="AB623" s="186"/>
      <c r="AC623" s="186"/>
    </row>
    <row r="624" spans="1:29" ht="14.25" customHeight="1">
      <c r="A624" s="186"/>
      <c r="B624" s="186"/>
      <c r="C624" s="186"/>
      <c r="D624" s="186"/>
      <c r="E624" s="186"/>
      <c r="F624" s="186"/>
      <c r="G624" s="186"/>
      <c r="H624" s="186"/>
      <c r="I624" s="186"/>
      <c r="J624" s="300"/>
      <c r="K624" s="186"/>
      <c r="L624" s="186"/>
      <c r="M624" s="186"/>
      <c r="N624" s="186"/>
      <c r="O624" s="186"/>
      <c r="P624" s="186"/>
      <c r="Q624" s="186"/>
      <c r="R624" s="186"/>
      <c r="S624" s="186"/>
      <c r="T624" s="186"/>
      <c r="U624" s="186"/>
      <c r="V624" s="186"/>
      <c r="W624" s="186"/>
      <c r="X624" s="186"/>
      <c r="Y624" s="186"/>
      <c r="Z624" s="186"/>
      <c r="AA624" s="186"/>
      <c r="AB624" s="186"/>
      <c r="AC624" s="186"/>
    </row>
    <row r="625" spans="1:29" ht="14.25" customHeight="1">
      <c r="A625" s="186"/>
      <c r="B625" s="186"/>
      <c r="C625" s="186"/>
      <c r="D625" s="186"/>
      <c r="E625" s="186"/>
      <c r="F625" s="186"/>
      <c r="G625" s="186"/>
      <c r="H625" s="186"/>
      <c r="I625" s="186"/>
      <c r="J625" s="300"/>
      <c r="K625" s="186"/>
      <c r="L625" s="186"/>
      <c r="M625" s="186"/>
      <c r="N625" s="186"/>
      <c r="O625" s="186"/>
      <c r="P625" s="186"/>
      <c r="Q625" s="186"/>
      <c r="R625" s="186"/>
      <c r="S625" s="186"/>
      <c r="T625" s="186"/>
      <c r="U625" s="186"/>
      <c r="V625" s="186"/>
      <c r="W625" s="186"/>
      <c r="X625" s="186"/>
      <c r="Y625" s="186"/>
      <c r="Z625" s="186"/>
      <c r="AA625" s="186"/>
      <c r="AB625" s="186"/>
      <c r="AC625" s="186"/>
    </row>
    <row r="626" spans="1:29" ht="14.25" customHeight="1">
      <c r="A626" s="186"/>
      <c r="B626" s="186"/>
      <c r="C626" s="186"/>
      <c r="D626" s="186"/>
      <c r="E626" s="186"/>
      <c r="F626" s="186"/>
      <c r="G626" s="186"/>
      <c r="H626" s="186"/>
      <c r="I626" s="186"/>
      <c r="J626" s="300"/>
      <c r="K626" s="186"/>
      <c r="L626" s="186"/>
      <c r="M626" s="186"/>
      <c r="N626" s="186"/>
      <c r="O626" s="186"/>
      <c r="P626" s="186"/>
      <c r="Q626" s="186"/>
      <c r="R626" s="186"/>
      <c r="S626" s="186"/>
      <c r="T626" s="186"/>
      <c r="U626" s="186"/>
      <c r="V626" s="186"/>
      <c r="W626" s="186"/>
      <c r="X626" s="186"/>
      <c r="Y626" s="186"/>
      <c r="Z626" s="186"/>
      <c r="AA626" s="186"/>
      <c r="AB626" s="186"/>
      <c r="AC626" s="186"/>
    </row>
    <row r="627" spans="1:29" ht="14.25" customHeight="1">
      <c r="A627" s="186"/>
      <c r="B627" s="186"/>
      <c r="C627" s="186"/>
      <c r="D627" s="186"/>
      <c r="E627" s="186"/>
      <c r="F627" s="186"/>
      <c r="G627" s="186"/>
      <c r="H627" s="186"/>
      <c r="I627" s="186"/>
      <c r="J627" s="300"/>
      <c r="K627" s="186"/>
      <c r="L627" s="186"/>
      <c r="M627" s="186"/>
      <c r="N627" s="186"/>
      <c r="O627" s="186"/>
      <c r="P627" s="186"/>
      <c r="Q627" s="186"/>
      <c r="R627" s="186"/>
      <c r="S627" s="186"/>
      <c r="T627" s="186"/>
      <c r="U627" s="186"/>
      <c r="V627" s="186"/>
      <c r="W627" s="186"/>
      <c r="X627" s="186"/>
      <c r="Y627" s="186"/>
      <c r="Z627" s="186"/>
      <c r="AA627" s="186"/>
      <c r="AB627" s="186"/>
      <c r="AC627" s="186"/>
    </row>
    <row r="628" spans="1:29" ht="14.25" customHeight="1">
      <c r="A628" s="186"/>
      <c r="B628" s="186"/>
      <c r="C628" s="186"/>
      <c r="D628" s="186"/>
      <c r="E628" s="186"/>
      <c r="F628" s="186"/>
      <c r="G628" s="186"/>
      <c r="H628" s="186"/>
      <c r="I628" s="186"/>
      <c r="J628" s="300"/>
      <c r="K628" s="186"/>
      <c r="L628" s="186"/>
      <c r="M628" s="186"/>
      <c r="N628" s="186"/>
      <c r="O628" s="186"/>
      <c r="P628" s="186"/>
      <c r="Q628" s="186"/>
      <c r="R628" s="186"/>
      <c r="S628" s="186"/>
      <c r="T628" s="186"/>
      <c r="U628" s="186"/>
      <c r="V628" s="186"/>
      <c r="W628" s="186"/>
      <c r="X628" s="186"/>
      <c r="Y628" s="186"/>
      <c r="Z628" s="186"/>
      <c r="AA628" s="186"/>
      <c r="AB628" s="186"/>
      <c r="AC628" s="186"/>
    </row>
    <row r="629" spans="1:29" ht="14.25" customHeight="1">
      <c r="A629" s="186"/>
      <c r="B629" s="186"/>
      <c r="C629" s="186"/>
      <c r="D629" s="186"/>
      <c r="E629" s="186"/>
      <c r="F629" s="186"/>
      <c r="G629" s="186"/>
      <c r="H629" s="186"/>
      <c r="I629" s="186"/>
      <c r="J629" s="300"/>
      <c r="K629" s="186"/>
      <c r="L629" s="186"/>
      <c r="M629" s="186"/>
      <c r="N629" s="186"/>
      <c r="O629" s="186"/>
      <c r="P629" s="186"/>
      <c r="Q629" s="186"/>
      <c r="R629" s="186"/>
      <c r="S629" s="186"/>
      <c r="T629" s="186"/>
      <c r="U629" s="186"/>
      <c r="V629" s="186"/>
      <c r="W629" s="186"/>
      <c r="X629" s="186"/>
      <c r="Y629" s="186"/>
      <c r="Z629" s="186"/>
      <c r="AA629" s="186"/>
      <c r="AB629" s="186"/>
      <c r="AC629" s="186"/>
    </row>
    <row r="630" spans="1:29" ht="14.25" customHeight="1">
      <c r="A630" s="186"/>
      <c r="B630" s="186"/>
      <c r="C630" s="186"/>
      <c r="D630" s="186"/>
      <c r="E630" s="186"/>
      <c r="F630" s="186"/>
      <c r="G630" s="186"/>
      <c r="H630" s="186"/>
      <c r="I630" s="186"/>
      <c r="J630" s="300"/>
      <c r="K630" s="186"/>
      <c r="L630" s="186"/>
      <c r="M630" s="186"/>
      <c r="N630" s="186"/>
      <c r="O630" s="186"/>
      <c r="P630" s="186"/>
      <c r="Q630" s="186"/>
      <c r="R630" s="186"/>
      <c r="S630" s="186"/>
      <c r="T630" s="186"/>
      <c r="U630" s="186"/>
      <c r="V630" s="186"/>
      <c r="W630" s="186"/>
      <c r="X630" s="186"/>
      <c r="Y630" s="186"/>
      <c r="Z630" s="186"/>
      <c r="AA630" s="186"/>
      <c r="AB630" s="186"/>
      <c r="AC630" s="186"/>
    </row>
    <row r="631" spans="1:29" ht="14.25" customHeight="1">
      <c r="A631" s="186"/>
      <c r="B631" s="186"/>
      <c r="C631" s="186"/>
      <c r="D631" s="186"/>
      <c r="E631" s="186"/>
      <c r="F631" s="186"/>
      <c r="G631" s="186"/>
      <c r="H631" s="186"/>
      <c r="I631" s="186"/>
      <c r="J631" s="300"/>
      <c r="K631" s="186"/>
      <c r="L631" s="186"/>
      <c r="M631" s="186"/>
      <c r="N631" s="186"/>
      <c r="O631" s="186"/>
      <c r="P631" s="186"/>
      <c r="Q631" s="186"/>
      <c r="R631" s="186"/>
      <c r="S631" s="186"/>
      <c r="T631" s="186"/>
      <c r="U631" s="186"/>
      <c r="V631" s="186"/>
      <c r="W631" s="186"/>
      <c r="X631" s="186"/>
      <c r="Y631" s="186"/>
      <c r="Z631" s="186"/>
      <c r="AA631" s="186"/>
      <c r="AB631" s="186"/>
      <c r="AC631" s="186"/>
    </row>
    <row r="632" spans="1:29" ht="14.25" customHeight="1">
      <c r="A632" s="186"/>
      <c r="B632" s="186"/>
      <c r="C632" s="186"/>
      <c r="D632" s="186"/>
      <c r="E632" s="186"/>
      <c r="F632" s="186"/>
      <c r="G632" s="186"/>
      <c r="H632" s="186"/>
      <c r="I632" s="186"/>
      <c r="J632" s="300"/>
      <c r="K632" s="186"/>
      <c r="L632" s="186"/>
      <c r="M632" s="186"/>
      <c r="N632" s="186"/>
      <c r="O632" s="186"/>
      <c r="P632" s="186"/>
      <c r="Q632" s="186"/>
      <c r="R632" s="186"/>
      <c r="S632" s="186"/>
      <c r="T632" s="186"/>
      <c r="U632" s="186"/>
      <c r="V632" s="186"/>
      <c r="W632" s="186"/>
      <c r="X632" s="186"/>
      <c r="Y632" s="186"/>
      <c r="Z632" s="186"/>
      <c r="AA632" s="186"/>
      <c r="AB632" s="186"/>
      <c r="AC632" s="186"/>
    </row>
    <row r="633" spans="1:29" ht="14.25" customHeight="1">
      <c r="A633" s="186"/>
      <c r="B633" s="186"/>
      <c r="C633" s="186"/>
      <c r="D633" s="186"/>
      <c r="E633" s="186"/>
      <c r="F633" s="186"/>
      <c r="G633" s="186"/>
      <c r="H633" s="186"/>
      <c r="I633" s="186"/>
      <c r="J633" s="300"/>
      <c r="K633" s="186"/>
      <c r="L633" s="186"/>
      <c r="M633" s="186"/>
      <c r="N633" s="186"/>
      <c r="O633" s="186"/>
      <c r="P633" s="186"/>
      <c r="Q633" s="186"/>
      <c r="R633" s="186"/>
      <c r="S633" s="186"/>
      <c r="T633" s="186"/>
      <c r="U633" s="186"/>
      <c r="V633" s="186"/>
      <c r="W633" s="186"/>
      <c r="X633" s="186"/>
      <c r="Y633" s="186"/>
      <c r="Z633" s="186"/>
      <c r="AA633" s="186"/>
      <c r="AB633" s="186"/>
      <c r="AC633" s="186"/>
    </row>
    <row r="634" spans="1:29" ht="14.25" customHeight="1">
      <c r="A634" s="186"/>
      <c r="B634" s="186"/>
      <c r="C634" s="186"/>
      <c r="D634" s="186"/>
      <c r="E634" s="186"/>
      <c r="F634" s="186"/>
      <c r="G634" s="186"/>
      <c r="H634" s="186"/>
      <c r="I634" s="186"/>
      <c r="J634" s="300"/>
      <c r="K634" s="186"/>
      <c r="L634" s="186"/>
      <c r="M634" s="186"/>
      <c r="N634" s="186"/>
      <c r="O634" s="186"/>
      <c r="P634" s="186"/>
      <c r="Q634" s="186"/>
      <c r="R634" s="186"/>
      <c r="S634" s="186"/>
      <c r="T634" s="186"/>
      <c r="U634" s="186"/>
      <c r="V634" s="186"/>
      <c r="W634" s="186"/>
      <c r="X634" s="186"/>
      <c r="Y634" s="186"/>
      <c r="Z634" s="186"/>
      <c r="AA634" s="186"/>
      <c r="AB634" s="186"/>
      <c r="AC634" s="186"/>
    </row>
    <row r="635" spans="1:29" ht="14.25" customHeight="1">
      <c r="A635" s="186"/>
      <c r="B635" s="186"/>
      <c r="C635" s="186"/>
      <c r="D635" s="186"/>
      <c r="E635" s="186"/>
      <c r="F635" s="186"/>
      <c r="G635" s="186"/>
      <c r="H635" s="186"/>
      <c r="I635" s="186"/>
      <c r="J635" s="300"/>
      <c r="K635" s="186"/>
      <c r="L635" s="186"/>
      <c r="M635" s="186"/>
      <c r="N635" s="186"/>
      <c r="O635" s="186"/>
      <c r="P635" s="186"/>
      <c r="Q635" s="186"/>
      <c r="R635" s="186"/>
      <c r="S635" s="186"/>
      <c r="T635" s="186"/>
      <c r="U635" s="186"/>
      <c r="V635" s="186"/>
      <c r="W635" s="186"/>
      <c r="X635" s="186"/>
      <c r="Y635" s="186"/>
      <c r="Z635" s="186"/>
      <c r="AA635" s="186"/>
      <c r="AB635" s="186"/>
      <c r="AC635" s="186"/>
    </row>
    <row r="636" spans="1:29" ht="14.25" customHeight="1">
      <c r="A636" s="186"/>
      <c r="B636" s="186"/>
      <c r="C636" s="186"/>
      <c r="D636" s="186"/>
      <c r="E636" s="186"/>
      <c r="F636" s="186"/>
      <c r="G636" s="186"/>
      <c r="H636" s="186"/>
      <c r="I636" s="186"/>
      <c r="J636" s="300"/>
      <c r="K636" s="186"/>
      <c r="L636" s="186"/>
      <c r="M636" s="186"/>
      <c r="N636" s="186"/>
      <c r="O636" s="186"/>
      <c r="P636" s="186"/>
      <c r="Q636" s="186"/>
      <c r="R636" s="186"/>
      <c r="S636" s="186"/>
      <c r="T636" s="186"/>
      <c r="U636" s="186"/>
      <c r="V636" s="186"/>
      <c r="W636" s="186"/>
      <c r="X636" s="186"/>
      <c r="Y636" s="186"/>
      <c r="Z636" s="186"/>
      <c r="AA636" s="186"/>
      <c r="AB636" s="186"/>
      <c r="AC636" s="186"/>
    </row>
    <row r="637" spans="1:29" ht="14.25" customHeight="1">
      <c r="A637" s="186"/>
      <c r="B637" s="186"/>
      <c r="C637" s="186"/>
      <c r="D637" s="186"/>
      <c r="E637" s="186"/>
      <c r="F637" s="186"/>
      <c r="G637" s="186"/>
      <c r="H637" s="186"/>
      <c r="I637" s="186"/>
      <c r="J637" s="300"/>
      <c r="K637" s="186"/>
      <c r="L637" s="186"/>
      <c r="M637" s="186"/>
      <c r="N637" s="186"/>
      <c r="O637" s="186"/>
      <c r="P637" s="186"/>
      <c r="Q637" s="186"/>
      <c r="R637" s="186"/>
      <c r="S637" s="186"/>
      <c r="T637" s="186"/>
      <c r="U637" s="186"/>
      <c r="V637" s="186"/>
      <c r="W637" s="186"/>
      <c r="X637" s="186"/>
      <c r="Y637" s="186"/>
      <c r="Z637" s="186"/>
      <c r="AA637" s="186"/>
      <c r="AB637" s="186"/>
      <c r="AC637" s="186"/>
    </row>
    <row r="638" spans="1:29" ht="14.25" customHeight="1">
      <c r="A638" s="186"/>
      <c r="B638" s="186"/>
      <c r="C638" s="186"/>
      <c r="D638" s="186"/>
      <c r="E638" s="186"/>
      <c r="F638" s="186"/>
      <c r="G638" s="186"/>
      <c r="H638" s="186"/>
      <c r="I638" s="186"/>
      <c r="J638" s="300"/>
      <c r="K638" s="186"/>
      <c r="L638" s="186"/>
      <c r="M638" s="186"/>
      <c r="N638" s="186"/>
      <c r="O638" s="186"/>
      <c r="P638" s="186"/>
      <c r="Q638" s="186"/>
      <c r="R638" s="186"/>
      <c r="S638" s="186"/>
      <c r="T638" s="186"/>
      <c r="U638" s="186"/>
      <c r="V638" s="186"/>
      <c r="W638" s="186"/>
      <c r="X638" s="186"/>
      <c r="Y638" s="186"/>
      <c r="Z638" s="186"/>
      <c r="AA638" s="186"/>
      <c r="AB638" s="186"/>
      <c r="AC638" s="186"/>
    </row>
    <row r="639" spans="1:29" ht="14.25" customHeight="1">
      <c r="A639" s="186"/>
      <c r="B639" s="186"/>
      <c r="C639" s="186"/>
      <c r="D639" s="186"/>
      <c r="E639" s="186"/>
      <c r="F639" s="186"/>
      <c r="G639" s="186"/>
      <c r="H639" s="186"/>
      <c r="I639" s="186"/>
      <c r="J639" s="300"/>
      <c r="K639" s="186"/>
      <c r="L639" s="186"/>
      <c r="M639" s="186"/>
      <c r="N639" s="186"/>
      <c r="O639" s="186"/>
      <c r="P639" s="186"/>
      <c r="Q639" s="186"/>
      <c r="R639" s="186"/>
      <c r="S639" s="186"/>
      <c r="T639" s="186"/>
      <c r="U639" s="186"/>
      <c r="V639" s="186"/>
      <c r="W639" s="186"/>
      <c r="X639" s="186"/>
      <c r="Y639" s="186"/>
      <c r="Z639" s="186"/>
      <c r="AA639" s="186"/>
      <c r="AB639" s="186"/>
      <c r="AC639" s="186"/>
    </row>
    <row r="640" spans="1:29" ht="14.25" customHeight="1">
      <c r="A640" s="186"/>
      <c r="B640" s="186"/>
      <c r="C640" s="186"/>
      <c r="D640" s="186"/>
      <c r="E640" s="186"/>
      <c r="F640" s="186"/>
      <c r="G640" s="186"/>
      <c r="H640" s="186"/>
      <c r="I640" s="186"/>
      <c r="J640" s="300"/>
      <c r="K640" s="186"/>
      <c r="L640" s="186"/>
      <c r="M640" s="186"/>
      <c r="N640" s="186"/>
      <c r="O640" s="186"/>
      <c r="P640" s="186"/>
      <c r="Q640" s="186"/>
      <c r="R640" s="186"/>
      <c r="S640" s="186"/>
      <c r="T640" s="186"/>
      <c r="U640" s="186"/>
      <c r="V640" s="186"/>
      <c r="W640" s="186"/>
      <c r="X640" s="186"/>
      <c r="Y640" s="186"/>
      <c r="Z640" s="186"/>
      <c r="AA640" s="186"/>
      <c r="AB640" s="186"/>
      <c r="AC640" s="186"/>
    </row>
    <row r="641" spans="1:29" ht="14.25" customHeight="1">
      <c r="A641" s="186"/>
      <c r="B641" s="186"/>
      <c r="C641" s="186"/>
      <c r="D641" s="186"/>
      <c r="E641" s="186"/>
      <c r="F641" s="186"/>
      <c r="G641" s="186"/>
      <c r="H641" s="186"/>
      <c r="I641" s="186"/>
      <c r="J641" s="300"/>
      <c r="K641" s="186"/>
      <c r="L641" s="186"/>
      <c r="M641" s="186"/>
      <c r="N641" s="186"/>
      <c r="O641" s="186"/>
      <c r="P641" s="186"/>
      <c r="Q641" s="186"/>
      <c r="R641" s="186"/>
      <c r="S641" s="186"/>
      <c r="T641" s="186"/>
      <c r="U641" s="186"/>
      <c r="V641" s="186"/>
      <c r="W641" s="186"/>
      <c r="X641" s="186"/>
      <c r="Y641" s="186"/>
      <c r="Z641" s="186"/>
      <c r="AA641" s="186"/>
      <c r="AB641" s="186"/>
      <c r="AC641" s="186"/>
    </row>
    <row r="642" spans="1:29" ht="14.25" customHeight="1">
      <c r="A642" s="186"/>
      <c r="B642" s="186"/>
      <c r="C642" s="186"/>
      <c r="D642" s="186"/>
      <c r="E642" s="186"/>
      <c r="F642" s="186"/>
      <c r="G642" s="186"/>
      <c r="H642" s="186"/>
      <c r="I642" s="186"/>
      <c r="J642" s="300"/>
      <c r="K642" s="186"/>
      <c r="L642" s="186"/>
      <c r="M642" s="186"/>
      <c r="N642" s="186"/>
      <c r="O642" s="186"/>
      <c r="P642" s="186"/>
      <c r="Q642" s="186"/>
      <c r="R642" s="186"/>
      <c r="S642" s="186"/>
      <c r="T642" s="186"/>
      <c r="U642" s="186"/>
      <c r="V642" s="186"/>
      <c r="W642" s="186"/>
      <c r="X642" s="186"/>
      <c r="Y642" s="186"/>
      <c r="Z642" s="186"/>
      <c r="AA642" s="186"/>
      <c r="AB642" s="186"/>
      <c r="AC642" s="186"/>
    </row>
    <row r="643" spans="1:29" ht="14.25" customHeight="1">
      <c r="A643" s="186"/>
      <c r="B643" s="186"/>
      <c r="C643" s="186"/>
      <c r="D643" s="186"/>
      <c r="E643" s="186"/>
      <c r="F643" s="186"/>
      <c r="G643" s="186"/>
      <c r="H643" s="186"/>
      <c r="I643" s="186"/>
      <c r="J643" s="300"/>
      <c r="K643" s="186"/>
      <c r="L643" s="186"/>
      <c r="M643" s="186"/>
      <c r="N643" s="186"/>
      <c r="O643" s="186"/>
      <c r="P643" s="186"/>
      <c r="Q643" s="186"/>
      <c r="R643" s="186"/>
      <c r="S643" s="186"/>
      <c r="T643" s="186"/>
      <c r="U643" s="186"/>
      <c r="V643" s="186"/>
      <c r="W643" s="186"/>
      <c r="X643" s="186"/>
      <c r="Y643" s="186"/>
      <c r="Z643" s="186"/>
      <c r="AA643" s="186"/>
      <c r="AB643" s="186"/>
      <c r="AC643" s="186"/>
    </row>
    <row r="644" spans="1:29" ht="14.25" customHeight="1">
      <c r="A644" s="186"/>
      <c r="B644" s="186"/>
      <c r="C644" s="186"/>
      <c r="D644" s="186"/>
      <c r="E644" s="186"/>
      <c r="F644" s="186"/>
      <c r="G644" s="186"/>
      <c r="H644" s="186"/>
      <c r="I644" s="186"/>
      <c r="J644" s="300"/>
      <c r="K644" s="186"/>
      <c r="L644" s="186"/>
      <c r="M644" s="186"/>
      <c r="N644" s="186"/>
      <c r="O644" s="186"/>
      <c r="P644" s="186"/>
      <c r="Q644" s="186"/>
      <c r="R644" s="186"/>
      <c r="S644" s="186"/>
      <c r="T644" s="186"/>
      <c r="U644" s="186"/>
      <c r="V644" s="186"/>
      <c r="W644" s="186"/>
      <c r="X644" s="186"/>
      <c r="Y644" s="186"/>
      <c r="Z644" s="186"/>
      <c r="AA644" s="186"/>
      <c r="AB644" s="186"/>
      <c r="AC644" s="186"/>
    </row>
    <row r="645" spans="1:29" ht="14.25" customHeight="1">
      <c r="A645" s="186"/>
      <c r="B645" s="186"/>
      <c r="C645" s="186"/>
      <c r="D645" s="186"/>
      <c r="E645" s="186"/>
      <c r="F645" s="186"/>
      <c r="G645" s="186"/>
      <c r="H645" s="186"/>
      <c r="I645" s="186"/>
      <c r="J645" s="300"/>
      <c r="K645" s="186"/>
      <c r="L645" s="186"/>
      <c r="M645" s="186"/>
      <c r="N645" s="186"/>
      <c r="O645" s="186"/>
      <c r="P645" s="186"/>
      <c r="Q645" s="186"/>
      <c r="R645" s="186"/>
      <c r="S645" s="186"/>
      <c r="T645" s="186"/>
      <c r="U645" s="186"/>
      <c r="V645" s="186"/>
      <c r="W645" s="186"/>
      <c r="X645" s="186"/>
      <c r="Y645" s="186"/>
      <c r="Z645" s="186"/>
      <c r="AA645" s="186"/>
      <c r="AB645" s="186"/>
      <c r="AC645" s="186"/>
    </row>
    <row r="646" spans="1:29" ht="14.25" customHeight="1">
      <c r="A646" s="186"/>
      <c r="B646" s="186"/>
      <c r="C646" s="186"/>
      <c r="D646" s="186"/>
      <c r="E646" s="186"/>
      <c r="F646" s="186"/>
      <c r="G646" s="186"/>
      <c r="H646" s="186"/>
      <c r="I646" s="186"/>
      <c r="J646" s="300"/>
      <c r="K646" s="186"/>
      <c r="L646" s="186"/>
      <c r="M646" s="186"/>
      <c r="N646" s="186"/>
      <c r="O646" s="186"/>
      <c r="P646" s="186"/>
      <c r="Q646" s="186"/>
      <c r="R646" s="186"/>
      <c r="S646" s="186"/>
      <c r="T646" s="186"/>
      <c r="U646" s="186"/>
      <c r="V646" s="186"/>
      <c r="W646" s="186"/>
      <c r="X646" s="186"/>
      <c r="Y646" s="186"/>
      <c r="Z646" s="186"/>
      <c r="AA646" s="186"/>
      <c r="AB646" s="186"/>
      <c r="AC646" s="186"/>
    </row>
    <row r="647" spans="1:29" ht="14.25" customHeight="1">
      <c r="A647" s="186"/>
      <c r="B647" s="186"/>
      <c r="C647" s="186"/>
      <c r="D647" s="186"/>
      <c r="E647" s="186"/>
      <c r="F647" s="186"/>
      <c r="G647" s="186"/>
      <c r="H647" s="186"/>
      <c r="I647" s="186"/>
      <c r="J647" s="300"/>
      <c r="K647" s="186"/>
      <c r="L647" s="186"/>
      <c r="M647" s="186"/>
      <c r="N647" s="186"/>
      <c r="O647" s="186"/>
      <c r="P647" s="186"/>
      <c r="Q647" s="186"/>
      <c r="R647" s="186"/>
      <c r="S647" s="186"/>
      <c r="T647" s="186"/>
      <c r="U647" s="186"/>
      <c r="V647" s="186"/>
      <c r="W647" s="186"/>
      <c r="X647" s="186"/>
      <c r="Y647" s="186"/>
      <c r="Z647" s="186"/>
      <c r="AA647" s="186"/>
      <c r="AB647" s="186"/>
      <c r="AC647" s="186"/>
    </row>
    <row r="648" spans="1:29" ht="14.25" customHeight="1">
      <c r="A648" s="186"/>
      <c r="B648" s="186"/>
      <c r="C648" s="186"/>
      <c r="D648" s="186"/>
      <c r="E648" s="186"/>
      <c r="F648" s="186"/>
      <c r="G648" s="186"/>
      <c r="H648" s="186"/>
      <c r="I648" s="186"/>
      <c r="J648" s="300"/>
      <c r="K648" s="186"/>
      <c r="L648" s="186"/>
      <c r="M648" s="186"/>
      <c r="N648" s="186"/>
      <c r="O648" s="186"/>
      <c r="P648" s="186"/>
      <c r="Q648" s="186"/>
      <c r="R648" s="186"/>
      <c r="S648" s="186"/>
      <c r="T648" s="186"/>
      <c r="U648" s="186"/>
      <c r="V648" s="186"/>
      <c r="W648" s="186"/>
      <c r="X648" s="186"/>
      <c r="Y648" s="186"/>
      <c r="Z648" s="186"/>
      <c r="AA648" s="186"/>
      <c r="AB648" s="186"/>
      <c r="AC648" s="186"/>
    </row>
    <row r="649" spans="1:29" ht="14.25" customHeight="1">
      <c r="A649" s="186"/>
      <c r="B649" s="186"/>
      <c r="C649" s="186"/>
      <c r="D649" s="186"/>
      <c r="E649" s="186"/>
      <c r="F649" s="186"/>
      <c r="G649" s="186"/>
      <c r="H649" s="186"/>
      <c r="I649" s="186"/>
      <c r="J649" s="300"/>
      <c r="K649" s="186"/>
      <c r="L649" s="186"/>
      <c r="M649" s="186"/>
      <c r="N649" s="186"/>
      <c r="O649" s="186"/>
      <c r="P649" s="186"/>
      <c r="Q649" s="186"/>
      <c r="R649" s="186"/>
      <c r="S649" s="186"/>
      <c r="T649" s="186"/>
      <c r="U649" s="186"/>
      <c r="V649" s="186"/>
      <c r="W649" s="186"/>
      <c r="X649" s="186"/>
      <c r="Y649" s="186"/>
      <c r="Z649" s="186"/>
      <c r="AA649" s="186"/>
      <c r="AB649" s="186"/>
      <c r="AC649" s="186"/>
    </row>
    <row r="650" spans="1:29" ht="14.25" customHeight="1">
      <c r="A650" s="186"/>
      <c r="B650" s="186"/>
      <c r="C650" s="186"/>
      <c r="D650" s="186"/>
      <c r="E650" s="186"/>
      <c r="F650" s="186"/>
      <c r="G650" s="186"/>
      <c r="H650" s="186"/>
      <c r="I650" s="186"/>
      <c r="J650" s="300"/>
      <c r="K650" s="186"/>
      <c r="L650" s="186"/>
      <c r="M650" s="186"/>
      <c r="N650" s="186"/>
      <c r="O650" s="186"/>
      <c r="P650" s="186"/>
      <c r="Q650" s="186"/>
      <c r="R650" s="186"/>
      <c r="S650" s="186"/>
      <c r="T650" s="186"/>
      <c r="U650" s="186"/>
      <c r="V650" s="186"/>
      <c r="W650" s="186"/>
      <c r="X650" s="186"/>
      <c r="Y650" s="186"/>
      <c r="Z650" s="186"/>
      <c r="AA650" s="186"/>
      <c r="AB650" s="186"/>
      <c r="AC650" s="186"/>
    </row>
    <row r="651" spans="1:29" ht="14.25" customHeight="1">
      <c r="A651" s="186"/>
      <c r="B651" s="186"/>
      <c r="C651" s="186"/>
      <c r="D651" s="186"/>
      <c r="E651" s="186"/>
      <c r="F651" s="186"/>
      <c r="G651" s="186"/>
      <c r="H651" s="186"/>
      <c r="I651" s="186"/>
      <c r="J651" s="300"/>
      <c r="K651" s="186"/>
      <c r="L651" s="186"/>
      <c r="M651" s="186"/>
      <c r="N651" s="186"/>
      <c r="O651" s="186"/>
      <c r="P651" s="186"/>
      <c r="Q651" s="186"/>
      <c r="R651" s="186"/>
      <c r="S651" s="186"/>
      <c r="T651" s="186"/>
      <c r="U651" s="186"/>
      <c r="V651" s="186"/>
      <c r="W651" s="186"/>
      <c r="X651" s="186"/>
      <c r="Y651" s="186"/>
      <c r="Z651" s="186"/>
      <c r="AA651" s="186"/>
      <c r="AB651" s="186"/>
      <c r="AC651" s="186"/>
    </row>
    <row r="652" spans="1:29" ht="14.25" customHeight="1">
      <c r="A652" s="186"/>
      <c r="B652" s="186"/>
      <c r="C652" s="186"/>
      <c r="D652" s="186"/>
      <c r="E652" s="186"/>
      <c r="F652" s="186"/>
      <c r="G652" s="186"/>
      <c r="H652" s="186"/>
      <c r="I652" s="186"/>
      <c r="J652" s="300"/>
      <c r="K652" s="186"/>
      <c r="L652" s="186"/>
      <c r="M652" s="186"/>
      <c r="N652" s="186"/>
      <c r="O652" s="186"/>
      <c r="P652" s="186"/>
      <c r="Q652" s="186"/>
      <c r="R652" s="186"/>
      <c r="S652" s="186"/>
      <c r="T652" s="186"/>
      <c r="U652" s="186"/>
      <c r="V652" s="186"/>
      <c r="W652" s="186"/>
      <c r="X652" s="186"/>
      <c r="Y652" s="186"/>
      <c r="Z652" s="186"/>
      <c r="AA652" s="186"/>
      <c r="AB652" s="186"/>
      <c r="AC652" s="186"/>
    </row>
    <row r="653" spans="1:29" ht="14.25" customHeight="1">
      <c r="A653" s="186"/>
      <c r="B653" s="186"/>
      <c r="C653" s="186"/>
      <c r="D653" s="186"/>
      <c r="E653" s="186"/>
      <c r="F653" s="186"/>
      <c r="G653" s="186"/>
      <c r="H653" s="186"/>
      <c r="I653" s="186"/>
      <c r="J653" s="300"/>
      <c r="K653" s="186"/>
      <c r="L653" s="186"/>
      <c r="M653" s="186"/>
      <c r="N653" s="186"/>
      <c r="O653" s="186"/>
      <c r="P653" s="186"/>
      <c r="Q653" s="186"/>
      <c r="R653" s="186"/>
      <c r="S653" s="186"/>
      <c r="T653" s="186"/>
      <c r="U653" s="186"/>
      <c r="V653" s="186"/>
      <c r="W653" s="186"/>
      <c r="X653" s="186"/>
      <c r="Y653" s="186"/>
      <c r="Z653" s="186"/>
      <c r="AA653" s="186"/>
      <c r="AB653" s="186"/>
      <c r="AC653" s="186"/>
    </row>
    <row r="654" spans="1:29" ht="14.25" customHeight="1">
      <c r="A654" s="186"/>
      <c r="B654" s="186"/>
      <c r="C654" s="186"/>
      <c r="D654" s="186"/>
      <c r="E654" s="186"/>
      <c r="F654" s="186"/>
      <c r="G654" s="186"/>
      <c r="H654" s="186"/>
      <c r="I654" s="186"/>
      <c r="J654" s="300"/>
      <c r="K654" s="186"/>
      <c r="L654" s="186"/>
      <c r="M654" s="186"/>
      <c r="N654" s="186"/>
      <c r="O654" s="186"/>
      <c r="P654" s="186"/>
      <c r="Q654" s="186"/>
      <c r="R654" s="186"/>
      <c r="S654" s="186"/>
      <c r="T654" s="186"/>
      <c r="U654" s="186"/>
      <c r="V654" s="186"/>
      <c r="W654" s="186"/>
      <c r="X654" s="186"/>
      <c r="Y654" s="186"/>
      <c r="Z654" s="186"/>
      <c r="AA654" s="186"/>
      <c r="AB654" s="186"/>
      <c r="AC654" s="186"/>
    </row>
    <row r="655" spans="1:29" ht="14.25" customHeight="1">
      <c r="A655" s="186"/>
      <c r="B655" s="186"/>
      <c r="C655" s="186"/>
      <c r="D655" s="186"/>
      <c r="E655" s="186"/>
      <c r="F655" s="186"/>
      <c r="G655" s="186"/>
      <c r="H655" s="186"/>
      <c r="I655" s="186"/>
      <c r="J655" s="300"/>
      <c r="K655" s="186"/>
      <c r="L655" s="186"/>
      <c r="M655" s="186"/>
      <c r="N655" s="186"/>
      <c r="O655" s="186"/>
      <c r="P655" s="186"/>
      <c r="Q655" s="186"/>
      <c r="R655" s="186"/>
      <c r="S655" s="186"/>
      <c r="T655" s="186"/>
      <c r="U655" s="186"/>
      <c r="V655" s="186"/>
      <c r="W655" s="186"/>
      <c r="X655" s="186"/>
      <c r="Y655" s="186"/>
      <c r="Z655" s="186"/>
      <c r="AA655" s="186"/>
      <c r="AB655" s="186"/>
      <c r="AC655" s="186"/>
    </row>
    <row r="656" spans="1:29" ht="14.25" customHeight="1">
      <c r="A656" s="186"/>
      <c r="B656" s="186"/>
      <c r="C656" s="186"/>
      <c r="D656" s="186"/>
      <c r="E656" s="186"/>
      <c r="F656" s="186"/>
      <c r="G656" s="186"/>
      <c r="H656" s="186"/>
      <c r="I656" s="186"/>
      <c r="J656" s="300"/>
      <c r="K656" s="186"/>
      <c r="L656" s="186"/>
      <c r="M656" s="186"/>
      <c r="N656" s="186"/>
      <c r="O656" s="186"/>
      <c r="P656" s="186"/>
      <c r="Q656" s="186"/>
      <c r="R656" s="186"/>
      <c r="S656" s="186"/>
      <c r="T656" s="186"/>
      <c r="U656" s="186"/>
      <c r="V656" s="186"/>
      <c r="W656" s="186"/>
      <c r="X656" s="186"/>
      <c r="Y656" s="186"/>
      <c r="Z656" s="186"/>
      <c r="AA656" s="186"/>
      <c r="AB656" s="186"/>
      <c r="AC656" s="186"/>
    </row>
    <row r="657" spans="1:29" ht="14.25" customHeight="1">
      <c r="A657" s="186"/>
      <c r="B657" s="186"/>
      <c r="C657" s="186"/>
      <c r="D657" s="186"/>
      <c r="E657" s="186"/>
      <c r="F657" s="186"/>
      <c r="G657" s="186"/>
      <c r="H657" s="186"/>
      <c r="I657" s="186"/>
      <c r="J657" s="300"/>
      <c r="K657" s="186"/>
      <c r="L657" s="186"/>
      <c r="M657" s="186"/>
      <c r="N657" s="186"/>
      <c r="O657" s="186"/>
      <c r="P657" s="186"/>
      <c r="Q657" s="186"/>
      <c r="R657" s="186"/>
      <c r="S657" s="186"/>
      <c r="T657" s="186"/>
      <c r="U657" s="186"/>
      <c r="V657" s="186"/>
      <c r="W657" s="186"/>
      <c r="X657" s="186"/>
      <c r="Y657" s="186"/>
      <c r="Z657" s="186"/>
      <c r="AA657" s="186"/>
      <c r="AB657" s="186"/>
      <c r="AC657" s="186"/>
    </row>
    <row r="658" spans="1:29" ht="14.25" customHeight="1">
      <c r="A658" s="186"/>
      <c r="B658" s="186"/>
      <c r="C658" s="186"/>
      <c r="D658" s="186"/>
      <c r="E658" s="186"/>
      <c r="F658" s="186"/>
      <c r="G658" s="186"/>
      <c r="H658" s="186"/>
      <c r="I658" s="186"/>
      <c r="J658" s="300"/>
      <c r="K658" s="186"/>
      <c r="L658" s="186"/>
      <c r="M658" s="186"/>
      <c r="N658" s="186"/>
      <c r="O658" s="186"/>
      <c r="P658" s="186"/>
      <c r="Q658" s="186"/>
      <c r="R658" s="186"/>
      <c r="S658" s="186"/>
      <c r="T658" s="186"/>
      <c r="U658" s="186"/>
      <c r="V658" s="186"/>
      <c r="W658" s="186"/>
      <c r="X658" s="186"/>
      <c r="Y658" s="186"/>
      <c r="Z658" s="186"/>
      <c r="AA658" s="186"/>
      <c r="AB658" s="186"/>
      <c r="AC658" s="186"/>
    </row>
    <row r="659" spans="1:29" ht="14.25" customHeight="1">
      <c r="A659" s="186"/>
      <c r="B659" s="186"/>
      <c r="C659" s="186"/>
      <c r="D659" s="186"/>
      <c r="E659" s="186"/>
      <c r="F659" s="186"/>
      <c r="G659" s="186"/>
      <c r="H659" s="186"/>
      <c r="I659" s="186"/>
      <c r="J659" s="300"/>
      <c r="K659" s="186"/>
      <c r="L659" s="186"/>
      <c r="M659" s="186"/>
      <c r="N659" s="186"/>
      <c r="O659" s="186"/>
      <c r="P659" s="186"/>
      <c r="Q659" s="186"/>
      <c r="R659" s="186"/>
      <c r="S659" s="186"/>
      <c r="T659" s="186"/>
      <c r="U659" s="186"/>
      <c r="V659" s="186"/>
      <c r="W659" s="186"/>
      <c r="X659" s="186"/>
      <c r="Y659" s="186"/>
      <c r="Z659" s="186"/>
      <c r="AA659" s="186"/>
      <c r="AB659" s="186"/>
      <c r="AC659" s="186"/>
    </row>
    <row r="660" spans="1:29" ht="14.25" customHeight="1">
      <c r="A660" s="186"/>
      <c r="B660" s="186"/>
      <c r="C660" s="186"/>
      <c r="D660" s="186"/>
      <c r="E660" s="186"/>
      <c r="F660" s="186"/>
      <c r="G660" s="186"/>
      <c r="H660" s="186"/>
      <c r="I660" s="186"/>
      <c r="J660" s="300"/>
      <c r="K660" s="186"/>
      <c r="L660" s="186"/>
      <c r="M660" s="186"/>
      <c r="N660" s="186"/>
      <c r="O660" s="186"/>
      <c r="P660" s="186"/>
      <c r="Q660" s="186"/>
      <c r="R660" s="186"/>
      <c r="S660" s="186"/>
      <c r="T660" s="186"/>
      <c r="U660" s="186"/>
      <c r="V660" s="186"/>
      <c r="W660" s="186"/>
      <c r="X660" s="186"/>
      <c r="Y660" s="186"/>
      <c r="Z660" s="186"/>
      <c r="AA660" s="186"/>
      <c r="AB660" s="186"/>
      <c r="AC660" s="186"/>
    </row>
    <row r="661" spans="1:29" ht="14.25" customHeight="1">
      <c r="A661" s="186"/>
      <c r="B661" s="186"/>
      <c r="C661" s="186"/>
      <c r="D661" s="186"/>
      <c r="E661" s="186"/>
      <c r="F661" s="186"/>
      <c r="G661" s="186"/>
      <c r="H661" s="186"/>
      <c r="I661" s="186"/>
      <c r="J661" s="300"/>
      <c r="K661" s="186"/>
      <c r="L661" s="186"/>
      <c r="M661" s="186"/>
      <c r="N661" s="186"/>
      <c r="O661" s="186"/>
      <c r="P661" s="186"/>
      <c r="Q661" s="186"/>
      <c r="R661" s="186"/>
      <c r="S661" s="186"/>
      <c r="T661" s="186"/>
      <c r="U661" s="186"/>
      <c r="V661" s="186"/>
      <c r="W661" s="186"/>
      <c r="X661" s="186"/>
      <c r="Y661" s="186"/>
      <c r="Z661" s="186"/>
      <c r="AA661" s="186"/>
      <c r="AB661" s="186"/>
      <c r="AC661" s="186"/>
    </row>
    <row r="662" spans="1:29" ht="14.25" customHeight="1">
      <c r="A662" s="186"/>
      <c r="B662" s="186"/>
      <c r="C662" s="186"/>
      <c r="D662" s="186"/>
      <c r="E662" s="186"/>
      <c r="F662" s="186"/>
      <c r="G662" s="186"/>
      <c r="H662" s="186"/>
      <c r="I662" s="186"/>
      <c r="J662" s="300"/>
      <c r="K662" s="186"/>
      <c r="L662" s="186"/>
      <c r="M662" s="186"/>
      <c r="N662" s="186"/>
      <c r="O662" s="186"/>
      <c r="P662" s="186"/>
      <c r="Q662" s="186"/>
      <c r="R662" s="186"/>
      <c r="S662" s="186"/>
      <c r="T662" s="186"/>
      <c r="U662" s="186"/>
      <c r="V662" s="186"/>
      <c r="W662" s="186"/>
      <c r="X662" s="186"/>
      <c r="Y662" s="186"/>
      <c r="Z662" s="186"/>
      <c r="AA662" s="186"/>
      <c r="AB662" s="186"/>
      <c r="AC662" s="186"/>
    </row>
    <row r="663" spans="1:29" ht="14.25" customHeight="1">
      <c r="A663" s="186"/>
      <c r="B663" s="186"/>
      <c r="C663" s="186"/>
      <c r="D663" s="186"/>
      <c r="E663" s="186"/>
      <c r="F663" s="186"/>
      <c r="G663" s="186"/>
      <c r="H663" s="186"/>
      <c r="I663" s="186"/>
      <c r="J663" s="300"/>
      <c r="K663" s="186"/>
      <c r="L663" s="186"/>
      <c r="M663" s="186"/>
      <c r="N663" s="186"/>
      <c r="O663" s="186"/>
      <c r="P663" s="186"/>
      <c r="Q663" s="186"/>
      <c r="R663" s="186"/>
      <c r="S663" s="186"/>
      <c r="T663" s="186"/>
      <c r="U663" s="186"/>
      <c r="V663" s="186"/>
      <c r="W663" s="186"/>
      <c r="X663" s="186"/>
      <c r="Y663" s="186"/>
      <c r="Z663" s="186"/>
      <c r="AA663" s="186"/>
      <c r="AB663" s="186"/>
      <c r="AC663" s="186"/>
    </row>
    <row r="664" spans="1:29" ht="14.25" customHeight="1">
      <c r="A664" s="186"/>
      <c r="B664" s="186"/>
      <c r="C664" s="186"/>
      <c r="D664" s="186"/>
      <c r="E664" s="186"/>
      <c r="F664" s="186"/>
      <c r="G664" s="186"/>
      <c r="H664" s="186"/>
      <c r="I664" s="186"/>
      <c r="J664" s="300"/>
      <c r="K664" s="186"/>
      <c r="L664" s="186"/>
      <c r="M664" s="186"/>
      <c r="N664" s="186"/>
      <c r="O664" s="186"/>
      <c r="P664" s="186"/>
      <c r="Q664" s="186"/>
      <c r="R664" s="186"/>
      <c r="S664" s="186"/>
      <c r="T664" s="186"/>
      <c r="U664" s="186"/>
      <c r="V664" s="186"/>
      <c r="W664" s="186"/>
      <c r="X664" s="186"/>
      <c r="Y664" s="186"/>
      <c r="Z664" s="186"/>
      <c r="AA664" s="186"/>
      <c r="AB664" s="186"/>
      <c r="AC664" s="186"/>
    </row>
    <row r="665" spans="1:29" ht="14.25" customHeight="1">
      <c r="A665" s="186"/>
      <c r="B665" s="186"/>
      <c r="C665" s="186"/>
      <c r="D665" s="186"/>
      <c r="E665" s="186"/>
      <c r="F665" s="186"/>
      <c r="G665" s="186"/>
      <c r="H665" s="186"/>
      <c r="I665" s="186"/>
      <c r="J665" s="300"/>
      <c r="K665" s="186"/>
      <c r="L665" s="186"/>
      <c r="M665" s="186"/>
      <c r="N665" s="186"/>
      <c r="O665" s="186"/>
      <c r="P665" s="186"/>
      <c r="Q665" s="186"/>
      <c r="R665" s="186"/>
      <c r="S665" s="186"/>
      <c r="T665" s="186"/>
      <c r="U665" s="186"/>
      <c r="V665" s="186"/>
      <c r="W665" s="186"/>
      <c r="X665" s="186"/>
      <c r="Y665" s="186"/>
      <c r="Z665" s="186"/>
      <c r="AA665" s="186"/>
      <c r="AB665" s="186"/>
      <c r="AC665" s="186"/>
    </row>
    <row r="666" spans="1:29" ht="14.25" customHeight="1">
      <c r="A666" s="186"/>
      <c r="B666" s="186"/>
      <c r="C666" s="186"/>
      <c r="D666" s="186"/>
      <c r="E666" s="186"/>
      <c r="F666" s="186"/>
      <c r="G666" s="186"/>
      <c r="H666" s="186"/>
      <c r="I666" s="186"/>
      <c r="J666" s="300"/>
      <c r="K666" s="186"/>
      <c r="L666" s="186"/>
      <c r="M666" s="186"/>
      <c r="N666" s="186"/>
      <c r="O666" s="186"/>
      <c r="P666" s="186"/>
      <c r="Q666" s="186"/>
      <c r="R666" s="186"/>
      <c r="S666" s="186"/>
      <c r="T666" s="186"/>
      <c r="U666" s="186"/>
      <c r="V666" s="186"/>
      <c r="W666" s="186"/>
      <c r="X666" s="186"/>
      <c r="Y666" s="186"/>
      <c r="Z666" s="186"/>
      <c r="AA666" s="186"/>
      <c r="AB666" s="186"/>
      <c r="AC666" s="186"/>
    </row>
    <row r="667" spans="1:29" ht="14.25" customHeight="1">
      <c r="A667" s="186"/>
      <c r="B667" s="186"/>
      <c r="C667" s="186"/>
      <c r="D667" s="186"/>
      <c r="E667" s="186"/>
      <c r="F667" s="186"/>
      <c r="G667" s="186"/>
      <c r="H667" s="186"/>
      <c r="I667" s="186"/>
      <c r="J667" s="300"/>
      <c r="K667" s="186"/>
      <c r="L667" s="186"/>
      <c r="M667" s="186"/>
      <c r="N667" s="186"/>
      <c r="O667" s="186"/>
      <c r="P667" s="186"/>
      <c r="Q667" s="186"/>
      <c r="R667" s="186"/>
      <c r="S667" s="186"/>
      <c r="T667" s="186"/>
      <c r="U667" s="186"/>
      <c r="V667" s="186"/>
      <c r="W667" s="186"/>
      <c r="X667" s="186"/>
      <c r="Y667" s="186"/>
      <c r="Z667" s="186"/>
      <c r="AA667" s="186"/>
      <c r="AB667" s="186"/>
      <c r="AC667" s="186"/>
    </row>
    <row r="668" spans="1:29" ht="14.25" customHeight="1">
      <c r="A668" s="186"/>
      <c r="B668" s="186"/>
      <c r="C668" s="186"/>
      <c r="D668" s="186"/>
      <c r="E668" s="186"/>
      <c r="F668" s="186"/>
      <c r="G668" s="186"/>
      <c r="H668" s="186"/>
      <c r="I668" s="186"/>
      <c r="J668" s="300"/>
      <c r="K668" s="186"/>
      <c r="L668" s="186"/>
      <c r="M668" s="186"/>
      <c r="N668" s="186"/>
      <c r="O668" s="186"/>
      <c r="P668" s="186"/>
      <c r="Q668" s="186"/>
      <c r="R668" s="186"/>
      <c r="S668" s="186"/>
      <c r="T668" s="186"/>
      <c r="U668" s="186"/>
      <c r="V668" s="186"/>
      <c r="W668" s="186"/>
      <c r="X668" s="186"/>
      <c r="Y668" s="186"/>
      <c r="Z668" s="186"/>
      <c r="AA668" s="186"/>
      <c r="AB668" s="186"/>
      <c r="AC668" s="186"/>
    </row>
    <row r="669" spans="1:29" ht="14.25" customHeight="1">
      <c r="A669" s="186"/>
      <c r="B669" s="186"/>
      <c r="C669" s="186"/>
      <c r="D669" s="186"/>
      <c r="E669" s="186"/>
      <c r="F669" s="186"/>
      <c r="G669" s="186"/>
      <c r="H669" s="186"/>
      <c r="I669" s="186"/>
      <c r="J669" s="300"/>
      <c r="K669" s="186"/>
      <c r="L669" s="186"/>
      <c r="M669" s="186"/>
      <c r="N669" s="186"/>
      <c r="O669" s="186"/>
      <c r="P669" s="186"/>
      <c r="Q669" s="186"/>
      <c r="R669" s="186"/>
      <c r="S669" s="186"/>
      <c r="T669" s="186"/>
      <c r="U669" s="186"/>
      <c r="V669" s="186"/>
      <c r="W669" s="186"/>
      <c r="X669" s="186"/>
      <c r="Y669" s="186"/>
      <c r="Z669" s="186"/>
      <c r="AA669" s="186"/>
      <c r="AB669" s="186"/>
      <c r="AC669" s="186"/>
    </row>
    <row r="670" spans="1:29" ht="14.25" customHeight="1">
      <c r="A670" s="186"/>
      <c r="B670" s="186"/>
      <c r="C670" s="186"/>
      <c r="D670" s="186"/>
      <c r="E670" s="186"/>
      <c r="F670" s="186"/>
      <c r="G670" s="186"/>
      <c r="H670" s="186"/>
      <c r="I670" s="186"/>
      <c r="J670" s="300"/>
      <c r="K670" s="186"/>
      <c r="L670" s="186"/>
      <c r="M670" s="186"/>
      <c r="N670" s="186"/>
      <c r="O670" s="186"/>
      <c r="P670" s="186"/>
      <c r="Q670" s="186"/>
      <c r="R670" s="186"/>
      <c r="S670" s="186"/>
      <c r="T670" s="186"/>
      <c r="U670" s="186"/>
      <c r="V670" s="186"/>
      <c r="W670" s="186"/>
      <c r="X670" s="186"/>
      <c r="Y670" s="186"/>
      <c r="Z670" s="186"/>
      <c r="AA670" s="186"/>
      <c r="AB670" s="186"/>
      <c r="AC670" s="186"/>
    </row>
    <row r="671" spans="1:29" ht="14.25" customHeight="1">
      <c r="A671" s="186"/>
      <c r="B671" s="186"/>
      <c r="C671" s="186"/>
      <c r="D671" s="186"/>
      <c r="E671" s="186"/>
      <c r="F671" s="186"/>
      <c r="G671" s="186"/>
      <c r="H671" s="186"/>
      <c r="I671" s="186"/>
      <c r="J671" s="300"/>
      <c r="K671" s="186"/>
      <c r="L671" s="186"/>
      <c r="M671" s="186"/>
      <c r="N671" s="186"/>
      <c r="O671" s="186"/>
      <c r="P671" s="186"/>
      <c r="Q671" s="186"/>
      <c r="R671" s="186"/>
      <c r="S671" s="186"/>
      <c r="T671" s="186"/>
      <c r="U671" s="186"/>
      <c r="V671" s="186"/>
      <c r="W671" s="186"/>
      <c r="X671" s="186"/>
      <c r="Y671" s="186"/>
      <c r="Z671" s="186"/>
      <c r="AA671" s="186"/>
      <c r="AB671" s="186"/>
      <c r="AC671" s="186"/>
    </row>
    <row r="672" spans="1:29" ht="14.25" customHeight="1">
      <c r="A672" s="186"/>
      <c r="B672" s="186"/>
      <c r="C672" s="186"/>
      <c r="D672" s="186"/>
      <c r="E672" s="186"/>
      <c r="F672" s="186"/>
      <c r="G672" s="186"/>
      <c r="H672" s="186"/>
      <c r="I672" s="186"/>
      <c r="J672" s="300"/>
      <c r="K672" s="186"/>
      <c r="L672" s="186"/>
      <c r="M672" s="186"/>
      <c r="N672" s="186"/>
      <c r="O672" s="186"/>
      <c r="P672" s="186"/>
      <c r="Q672" s="186"/>
      <c r="R672" s="186"/>
      <c r="S672" s="186"/>
      <c r="T672" s="186"/>
      <c r="U672" s="186"/>
      <c r="V672" s="186"/>
      <c r="W672" s="186"/>
      <c r="X672" s="186"/>
      <c r="Y672" s="186"/>
      <c r="Z672" s="186"/>
      <c r="AA672" s="186"/>
      <c r="AB672" s="186"/>
      <c r="AC672" s="186"/>
    </row>
    <row r="673" spans="1:29" ht="14.25" customHeight="1">
      <c r="A673" s="186"/>
      <c r="B673" s="186"/>
      <c r="C673" s="186"/>
      <c r="D673" s="186"/>
      <c r="E673" s="186"/>
      <c r="F673" s="186"/>
      <c r="G673" s="186"/>
      <c r="H673" s="186"/>
      <c r="I673" s="186"/>
      <c r="J673" s="300"/>
      <c r="K673" s="186"/>
      <c r="L673" s="186"/>
      <c r="M673" s="186"/>
      <c r="N673" s="186"/>
      <c r="O673" s="186"/>
      <c r="P673" s="186"/>
      <c r="Q673" s="186"/>
      <c r="R673" s="186"/>
      <c r="S673" s="186"/>
      <c r="T673" s="186"/>
      <c r="U673" s="186"/>
      <c r="V673" s="186"/>
      <c r="W673" s="186"/>
      <c r="X673" s="186"/>
      <c r="Y673" s="186"/>
      <c r="Z673" s="186"/>
      <c r="AA673" s="186"/>
      <c r="AB673" s="186"/>
      <c r="AC673" s="186"/>
    </row>
    <row r="674" spans="1:29" ht="14.25" customHeight="1">
      <c r="A674" s="186"/>
      <c r="B674" s="186"/>
      <c r="C674" s="186"/>
      <c r="D674" s="186"/>
      <c r="E674" s="186"/>
      <c r="F674" s="186"/>
      <c r="G674" s="186"/>
      <c r="H674" s="186"/>
      <c r="I674" s="186"/>
      <c r="J674" s="300"/>
      <c r="K674" s="186"/>
      <c r="L674" s="186"/>
      <c r="M674" s="186"/>
      <c r="N674" s="186"/>
      <c r="O674" s="186"/>
      <c r="P674" s="186"/>
      <c r="Q674" s="186"/>
      <c r="R674" s="186"/>
      <c r="S674" s="186"/>
      <c r="T674" s="186"/>
      <c r="U674" s="186"/>
      <c r="V674" s="186"/>
      <c r="W674" s="186"/>
      <c r="X674" s="186"/>
      <c r="Y674" s="186"/>
      <c r="Z674" s="186"/>
      <c r="AA674" s="186"/>
      <c r="AB674" s="186"/>
      <c r="AC674" s="186"/>
    </row>
    <row r="675" spans="1:29" ht="14.25" customHeight="1">
      <c r="A675" s="186"/>
      <c r="B675" s="186"/>
      <c r="C675" s="186"/>
      <c r="D675" s="186"/>
      <c r="E675" s="186"/>
      <c r="F675" s="186"/>
      <c r="G675" s="186"/>
      <c r="H675" s="186"/>
      <c r="I675" s="186"/>
      <c r="J675" s="300"/>
      <c r="K675" s="186"/>
      <c r="L675" s="186"/>
      <c r="M675" s="186"/>
      <c r="N675" s="186"/>
      <c r="O675" s="186"/>
      <c r="P675" s="186"/>
      <c r="Q675" s="186"/>
      <c r="R675" s="186"/>
      <c r="S675" s="186"/>
      <c r="T675" s="186"/>
      <c r="U675" s="186"/>
      <c r="V675" s="186"/>
      <c r="W675" s="186"/>
      <c r="X675" s="186"/>
      <c r="Y675" s="186"/>
      <c r="Z675" s="186"/>
      <c r="AA675" s="186"/>
      <c r="AB675" s="186"/>
      <c r="AC675" s="186"/>
    </row>
    <row r="676" spans="1:29" ht="14.25" customHeight="1">
      <c r="A676" s="186"/>
      <c r="B676" s="186"/>
      <c r="C676" s="186"/>
      <c r="D676" s="186"/>
      <c r="E676" s="186"/>
      <c r="F676" s="186"/>
      <c r="G676" s="186"/>
      <c r="H676" s="186"/>
      <c r="I676" s="186"/>
      <c r="J676" s="300"/>
      <c r="K676" s="186"/>
      <c r="L676" s="186"/>
      <c r="M676" s="186"/>
      <c r="N676" s="186"/>
      <c r="O676" s="186"/>
      <c r="P676" s="186"/>
      <c r="Q676" s="186"/>
      <c r="R676" s="186"/>
      <c r="S676" s="186"/>
      <c r="T676" s="186"/>
      <c r="U676" s="186"/>
      <c r="V676" s="186"/>
      <c r="W676" s="186"/>
      <c r="X676" s="186"/>
      <c r="Y676" s="186"/>
      <c r="Z676" s="186"/>
      <c r="AA676" s="186"/>
      <c r="AB676" s="186"/>
      <c r="AC676" s="186"/>
    </row>
    <row r="677" spans="1:29" ht="14.25" customHeight="1">
      <c r="A677" s="186"/>
      <c r="B677" s="186"/>
      <c r="C677" s="186"/>
      <c r="D677" s="186"/>
      <c r="E677" s="186"/>
      <c r="F677" s="186"/>
      <c r="G677" s="186"/>
      <c r="H677" s="186"/>
      <c r="I677" s="186"/>
      <c r="J677" s="300"/>
      <c r="K677" s="186"/>
      <c r="L677" s="186"/>
      <c r="M677" s="186"/>
      <c r="N677" s="186"/>
      <c r="O677" s="186"/>
      <c r="P677" s="186"/>
      <c r="Q677" s="186"/>
      <c r="R677" s="186"/>
      <c r="S677" s="186"/>
      <c r="T677" s="186"/>
      <c r="U677" s="186"/>
      <c r="V677" s="186"/>
      <c r="W677" s="186"/>
      <c r="X677" s="186"/>
      <c r="Y677" s="186"/>
      <c r="Z677" s="186"/>
      <c r="AA677" s="186"/>
      <c r="AB677" s="186"/>
      <c r="AC677" s="186"/>
    </row>
    <row r="678" spans="1:29" ht="14.25" customHeight="1">
      <c r="A678" s="186"/>
      <c r="B678" s="186"/>
      <c r="C678" s="186"/>
      <c r="D678" s="186"/>
      <c r="E678" s="186"/>
      <c r="F678" s="186"/>
      <c r="G678" s="186"/>
      <c r="H678" s="186"/>
      <c r="I678" s="186"/>
      <c r="J678" s="300"/>
      <c r="K678" s="186"/>
      <c r="L678" s="186"/>
      <c r="M678" s="186"/>
      <c r="N678" s="186"/>
      <c r="O678" s="186"/>
      <c r="P678" s="186"/>
      <c r="Q678" s="186"/>
      <c r="R678" s="186"/>
      <c r="S678" s="186"/>
      <c r="T678" s="186"/>
      <c r="U678" s="186"/>
      <c r="V678" s="186"/>
      <c r="W678" s="186"/>
      <c r="X678" s="186"/>
      <c r="Y678" s="186"/>
      <c r="Z678" s="186"/>
      <c r="AA678" s="186"/>
      <c r="AB678" s="186"/>
      <c r="AC678" s="186"/>
    </row>
    <row r="679" spans="1:29" ht="14.25" customHeight="1">
      <c r="A679" s="186"/>
      <c r="B679" s="186"/>
      <c r="C679" s="186"/>
      <c r="D679" s="186"/>
      <c r="E679" s="186"/>
      <c r="F679" s="186"/>
      <c r="G679" s="186"/>
      <c r="H679" s="186"/>
      <c r="I679" s="186"/>
      <c r="J679" s="300"/>
      <c r="K679" s="186"/>
      <c r="L679" s="186"/>
      <c r="M679" s="186"/>
      <c r="N679" s="186"/>
      <c r="O679" s="186"/>
      <c r="P679" s="186"/>
      <c r="Q679" s="186"/>
      <c r="R679" s="186"/>
      <c r="S679" s="186"/>
      <c r="T679" s="186"/>
      <c r="U679" s="186"/>
      <c r="V679" s="186"/>
      <c r="W679" s="186"/>
      <c r="X679" s="186"/>
      <c r="Y679" s="186"/>
      <c r="Z679" s="186"/>
      <c r="AA679" s="186"/>
      <c r="AB679" s="186"/>
      <c r="AC679" s="186"/>
    </row>
    <row r="680" spans="1:29" ht="14.25" customHeight="1">
      <c r="A680" s="186"/>
      <c r="B680" s="186"/>
      <c r="C680" s="186"/>
      <c r="D680" s="186"/>
      <c r="E680" s="186"/>
      <c r="F680" s="186"/>
      <c r="G680" s="186"/>
      <c r="H680" s="186"/>
      <c r="I680" s="186"/>
      <c r="J680" s="300"/>
      <c r="K680" s="186"/>
      <c r="L680" s="186"/>
      <c r="M680" s="186"/>
      <c r="N680" s="186"/>
      <c r="O680" s="186"/>
      <c r="P680" s="186"/>
      <c r="Q680" s="186"/>
      <c r="R680" s="186"/>
      <c r="S680" s="186"/>
      <c r="T680" s="186"/>
      <c r="U680" s="186"/>
      <c r="V680" s="186"/>
      <c r="W680" s="186"/>
      <c r="X680" s="186"/>
      <c r="Y680" s="186"/>
      <c r="Z680" s="186"/>
      <c r="AA680" s="186"/>
      <c r="AB680" s="186"/>
      <c r="AC680" s="186"/>
    </row>
    <row r="681" spans="1:29" ht="14.25" customHeight="1">
      <c r="A681" s="186"/>
      <c r="B681" s="186"/>
      <c r="C681" s="186"/>
      <c r="D681" s="186"/>
      <c r="E681" s="186"/>
      <c r="F681" s="186"/>
      <c r="G681" s="186"/>
      <c r="H681" s="186"/>
      <c r="I681" s="186"/>
      <c r="J681" s="300"/>
      <c r="K681" s="186"/>
      <c r="L681" s="186"/>
      <c r="M681" s="186"/>
      <c r="N681" s="186"/>
      <c r="O681" s="186"/>
      <c r="P681" s="186"/>
      <c r="Q681" s="186"/>
      <c r="R681" s="186"/>
      <c r="S681" s="186"/>
      <c r="T681" s="186"/>
      <c r="U681" s="186"/>
      <c r="V681" s="186"/>
      <c r="W681" s="186"/>
      <c r="X681" s="186"/>
      <c r="Y681" s="186"/>
      <c r="Z681" s="186"/>
      <c r="AA681" s="186"/>
      <c r="AB681" s="186"/>
      <c r="AC681" s="186"/>
    </row>
    <row r="682" spans="1:29" ht="14.25" customHeight="1">
      <c r="A682" s="186"/>
      <c r="B682" s="186"/>
      <c r="C682" s="186"/>
      <c r="D682" s="186"/>
      <c r="E682" s="186"/>
      <c r="F682" s="186"/>
      <c r="G682" s="186"/>
      <c r="H682" s="186"/>
      <c r="I682" s="186"/>
      <c r="J682" s="300"/>
      <c r="K682" s="186"/>
      <c r="L682" s="186"/>
      <c r="M682" s="186"/>
      <c r="N682" s="186"/>
      <c r="O682" s="186"/>
      <c r="P682" s="186"/>
      <c r="Q682" s="186"/>
      <c r="R682" s="186"/>
      <c r="S682" s="186"/>
      <c r="T682" s="186"/>
      <c r="U682" s="186"/>
      <c r="V682" s="186"/>
      <c r="W682" s="186"/>
      <c r="X682" s="186"/>
      <c r="Y682" s="186"/>
      <c r="Z682" s="186"/>
      <c r="AA682" s="186"/>
      <c r="AB682" s="186"/>
      <c r="AC682" s="186"/>
    </row>
    <row r="683" spans="1:29" ht="14.25" customHeight="1">
      <c r="A683" s="186"/>
      <c r="B683" s="186"/>
      <c r="C683" s="186"/>
      <c r="D683" s="186"/>
      <c r="E683" s="186"/>
      <c r="F683" s="186"/>
      <c r="G683" s="186"/>
      <c r="H683" s="186"/>
      <c r="I683" s="186"/>
      <c r="J683" s="300"/>
      <c r="K683" s="186"/>
      <c r="L683" s="186"/>
      <c r="M683" s="186"/>
      <c r="N683" s="186"/>
      <c r="O683" s="186"/>
      <c r="P683" s="186"/>
      <c r="Q683" s="186"/>
      <c r="R683" s="186"/>
      <c r="S683" s="186"/>
      <c r="T683" s="186"/>
      <c r="U683" s="186"/>
      <c r="V683" s="186"/>
      <c r="W683" s="186"/>
      <c r="X683" s="186"/>
      <c r="Y683" s="186"/>
      <c r="Z683" s="186"/>
      <c r="AA683" s="186"/>
      <c r="AB683" s="186"/>
      <c r="AC683" s="186"/>
    </row>
    <row r="684" spans="1:29" ht="14.25" customHeight="1">
      <c r="A684" s="186"/>
      <c r="B684" s="186"/>
      <c r="C684" s="186"/>
      <c r="D684" s="186"/>
      <c r="E684" s="186"/>
      <c r="F684" s="186"/>
      <c r="G684" s="186"/>
      <c r="H684" s="186"/>
      <c r="I684" s="186"/>
      <c r="J684" s="300"/>
      <c r="K684" s="186"/>
      <c r="L684" s="186"/>
      <c r="M684" s="186"/>
      <c r="N684" s="186"/>
      <c r="O684" s="186"/>
      <c r="P684" s="186"/>
      <c r="Q684" s="186"/>
      <c r="R684" s="186"/>
      <c r="S684" s="186"/>
      <c r="T684" s="186"/>
      <c r="U684" s="186"/>
      <c r="V684" s="186"/>
      <c r="W684" s="186"/>
      <c r="X684" s="186"/>
      <c r="Y684" s="186"/>
      <c r="Z684" s="186"/>
      <c r="AA684" s="186"/>
      <c r="AB684" s="186"/>
      <c r="AC684" s="186"/>
    </row>
    <row r="685" spans="1:29" ht="14.25" customHeight="1">
      <c r="A685" s="186"/>
      <c r="B685" s="186"/>
      <c r="C685" s="186"/>
      <c r="D685" s="186"/>
      <c r="E685" s="186"/>
      <c r="F685" s="186"/>
      <c r="G685" s="186"/>
      <c r="H685" s="186"/>
      <c r="I685" s="186"/>
      <c r="J685" s="300"/>
      <c r="K685" s="186"/>
      <c r="L685" s="186"/>
      <c r="M685" s="186"/>
      <c r="N685" s="186"/>
      <c r="O685" s="186"/>
      <c r="P685" s="186"/>
      <c r="Q685" s="186"/>
      <c r="R685" s="186"/>
      <c r="S685" s="186"/>
      <c r="T685" s="186"/>
      <c r="U685" s="186"/>
      <c r="V685" s="186"/>
      <c r="W685" s="186"/>
      <c r="X685" s="186"/>
      <c r="Y685" s="186"/>
      <c r="Z685" s="186"/>
      <c r="AA685" s="186"/>
      <c r="AB685" s="186"/>
      <c r="AC685" s="186"/>
    </row>
    <row r="686" spans="1:29" ht="14.25" customHeight="1">
      <c r="A686" s="186"/>
      <c r="B686" s="186"/>
      <c r="C686" s="186"/>
      <c r="D686" s="186"/>
      <c r="E686" s="186"/>
      <c r="F686" s="186"/>
      <c r="G686" s="186"/>
      <c r="H686" s="186"/>
      <c r="I686" s="186"/>
      <c r="J686" s="300"/>
      <c r="K686" s="186"/>
      <c r="L686" s="186"/>
      <c r="M686" s="186"/>
      <c r="N686" s="186"/>
      <c r="O686" s="186"/>
      <c r="P686" s="186"/>
      <c r="Q686" s="186"/>
      <c r="R686" s="186"/>
      <c r="S686" s="186"/>
      <c r="T686" s="186"/>
      <c r="U686" s="186"/>
      <c r="V686" s="186"/>
      <c r="W686" s="186"/>
      <c r="X686" s="186"/>
      <c r="Y686" s="186"/>
      <c r="Z686" s="186"/>
      <c r="AA686" s="186"/>
      <c r="AB686" s="186"/>
      <c r="AC686" s="186"/>
    </row>
    <row r="687" spans="1:29" ht="14.25" customHeight="1">
      <c r="A687" s="186"/>
      <c r="B687" s="186"/>
      <c r="C687" s="186"/>
      <c r="D687" s="186"/>
      <c r="E687" s="186"/>
      <c r="F687" s="186"/>
      <c r="G687" s="186"/>
      <c r="H687" s="186"/>
      <c r="I687" s="186"/>
      <c r="J687" s="300"/>
      <c r="K687" s="186"/>
      <c r="L687" s="186"/>
      <c r="M687" s="186"/>
      <c r="N687" s="186"/>
      <c r="O687" s="186"/>
      <c r="P687" s="186"/>
      <c r="Q687" s="186"/>
      <c r="R687" s="186"/>
      <c r="S687" s="186"/>
      <c r="T687" s="186"/>
      <c r="U687" s="186"/>
      <c r="V687" s="186"/>
      <c r="W687" s="186"/>
      <c r="X687" s="186"/>
      <c r="Y687" s="186"/>
      <c r="Z687" s="186"/>
      <c r="AA687" s="186"/>
      <c r="AB687" s="186"/>
      <c r="AC687" s="186"/>
    </row>
    <row r="688" spans="1:29" ht="14.25" customHeight="1">
      <c r="A688" s="186"/>
      <c r="B688" s="186"/>
      <c r="C688" s="186"/>
      <c r="D688" s="186"/>
      <c r="E688" s="186"/>
      <c r="F688" s="186"/>
      <c r="G688" s="186"/>
      <c r="H688" s="186"/>
      <c r="I688" s="186"/>
      <c r="J688" s="300"/>
      <c r="K688" s="186"/>
      <c r="L688" s="186"/>
      <c r="M688" s="186"/>
      <c r="N688" s="186"/>
      <c r="O688" s="186"/>
      <c r="P688" s="186"/>
      <c r="Q688" s="186"/>
      <c r="R688" s="186"/>
      <c r="S688" s="186"/>
      <c r="T688" s="186"/>
      <c r="U688" s="186"/>
      <c r="V688" s="186"/>
      <c r="W688" s="186"/>
      <c r="X688" s="186"/>
      <c r="Y688" s="186"/>
      <c r="Z688" s="186"/>
      <c r="AA688" s="186"/>
      <c r="AB688" s="186"/>
      <c r="AC688" s="186"/>
    </row>
    <row r="689" spans="1:29" ht="14.25" customHeight="1">
      <c r="A689" s="186"/>
      <c r="B689" s="186"/>
      <c r="C689" s="186"/>
      <c r="D689" s="186"/>
      <c r="E689" s="186"/>
      <c r="F689" s="186"/>
      <c r="G689" s="186"/>
      <c r="H689" s="186"/>
      <c r="I689" s="186"/>
      <c r="J689" s="300"/>
      <c r="K689" s="186"/>
      <c r="L689" s="186"/>
      <c r="M689" s="186"/>
      <c r="N689" s="186"/>
      <c r="O689" s="186"/>
      <c r="P689" s="186"/>
      <c r="Q689" s="186"/>
      <c r="R689" s="186"/>
      <c r="S689" s="186"/>
      <c r="T689" s="186"/>
      <c r="U689" s="186"/>
      <c r="V689" s="186"/>
      <c r="W689" s="186"/>
      <c r="X689" s="186"/>
      <c r="Y689" s="186"/>
      <c r="Z689" s="186"/>
      <c r="AA689" s="186"/>
      <c r="AB689" s="186"/>
      <c r="AC689" s="186"/>
    </row>
    <row r="690" spans="1:29" ht="14.25" customHeight="1">
      <c r="A690" s="186"/>
      <c r="B690" s="186"/>
      <c r="C690" s="186"/>
      <c r="D690" s="186"/>
      <c r="E690" s="186"/>
      <c r="F690" s="186"/>
      <c r="G690" s="186"/>
      <c r="H690" s="186"/>
      <c r="I690" s="186"/>
      <c r="J690" s="300"/>
      <c r="K690" s="186"/>
      <c r="L690" s="186"/>
      <c r="M690" s="186"/>
      <c r="N690" s="186"/>
      <c r="O690" s="186"/>
      <c r="P690" s="186"/>
      <c r="Q690" s="186"/>
      <c r="R690" s="186"/>
      <c r="S690" s="186"/>
      <c r="T690" s="186"/>
      <c r="U690" s="186"/>
      <c r="V690" s="186"/>
      <c r="W690" s="186"/>
      <c r="X690" s="186"/>
      <c r="Y690" s="186"/>
      <c r="Z690" s="186"/>
      <c r="AA690" s="186"/>
      <c r="AB690" s="186"/>
      <c r="AC690" s="186"/>
    </row>
    <row r="691" spans="1:29" ht="14.25" customHeight="1">
      <c r="A691" s="186"/>
      <c r="B691" s="186"/>
      <c r="C691" s="186"/>
      <c r="D691" s="186"/>
      <c r="E691" s="186"/>
      <c r="F691" s="186"/>
      <c r="G691" s="186"/>
      <c r="H691" s="186"/>
      <c r="I691" s="186"/>
      <c r="J691" s="300"/>
      <c r="K691" s="186"/>
      <c r="L691" s="186"/>
      <c r="M691" s="186"/>
      <c r="N691" s="186"/>
      <c r="O691" s="186"/>
      <c r="P691" s="186"/>
      <c r="Q691" s="186"/>
      <c r="R691" s="186"/>
      <c r="S691" s="186"/>
      <c r="T691" s="186"/>
      <c r="U691" s="186"/>
      <c r="V691" s="186"/>
      <c r="W691" s="186"/>
      <c r="X691" s="186"/>
      <c r="Y691" s="186"/>
      <c r="Z691" s="186"/>
      <c r="AA691" s="186"/>
      <c r="AB691" s="186"/>
      <c r="AC691" s="186"/>
    </row>
    <row r="692" spans="1:29" ht="14.25" customHeight="1">
      <c r="A692" s="186"/>
      <c r="B692" s="186"/>
      <c r="C692" s="186"/>
      <c r="D692" s="186"/>
      <c r="E692" s="186"/>
      <c r="F692" s="186"/>
      <c r="G692" s="186"/>
      <c r="H692" s="186"/>
      <c r="I692" s="186"/>
      <c r="J692" s="300"/>
      <c r="K692" s="186"/>
      <c r="L692" s="186"/>
      <c r="M692" s="186"/>
      <c r="N692" s="186"/>
      <c r="O692" s="186"/>
      <c r="P692" s="186"/>
      <c r="Q692" s="186"/>
      <c r="R692" s="186"/>
      <c r="S692" s="186"/>
      <c r="T692" s="186"/>
      <c r="U692" s="186"/>
      <c r="V692" s="186"/>
      <c r="W692" s="186"/>
      <c r="X692" s="186"/>
      <c r="Y692" s="186"/>
      <c r="Z692" s="186"/>
      <c r="AA692" s="186"/>
      <c r="AB692" s="186"/>
      <c r="AC692" s="186"/>
    </row>
    <row r="693" spans="1:29" ht="14.25" customHeight="1">
      <c r="A693" s="186"/>
      <c r="B693" s="186"/>
      <c r="C693" s="186"/>
      <c r="D693" s="186"/>
      <c r="E693" s="186"/>
      <c r="F693" s="186"/>
      <c r="G693" s="186"/>
      <c r="H693" s="186"/>
      <c r="I693" s="186"/>
      <c r="J693" s="300"/>
      <c r="K693" s="186"/>
      <c r="L693" s="186"/>
      <c r="M693" s="186"/>
      <c r="N693" s="186"/>
      <c r="O693" s="186"/>
      <c r="P693" s="186"/>
      <c r="Q693" s="186"/>
      <c r="R693" s="186"/>
      <c r="S693" s="186"/>
      <c r="T693" s="186"/>
      <c r="U693" s="186"/>
      <c r="V693" s="186"/>
      <c r="W693" s="186"/>
      <c r="X693" s="186"/>
      <c r="Y693" s="186"/>
      <c r="Z693" s="186"/>
      <c r="AA693" s="186"/>
      <c r="AB693" s="186"/>
      <c r="AC693" s="186"/>
    </row>
    <row r="694" spans="1:29" ht="14.25" customHeight="1">
      <c r="A694" s="186"/>
      <c r="B694" s="186"/>
      <c r="C694" s="186"/>
      <c r="D694" s="186"/>
      <c r="E694" s="186"/>
      <c r="F694" s="186"/>
      <c r="G694" s="186"/>
      <c r="H694" s="186"/>
      <c r="I694" s="186"/>
      <c r="J694" s="300"/>
      <c r="K694" s="186"/>
      <c r="L694" s="186"/>
      <c r="M694" s="186"/>
      <c r="N694" s="186"/>
      <c r="O694" s="186"/>
      <c r="P694" s="186"/>
      <c r="Q694" s="186"/>
      <c r="R694" s="186"/>
      <c r="S694" s="186"/>
      <c r="T694" s="186"/>
      <c r="U694" s="186"/>
      <c r="V694" s="186"/>
      <c r="W694" s="186"/>
      <c r="X694" s="186"/>
      <c r="Y694" s="186"/>
      <c r="Z694" s="186"/>
      <c r="AA694" s="186"/>
      <c r="AB694" s="186"/>
      <c r="AC694" s="186"/>
    </row>
    <row r="695" spans="1:29" ht="14.25" customHeight="1">
      <c r="A695" s="186"/>
      <c r="B695" s="186"/>
      <c r="C695" s="186"/>
      <c r="D695" s="186"/>
      <c r="E695" s="186"/>
      <c r="F695" s="186"/>
      <c r="G695" s="186"/>
      <c r="H695" s="186"/>
      <c r="I695" s="186"/>
      <c r="J695" s="300"/>
      <c r="K695" s="186"/>
      <c r="L695" s="186"/>
      <c r="M695" s="186"/>
      <c r="N695" s="186"/>
      <c r="O695" s="186"/>
      <c r="P695" s="186"/>
      <c r="Q695" s="186"/>
      <c r="R695" s="186"/>
      <c r="S695" s="186"/>
      <c r="T695" s="186"/>
      <c r="U695" s="186"/>
      <c r="V695" s="186"/>
      <c r="W695" s="186"/>
      <c r="X695" s="186"/>
      <c r="Y695" s="186"/>
      <c r="Z695" s="186"/>
      <c r="AA695" s="186"/>
      <c r="AB695" s="186"/>
      <c r="AC695" s="186"/>
    </row>
    <row r="696" spans="1:29" ht="14.25" customHeight="1">
      <c r="A696" s="186"/>
      <c r="B696" s="186"/>
      <c r="C696" s="186"/>
      <c r="D696" s="186"/>
      <c r="E696" s="186"/>
      <c r="F696" s="186"/>
      <c r="G696" s="186"/>
      <c r="H696" s="186"/>
      <c r="I696" s="186"/>
      <c r="J696" s="300"/>
      <c r="K696" s="186"/>
      <c r="L696" s="186"/>
      <c r="M696" s="186"/>
      <c r="N696" s="186"/>
      <c r="O696" s="186"/>
      <c r="P696" s="186"/>
      <c r="Q696" s="186"/>
      <c r="R696" s="186"/>
      <c r="S696" s="186"/>
      <c r="T696" s="186"/>
      <c r="U696" s="186"/>
      <c r="V696" s="186"/>
      <c r="W696" s="186"/>
      <c r="X696" s="186"/>
      <c r="Y696" s="186"/>
      <c r="Z696" s="186"/>
      <c r="AA696" s="186"/>
      <c r="AB696" s="186"/>
      <c r="AC696" s="186"/>
    </row>
    <row r="697" spans="1:29" ht="14.25" customHeight="1">
      <c r="A697" s="186"/>
      <c r="B697" s="186"/>
      <c r="C697" s="186"/>
      <c r="D697" s="186"/>
      <c r="E697" s="186"/>
      <c r="F697" s="186"/>
      <c r="G697" s="186"/>
      <c r="H697" s="186"/>
      <c r="I697" s="186"/>
      <c r="J697" s="300"/>
      <c r="K697" s="186"/>
      <c r="L697" s="186"/>
      <c r="M697" s="186"/>
      <c r="N697" s="186"/>
      <c r="O697" s="186"/>
      <c r="P697" s="186"/>
      <c r="Q697" s="186"/>
      <c r="R697" s="186"/>
      <c r="S697" s="186"/>
      <c r="T697" s="186"/>
      <c r="U697" s="186"/>
      <c r="V697" s="186"/>
      <c r="W697" s="186"/>
      <c r="X697" s="186"/>
      <c r="Y697" s="186"/>
      <c r="Z697" s="186"/>
      <c r="AA697" s="186"/>
      <c r="AB697" s="186"/>
      <c r="AC697" s="186"/>
    </row>
    <row r="698" spans="1:29" ht="14.25" customHeight="1">
      <c r="A698" s="186"/>
      <c r="B698" s="186"/>
      <c r="C698" s="186"/>
      <c r="D698" s="186"/>
      <c r="E698" s="186"/>
      <c r="F698" s="186"/>
      <c r="G698" s="186"/>
      <c r="H698" s="186"/>
      <c r="I698" s="186"/>
      <c r="J698" s="300"/>
      <c r="K698" s="186"/>
      <c r="L698" s="186"/>
      <c r="M698" s="186"/>
      <c r="N698" s="186"/>
      <c r="O698" s="186"/>
      <c r="P698" s="186"/>
      <c r="Q698" s="186"/>
      <c r="R698" s="186"/>
      <c r="S698" s="186"/>
      <c r="T698" s="186"/>
      <c r="U698" s="186"/>
      <c r="V698" s="186"/>
      <c r="W698" s="186"/>
      <c r="X698" s="186"/>
      <c r="Y698" s="186"/>
      <c r="Z698" s="186"/>
      <c r="AA698" s="186"/>
      <c r="AB698" s="186"/>
      <c r="AC698" s="186"/>
    </row>
    <row r="699" spans="1:29" ht="14.25" customHeight="1">
      <c r="A699" s="186"/>
      <c r="B699" s="186"/>
      <c r="C699" s="186"/>
      <c r="D699" s="186"/>
      <c r="E699" s="186"/>
      <c r="F699" s="186"/>
      <c r="G699" s="186"/>
      <c r="H699" s="186"/>
      <c r="I699" s="186"/>
      <c r="J699" s="300"/>
      <c r="K699" s="186"/>
      <c r="L699" s="186"/>
      <c r="M699" s="186"/>
      <c r="N699" s="186"/>
      <c r="O699" s="186"/>
      <c r="P699" s="186"/>
      <c r="Q699" s="186"/>
      <c r="R699" s="186"/>
      <c r="S699" s="186"/>
      <c r="T699" s="186"/>
      <c r="U699" s="186"/>
      <c r="V699" s="186"/>
      <c r="W699" s="186"/>
      <c r="X699" s="186"/>
      <c r="Y699" s="186"/>
      <c r="Z699" s="186"/>
      <c r="AA699" s="186"/>
      <c r="AB699" s="186"/>
      <c r="AC699" s="186"/>
    </row>
    <row r="700" spans="1:29" ht="14.25" customHeight="1">
      <c r="A700" s="186"/>
      <c r="B700" s="186"/>
      <c r="C700" s="186"/>
      <c r="D700" s="186"/>
      <c r="E700" s="186"/>
      <c r="F700" s="186"/>
      <c r="G700" s="186"/>
      <c r="H700" s="186"/>
      <c r="I700" s="186"/>
      <c r="J700" s="300"/>
      <c r="K700" s="186"/>
      <c r="L700" s="186"/>
      <c r="M700" s="186"/>
      <c r="N700" s="186"/>
      <c r="O700" s="186"/>
      <c r="P700" s="186"/>
      <c r="Q700" s="186"/>
      <c r="R700" s="186"/>
      <c r="S700" s="186"/>
      <c r="T700" s="186"/>
      <c r="U700" s="186"/>
      <c r="V700" s="186"/>
      <c r="W700" s="186"/>
      <c r="X700" s="186"/>
      <c r="Y700" s="186"/>
      <c r="Z700" s="186"/>
      <c r="AA700" s="186"/>
      <c r="AB700" s="186"/>
      <c r="AC700" s="186"/>
    </row>
    <row r="701" spans="1:29" ht="14.25" customHeight="1">
      <c r="A701" s="186"/>
      <c r="B701" s="186"/>
      <c r="C701" s="186"/>
      <c r="D701" s="186"/>
      <c r="E701" s="186"/>
      <c r="F701" s="186"/>
      <c r="G701" s="186"/>
      <c r="H701" s="186"/>
      <c r="I701" s="186"/>
      <c r="J701" s="300"/>
      <c r="K701" s="186"/>
      <c r="L701" s="186"/>
      <c r="M701" s="186"/>
      <c r="N701" s="186"/>
      <c r="O701" s="186"/>
      <c r="P701" s="186"/>
      <c r="Q701" s="186"/>
      <c r="R701" s="186"/>
      <c r="S701" s="186"/>
      <c r="T701" s="186"/>
      <c r="U701" s="186"/>
      <c r="V701" s="186"/>
      <c r="W701" s="186"/>
      <c r="X701" s="186"/>
      <c r="Y701" s="186"/>
      <c r="Z701" s="186"/>
      <c r="AA701" s="186"/>
      <c r="AB701" s="186"/>
      <c r="AC701" s="186"/>
    </row>
    <row r="702" spans="1:29" ht="14.25" customHeight="1">
      <c r="A702" s="186"/>
      <c r="B702" s="186"/>
      <c r="C702" s="186"/>
      <c r="D702" s="186"/>
      <c r="E702" s="186"/>
      <c r="F702" s="186"/>
      <c r="G702" s="186"/>
      <c r="H702" s="186"/>
      <c r="I702" s="186"/>
      <c r="J702" s="300"/>
      <c r="K702" s="186"/>
      <c r="L702" s="186"/>
      <c r="M702" s="186"/>
      <c r="N702" s="186"/>
      <c r="O702" s="186"/>
      <c r="P702" s="186"/>
      <c r="Q702" s="186"/>
      <c r="R702" s="186"/>
      <c r="S702" s="186"/>
      <c r="T702" s="186"/>
      <c r="U702" s="186"/>
      <c r="V702" s="186"/>
      <c r="W702" s="186"/>
      <c r="X702" s="186"/>
      <c r="Y702" s="186"/>
      <c r="Z702" s="186"/>
      <c r="AA702" s="186"/>
      <c r="AB702" s="186"/>
      <c r="AC702" s="186"/>
    </row>
    <row r="703" spans="1:29" ht="14.25" customHeight="1">
      <c r="A703" s="186"/>
      <c r="B703" s="186"/>
      <c r="C703" s="186"/>
      <c r="D703" s="186"/>
      <c r="E703" s="186"/>
      <c r="F703" s="186"/>
      <c r="G703" s="186"/>
      <c r="H703" s="186"/>
      <c r="I703" s="186"/>
      <c r="J703" s="300"/>
      <c r="K703" s="186"/>
      <c r="L703" s="186"/>
      <c r="M703" s="186"/>
      <c r="N703" s="186"/>
      <c r="O703" s="186"/>
      <c r="P703" s="186"/>
      <c r="Q703" s="186"/>
      <c r="R703" s="186"/>
      <c r="S703" s="186"/>
      <c r="T703" s="186"/>
      <c r="U703" s="186"/>
      <c r="V703" s="186"/>
      <c r="W703" s="186"/>
      <c r="X703" s="186"/>
      <c r="Y703" s="186"/>
      <c r="Z703" s="186"/>
      <c r="AA703" s="186"/>
      <c r="AB703" s="186"/>
      <c r="AC703" s="186"/>
    </row>
    <row r="704" spans="1:29" ht="14.25" customHeight="1">
      <c r="A704" s="186"/>
      <c r="B704" s="186"/>
      <c r="C704" s="186"/>
      <c r="D704" s="186"/>
      <c r="E704" s="186"/>
      <c r="F704" s="186"/>
      <c r="G704" s="186"/>
      <c r="H704" s="186"/>
      <c r="I704" s="186"/>
      <c r="J704" s="300"/>
      <c r="K704" s="186"/>
      <c r="L704" s="186"/>
      <c r="M704" s="186"/>
      <c r="N704" s="186"/>
      <c r="O704" s="186"/>
      <c r="P704" s="186"/>
      <c r="Q704" s="186"/>
      <c r="R704" s="186"/>
      <c r="S704" s="186"/>
      <c r="T704" s="186"/>
      <c r="U704" s="186"/>
      <c r="V704" s="186"/>
      <c r="W704" s="186"/>
      <c r="X704" s="186"/>
      <c r="Y704" s="186"/>
      <c r="Z704" s="186"/>
      <c r="AA704" s="186"/>
      <c r="AB704" s="186"/>
      <c r="AC704" s="186"/>
    </row>
    <row r="705" spans="1:29" ht="14.25" customHeight="1">
      <c r="A705" s="186"/>
      <c r="B705" s="186"/>
      <c r="C705" s="186"/>
      <c r="D705" s="186"/>
      <c r="E705" s="186"/>
      <c r="F705" s="186"/>
      <c r="G705" s="186"/>
      <c r="H705" s="186"/>
      <c r="I705" s="186"/>
      <c r="J705" s="300"/>
      <c r="K705" s="186"/>
      <c r="L705" s="186"/>
      <c r="M705" s="186"/>
      <c r="N705" s="186"/>
      <c r="O705" s="186"/>
      <c r="P705" s="186"/>
      <c r="Q705" s="186"/>
      <c r="R705" s="186"/>
      <c r="S705" s="186"/>
      <c r="T705" s="186"/>
      <c r="U705" s="186"/>
      <c r="V705" s="186"/>
      <c r="W705" s="186"/>
      <c r="X705" s="186"/>
      <c r="Y705" s="186"/>
      <c r="Z705" s="186"/>
      <c r="AA705" s="186"/>
      <c r="AB705" s="186"/>
      <c r="AC705" s="186"/>
    </row>
    <row r="706" spans="1:29" ht="14.25" customHeight="1">
      <c r="A706" s="186"/>
      <c r="B706" s="186"/>
      <c r="C706" s="186"/>
      <c r="D706" s="186"/>
      <c r="E706" s="186"/>
      <c r="F706" s="186"/>
      <c r="G706" s="186"/>
      <c r="H706" s="186"/>
      <c r="I706" s="186"/>
      <c r="J706" s="300"/>
      <c r="K706" s="186"/>
      <c r="L706" s="186"/>
      <c r="M706" s="186"/>
      <c r="N706" s="186"/>
      <c r="O706" s="186"/>
      <c r="P706" s="186"/>
      <c r="Q706" s="186"/>
      <c r="R706" s="186"/>
      <c r="S706" s="186"/>
      <c r="T706" s="186"/>
      <c r="U706" s="186"/>
      <c r="V706" s="186"/>
      <c r="W706" s="186"/>
      <c r="X706" s="186"/>
      <c r="Y706" s="186"/>
      <c r="Z706" s="186"/>
      <c r="AA706" s="186"/>
      <c r="AB706" s="186"/>
      <c r="AC706" s="186"/>
    </row>
    <row r="707" spans="1:29" ht="14.25" customHeight="1">
      <c r="A707" s="186"/>
      <c r="B707" s="186"/>
      <c r="C707" s="186"/>
      <c r="D707" s="186"/>
      <c r="E707" s="186"/>
      <c r="F707" s="186"/>
      <c r="G707" s="186"/>
      <c r="H707" s="186"/>
      <c r="I707" s="186"/>
      <c r="J707" s="300"/>
      <c r="K707" s="186"/>
      <c r="L707" s="186"/>
      <c r="M707" s="186"/>
      <c r="N707" s="186"/>
      <c r="O707" s="186"/>
      <c r="P707" s="186"/>
      <c r="Q707" s="186"/>
      <c r="R707" s="186"/>
      <c r="S707" s="186"/>
      <c r="T707" s="186"/>
      <c r="U707" s="186"/>
      <c r="V707" s="186"/>
      <c r="W707" s="186"/>
      <c r="X707" s="186"/>
      <c r="Y707" s="186"/>
      <c r="Z707" s="186"/>
      <c r="AA707" s="186"/>
      <c r="AB707" s="186"/>
      <c r="AC707" s="186"/>
    </row>
    <row r="708" spans="1:29" ht="14.25" customHeight="1">
      <c r="A708" s="186"/>
      <c r="B708" s="186"/>
      <c r="C708" s="186"/>
      <c r="D708" s="186"/>
      <c r="E708" s="186"/>
      <c r="F708" s="186"/>
      <c r="G708" s="186"/>
      <c r="H708" s="186"/>
      <c r="I708" s="186"/>
      <c r="J708" s="300"/>
      <c r="K708" s="186"/>
      <c r="L708" s="186"/>
      <c r="M708" s="186"/>
      <c r="N708" s="186"/>
      <c r="O708" s="186"/>
      <c r="P708" s="186"/>
      <c r="Q708" s="186"/>
      <c r="R708" s="186"/>
      <c r="S708" s="186"/>
      <c r="T708" s="186"/>
      <c r="U708" s="186"/>
      <c r="V708" s="186"/>
      <c r="W708" s="186"/>
      <c r="X708" s="186"/>
      <c r="Y708" s="186"/>
      <c r="Z708" s="186"/>
      <c r="AA708" s="186"/>
      <c r="AB708" s="186"/>
      <c r="AC708" s="186"/>
    </row>
    <row r="709" spans="1:29" ht="14.25" customHeight="1">
      <c r="A709" s="186"/>
      <c r="B709" s="186"/>
      <c r="C709" s="186"/>
      <c r="D709" s="186"/>
      <c r="E709" s="186"/>
      <c r="F709" s="186"/>
      <c r="G709" s="186"/>
      <c r="H709" s="186"/>
      <c r="I709" s="186"/>
      <c r="J709" s="300"/>
      <c r="K709" s="186"/>
      <c r="L709" s="186"/>
      <c r="M709" s="186"/>
      <c r="N709" s="186"/>
      <c r="O709" s="186"/>
      <c r="P709" s="186"/>
      <c r="Q709" s="186"/>
      <c r="R709" s="186"/>
      <c r="S709" s="186"/>
      <c r="T709" s="186"/>
      <c r="U709" s="186"/>
      <c r="V709" s="186"/>
      <c r="W709" s="186"/>
      <c r="X709" s="186"/>
      <c r="Y709" s="186"/>
      <c r="Z709" s="186"/>
      <c r="AA709" s="186"/>
      <c r="AB709" s="186"/>
      <c r="AC709" s="186"/>
    </row>
    <row r="710" spans="1:29" ht="14.25" customHeight="1">
      <c r="A710" s="186"/>
      <c r="B710" s="186"/>
      <c r="C710" s="186"/>
      <c r="D710" s="186"/>
      <c r="E710" s="186"/>
      <c r="F710" s="186"/>
      <c r="G710" s="186"/>
      <c r="H710" s="186"/>
      <c r="I710" s="186"/>
      <c r="J710" s="300"/>
      <c r="K710" s="186"/>
      <c r="L710" s="186"/>
      <c r="M710" s="186"/>
      <c r="N710" s="186"/>
      <c r="O710" s="186"/>
      <c r="P710" s="186"/>
      <c r="Q710" s="186"/>
      <c r="R710" s="186"/>
      <c r="S710" s="186"/>
      <c r="T710" s="186"/>
      <c r="U710" s="186"/>
      <c r="V710" s="186"/>
      <c r="W710" s="186"/>
      <c r="X710" s="186"/>
      <c r="Y710" s="186"/>
      <c r="Z710" s="186"/>
      <c r="AA710" s="186"/>
      <c r="AB710" s="186"/>
      <c r="AC710" s="186"/>
    </row>
    <row r="711" spans="1:29" ht="14.25" customHeight="1">
      <c r="A711" s="186"/>
      <c r="B711" s="186"/>
      <c r="C711" s="186"/>
      <c r="D711" s="186"/>
      <c r="E711" s="186"/>
      <c r="F711" s="186"/>
      <c r="G711" s="186"/>
      <c r="H711" s="186"/>
      <c r="I711" s="186"/>
      <c r="J711" s="300"/>
      <c r="K711" s="186"/>
      <c r="L711" s="186"/>
      <c r="M711" s="186"/>
      <c r="N711" s="186"/>
      <c r="O711" s="186"/>
      <c r="P711" s="186"/>
      <c r="Q711" s="186"/>
      <c r="R711" s="186"/>
      <c r="S711" s="186"/>
      <c r="T711" s="186"/>
      <c r="U711" s="186"/>
      <c r="V711" s="186"/>
      <c r="W711" s="186"/>
      <c r="X711" s="186"/>
      <c r="Y711" s="186"/>
      <c r="Z711" s="186"/>
      <c r="AA711" s="186"/>
      <c r="AB711" s="186"/>
      <c r="AC711" s="186"/>
    </row>
    <row r="712" spans="1:29" ht="14.25" customHeight="1">
      <c r="A712" s="186"/>
      <c r="B712" s="186"/>
      <c r="C712" s="186"/>
      <c r="D712" s="186"/>
      <c r="E712" s="186"/>
      <c r="F712" s="186"/>
      <c r="G712" s="186"/>
      <c r="H712" s="186"/>
      <c r="I712" s="186"/>
      <c r="J712" s="300"/>
      <c r="K712" s="186"/>
      <c r="L712" s="186"/>
      <c r="M712" s="186"/>
      <c r="N712" s="186"/>
      <c r="O712" s="186"/>
      <c r="P712" s="186"/>
      <c r="Q712" s="186"/>
      <c r="R712" s="186"/>
      <c r="S712" s="186"/>
      <c r="T712" s="186"/>
      <c r="U712" s="186"/>
      <c r="V712" s="186"/>
      <c r="W712" s="186"/>
      <c r="X712" s="186"/>
      <c r="Y712" s="186"/>
      <c r="Z712" s="186"/>
      <c r="AA712" s="186"/>
      <c r="AB712" s="186"/>
      <c r="AC712" s="186"/>
    </row>
    <row r="713" spans="1:29" ht="14.25" customHeight="1">
      <c r="A713" s="186"/>
      <c r="B713" s="186"/>
      <c r="C713" s="186"/>
      <c r="D713" s="186"/>
      <c r="E713" s="186"/>
      <c r="F713" s="186"/>
      <c r="G713" s="186"/>
      <c r="H713" s="186"/>
      <c r="I713" s="186"/>
      <c r="J713" s="300"/>
      <c r="K713" s="186"/>
      <c r="L713" s="186"/>
      <c r="M713" s="186"/>
      <c r="N713" s="186"/>
      <c r="O713" s="186"/>
      <c r="P713" s="186"/>
      <c r="Q713" s="186"/>
      <c r="R713" s="186"/>
      <c r="S713" s="186"/>
      <c r="T713" s="186"/>
      <c r="U713" s="186"/>
      <c r="V713" s="186"/>
      <c r="W713" s="186"/>
      <c r="X713" s="186"/>
      <c r="Y713" s="186"/>
      <c r="Z713" s="186"/>
      <c r="AA713" s="186"/>
      <c r="AB713" s="186"/>
      <c r="AC713" s="186"/>
    </row>
    <row r="714" spans="1:29" ht="14.25" customHeight="1">
      <c r="A714" s="186"/>
      <c r="B714" s="186"/>
      <c r="C714" s="186"/>
      <c r="D714" s="186"/>
      <c r="E714" s="186"/>
      <c r="F714" s="186"/>
      <c r="G714" s="186"/>
      <c r="H714" s="186"/>
      <c r="I714" s="186"/>
      <c r="J714" s="300"/>
      <c r="K714" s="186"/>
      <c r="L714" s="186"/>
      <c r="M714" s="186"/>
      <c r="N714" s="186"/>
      <c r="O714" s="186"/>
      <c r="P714" s="186"/>
      <c r="Q714" s="186"/>
      <c r="R714" s="186"/>
      <c r="S714" s="186"/>
      <c r="T714" s="186"/>
      <c r="U714" s="186"/>
      <c r="V714" s="186"/>
      <c r="W714" s="186"/>
      <c r="X714" s="186"/>
      <c r="Y714" s="186"/>
      <c r="Z714" s="186"/>
      <c r="AA714" s="186"/>
      <c r="AB714" s="186"/>
      <c r="AC714" s="186"/>
    </row>
    <row r="715" spans="1:29" ht="14.25" customHeight="1">
      <c r="A715" s="186"/>
      <c r="B715" s="186"/>
      <c r="C715" s="186"/>
      <c r="D715" s="186"/>
      <c r="E715" s="186"/>
      <c r="F715" s="186"/>
      <c r="G715" s="186"/>
      <c r="H715" s="186"/>
      <c r="I715" s="186"/>
      <c r="J715" s="300"/>
      <c r="K715" s="186"/>
      <c r="L715" s="186"/>
      <c r="M715" s="186"/>
      <c r="N715" s="186"/>
      <c r="O715" s="186"/>
      <c r="P715" s="186"/>
      <c r="Q715" s="186"/>
      <c r="R715" s="186"/>
      <c r="S715" s="186"/>
      <c r="T715" s="186"/>
      <c r="U715" s="186"/>
      <c r="V715" s="186"/>
      <c r="W715" s="186"/>
      <c r="X715" s="186"/>
      <c r="Y715" s="186"/>
      <c r="Z715" s="186"/>
      <c r="AA715" s="186"/>
      <c r="AB715" s="186"/>
      <c r="AC715" s="186"/>
    </row>
    <row r="716" spans="1:29" ht="14.25" customHeight="1">
      <c r="A716" s="186"/>
      <c r="B716" s="186"/>
      <c r="C716" s="186"/>
      <c r="D716" s="186"/>
      <c r="E716" s="186"/>
      <c r="F716" s="186"/>
      <c r="G716" s="186"/>
      <c r="H716" s="186"/>
      <c r="I716" s="186"/>
      <c r="J716" s="300"/>
      <c r="K716" s="186"/>
      <c r="L716" s="186"/>
      <c r="M716" s="186"/>
      <c r="N716" s="186"/>
      <c r="O716" s="186"/>
      <c r="P716" s="186"/>
      <c r="Q716" s="186"/>
      <c r="R716" s="186"/>
      <c r="S716" s="186"/>
      <c r="T716" s="186"/>
      <c r="U716" s="186"/>
      <c r="V716" s="186"/>
      <c r="W716" s="186"/>
      <c r="X716" s="186"/>
      <c r="Y716" s="186"/>
      <c r="Z716" s="186"/>
      <c r="AA716" s="186"/>
      <c r="AB716" s="186"/>
      <c r="AC716" s="186"/>
    </row>
    <row r="717" spans="1:29" ht="14.25" customHeight="1">
      <c r="A717" s="186"/>
      <c r="B717" s="186"/>
      <c r="C717" s="186"/>
      <c r="D717" s="186"/>
      <c r="E717" s="186"/>
      <c r="F717" s="186"/>
      <c r="G717" s="186"/>
      <c r="H717" s="186"/>
      <c r="I717" s="186"/>
      <c r="J717" s="300"/>
      <c r="K717" s="186"/>
      <c r="L717" s="186"/>
      <c r="M717" s="186"/>
      <c r="N717" s="186"/>
      <c r="O717" s="186"/>
      <c r="P717" s="186"/>
      <c r="Q717" s="186"/>
      <c r="R717" s="186"/>
      <c r="S717" s="186"/>
      <c r="T717" s="186"/>
      <c r="U717" s="186"/>
      <c r="V717" s="186"/>
      <c r="W717" s="186"/>
      <c r="X717" s="186"/>
      <c r="Y717" s="186"/>
      <c r="Z717" s="186"/>
      <c r="AA717" s="186"/>
      <c r="AB717" s="186"/>
      <c r="AC717" s="186"/>
    </row>
    <row r="718" spans="1:29" ht="14.25" customHeight="1">
      <c r="A718" s="186"/>
      <c r="B718" s="186"/>
      <c r="C718" s="186"/>
      <c r="D718" s="186"/>
      <c r="E718" s="186"/>
      <c r="F718" s="186"/>
      <c r="G718" s="186"/>
      <c r="H718" s="186"/>
      <c r="I718" s="186"/>
      <c r="J718" s="300"/>
      <c r="K718" s="186"/>
      <c r="L718" s="186"/>
      <c r="M718" s="186"/>
      <c r="N718" s="186"/>
      <c r="O718" s="186"/>
      <c r="P718" s="186"/>
      <c r="Q718" s="186"/>
      <c r="R718" s="186"/>
      <c r="S718" s="186"/>
      <c r="T718" s="186"/>
      <c r="U718" s="186"/>
      <c r="V718" s="186"/>
      <c r="W718" s="186"/>
      <c r="X718" s="186"/>
      <c r="Y718" s="186"/>
      <c r="Z718" s="186"/>
      <c r="AA718" s="186"/>
      <c r="AB718" s="186"/>
      <c r="AC718" s="186"/>
    </row>
    <row r="719" spans="1:29" ht="14.25" customHeight="1">
      <c r="A719" s="186"/>
      <c r="B719" s="186"/>
      <c r="C719" s="186"/>
      <c r="D719" s="186"/>
      <c r="E719" s="186"/>
      <c r="F719" s="186"/>
      <c r="G719" s="186"/>
      <c r="H719" s="186"/>
      <c r="I719" s="186"/>
      <c r="J719" s="300"/>
      <c r="K719" s="186"/>
      <c r="L719" s="186"/>
      <c r="M719" s="186"/>
      <c r="N719" s="186"/>
      <c r="O719" s="186"/>
      <c r="P719" s="186"/>
      <c r="Q719" s="186"/>
      <c r="R719" s="186"/>
      <c r="S719" s="186"/>
      <c r="T719" s="186"/>
      <c r="U719" s="186"/>
      <c r="V719" s="186"/>
      <c r="W719" s="186"/>
      <c r="X719" s="186"/>
      <c r="Y719" s="186"/>
      <c r="Z719" s="186"/>
      <c r="AA719" s="186"/>
      <c r="AB719" s="186"/>
      <c r="AC719" s="186"/>
    </row>
    <row r="720" spans="1:29" ht="14.25" customHeight="1">
      <c r="A720" s="186"/>
      <c r="B720" s="186"/>
      <c r="C720" s="186"/>
      <c r="D720" s="186"/>
      <c r="E720" s="186"/>
      <c r="F720" s="186"/>
      <c r="G720" s="186"/>
      <c r="H720" s="186"/>
      <c r="I720" s="186"/>
      <c r="J720" s="300"/>
      <c r="K720" s="186"/>
      <c r="L720" s="186"/>
      <c r="M720" s="186"/>
      <c r="N720" s="186"/>
      <c r="O720" s="186"/>
      <c r="P720" s="186"/>
      <c r="Q720" s="186"/>
      <c r="R720" s="186"/>
      <c r="S720" s="186"/>
      <c r="T720" s="186"/>
      <c r="U720" s="186"/>
      <c r="V720" s="186"/>
      <c r="W720" s="186"/>
      <c r="X720" s="186"/>
      <c r="Y720" s="186"/>
      <c r="Z720" s="186"/>
      <c r="AA720" s="186"/>
      <c r="AB720" s="186"/>
      <c r="AC720" s="186"/>
    </row>
    <row r="721" spans="1:29" ht="14.25" customHeight="1">
      <c r="A721" s="186"/>
      <c r="B721" s="186"/>
      <c r="C721" s="186"/>
      <c r="D721" s="186"/>
      <c r="E721" s="186"/>
      <c r="F721" s="186"/>
      <c r="G721" s="186"/>
      <c r="H721" s="186"/>
      <c r="I721" s="186"/>
      <c r="J721" s="300"/>
      <c r="K721" s="186"/>
      <c r="L721" s="186"/>
      <c r="M721" s="186"/>
      <c r="N721" s="186"/>
      <c r="O721" s="186"/>
      <c r="P721" s="186"/>
      <c r="Q721" s="186"/>
      <c r="R721" s="186"/>
      <c r="S721" s="186"/>
      <c r="T721" s="186"/>
      <c r="U721" s="186"/>
      <c r="V721" s="186"/>
      <c r="W721" s="186"/>
      <c r="X721" s="186"/>
      <c r="Y721" s="186"/>
      <c r="Z721" s="186"/>
      <c r="AA721" s="186"/>
      <c r="AB721" s="186"/>
      <c r="AC721" s="186"/>
    </row>
    <row r="722" spans="1:29" ht="14.25" customHeight="1">
      <c r="A722" s="186"/>
      <c r="B722" s="186"/>
      <c r="C722" s="186"/>
      <c r="D722" s="186"/>
      <c r="E722" s="186"/>
      <c r="F722" s="186"/>
      <c r="G722" s="186"/>
      <c r="H722" s="186"/>
      <c r="I722" s="186"/>
      <c r="J722" s="300"/>
      <c r="K722" s="186"/>
      <c r="L722" s="186"/>
      <c r="M722" s="186"/>
      <c r="N722" s="186"/>
      <c r="O722" s="186"/>
      <c r="P722" s="186"/>
      <c r="Q722" s="186"/>
      <c r="R722" s="186"/>
      <c r="S722" s="186"/>
      <c r="T722" s="186"/>
      <c r="U722" s="186"/>
      <c r="V722" s="186"/>
      <c r="W722" s="186"/>
      <c r="X722" s="186"/>
      <c r="Y722" s="186"/>
      <c r="Z722" s="186"/>
      <c r="AA722" s="186"/>
      <c r="AB722" s="186"/>
      <c r="AC722" s="186"/>
    </row>
    <row r="723" spans="1:29" ht="14.25" customHeight="1">
      <c r="A723" s="186"/>
      <c r="B723" s="186"/>
      <c r="C723" s="186"/>
      <c r="D723" s="186"/>
      <c r="E723" s="186"/>
      <c r="F723" s="186"/>
      <c r="G723" s="186"/>
      <c r="H723" s="186"/>
      <c r="I723" s="186"/>
      <c r="J723" s="300"/>
      <c r="K723" s="186"/>
      <c r="L723" s="186"/>
      <c r="M723" s="186"/>
      <c r="N723" s="186"/>
      <c r="O723" s="186"/>
      <c r="P723" s="186"/>
      <c r="Q723" s="186"/>
      <c r="R723" s="186"/>
      <c r="S723" s="186"/>
      <c r="T723" s="186"/>
      <c r="U723" s="186"/>
      <c r="V723" s="186"/>
      <c r="W723" s="186"/>
      <c r="X723" s="186"/>
      <c r="Y723" s="186"/>
      <c r="Z723" s="186"/>
      <c r="AA723" s="186"/>
      <c r="AB723" s="186"/>
      <c r="AC723" s="186"/>
    </row>
    <row r="724" spans="1:29" ht="14.25" customHeight="1">
      <c r="A724" s="186"/>
      <c r="B724" s="186"/>
      <c r="C724" s="186"/>
      <c r="D724" s="186"/>
      <c r="E724" s="186"/>
      <c r="F724" s="186"/>
      <c r="G724" s="186"/>
      <c r="H724" s="186"/>
      <c r="I724" s="186"/>
      <c r="J724" s="300"/>
      <c r="K724" s="186"/>
      <c r="L724" s="186"/>
      <c r="M724" s="186"/>
      <c r="N724" s="186"/>
      <c r="O724" s="186"/>
      <c r="P724" s="186"/>
      <c r="Q724" s="186"/>
      <c r="R724" s="186"/>
      <c r="S724" s="186"/>
      <c r="T724" s="186"/>
      <c r="U724" s="186"/>
      <c r="V724" s="186"/>
      <c r="W724" s="186"/>
      <c r="X724" s="186"/>
      <c r="Y724" s="186"/>
      <c r="Z724" s="186"/>
      <c r="AA724" s="186"/>
      <c r="AB724" s="186"/>
      <c r="AC724" s="186"/>
    </row>
    <row r="725" spans="1:29" ht="14.25" customHeight="1">
      <c r="A725" s="186"/>
      <c r="B725" s="186"/>
      <c r="C725" s="186"/>
      <c r="D725" s="186"/>
      <c r="E725" s="186"/>
      <c r="F725" s="186"/>
      <c r="G725" s="186"/>
      <c r="H725" s="186"/>
      <c r="I725" s="186"/>
      <c r="J725" s="300"/>
      <c r="K725" s="186"/>
      <c r="L725" s="186"/>
      <c r="M725" s="186"/>
      <c r="N725" s="186"/>
      <c r="O725" s="186"/>
      <c r="P725" s="186"/>
      <c r="Q725" s="186"/>
      <c r="R725" s="186"/>
      <c r="S725" s="186"/>
      <c r="T725" s="186"/>
      <c r="U725" s="186"/>
      <c r="V725" s="186"/>
      <c r="W725" s="186"/>
      <c r="X725" s="186"/>
      <c r="Y725" s="186"/>
      <c r="Z725" s="186"/>
      <c r="AA725" s="186"/>
      <c r="AB725" s="186"/>
      <c r="AC725" s="186"/>
    </row>
    <row r="726" spans="1:29" ht="14.25" customHeight="1">
      <c r="A726" s="186"/>
      <c r="B726" s="186"/>
      <c r="C726" s="186"/>
      <c r="D726" s="186"/>
      <c r="E726" s="186"/>
      <c r="F726" s="186"/>
      <c r="G726" s="186"/>
      <c r="H726" s="186"/>
      <c r="I726" s="186"/>
      <c r="J726" s="300"/>
      <c r="K726" s="186"/>
      <c r="L726" s="186"/>
      <c r="M726" s="186"/>
      <c r="N726" s="186"/>
      <c r="O726" s="186"/>
      <c r="P726" s="186"/>
      <c r="Q726" s="186"/>
      <c r="R726" s="186"/>
      <c r="S726" s="186"/>
      <c r="T726" s="186"/>
      <c r="U726" s="186"/>
      <c r="V726" s="186"/>
      <c r="W726" s="186"/>
      <c r="X726" s="186"/>
      <c r="Y726" s="186"/>
      <c r="Z726" s="186"/>
      <c r="AA726" s="186"/>
      <c r="AB726" s="186"/>
      <c r="AC726" s="186"/>
    </row>
    <row r="727" spans="1:29" ht="14.25" customHeight="1">
      <c r="A727" s="186"/>
      <c r="B727" s="186"/>
      <c r="C727" s="186"/>
      <c r="D727" s="186"/>
      <c r="E727" s="186"/>
      <c r="F727" s="186"/>
      <c r="G727" s="186"/>
      <c r="H727" s="186"/>
      <c r="I727" s="186"/>
      <c r="J727" s="300"/>
      <c r="K727" s="186"/>
      <c r="L727" s="186"/>
      <c r="M727" s="186"/>
      <c r="N727" s="186"/>
      <c r="O727" s="186"/>
      <c r="P727" s="186"/>
      <c r="Q727" s="186"/>
      <c r="R727" s="186"/>
      <c r="S727" s="186"/>
      <c r="T727" s="186"/>
      <c r="U727" s="186"/>
      <c r="V727" s="186"/>
      <c r="W727" s="186"/>
      <c r="X727" s="186"/>
      <c r="Y727" s="186"/>
      <c r="Z727" s="186"/>
      <c r="AA727" s="186"/>
      <c r="AB727" s="186"/>
      <c r="AC727" s="186"/>
    </row>
    <row r="728" spans="1:29" ht="14.25" customHeight="1">
      <c r="A728" s="186"/>
      <c r="B728" s="186"/>
      <c r="C728" s="186"/>
      <c r="D728" s="186"/>
      <c r="E728" s="186"/>
      <c r="F728" s="186"/>
      <c r="G728" s="186"/>
      <c r="H728" s="186"/>
      <c r="I728" s="186"/>
      <c r="J728" s="300"/>
      <c r="K728" s="186"/>
      <c r="L728" s="186"/>
      <c r="M728" s="186"/>
      <c r="N728" s="186"/>
      <c r="O728" s="186"/>
      <c r="P728" s="186"/>
      <c r="Q728" s="186"/>
      <c r="R728" s="186"/>
      <c r="S728" s="186"/>
      <c r="T728" s="186"/>
      <c r="U728" s="186"/>
      <c r="V728" s="186"/>
      <c r="W728" s="186"/>
      <c r="X728" s="186"/>
      <c r="Y728" s="186"/>
      <c r="Z728" s="186"/>
      <c r="AA728" s="186"/>
      <c r="AB728" s="186"/>
      <c r="AC728" s="186"/>
    </row>
    <row r="729" spans="1:29" ht="14.25" customHeight="1">
      <c r="A729" s="186"/>
      <c r="B729" s="186"/>
      <c r="C729" s="186"/>
      <c r="D729" s="186"/>
      <c r="E729" s="186"/>
      <c r="F729" s="186"/>
      <c r="G729" s="186"/>
      <c r="H729" s="186"/>
      <c r="I729" s="186"/>
      <c r="J729" s="300"/>
      <c r="K729" s="186"/>
      <c r="L729" s="186"/>
      <c r="M729" s="186"/>
      <c r="N729" s="186"/>
      <c r="O729" s="186"/>
      <c r="P729" s="186"/>
      <c r="Q729" s="186"/>
      <c r="R729" s="186"/>
      <c r="S729" s="186"/>
      <c r="T729" s="186"/>
      <c r="U729" s="186"/>
      <c r="V729" s="186"/>
      <c r="W729" s="186"/>
      <c r="X729" s="186"/>
      <c r="Y729" s="186"/>
      <c r="Z729" s="186"/>
      <c r="AA729" s="186"/>
      <c r="AB729" s="186"/>
      <c r="AC729" s="186"/>
    </row>
    <row r="730" spans="1:29" ht="14.25" customHeight="1">
      <c r="A730" s="186"/>
      <c r="B730" s="186"/>
      <c r="C730" s="186"/>
      <c r="D730" s="186"/>
      <c r="E730" s="186"/>
      <c r="F730" s="186"/>
      <c r="G730" s="186"/>
      <c r="H730" s="186"/>
      <c r="I730" s="186"/>
      <c r="J730" s="300"/>
      <c r="K730" s="186"/>
      <c r="L730" s="186"/>
      <c r="M730" s="186"/>
      <c r="N730" s="186"/>
      <c r="O730" s="186"/>
      <c r="P730" s="186"/>
      <c r="Q730" s="186"/>
      <c r="R730" s="186"/>
      <c r="S730" s="186"/>
      <c r="T730" s="186"/>
      <c r="U730" s="186"/>
      <c r="V730" s="186"/>
      <c r="W730" s="186"/>
      <c r="X730" s="186"/>
      <c r="Y730" s="186"/>
      <c r="Z730" s="186"/>
      <c r="AA730" s="186"/>
      <c r="AB730" s="186"/>
      <c r="AC730" s="186"/>
    </row>
    <row r="731" spans="1:29" ht="14.25" customHeight="1">
      <c r="A731" s="186"/>
      <c r="B731" s="186"/>
      <c r="C731" s="186"/>
      <c r="D731" s="186"/>
      <c r="E731" s="186"/>
      <c r="F731" s="186"/>
      <c r="G731" s="186"/>
      <c r="H731" s="186"/>
      <c r="I731" s="186"/>
      <c r="J731" s="300"/>
      <c r="K731" s="186"/>
      <c r="L731" s="186"/>
      <c r="M731" s="186"/>
      <c r="N731" s="186"/>
      <c r="O731" s="186"/>
      <c r="P731" s="186"/>
      <c r="Q731" s="186"/>
      <c r="R731" s="186"/>
      <c r="S731" s="186"/>
      <c r="T731" s="186"/>
      <c r="U731" s="186"/>
      <c r="V731" s="186"/>
      <c r="W731" s="186"/>
      <c r="X731" s="186"/>
      <c r="Y731" s="186"/>
      <c r="Z731" s="186"/>
      <c r="AA731" s="186"/>
      <c r="AB731" s="186"/>
      <c r="AC731" s="186"/>
    </row>
    <row r="732" spans="1:29" ht="14.25" customHeight="1">
      <c r="A732" s="186"/>
      <c r="B732" s="186"/>
      <c r="C732" s="186"/>
      <c r="D732" s="186"/>
      <c r="E732" s="186"/>
      <c r="F732" s="186"/>
      <c r="G732" s="186"/>
      <c r="H732" s="186"/>
      <c r="I732" s="186"/>
      <c r="J732" s="300"/>
      <c r="K732" s="186"/>
      <c r="L732" s="186"/>
      <c r="M732" s="186"/>
      <c r="N732" s="186"/>
      <c r="O732" s="186"/>
      <c r="P732" s="186"/>
      <c r="Q732" s="186"/>
      <c r="R732" s="186"/>
      <c r="S732" s="186"/>
      <c r="T732" s="186"/>
      <c r="U732" s="186"/>
      <c r="V732" s="186"/>
      <c r="W732" s="186"/>
      <c r="X732" s="186"/>
      <c r="Y732" s="186"/>
      <c r="Z732" s="186"/>
      <c r="AA732" s="186"/>
      <c r="AB732" s="186"/>
      <c r="AC732" s="186"/>
    </row>
    <row r="733" spans="1:29" ht="14.25" customHeight="1">
      <c r="A733" s="186"/>
      <c r="B733" s="186"/>
      <c r="C733" s="186"/>
      <c r="D733" s="186"/>
      <c r="E733" s="186"/>
      <c r="F733" s="186"/>
      <c r="G733" s="186"/>
      <c r="H733" s="186"/>
      <c r="I733" s="186"/>
      <c r="J733" s="300"/>
      <c r="K733" s="186"/>
      <c r="L733" s="186"/>
      <c r="M733" s="186"/>
      <c r="N733" s="186"/>
      <c r="O733" s="186"/>
      <c r="P733" s="186"/>
      <c r="Q733" s="186"/>
      <c r="R733" s="186"/>
      <c r="S733" s="186"/>
      <c r="T733" s="186"/>
      <c r="U733" s="186"/>
      <c r="V733" s="186"/>
      <c r="W733" s="186"/>
      <c r="X733" s="186"/>
      <c r="Y733" s="186"/>
      <c r="Z733" s="186"/>
      <c r="AA733" s="186"/>
      <c r="AB733" s="186"/>
      <c r="AC733" s="186"/>
    </row>
    <row r="734" spans="1:29" ht="14.25" customHeight="1">
      <c r="A734" s="186"/>
      <c r="B734" s="186"/>
      <c r="C734" s="186"/>
      <c r="D734" s="186"/>
      <c r="E734" s="186"/>
      <c r="F734" s="186"/>
      <c r="G734" s="186"/>
      <c r="H734" s="186"/>
      <c r="I734" s="186"/>
      <c r="J734" s="300"/>
      <c r="K734" s="186"/>
      <c r="L734" s="186"/>
      <c r="M734" s="186"/>
      <c r="N734" s="186"/>
      <c r="O734" s="186"/>
      <c r="P734" s="186"/>
      <c r="Q734" s="186"/>
      <c r="R734" s="186"/>
      <c r="S734" s="186"/>
      <c r="T734" s="186"/>
      <c r="U734" s="186"/>
      <c r="V734" s="186"/>
      <c r="W734" s="186"/>
      <c r="X734" s="186"/>
      <c r="Y734" s="186"/>
      <c r="Z734" s="186"/>
      <c r="AA734" s="186"/>
      <c r="AB734" s="186"/>
      <c r="AC734" s="186"/>
    </row>
    <row r="735" spans="1:29" ht="14.25" customHeight="1">
      <c r="A735" s="186"/>
      <c r="B735" s="186"/>
      <c r="C735" s="186"/>
      <c r="D735" s="186"/>
      <c r="E735" s="186"/>
      <c r="F735" s="186"/>
      <c r="G735" s="186"/>
      <c r="H735" s="186"/>
      <c r="I735" s="186"/>
      <c r="J735" s="300"/>
      <c r="K735" s="186"/>
      <c r="L735" s="186"/>
      <c r="M735" s="186"/>
      <c r="N735" s="186"/>
      <c r="O735" s="186"/>
      <c r="P735" s="186"/>
      <c r="Q735" s="186"/>
      <c r="R735" s="186"/>
      <c r="S735" s="186"/>
      <c r="T735" s="186"/>
      <c r="U735" s="186"/>
      <c r="V735" s="186"/>
      <c r="W735" s="186"/>
      <c r="X735" s="186"/>
      <c r="Y735" s="186"/>
      <c r="Z735" s="186"/>
      <c r="AA735" s="186"/>
      <c r="AB735" s="186"/>
      <c r="AC735" s="186"/>
    </row>
    <row r="736" spans="1:29" ht="14.25" customHeight="1">
      <c r="A736" s="186"/>
      <c r="B736" s="186"/>
      <c r="C736" s="186"/>
      <c r="D736" s="186"/>
      <c r="E736" s="186"/>
      <c r="F736" s="186"/>
      <c r="G736" s="186"/>
      <c r="H736" s="186"/>
      <c r="I736" s="186"/>
      <c r="J736" s="300"/>
      <c r="K736" s="186"/>
      <c r="L736" s="186"/>
      <c r="M736" s="186"/>
      <c r="N736" s="186"/>
      <c r="O736" s="186"/>
      <c r="P736" s="186"/>
      <c r="Q736" s="186"/>
      <c r="R736" s="186"/>
      <c r="S736" s="186"/>
      <c r="T736" s="186"/>
      <c r="U736" s="186"/>
      <c r="V736" s="186"/>
      <c r="W736" s="186"/>
      <c r="X736" s="186"/>
      <c r="Y736" s="186"/>
      <c r="Z736" s="186"/>
      <c r="AA736" s="186"/>
      <c r="AB736" s="186"/>
      <c r="AC736" s="186"/>
    </row>
    <row r="737" spans="1:29" ht="14.25" customHeight="1">
      <c r="A737" s="186"/>
      <c r="B737" s="186"/>
      <c r="C737" s="186"/>
      <c r="D737" s="186"/>
      <c r="E737" s="186"/>
      <c r="F737" s="186"/>
      <c r="G737" s="186"/>
      <c r="H737" s="186"/>
      <c r="I737" s="186"/>
      <c r="J737" s="300"/>
      <c r="K737" s="186"/>
      <c r="L737" s="186"/>
      <c r="M737" s="186"/>
      <c r="N737" s="186"/>
      <c r="O737" s="186"/>
      <c r="P737" s="186"/>
      <c r="Q737" s="186"/>
      <c r="R737" s="186"/>
      <c r="S737" s="186"/>
      <c r="T737" s="186"/>
      <c r="U737" s="186"/>
      <c r="V737" s="186"/>
      <c r="W737" s="186"/>
      <c r="X737" s="186"/>
      <c r="Y737" s="186"/>
      <c r="Z737" s="186"/>
      <c r="AA737" s="186"/>
      <c r="AB737" s="186"/>
      <c r="AC737" s="186"/>
    </row>
    <row r="738" spans="1:29" ht="14.25" customHeight="1">
      <c r="A738" s="186"/>
      <c r="B738" s="186"/>
      <c r="C738" s="186"/>
      <c r="D738" s="186"/>
      <c r="E738" s="186"/>
      <c r="F738" s="186"/>
      <c r="G738" s="186"/>
      <c r="H738" s="186"/>
      <c r="I738" s="186"/>
      <c r="J738" s="300"/>
      <c r="K738" s="186"/>
      <c r="L738" s="186"/>
      <c r="M738" s="186"/>
      <c r="N738" s="186"/>
      <c r="O738" s="186"/>
      <c r="P738" s="186"/>
      <c r="Q738" s="186"/>
      <c r="R738" s="186"/>
      <c r="S738" s="186"/>
      <c r="T738" s="186"/>
      <c r="U738" s="186"/>
      <c r="V738" s="186"/>
      <c r="W738" s="186"/>
      <c r="X738" s="186"/>
      <c r="Y738" s="186"/>
      <c r="Z738" s="186"/>
      <c r="AA738" s="186"/>
      <c r="AB738" s="186"/>
      <c r="AC738" s="186"/>
    </row>
    <row r="739" spans="1:29" ht="14.25" customHeight="1">
      <c r="A739" s="186"/>
      <c r="B739" s="186"/>
      <c r="C739" s="186"/>
      <c r="D739" s="186"/>
      <c r="E739" s="186"/>
      <c r="F739" s="186"/>
      <c r="G739" s="186"/>
      <c r="H739" s="186"/>
      <c r="I739" s="186"/>
      <c r="J739" s="300"/>
      <c r="K739" s="186"/>
      <c r="L739" s="186"/>
      <c r="M739" s="186"/>
      <c r="N739" s="186"/>
      <c r="O739" s="186"/>
      <c r="P739" s="186"/>
      <c r="Q739" s="186"/>
      <c r="R739" s="186"/>
      <c r="S739" s="186"/>
      <c r="T739" s="186"/>
      <c r="U739" s="186"/>
      <c r="V739" s="186"/>
      <c r="W739" s="186"/>
      <c r="X739" s="186"/>
      <c r="Y739" s="186"/>
      <c r="Z739" s="186"/>
      <c r="AA739" s="186"/>
      <c r="AB739" s="186"/>
      <c r="AC739" s="186"/>
    </row>
    <row r="740" spans="1:29" ht="14.25" customHeight="1">
      <c r="A740" s="186"/>
      <c r="B740" s="186"/>
      <c r="C740" s="186"/>
      <c r="D740" s="186"/>
      <c r="E740" s="186"/>
      <c r="F740" s="186"/>
      <c r="G740" s="186"/>
      <c r="H740" s="186"/>
      <c r="I740" s="186"/>
      <c r="J740" s="300"/>
      <c r="K740" s="186"/>
      <c r="L740" s="186"/>
      <c r="M740" s="186"/>
      <c r="N740" s="186"/>
      <c r="O740" s="186"/>
      <c r="P740" s="186"/>
      <c r="Q740" s="186"/>
      <c r="R740" s="186"/>
      <c r="S740" s="186"/>
      <c r="T740" s="186"/>
      <c r="U740" s="186"/>
      <c r="V740" s="186"/>
      <c r="W740" s="186"/>
      <c r="X740" s="186"/>
      <c r="Y740" s="186"/>
      <c r="Z740" s="186"/>
      <c r="AA740" s="186"/>
      <c r="AB740" s="186"/>
      <c r="AC740" s="186"/>
    </row>
    <row r="741" spans="1:29" ht="14.25" customHeight="1">
      <c r="A741" s="186"/>
      <c r="B741" s="186"/>
      <c r="C741" s="186"/>
      <c r="D741" s="186"/>
      <c r="E741" s="186"/>
      <c r="F741" s="186"/>
      <c r="G741" s="186"/>
      <c r="H741" s="186"/>
      <c r="I741" s="186"/>
      <c r="J741" s="300"/>
      <c r="K741" s="186"/>
      <c r="L741" s="186"/>
      <c r="M741" s="186"/>
      <c r="N741" s="186"/>
      <c r="O741" s="186"/>
      <c r="P741" s="186"/>
      <c r="Q741" s="186"/>
      <c r="R741" s="186"/>
      <c r="S741" s="186"/>
      <c r="T741" s="186"/>
      <c r="U741" s="186"/>
      <c r="V741" s="186"/>
      <c r="W741" s="186"/>
      <c r="X741" s="186"/>
      <c r="Y741" s="186"/>
      <c r="Z741" s="186"/>
      <c r="AA741" s="186"/>
      <c r="AB741" s="186"/>
      <c r="AC741" s="186"/>
    </row>
    <row r="742" spans="1:29" ht="14.25" customHeight="1">
      <c r="A742" s="186"/>
      <c r="B742" s="186"/>
      <c r="C742" s="186"/>
      <c r="D742" s="186"/>
      <c r="E742" s="186"/>
      <c r="F742" s="186"/>
      <c r="G742" s="186"/>
      <c r="H742" s="186"/>
      <c r="I742" s="186"/>
      <c r="J742" s="300"/>
      <c r="K742" s="186"/>
      <c r="L742" s="186"/>
      <c r="M742" s="186"/>
      <c r="N742" s="186"/>
      <c r="O742" s="186"/>
      <c r="P742" s="186"/>
      <c r="Q742" s="186"/>
      <c r="R742" s="186"/>
      <c r="S742" s="186"/>
      <c r="T742" s="186"/>
      <c r="U742" s="186"/>
      <c r="V742" s="186"/>
      <c r="W742" s="186"/>
      <c r="X742" s="186"/>
      <c r="Y742" s="186"/>
      <c r="Z742" s="186"/>
      <c r="AA742" s="186"/>
      <c r="AB742" s="186"/>
      <c r="AC742" s="186"/>
    </row>
    <row r="743" spans="1:29" ht="14.25" customHeight="1">
      <c r="A743" s="186"/>
      <c r="B743" s="186"/>
      <c r="C743" s="186"/>
      <c r="D743" s="186"/>
      <c r="E743" s="186"/>
      <c r="F743" s="186"/>
      <c r="G743" s="186"/>
      <c r="H743" s="186"/>
      <c r="I743" s="186"/>
      <c r="J743" s="300"/>
      <c r="K743" s="186"/>
      <c r="L743" s="186"/>
      <c r="M743" s="186"/>
      <c r="N743" s="186"/>
      <c r="O743" s="186"/>
      <c r="P743" s="186"/>
      <c r="Q743" s="186"/>
      <c r="R743" s="186"/>
      <c r="S743" s="186"/>
      <c r="T743" s="186"/>
      <c r="U743" s="186"/>
      <c r="V743" s="186"/>
      <c r="W743" s="186"/>
      <c r="X743" s="186"/>
      <c r="Y743" s="186"/>
      <c r="Z743" s="186"/>
      <c r="AA743" s="186"/>
      <c r="AB743" s="186"/>
      <c r="AC743" s="186"/>
    </row>
    <row r="744" spans="1:29" ht="14.25" customHeight="1">
      <c r="A744" s="186"/>
      <c r="B744" s="186"/>
      <c r="C744" s="186"/>
      <c r="D744" s="186"/>
      <c r="E744" s="186"/>
      <c r="F744" s="186"/>
      <c r="G744" s="186"/>
      <c r="H744" s="186"/>
      <c r="I744" s="186"/>
      <c r="J744" s="300"/>
      <c r="K744" s="186"/>
      <c r="L744" s="186"/>
      <c r="M744" s="186"/>
      <c r="N744" s="186"/>
      <c r="O744" s="186"/>
      <c r="P744" s="186"/>
      <c r="Q744" s="186"/>
      <c r="R744" s="186"/>
      <c r="S744" s="186"/>
      <c r="T744" s="186"/>
      <c r="U744" s="186"/>
      <c r="V744" s="186"/>
      <c r="W744" s="186"/>
      <c r="X744" s="186"/>
      <c r="Y744" s="186"/>
      <c r="Z744" s="186"/>
      <c r="AA744" s="186"/>
      <c r="AB744" s="186"/>
      <c r="AC744" s="186"/>
    </row>
    <row r="745" spans="1:29" ht="14.25" customHeight="1">
      <c r="A745" s="186"/>
      <c r="B745" s="186"/>
      <c r="C745" s="186"/>
      <c r="D745" s="186"/>
      <c r="E745" s="186"/>
      <c r="F745" s="186"/>
      <c r="G745" s="186"/>
      <c r="H745" s="186"/>
      <c r="I745" s="186"/>
      <c r="J745" s="300"/>
      <c r="K745" s="186"/>
      <c r="L745" s="186"/>
      <c r="M745" s="186"/>
      <c r="N745" s="186"/>
      <c r="O745" s="186"/>
      <c r="P745" s="186"/>
      <c r="Q745" s="186"/>
      <c r="R745" s="186"/>
      <c r="S745" s="186"/>
      <c r="T745" s="186"/>
      <c r="U745" s="186"/>
      <c r="V745" s="186"/>
      <c r="W745" s="186"/>
      <c r="X745" s="186"/>
      <c r="Y745" s="186"/>
      <c r="Z745" s="186"/>
      <c r="AA745" s="186"/>
      <c r="AB745" s="186"/>
      <c r="AC745" s="186"/>
    </row>
    <row r="746" spans="1:29" ht="14.25" customHeight="1">
      <c r="A746" s="186"/>
      <c r="B746" s="186"/>
      <c r="C746" s="186"/>
      <c r="D746" s="186"/>
      <c r="E746" s="186"/>
      <c r="F746" s="186"/>
      <c r="G746" s="186"/>
      <c r="H746" s="186"/>
      <c r="I746" s="186"/>
      <c r="J746" s="300"/>
      <c r="K746" s="186"/>
      <c r="L746" s="186"/>
      <c r="M746" s="186"/>
      <c r="N746" s="186"/>
      <c r="O746" s="186"/>
      <c r="P746" s="186"/>
      <c r="Q746" s="186"/>
      <c r="R746" s="186"/>
      <c r="S746" s="186"/>
      <c r="T746" s="186"/>
      <c r="U746" s="186"/>
      <c r="V746" s="186"/>
      <c r="W746" s="186"/>
      <c r="X746" s="186"/>
      <c r="Y746" s="186"/>
      <c r="Z746" s="186"/>
      <c r="AA746" s="186"/>
      <c r="AB746" s="186"/>
      <c r="AC746" s="186"/>
    </row>
    <row r="747" spans="1:29" ht="14.25" customHeight="1">
      <c r="A747" s="186"/>
      <c r="B747" s="186"/>
      <c r="C747" s="186"/>
      <c r="D747" s="186"/>
      <c r="E747" s="186"/>
      <c r="F747" s="186"/>
      <c r="G747" s="186"/>
      <c r="H747" s="186"/>
      <c r="I747" s="186"/>
      <c r="J747" s="300"/>
      <c r="K747" s="186"/>
      <c r="L747" s="186"/>
      <c r="M747" s="186"/>
      <c r="N747" s="186"/>
      <c r="O747" s="186"/>
      <c r="P747" s="186"/>
      <c r="Q747" s="186"/>
      <c r="R747" s="186"/>
      <c r="S747" s="186"/>
      <c r="T747" s="186"/>
      <c r="U747" s="186"/>
      <c r="V747" s="186"/>
      <c r="W747" s="186"/>
      <c r="X747" s="186"/>
      <c r="Y747" s="186"/>
      <c r="Z747" s="186"/>
      <c r="AA747" s="186"/>
      <c r="AB747" s="186"/>
      <c r="AC747" s="186"/>
    </row>
    <row r="748" spans="1:29" ht="14.25" customHeight="1">
      <c r="A748" s="186"/>
      <c r="B748" s="186"/>
      <c r="C748" s="186"/>
      <c r="D748" s="186"/>
      <c r="E748" s="186"/>
      <c r="F748" s="186"/>
      <c r="G748" s="186"/>
      <c r="H748" s="186"/>
      <c r="I748" s="186"/>
      <c r="J748" s="300"/>
      <c r="K748" s="186"/>
      <c r="L748" s="186"/>
      <c r="M748" s="186"/>
      <c r="N748" s="186"/>
      <c r="O748" s="186"/>
      <c r="P748" s="186"/>
      <c r="Q748" s="186"/>
      <c r="R748" s="186"/>
      <c r="S748" s="186"/>
      <c r="T748" s="186"/>
      <c r="U748" s="186"/>
      <c r="V748" s="186"/>
      <c r="W748" s="186"/>
      <c r="X748" s="186"/>
      <c r="Y748" s="186"/>
      <c r="Z748" s="186"/>
      <c r="AA748" s="186"/>
      <c r="AB748" s="186"/>
      <c r="AC748" s="186"/>
    </row>
    <row r="749" spans="1:29" ht="14.25" customHeight="1">
      <c r="A749" s="186"/>
      <c r="B749" s="186"/>
      <c r="C749" s="186"/>
      <c r="D749" s="186"/>
      <c r="E749" s="186"/>
      <c r="F749" s="186"/>
      <c r="G749" s="186"/>
      <c r="H749" s="186"/>
      <c r="I749" s="186"/>
      <c r="J749" s="300"/>
      <c r="K749" s="186"/>
      <c r="L749" s="186"/>
      <c r="M749" s="186"/>
      <c r="N749" s="186"/>
      <c r="O749" s="186"/>
      <c r="P749" s="186"/>
      <c r="Q749" s="186"/>
      <c r="R749" s="186"/>
      <c r="S749" s="186"/>
      <c r="T749" s="186"/>
      <c r="U749" s="186"/>
      <c r="V749" s="186"/>
      <c r="W749" s="186"/>
      <c r="X749" s="186"/>
      <c r="Y749" s="186"/>
      <c r="Z749" s="186"/>
      <c r="AA749" s="186"/>
      <c r="AB749" s="186"/>
      <c r="AC749" s="186"/>
    </row>
    <row r="750" spans="1:29" ht="14.25" customHeight="1">
      <c r="A750" s="186"/>
      <c r="B750" s="186"/>
      <c r="C750" s="186"/>
      <c r="D750" s="186"/>
      <c r="E750" s="186"/>
      <c r="F750" s="186"/>
      <c r="G750" s="186"/>
      <c r="H750" s="186"/>
      <c r="I750" s="186"/>
      <c r="J750" s="300"/>
      <c r="K750" s="186"/>
      <c r="L750" s="186"/>
      <c r="M750" s="186"/>
      <c r="N750" s="186"/>
      <c r="O750" s="186"/>
      <c r="P750" s="186"/>
      <c r="Q750" s="186"/>
      <c r="R750" s="186"/>
      <c r="S750" s="186"/>
      <c r="T750" s="186"/>
      <c r="U750" s="186"/>
      <c r="V750" s="186"/>
      <c r="W750" s="186"/>
      <c r="X750" s="186"/>
      <c r="Y750" s="186"/>
      <c r="Z750" s="186"/>
      <c r="AA750" s="186"/>
      <c r="AB750" s="186"/>
      <c r="AC750" s="186"/>
    </row>
    <row r="751" spans="1:29" ht="14.25" customHeight="1">
      <c r="A751" s="186"/>
      <c r="B751" s="186"/>
      <c r="C751" s="186"/>
      <c r="D751" s="186"/>
      <c r="E751" s="186"/>
      <c r="F751" s="186"/>
      <c r="G751" s="186"/>
      <c r="H751" s="186"/>
      <c r="I751" s="186"/>
      <c r="J751" s="300"/>
      <c r="K751" s="186"/>
      <c r="L751" s="186"/>
      <c r="M751" s="186"/>
      <c r="N751" s="186"/>
      <c r="O751" s="186"/>
      <c r="P751" s="186"/>
      <c r="Q751" s="186"/>
      <c r="R751" s="186"/>
      <c r="S751" s="186"/>
      <c r="T751" s="186"/>
      <c r="U751" s="186"/>
      <c r="V751" s="186"/>
      <c r="W751" s="186"/>
      <c r="X751" s="186"/>
      <c r="Y751" s="186"/>
      <c r="Z751" s="186"/>
      <c r="AA751" s="186"/>
      <c r="AB751" s="186"/>
      <c r="AC751" s="186"/>
    </row>
    <row r="752" spans="1:29" ht="14.25" customHeight="1">
      <c r="A752" s="186"/>
      <c r="B752" s="186"/>
      <c r="C752" s="186"/>
      <c r="D752" s="186"/>
      <c r="E752" s="186"/>
      <c r="F752" s="186"/>
      <c r="G752" s="186"/>
      <c r="H752" s="186"/>
      <c r="I752" s="186"/>
      <c r="J752" s="300"/>
      <c r="K752" s="186"/>
      <c r="L752" s="186"/>
      <c r="M752" s="186"/>
      <c r="N752" s="186"/>
      <c r="O752" s="186"/>
      <c r="P752" s="186"/>
      <c r="Q752" s="186"/>
      <c r="R752" s="186"/>
      <c r="S752" s="186"/>
      <c r="T752" s="186"/>
      <c r="U752" s="186"/>
      <c r="V752" s="186"/>
      <c r="W752" s="186"/>
      <c r="X752" s="186"/>
      <c r="Y752" s="186"/>
      <c r="Z752" s="186"/>
      <c r="AA752" s="186"/>
      <c r="AB752" s="186"/>
      <c r="AC752" s="186"/>
    </row>
    <row r="753" spans="1:29" ht="14.25" customHeight="1">
      <c r="A753" s="186"/>
      <c r="B753" s="186"/>
      <c r="C753" s="186"/>
      <c r="D753" s="186"/>
      <c r="E753" s="186"/>
      <c r="F753" s="186"/>
      <c r="G753" s="186"/>
      <c r="H753" s="186"/>
      <c r="I753" s="186"/>
      <c r="J753" s="300"/>
      <c r="K753" s="186"/>
      <c r="L753" s="186"/>
      <c r="M753" s="186"/>
      <c r="N753" s="186"/>
      <c r="O753" s="186"/>
      <c r="P753" s="186"/>
      <c r="Q753" s="186"/>
      <c r="R753" s="186"/>
      <c r="S753" s="186"/>
      <c r="T753" s="186"/>
      <c r="U753" s="186"/>
      <c r="V753" s="186"/>
      <c r="W753" s="186"/>
      <c r="X753" s="186"/>
      <c r="Y753" s="186"/>
      <c r="Z753" s="186"/>
      <c r="AA753" s="186"/>
      <c r="AB753" s="186"/>
      <c r="AC753" s="186"/>
    </row>
    <row r="754" spans="1:29" ht="14.25" customHeight="1">
      <c r="A754" s="186"/>
      <c r="B754" s="186"/>
      <c r="C754" s="186"/>
      <c r="D754" s="186"/>
      <c r="E754" s="186"/>
      <c r="F754" s="186"/>
      <c r="G754" s="186"/>
      <c r="H754" s="186"/>
      <c r="I754" s="186"/>
      <c r="J754" s="300"/>
      <c r="K754" s="186"/>
      <c r="L754" s="186"/>
      <c r="M754" s="186"/>
      <c r="N754" s="186"/>
      <c r="O754" s="186"/>
      <c r="P754" s="186"/>
      <c r="Q754" s="186"/>
      <c r="R754" s="186"/>
      <c r="S754" s="186"/>
      <c r="T754" s="186"/>
      <c r="U754" s="186"/>
      <c r="V754" s="186"/>
      <c r="W754" s="186"/>
      <c r="X754" s="186"/>
      <c r="Y754" s="186"/>
      <c r="Z754" s="186"/>
      <c r="AA754" s="186"/>
      <c r="AB754" s="186"/>
      <c r="AC754" s="186"/>
    </row>
    <row r="755" spans="1:29" ht="14.25" customHeight="1">
      <c r="A755" s="186"/>
      <c r="B755" s="186"/>
      <c r="C755" s="186"/>
      <c r="D755" s="186"/>
      <c r="E755" s="186"/>
      <c r="F755" s="186"/>
      <c r="G755" s="186"/>
      <c r="H755" s="186"/>
      <c r="I755" s="186"/>
      <c r="J755" s="300"/>
      <c r="K755" s="186"/>
      <c r="L755" s="186"/>
      <c r="M755" s="186"/>
      <c r="N755" s="186"/>
      <c r="O755" s="186"/>
      <c r="P755" s="186"/>
      <c r="Q755" s="186"/>
      <c r="R755" s="186"/>
      <c r="S755" s="186"/>
      <c r="T755" s="186"/>
      <c r="U755" s="186"/>
      <c r="V755" s="186"/>
      <c r="W755" s="186"/>
      <c r="X755" s="186"/>
      <c r="Y755" s="186"/>
      <c r="Z755" s="186"/>
      <c r="AA755" s="186"/>
      <c r="AB755" s="186"/>
      <c r="AC755" s="186"/>
    </row>
    <row r="756" spans="1:29" ht="14.25" customHeight="1">
      <c r="A756" s="186"/>
      <c r="B756" s="186"/>
      <c r="C756" s="186"/>
      <c r="D756" s="186"/>
      <c r="E756" s="186"/>
      <c r="F756" s="186"/>
      <c r="G756" s="186"/>
      <c r="H756" s="186"/>
      <c r="I756" s="186"/>
      <c r="J756" s="300"/>
      <c r="K756" s="186"/>
      <c r="L756" s="186"/>
      <c r="M756" s="186"/>
      <c r="N756" s="186"/>
      <c r="O756" s="186"/>
      <c r="P756" s="186"/>
      <c r="Q756" s="186"/>
      <c r="R756" s="186"/>
      <c r="S756" s="186"/>
      <c r="T756" s="186"/>
      <c r="U756" s="186"/>
      <c r="V756" s="186"/>
      <c r="W756" s="186"/>
      <c r="X756" s="186"/>
      <c r="Y756" s="186"/>
      <c r="Z756" s="186"/>
      <c r="AA756" s="186"/>
      <c r="AB756" s="186"/>
      <c r="AC756" s="186"/>
    </row>
    <row r="757" spans="1:29" ht="14.25" customHeight="1">
      <c r="A757" s="186"/>
      <c r="B757" s="186"/>
      <c r="C757" s="186"/>
      <c r="D757" s="186"/>
      <c r="E757" s="186"/>
      <c r="F757" s="186"/>
      <c r="G757" s="186"/>
      <c r="H757" s="186"/>
      <c r="I757" s="186"/>
      <c r="J757" s="300"/>
      <c r="K757" s="186"/>
      <c r="L757" s="186"/>
      <c r="M757" s="186"/>
      <c r="N757" s="186"/>
      <c r="O757" s="186"/>
      <c r="P757" s="186"/>
      <c r="Q757" s="186"/>
      <c r="R757" s="186"/>
      <c r="S757" s="186"/>
      <c r="T757" s="186"/>
      <c r="U757" s="186"/>
      <c r="V757" s="186"/>
      <c r="W757" s="186"/>
      <c r="X757" s="186"/>
      <c r="Y757" s="186"/>
      <c r="Z757" s="186"/>
      <c r="AA757" s="186"/>
      <c r="AB757" s="186"/>
      <c r="AC757" s="186"/>
    </row>
    <row r="758" spans="1:29" ht="14.25" customHeight="1">
      <c r="A758" s="186"/>
      <c r="B758" s="186"/>
      <c r="C758" s="186"/>
      <c r="D758" s="186"/>
      <c r="E758" s="186"/>
      <c r="F758" s="186"/>
      <c r="G758" s="186"/>
      <c r="H758" s="186"/>
      <c r="I758" s="186"/>
      <c r="J758" s="300"/>
      <c r="K758" s="186"/>
      <c r="L758" s="186"/>
      <c r="M758" s="186"/>
      <c r="N758" s="186"/>
      <c r="O758" s="186"/>
      <c r="P758" s="186"/>
      <c r="Q758" s="186"/>
      <c r="R758" s="186"/>
      <c r="S758" s="186"/>
      <c r="T758" s="186"/>
      <c r="U758" s="186"/>
      <c r="V758" s="186"/>
      <c r="W758" s="186"/>
      <c r="X758" s="186"/>
      <c r="Y758" s="186"/>
      <c r="Z758" s="186"/>
      <c r="AA758" s="186"/>
      <c r="AB758" s="186"/>
      <c r="AC758" s="186"/>
    </row>
    <row r="759" spans="1:29" ht="14.25" customHeight="1">
      <c r="A759" s="186"/>
      <c r="B759" s="186"/>
      <c r="C759" s="186"/>
      <c r="D759" s="186"/>
      <c r="E759" s="186"/>
      <c r="F759" s="186"/>
      <c r="G759" s="186"/>
      <c r="H759" s="186"/>
      <c r="I759" s="186"/>
      <c r="J759" s="300"/>
      <c r="K759" s="186"/>
      <c r="L759" s="186"/>
      <c r="M759" s="186"/>
      <c r="N759" s="186"/>
      <c r="O759" s="186"/>
      <c r="P759" s="186"/>
      <c r="Q759" s="186"/>
      <c r="R759" s="186"/>
      <c r="S759" s="186"/>
      <c r="T759" s="186"/>
      <c r="U759" s="186"/>
      <c r="V759" s="186"/>
      <c r="W759" s="186"/>
      <c r="X759" s="186"/>
      <c r="Y759" s="186"/>
      <c r="Z759" s="186"/>
      <c r="AA759" s="186"/>
      <c r="AB759" s="186"/>
      <c r="AC759" s="186"/>
    </row>
    <row r="760" spans="1:29" ht="14.25" customHeight="1">
      <c r="A760" s="186"/>
      <c r="B760" s="186"/>
      <c r="C760" s="186"/>
      <c r="D760" s="186"/>
      <c r="E760" s="186"/>
      <c r="F760" s="186"/>
      <c r="G760" s="186"/>
      <c r="H760" s="186"/>
      <c r="I760" s="186"/>
      <c r="J760" s="300"/>
      <c r="K760" s="186"/>
      <c r="L760" s="186"/>
      <c r="M760" s="186"/>
      <c r="N760" s="186"/>
      <c r="O760" s="186"/>
      <c r="P760" s="186"/>
      <c r="Q760" s="186"/>
      <c r="R760" s="186"/>
      <c r="S760" s="186"/>
      <c r="T760" s="186"/>
      <c r="U760" s="186"/>
      <c r="V760" s="186"/>
      <c r="W760" s="186"/>
      <c r="X760" s="186"/>
      <c r="Y760" s="186"/>
      <c r="Z760" s="186"/>
      <c r="AA760" s="186"/>
      <c r="AB760" s="186"/>
      <c r="AC760" s="186"/>
    </row>
    <row r="761" spans="1:29" ht="14.25" customHeight="1">
      <c r="A761" s="186"/>
      <c r="B761" s="186"/>
      <c r="C761" s="186"/>
      <c r="D761" s="186"/>
      <c r="E761" s="186"/>
      <c r="F761" s="186"/>
      <c r="G761" s="186"/>
      <c r="H761" s="186"/>
      <c r="I761" s="186"/>
      <c r="J761" s="300"/>
      <c r="K761" s="186"/>
      <c r="L761" s="186"/>
      <c r="M761" s="186"/>
      <c r="N761" s="186"/>
      <c r="O761" s="186"/>
      <c r="P761" s="186"/>
      <c r="Q761" s="186"/>
      <c r="R761" s="186"/>
      <c r="S761" s="186"/>
      <c r="T761" s="186"/>
      <c r="U761" s="186"/>
      <c r="V761" s="186"/>
      <c r="W761" s="186"/>
      <c r="X761" s="186"/>
      <c r="Y761" s="186"/>
      <c r="Z761" s="186"/>
      <c r="AA761" s="186"/>
      <c r="AB761" s="186"/>
      <c r="AC761" s="186"/>
    </row>
    <row r="762" spans="1:29" ht="14.25" customHeight="1">
      <c r="A762" s="186"/>
      <c r="B762" s="186"/>
      <c r="C762" s="186"/>
      <c r="D762" s="186"/>
      <c r="E762" s="186"/>
      <c r="F762" s="186"/>
      <c r="G762" s="186"/>
      <c r="H762" s="186"/>
      <c r="I762" s="186"/>
      <c r="J762" s="300"/>
      <c r="K762" s="186"/>
      <c r="L762" s="186"/>
      <c r="M762" s="186"/>
      <c r="N762" s="186"/>
      <c r="O762" s="186"/>
      <c r="P762" s="186"/>
      <c r="Q762" s="186"/>
      <c r="R762" s="186"/>
      <c r="S762" s="186"/>
      <c r="T762" s="186"/>
      <c r="U762" s="186"/>
      <c r="V762" s="186"/>
      <c r="W762" s="186"/>
      <c r="X762" s="186"/>
      <c r="Y762" s="186"/>
      <c r="Z762" s="186"/>
      <c r="AA762" s="186"/>
      <c r="AB762" s="186"/>
      <c r="AC762" s="186"/>
    </row>
    <row r="763" spans="1:29" ht="14.25" customHeight="1">
      <c r="A763" s="186"/>
      <c r="B763" s="186"/>
      <c r="C763" s="186"/>
      <c r="D763" s="186"/>
      <c r="E763" s="186"/>
      <c r="F763" s="186"/>
      <c r="G763" s="186"/>
      <c r="H763" s="186"/>
      <c r="I763" s="186"/>
      <c r="J763" s="300"/>
      <c r="K763" s="186"/>
      <c r="L763" s="186"/>
      <c r="M763" s="186"/>
      <c r="N763" s="186"/>
      <c r="O763" s="186"/>
      <c r="P763" s="186"/>
      <c r="Q763" s="186"/>
      <c r="R763" s="186"/>
      <c r="S763" s="186"/>
      <c r="T763" s="186"/>
      <c r="U763" s="186"/>
      <c r="V763" s="186"/>
      <c r="W763" s="186"/>
      <c r="X763" s="186"/>
      <c r="Y763" s="186"/>
      <c r="Z763" s="186"/>
      <c r="AA763" s="186"/>
      <c r="AB763" s="186"/>
      <c r="AC763" s="186"/>
    </row>
    <row r="764" spans="1:29" ht="14.25" customHeight="1">
      <c r="A764" s="186"/>
      <c r="B764" s="186"/>
      <c r="C764" s="186"/>
      <c r="D764" s="186"/>
      <c r="E764" s="186"/>
      <c r="F764" s="186"/>
      <c r="G764" s="186"/>
      <c r="H764" s="186"/>
      <c r="I764" s="186"/>
      <c r="J764" s="300"/>
      <c r="K764" s="186"/>
      <c r="L764" s="186"/>
      <c r="M764" s="186"/>
      <c r="N764" s="186"/>
      <c r="O764" s="186"/>
      <c r="P764" s="186"/>
      <c r="Q764" s="186"/>
      <c r="R764" s="186"/>
      <c r="S764" s="186"/>
      <c r="T764" s="186"/>
      <c r="U764" s="186"/>
      <c r="V764" s="186"/>
      <c r="W764" s="186"/>
      <c r="X764" s="186"/>
      <c r="Y764" s="186"/>
      <c r="Z764" s="186"/>
      <c r="AA764" s="186"/>
      <c r="AB764" s="186"/>
      <c r="AC764" s="186"/>
    </row>
    <row r="765" spans="1:29" ht="14.25" customHeight="1">
      <c r="A765" s="186"/>
      <c r="B765" s="186"/>
      <c r="C765" s="186"/>
      <c r="D765" s="186"/>
      <c r="E765" s="186"/>
      <c r="F765" s="186"/>
      <c r="G765" s="186"/>
      <c r="H765" s="186"/>
      <c r="I765" s="186"/>
      <c r="J765" s="300"/>
      <c r="K765" s="186"/>
      <c r="L765" s="186"/>
      <c r="M765" s="186"/>
      <c r="N765" s="186"/>
      <c r="O765" s="186"/>
      <c r="P765" s="186"/>
      <c r="Q765" s="186"/>
      <c r="R765" s="186"/>
      <c r="S765" s="186"/>
      <c r="T765" s="186"/>
      <c r="U765" s="186"/>
      <c r="V765" s="186"/>
      <c r="W765" s="186"/>
      <c r="X765" s="186"/>
      <c r="Y765" s="186"/>
      <c r="Z765" s="186"/>
      <c r="AA765" s="186"/>
      <c r="AB765" s="186"/>
      <c r="AC765" s="186"/>
    </row>
    <row r="766" spans="1:29" ht="14.25" customHeight="1">
      <c r="A766" s="186"/>
      <c r="B766" s="186"/>
      <c r="C766" s="186"/>
      <c r="D766" s="186"/>
      <c r="E766" s="186"/>
      <c r="F766" s="186"/>
      <c r="G766" s="186"/>
      <c r="H766" s="186"/>
      <c r="I766" s="186"/>
      <c r="J766" s="300"/>
      <c r="K766" s="186"/>
      <c r="L766" s="186"/>
      <c r="M766" s="186"/>
      <c r="N766" s="186"/>
      <c r="O766" s="186"/>
      <c r="P766" s="186"/>
      <c r="Q766" s="186"/>
      <c r="R766" s="186"/>
      <c r="S766" s="186"/>
      <c r="T766" s="186"/>
      <c r="U766" s="186"/>
      <c r="V766" s="186"/>
      <c r="W766" s="186"/>
      <c r="X766" s="186"/>
      <c r="Y766" s="186"/>
      <c r="Z766" s="186"/>
      <c r="AA766" s="186"/>
      <c r="AB766" s="186"/>
      <c r="AC766" s="186"/>
    </row>
    <row r="767" spans="1:29" ht="14.25" customHeight="1">
      <c r="A767" s="186"/>
      <c r="B767" s="186"/>
      <c r="C767" s="186"/>
      <c r="D767" s="186"/>
      <c r="E767" s="186"/>
      <c r="F767" s="186"/>
      <c r="G767" s="186"/>
      <c r="H767" s="186"/>
      <c r="I767" s="186"/>
      <c r="J767" s="300"/>
      <c r="K767" s="186"/>
      <c r="L767" s="186"/>
      <c r="M767" s="186"/>
      <c r="N767" s="186"/>
      <c r="O767" s="186"/>
      <c r="P767" s="186"/>
      <c r="Q767" s="186"/>
      <c r="R767" s="186"/>
      <c r="S767" s="186"/>
      <c r="T767" s="186"/>
      <c r="U767" s="186"/>
      <c r="V767" s="186"/>
      <c r="W767" s="186"/>
      <c r="X767" s="186"/>
      <c r="Y767" s="186"/>
      <c r="Z767" s="186"/>
      <c r="AA767" s="186"/>
      <c r="AB767" s="186"/>
      <c r="AC767" s="186"/>
    </row>
    <row r="768" spans="1:29" ht="14.25" customHeight="1">
      <c r="A768" s="186"/>
      <c r="B768" s="186"/>
      <c r="C768" s="186"/>
      <c r="D768" s="186"/>
      <c r="E768" s="186"/>
      <c r="F768" s="186"/>
      <c r="G768" s="186"/>
      <c r="H768" s="186"/>
      <c r="I768" s="186"/>
      <c r="J768" s="300"/>
      <c r="K768" s="186"/>
      <c r="L768" s="186"/>
      <c r="M768" s="186"/>
      <c r="N768" s="186"/>
      <c r="O768" s="186"/>
      <c r="P768" s="186"/>
      <c r="Q768" s="186"/>
      <c r="R768" s="186"/>
      <c r="S768" s="186"/>
      <c r="T768" s="186"/>
      <c r="U768" s="186"/>
      <c r="V768" s="186"/>
      <c r="W768" s="186"/>
      <c r="X768" s="186"/>
      <c r="Y768" s="186"/>
      <c r="Z768" s="186"/>
      <c r="AA768" s="186"/>
      <c r="AB768" s="186"/>
      <c r="AC768" s="186"/>
    </row>
    <row r="769" spans="1:29" ht="14.25" customHeight="1">
      <c r="A769" s="186"/>
      <c r="B769" s="186"/>
      <c r="C769" s="186"/>
      <c r="D769" s="186"/>
      <c r="E769" s="186"/>
      <c r="F769" s="186"/>
      <c r="G769" s="186"/>
      <c r="H769" s="186"/>
      <c r="I769" s="186"/>
      <c r="J769" s="300"/>
      <c r="K769" s="186"/>
      <c r="L769" s="186"/>
      <c r="M769" s="186"/>
      <c r="N769" s="186"/>
      <c r="O769" s="186"/>
      <c r="P769" s="186"/>
      <c r="Q769" s="186"/>
      <c r="R769" s="186"/>
      <c r="S769" s="186"/>
      <c r="T769" s="186"/>
      <c r="U769" s="186"/>
      <c r="V769" s="186"/>
      <c r="W769" s="186"/>
      <c r="X769" s="186"/>
      <c r="Y769" s="186"/>
      <c r="Z769" s="186"/>
      <c r="AA769" s="186"/>
      <c r="AB769" s="186"/>
      <c r="AC769" s="186"/>
    </row>
    <row r="770" spans="1:29" ht="14.25" customHeight="1">
      <c r="A770" s="186"/>
      <c r="B770" s="186"/>
      <c r="C770" s="186"/>
      <c r="D770" s="186"/>
      <c r="E770" s="186"/>
      <c r="F770" s="186"/>
      <c r="G770" s="186"/>
      <c r="H770" s="186"/>
      <c r="I770" s="186"/>
      <c r="J770" s="300"/>
      <c r="K770" s="186"/>
      <c r="L770" s="186"/>
      <c r="M770" s="186"/>
      <c r="N770" s="186"/>
      <c r="O770" s="186"/>
      <c r="P770" s="186"/>
      <c r="Q770" s="186"/>
      <c r="R770" s="186"/>
      <c r="S770" s="186"/>
      <c r="T770" s="186"/>
      <c r="U770" s="186"/>
      <c r="V770" s="186"/>
      <c r="W770" s="186"/>
      <c r="X770" s="186"/>
      <c r="Y770" s="186"/>
      <c r="Z770" s="186"/>
      <c r="AA770" s="186"/>
      <c r="AB770" s="186"/>
      <c r="AC770" s="186"/>
    </row>
    <row r="771" spans="1:29" ht="14.25" customHeight="1">
      <c r="A771" s="186"/>
      <c r="B771" s="186"/>
      <c r="C771" s="186"/>
      <c r="D771" s="186"/>
      <c r="E771" s="186"/>
      <c r="F771" s="186"/>
      <c r="G771" s="186"/>
      <c r="H771" s="186"/>
      <c r="I771" s="186"/>
      <c r="J771" s="300"/>
      <c r="K771" s="186"/>
      <c r="L771" s="186"/>
      <c r="M771" s="186"/>
      <c r="N771" s="186"/>
      <c r="O771" s="186"/>
      <c r="P771" s="186"/>
      <c r="Q771" s="186"/>
      <c r="R771" s="186"/>
      <c r="S771" s="186"/>
      <c r="T771" s="186"/>
      <c r="U771" s="186"/>
      <c r="V771" s="186"/>
      <c r="W771" s="186"/>
      <c r="X771" s="186"/>
      <c r="Y771" s="186"/>
      <c r="Z771" s="186"/>
      <c r="AA771" s="186"/>
      <c r="AB771" s="186"/>
      <c r="AC771" s="186"/>
    </row>
    <row r="772" spans="1:29" ht="14.25" customHeight="1">
      <c r="A772" s="186"/>
      <c r="B772" s="186"/>
      <c r="C772" s="186"/>
      <c r="D772" s="186"/>
      <c r="E772" s="186"/>
      <c r="F772" s="186"/>
      <c r="G772" s="186"/>
      <c r="H772" s="186"/>
      <c r="I772" s="186"/>
      <c r="J772" s="300"/>
      <c r="K772" s="186"/>
      <c r="L772" s="186"/>
      <c r="M772" s="186"/>
      <c r="N772" s="186"/>
      <c r="O772" s="186"/>
      <c r="P772" s="186"/>
      <c r="Q772" s="186"/>
      <c r="R772" s="186"/>
      <c r="S772" s="186"/>
      <c r="T772" s="186"/>
      <c r="U772" s="186"/>
      <c r="V772" s="186"/>
      <c r="W772" s="186"/>
      <c r="X772" s="186"/>
      <c r="Y772" s="186"/>
      <c r="Z772" s="186"/>
      <c r="AA772" s="186"/>
      <c r="AB772" s="186"/>
      <c r="AC772" s="186"/>
    </row>
    <row r="773" spans="1:29" ht="14.25" customHeight="1">
      <c r="A773" s="186"/>
      <c r="B773" s="186"/>
      <c r="C773" s="186"/>
      <c r="D773" s="186"/>
      <c r="E773" s="186"/>
      <c r="F773" s="186"/>
      <c r="G773" s="186"/>
      <c r="H773" s="186"/>
      <c r="I773" s="186"/>
      <c r="J773" s="300"/>
      <c r="K773" s="186"/>
      <c r="L773" s="186"/>
      <c r="M773" s="186"/>
      <c r="N773" s="186"/>
      <c r="O773" s="186"/>
      <c r="P773" s="186"/>
      <c r="Q773" s="186"/>
      <c r="R773" s="186"/>
      <c r="S773" s="186"/>
      <c r="T773" s="186"/>
      <c r="U773" s="186"/>
      <c r="V773" s="186"/>
      <c r="W773" s="186"/>
      <c r="X773" s="186"/>
      <c r="Y773" s="186"/>
      <c r="Z773" s="186"/>
      <c r="AA773" s="186"/>
      <c r="AB773" s="186"/>
      <c r="AC773" s="186"/>
    </row>
    <row r="774" spans="1:29" ht="14.25" customHeight="1">
      <c r="A774" s="186"/>
      <c r="B774" s="186"/>
      <c r="C774" s="186"/>
      <c r="D774" s="186"/>
      <c r="E774" s="186"/>
      <c r="F774" s="186"/>
      <c r="G774" s="186"/>
      <c r="H774" s="186"/>
      <c r="I774" s="186"/>
      <c r="J774" s="300"/>
      <c r="K774" s="186"/>
      <c r="L774" s="186"/>
      <c r="M774" s="186"/>
      <c r="N774" s="186"/>
      <c r="O774" s="186"/>
      <c r="P774" s="186"/>
      <c r="Q774" s="186"/>
      <c r="R774" s="186"/>
      <c r="S774" s="186"/>
      <c r="T774" s="186"/>
      <c r="U774" s="186"/>
      <c r="V774" s="186"/>
      <c r="W774" s="186"/>
      <c r="X774" s="186"/>
      <c r="Y774" s="186"/>
      <c r="Z774" s="186"/>
      <c r="AA774" s="186"/>
      <c r="AB774" s="186"/>
      <c r="AC774" s="186"/>
    </row>
    <row r="775" spans="1:29" ht="14.25" customHeight="1">
      <c r="A775" s="186"/>
      <c r="B775" s="186"/>
      <c r="C775" s="186"/>
      <c r="D775" s="186"/>
      <c r="E775" s="186"/>
      <c r="F775" s="186"/>
      <c r="G775" s="186"/>
      <c r="H775" s="186"/>
      <c r="I775" s="186"/>
      <c r="J775" s="300"/>
      <c r="K775" s="186"/>
      <c r="L775" s="186"/>
      <c r="M775" s="186"/>
      <c r="N775" s="186"/>
      <c r="O775" s="186"/>
      <c r="P775" s="186"/>
      <c r="Q775" s="186"/>
      <c r="R775" s="186"/>
      <c r="S775" s="186"/>
      <c r="T775" s="186"/>
      <c r="U775" s="186"/>
      <c r="V775" s="186"/>
      <c r="W775" s="186"/>
      <c r="X775" s="186"/>
      <c r="Y775" s="186"/>
      <c r="Z775" s="186"/>
      <c r="AA775" s="186"/>
      <c r="AB775" s="186"/>
      <c r="AC775" s="186"/>
    </row>
    <row r="776" spans="1:29" ht="14.25" customHeight="1">
      <c r="A776" s="186"/>
      <c r="B776" s="186"/>
      <c r="C776" s="186"/>
      <c r="D776" s="186"/>
      <c r="E776" s="186"/>
      <c r="F776" s="186"/>
      <c r="G776" s="186"/>
      <c r="H776" s="186"/>
      <c r="I776" s="186"/>
      <c r="J776" s="300"/>
      <c r="K776" s="186"/>
      <c r="L776" s="186"/>
      <c r="M776" s="186"/>
      <c r="N776" s="186"/>
      <c r="O776" s="186"/>
      <c r="P776" s="186"/>
      <c r="Q776" s="186"/>
      <c r="R776" s="186"/>
      <c r="S776" s="186"/>
      <c r="T776" s="186"/>
      <c r="U776" s="186"/>
      <c r="V776" s="186"/>
      <c r="W776" s="186"/>
      <c r="X776" s="186"/>
      <c r="Y776" s="186"/>
      <c r="Z776" s="186"/>
      <c r="AA776" s="186"/>
      <c r="AB776" s="186"/>
      <c r="AC776" s="186"/>
    </row>
    <row r="777" spans="1:29" ht="14.25" customHeight="1">
      <c r="A777" s="186"/>
      <c r="B777" s="186"/>
      <c r="C777" s="186"/>
      <c r="D777" s="186"/>
      <c r="E777" s="186"/>
      <c r="F777" s="186"/>
      <c r="G777" s="186"/>
      <c r="H777" s="186"/>
      <c r="I777" s="186"/>
      <c r="J777" s="300"/>
      <c r="K777" s="186"/>
      <c r="L777" s="186"/>
      <c r="M777" s="186"/>
      <c r="N777" s="186"/>
      <c r="O777" s="186"/>
      <c r="P777" s="186"/>
      <c r="Q777" s="186"/>
      <c r="R777" s="186"/>
      <c r="S777" s="186"/>
      <c r="T777" s="186"/>
      <c r="U777" s="186"/>
      <c r="V777" s="186"/>
      <c r="W777" s="186"/>
      <c r="X777" s="186"/>
      <c r="Y777" s="186"/>
      <c r="Z777" s="186"/>
      <c r="AA777" s="186"/>
      <c r="AB777" s="186"/>
      <c r="AC777" s="186"/>
    </row>
    <row r="778" spans="1:29" ht="14.25" customHeight="1">
      <c r="A778" s="186"/>
      <c r="B778" s="186"/>
      <c r="C778" s="186"/>
      <c r="D778" s="186"/>
      <c r="E778" s="186"/>
      <c r="F778" s="186"/>
      <c r="G778" s="186"/>
      <c r="H778" s="186"/>
      <c r="I778" s="186"/>
      <c r="J778" s="300"/>
      <c r="K778" s="186"/>
      <c r="L778" s="186"/>
      <c r="M778" s="186"/>
      <c r="N778" s="186"/>
      <c r="O778" s="186"/>
      <c r="P778" s="186"/>
      <c r="Q778" s="186"/>
      <c r="R778" s="186"/>
      <c r="S778" s="186"/>
      <c r="T778" s="186"/>
      <c r="U778" s="186"/>
      <c r="V778" s="186"/>
      <c r="W778" s="186"/>
      <c r="X778" s="186"/>
      <c r="Y778" s="186"/>
      <c r="Z778" s="186"/>
      <c r="AA778" s="186"/>
      <c r="AB778" s="186"/>
      <c r="AC778" s="186"/>
    </row>
    <row r="779" spans="1:29" ht="14.25" customHeight="1">
      <c r="A779" s="186"/>
      <c r="B779" s="186"/>
      <c r="C779" s="186"/>
      <c r="D779" s="186"/>
      <c r="E779" s="186"/>
      <c r="F779" s="186"/>
      <c r="G779" s="186"/>
      <c r="H779" s="186"/>
      <c r="I779" s="186"/>
      <c r="J779" s="300"/>
      <c r="K779" s="186"/>
      <c r="L779" s="186"/>
      <c r="M779" s="186"/>
      <c r="N779" s="186"/>
      <c r="O779" s="186"/>
      <c r="P779" s="186"/>
      <c r="Q779" s="186"/>
      <c r="R779" s="186"/>
      <c r="S779" s="186"/>
      <c r="T779" s="186"/>
      <c r="U779" s="186"/>
      <c r="V779" s="186"/>
      <c r="W779" s="186"/>
      <c r="X779" s="186"/>
      <c r="Y779" s="186"/>
      <c r="Z779" s="186"/>
      <c r="AA779" s="186"/>
      <c r="AB779" s="186"/>
      <c r="AC779" s="186"/>
    </row>
    <row r="780" spans="1:29" ht="14.25" customHeight="1">
      <c r="A780" s="186"/>
      <c r="B780" s="186"/>
      <c r="C780" s="186"/>
      <c r="D780" s="186"/>
      <c r="E780" s="186"/>
      <c r="F780" s="186"/>
      <c r="G780" s="186"/>
      <c r="H780" s="186"/>
      <c r="I780" s="186"/>
      <c r="J780" s="300"/>
      <c r="K780" s="186"/>
      <c r="L780" s="186"/>
      <c r="M780" s="186"/>
      <c r="N780" s="186"/>
      <c r="O780" s="186"/>
      <c r="P780" s="186"/>
      <c r="Q780" s="186"/>
      <c r="R780" s="186"/>
      <c r="S780" s="186"/>
      <c r="T780" s="186"/>
      <c r="U780" s="186"/>
      <c r="V780" s="186"/>
      <c r="W780" s="186"/>
      <c r="X780" s="186"/>
      <c r="Y780" s="186"/>
      <c r="Z780" s="186"/>
      <c r="AA780" s="186"/>
      <c r="AB780" s="186"/>
      <c r="AC780" s="186"/>
    </row>
    <row r="781" spans="1:29" ht="14.25" customHeight="1">
      <c r="A781" s="186"/>
      <c r="B781" s="186"/>
      <c r="C781" s="186"/>
      <c r="D781" s="186"/>
      <c r="E781" s="186"/>
      <c r="F781" s="186"/>
      <c r="G781" s="186"/>
      <c r="H781" s="186"/>
      <c r="I781" s="186"/>
      <c r="J781" s="300"/>
      <c r="K781" s="186"/>
      <c r="L781" s="186"/>
      <c r="M781" s="186"/>
      <c r="N781" s="186"/>
      <c r="O781" s="186"/>
      <c r="P781" s="186"/>
      <c r="Q781" s="186"/>
      <c r="R781" s="186"/>
      <c r="S781" s="186"/>
      <c r="T781" s="186"/>
      <c r="U781" s="186"/>
      <c r="V781" s="186"/>
      <c r="W781" s="186"/>
      <c r="X781" s="186"/>
      <c r="Y781" s="186"/>
      <c r="Z781" s="186"/>
      <c r="AA781" s="186"/>
      <c r="AB781" s="186"/>
      <c r="AC781" s="186"/>
    </row>
    <row r="782" spans="1:29" ht="14.25" customHeight="1">
      <c r="A782" s="186"/>
      <c r="B782" s="186"/>
      <c r="C782" s="186"/>
      <c r="D782" s="186"/>
      <c r="E782" s="186"/>
      <c r="F782" s="186"/>
      <c r="G782" s="186"/>
      <c r="H782" s="186"/>
      <c r="I782" s="186"/>
      <c r="J782" s="300"/>
      <c r="K782" s="186"/>
      <c r="L782" s="186"/>
      <c r="M782" s="186"/>
      <c r="N782" s="186"/>
      <c r="O782" s="186"/>
      <c r="P782" s="186"/>
      <c r="Q782" s="186"/>
      <c r="R782" s="186"/>
      <c r="S782" s="186"/>
      <c r="T782" s="186"/>
      <c r="U782" s="186"/>
      <c r="V782" s="186"/>
      <c r="W782" s="186"/>
      <c r="X782" s="186"/>
      <c r="Y782" s="186"/>
      <c r="Z782" s="186"/>
      <c r="AA782" s="186"/>
      <c r="AB782" s="186"/>
      <c r="AC782" s="186"/>
    </row>
    <row r="783" spans="1:29" ht="14.25" customHeight="1">
      <c r="A783" s="186"/>
      <c r="B783" s="186"/>
      <c r="C783" s="186"/>
      <c r="D783" s="186"/>
      <c r="E783" s="186"/>
      <c r="F783" s="186"/>
      <c r="G783" s="186"/>
      <c r="H783" s="186"/>
      <c r="I783" s="186"/>
      <c r="J783" s="300"/>
      <c r="K783" s="186"/>
      <c r="L783" s="186"/>
      <c r="M783" s="186"/>
      <c r="N783" s="186"/>
      <c r="O783" s="186"/>
      <c r="P783" s="186"/>
      <c r="Q783" s="186"/>
      <c r="R783" s="186"/>
      <c r="S783" s="186"/>
      <c r="T783" s="186"/>
      <c r="U783" s="186"/>
      <c r="V783" s="186"/>
      <c r="W783" s="186"/>
      <c r="X783" s="186"/>
      <c r="Y783" s="186"/>
      <c r="Z783" s="186"/>
      <c r="AA783" s="186"/>
      <c r="AB783" s="186"/>
      <c r="AC783" s="186"/>
    </row>
    <row r="784" spans="1:29" ht="14.25" customHeight="1">
      <c r="A784" s="186"/>
      <c r="B784" s="186"/>
      <c r="C784" s="186"/>
      <c r="D784" s="186"/>
      <c r="E784" s="186"/>
      <c r="F784" s="186"/>
      <c r="G784" s="186"/>
      <c r="H784" s="186"/>
      <c r="I784" s="186"/>
      <c r="J784" s="300"/>
      <c r="K784" s="186"/>
      <c r="L784" s="186"/>
      <c r="M784" s="186"/>
      <c r="N784" s="186"/>
      <c r="O784" s="186"/>
      <c r="P784" s="186"/>
      <c r="Q784" s="186"/>
      <c r="R784" s="186"/>
      <c r="S784" s="186"/>
      <c r="T784" s="186"/>
      <c r="U784" s="186"/>
      <c r="V784" s="186"/>
      <c r="W784" s="186"/>
      <c r="X784" s="186"/>
      <c r="Y784" s="186"/>
      <c r="Z784" s="186"/>
      <c r="AA784" s="186"/>
      <c r="AB784" s="186"/>
      <c r="AC784" s="186"/>
    </row>
    <row r="785" spans="1:29" ht="14.25" customHeight="1">
      <c r="A785" s="186"/>
      <c r="B785" s="186"/>
      <c r="C785" s="186"/>
      <c r="D785" s="186"/>
      <c r="E785" s="186"/>
      <c r="F785" s="186"/>
      <c r="G785" s="186"/>
      <c r="H785" s="186"/>
      <c r="I785" s="186"/>
      <c r="J785" s="300"/>
      <c r="K785" s="186"/>
      <c r="L785" s="186"/>
      <c r="M785" s="186"/>
      <c r="N785" s="186"/>
      <c r="O785" s="186"/>
      <c r="P785" s="186"/>
      <c r="Q785" s="186"/>
      <c r="R785" s="186"/>
      <c r="S785" s="186"/>
      <c r="T785" s="186"/>
      <c r="U785" s="186"/>
      <c r="V785" s="186"/>
      <c r="W785" s="186"/>
      <c r="X785" s="186"/>
      <c r="Y785" s="186"/>
      <c r="Z785" s="186"/>
      <c r="AA785" s="186"/>
      <c r="AB785" s="186"/>
      <c r="AC785" s="186"/>
    </row>
    <row r="786" spans="1:29" ht="14.25" customHeight="1">
      <c r="A786" s="186"/>
      <c r="B786" s="186"/>
      <c r="C786" s="186"/>
      <c r="D786" s="186"/>
      <c r="E786" s="186"/>
      <c r="F786" s="186"/>
      <c r="G786" s="186"/>
      <c r="H786" s="186"/>
      <c r="I786" s="186"/>
      <c r="J786" s="300"/>
      <c r="K786" s="186"/>
      <c r="L786" s="186"/>
      <c r="M786" s="186"/>
      <c r="N786" s="186"/>
      <c r="O786" s="186"/>
      <c r="P786" s="186"/>
      <c r="Q786" s="186"/>
      <c r="R786" s="186"/>
      <c r="S786" s="186"/>
      <c r="T786" s="186"/>
      <c r="U786" s="186"/>
      <c r="V786" s="186"/>
      <c r="W786" s="186"/>
      <c r="X786" s="186"/>
      <c r="Y786" s="186"/>
      <c r="Z786" s="186"/>
      <c r="AA786" s="186"/>
      <c r="AB786" s="186"/>
      <c r="AC786" s="186"/>
    </row>
    <row r="787" spans="1:29" ht="14.25" customHeight="1">
      <c r="A787" s="186"/>
      <c r="B787" s="186"/>
      <c r="C787" s="186"/>
      <c r="D787" s="186"/>
      <c r="E787" s="186"/>
      <c r="F787" s="186"/>
      <c r="G787" s="186"/>
      <c r="H787" s="186"/>
      <c r="I787" s="186"/>
      <c r="J787" s="300"/>
      <c r="K787" s="186"/>
      <c r="L787" s="186"/>
      <c r="M787" s="186"/>
      <c r="N787" s="186"/>
      <c r="O787" s="186"/>
      <c r="P787" s="186"/>
      <c r="Q787" s="186"/>
      <c r="R787" s="186"/>
      <c r="S787" s="186"/>
      <c r="T787" s="186"/>
      <c r="U787" s="186"/>
      <c r="V787" s="186"/>
      <c r="W787" s="186"/>
      <c r="X787" s="186"/>
      <c r="Y787" s="186"/>
      <c r="Z787" s="186"/>
      <c r="AA787" s="186"/>
      <c r="AB787" s="186"/>
      <c r="AC787" s="186"/>
    </row>
    <row r="788" spans="1:29" ht="14.25" customHeight="1">
      <c r="A788" s="186"/>
      <c r="B788" s="186"/>
      <c r="C788" s="186"/>
      <c r="D788" s="186"/>
      <c r="E788" s="186"/>
      <c r="F788" s="186"/>
      <c r="G788" s="186"/>
      <c r="H788" s="186"/>
      <c r="I788" s="186"/>
      <c r="J788" s="300"/>
      <c r="K788" s="186"/>
      <c r="L788" s="186"/>
      <c r="M788" s="186"/>
      <c r="N788" s="186"/>
      <c r="O788" s="186"/>
      <c r="P788" s="186"/>
      <c r="Q788" s="186"/>
      <c r="R788" s="186"/>
      <c r="S788" s="186"/>
      <c r="T788" s="186"/>
      <c r="U788" s="186"/>
      <c r="V788" s="186"/>
      <c r="W788" s="186"/>
      <c r="X788" s="186"/>
      <c r="Y788" s="186"/>
      <c r="Z788" s="186"/>
      <c r="AA788" s="186"/>
      <c r="AB788" s="186"/>
      <c r="AC788" s="186"/>
    </row>
    <row r="789" spans="1:29" ht="14.25" customHeight="1">
      <c r="A789" s="186"/>
      <c r="B789" s="186"/>
      <c r="C789" s="186"/>
      <c r="D789" s="186"/>
      <c r="E789" s="186"/>
      <c r="F789" s="186"/>
      <c r="G789" s="186"/>
      <c r="H789" s="186"/>
      <c r="I789" s="186"/>
      <c r="J789" s="300"/>
      <c r="K789" s="186"/>
      <c r="L789" s="186"/>
      <c r="M789" s="186"/>
      <c r="N789" s="186"/>
      <c r="O789" s="186"/>
      <c r="P789" s="186"/>
      <c r="Q789" s="186"/>
      <c r="R789" s="186"/>
      <c r="S789" s="186"/>
      <c r="T789" s="186"/>
      <c r="U789" s="186"/>
      <c r="V789" s="186"/>
      <c r="W789" s="186"/>
      <c r="X789" s="186"/>
      <c r="Y789" s="186"/>
      <c r="Z789" s="186"/>
      <c r="AA789" s="186"/>
      <c r="AB789" s="186"/>
      <c r="AC789" s="186"/>
    </row>
    <row r="790" spans="1:29" ht="14.25" customHeight="1">
      <c r="A790" s="186"/>
      <c r="B790" s="186"/>
      <c r="C790" s="186"/>
      <c r="D790" s="186"/>
      <c r="E790" s="186"/>
      <c r="F790" s="186"/>
      <c r="G790" s="186"/>
      <c r="H790" s="186"/>
      <c r="I790" s="186"/>
      <c r="J790" s="300"/>
      <c r="K790" s="186"/>
      <c r="L790" s="186"/>
      <c r="M790" s="186"/>
      <c r="N790" s="186"/>
      <c r="O790" s="186"/>
      <c r="P790" s="186"/>
      <c r="Q790" s="186"/>
      <c r="R790" s="186"/>
      <c r="S790" s="186"/>
      <c r="T790" s="186"/>
      <c r="U790" s="186"/>
      <c r="V790" s="186"/>
      <c r="W790" s="186"/>
      <c r="X790" s="186"/>
      <c r="Y790" s="186"/>
      <c r="Z790" s="186"/>
      <c r="AA790" s="186"/>
      <c r="AB790" s="186"/>
      <c r="AC790" s="186"/>
    </row>
    <row r="791" spans="1:29" ht="14.25" customHeight="1">
      <c r="A791" s="186"/>
      <c r="B791" s="186"/>
      <c r="C791" s="186"/>
      <c r="D791" s="186"/>
      <c r="E791" s="186"/>
      <c r="F791" s="186"/>
      <c r="G791" s="186"/>
      <c r="H791" s="186"/>
      <c r="I791" s="186"/>
      <c r="J791" s="300"/>
      <c r="K791" s="186"/>
      <c r="L791" s="186"/>
      <c r="M791" s="186"/>
      <c r="N791" s="186"/>
      <c r="O791" s="186"/>
      <c r="P791" s="186"/>
      <c r="Q791" s="186"/>
      <c r="R791" s="186"/>
      <c r="S791" s="186"/>
      <c r="T791" s="186"/>
      <c r="U791" s="186"/>
      <c r="V791" s="186"/>
      <c r="W791" s="186"/>
      <c r="X791" s="186"/>
      <c r="Y791" s="186"/>
      <c r="Z791" s="186"/>
      <c r="AA791" s="186"/>
      <c r="AB791" s="186"/>
      <c r="AC791" s="186"/>
    </row>
    <row r="792" spans="1:29" ht="14.25" customHeight="1">
      <c r="A792" s="186"/>
      <c r="B792" s="186"/>
      <c r="C792" s="186"/>
      <c r="D792" s="186"/>
      <c r="E792" s="186"/>
      <c r="F792" s="186"/>
      <c r="G792" s="186"/>
      <c r="H792" s="186"/>
      <c r="I792" s="186"/>
      <c r="J792" s="300"/>
      <c r="K792" s="186"/>
      <c r="L792" s="186"/>
      <c r="M792" s="186"/>
      <c r="N792" s="186"/>
      <c r="O792" s="186"/>
      <c r="P792" s="186"/>
      <c r="Q792" s="186"/>
      <c r="R792" s="186"/>
      <c r="S792" s="186"/>
      <c r="T792" s="186"/>
      <c r="U792" s="186"/>
      <c r="V792" s="186"/>
      <c r="W792" s="186"/>
      <c r="X792" s="186"/>
      <c r="Y792" s="186"/>
      <c r="Z792" s="186"/>
      <c r="AA792" s="186"/>
      <c r="AB792" s="186"/>
      <c r="AC792" s="186"/>
    </row>
    <row r="793" spans="1:29" ht="14.25" customHeight="1">
      <c r="A793" s="186"/>
      <c r="B793" s="186"/>
      <c r="C793" s="186"/>
      <c r="D793" s="186"/>
      <c r="E793" s="186"/>
      <c r="F793" s="186"/>
      <c r="G793" s="186"/>
      <c r="H793" s="186"/>
      <c r="I793" s="186"/>
      <c r="J793" s="300"/>
      <c r="K793" s="186"/>
      <c r="L793" s="186"/>
      <c r="M793" s="186"/>
      <c r="N793" s="186"/>
      <c r="O793" s="186"/>
      <c r="P793" s="186"/>
      <c r="Q793" s="186"/>
      <c r="R793" s="186"/>
      <c r="S793" s="186"/>
      <c r="T793" s="186"/>
      <c r="U793" s="186"/>
      <c r="V793" s="186"/>
      <c r="W793" s="186"/>
      <c r="X793" s="186"/>
      <c r="Y793" s="186"/>
      <c r="Z793" s="186"/>
      <c r="AA793" s="186"/>
      <c r="AB793" s="186"/>
      <c r="AC793" s="186"/>
    </row>
    <row r="794" spans="1:29" ht="14.25" customHeight="1">
      <c r="A794" s="186"/>
      <c r="B794" s="186"/>
      <c r="C794" s="186"/>
      <c r="D794" s="186"/>
      <c r="E794" s="186"/>
      <c r="F794" s="186"/>
      <c r="G794" s="186"/>
      <c r="H794" s="186"/>
      <c r="I794" s="186"/>
      <c r="J794" s="300"/>
      <c r="K794" s="186"/>
      <c r="L794" s="186"/>
      <c r="M794" s="186"/>
      <c r="N794" s="186"/>
      <c r="O794" s="186"/>
      <c r="P794" s="186"/>
      <c r="Q794" s="186"/>
      <c r="R794" s="186"/>
      <c r="S794" s="186"/>
      <c r="T794" s="186"/>
      <c r="U794" s="186"/>
      <c r="V794" s="186"/>
      <c r="W794" s="186"/>
      <c r="X794" s="186"/>
      <c r="Y794" s="186"/>
      <c r="Z794" s="186"/>
      <c r="AA794" s="186"/>
      <c r="AB794" s="186"/>
      <c r="AC794" s="186"/>
    </row>
    <row r="795" spans="1:29" ht="14.25" customHeight="1">
      <c r="A795" s="186"/>
      <c r="B795" s="186"/>
      <c r="C795" s="186"/>
      <c r="D795" s="186"/>
      <c r="E795" s="186"/>
      <c r="F795" s="186"/>
      <c r="G795" s="186"/>
      <c r="H795" s="186"/>
      <c r="I795" s="186"/>
      <c r="J795" s="300"/>
      <c r="K795" s="186"/>
      <c r="L795" s="186"/>
      <c r="M795" s="186"/>
      <c r="N795" s="186"/>
      <c r="O795" s="186"/>
      <c r="P795" s="186"/>
      <c r="Q795" s="186"/>
      <c r="R795" s="186"/>
      <c r="S795" s="186"/>
      <c r="T795" s="186"/>
      <c r="U795" s="186"/>
      <c r="V795" s="186"/>
      <c r="W795" s="186"/>
      <c r="X795" s="186"/>
      <c r="Y795" s="186"/>
      <c r="Z795" s="186"/>
      <c r="AA795" s="186"/>
      <c r="AB795" s="186"/>
      <c r="AC795" s="186"/>
    </row>
    <row r="796" spans="1:29" ht="14.25" customHeight="1">
      <c r="A796" s="186"/>
      <c r="B796" s="186"/>
      <c r="C796" s="186"/>
      <c r="D796" s="186"/>
      <c r="E796" s="186"/>
      <c r="F796" s="186"/>
      <c r="G796" s="186"/>
      <c r="H796" s="186"/>
      <c r="I796" s="186"/>
      <c r="J796" s="300"/>
      <c r="K796" s="186"/>
      <c r="L796" s="186"/>
      <c r="M796" s="186"/>
      <c r="N796" s="186"/>
      <c r="O796" s="186"/>
      <c r="P796" s="186"/>
      <c r="Q796" s="186"/>
      <c r="R796" s="186"/>
      <c r="S796" s="186"/>
      <c r="T796" s="186"/>
      <c r="U796" s="186"/>
      <c r="V796" s="186"/>
      <c r="W796" s="186"/>
      <c r="X796" s="186"/>
      <c r="Y796" s="186"/>
      <c r="Z796" s="186"/>
      <c r="AA796" s="186"/>
      <c r="AB796" s="186"/>
      <c r="AC796" s="186"/>
    </row>
    <row r="797" spans="1:29" ht="14.25" customHeight="1">
      <c r="A797" s="186"/>
      <c r="B797" s="186"/>
      <c r="C797" s="186"/>
      <c r="D797" s="186"/>
      <c r="E797" s="186"/>
      <c r="F797" s="186"/>
      <c r="G797" s="186"/>
      <c r="H797" s="186"/>
      <c r="I797" s="186"/>
      <c r="J797" s="300"/>
      <c r="K797" s="186"/>
      <c r="L797" s="186"/>
      <c r="M797" s="186"/>
      <c r="N797" s="186"/>
      <c r="O797" s="186"/>
      <c r="P797" s="186"/>
      <c r="Q797" s="186"/>
      <c r="R797" s="186"/>
      <c r="S797" s="186"/>
      <c r="T797" s="186"/>
      <c r="U797" s="186"/>
      <c r="V797" s="186"/>
      <c r="W797" s="186"/>
      <c r="X797" s="186"/>
      <c r="Y797" s="186"/>
      <c r="Z797" s="186"/>
      <c r="AA797" s="186"/>
      <c r="AB797" s="186"/>
      <c r="AC797" s="186"/>
    </row>
    <row r="798" spans="1:29" ht="14.25" customHeight="1">
      <c r="A798" s="186"/>
      <c r="B798" s="186"/>
      <c r="C798" s="186"/>
      <c r="D798" s="186"/>
      <c r="E798" s="186"/>
      <c r="F798" s="186"/>
      <c r="G798" s="186"/>
      <c r="H798" s="186"/>
      <c r="I798" s="186"/>
      <c r="J798" s="300"/>
      <c r="K798" s="186"/>
      <c r="L798" s="186"/>
      <c r="M798" s="186"/>
      <c r="N798" s="186"/>
      <c r="O798" s="186"/>
      <c r="P798" s="186"/>
      <c r="Q798" s="186"/>
      <c r="R798" s="186"/>
      <c r="S798" s="186"/>
      <c r="T798" s="186"/>
      <c r="U798" s="186"/>
      <c r="V798" s="186"/>
      <c r="W798" s="186"/>
      <c r="X798" s="186"/>
      <c r="Y798" s="186"/>
      <c r="Z798" s="186"/>
      <c r="AA798" s="186"/>
      <c r="AB798" s="186"/>
      <c r="AC798" s="186"/>
    </row>
    <row r="799" spans="1:29" ht="14.25" customHeight="1">
      <c r="A799" s="186"/>
      <c r="B799" s="186"/>
      <c r="C799" s="186"/>
      <c r="D799" s="186"/>
      <c r="E799" s="186"/>
      <c r="F799" s="186"/>
      <c r="G799" s="186"/>
      <c r="H799" s="186"/>
      <c r="I799" s="186"/>
      <c r="J799" s="300"/>
      <c r="K799" s="186"/>
      <c r="L799" s="186"/>
      <c r="M799" s="186"/>
      <c r="N799" s="186"/>
      <c r="O799" s="186"/>
      <c r="P799" s="186"/>
      <c r="Q799" s="186"/>
      <c r="R799" s="186"/>
      <c r="S799" s="186"/>
      <c r="T799" s="186"/>
      <c r="U799" s="186"/>
      <c r="V799" s="186"/>
      <c r="W799" s="186"/>
      <c r="X799" s="186"/>
      <c r="Y799" s="186"/>
      <c r="Z799" s="186"/>
      <c r="AA799" s="186"/>
      <c r="AB799" s="186"/>
      <c r="AC799" s="186"/>
    </row>
    <row r="800" spans="1:29" ht="14.25" customHeight="1">
      <c r="A800" s="186"/>
      <c r="B800" s="186"/>
      <c r="C800" s="186"/>
      <c r="D800" s="186"/>
      <c r="E800" s="186"/>
      <c r="F800" s="186"/>
      <c r="G800" s="186"/>
      <c r="H800" s="186"/>
      <c r="I800" s="186"/>
      <c r="J800" s="300"/>
      <c r="K800" s="186"/>
      <c r="L800" s="186"/>
      <c r="M800" s="186"/>
      <c r="N800" s="186"/>
      <c r="O800" s="186"/>
      <c r="P800" s="186"/>
      <c r="Q800" s="186"/>
      <c r="R800" s="186"/>
      <c r="S800" s="186"/>
      <c r="T800" s="186"/>
      <c r="U800" s="186"/>
      <c r="V800" s="186"/>
      <c r="W800" s="186"/>
      <c r="X800" s="186"/>
      <c r="Y800" s="186"/>
      <c r="Z800" s="186"/>
      <c r="AA800" s="186"/>
      <c r="AB800" s="186"/>
      <c r="AC800" s="186"/>
    </row>
    <row r="801" spans="1:29" ht="14.25" customHeight="1">
      <c r="A801" s="186"/>
      <c r="B801" s="186"/>
      <c r="C801" s="186"/>
      <c r="D801" s="186"/>
      <c r="E801" s="186"/>
      <c r="F801" s="186"/>
      <c r="G801" s="186"/>
      <c r="H801" s="186"/>
      <c r="I801" s="186"/>
      <c r="J801" s="300"/>
      <c r="K801" s="186"/>
      <c r="L801" s="186"/>
      <c r="M801" s="186"/>
      <c r="N801" s="186"/>
      <c r="O801" s="186"/>
      <c r="P801" s="186"/>
      <c r="Q801" s="186"/>
      <c r="R801" s="186"/>
      <c r="S801" s="186"/>
      <c r="T801" s="186"/>
      <c r="U801" s="186"/>
      <c r="V801" s="186"/>
      <c r="W801" s="186"/>
      <c r="X801" s="186"/>
      <c r="Y801" s="186"/>
      <c r="Z801" s="186"/>
      <c r="AA801" s="186"/>
      <c r="AB801" s="186"/>
      <c r="AC801" s="186"/>
    </row>
    <row r="802" spans="1:29" ht="14.25" customHeight="1">
      <c r="A802" s="186"/>
      <c r="B802" s="186"/>
      <c r="C802" s="186"/>
      <c r="D802" s="186"/>
      <c r="E802" s="186"/>
      <c r="F802" s="186"/>
      <c r="G802" s="186"/>
      <c r="H802" s="186"/>
      <c r="I802" s="186"/>
      <c r="J802" s="300"/>
      <c r="K802" s="186"/>
      <c r="L802" s="186"/>
      <c r="M802" s="186"/>
      <c r="N802" s="186"/>
      <c r="O802" s="186"/>
      <c r="P802" s="186"/>
      <c r="Q802" s="186"/>
      <c r="R802" s="186"/>
      <c r="S802" s="186"/>
      <c r="T802" s="186"/>
      <c r="U802" s="186"/>
      <c r="V802" s="186"/>
      <c r="W802" s="186"/>
      <c r="X802" s="186"/>
      <c r="Y802" s="186"/>
      <c r="Z802" s="186"/>
      <c r="AA802" s="186"/>
      <c r="AB802" s="186"/>
      <c r="AC802" s="186"/>
    </row>
    <row r="803" spans="1:29" ht="14.25" customHeight="1">
      <c r="A803" s="186"/>
      <c r="B803" s="186"/>
      <c r="C803" s="186"/>
      <c r="D803" s="186"/>
      <c r="E803" s="186"/>
      <c r="F803" s="186"/>
      <c r="G803" s="186"/>
      <c r="H803" s="186"/>
      <c r="I803" s="186"/>
      <c r="J803" s="300"/>
      <c r="K803" s="186"/>
      <c r="L803" s="186"/>
      <c r="M803" s="186"/>
      <c r="N803" s="186"/>
      <c r="O803" s="186"/>
      <c r="P803" s="186"/>
      <c r="Q803" s="186"/>
      <c r="R803" s="186"/>
      <c r="S803" s="186"/>
      <c r="T803" s="186"/>
      <c r="U803" s="186"/>
      <c r="V803" s="186"/>
      <c r="W803" s="186"/>
      <c r="X803" s="186"/>
      <c r="Y803" s="186"/>
      <c r="Z803" s="186"/>
      <c r="AA803" s="186"/>
      <c r="AB803" s="186"/>
      <c r="AC803" s="186"/>
    </row>
    <row r="804" spans="1:29" ht="14.25" customHeight="1">
      <c r="A804" s="186"/>
      <c r="B804" s="186"/>
      <c r="C804" s="186"/>
      <c r="D804" s="186"/>
      <c r="E804" s="186"/>
      <c r="F804" s="186"/>
      <c r="G804" s="186"/>
      <c r="H804" s="186"/>
      <c r="I804" s="186"/>
      <c r="J804" s="300"/>
      <c r="K804" s="186"/>
      <c r="L804" s="186"/>
      <c r="M804" s="186"/>
      <c r="N804" s="186"/>
      <c r="O804" s="186"/>
      <c r="P804" s="186"/>
      <c r="Q804" s="186"/>
      <c r="R804" s="186"/>
      <c r="S804" s="186"/>
      <c r="T804" s="186"/>
      <c r="U804" s="186"/>
      <c r="V804" s="186"/>
      <c r="W804" s="186"/>
      <c r="X804" s="186"/>
      <c r="Y804" s="186"/>
      <c r="Z804" s="186"/>
      <c r="AA804" s="186"/>
      <c r="AB804" s="186"/>
      <c r="AC804" s="186"/>
    </row>
    <row r="805" spans="1:29" ht="14.25" customHeight="1">
      <c r="A805" s="186"/>
      <c r="B805" s="186"/>
      <c r="C805" s="186"/>
      <c r="D805" s="186"/>
      <c r="E805" s="186"/>
      <c r="F805" s="186"/>
      <c r="G805" s="186"/>
      <c r="H805" s="186"/>
      <c r="I805" s="186"/>
      <c r="J805" s="300"/>
      <c r="K805" s="186"/>
      <c r="L805" s="186"/>
      <c r="M805" s="186"/>
      <c r="N805" s="186"/>
      <c r="O805" s="186"/>
      <c r="P805" s="186"/>
      <c r="Q805" s="186"/>
      <c r="R805" s="186"/>
      <c r="S805" s="186"/>
      <c r="T805" s="186"/>
      <c r="U805" s="186"/>
      <c r="V805" s="186"/>
      <c r="W805" s="186"/>
      <c r="X805" s="186"/>
      <c r="Y805" s="186"/>
      <c r="Z805" s="186"/>
      <c r="AA805" s="186"/>
      <c r="AB805" s="186"/>
      <c r="AC805" s="186"/>
    </row>
    <row r="806" spans="1:29" ht="14.25" customHeight="1">
      <c r="A806" s="186"/>
      <c r="B806" s="186"/>
      <c r="C806" s="186"/>
      <c r="D806" s="186"/>
      <c r="E806" s="186"/>
      <c r="F806" s="186"/>
      <c r="G806" s="186"/>
      <c r="H806" s="186"/>
      <c r="I806" s="186"/>
      <c r="J806" s="300"/>
      <c r="K806" s="186"/>
      <c r="L806" s="186"/>
      <c r="M806" s="186"/>
      <c r="N806" s="186"/>
      <c r="O806" s="186"/>
      <c r="P806" s="186"/>
      <c r="Q806" s="186"/>
      <c r="R806" s="186"/>
      <c r="S806" s="186"/>
      <c r="T806" s="186"/>
      <c r="U806" s="186"/>
      <c r="V806" s="186"/>
      <c r="W806" s="186"/>
      <c r="X806" s="186"/>
      <c r="Y806" s="186"/>
      <c r="Z806" s="186"/>
      <c r="AA806" s="186"/>
      <c r="AB806" s="186"/>
      <c r="AC806" s="186"/>
    </row>
    <row r="807" spans="1:29" ht="14.25" customHeight="1">
      <c r="A807" s="186"/>
      <c r="B807" s="186"/>
      <c r="C807" s="186"/>
      <c r="D807" s="186"/>
      <c r="E807" s="186"/>
      <c r="F807" s="186"/>
      <c r="G807" s="186"/>
      <c r="H807" s="186"/>
      <c r="I807" s="186"/>
      <c r="J807" s="300"/>
      <c r="K807" s="186"/>
      <c r="L807" s="186"/>
      <c r="M807" s="186"/>
      <c r="N807" s="186"/>
      <c r="O807" s="186"/>
      <c r="P807" s="186"/>
      <c r="Q807" s="186"/>
      <c r="R807" s="186"/>
      <c r="S807" s="186"/>
      <c r="T807" s="186"/>
      <c r="U807" s="186"/>
      <c r="V807" s="186"/>
      <c r="W807" s="186"/>
      <c r="X807" s="186"/>
      <c r="Y807" s="186"/>
      <c r="Z807" s="186"/>
      <c r="AA807" s="186"/>
      <c r="AB807" s="186"/>
      <c r="AC807" s="186"/>
    </row>
    <row r="808" spans="1:29" ht="14.25" customHeight="1">
      <c r="A808" s="186"/>
      <c r="B808" s="186"/>
      <c r="C808" s="186"/>
      <c r="D808" s="186"/>
      <c r="E808" s="186"/>
      <c r="F808" s="186"/>
      <c r="G808" s="186"/>
      <c r="H808" s="186"/>
      <c r="I808" s="186"/>
      <c r="J808" s="300"/>
      <c r="K808" s="186"/>
      <c r="L808" s="186"/>
      <c r="M808" s="186"/>
      <c r="N808" s="186"/>
      <c r="O808" s="186"/>
      <c r="P808" s="186"/>
      <c r="Q808" s="186"/>
      <c r="R808" s="186"/>
      <c r="S808" s="186"/>
      <c r="T808" s="186"/>
      <c r="U808" s="186"/>
      <c r="V808" s="186"/>
      <c r="W808" s="186"/>
      <c r="X808" s="186"/>
      <c r="Y808" s="186"/>
      <c r="Z808" s="186"/>
      <c r="AA808" s="186"/>
      <c r="AB808" s="186"/>
      <c r="AC808" s="186"/>
    </row>
    <row r="809" spans="1:29" ht="14.25" customHeight="1">
      <c r="A809" s="186"/>
      <c r="B809" s="186"/>
      <c r="C809" s="186"/>
      <c r="D809" s="186"/>
      <c r="E809" s="186"/>
      <c r="F809" s="186"/>
      <c r="G809" s="186"/>
      <c r="H809" s="186"/>
      <c r="I809" s="186"/>
      <c r="J809" s="300"/>
      <c r="K809" s="186"/>
      <c r="L809" s="186"/>
      <c r="M809" s="186"/>
      <c r="N809" s="186"/>
      <c r="O809" s="186"/>
      <c r="P809" s="186"/>
      <c r="Q809" s="186"/>
      <c r="R809" s="186"/>
      <c r="S809" s="186"/>
      <c r="T809" s="186"/>
      <c r="U809" s="186"/>
      <c r="V809" s="186"/>
      <c r="W809" s="186"/>
      <c r="X809" s="186"/>
      <c r="Y809" s="186"/>
      <c r="Z809" s="186"/>
      <c r="AA809" s="186"/>
      <c r="AB809" s="186"/>
      <c r="AC809" s="186"/>
    </row>
    <row r="810" spans="1:29" ht="14.25" customHeight="1">
      <c r="A810" s="186"/>
      <c r="B810" s="186"/>
      <c r="C810" s="186"/>
      <c r="D810" s="186"/>
      <c r="E810" s="186"/>
      <c r="F810" s="186"/>
      <c r="G810" s="186"/>
      <c r="H810" s="186"/>
      <c r="I810" s="186"/>
      <c r="J810" s="300"/>
      <c r="K810" s="186"/>
      <c r="L810" s="186"/>
      <c r="M810" s="186"/>
      <c r="N810" s="186"/>
      <c r="O810" s="186"/>
      <c r="P810" s="186"/>
      <c r="Q810" s="186"/>
      <c r="R810" s="186"/>
      <c r="S810" s="186"/>
      <c r="T810" s="186"/>
      <c r="U810" s="186"/>
      <c r="V810" s="186"/>
      <c r="W810" s="186"/>
      <c r="X810" s="186"/>
      <c r="Y810" s="186"/>
      <c r="Z810" s="186"/>
      <c r="AA810" s="186"/>
      <c r="AB810" s="186"/>
      <c r="AC810" s="186"/>
    </row>
    <row r="811" spans="1:29" ht="14.25" customHeight="1">
      <c r="A811" s="186"/>
      <c r="B811" s="186"/>
      <c r="C811" s="186"/>
      <c r="D811" s="186"/>
      <c r="E811" s="186"/>
      <c r="F811" s="186"/>
      <c r="G811" s="186"/>
      <c r="H811" s="186"/>
      <c r="I811" s="186"/>
      <c r="J811" s="300"/>
      <c r="K811" s="186"/>
      <c r="L811" s="186"/>
      <c r="M811" s="186"/>
      <c r="N811" s="186"/>
      <c r="O811" s="186"/>
      <c r="P811" s="186"/>
      <c r="Q811" s="186"/>
      <c r="R811" s="186"/>
      <c r="S811" s="186"/>
      <c r="T811" s="186"/>
      <c r="U811" s="186"/>
      <c r="V811" s="186"/>
      <c r="W811" s="186"/>
      <c r="X811" s="186"/>
      <c r="Y811" s="186"/>
      <c r="Z811" s="186"/>
      <c r="AA811" s="186"/>
      <c r="AB811" s="186"/>
      <c r="AC811" s="186"/>
    </row>
    <row r="812" spans="1:29" ht="14.25" customHeight="1">
      <c r="A812" s="186"/>
      <c r="B812" s="186"/>
      <c r="C812" s="186"/>
      <c r="D812" s="186"/>
      <c r="E812" s="186"/>
      <c r="F812" s="186"/>
      <c r="G812" s="186"/>
      <c r="H812" s="186"/>
      <c r="I812" s="186"/>
      <c r="J812" s="300"/>
      <c r="K812" s="186"/>
      <c r="L812" s="186"/>
      <c r="M812" s="186"/>
      <c r="N812" s="186"/>
      <c r="O812" s="186"/>
      <c r="P812" s="186"/>
      <c r="Q812" s="186"/>
      <c r="R812" s="186"/>
      <c r="S812" s="186"/>
      <c r="T812" s="186"/>
      <c r="U812" s="186"/>
      <c r="V812" s="186"/>
      <c r="W812" s="186"/>
      <c r="X812" s="186"/>
      <c r="Y812" s="186"/>
      <c r="Z812" s="186"/>
      <c r="AA812" s="186"/>
      <c r="AB812" s="186"/>
      <c r="AC812" s="186"/>
    </row>
    <row r="813" spans="1:29" ht="14.25" customHeight="1">
      <c r="A813" s="186"/>
      <c r="B813" s="186"/>
      <c r="C813" s="186"/>
      <c r="D813" s="186"/>
      <c r="E813" s="186"/>
      <c r="F813" s="186"/>
      <c r="G813" s="186"/>
      <c r="H813" s="186"/>
      <c r="I813" s="186"/>
      <c r="J813" s="300"/>
      <c r="K813" s="186"/>
      <c r="L813" s="186"/>
      <c r="M813" s="186"/>
      <c r="N813" s="186"/>
      <c r="O813" s="186"/>
      <c r="P813" s="186"/>
      <c r="Q813" s="186"/>
      <c r="R813" s="186"/>
      <c r="S813" s="186"/>
      <c r="T813" s="186"/>
      <c r="U813" s="186"/>
      <c r="V813" s="186"/>
      <c r="W813" s="186"/>
      <c r="X813" s="186"/>
      <c r="Y813" s="186"/>
      <c r="Z813" s="186"/>
      <c r="AA813" s="186"/>
      <c r="AB813" s="186"/>
      <c r="AC813" s="186"/>
    </row>
    <row r="814" spans="1:29" ht="14.25" customHeight="1">
      <c r="A814" s="186"/>
      <c r="B814" s="186"/>
      <c r="C814" s="186"/>
      <c r="D814" s="186"/>
      <c r="E814" s="186"/>
      <c r="F814" s="186"/>
      <c r="G814" s="186"/>
      <c r="H814" s="186"/>
      <c r="I814" s="186"/>
      <c r="J814" s="300"/>
      <c r="K814" s="186"/>
      <c r="L814" s="186"/>
      <c r="M814" s="186"/>
      <c r="N814" s="186"/>
      <c r="O814" s="186"/>
      <c r="P814" s="186"/>
      <c r="Q814" s="186"/>
      <c r="R814" s="186"/>
      <c r="S814" s="186"/>
      <c r="T814" s="186"/>
      <c r="U814" s="186"/>
      <c r="V814" s="186"/>
      <c r="W814" s="186"/>
      <c r="X814" s="186"/>
      <c r="Y814" s="186"/>
      <c r="Z814" s="186"/>
      <c r="AA814" s="186"/>
      <c r="AB814" s="186"/>
      <c r="AC814" s="186"/>
    </row>
    <row r="815" spans="1:29" ht="14.25" customHeight="1">
      <c r="A815" s="186"/>
      <c r="B815" s="186"/>
      <c r="C815" s="186"/>
      <c r="D815" s="186"/>
      <c r="E815" s="186"/>
      <c r="F815" s="186"/>
      <c r="G815" s="186"/>
      <c r="H815" s="186"/>
      <c r="I815" s="186"/>
      <c r="J815" s="300"/>
      <c r="K815" s="186"/>
      <c r="L815" s="186"/>
      <c r="M815" s="186"/>
      <c r="N815" s="186"/>
      <c r="O815" s="186"/>
      <c r="P815" s="186"/>
      <c r="Q815" s="186"/>
      <c r="R815" s="186"/>
      <c r="S815" s="186"/>
      <c r="T815" s="186"/>
      <c r="U815" s="186"/>
      <c r="V815" s="186"/>
      <c r="W815" s="186"/>
      <c r="X815" s="186"/>
      <c r="Y815" s="186"/>
      <c r="Z815" s="186"/>
      <c r="AA815" s="186"/>
      <c r="AB815" s="186"/>
      <c r="AC815" s="186"/>
    </row>
    <row r="816" spans="1:29" ht="14.25" customHeight="1">
      <c r="A816" s="186"/>
      <c r="B816" s="186"/>
      <c r="C816" s="186"/>
      <c r="D816" s="186"/>
      <c r="E816" s="186"/>
      <c r="F816" s="186"/>
      <c r="G816" s="186"/>
      <c r="H816" s="186"/>
      <c r="I816" s="186"/>
      <c r="J816" s="300"/>
      <c r="K816" s="186"/>
      <c r="L816" s="186"/>
      <c r="M816" s="186"/>
      <c r="N816" s="186"/>
      <c r="O816" s="186"/>
      <c r="P816" s="186"/>
      <c r="Q816" s="186"/>
      <c r="R816" s="186"/>
      <c r="S816" s="186"/>
      <c r="T816" s="186"/>
      <c r="U816" s="186"/>
      <c r="V816" s="186"/>
      <c r="W816" s="186"/>
      <c r="X816" s="186"/>
      <c r="Y816" s="186"/>
      <c r="Z816" s="186"/>
      <c r="AA816" s="186"/>
      <c r="AB816" s="186"/>
      <c r="AC816" s="186"/>
    </row>
    <row r="817" spans="1:29" ht="14.25" customHeight="1">
      <c r="A817" s="186"/>
      <c r="B817" s="186"/>
      <c r="C817" s="186"/>
      <c r="D817" s="186"/>
      <c r="E817" s="186"/>
      <c r="F817" s="186"/>
      <c r="G817" s="186"/>
      <c r="H817" s="186"/>
      <c r="I817" s="186"/>
      <c r="J817" s="300"/>
      <c r="K817" s="186"/>
      <c r="L817" s="186"/>
      <c r="M817" s="186"/>
      <c r="N817" s="186"/>
      <c r="O817" s="186"/>
      <c r="P817" s="186"/>
      <c r="Q817" s="186"/>
      <c r="R817" s="186"/>
      <c r="S817" s="186"/>
      <c r="T817" s="186"/>
      <c r="U817" s="186"/>
      <c r="V817" s="186"/>
      <c r="W817" s="186"/>
      <c r="X817" s="186"/>
      <c r="Y817" s="186"/>
      <c r="Z817" s="186"/>
      <c r="AA817" s="186"/>
      <c r="AB817" s="186"/>
      <c r="AC817" s="186"/>
    </row>
    <row r="818" spans="1:29" ht="14.25" customHeight="1">
      <c r="A818" s="186"/>
      <c r="B818" s="186"/>
      <c r="C818" s="186"/>
      <c r="D818" s="186"/>
      <c r="E818" s="186"/>
      <c r="F818" s="186"/>
      <c r="G818" s="186"/>
      <c r="H818" s="186"/>
      <c r="I818" s="186"/>
      <c r="J818" s="300"/>
      <c r="K818" s="186"/>
      <c r="L818" s="186"/>
      <c r="M818" s="186"/>
      <c r="N818" s="186"/>
      <c r="O818" s="186"/>
      <c r="P818" s="186"/>
      <c r="Q818" s="186"/>
      <c r="R818" s="186"/>
      <c r="S818" s="186"/>
      <c r="T818" s="186"/>
      <c r="U818" s="186"/>
      <c r="V818" s="186"/>
      <c r="W818" s="186"/>
      <c r="X818" s="186"/>
      <c r="Y818" s="186"/>
      <c r="Z818" s="186"/>
      <c r="AA818" s="186"/>
      <c r="AB818" s="186"/>
      <c r="AC818" s="186"/>
    </row>
    <row r="819" spans="1:29" ht="14.25" customHeight="1">
      <c r="A819" s="186"/>
      <c r="B819" s="186"/>
      <c r="C819" s="186"/>
      <c r="D819" s="186"/>
      <c r="E819" s="186"/>
      <c r="F819" s="186"/>
      <c r="G819" s="186"/>
      <c r="H819" s="186"/>
      <c r="I819" s="186"/>
      <c r="J819" s="300"/>
      <c r="K819" s="186"/>
      <c r="L819" s="186"/>
      <c r="M819" s="186"/>
      <c r="N819" s="186"/>
      <c r="O819" s="186"/>
      <c r="P819" s="186"/>
      <c r="Q819" s="186"/>
      <c r="R819" s="186"/>
      <c r="S819" s="186"/>
      <c r="T819" s="186"/>
      <c r="U819" s="186"/>
      <c r="V819" s="186"/>
      <c r="W819" s="186"/>
      <c r="X819" s="186"/>
      <c r="Y819" s="186"/>
      <c r="Z819" s="186"/>
      <c r="AA819" s="186"/>
      <c r="AB819" s="186"/>
      <c r="AC819" s="186"/>
    </row>
    <row r="820" spans="1:29" ht="14.25" customHeight="1">
      <c r="A820" s="186"/>
      <c r="B820" s="186"/>
      <c r="C820" s="186"/>
      <c r="D820" s="186"/>
      <c r="E820" s="186"/>
      <c r="F820" s="186"/>
      <c r="G820" s="186"/>
      <c r="H820" s="186"/>
      <c r="I820" s="186"/>
      <c r="J820" s="300"/>
      <c r="K820" s="186"/>
      <c r="L820" s="186"/>
      <c r="M820" s="186"/>
      <c r="N820" s="186"/>
      <c r="O820" s="186"/>
      <c r="P820" s="186"/>
      <c r="Q820" s="186"/>
      <c r="R820" s="186"/>
      <c r="S820" s="186"/>
      <c r="T820" s="186"/>
      <c r="U820" s="186"/>
      <c r="V820" s="186"/>
      <c r="W820" s="186"/>
      <c r="X820" s="186"/>
      <c r="Y820" s="186"/>
      <c r="Z820" s="186"/>
      <c r="AA820" s="186"/>
      <c r="AB820" s="186"/>
      <c r="AC820" s="186"/>
    </row>
    <row r="821" spans="1:29" ht="14.25" customHeight="1">
      <c r="A821" s="186"/>
      <c r="B821" s="186"/>
      <c r="C821" s="186"/>
      <c r="D821" s="186"/>
      <c r="E821" s="186"/>
      <c r="F821" s="186"/>
      <c r="G821" s="186"/>
      <c r="H821" s="186"/>
      <c r="I821" s="186"/>
      <c r="J821" s="300"/>
      <c r="K821" s="186"/>
      <c r="L821" s="186"/>
      <c r="M821" s="186"/>
      <c r="N821" s="186"/>
      <c r="O821" s="186"/>
      <c r="P821" s="186"/>
      <c r="Q821" s="186"/>
      <c r="R821" s="186"/>
      <c r="S821" s="186"/>
      <c r="T821" s="186"/>
      <c r="U821" s="186"/>
      <c r="V821" s="186"/>
      <c r="W821" s="186"/>
      <c r="X821" s="186"/>
      <c r="Y821" s="186"/>
      <c r="Z821" s="186"/>
      <c r="AA821" s="186"/>
      <c r="AB821" s="186"/>
      <c r="AC821" s="186"/>
    </row>
    <row r="822" spans="1:29" ht="14.25" customHeight="1">
      <c r="A822" s="186"/>
      <c r="B822" s="186"/>
      <c r="C822" s="186"/>
      <c r="D822" s="186"/>
      <c r="E822" s="186"/>
      <c r="F822" s="186"/>
      <c r="G822" s="186"/>
      <c r="H822" s="186"/>
      <c r="I822" s="186"/>
      <c r="J822" s="300"/>
      <c r="K822" s="186"/>
      <c r="L822" s="186"/>
      <c r="M822" s="186"/>
      <c r="N822" s="186"/>
      <c r="O822" s="186"/>
      <c r="P822" s="186"/>
      <c r="Q822" s="186"/>
      <c r="R822" s="186"/>
      <c r="S822" s="186"/>
      <c r="T822" s="186"/>
      <c r="U822" s="186"/>
      <c r="V822" s="186"/>
      <c r="W822" s="186"/>
      <c r="X822" s="186"/>
      <c r="Y822" s="186"/>
      <c r="Z822" s="186"/>
      <c r="AA822" s="186"/>
      <c r="AB822" s="186"/>
      <c r="AC822" s="186"/>
    </row>
    <row r="823" spans="1:29" ht="14.25" customHeight="1">
      <c r="A823" s="186"/>
      <c r="B823" s="186"/>
      <c r="C823" s="186"/>
      <c r="D823" s="186"/>
      <c r="E823" s="186"/>
      <c r="F823" s="186"/>
      <c r="G823" s="186"/>
      <c r="H823" s="186"/>
      <c r="I823" s="186"/>
      <c r="J823" s="300"/>
      <c r="K823" s="186"/>
      <c r="L823" s="186"/>
      <c r="M823" s="186"/>
      <c r="N823" s="186"/>
      <c r="O823" s="186"/>
      <c r="P823" s="186"/>
      <c r="Q823" s="186"/>
      <c r="R823" s="186"/>
      <c r="S823" s="186"/>
      <c r="T823" s="186"/>
      <c r="U823" s="186"/>
      <c r="V823" s="186"/>
      <c r="W823" s="186"/>
      <c r="X823" s="186"/>
      <c r="Y823" s="186"/>
      <c r="Z823" s="186"/>
      <c r="AA823" s="186"/>
      <c r="AB823" s="186"/>
      <c r="AC823" s="186"/>
    </row>
    <row r="824" spans="1:29" ht="14.25" customHeight="1">
      <c r="A824" s="186"/>
      <c r="B824" s="186"/>
      <c r="C824" s="186"/>
      <c r="D824" s="186"/>
      <c r="E824" s="186"/>
      <c r="F824" s="186"/>
      <c r="G824" s="186"/>
      <c r="H824" s="186"/>
      <c r="I824" s="186"/>
      <c r="J824" s="300"/>
      <c r="K824" s="186"/>
      <c r="L824" s="186"/>
      <c r="M824" s="186"/>
      <c r="N824" s="186"/>
      <c r="O824" s="186"/>
      <c r="P824" s="186"/>
      <c r="Q824" s="186"/>
      <c r="R824" s="186"/>
      <c r="S824" s="186"/>
      <c r="T824" s="186"/>
      <c r="U824" s="186"/>
      <c r="V824" s="186"/>
      <c r="W824" s="186"/>
      <c r="X824" s="186"/>
      <c r="Y824" s="186"/>
      <c r="Z824" s="186"/>
      <c r="AA824" s="186"/>
      <c r="AB824" s="186"/>
      <c r="AC824" s="186"/>
    </row>
    <row r="825" spans="1:29" ht="14.25" customHeight="1">
      <c r="A825" s="186"/>
      <c r="B825" s="186"/>
      <c r="C825" s="186"/>
      <c r="D825" s="186"/>
      <c r="E825" s="186"/>
      <c r="F825" s="186"/>
      <c r="G825" s="186"/>
      <c r="H825" s="186"/>
      <c r="I825" s="186"/>
      <c r="J825" s="300"/>
      <c r="K825" s="186"/>
      <c r="L825" s="186"/>
      <c r="M825" s="186"/>
      <c r="N825" s="186"/>
      <c r="O825" s="186"/>
      <c r="P825" s="186"/>
      <c r="Q825" s="186"/>
      <c r="R825" s="186"/>
      <c r="S825" s="186"/>
      <c r="T825" s="186"/>
      <c r="U825" s="186"/>
      <c r="V825" s="186"/>
      <c r="W825" s="186"/>
      <c r="X825" s="186"/>
      <c r="Y825" s="186"/>
      <c r="Z825" s="186"/>
      <c r="AA825" s="186"/>
      <c r="AB825" s="186"/>
      <c r="AC825" s="186"/>
    </row>
    <row r="826" spans="1:29" ht="14.25" customHeight="1">
      <c r="A826" s="186"/>
      <c r="B826" s="186"/>
      <c r="C826" s="186"/>
      <c r="D826" s="186"/>
      <c r="E826" s="186"/>
      <c r="F826" s="186"/>
      <c r="G826" s="186"/>
      <c r="H826" s="186"/>
      <c r="I826" s="186"/>
      <c r="J826" s="300"/>
      <c r="K826" s="186"/>
      <c r="L826" s="186"/>
      <c r="M826" s="186"/>
      <c r="N826" s="186"/>
      <c r="O826" s="186"/>
      <c r="P826" s="186"/>
      <c r="Q826" s="186"/>
      <c r="R826" s="186"/>
      <c r="S826" s="186"/>
      <c r="T826" s="186"/>
      <c r="U826" s="186"/>
      <c r="V826" s="186"/>
      <c r="W826" s="186"/>
      <c r="X826" s="186"/>
      <c r="Y826" s="186"/>
      <c r="Z826" s="186"/>
      <c r="AA826" s="186"/>
      <c r="AB826" s="186"/>
      <c r="AC826" s="186"/>
    </row>
    <row r="827" spans="1:29" ht="14.25" customHeight="1">
      <c r="A827" s="186"/>
      <c r="B827" s="186"/>
      <c r="C827" s="186"/>
      <c r="D827" s="186"/>
      <c r="E827" s="186"/>
      <c r="F827" s="186"/>
      <c r="G827" s="186"/>
      <c r="H827" s="186"/>
      <c r="I827" s="186"/>
      <c r="J827" s="300"/>
      <c r="K827" s="186"/>
      <c r="L827" s="186"/>
      <c r="M827" s="186"/>
      <c r="N827" s="186"/>
      <c r="O827" s="186"/>
      <c r="P827" s="186"/>
      <c r="Q827" s="186"/>
      <c r="R827" s="186"/>
      <c r="S827" s="186"/>
      <c r="T827" s="186"/>
      <c r="U827" s="186"/>
      <c r="V827" s="186"/>
      <c r="W827" s="186"/>
      <c r="X827" s="186"/>
      <c r="Y827" s="186"/>
      <c r="Z827" s="186"/>
      <c r="AA827" s="186"/>
      <c r="AB827" s="186"/>
      <c r="AC827" s="186"/>
    </row>
    <row r="828" spans="1:29" ht="14.25" customHeight="1">
      <c r="A828" s="186"/>
      <c r="B828" s="186"/>
      <c r="C828" s="186"/>
      <c r="D828" s="186"/>
      <c r="E828" s="186"/>
      <c r="F828" s="186"/>
      <c r="G828" s="186"/>
      <c r="H828" s="186"/>
      <c r="I828" s="186"/>
      <c r="J828" s="300"/>
      <c r="K828" s="186"/>
      <c r="L828" s="186"/>
      <c r="M828" s="186"/>
      <c r="N828" s="186"/>
      <c r="O828" s="186"/>
      <c r="P828" s="186"/>
      <c r="Q828" s="186"/>
      <c r="R828" s="186"/>
      <c r="S828" s="186"/>
      <c r="T828" s="186"/>
      <c r="U828" s="186"/>
      <c r="V828" s="186"/>
      <c r="W828" s="186"/>
      <c r="X828" s="186"/>
      <c r="Y828" s="186"/>
      <c r="Z828" s="186"/>
      <c r="AA828" s="186"/>
      <c r="AB828" s="186"/>
      <c r="AC828" s="186"/>
    </row>
    <row r="829" spans="1:29" ht="14.25" customHeight="1">
      <c r="A829" s="186"/>
      <c r="B829" s="186"/>
      <c r="C829" s="186"/>
      <c r="D829" s="186"/>
      <c r="E829" s="186"/>
      <c r="F829" s="186"/>
      <c r="G829" s="186"/>
      <c r="H829" s="186"/>
      <c r="I829" s="186"/>
      <c r="J829" s="300"/>
      <c r="K829" s="186"/>
      <c r="L829" s="186"/>
      <c r="M829" s="186"/>
      <c r="N829" s="186"/>
      <c r="O829" s="186"/>
      <c r="P829" s="186"/>
      <c r="Q829" s="186"/>
      <c r="R829" s="186"/>
      <c r="S829" s="186"/>
      <c r="T829" s="186"/>
      <c r="U829" s="186"/>
      <c r="V829" s="186"/>
      <c r="W829" s="186"/>
      <c r="X829" s="186"/>
      <c r="Y829" s="186"/>
      <c r="Z829" s="186"/>
      <c r="AA829" s="186"/>
      <c r="AB829" s="186"/>
      <c r="AC829" s="186"/>
    </row>
    <row r="830" spans="1:29" ht="14.25" customHeight="1">
      <c r="A830" s="186"/>
      <c r="B830" s="186"/>
      <c r="C830" s="186"/>
      <c r="D830" s="186"/>
      <c r="E830" s="186"/>
      <c r="F830" s="186"/>
      <c r="G830" s="186"/>
      <c r="H830" s="186"/>
      <c r="I830" s="186"/>
      <c r="J830" s="300"/>
      <c r="K830" s="186"/>
      <c r="L830" s="186"/>
      <c r="M830" s="186"/>
      <c r="N830" s="186"/>
      <c r="O830" s="186"/>
      <c r="P830" s="186"/>
      <c r="Q830" s="186"/>
      <c r="R830" s="186"/>
      <c r="S830" s="186"/>
      <c r="T830" s="186"/>
      <c r="U830" s="186"/>
      <c r="V830" s="186"/>
      <c r="W830" s="186"/>
      <c r="X830" s="186"/>
      <c r="Y830" s="186"/>
      <c r="Z830" s="186"/>
      <c r="AA830" s="186"/>
      <c r="AB830" s="186"/>
      <c r="AC830" s="186"/>
    </row>
    <row r="831" spans="1:29" ht="14.25" customHeight="1">
      <c r="A831" s="186"/>
      <c r="B831" s="186"/>
      <c r="C831" s="186"/>
      <c r="D831" s="186"/>
      <c r="E831" s="186"/>
      <c r="F831" s="186"/>
      <c r="G831" s="186"/>
      <c r="H831" s="186"/>
      <c r="I831" s="186"/>
      <c r="J831" s="300"/>
      <c r="K831" s="186"/>
      <c r="L831" s="186"/>
      <c r="M831" s="186"/>
      <c r="N831" s="186"/>
      <c r="O831" s="186"/>
      <c r="P831" s="186"/>
      <c r="Q831" s="186"/>
      <c r="R831" s="186"/>
      <c r="S831" s="186"/>
      <c r="T831" s="186"/>
      <c r="U831" s="186"/>
      <c r="V831" s="186"/>
      <c r="W831" s="186"/>
      <c r="X831" s="186"/>
      <c r="Y831" s="186"/>
      <c r="Z831" s="186"/>
      <c r="AA831" s="186"/>
      <c r="AB831" s="186"/>
      <c r="AC831" s="186"/>
    </row>
    <row r="832" spans="1:29" ht="14.25" customHeight="1">
      <c r="A832" s="186"/>
      <c r="B832" s="186"/>
      <c r="C832" s="186"/>
      <c r="D832" s="186"/>
      <c r="E832" s="186"/>
      <c r="F832" s="186"/>
      <c r="G832" s="186"/>
      <c r="H832" s="186"/>
      <c r="I832" s="186"/>
      <c r="J832" s="300"/>
      <c r="K832" s="186"/>
      <c r="L832" s="186"/>
      <c r="M832" s="186"/>
      <c r="N832" s="186"/>
      <c r="O832" s="186"/>
      <c r="P832" s="186"/>
      <c r="Q832" s="186"/>
      <c r="R832" s="186"/>
      <c r="S832" s="186"/>
      <c r="T832" s="186"/>
      <c r="U832" s="186"/>
      <c r="V832" s="186"/>
      <c r="W832" s="186"/>
      <c r="X832" s="186"/>
      <c r="Y832" s="186"/>
      <c r="Z832" s="186"/>
      <c r="AA832" s="186"/>
      <c r="AB832" s="186"/>
      <c r="AC832" s="186"/>
    </row>
    <row r="833" spans="1:29" ht="14.25" customHeight="1">
      <c r="A833" s="186"/>
      <c r="B833" s="186"/>
      <c r="C833" s="186"/>
      <c r="D833" s="186"/>
      <c r="E833" s="186"/>
      <c r="F833" s="186"/>
      <c r="G833" s="186"/>
      <c r="H833" s="186"/>
      <c r="I833" s="186"/>
      <c r="J833" s="300"/>
      <c r="K833" s="186"/>
      <c r="L833" s="186"/>
      <c r="M833" s="186"/>
      <c r="N833" s="186"/>
      <c r="O833" s="186"/>
      <c r="P833" s="186"/>
      <c r="Q833" s="186"/>
      <c r="R833" s="186"/>
      <c r="S833" s="186"/>
      <c r="T833" s="186"/>
      <c r="U833" s="186"/>
      <c r="V833" s="186"/>
      <c r="W833" s="186"/>
      <c r="X833" s="186"/>
      <c r="Y833" s="186"/>
      <c r="Z833" s="186"/>
      <c r="AA833" s="186"/>
      <c r="AB833" s="186"/>
      <c r="AC833" s="186"/>
    </row>
    <row r="834" spans="1:29" ht="14.25" customHeight="1">
      <c r="A834" s="186"/>
      <c r="B834" s="186"/>
      <c r="C834" s="186"/>
      <c r="D834" s="186"/>
      <c r="E834" s="186"/>
      <c r="F834" s="186"/>
      <c r="G834" s="186"/>
      <c r="H834" s="186"/>
      <c r="I834" s="186"/>
      <c r="J834" s="300"/>
      <c r="K834" s="186"/>
      <c r="L834" s="186"/>
      <c r="M834" s="186"/>
      <c r="N834" s="186"/>
      <c r="O834" s="186"/>
      <c r="P834" s="186"/>
      <c r="Q834" s="186"/>
      <c r="R834" s="186"/>
      <c r="S834" s="186"/>
      <c r="T834" s="186"/>
      <c r="U834" s="186"/>
      <c r="V834" s="186"/>
      <c r="W834" s="186"/>
      <c r="X834" s="186"/>
      <c r="Y834" s="186"/>
      <c r="Z834" s="186"/>
      <c r="AA834" s="186"/>
      <c r="AB834" s="186"/>
      <c r="AC834" s="186"/>
    </row>
    <row r="835" spans="1:29" ht="14.25" customHeight="1">
      <c r="A835" s="186"/>
      <c r="B835" s="186"/>
      <c r="C835" s="186"/>
      <c r="D835" s="186"/>
      <c r="E835" s="186"/>
      <c r="F835" s="186"/>
      <c r="G835" s="186"/>
      <c r="H835" s="186"/>
      <c r="I835" s="186"/>
      <c r="J835" s="300"/>
      <c r="K835" s="186"/>
      <c r="L835" s="186"/>
      <c r="M835" s="186"/>
      <c r="N835" s="186"/>
      <c r="O835" s="186"/>
      <c r="P835" s="186"/>
      <c r="Q835" s="186"/>
      <c r="R835" s="186"/>
      <c r="S835" s="186"/>
      <c r="T835" s="186"/>
      <c r="U835" s="186"/>
      <c r="V835" s="186"/>
      <c r="W835" s="186"/>
      <c r="X835" s="186"/>
      <c r="Y835" s="186"/>
      <c r="Z835" s="186"/>
      <c r="AA835" s="186"/>
      <c r="AB835" s="186"/>
      <c r="AC835" s="186"/>
    </row>
    <row r="836" spans="1:29" ht="14.25" customHeight="1">
      <c r="A836" s="186"/>
      <c r="B836" s="186"/>
      <c r="C836" s="186"/>
      <c r="D836" s="186"/>
      <c r="E836" s="186"/>
      <c r="F836" s="186"/>
      <c r="G836" s="186"/>
      <c r="H836" s="186"/>
      <c r="I836" s="186"/>
      <c r="J836" s="300"/>
      <c r="K836" s="186"/>
      <c r="L836" s="186"/>
      <c r="M836" s="186"/>
      <c r="N836" s="186"/>
      <c r="O836" s="186"/>
      <c r="P836" s="186"/>
      <c r="Q836" s="186"/>
      <c r="R836" s="186"/>
      <c r="S836" s="186"/>
      <c r="T836" s="186"/>
      <c r="U836" s="186"/>
      <c r="V836" s="186"/>
      <c r="W836" s="186"/>
      <c r="X836" s="186"/>
      <c r="Y836" s="186"/>
      <c r="Z836" s="186"/>
      <c r="AA836" s="186"/>
      <c r="AB836" s="186"/>
      <c r="AC836" s="186"/>
    </row>
    <row r="837" spans="1:29" ht="14.25" customHeight="1">
      <c r="A837" s="186"/>
      <c r="B837" s="186"/>
      <c r="C837" s="186"/>
      <c r="D837" s="186"/>
      <c r="E837" s="186"/>
      <c r="F837" s="186"/>
      <c r="G837" s="186"/>
      <c r="H837" s="186"/>
      <c r="I837" s="186"/>
      <c r="J837" s="300"/>
      <c r="K837" s="186"/>
      <c r="L837" s="186"/>
      <c r="M837" s="186"/>
      <c r="N837" s="186"/>
      <c r="O837" s="186"/>
      <c r="P837" s="186"/>
      <c r="Q837" s="186"/>
      <c r="R837" s="186"/>
      <c r="S837" s="186"/>
      <c r="T837" s="186"/>
      <c r="U837" s="186"/>
      <c r="V837" s="186"/>
      <c r="W837" s="186"/>
      <c r="X837" s="186"/>
      <c r="Y837" s="186"/>
      <c r="Z837" s="186"/>
      <c r="AA837" s="186"/>
      <c r="AB837" s="186"/>
      <c r="AC837" s="186"/>
    </row>
    <row r="838" spans="1:29" ht="14.25" customHeight="1">
      <c r="A838" s="186"/>
      <c r="B838" s="186"/>
      <c r="C838" s="186"/>
      <c r="D838" s="186"/>
      <c r="E838" s="186"/>
      <c r="F838" s="186"/>
      <c r="G838" s="186"/>
      <c r="H838" s="186"/>
      <c r="I838" s="186"/>
      <c r="J838" s="300"/>
      <c r="K838" s="186"/>
      <c r="L838" s="186"/>
      <c r="M838" s="186"/>
      <c r="N838" s="186"/>
      <c r="O838" s="186"/>
      <c r="P838" s="186"/>
      <c r="Q838" s="186"/>
      <c r="R838" s="186"/>
      <c r="S838" s="186"/>
      <c r="T838" s="186"/>
      <c r="U838" s="186"/>
      <c r="V838" s="186"/>
      <c r="W838" s="186"/>
      <c r="X838" s="186"/>
      <c r="Y838" s="186"/>
      <c r="Z838" s="186"/>
      <c r="AA838" s="186"/>
      <c r="AB838" s="186"/>
      <c r="AC838" s="186"/>
    </row>
    <row r="839" spans="1:29" ht="14.25" customHeight="1">
      <c r="A839" s="186"/>
      <c r="B839" s="186"/>
      <c r="C839" s="186"/>
      <c r="D839" s="186"/>
      <c r="E839" s="186"/>
      <c r="F839" s="186"/>
      <c r="G839" s="186"/>
      <c r="H839" s="186"/>
      <c r="I839" s="186"/>
      <c r="J839" s="300"/>
      <c r="K839" s="186"/>
      <c r="L839" s="186"/>
      <c r="M839" s="186"/>
      <c r="N839" s="186"/>
      <c r="O839" s="186"/>
      <c r="P839" s="186"/>
      <c r="Q839" s="186"/>
      <c r="R839" s="186"/>
      <c r="S839" s="186"/>
      <c r="T839" s="186"/>
      <c r="U839" s="186"/>
      <c r="V839" s="186"/>
      <c r="W839" s="186"/>
      <c r="X839" s="186"/>
      <c r="Y839" s="186"/>
      <c r="Z839" s="186"/>
      <c r="AA839" s="186"/>
      <c r="AB839" s="186"/>
      <c r="AC839" s="186"/>
    </row>
    <row r="840" spans="1:29" ht="14.25" customHeight="1">
      <c r="A840" s="186"/>
      <c r="B840" s="186"/>
      <c r="C840" s="186"/>
      <c r="D840" s="186"/>
      <c r="E840" s="186"/>
      <c r="F840" s="186"/>
      <c r="G840" s="186"/>
      <c r="H840" s="186"/>
      <c r="I840" s="186"/>
      <c r="J840" s="300"/>
      <c r="K840" s="186"/>
      <c r="L840" s="186"/>
      <c r="M840" s="186"/>
      <c r="N840" s="186"/>
      <c r="O840" s="186"/>
      <c r="P840" s="186"/>
      <c r="Q840" s="186"/>
      <c r="R840" s="186"/>
      <c r="S840" s="186"/>
      <c r="T840" s="186"/>
      <c r="U840" s="186"/>
      <c r="V840" s="186"/>
      <c r="W840" s="186"/>
      <c r="X840" s="186"/>
      <c r="Y840" s="186"/>
      <c r="Z840" s="186"/>
      <c r="AA840" s="186"/>
      <c r="AB840" s="186"/>
      <c r="AC840" s="186"/>
    </row>
    <row r="841" spans="1:29" ht="14.25" customHeight="1">
      <c r="A841" s="186"/>
      <c r="B841" s="186"/>
      <c r="C841" s="186"/>
      <c r="D841" s="186"/>
      <c r="E841" s="186"/>
      <c r="F841" s="186"/>
      <c r="G841" s="186"/>
      <c r="H841" s="186"/>
      <c r="I841" s="186"/>
      <c r="J841" s="300"/>
      <c r="K841" s="186"/>
      <c r="L841" s="186"/>
      <c r="M841" s="186"/>
      <c r="N841" s="186"/>
      <c r="O841" s="186"/>
      <c r="P841" s="186"/>
      <c r="Q841" s="186"/>
      <c r="R841" s="186"/>
      <c r="S841" s="186"/>
      <c r="T841" s="186"/>
      <c r="U841" s="186"/>
      <c r="V841" s="186"/>
      <c r="W841" s="186"/>
      <c r="X841" s="186"/>
      <c r="Y841" s="186"/>
      <c r="Z841" s="186"/>
      <c r="AA841" s="186"/>
      <c r="AB841" s="186"/>
      <c r="AC841" s="186"/>
    </row>
    <row r="842" spans="1:29" ht="14.25" customHeight="1">
      <c r="A842" s="186"/>
      <c r="B842" s="186"/>
      <c r="C842" s="186"/>
      <c r="D842" s="186"/>
      <c r="E842" s="186"/>
      <c r="F842" s="186"/>
      <c r="G842" s="186"/>
      <c r="H842" s="186"/>
      <c r="I842" s="186"/>
      <c r="J842" s="300"/>
      <c r="K842" s="186"/>
      <c r="L842" s="186"/>
      <c r="M842" s="186"/>
      <c r="N842" s="186"/>
      <c r="O842" s="186"/>
      <c r="P842" s="186"/>
      <c r="Q842" s="186"/>
      <c r="R842" s="186"/>
      <c r="S842" s="186"/>
      <c r="T842" s="186"/>
      <c r="U842" s="186"/>
      <c r="V842" s="186"/>
      <c r="W842" s="186"/>
      <c r="X842" s="186"/>
      <c r="Y842" s="186"/>
      <c r="Z842" s="186"/>
      <c r="AA842" s="186"/>
      <c r="AB842" s="186"/>
      <c r="AC842" s="186"/>
    </row>
    <row r="843" spans="1:29" ht="14.25" customHeight="1">
      <c r="A843" s="186"/>
      <c r="B843" s="186"/>
      <c r="C843" s="186"/>
      <c r="D843" s="186"/>
      <c r="E843" s="186"/>
      <c r="F843" s="186"/>
      <c r="G843" s="186"/>
      <c r="H843" s="186"/>
      <c r="I843" s="186"/>
      <c r="J843" s="300"/>
      <c r="K843" s="186"/>
      <c r="L843" s="186"/>
      <c r="M843" s="186"/>
      <c r="N843" s="186"/>
      <c r="O843" s="186"/>
      <c r="P843" s="186"/>
      <c r="Q843" s="186"/>
      <c r="R843" s="186"/>
      <c r="S843" s="186"/>
      <c r="T843" s="186"/>
      <c r="U843" s="186"/>
      <c r="V843" s="186"/>
      <c r="W843" s="186"/>
      <c r="X843" s="186"/>
      <c r="Y843" s="186"/>
      <c r="Z843" s="186"/>
      <c r="AA843" s="186"/>
      <c r="AB843" s="186"/>
      <c r="AC843" s="186"/>
    </row>
    <row r="844" spans="1:29" ht="14.25" customHeight="1">
      <c r="A844" s="186"/>
      <c r="B844" s="186"/>
      <c r="C844" s="186"/>
      <c r="D844" s="186"/>
      <c r="E844" s="186"/>
      <c r="F844" s="186"/>
      <c r="G844" s="186"/>
      <c r="H844" s="186"/>
      <c r="I844" s="186"/>
      <c r="J844" s="300"/>
      <c r="K844" s="186"/>
      <c r="L844" s="186"/>
      <c r="M844" s="186"/>
      <c r="N844" s="186"/>
      <c r="O844" s="186"/>
      <c r="P844" s="186"/>
      <c r="Q844" s="186"/>
      <c r="R844" s="186"/>
      <c r="S844" s="186"/>
      <c r="T844" s="186"/>
      <c r="U844" s="186"/>
      <c r="V844" s="186"/>
      <c r="W844" s="186"/>
      <c r="X844" s="186"/>
      <c r="Y844" s="186"/>
      <c r="Z844" s="186"/>
      <c r="AA844" s="186"/>
      <c r="AB844" s="186"/>
      <c r="AC844" s="186"/>
    </row>
    <row r="845" spans="1:29" ht="14.25" customHeight="1">
      <c r="A845" s="186"/>
      <c r="B845" s="186"/>
      <c r="C845" s="186"/>
      <c r="D845" s="186"/>
      <c r="E845" s="186"/>
      <c r="F845" s="186"/>
      <c r="G845" s="186"/>
      <c r="H845" s="186"/>
      <c r="I845" s="186"/>
      <c r="J845" s="300"/>
      <c r="K845" s="186"/>
      <c r="L845" s="186"/>
      <c r="M845" s="186"/>
      <c r="N845" s="186"/>
      <c r="O845" s="186"/>
      <c r="P845" s="186"/>
      <c r="Q845" s="186"/>
      <c r="R845" s="186"/>
      <c r="S845" s="186"/>
      <c r="T845" s="186"/>
      <c r="U845" s="186"/>
      <c r="V845" s="186"/>
      <c r="W845" s="186"/>
      <c r="X845" s="186"/>
      <c r="Y845" s="186"/>
      <c r="Z845" s="186"/>
      <c r="AA845" s="186"/>
      <c r="AB845" s="186"/>
      <c r="AC845" s="186"/>
    </row>
    <row r="846" spans="1:29" ht="14.25" customHeight="1">
      <c r="A846" s="186"/>
      <c r="B846" s="186"/>
      <c r="C846" s="186"/>
      <c r="D846" s="186"/>
      <c r="E846" s="186"/>
      <c r="F846" s="186"/>
      <c r="G846" s="186"/>
      <c r="H846" s="186"/>
      <c r="I846" s="186"/>
      <c r="J846" s="300"/>
      <c r="K846" s="186"/>
      <c r="L846" s="186"/>
      <c r="M846" s="186"/>
      <c r="N846" s="186"/>
      <c r="O846" s="186"/>
      <c r="P846" s="186"/>
      <c r="Q846" s="186"/>
      <c r="R846" s="186"/>
      <c r="S846" s="186"/>
      <c r="T846" s="186"/>
      <c r="U846" s="186"/>
      <c r="V846" s="186"/>
      <c r="W846" s="186"/>
      <c r="X846" s="186"/>
      <c r="Y846" s="186"/>
      <c r="Z846" s="186"/>
      <c r="AA846" s="186"/>
      <c r="AB846" s="186"/>
      <c r="AC846" s="186"/>
    </row>
    <row r="847" spans="1:29" ht="14.25" customHeight="1">
      <c r="A847" s="186"/>
      <c r="B847" s="186"/>
      <c r="C847" s="186"/>
      <c r="D847" s="186"/>
      <c r="E847" s="186"/>
      <c r="F847" s="186"/>
      <c r="G847" s="186"/>
      <c r="H847" s="186"/>
      <c r="I847" s="186"/>
      <c r="J847" s="300"/>
      <c r="K847" s="186"/>
      <c r="L847" s="186"/>
      <c r="M847" s="186"/>
      <c r="N847" s="186"/>
      <c r="O847" s="186"/>
      <c r="P847" s="186"/>
      <c r="Q847" s="186"/>
      <c r="R847" s="186"/>
      <c r="S847" s="186"/>
      <c r="T847" s="186"/>
      <c r="U847" s="186"/>
      <c r="V847" s="186"/>
      <c r="W847" s="186"/>
      <c r="X847" s="186"/>
      <c r="Y847" s="186"/>
      <c r="Z847" s="186"/>
      <c r="AA847" s="186"/>
      <c r="AB847" s="186"/>
      <c r="AC847" s="186"/>
    </row>
    <row r="848" spans="1:29" ht="14.25" customHeight="1">
      <c r="A848" s="186"/>
      <c r="B848" s="186"/>
      <c r="C848" s="186"/>
      <c r="D848" s="186"/>
      <c r="E848" s="186"/>
      <c r="F848" s="186"/>
      <c r="G848" s="186"/>
      <c r="H848" s="186"/>
      <c r="I848" s="186"/>
      <c r="J848" s="300"/>
      <c r="K848" s="186"/>
      <c r="L848" s="186"/>
      <c r="M848" s="186"/>
      <c r="N848" s="186"/>
      <c r="O848" s="186"/>
      <c r="P848" s="186"/>
      <c r="Q848" s="186"/>
      <c r="R848" s="186"/>
      <c r="S848" s="186"/>
      <c r="T848" s="186"/>
      <c r="U848" s="186"/>
      <c r="V848" s="186"/>
      <c r="W848" s="186"/>
      <c r="X848" s="186"/>
      <c r="Y848" s="186"/>
      <c r="Z848" s="186"/>
      <c r="AA848" s="186"/>
      <c r="AB848" s="186"/>
      <c r="AC848" s="186"/>
    </row>
    <row r="849" spans="1:29" ht="14.25" customHeight="1">
      <c r="A849" s="186"/>
      <c r="B849" s="186"/>
      <c r="C849" s="186"/>
      <c r="D849" s="186"/>
      <c r="E849" s="186"/>
      <c r="F849" s="186"/>
      <c r="G849" s="186"/>
      <c r="H849" s="186"/>
      <c r="I849" s="186"/>
      <c r="J849" s="300"/>
      <c r="K849" s="186"/>
      <c r="L849" s="186"/>
      <c r="M849" s="186"/>
      <c r="N849" s="186"/>
      <c r="O849" s="186"/>
      <c r="P849" s="186"/>
      <c r="Q849" s="186"/>
      <c r="R849" s="186"/>
      <c r="S849" s="186"/>
      <c r="T849" s="186"/>
      <c r="U849" s="186"/>
      <c r="V849" s="186"/>
      <c r="W849" s="186"/>
      <c r="X849" s="186"/>
      <c r="Y849" s="186"/>
      <c r="Z849" s="186"/>
      <c r="AA849" s="186"/>
      <c r="AB849" s="186"/>
      <c r="AC849" s="186"/>
    </row>
    <row r="850" spans="1:29" ht="14.25" customHeight="1">
      <c r="A850" s="186"/>
      <c r="B850" s="186"/>
      <c r="C850" s="186"/>
      <c r="D850" s="186"/>
      <c r="E850" s="186"/>
      <c r="F850" s="186"/>
      <c r="G850" s="186"/>
      <c r="H850" s="186"/>
      <c r="I850" s="186"/>
      <c r="J850" s="300"/>
      <c r="K850" s="186"/>
      <c r="L850" s="186"/>
      <c r="M850" s="186"/>
      <c r="N850" s="186"/>
      <c r="O850" s="186"/>
      <c r="P850" s="186"/>
      <c r="Q850" s="186"/>
      <c r="R850" s="186"/>
      <c r="S850" s="186"/>
      <c r="T850" s="186"/>
      <c r="U850" s="186"/>
      <c r="V850" s="186"/>
      <c r="W850" s="186"/>
      <c r="X850" s="186"/>
      <c r="Y850" s="186"/>
      <c r="Z850" s="186"/>
      <c r="AA850" s="186"/>
      <c r="AB850" s="186"/>
      <c r="AC850" s="186"/>
    </row>
    <row r="851" spans="1:29" ht="14.25" customHeight="1">
      <c r="A851" s="186"/>
      <c r="B851" s="186"/>
      <c r="C851" s="186"/>
      <c r="D851" s="186"/>
      <c r="E851" s="186"/>
      <c r="F851" s="186"/>
      <c r="G851" s="186"/>
      <c r="H851" s="186"/>
      <c r="I851" s="186"/>
      <c r="J851" s="300"/>
      <c r="K851" s="186"/>
      <c r="L851" s="186"/>
      <c r="M851" s="186"/>
      <c r="N851" s="186"/>
      <c r="O851" s="186"/>
      <c r="P851" s="186"/>
      <c r="Q851" s="186"/>
      <c r="R851" s="186"/>
      <c r="S851" s="186"/>
      <c r="T851" s="186"/>
      <c r="U851" s="186"/>
      <c r="V851" s="186"/>
      <c r="W851" s="186"/>
      <c r="X851" s="186"/>
      <c r="Y851" s="186"/>
      <c r="Z851" s="186"/>
      <c r="AA851" s="186"/>
      <c r="AB851" s="186"/>
      <c r="AC851" s="186"/>
    </row>
    <row r="852" spans="1:29" ht="14.25" customHeight="1">
      <c r="A852" s="186"/>
      <c r="B852" s="186"/>
      <c r="C852" s="186"/>
      <c r="D852" s="186"/>
      <c r="E852" s="186"/>
      <c r="F852" s="186"/>
      <c r="G852" s="186"/>
      <c r="H852" s="186"/>
      <c r="I852" s="186"/>
      <c r="J852" s="300"/>
      <c r="K852" s="186"/>
      <c r="L852" s="186"/>
      <c r="M852" s="186"/>
      <c r="N852" s="186"/>
      <c r="O852" s="186"/>
      <c r="P852" s="186"/>
      <c r="Q852" s="186"/>
      <c r="R852" s="186"/>
      <c r="S852" s="186"/>
      <c r="T852" s="186"/>
      <c r="U852" s="186"/>
      <c r="V852" s="186"/>
      <c r="W852" s="186"/>
      <c r="X852" s="186"/>
      <c r="Y852" s="186"/>
      <c r="Z852" s="186"/>
      <c r="AA852" s="186"/>
      <c r="AB852" s="186"/>
      <c r="AC852" s="186"/>
    </row>
    <row r="853" spans="1:29" ht="14.25" customHeight="1">
      <c r="A853" s="186"/>
      <c r="B853" s="186"/>
      <c r="C853" s="186"/>
      <c r="D853" s="186"/>
      <c r="E853" s="186"/>
      <c r="F853" s="186"/>
      <c r="G853" s="186"/>
      <c r="H853" s="186"/>
      <c r="I853" s="186"/>
      <c r="J853" s="300"/>
      <c r="K853" s="186"/>
      <c r="L853" s="186"/>
      <c r="M853" s="186"/>
      <c r="N853" s="186"/>
      <c r="O853" s="186"/>
      <c r="P853" s="186"/>
      <c r="Q853" s="186"/>
      <c r="R853" s="186"/>
      <c r="S853" s="186"/>
      <c r="T853" s="186"/>
      <c r="U853" s="186"/>
      <c r="V853" s="186"/>
      <c r="W853" s="186"/>
      <c r="X853" s="186"/>
      <c r="Y853" s="186"/>
      <c r="Z853" s="186"/>
      <c r="AA853" s="186"/>
      <c r="AB853" s="186"/>
      <c r="AC853" s="186"/>
    </row>
    <row r="854" spans="1:29" ht="14.25" customHeight="1">
      <c r="A854" s="186"/>
      <c r="B854" s="186"/>
      <c r="C854" s="186"/>
      <c r="D854" s="186"/>
      <c r="E854" s="186"/>
      <c r="F854" s="186"/>
      <c r="G854" s="186"/>
      <c r="H854" s="186"/>
      <c r="I854" s="186"/>
      <c r="J854" s="300"/>
      <c r="K854" s="186"/>
      <c r="L854" s="186"/>
      <c r="M854" s="186"/>
      <c r="N854" s="186"/>
      <c r="O854" s="186"/>
      <c r="P854" s="186"/>
      <c r="Q854" s="186"/>
      <c r="R854" s="186"/>
      <c r="S854" s="186"/>
      <c r="T854" s="186"/>
      <c r="U854" s="186"/>
      <c r="V854" s="186"/>
      <c r="W854" s="186"/>
      <c r="X854" s="186"/>
      <c r="Y854" s="186"/>
      <c r="Z854" s="186"/>
      <c r="AA854" s="186"/>
      <c r="AB854" s="186"/>
      <c r="AC854" s="186"/>
    </row>
    <row r="855" spans="1:29" ht="14.25" customHeight="1">
      <c r="A855" s="186"/>
      <c r="B855" s="186"/>
      <c r="C855" s="186"/>
      <c r="D855" s="186"/>
      <c r="E855" s="186"/>
      <c r="F855" s="186"/>
      <c r="G855" s="186"/>
      <c r="H855" s="186"/>
      <c r="I855" s="186"/>
      <c r="J855" s="300"/>
      <c r="K855" s="186"/>
      <c r="L855" s="186"/>
      <c r="M855" s="186"/>
      <c r="N855" s="186"/>
      <c r="O855" s="186"/>
      <c r="P855" s="186"/>
      <c r="Q855" s="186"/>
      <c r="R855" s="186"/>
      <c r="S855" s="186"/>
      <c r="T855" s="186"/>
      <c r="U855" s="186"/>
      <c r="V855" s="186"/>
      <c r="W855" s="186"/>
      <c r="X855" s="186"/>
      <c r="Y855" s="186"/>
      <c r="Z855" s="186"/>
      <c r="AA855" s="186"/>
      <c r="AB855" s="186"/>
      <c r="AC855" s="186"/>
    </row>
    <row r="856" spans="1:29" ht="14.25" customHeight="1">
      <c r="A856" s="186"/>
      <c r="B856" s="186"/>
      <c r="C856" s="186"/>
      <c r="D856" s="186"/>
      <c r="E856" s="186"/>
      <c r="F856" s="186"/>
      <c r="G856" s="186"/>
      <c r="H856" s="186"/>
      <c r="I856" s="186"/>
      <c r="J856" s="300"/>
      <c r="K856" s="186"/>
      <c r="L856" s="186"/>
      <c r="M856" s="186"/>
      <c r="N856" s="186"/>
      <c r="O856" s="186"/>
      <c r="P856" s="186"/>
      <c r="Q856" s="186"/>
      <c r="R856" s="186"/>
      <c r="S856" s="186"/>
      <c r="T856" s="186"/>
      <c r="U856" s="186"/>
      <c r="V856" s="186"/>
      <c r="W856" s="186"/>
      <c r="X856" s="186"/>
      <c r="Y856" s="186"/>
      <c r="Z856" s="186"/>
      <c r="AA856" s="186"/>
      <c r="AB856" s="186"/>
      <c r="AC856" s="186"/>
    </row>
    <row r="857" spans="1:29" ht="14.25" customHeight="1">
      <c r="A857" s="186"/>
      <c r="B857" s="186"/>
      <c r="C857" s="186"/>
      <c r="D857" s="186"/>
      <c r="E857" s="186"/>
      <c r="F857" s="186"/>
      <c r="G857" s="186"/>
      <c r="H857" s="186"/>
      <c r="I857" s="186"/>
      <c r="J857" s="300"/>
      <c r="K857" s="186"/>
      <c r="L857" s="186"/>
      <c r="M857" s="186"/>
      <c r="N857" s="186"/>
      <c r="O857" s="186"/>
      <c r="P857" s="186"/>
      <c r="Q857" s="186"/>
      <c r="R857" s="186"/>
      <c r="S857" s="186"/>
      <c r="T857" s="186"/>
      <c r="U857" s="186"/>
      <c r="V857" s="186"/>
      <c r="W857" s="186"/>
      <c r="X857" s="186"/>
      <c r="Y857" s="186"/>
      <c r="Z857" s="186"/>
      <c r="AA857" s="186"/>
      <c r="AB857" s="186"/>
      <c r="AC857" s="186"/>
    </row>
    <row r="858" spans="1:29" ht="14.25" customHeight="1">
      <c r="A858" s="186"/>
      <c r="B858" s="186"/>
      <c r="C858" s="186"/>
      <c r="D858" s="186"/>
      <c r="E858" s="186"/>
      <c r="F858" s="186"/>
      <c r="G858" s="186"/>
      <c r="H858" s="186"/>
      <c r="I858" s="186"/>
      <c r="J858" s="300"/>
      <c r="K858" s="186"/>
      <c r="L858" s="186"/>
      <c r="M858" s="186"/>
      <c r="N858" s="186"/>
      <c r="O858" s="186"/>
      <c r="P858" s="186"/>
      <c r="Q858" s="186"/>
      <c r="R858" s="186"/>
      <c r="S858" s="186"/>
      <c r="T858" s="186"/>
      <c r="U858" s="186"/>
      <c r="V858" s="186"/>
      <c r="W858" s="186"/>
      <c r="X858" s="186"/>
      <c r="Y858" s="186"/>
      <c r="Z858" s="186"/>
      <c r="AA858" s="186"/>
      <c r="AB858" s="186"/>
      <c r="AC858" s="186"/>
    </row>
    <row r="859" spans="1:29" ht="14.25" customHeight="1">
      <c r="A859" s="186"/>
      <c r="B859" s="186"/>
      <c r="C859" s="186"/>
      <c r="D859" s="186"/>
      <c r="E859" s="186"/>
      <c r="F859" s="186"/>
      <c r="G859" s="186"/>
      <c r="H859" s="186"/>
      <c r="I859" s="186"/>
      <c r="J859" s="300"/>
      <c r="K859" s="186"/>
      <c r="L859" s="186"/>
      <c r="M859" s="186"/>
      <c r="N859" s="186"/>
      <c r="O859" s="186"/>
      <c r="P859" s="186"/>
      <c r="Q859" s="186"/>
      <c r="R859" s="186"/>
      <c r="S859" s="186"/>
      <c r="T859" s="186"/>
      <c r="U859" s="186"/>
      <c r="V859" s="186"/>
      <c r="W859" s="186"/>
      <c r="X859" s="186"/>
      <c r="Y859" s="186"/>
      <c r="Z859" s="186"/>
      <c r="AA859" s="186"/>
      <c r="AB859" s="186"/>
      <c r="AC859" s="186"/>
    </row>
    <row r="860" spans="1:29" ht="14.25" customHeight="1">
      <c r="A860" s="186"/>
      <c r="B860" s="186"/>
      <c r="C860" s="186"/>
      <c r="D860" s="186"/>
      <c r="E860" s="186"/>
      <c r="F860" s="186"/>
      <c r="G860" s="186"/>
      <c r="H860" s="186"/>
      <c r="I860" s="186"/>
      <c r="J860" s="300"/>
      <c r="K860" s="186"/>
      <c r="L860" s="186"/>
      <c r="M860" s="186"/>
      <c r="N860" s="186"/>
      <c r="O860" s="186"/>
      <c r="P860" s="186"/>
      <c r="Q860" s="186"/>
      <c r="R860" s="186"/>
      <c r="S860" s="186"/>
      <c r="T860" s="186"/>
      <c r="U860" s="186"/>
      <c r="V860" s="186"/>
      <c r="W860" s="186"/>
      <c r="X860" s="186"/>
      <c r="Y860" s="186"/>
      <c r="Z860" s="186"/>
      <c r="AA860" s="186"/>
      <c r="AB860" s="186"/>
      <c r="AC860" s="186"/>
    </row>
    <row r="861" spans="1:29" ht="14.25" customHeight="1">
      <c r="A861" s="186"/>
      <c r="B861" s="186"/>
      <c r="C861" s="186"/>
      <c r="D861" s="186"/>
      <c r="E861" s="186"/>
      <c r="F861" s="186"/>
      <c r="G861" s="186"/>
      <c r="H861" s="186"/>
      <c r="I861" s="186"/>
      <c r="J861" s="300"/>
      <c r="K861" s="186"/>
      <c r="L861" s="186"/>
      <c r="M861" s="186"/>
      <c r="N861" s="186"/>
      <c r="O861" s="186"/>
      <c r="P861" s="186"/>
      <c r="Q861" s="186"/>
      <c r="R861" s="186"/>
      <c r="S861" s="186"/>
      <c r="T861" s="186"/>
      <c r="U861" s="186"/>
      <c r="V861" s="186"/>
      <c r="W861" s="186"/>
      <c r="X861" s="186"/>
      <c r="Y861" s="186"/>
      <c r="Z861" s="186"/>
      <c r="AA861" s="186"/>
      <c r="AB861" s="186"/>
      <c r="AC861" s="186"/>
    </row>
    <row r="862" spans="1:29" ht="14.25" customHeight="1">
      <c r="A862" s="186"/>
      <c r="B862" s="186"/>
      <c r="C862" s="186"/>
      <c r="D862" s="186"/>
      <c r="E862" s="186"/>
      <c r="F862" s="186"/>
      <c r="G862" s="186"/>
      <c r="H862" s="186"/>
      <c r="I862" s="186"/>
      <c r="J862" s="300"/>
      <c r="K862" s="186"/>
      <c r="L862" s="186"/>
      <c r="M862" s="186"/>
      <c r="N862" s="186"/>
      <c r="O862" s="186"/>
      <c r="P862" s="186"/>
      <c r="Q862" s="186"/>
      <c r="R862" s="186"/>
      <c r="S862" s="186"/>
      <c r="T862" s="186"/>
      <c r="U862" s="186"/>
      <c r="V862" s="186"/>
      <c r="W862" s="186"/>
      <c r="X862" s="186"/>
      <c r="Y862" s="186"/>
      <c r="Z862" s="186"/>
      <c r="AA862" s="186"/>
      <c r="AB862" s="186"/>
      <c r="AC862" s="186"/>
    </row>
    <row r="863" spans="1:29" ht="14.25" customHeight="1">
      <c r="A863" s="186"/>
      <c r="B863" s="186"/>
      <c r="C863" s="186"/>
      <c r="D863" s="186"/>
      <c r="E863" s="186"/>
      <c r="F863" s="186"/>
      <c r="G863" s="186"/>
      <c r="H863" s="186"/>
      <c r="I863" s="186"/>
      <c r="J863" s="300"/>
      <c r="K863" s="186"/>
      <c r="L863" s="186"/>
      <c r="M863" s="186"/>
      <c r="N863" s="186"/>
      <c r="O863" s="186"/>
      <c r="P863" s="186"/>
      <c r="Q863" s="186"/>
      <c r="R863" s="186"/>
      <c r="S863" s="186"/>
      <c r="T863" s="186"/>
      <c r="U863" s="186"/>
      <c r="V863" s="186"/>
      <c r="W863" s="186"/>
      <c r="X863" s="186"/>
      <c r="Y863" s="186"/>
      <c r="Z863" s="186"/>
      <c r="AA863" s="186"/>
      <c r="AB863" s="186"/>
      <c r="AC863" s="186"/>
    </row>
    <row r="864" spans="1:29" ht="14.25" customHeight="1">
      <c r="A864" s="186"/>
      <c r="B864" s="186"/>
      <c r="C864" s="186"/>
      <c r="D864" s="186"/>
      <c r="E864" s="186"/>
      <c r="F864" s="186"/>
      <c r="G864" s="186"/>
      <c r="H864" s="186"/>
      <c r="I864" s="186"/>
      <c r="J864" s="300"/>
      <c r="K864" s="186"/>
      <c r="L864" s="186"/>
      <c r="M864" s="186"/>
      <c r="N864" s="186"/>
      <c r="O864" s="186"/>
      <c r="P864" s="186"/>
      <c r="Q864" s="186"/>
      <c r="R864" s="186"/>
      <c r="S864" s="186"/>
      <c r="T864" s="186"/>
      <c r="U864" s="186"/>
      <c r="V864" s="186"/>
      <c r="W864" s="186"/>
      <c r="X864" s="186"/>
      <c r="Y864" s="186"/>
      <c r="Z864" s="186"/>
      <c r="AA864" s="186"/>
      <c r="AB864" s="186"/>
      <c r="AC864" s="186"/>
    </row>
    <row r="865" spans="1:29" ht="14.25" customHeight="1">
      <c r="A865" s="186"/>
      <c r="B865" s="186"/>
      <c r="C865" s="186"/>
      <c r="D865" s="186"/>
      <c r="E865" s="186"/>
      <c r="F865" s="186"/>
      <c r="G865" s="186"/>
      <c r="H865" s="186"/>
      <c r="I865" s="186"/>
      <c r="J865" s="300"/>
      <c r="K865" s="186"/>
      <c r="L865" s="186"/>
      <c r="M865" s="186"/>
      <c r="N865" s="186"/>
      <c r="O865" s="186"/>
      <c r="P865" s="186"/>
      <c r="Q865" s="186"/>
      <c r="R865" s="186"/>
      <c r="S865" s="186"/>
      <c r="T865" s="186"/>
      <c r="U865" s="186"/>
      <c r="V865" s="186"/>
      <c r="W865" s="186"/>
      <c r="X865" s="186"/>
      <c r="Y865" s="186"/>
      <c r="Z865" s="186"/>
      <c r="AA865" s="186"/>
      <c r="AB865" s="186"/>
      <c r="AC865" s="186"/>
    </row>
    <row r="866" spans="1:29" ht="14.25" customHeight="1">
      <c r="A866" s="186"/>
      <c r="B866" s="186"/>
      <c r="C866" s="186"/>
      <c r="D866" s="186"/>
      <c r="E866" s="186"/>
      <c r="F866" s="186"/>
      <c r="G866" s="186"/>
      <c r="H866" s="186"/>
      <c r="I866" s="186"/>
      <c r="J866" s="300"/>
      <c r="K866" s="186"/>
      <c r="L866" s="186"/>
      <c r="M866" s="186"/>
      <c r="N866" s="186"/>
      <c r="O866" s="186"/>
      <c r="P866" s="186"/>
      <c r="Q866" s="186"/>
      <c r="R866" s="186"/>
      <c r="S866" s="186"/>
      <c r="T866" s="186"/>
      <c r="U866" s="186"/>
      <c r="V866" s="186"/>
      <c r="W866" s="186"/>
      <c r="X866" s="186"/>
      <c r="Y866" s="186"/>
      <c r="Z866" s="186"/>
      <c r="AA866" s="186"/>
      <c r="AB866" s="186"/>
      <c r="AC866" s="186"/>
    </row>
    <row r="867" spans="1:29" ht="14.25" customHeight="1">
      <c r="A867" s="186"/>
      <c r="B867" s="186"/>
      <c r="C867" s="186"/>
      <c r="D867" s="186"/>
      <c r="E867" s="186"/>
      <c r="F867" s="186"/>
      <c r="G867" s="186"/>
      <c r="H867" s="186"/>
      <c r="I867" s="186"/>
      <c r="J867" s="300"/>
      <c r="K867" s="186"/>
      <c r="L867" s="186"/>
      <c r="M867" s="186"/>
      <c r="N867" s="186"/>
      <c r="O867" s="186"/>
      <c r="P867" s="186"/>
      <c r="Q867" s="186"/>
      <c r="R867" s="186"/>
      <c r="S867" s="186"/>
      <c r="T867" s="186"/>
      <c r="U867" s="186"/>
      <c r="V867" s="186"/>
      <c r="W867" s="186"/>
      <c r="X867" s="186"/>
      <c r="Y867" s="186"/>
      <c r="Z867" s="186"/>
      <c r="AA867" s="186"/>
      <c r="AB867" s="186"/>
      <c r="AC867" s="186"/>
    </row>
    <row r="868" spans="1:29" ht="14.25" customHeight="1">
      <c r="A868" s="186"/>
      <c r="B868" s="186"/>
      <c r="C868" s="186"/>
      <c r="D868" s="186"/>
      <c r="E868" s="186"/>
      <c r="F868" s="186"/>
      <c r="G868" s="186"/>
      <c r="H868" s="186"/>
      <c r="I868" s="186"/>
      <c r="J868" s="300"/>
      <c r="K868" s="186"/>
      <c r="L868" s="186"/>
      <c r="M868" s="186"/>
      <c r="N868" s="186"/>
      <c r="O868" s="186"/>
      <c r="P868" s="186"/>
      <c r="Q868" s="186"/>
      <c r="R868" s="186"/>
      <c r="S868" s="186"/>
      <c r="T868" s="186"/>
      <c r="U868" s="186"/>
      <c r="V868" s="186"/>
      <c r="W868" s="186"/>
      <c r="X868" s="186"/>
      <c r="Y868" s="186"/>
      <c r="Z868" s="186"/>
      <c r="AA868" s="186"/>
      <c r="AB868" s="186"/>
      <c r="AC868" s="186"/>
    </row>
    <row r="869" spans="1:29" ht="14.25" customHeight="1">
      <c r="A869" s="186"/>
      <c r="B869" s="186"/>
      <c r="C869" s="186"/>
      <c r="D869" s="186"/>
      <c r="E869" s="186"/>
      <c r="F869" s="186"/>
      <c r="G869" s="186"/>
      <c r="H869" s="186"/>
      <c r="I869" s="186"/>
      <c r="J869" s="300"/>
      <c r="K869" s="186"/>
      <c r="L869" s="186"/>
      <c r="M869" s="186"/>
      <c r="N869" s="186"/>
      <c r="O869" s="186"/>
      <c r="P869" s="186"/>
      <c r="Q869" s="186"/>
      <c r="R869" s="186"/>
      <c r="S869" s="186"/>
      <c r="T869" s="186"/>
      <c r="U869" s="186"/>
      <c r="V869" s="186"/>
      <c r="W869" s="186"/>
      <c r="X869" s="186"/>
      <c r="Y869" s="186"/>
      <c r="Z869" s="186"/>
      <c r="AA869" s="186"/>
      <c r="AB869" s="186"/>
      <c r="AC869" s="186"/>
    </row>
    <row r="870" spans="1:29" ht="14.25" customHeight="1">
      <c r="A870" s="186"/>
      <c r="B870" s="186"/>
      <c r="C870" s="186"/>
      <c r="D870" s="186"/>
      <c r="E870" s="186"/>
      <c r="F870" s="186"/>
      <c r="G870" s="186"/>
      <c r="H870" s="186"/>
      <c r="I870" s="186"/>
      <c r="J870" s="300"/>
      <c r="K870" s="186"/>
      <c r="L870" s="186"/>
      <c r="M870" s="186"/>
      <c r="N870" s="186"/>
      <c r="O870" s="186"/>
      <c r="P870" s="186"/>
      <c r="Q870" s="186"/>
      <c r="R870" s="186"/>
      <c r="S870" s="186"/>
      <c r="T870" s="186"/>
      <c r="U870" s="186"/>
      <c r="V870" s="186"/>
      <c r="W870" s="186"/>
      <c r="X870" s="186"/>
      <c r="Y870" s="186"/>
      <c r="Z870" s="186"/>
      <c r="AA870" s="186"/>
      <c r="AB870" s="186"/>
      <c r="AC870" s="186"/>
    </row>
    <row r="871" spans="1:29" ht="14.25" customHeight="1">
      <c r="A871" s="186"/>
      <c r="B871" s="186"/>
      <c r="C871" s="186"/>
      <c r="D871" s="186"/>
      <c r="E871" s="186"/>
      <c r="F871" s="186"/>
      <c r="G871" s="186"/>
      <c r="H871" s="186"/>
      <c r="I871" s="186"/>
      <c r="J871" s="300"/>
      <c r="K871" s="186"/>
      <c r="L871" s="186"/>
      <c r="M871" s="186"/>
      <c r="N871" s="186"/>
      <c r="O871" s="186"/>
      <c r="P871" s="186"/>
      <c r="Q871" s="186"/>
      <c r="R871" s="186"/>
      <c r="S871" s="186"/>
      <c r="T871" s="186"/>
      <c r="U871" s="186"/>
      <c r="V871" s="186"/>
      <c r="W871" s="186"/>
      <c r="X871" s="186"/>
      <c r="Y871" s="186"/>
      <c r="Z871" s="186"/>
      <c r="AA871" s="186"/>
      <c r="AB871" s="186"/>
      <c r="AC871" s="186"/>
    </row>
    <row r="872" spans="1:29" ht="14.25" customHeight="1">
      <c r="A872" s="186"/>
      <c r="B872" s="186"/>
      <c r="C872" s="186"/>
      <c r="D872" s="186"/>
      <c r="E872" s="186"/>
      <c r="F872" s="186"/>
      <c r="G872" s="186"/>
      <c r="H872" s="186"/>
      <c r="I872" s="186"/>
      <c r="J872" s="300"/>
      <c r="K872" s="186"/>
      <c r="L872" s="186"/>
      <c r="M872" s="186"/>
      <c r="N872" s="186"/>
      <c r="O872" s="186"/>
      <c r="P872" s="186"/>
      <c r="Q872" s="186"/>
      <c r="R872" s="186"/>
      <c r="S872" s="186"/>
      <c r="T872" s="186"/>
      <c r="U872" s="186"/>
      <c r="V872" s="186"/>
      <c r="W872" s="186"/>
      <c r="X872" s="186"/>
      <c r="Y872" s="186"/>
      <c r="Z872" s="186"/>
      <c r="AA872" s="186"/>
      <c r="AB872" s="186"/>
      <c r="AC872" s="186"/>
    </row>
    <row r="873" spans="1:29" ht="14.25" customHeight="1">
      <c r="A873" s="186"/>
      <c r="B873" s="186"/>
      <c r="C873" s="186"/>
      <c r="D873" s="186"/>
      <c r="E873" s="186"/>
      <c r="F873" s="186"/>
      <c r="G873" s="186"/>
      <c r="H873" s="186"/>
      <c r="I873" s="186"/>
      <c r="J873" s="300"/>
      <c r="K873" s="186"/>
      <c r="L873" s="186"/>
      <c r="M873" s="186"/>
      <c r="N873" s="186"/>
      <c r="O873" s="186"/>
      <c r="P873" s="186"/>
      <c r="Q873" s="186"/>
      <c r="R873" s="186"/>
      <c r="S873" s="186"/>
      <c r="T873" s="186"/>
      <c r="U873" s="186"/>
      <c r="V873" s="186"/>
      <c r="W873" s="186"/>
      <c r="X873" s="186"/>
      <c r="Y873" s="186"/>
      <c r="Z873" s="186"/>
      <c r="AA873" s="186"/>
      <c r="AB873" s="186"/>
      <c r="AC873" s="186"/>
    </row>
    <row r="874" spans="1:29" ht="14.25" customHeight="1">
      <c r="A874" s="186"/>
      <c r="B874" s="186"/>
      <c r="C874" s="186"/>
      <c r="D874" s="186"/>
      <c r="E874" s="186"/>
      <c r="F874" s="186"/>
      <c r="G874" s="186"/>
      <c r="H874" s="186"/>
      <c r="I874" s="186"/>
      <c r="J874" s="300"/>
      <c r="K874" s="186"/>
      <c r="L874" s="186"/>
      <c r="M874" s="186"/>
      <c r="N874" s="186"/>
      <c r="O874" s="186"/>
      <c r="P874" s="186"/>
      <c r="Q874" s="186"/>
      <c r="R874" s="186"/>
      <c r="S874" s="186"/>
      <c r="T874" s="186"/>
      <c r="U874" s="186"/>
      <c r="V874" s="186"/>
      <c r="W874" s="186"/>
      <c r="X874" s="186"/>
      <c r="Y874" s="186"/>
      <c r="Z874" s="186"/>
      <c r="AA874" s="186"/>
      <c r="AB874" s="186"/>
      <c r="AC874" s="186"/>
    </row>
    <row r="875" spans="1:29" ht="14.25" customHeight="1">
      <c r="A875" s="186"/>
      <c r="B875" s="186"/>
      <c r="C875" s="186"/>
      <c r="D875" s="186"/>
      <c r="E875" s="186"/>
      <c r="F875" s="186"/>
      <c r="G875" s="186"/>
      <c r="H875" s="186"/>
      <c r="I875" s="186"/>
      <c r="J875" s="300"/>
      <c r="K875" s="186"/>
      <c r="L875" s="186"/>
      <c r="M875" s="186"/>
      <c r="N875" s="186"/>
      <c r="O875" s="186"/>
      <c r="P875" s="186"/>
      <c r="Q875" s="186"/>
      <c r="R875" s="186"/>
      <c r="S875" s="186"/>
      <c r="T875" s="186"/>
      <c r="U875" s="186"/>
      <c r="V875" s="186"/>
      <c r="W875" s="186"/>
      <c r="X875" s="186"/>
      <c r="Y875" s="186"/>
      <c r="Z875" s="186"/>
      <c r="AA875" s="186"/>
      <c r="AB875" s="186"/>
      <c r="AC875" s="186"/>
    </row>
    <row r="876" spans="1:29" ht="14.25" customHeight="1">
      <c r="A876" s="186"/>
      <c r="B876" s="186"/>
      <c r="C876" s="186"/>
      <c r="D876" s="186"/>
      <c r="E876" s="186"/>
      <c r="F876" s="186"/>
      <c r="G876" s="186"/>
      <c r="H876" s="186"/>
      <c r="I876" s="186"/>
      <c r="J876" s="300"/>
      <c r="K876" s="186"/>
      <c r="L876" s="186"/>
      <c r="M876" s="186"/>
      <c r="N876" s="186"/>
      <c r="O876" s="186"/>
      <c r="P876" s="186"/>
      <c r="Q876" s="186"/>
      <c r="R876" s="186"/>
      <c r="S876" s="186"/>
      <c r="T876" s="186"/>
      <c r="U876" s="186"/>
      <c r="V876" s="186"/>
      <c r="W876" s="186"/>
      <c r="X876" s="186"/>
      <c r="Y876" s="186"/>
      <c r="Z876" s="186"/>
      <c r="AA876" s="186"/>
      <c r="AB876" s="186"/>
      <c r="AC876" s="186"/>
    </row>
    <row r="877" spans="1:29" ht="14.25" customHeight="1">
      <c r="A877" s="186"/>
      <c r="B877" s="186"/>
      <c r="C877" s="186"/>
      <c r="D877" s="186"/>
      <c r="E877" s="186"/>
      <c r="F877" s="186"/>
      <c r="G877" s="186"/>
      <c r="H877" s="186"/>
      <c r="I877" s="186"/>
      <c r="J877" s="300"/>
      <c r="K877" s="186"/>
      <c r="L877" s="186"/>
      <c r="M877" s="186"/>
      <c r="N877" s="186"/>
      <c r="O877" s="186"/>
      <c r="P877" s="186"/>
      <c r="Q877" s="186"/>
      <c r="R877" s="186"/>
      <c r="S877" s="186"/>
      <c r="T877" s="186"/>
      <c r="U877" s="186"/>
      <c r="V877" s="186"/>
      <c r="W877" s="186"/>
      <c r="X877" s="186"/>
      <c r="Y877" s="186"/>
      <c r="Z877" s="186"/>
      <c r="AA877" s="186"/>
      <c r="AB877" s="186"/>
      <c r="AC877" s="186"/>
    </row>
    <row r="878" spans="1:29" ht="14.25" customHeight="1">
      <c r="A878" s="186"/>
      <c r="B878" s="186"/>
      <c r="C878" s="186"/>
      <c r="D878" s="186"/>
      <c r="E878" s="186"/>
      <c r="F878" s="186"/>
      <c r="G878" s="186"/>
      <c r="H878" s="186"/>
      <c r="I878" s="186"/>
      <c r="J878" s="300"/>
      <c r="K878" s="186"/>
      <c r="L878" s="186"/>
      <c r="M878" s="186"/>
      <c r="N878" s="186"/>
      <c r="O878" s="186"/>
      <c r="P878" s="186"/>
      <c r="Q878" s="186"/>
      <c r="R878" s="186"/>
      <c r="S878" s="186"/>
      <c r="T878" s="186"/>
      <c r="U878" s="186"/>
      <c r="V878" s="186"/>
      <c r="W878" s="186"/>
      <c r="X878" s="186"/>
      <c r="Y878" s="186"/>
      <c r="Z878" s="186"/>
      <c r="AA878" s="186"/>
      <c r="AB878" s="186"/>
      <c r="AC878" s="186"/>
    </row>
    <row r="879" spans="1:29" ht="14.25" customHeight="1">
      <c r="A879" s="186"/>
      <c r="B879" s="186"/>
      <c r="C879" s="186"/>
      <c r="D879" s="186"/>
      <c r="E879" s="186"/>
      <c r="F879" s="186"/>
      <c r="G879" s="186"/>
      <c r="H879" s="186"/>
      <c r="I879" s="186"/>
      <c r="J879" s="300"/>
      <c r="K879" s="186"/>
      <c r="L879" s="186"/>
      <c r="M879" s="186"/>
      <c r="N879" s="186"/>
      <c r="O879" s="186"/>
      <c r="P879" s="186"/>
      <c r="Q879" s="186"/>
      <c r="R879" s="186"/>
      <c r="S879" s="186"/>
      <c r="T879" s="186"/>
      <c r="U879" s="186"/>
      <c r="V879" s="186"/>
      <c r="W879" s="186"/>
      <c r="X879" s="186"/>
      <c r="Y879" s="186"/>
      <c r="Z879" s="186"/>
      <c r="AA879" s="186"/>
      <c r="AB879" s="186"/>
      <c r="AC879" s="186"/>
    </row>
    <row r="880" spans="1:29" ht="14.25" customHeight="1">
      <c r="A880" s="186"/>
      <c r="B880" s="186"/>
      <c r="C880" s="186"/>
      <c r="D880" s="186"/>
      <c r="E880" s="186"/>
      <c r="F880" s="186"/>
      <c r="G880" s="186"/>
      <c r="H880" s="186"/>
      <c r="I880" s="186"/>
      <c r="J880" s="300"/>
      <c r="K880" s="186"/>
      <c r="L880" s="186"/>
      <c r="M880" s="186"/>
      <c r="N880" s="186"/>
      <c r="O880" s="186"/>
      <c r="P880" s="186"/>
      <c r="Q880" s="186"/>
      <c r="R880" s="186"/>
      <c r="S880" s="186"/>
      <c r="T880" s="186"/>
      <c r="U880" s="186"/>
      <c r="V880" s="186"/>
      <c r="W880" s="186"/>
      <c r="X880" s="186"/>
      <c r="Y880" s="186"/>
      <c r="Z880" s="186"/>
      <c r="AA880" s="186"/>
      <c r="AB880" s="186"/>
      <c r="AC880" s="186"/>
    </row>
    <row r="881" spans="1:29" ht="14.25" customHeight="1">
      <c r="A881" s="186"/>
      <c r="B881" s="186"/>
      <c r="C881" s="186"/>
      <c r="D881" s="186"/>
      <c r="E881" s="186"/>
      <c r="F881" s="186"/>
      <c r="G881" s="186"/>
      <c r="H881" s="186"/>
      <c r="I881" s="186"/>
      <c r="J881" s="300"/>
      <c r="K881" s="186"/>
      <c r="L881" s="186"/>
      <c r="M881" s="186"/>
      <c r="N881" s="186"/>
      <c r="O881" s="186"/>
      <c r="P881" s="186"/>
      <c r="Q881" s="186"/>
      <c r="R881" s="186"/>
      <c r="S881" s="186"/>
      <c r="T881" s="186"/>
      <c r="U881" s="186"/>
      <c r="V881" s="186"/>
      <c r="W881" s="186"/>
      <c r="X881" s="186"/>
      <c r="Y881" s="186"/>
      <c r="Z881" s="186"/>
      <c r="AA881" s="186"/>
      <c r="AB881" s="186"/>
      <c r="AC881" s="186"/>
    </row>
    <row r="882" spans="1:29" ht="14.25" customHeight="1">
      <c r="A882" s="186"/>
      <c r="B882" s="186"/>
      <c r="C882" s="186"/>
      <c r="D882" s="186"/>
      <c r="E882" s="186"/>
      <c r="F882" s="186"/>
      <c r="G882" s="186"/>
      <c r="H882" s="186"/>
      <c r="I882" s="186"/>
      <c r="J882" s="300"/>
      <c r="K882" s="186"/>
      <c r="L882" s="186"/>
      <c r="M882" s="186"/>
      <c r="N882" s="186"/>
      <c r="O882" s="186"/>
      <c r="P882" s="186"/>
      <c r="Q882" s="186"/>
      <c r="R882" s="186"/>
      <c r="S882" s="186"/>
      <c r="T882" s="186"/>
      <c r="U882" s="186"/>
      <c r="V882" s="186"/>
      <c r="W882" s="186"/>
      <c r="X882" s="186"/>
      <c r="Y882" s="186"/>
      <c r="Z882" s="186"/>
      <c r="AA882" s="186"/>
      <c r="AB882" s="186"/>
      <c r="AC882" s="186"/>
    </row>
    <row r="883" spans="1:29" ht="14.25" customHeight="1">
      <c r="A883" s="186"/>
      <c r="B883" s="186"/>
      <c r="C883" s="186"/>
      <c r="D883" s="186"/>
      <c r="E883" s="186"/>
      <c r="F883" s="186"/>
      <c r="G883" s="186"/>
      <c r="H883" s="186"/>
      <c r="I883" s="186"/>
      <c r="J883" s="300"/>
      <c r="K883" s="186"/>
      <c r="L883" s="186"/>
      <c r="M883" s="186"/>
      <c r="N883" s="186"/>
      <c r="O883" s="186"/>
      <c r="P883" s="186"/>
      <c r="Q883" s="186"/>
      <c r="R883" s="186"/>
      <c r="S883" s="186"/>
      <c r="T883" s="186"/>
      <c r="U883" s="186"/>
      <c r="V883" s="186"/>
      <c r="W883" s="186"/>
      <c r="X883" s="186"/>
      <c r="Y883" s="186"/>
      <c r="Z883" s="186"/>
      <c r="AA883" s="186"/>
      <c r="AB883" s="186"/>
      <c r="AC883" s="186"/>
    </row>
    <row r="884" spans="1:29" ht="14.25" customHeight="1">
      <c r="A884" s="186"/>
      <c r="B884" s="186"/>
      <c r="C884" s="186"/>
      <c r="D884" s="186"/>
      <c r="E884" s="186"/>
      <c r="F884" s="186"/>
      <c r="G884" s="186"/>
      <c r="H884" s="186"/>
      <c r="I884" s="186"/>
      <c r="J884" s="300"/>
      <c r="K884" s="186"/>
      <c r="L884" s="186"/>
      <c r="M884" s="186"/>
      <c r="N884" s="186"/>
      <c r="O884" s="186"/>
      <c r="P884" s="186"/>
      <c r="Q884" s="186"/>
      <c r="R884" s="186"/>
      <c r="S884" s="186"/>
      <c r="T884" s="186"/>
      <c r="U884" s="186"/>
      <c r="V884" s="186"/>
      <c r="W884" s="186"/>
      <c r="X884" s="186"/>
      <c r="Y884" s="186"/>
      <c r="Z884" s="186"/>
      <c r="AA884" s="186"/>
      <c r="AB884" s="186"/>
      <c r="AC884" s="186"/>
    </row>
    <row r="885" spans="1:29" ht="14.25" customHeight="1">
      <c r="A885" s="186"/>
      <c r="B885" s="186"/>
      <c r="C885" s="186"/>
      <c r="D885" s="186"/>
      <c r="E885" s="186"/>
      <c r="F885" s="186"/>
      <c r="G885" s="186"/>
      <c r="H885" s="186"/>
      <c r="I885" s="186"/>
      <c r="J885" s="300"/>
      <c r="K885" s="186"/>
      <c r="L885" s="186"/>
      <c r="M885" s="186"/>
      <c r="N885" s="186"/>
      <c r="O885" s="186"/>
      <c r="P885" s="186"/>
      <c r="Q885" s="186"/>
      <c r="R885" s="186"/>
      <c r="S885" s="186"/>
      <c r="T885" s="186"/>
      <c r="U885" s="186"/>
      <c r="V885" s="186"/>
      <c r="W885" s="186"/>
      <c r="X885" s="186"/>
      <c r="Y885" s="186"/>
      <c r="Z885" s="186"/>
      <c r="AA885" s="186"/>
      <c r="AB885" s="186"/>
      <c r="AC885" s="186"/>
    </row>
    <row r="886" spans="1:29" ht="14.25" customHeight="1">
      <c r="A886" s="186"/>
      <c r="B886" s="186"/>
      <c r="C886" s="186"/>
      <c r="D886" s="186"/>
      <c r="E886" s="186"/>
      <c r="F886" s="186"/>
      <c r="G886" s="186"/>
      <c r="H886" s="186"/>
      <c r="I886" s="186"/>
      <c r="J886" s="300"/>
      <c r="K886" s="186"/>
      <c r="L886" s="186"/>
      <c r="M886" s="186"/>
      <c r="N886" s="186"/>
      <c r="O886" s="186"/>
      <c r="P886" s="186"/>
      <c r="Q886" s="186"/>
      <c r="R886" s="186"/>
      <c r="S886" s="186"/>
      <c r="T886" s="186"/>
      <c r="U886" s="186"/>
      <c r="V886" s="186"/>
      <c r="W886" s="186"/>
      <c r="X886" s="186"/>
      <c r="Y886" s="186"/>
      <c r="Z886" s="186"/>
      <c r="AA886" s="186"/>
      <c r="AB886" s="186"/>
      <c r="AC886" s="186"/>
    </row>
    <row r="887" spans="1:29" ht="14.25" customHeight="1">
      <c r="A887" s="186"/>
      <c r="B887" s="186"/>
      <c r="C887" s="186"/>
      <c r="D887" s="186"/>
      <c r="E887" s="186"/>
      <c r="F887" s="186"/>
      <c r="G887" s="186"/>
      <c r="H887" s="186"/>
      <c r="I887" s="186"/>
      <c r="J887" s="300"/>
      <c r="K887" s="186"/>
      <c r="L887" s="186"/>
      <c r="M887" s="186"/>
      <c r="N887" s="186"/>
      <c r="O887" s="186"/>
      <c r="P887" s="186"/>
      <c r="Q887" s="186"/>
      <c r="R887" s="186"/>
      <c r="S887" s="186"/>
      <c r="T887" s="186"/>
      <c r="U887" s="186"/>
      <c r="V887" s="186"/>
      <c r="W887" s="186"/>
      <c r="X887" s="186"/>
      <c r="Y887" s="186"/>
      <c r="Z887" s="186"/>
      <c r="AA887" s="186"/>
      <c r="AB887" s="186"/>
      <c r="AC887" s="186"/>
    </row>
    <row r="888" spans="1:29" ht="14.25" customHeight="1">
      <c r="A888" s="186"/>
      <c r="B888" s="186"/>
      <c r="C888" s="186"/>
      <c r="D888" s="186"/>
      <c r="E888" s="186"/>
      <c r="F888" s="186"/>
      <c r="G888" s="186"/>
      <c r="H888" s="186"/>
      <c r="I888" s="186"/>
      <c r="J888" s="300"/>
      <c r="K888" s="186"/>
      <c r="L888" s="186"/>
      <c r="M888" s="186"/>
      <c r="N888" s="186"/>
      <c r="O888" s="186"/>
      <c r="P888" s="186"/>
      <c r="Q888" s="186"/>
      <c r="R888" s="186"/>
      <c r="S888" s="186"/>
      <c r="T888" s="186"/>
      <c r="U888" s="186"/>
      <c r="V888" s="186"/>
      <c r="W888" s="186"/>
      <c r="X888" s="186"/>
      <c r="Y888" s="186"/>
      <c r="Z888" s="186"/>
      <c r="AA888" s="186"/>
      <c r="AB888" s="186"/>
      <c r="AC888" s="186"/>
    </row>
    <row r="889" spans="1:29" ht="14.25" customHeight="1">
      <c r="A889" s="186"/>
      <c r="B889" s="186"/>
      <c r="C889" s="186"/>
      <c r="D889" s="186"/>
      <c r="E889" s="186"/>
      <c r="F889" s="186"/>
      <c r="G889" s="186"/>
      <c r="H889" s="186"/>
      <c r="I889" s="186"/>
      <c r="J889" s="300"/>
      <c r="K889" s="186"/>
      <c r="L889" s="186"/>
      <c r="M889" s="186"/>
      <c r="N889" s="186"/>
      <c r="O889" s="186"/>
      <c r="P889" s="186"/>
      <c r="Q889" s="186"/>
      <c r="R889" s="186"/>
      <c r="S889" s="186"/>
      <c r="T889" s="186"/>
      <c r="U889" s="186"/>
      <c r="V889" s="186"/>
      <c r="W889" s="186"/>
      <c r="X889" s="186"/>
      <c r="Y889" s="186"/>
      <c r="Z889" s="186"/>
      <c r="AA889" s="186"/>
      <c r="AB889" s="186"/>
      <c r="AC889" s="186"/>
    </row>
    <row r="890" spans="1:29" ht="14.25" customHeight="1">
      <c r="A890" s="186"/>
      <c r="B890" s="186"/>
      <c r="C890" s="186"/>
      <c r="D890" s="186"/>
      <c r="E890" s="186"/>
      <c r="F890" s="186"/>
      <c r="G890" s="186"/>
      <c r="H890" s="186"/>
      <c r="I890" s="186"/>
      <c r="J890" s="300"/>
      <c r="K890" s="186"/>
      <c r="L890" s="186"/>
      <c r="M890" s="186"/>
      <c r="N890" s="186"/>
      <c r="O890" s="186"/>
      <c r="P890" s="186"/>
      <c r="Q890" s="186"/>
      <c r="R890" s="186"/>
      <c r="S890" s="186"/>
      <c r="T890" s="186"/>
      <c r="U890" s="186"/>
      <c r="V890" s="186"/>
      <c r="W890" s="186"/>
      <c r="X890" s="186"/>
      <c r="Y890" s="186"/>
      <c r="Z890" s="186"/>
      <c r="AA890" s="186"/>
      <c r="AB890" s="186"/>
      <c r="AC890" s="186"/>
    </row>
    <row r="891" spans="1:29" ht="14.25" customHeight="1">
      <c r="A891" s="186"/>
      <c r="B891" s="186"/>
      <c r="C891" s="186"/>
      <c r="D891" s="186"/>
      <c r="E891" s="186"/>
      <c r="F891" s="186"/>
      <c r="G891" s="186"/>
      <c r="H891" s="186"/>
      <c r="I891" s="186"/>
      <c r="J891" s="300"/>
      <c r="K891" s="186"/>
      <c r="L891" s="186"/>
      <c r="M891" s="186"/>
      <c r="N891" s="186"/>
      <c r="O891" s="186"/>
      <c r="P891" s="186"/>
      <c r="Q891" s="186"/>
      <c r="R891" s="186"/>
      <c r="S891" s="186"/>
      <c r="T891" s="186"/>
      <c r="U891" s="186"/>
      <c r="V891" s="186"/>
      <c r="W891" s="186"/>
      <c r="X891" s="186"/>
      <c r="Y891" s="186"/>
      <c r="Z891" s="186"/>
      <c r="AA891" s="186"/>
      <c r="AB891" s="186"/>
      <c r="AC891" s="186"/>
    </row>
    <row r="892" spans="1:29" ht="14.25" customHeight="1">
      <c r="A892" s="186"/>
      <c r="B892" s="186"/>
      <c r="C892" s="186"/>
      <c r="D892" s="186"/>
      <c r="E892" s="186"/>
      <c r="F892" s="186"/>
      <c r="G892" s="186"/>
      <c r="H892" s="186"/>
      <c r="I892" s="186"/>
      <c r="J892" s="300"/>
      <c r="K892" s="186"/>
      <c r="L892" s="186"/>
      <c r="M892" s="186"/>
      <c r="N892" s="186"/>
      <c r="O892" s="186"/>
      <c r="P892" s="186"/>
      <c r="Q892" s="186"/>
      <c r="R892" s="186"/>
      <c r="S892" s="186"/>
      <c r="T892" s="186"/>
      <c r="U892" s="186"/>
      <c r="V892" s="186"/>
      <c r="W892" s="186"/>
      <c r="X892" s="186"/>
      <c r="Y892" s="186"/>
      <c r="Z892" s="186"/>
      <c r="AA892" s="186"/>
      <c r="AB892" s="186"/>
      <c r="AC892" s="186"/>
    </row>
    <row r="893" spans="1:29" ht="14.25" customHeight="1">
      <c r="A893" s="186"/>
      <c r="B893" s="186"/>
      <c r="C893" s="186"/>
      <c r="D893" s="186"/>
      <c r="E893" s="186"/>
      <c r="F893" s="186"/>
      <c r="G893" s="186"/>
      <c r="H893" s="186"/>
      <c r="I893" s="186"/>
      <c r="J893" s="300"/>
      <c r="K893" s="186"/>
      <c r="L893" s="186"/>
      <c r="M893" s="186"/>
      <c r="N893" s="186"/>
      <c r="O893" s="186"/>
      <c r="P893" s="186"/>
      <c r="Q893" s="186"/>
      <c r="R893" s="186"/>
      <c r="S893" s="186"/>
      <c r="T893" s="186"/>
      <c r="U893" s="186"/>
      <c r="V893" s="186"/>
      <c r="W893" s="186"/>
      <c r="X893" s="186"/>
      <c r="Y893" s="186"/>
      <c r="Z893" s="186"/>
      <c r="AA893" s="186"/>
      <c r="AB893" s="186"/>
      <c r="AC893" s="186"/>
    </row>
    <row r="894" spans="1:29" ht="14.25" customHeight="1">
      <c r="A894" s="186"/>
      <c r="B894" s="186"/>
      <c r="C894" s="186"/>
      <c r="D894" s="186"/>
      <c r="E894" s="186"/>
      <c r="F894" s="186"/>
      <c r="G894" s="186"/>
      <c r="H894" s="186"/>
      <c r="I894" s="186"/>
      <c r="J894" s="300"/>
      <c r="K894" s="186"/>
      <c r="L894" s="186"/>
      <c r="M894" s="186"/>
      <c r="N894" s="186"/>
      <c r="O894" s="186"/>
      <c r="P894" s="186"/>
      <c r="Q894" s="186"/>
      <c r="R894" s="186"/>
      <c r="S894" s="186"/>
      <c r="T894" s="186"/>
      <c r="U894" s="186"/>
      <c r="V894" s="186"/>
      <c r="W894" s="186"/>
      <c r="X894" s="186"/>
      <c r="Y894" s="186"/>
      <c r="Z894" s="186"/>
      <c r="AA894" s="186"/>
      <c r="AB894" s="186"/>
      <c r="AC894" s="186"/>
    </row>
    <row r="895" spans="1:29" ht="14.25" customHeight="1">
      <c r="A895" s="186"/>
      <c r="B895" s="186"/>
      <c r="C895" s="186"/>
      <c r="D895" s="186"/>
      <c r="E895" s="186"/>
      <c r="F895" s="186"/>
      <c r="G895" s="186"/>
      <c r="H895" s="186"/>
      <c r="I895" s="186"/>
      <c r="J895" s="300"/>
      <c r="K895" s="186"/>
      <c r="L895" s="186"/>
      <c r="M895" s="186"/>
      <c r="N895" s="186"/>
      <c r="O895" s="186"/>
      <c r="P895" s="186"/>
      <c r="Q895" s="186"/>
      <c r="R895" s="186"/>
      <c r="S895" s="186"/>
      <c r="T895" s="186"/>
      <c r="U895" s="186"/>
      <c r="V895" s="186"/>
      <c r="W895" s="186"/>
      <c r="X895" s="186"/>
      <c r="Y895" s="186"/>
      <c r="Z895" s="186"/>
      <c r="AA895" s="186"/>
      <c r="AB895" s="186"/>
      <c r="AC895" s="186"/>
    </row>
    <row r="896" spans="1:29" ht="14.25" customHeight="1">
      <c r="A896" s="186"/>
      <c r="B896" s="186"/>
      <c r="C896" s="186"/>
      <c r="D896" s="186"/>
      <c r="E896" s="186"/>
      <c r="F896" s="186"/>
      <c r="G896" s="186"/>
      <c r="H896" s="186"/>
      <c r="I896" s="186"/>
      <c r="J896" s="300"/>
      <c r="K896" s="186"/>
      <c r="L896" s="186"/>
      <c r="M896" s="186"/>
      <c r="N896" s="186"/>
      <c r="O896" s="186"/>
      <c r="P896" s="186"/>
      <c r="Q896" s="186"/>
      <c r="R896" s="186"/>
      <c r="S896" s="186"/>
      <c r="T896" s="186"/>
      <c r="U896" s="186"/>
      <c r="V896" s="186"/>
      <c r="W896" s="186"/>
      <c r="X896" s="186"/>
      <c r="Y896" s="186"/>
      <c r="Z896" s="186"/>
      <c r="AA896" s="186"/>
      <c r="AB896" s="186"/>
      <c r="AC896" s="186"/>
    </row>
    <row r="897" spans="1:29" ht="14.25" customHeight="1">
      <c r="A897" s="186"/>
      <c r="B897" s="186"/>
      <c r="C897" s="186"/>
      <c r="D897" s="186"/>
      <c r="E897" s="186"/>
      <c r="F897" s="186"/>
      <c r="G897" s="186"/>
      <c r="H897" s="186"/>
      <c r="I897" s="186"/>
      <c r="J897" s="300"/>
      <c r="K897" s="186"/>
      <c r="L897" s="186"/>
      <c r="M897" s="186"/>
      <c r="N897" s="186"/>
      <c r="O897" s="186"/>
      <c r="P897" s="186"/>
      <c r="Q897" s="186"/>
      <c r="R897" s="186"/>
      <c r="S897" s="186"/>
      <c r="T897" s="186"/>
      <c r="U897" s="186"/>
      <c r="V897" s="186"/>
      <c r="W897" s="186"/>
      <c r="X897" s="186"/>
      <c r="Y897" s="186"/>
      <c r="Z897" s="186"/>
      <c r="AA897" s="186"/>
      <c r="AB897" s="186"/>
      <c r="AC897" s="186"/>
    </row>
    <row r="898" spans="1:29" ht="14.25" customHeight="1">
      <c r="A898" s="186"/>
      <c r="B898" s="186"/>
      <c r="C898" s="186"/>
      <c r="D898" s="186"/>
      <c r="E898" s="186"/>
      <c r="F898" s="186"/>
      <c r="G898" s="186"/>
      <c r="H898" s="186"/>
      <c r="I898" s="186"/>
      <c r="J898" s="300"/>
      <c r="K898" s="186"/>
      <c r="L898" s="186"/>
      <c r="M898" s="186"/>
      <c r="N898" s="186"/>
      <c r="O898" s="186"/>
      <c r="P898" s="186"/>
      <c r="Q898" s="186"/>
      <c r="R898" s="186"/>
      <c r="S898" s="186"/>
      <c r="T898" s="186"/>
      <c r="U898" s="186"/>
      <c r="V898" s="186"/>
      <c r="W898" s="186"/>
      <c r="X898" s="186"/>
      <c r="Y898" s="186"/>
      <c r="Z898" s="186"/>
      <c r="AA898" s="186"/>
      <c r="AB898" s="186"/>
      <c r="AC898" s="186"/>
    </row>
    <row r="899" spans="1:29" ht="14.25" customHeight="1">
      <c r="A899" s="186"/>
      <c r="B899" s="186"/>
      <c r="C899" s="186"/>
      <c r="D899" s="186"/>
      <c r="E899" s="186"/>
      <c r="F899" s="186"/>
      <c r="G899" s="186"/>
      <c r="H899" s="186"/>
      <c r="I899" s="186"/>
      <c r="J899" s="300"/>
      <c r="K899" s="186"/>
      <c r="L899" s="186"/>
      <c r="M899" s="186"/>
      <c r="N899" s="186"/>
      <c r="O899" s="186"/>
      <c r="P899" s="186"/>
      <c r="Q899" s="186"/>
      <c r="R899" s="186"/>
      <c r="S899" s="186"/>
      <c r="T899" s="186"/>
      <c r="U899" s="186"/>
      <c r="V899" s="186"/>
      <c r="W899" s="186"/>
      <c r="X899" s="186"/>
      <c r="Y899" s="186"/>
      <c r="Z899" s="186"/>
      <c r="AA899" s="186"/>
      <c r="AB899" s="186"/>
      <c r="AC899" s="186"/>
    </row>
    <row r="900" spans="1:29" ht="14.25" customHeight="1">
      <c r="A900" s="186"/>
      <c r="B900" s="186"/>
      <c r="C900" s="186"/>
      <c r="D900" s="186"/>
      <c r="E900" s="186"/>
      <c r="F900" s="186"/>
      <c r="G900" s="186"/>
      <c r="H900" s="186"/>
      <c r="I900" s="186"/>
      <c r="J900" s="300"/>
      <c r="K900" s="186"/>
      <c r="L900" s="186"/>
      <c r="M900" s="186"/>
      <c r="N900" s="186"/>
      <c r="O900" s="186"/>
      <c r="P900" s="186"/>
      <c r="Q900" s="186"/>
      <c r="R900" s="186"/>
      <c r="S900" s="186"/>
      <c r="T900" s="186"/>
      <c r="U900" s="186"/>
      <c r="V900" s="186"/>
      <c r="W900" s="186"/>
      <c r="X900" s="186"/>
      <c r="Y900" s="186"/>
      <c r="Z900" s="186"/>
      <c r="AA900" s="186"/>
      <c r="AB900" s="186"/>
      <c r="AC900" s="186"/>
    </row>
    <row r="901" spans="1:29" ht="14.25" customHeight="1">
      <c r="A901" s="186"/>
      <c r="B901" s="186"/>
      <c r="C901" s="186"/>
      <c r="D901" s="186"/>
      <c r="E901" s="186"/>
      <c r="F901" s="186"/>
      <c r="G901" s="186"/>
      <c r="H901" s="186"/>
      <c r="I901" s="186"/>
      <c r="J901" s="300"/>
      <c r="K901" s="186"/>
      <c r="L901" s="186"/>
      <c r="M901" s="186"/>
      <c r="N901" s="186"/>
      <c r="O901" s="186"/>
      <c r="P901" s="186"/>
      <c r="Q901" s="186"/>
      <c r="R901" s="186"/>
      <c r="S901" s="186"/>
      <c r="T901" s="186"/>
      <c r="U901" s="186"/>
      <c r="V901" s="186"/>
      <c r="W901" s="186"/>
      <c r="X901" s="186"/>
      <c r="Y901" s="186"/>
      <c r="Z901" s="186"/>
      <c r="AA901" s="186"/>
      <c r="AB901" s="186"/>
      <c r="AC901" s="186"/>
    </row>
    <row r="902" spans="1:29" ht="14.25" customHeight="1">
      <c r="A902" s="186"/>
      <c r="B902" s="186"/>
      <c r="C902" s="186"/>
      <c r="D902" s="186"/>
      <c r="E902" s="186"/>
      <c r="F902" s="186"/>
      <c r="G902" s="186"/>
      <c r="H902" s="186"/>
      <c r="I902" s="186"/>
      <c r="J902" s="300"/>
      <c r="K902" s="186"/>
      <c r="L902" s="186"/>
      <c r="M902" s="186"/>
      <c r="N902" s="186"/>
      <c r="O902" s="186"/>
      <c r="P902" s="186"/>
      <c r="Q902" s="186"/>
      <c r="R902" s="186"/>
      <c r="S902" s="186"/>
      <c r="T902" s="186"/>
      <c r="U902" s="186"/>
      <c r="V902" s="186"/>
      <c r="W902" s="186"/>
      <c r="X902" s="186"/>
      <c r="Y902" s="186"/>
      <c r="Z902" s="186"/>
      <c r="AA902" s="186"/>
      <c r="AB902" s="186"/>
      <c r="AC902" s="186"/>
    </row>
    <row r="903" spans="1:29" ht="14.25" customHeight="1">
      <c r="A903" s="186"/>
      <c r="B903" s="186"/>
      <c r="C903" s="186"/>
      <c r="D903" s="186"/>
      <c r="E903" s="186"/>
      <c r="F903" s="186"/>
      <c r="G903" s="186"/>
      <c r="H903" s="186"/>
      <c r="I903" s="186"/>
      <c r="J903" s="300"/>
      <c r="K903" s="186"/>
      <c r="L903" s="186"/>
      <c r="M903" s="186"/>
      <c r="N903" s="186"/>
      <c r="O903" s="186"/>
      <c r="P903" s="186"/>
      <c r="Q903" s="186"/>
      <c r="R903" s="186"/>
      <c r="S903" s="186"/>
      <c r="T903" s="186"/>
      <c r="U903" s="186"/>
      <c r="V903" s="186"/>
      <c r="W903" s="186"/>
      <c r="X903" s="186"/>
      <c r="Y903" s="186"/>
      <c r="Z903" s="186"/>
      <c r="AA903" s="186"/>
      <c r="AB903" s="186"/>
      <c r="AC903" s="186"/>
    </row>
    <row r="904" spans="1:29" ht="14.25" customHeight="1">
      <c r="A904" s="186"/>
      <c r="B904" s="186"/>
      <c r="C904" s="186"/>
      <c r="D904" s="186"/>
      <c r="E904" s="186"/>
      <c r="F904" s="186"/>
      <c r="G904" s="186"/>
      <c r="H904" s="186"/>
      <c r="I904" s="186"/>
      <c r="J904" s="300"/>
      <c r="K904" s="186"/>
      <c r="L904" s="186"/>
      <c r="M904" s="186"/>
      <c r="N904" s="186"/>
      <c r="O904" s="186"/>
      <c r="P904" s="186"/>
      <c r="Q904" s="186"/>
      <c r="R904" s="186"/>
      <c r="S904" s="186"/>
      <c r="T904" s="186"/>
      <c r="U904" s="186"/>
      <c r="V904" s="186"/>
      <c r="W904" s="186"/>
      <c r="X904" s="186"/>
      <c r="Y904" s="186"/>
      <c r="Z904" s="186"/>
      <c r="AA904" s="186"/>
      <c r="AB904" s="186"/>
      <c r="AC904" s="186"/>
    </row>
    <row r="905" spans="1:29" ht="14.25" customHeight="1">
      <c r="A905" s="186"/>
      <c r="B905" s="186"/>
      <c r="C905" s="186"/>
      <c r="D905" s="186"/>
      <c r="E905" s="186"/>
      <c r="F905" s="186"/>
      <c r="G905" s="186"/>
      <c r="H905" s="186"/>
      <c r="I905" s="186"/>
      <c r="J905" s="300"/>
      <c r="K905" s="186"/>
      <c r="L905" s="186"/>
      <c r="M905" s="186"/>
      <c r="N905" s="186"/>
      <c r="O905" s="186"/>
      <c r="P905" s="186"/>
      <c r="Q905" s="186"/>
      <c r="R905" s="186"/>
      <c r="S905" s="186"/>
      <c r="T905" s="186"/>
      <c r="U905" s="186"/>
      <c r="V905" s="186"/>
      <c r="W905" s="186"/>
      <c r="X905" s="186"/>
      <c r="Y905" s="186"/>
      <c r="Z905" s="186"/>
      <c r="AA905" s="186"/>
      <c r="AB905" s="186"/>
      <c r="AC905" s="186"/>
    </row>
    <row r="906" spans="1:29" ht="14.25" customHeight="1">
      <c r="A906" s="186"/>
      <c r="B906" s="186"/>
      <c r="C906" s="186"/>
      <c r="D906" s="186"/>
      <c r="E906" s="186"/>
      <c r="F906" s="186"/>
      <c r="G906" s="186"/>
      <c r="H906" s="186"/>
      <c r="I906" s="186"/>
      <c r="J906" s="300"/>
      <c r="K906" s="186"/>
      <c r="L906" s="186"/>
      <c r="M906" s="186"/>
      <c r="N906" s="186"/>
      <c r="O906" s="186"/>
      <c r="P906" s="186"/>
      <c r="Q906" s="186"/>
      <c r="R906" s="186"/>
      <c r="S906" s="186"/>
      <c r="T906" s="186"/>
      <c r="U906" s="186"/>
      <c r="V906" s="186"/>
      <c r="W906" s="186"/>
      <c r="X906" s="186"/>
      <c r="Y906" s="186"/>
      <c r="Z906" s="186"/>
      <c r="AA906" s="186"/>
      <c r="AB906" s="186"/>
      <c r="AC906" s="186"/>
    </row>
    <row r="907" spans="1:29" ht="14.25" customHeight="1">
      <c r="A907" s="186"/>
      <c r="B907" s="186"/>
      <c r="C907" s="186"/>
      <c r="D907" s="186"/>
      <c r="E907" s="186"/>
      <c r="F907" s="186"/>
      <c r="G907" s="186"/>
      <c r="H907" s="186"/>
      <c r="I907" s="186"/>
      <c r="J907" s="300"/>
      <c r="K907" s="186"/>
      <c r="L907" s="186"/>
      <c r="M907" s="186"/>
      <c r="N907" s="186"/>
      <c r="O907" s="186"/>
      <c r="P907" s="186"/>
      <c r="Q907" s="186"/>
      <c r="R907" s="186"/>
      <c r="S907" s="186"/>
      <c r="T907" s="186"/>
      <c r="U907" s="186"/>
      <c r="V907" s="186"/>
      <c r="W907" s="186"/>
      <c r="X907" s="186"/>
      <c r="Y907" s="186"/>
      <c r="Z907" s="186"/>
      <c r="AA907" s="186"/>
      <c r="AB907" s="186"/>
      <c r="AC907" s="186"/>
    </row>
    <row r="908" spans="1:29" ht="14.25" customHeight="1">
      <c r="A908" s="186"/>
      <c r="B908" s="186"/>
      <c r="C908" s="186"/>
      <c r="D908" s="186"/>
      <c r="E908" s="186"/>
      <c r="F908" s="186"/>
      <c r="G908" s="186"/>
      <c r="H908" s="186"/>
      <c r="I908" s="186"/>
      <c r="J908" s="300"/>
      <c r="K908" s="186"/>
      <c r="L908" s="186"/>
      <c r="M908" s="186"/>
      <c r="N908" s="186"/>
      <c r="O908" s="186"/>
      <c r="P908" s="186"/>
      <c r="Q908" s="186"/>
      <c r="R908" s="186"/>
      <c r="S908" s="186"/>
      <c r="T908" s="186"/>
      <c r="U908" s="186"/>
      <c r="V908" s="186"/>
      <c r="W908" s="186"/>
      <c r="X908" s="186"/>
      <c r="Y908" s="186"/>
      <c r="Z908" s="186"/>
      <c r="AA908" s="186"/>
      <c r="AB908" s="186"/>
      <c r="AC908" s="186"/>
    </row>
    <row r="909" spans="1:29" ht="14.25" customHeight="1">
      <c r="A909" s="186"/>
      <c r="B909" s="186"/>
      <c r="C909" s="186"/>
      <c r="D909" s="186"/>
      <c r="E909" s="186"/>
      <c r="F909" s="186"/>
      <c r="G909" s="186"/>
      <c r="H909" s="186"/>
      <c r="I909" s="186"/>
      <c r="J909" s="300"/>
      <c r="K909" s="186"/>
      <c r="L909" s="186"/>
      <c r="M909" s="186"/>
      <c r="N909" s="186"/>
      <c r="O909" s="186"/>
      <c r="P909" s="186"/>
      <c r="Q909" s="186"/>
      <c r="R909" s="186"/>
      <c r="S909" s="186"/>
      <c r="T909" s="186"/>
      <c r="U909" s="186"/>
      <c r="V909" s="186"/>
      <c r="W909" s="186"/>
      <c r="X909" s="186"/>
      <c r="Y909" s="186"/>
      <c r="Z909" s="186"/>
      <c r="AA909" s="186"/>
      <c r="AB909" s="186"/>
      <c r="AC909" s="186"/>
    </row>
    <row r="910" spans="1:29" ht="14.25" customHeight="1">
      <c r="A910" s="186"/>
      <c r="B910" s="186"/>
      <c r="C910" s="186"/>
      <c r="D910" s="186"/>
      <c r="E910" s="186"/>
      <c r="F910" s="186"/>
      <c r="G910" s="186"/>
      <c r="H910" s="186"/>
      <c r="I910" s="186"/>
      <c r="J910" s="300"/>
      <c r="K910" s="186"/>
      <c r="L910" s="186"/>
      <c r="M910" s="186"/>
      <c r="N910" s="186"/>
      <c r="O910" s="186"/>
      <c r="P910" s="186"/>
      <c r="Q910" s="186"/>
      <c r="R910" s="186"/>
      <c r="S910" s="186"/>
      <c r="T910" s="186"/>
      <c r="U910" s="186"/>
      <c r="V910" s="186"/>
      <c r="W910" s="186"/>
      <c r="X910" s="186"/>
      <c r="Y910" s="186"/>
      <c r="Z910" s="186"/>
      <c r="AA910" s="186"/>
      <c r="AB910" s="186"/>
      <c r="AC910" s="186"/>
    </row>
    <row r="911" spans="1:29" ht="14.25" customHeight="1">
      <c r="A911" s="186"/>
      <c r="B911" s="186"/>
      <c r="C911" s="186"/>
      <c r="D911" s="186"/>
      <c r="E911" s="186"/>
      <c r="F911" s="186"/>
      <c r="G911" s="186"/>
      <c r="H911" s="186"/>
      <c r="I911" s="186"/>
      <c r="J911" s="300"/>
      <c r="K911" s="186"/>
      <c r="L911" s="186"/>
      <c r="M911" s="186"/>
      <c r="N911" s="186"/>
      <c r="O911" s="186"/>
      <c r="P911" s="186"/>
      <c r="Q911" s="186"/>
      <c r="R911" s="186"/>
      <c r="S911" s="186"/>
      <c r="T911" s="186"/>
      <c r="U911" s="186"/>
      <c r="V911" s="186"/>
      <c r="W911" s="186"/>
      <c r="X911" s="186"/>
      <c r="Y911" s="186"/>
      <c r="Z911" s="186"/>
      <c r="AA911" s="186"/>
      <c r="AB911" s="186"/>
      <c r="AC911" s="186"/>
    </row>
    <row r="912" spans="1:29" ht="14.25" customHeight="1">
      <c r="A912" s="186"/>
      <c r="B912" s="186"/>
      <c r="C912" s="186"/>
      <c r="D912" s="186"/>
      <c r="E912" s="186"/>
      <c r="F912" s="186"/>
      <c r="G912" s="186"/>
      <c r="H912" s="186"/>
      <c r="I912" s="186"/>
      <c r="J912" s="300"/>
      <c r="K912" s="186"/>
      <c r="L912" s="186"/>
      <c r="M912" s="186"/>
      <c r="N912" s="186"/>
      <c r="O912" s="186"/>
      <c r="P912" s="186"/>
      <c r="Q912" s="186"/>
      <c r="R912" s="186"/>
      <c r="S912" s="186"/>
      <c r="T912" s="186"/>
      <c r="U912" s="186"/>
      <c r="V912" s="186"/>
      <c r="W912" s="186"/>
      <c r="X912" s="186"/>
      <c r="Y912" s="186"/>
      <c r="Z912" s="186"/>
      <c r="AA912" s="186"/>
      <c r="AB912" s="186"/>
      <c r="AC912" s="186"/>
    </row>
    <row r="913" spans="1:29" ht="14.25" customHeight="1">
      <c r="A913" s="186"/>
      <c r="B913" s="186"/>
      <c r="C913" s="186"/>
      <c r="D913" s="186"/>
      <c r="E913" s="186"/>
      <c r="F913" s="186"/>
      <c r="G913" s="186"/>
      <c r="H913" s="186"/>
      <c r="I913" s="186"/>
      <c r="J913" s="300"/>
      <c r="K913" s="186"/>
      <c r="L913" s="186"/>
      <c r="M913" s="186"/>
      <c r="N913" s="186"/>
      <c r="O913" s="186"/>
      <c r="P913" s="186"/>
      <c r="Q913" s="186"/>
      <c r="R913" s="186"/>
      <c r="S913" s="186"/>
      <c r="T913" s="186"/>
      <c r="U913" s="186"/>
      <c r="V913" s="186"/>
      <c r="W913" s="186"/>
      <c r="X913" s="186"/>
      <c r="Y913" s="186"/>
      <c r="Z913" s="186"/>
      <c r="AA913" s="186"/>
      <c r="AB913" s="186"/>
      <c r="AC913" s="186"/>
    </row>
    <row r="914" spans="1:29" ht="14.25" customHeight="1">
      <c r="A914" s="186"/>
      <c r="B914" s="186"/>
      <c r="C914" s="186"/>
      <c r="D914" s="186"/>
      <c r="E914" s="186"/>
      <c r="F914" s="186"/>
      <c r="G914" s="186"/>
      <c r="H914" s="186"/>
      <c r="I914" s="186"/>
      <c r="J914" s="300"/>
      <c r="K914" s="186"/>
      <c r="L914" s="186"/>
      <c r="M914" s="186"/>
      <c r="N914" s="186"/>
      <c r="O914" s="186"/>
      <c r="P914" s="186"/>
      <c r="Q914" s="186"/>
      <c r="R914" s="186"/>
      <c r="S914" s="186"/>
      <c r="T914" s="186"/>
      <c r="U914" s="186"/>
      <c r="V914" s="186"/>
      <c r="W914" s="186"/>
      <c r="X914" s="186"/>
      <c r="Y914" s="186"/>
      <c r="Z914" s="186"/>
      <c r="AA914" s="186"/>
      <c r="AB914" s="186"/>
      <c r="AC914" s="186"/>
    </row>
    <row r="915" spans="1:29" ht="14.25" customHeight="1">
      <c r="A915" s="186"/>
      <c r="B915" s="186"/>
      <c r="C915" s="186"/>
      <c r="D915" s="186"/>
      <c r="E915" s="186"/>
      <c r="F915" s="186"/>
      <c r="G915" s="186"/>
      <c r="H915" s="186"/>
      <c r="I915" s="186"/>
      <c r="J915" s="300"/>
      <c r="K915" s="186"/>
      <c r="L915" s="186"/>
      <c r="M915" s="186"/>
      <c r="N915" s="186"/>
      <c r="O915" s="186"/>
      <c r="P915" s="186"/>
      <c r="Q915" s="186"/>
      <c r="R915" s="186"/>
      <c r="S915" s="186"/>
      <c r="T915" s="186"/>
      <c r="U915" s="186"/>
      <c r="V915" s="186"/>
      <c r="W915" s="186"/>
      <c r="X915" s="186"/>
      <c r="Y915" s="186"/>
      <c r="Z915" s="186"/>
      <c r="AA915" s="186"/>
      <c r="AB915" s="186"/>
      <c r="AC915" s="186"/>
    </row>
    <row r="916" spans="1:29" ht="14.25" customHeight="1">
      <c r="A916" s="186"/>
      <c r="B916" s="186"/>
      <c r="C916" s="186"/>
      <c r="D916" s="186"/>
      <c r="E916" s="186"/>
      <c r="F916" s="186"/>
      <c r="G916" s="186"/>
      <c r="H916" s="186"/>
      <c r="I916" s="186"/>
      <c r="J916" s="300"/>
      <c r="K916" s="186"/>
      <c r="L916" s="186"/>
      <c r="M916" s="186"/>
      <c r="N916" s="186"/>
      <c r="O916" s="186"/>
      <c r="P916" s="186"/>
      <c r="Q916" s="186"/>
      <c r="R916" s="186"/>
      <c r="S916" s="186"/>
      <c r="T916" s="186"/>
      <c r="U916" s="186"/>
      <c r="V916" s="186"/>
      <c r="W916" s="186"/>
      <c r="X916" s="186"/>
      <c r="Y916" s="186"/>
      <c r="Z916" s="186"/>
      <c r="AA916" s="186"/>
      <c r="AB916" s="186"/>
      <c r="AC916" s="186"/>
    </row>
    <row r="917" spans="1:29" ht="14.25" customHeight="1">
      <c r="A917" s="186"/>
      <c r="B917" s="186"/>
      <c r="C917" s="186"/>
      <c r="D917" s="186"/>
      <c r="E917" s="186"/>
      <c r="F917" s="186"/>
      <c r="G917" s="186"/>
      <c r="H917" s="186"/>
      <c r="I917" s="186"/>
      <c r="J917" s="300"/>
      <c r="K917" s="186"/>
      <c r="L917" s="186"/>
      <c r="M917" s="186"/>
      <c r="N917" s="186"/>
      <c r="O917" s="186"/>
      <c r="P917" s="186"/>
      <c r="Q917" s="186"/>
      <c r="R917" s="186"/>
      <c r="S917" s="186"/>
      <c r="T917" s="186"/>
      <c r="U917" s="186"/>
      <c r="V917" s="186"/>
      <c r="W917" s="186"/>
      <c r="X917" s="186"/>
      <c r="Y917" s="186"/>
      <c r="Z917" s="186"/>
      <c r="AA917" s="186"/>
      <c r="AB917" s="186"/>
      <c r="AC917" s="186"/>
    </row>
    <row r="918" spans="1:29" ht="14.25" customHeight="1">
      <c r="A918" s="186"/>
      <c r="B918" s="186"/>
      <c r="C918" s="186"/>
      <c r="D918" s="186"/>
      <c r="E918" s="186"/>
      <c r="F918" s="186"/>
      <c r="G918" s="186"/>
      <c r="H918" s="186"/>
      <c r="I918" s="186"/>
      <c r="J918" s="300"/>
      <c r="K918" s="186"/>
      <c r="L918" s="186"/>
      <c r="M918" s="186"/>
      <c r="N918" s="186"/>
      <c r="O918" s="186"/>
      <c r="P918" s="186"/>
      <c r="Q918" s="186"/>
      <c r="R918" s="186"/>
      <c r="S918" s="186"/>
      <c r="T918" s="186"/>
      <c r="U918" s="186"/>
      <c r="V918" s="186"/>
      <c r="W918" s="186"/>
      <c r="X918" s="186"/>
      <c r="Y918" s="186"/>
      <c r="Z918" s="186"/>
      <c r="AA918" s="186"/>
      <c r="AB918" s="186"/>
      <c r="AC918" s="186"/>
    </row>
    <row r="919" spans="1:29" ht="14.25" customHeight="1">
      <c r="A919" s="186"/>
      <c r="B919" s="186"/>
      <c r="C919" s="186"/>
      <c r="D919" s="186"/>
      <c r="E919" s="186"/>
      <c r="F919" s="186"/>
      <c r="G919" s="186"/>
      <c r="H919" s="186"/>
      <c r="I919" s="186"/>
      <c r="J919" s="300"/>
      <c r="K919" s="186"/>
      <c r="L919" s="186"/>
      <c r="M919" s="186"/>
      <c r="N919" s="186"/>
      <c r="O919" s="186"/>
      <c r="P919" s="186"/>
      <c r="Q919" s="186"/>
      <c r="R919" s="186"/>
      <c r="S919" s="186"/>
      <c r="T919" s="186"/>
      <c r="U919" s="186"/>
      <c r="V919" s="186"/>
      <c r="W919" s="186"/>
      <c r="X919" s="186"/>
      <c r="Y919" s="186"/>
      <c r="Z919" s="186"/>
      <c r="AA919" s="186"/>
      <c r="AB919" s="186"/>
      <c r="AC919" s="186"/>
    </row>
    <row r="920" spans="1:29" ht="14.25" customHeight="1">
      <c r="A920" s="186"/>
      <c r="B920" s="186"/>
      <c r="C920" s="186"/>
      <c r="D920" s="186"/>
      <c r="E920" s="186"/>
      <c r="F920" s="186"/>
      <c r="G920" s="186"/>
      <c r="H920" s="186"/>
      <c r="I920" s="186"/>
      <c r="J920" s="300"/>
      <c r="K920" s="186"/>
      <c r="L920" s="186"/>
      <c r="M920" s="186"/>
      <c r="N920" s="186"/>
      <c r="O920" s="186"/>
      <c r="P920" s="186"/>
      <c r="Q920" s="186"/>
      <c r="R920" s="186"/>
      <c r="S920" s="186"/>
      <c r="T920" s="186"/>
      <c r="U920" s="186"/>
      <c r="V920" s="186"/>
      <c r="W920" s="186"/>
      <c r="X920" s="186"/>
      <c r="Y920" s="186"/>
      <c r="Z920" s="186"/>
      <c r="AA920" s="186"/>
      <c r="AB920" s="186"/>
      <c r="AC920" s="186"/>
    </row>
    <row r="921" spans="1:29" ht="14.25" customHeight="1">
      <c r="A921" s="186"/>
      <c r="B921" s="186"/>
      <c r="C921" s="186"/>
      <c r="D921" s="186"/>
      <c r="E921" s="186"/>
      <c r="F921" s="186"/>
      <c r="G921" s="186"/>
      <c r="H921" s="186"/>
      <c r="I921" s="186"/>
      <c r="J921" s="300"/>
      <c r="K921" s="186"/>
      <c r="L921" s="186"/>
      <c r="M921" s="186"/>
      <c r="N921" s="186"/>
      <c r="O921" s="186"/>
      <c r="P921" s="186"/>
      <c r="Q921" s="186"/>
      <c r="R921" s="186"/>
      <c r="S921" s="186"/>
      <c r="T921" s="186"/>
      <c r="U921" s="186"/>
      <c r="V921" s="186"/>
      <c r="W921" s="186"/>
      <c r="X921" s="186"/>
      <c r="Y921" s="186"/>
      <c r="Z921" s="186"/>
      <c r="AA921" s="186"/>
      <c r="AB921" s="186"/>
      <c r="AC921" s="186"/>
    </row>
    <row r="922" spans="1:29" ht="14.25" customHeight="1">
      <c r="A922" s="186"/>
      <c r="B922" s="186"/>
      <c r="C922" s="186"/>
      <c r="D922" s="186"/>
      <c r="E922" s="186"/>
      <c r="F922" s="186"/>
      <c r="G922" s="186"/>
      <c r="H922" s="186"/>
      <c r="I922" s="186"/>
      <c r="J922" s="300"/>
      <c r="K922" s="186"/>
      <c r="L922" s="186"/>
      <c r="M922" s="186"/>
      <c r="N922" s="186"/>
      <c r="O922" s="186"/>
      <c r="P922" s="186"/>
      <c r="Q922" s="186"/>
      <c r="R922" s="186"/>
      <c r="S922" s="186"/>
      <c r="T922" s="186"/>
      <c r="U922" s="186"/>
      <c r="V922" s="186"/>
      <c r="W922" s="186"/>
      <c r="X922" s="186"/>
      <c r="Y922" s="186"/>
      <c r="Z922" s="186"/>
      <c r="AA922" s="186"/>
      <c r="AB922" s="186"/>
      <c r="AC922" s="186"/>
    </row>
    <row r="923" spans="1:29" ht="14.25" customHeight="1">
      <c r="A923" s="186"/>
      <c r="B923" s="186"/>
      <c r="C923" s="186"/>
      <c r="D923" s="186"/>
      <c r="E923" s="186"/>
      <c r="F923" s="186"/>
      <c r="G923" s="186"/>
      <c r="H923" s="186"/>
      <c r="I923" s="186"/>
      <c r="J923" s="300"/>
      <c r="K923" s="186"/>
      <c r="L923" s="186"/>
      <c r="M923" s="186"/>
      <c r="N923" s="186"/>
      <c r="O923" s="186"/>
      <c r="P923" s="186"/>
      <c r="Q923" s="186"/>
      <c r="R923" s="186"/>
      <c r="S923" s="186"/>
      <c r="T923" s="186"/>
      <c r="U923" s="186"/>
      <c r="V923" s="186"/>
      <c r="W923" s="186"/>
      <c r="X923" s="186"/>
      <c r="Y923" s="186"/>
      <c r="Z923" s="186"/>
      <c r="AA923" s="186"/>
      <c r="AB923" s="186"/>
      <c r="AC923" s="186"/>
    </row>
    <row r="924" spans="1:29" ht="14.25" customHeight="1">
      <c r="A924" s="186"/>
      <c r="B924" s="186"/>
      <c r="C924" s="186"/>
      <c r="D924" s="186"/>
      <c r="E924" s="186"/>
      <c r="F924" s="186"/>
      <c r="G924" s="186"/>
      <c r="H924" s="186"/>
      <c r="I924" s="186"/>
      <c r="J924" s="300"/>
      <c r="K924" s="186"/>
      <c r="L924" s="186"/>
      <c r="M924" s="186"/>
      <c r="N924" s="186"/>
      <c r="O924" s="186"/>
      <c r="P924" s="186"/>
      <c r="Q924" s="186"/>
      <c r="R924" s="186"/>
      <c r="S924" s="186"/>
      <c r="T924" s="186"/>
      <c r="U924" s="186"/>
      <c r="V924" s="186"/>
      <c r="W924" s="186"/>
      <c r="X924" s="186"/>
      <c r="Y924" s="186"/>
      <c r="Z924" s="186"/>
      <c r="AA924" s="186"/>
      <c r="AB924" s="186"/>
      <c r="AC924" s="186"/>
    </row>
    <row r="925" spans="1:29" ht="14.25" customHeight="1">
      <c r="A925" s="186"/>
      <c r="B925" s="186"/>
      <c r="C925" s="186"/>
      <c r="D925" s="186"/>
      <c r="E925" s="186"/>
      <c r="F925" s="186"/>
      <c r="G925" s="186"/>
      <c r="H925" s="186"/>
      <c r="I925" s="186"/>
      <c r="J925" s="300"/>
      <c r="K925" s="186"/>
      <c r="L925" s="186"/>
      <c r="M925" s="186"/>
      <c r="N925" s="186"/>
      <c r="O925" s="186"/>
      <c r="P925" s="186"/>
      <c r="Q925" s="186"/>
      <c r="R925" s="186"/>
      <c r="S925" s="186"/>
      <c r="T925" s="186"/>
      <c r="U925" s="186"/>
      <c r="V925" s="186"/>
      <c r="W925" s="186"/>
      <c r="X925" s="186"/>
      <c r="Y925" s="186"/>
      <c r="Z925" s="186"/>
      <c r="AA925" s="186"/>
      <c r="AB925" s="186"/>
      <c r="AC925" s="186"/>
    </row>
    <row r="926" spans="1:29" ht="14.25" customHeight="1">
      <c r="A926" s="186"/>
      <c r="B926" s="186"/>
      <c r="C926" s="186"/>
      <c r="D926" s="186"/>
      <c r="E926" s="186"/>
      <c r="F926" s="186"/>
      <c r="G926" s="186"/>
      <c r="H926" s="186"/>
      <c r="I926" s="186"/>
      <c r="J926" s="300"/>
      <c r="K926" s="186"/>
      <c r="L926" s="186"/>
      <c r="M926" s="186"/>
      <c r="N926" s="186"/>
      <c r="O926" s="186"/>
      <c r="P926" s="186"/>
      <c r="Q926" s="186"/>
      <c r="R926" s="186"/>
      <c r="S926" s="186"/>
      <c r="T926" s="186"/>
      <c r="U926" s="186"/>
      <c r="V926" s="186"/>
      <c r="W926" s="186"/>
      <c r="X926" s="186"/>
      <c r="Y926" s="186"/>
      <c r="Z926" s="186"/>
      <c r="AA926" s="186"/>
      <c r="AB926" s="186"/>
      <c r="AC926" s="186"/>
    </row>
    <row r="927" spans="1:29" ht="14.25" customHeight="1">
      <c r="A927" s="186"/>
      <c r="B927" s="186"/>
      <c r="C927" s="186"/>
      <c r="D927" s="186"/>
      <c r="E927" s="186"/>
      <c r="F927" s="186"/>
      <c r="G927" s="186"/>
      <c r="H927" s="186"/>
      <c r="I927" s="186"/>
      <c r="J927" s="300"/>
      <c r="K927" s="186"/>
      <c r="L927" s="186"/>
      <c r="M927" s="186"/>
      <c r="N927" s="186"/>
      <c r="O927" s="186"/>
      <c r="P927" s="186"/>
      <c r="Q927" s="186"/>
      <c r="R927" s="186"/>
      <c r="S927" s="186"/>
      <c r="T927" s="186"/>
      <c r="U927" s="186"/>
      <c r="V927" s="186"/>
      <c r="W927" s="186"/>
      <c r="X927" s="186"/>
      <c r="Y927" s="186"/>
      <c r="Z927" s="186"/>
      <c r="AA927" s="186"/>
      <c r="AB927" s="186"/>
      <c r="AC927" s="186"/>
    </row>
    <row r="928" spans="1:29" ht="14.25" customHeight="1">
      <c r="A928" s="186"/>
      <c r="B928" s="186"/>
      <c r="C928" s="186"/>
      <c r="D928" s="186"/>
      <c r="E928" s="186"/>
      <c r="F928" s="186"/>
      <c r="G928" s="186"/>
      <c r="H928" s="186"/>
      <c r="I928" s="186"/>
      <c r="J928" s="300"/>
      <c r="K928" s="186"/>
      <c r="L928" s="186"/>
      <c r="M928" s="186"/>
      <c r="N928" s="186"/>
      <c r="O928" s="186"/>
      <c r="P928" s="186"/>
      <c r="Q928" s="186"/>
      <c r="R928" s="186"/>
      <c r="S928" s="186"/>
      <c r="T928" s="186"/>
      <c r="U928" s="186"/>
      <c r="V928" s="186"/>
      <c r="W928" s="186"/>
      <c r="X928" s="186"/>
      <c r="Y928" s="186"/>
      <c r="Z928" s="186"/>
      <c r="AA928" s="186"/>
      <c r="AB928" s="186"/>
      <c r="AC928" s="186"/>
    </row>
    <row r="929" spans="1:29" ht="14.25" customHeight="1">
      <c r="A929" s="186"/>
      <c r="B929" s="186"/>
      <c r="C929" s="186"/>
      <c r="D929" s="186"/>
      <c r="E929" s="186"/>
      <c r="F929" s="186"/>
      <c r="G929" s="186"/>
      <c r="H929" s="186"/>
      <c r="I929" s="186"/>
      <c r="J929" s="300"/>
      <c r="K929" s="186"/>
      <c r="L929" s="186"/>
      <c r="M929" s="186"/>
      <c r="N929" s="186"/>
      <c r="O929" s="186"/>
      <c r="P929" s="186"/>
      <c r="Q929" s="186"/>
      <c r="R929" s="186"/>
      <c r="S929" s="186"/>
      <c r="T929" s="186"/>
      <c r="U929" s="186"/>
      <c r="V929" s="186"/>
      <c r="W929" s="186"/>
      <c r="X929" s="186"/>
      <c r="Y929" s="186"/>
      <c r="Z929" s="186"/>
      <c r="AA929" s="186"/>
      <c r="AB929" s="186"/>
      <c r="AC929" s="186"/>
    </row>
    <row r="930" spans="1:29" ht="14.25" customHeight="1">
      <c r="A930" s="186"/>
      <c r="B930" s="186"/>
      <c r="C930" s="186"/>
      <c r="D930" s="186"/>
      <c r="E930" s="186"/>
      <c r="F930" s="186"/>
      <c r="G930" s="186"/>
      <c r="H930" s="186"/>
      <c r="I930" s="186"/>
      <c r="J930" s="300"/>
      <c r="K930" s="186"/>
      <c r="L930" s="186"/>
      <c r="M930" s="186"/>
      <c r="N930" s="186"/>
      <c r="O930" s="186"/>
      <c r="P930" s="186"/>
      <c r="Q930" s="186"/>
      <c r="R930" s="186"/>
      <c r="S930" s="186"/>
      <c r="T930" s="186"/>
      <c r="U930" s="186"/>
      <c r="V930" s="186"/>
      <c r="W930" s="186"/>
      <c r="X930" s="186"/>
      <c r="Y930" s="186"/>
      <c r="Z930" s="186"/>
      <c r="AA930" s="186"/>
      <c r="AB930" s="186"/>
      <c r="AC930" s="186"/>
    </row>
    <row r="931" spans="1:29" ht="14.25" customHeight="1">
      <c r="A931" s="186"/>
      <c r="B931" s="186"/>
      <c r="C931" s="186"/>
      <c r="D931" s="186"/>
      <c r="E931" s="186"/>
      <c r="F931" s="186"/>
      <c r="G931" s="186"/>
      <c r="H931" s="186"/>
      <c r="I931" s="186"/>
      <c r="J931" s="300"/>
      <c r="K931" s="186"/>
      <c r="L931" s="186"/>
      <c r="M931" s="186"/>
      <c r="N931" s="186"/>
      <c r="O931" s="186"/>
      <c r="P931" s="186"/>
      <c r="Q931" s="186"/>
      <c r="R931" s="186"/>
      <c r="S931" s="186"/>
      <c r="T931" s="186"/>
      <c r="U931" s="186"/>
      <c r="V931" s="186"/>
      <c r="W931" s="186"/>
      <c r="X931" s="186"/>
      <c r="Y931" s="186"/>
      <c r="Z931" s="186"/>
      <c r="AA931" s="186"/>
      <c r="AB931" s="186"/>
      <c r="AC931" s="186"/>
    </row>
    <row r="932" spans="1:29" ht="14.25" customHeight="1">
      <c r="A932" s="186"/>
      <c r="B932" s="186"/>
      <c r="C932" s="186"/>
      <c r="D932" s="186"/>
      <c r="E932" s="186"/>
      <c r="F932" s="186"/>
      <c r="G932" s="186"/>
      <c r="H932" s="186"/>
      <c r="I932" s="186"/>
      <c r="J932" s="300"/>
      <c r="K932" s="186"/>
      <c r="L932" s="186"/>
      <c r="M932" s="186"/>
      <c r="N932" s="186"/>
      <c r="O932" s="186"/>
      <c r="P932" s="186"/>
      <c r="Q932" s="186"/>
      <c r="R932" s="186"/>
      <c r="S932" s="186"/>
      <c r="T932" s="186"/>
      <c r="U932" s="186"/>
      <c r="V932" s="186"/>
      <c r="W932" s="186"/>
      <c r="X932" s="186"/>
      <c r="Y932" s="186"/>
      <c r="Z932" s="186"/>
      <c r="AA932" s="186"/>
      <c r="AB932" s="186"/>
      <c r="AC932" s="186"/>
    </row>
    <row r="933" spans="1:29" ht="14.25" customHeight="1">
      <c r="A933" s="186"/>
      <c r="B933" s="186"/>
      <c r="C933" s="186"/>
      <c r="D933" s="186"/>
      <c r="E933" s="186"/>
      <c r="F933" s="186"/>
      <c r="G933" s="186"/>
      <c r="H933" s="186"/>
      <c r="I933" s="186"/>
      <c r="J933" s="300"/>
      <c r="K933" s="186"/>
      <c r="L933" s="186"/>
      <c r="M933" s="186"/>
      <c r="N933" s="186"/>
      <c r="O933" s="186"/>
      <c r="P933" s="186"/>
      <c r="Q933" s="186"/>
      <c r="R933" s="186"/>
      <c r="S933" s="186"/>
      <c r="T933" s="186"/>
      <c r="U933" s="186"/>
      <c r="V933" s="186"/>
      <c r="W933" s="186"/>
      <c r="X933" s="186"/>
      <c r="Y933" s="186"/>
      <c r="Z933" s="186"/>
      <c r="AA933" s="186"/>
      <c r="AB933" s="186"/>
      <c r="AC933" s="186"/>
    </row>
    <row r="934" spans="1:29" ht="14.25" customHeight="1">
      <c r="A934" s="186"/>
      <c r="B934" s="186"/>
      <c r="C934" s="186"/>
      <c r="D934" s="186"/>
      <c r="E934" s="186"/>
      <c r="F934" s="186"/>
      <c r="G934" s="186"/>
      <c r="H934" s="186"/>
      <c r="I934" s="186"/>
      <c r="J934" s="300"/>
      <c r="K934" s="186"/>
      <c r="L934" s="186"/>
      <c r="M934" s="186"/>
      <c r="N934" s="186"/>
      <c r="O934" s="186"/>
      <c r="P934" s="186"/>
      <c r="Q934" s="186"/>
      <c r="R934" s="186"/>
      <c r="S934" s="186"/>
      <c r="T934" s="186"/>
      <c r="U934" s="186"/>
      <c r="V934" s="186"/>
      <c r="W934" s="186"/>
      <c r="X934" s="186"/>
      <c r="Y934" s="186"/>
      <c r="Z934" s="186"/>
      <c r="AA934" s="186"/>
      <c r="AB934" s="186"/>
      <c r="AC934" s="186"/>
    </row>
    <row r="935" spans="1:29" ht="14.25" customHeight="1">
      <c r="A935" s="186"/>
      <c r="B935" s="186"/>
      <c r="C935" s="186"/>
      <c r="D935" s="186"/>
      <c r="E935" s="186"/>
      <c r="F935" s="186"/>
      <c r="G935" s="186"/>
      <c r="H935" s="186"/>
      <c r="I935" s="186"/>
      <c r="J935" s="300"/>
      <c r="K935" s="186"/>
      <c r="L935" s="186"/>
      <c r="M935" s="186"/>
      <c r="N935" s="186"/>
      <c r="O935" s="186"/>
      <c r="P935" s="186"/>
      <c r="Q935" s="186"/>
      <c r="R935" s="186"/>
      <c r="S935" s="186"/>
      <c r="T935" s="186"/>
      <c r="U935" s="186"/>
      <c r="V935" s="186"/>
      <c r="W935" s="186"/>
      <c r="X935" s="186"/>
      <c r="Y935" s="186"/>
      <c r="Z935" s="186"/>
      <c r="AA935" s="186"/>
      <c r="AB935" s="186"/>
      <c r="AC935" s="186"/>
    </row>
    <row r="936" spans="1:29" ht="14.25" customHeight="1">
      <c r="A936" s="186"/>
      <c r="B936" s="186"/>
      <c r="C936" s="186"/>
      <c r="D936" s="186"/>
      <c r="E936" s="186"/>
      <c r="F936" s="186"/>
      <c r="G936" s="186"/>
      <c r="H936" s="186"/>
      <c r="I936" s="186"/>
      <c r="J936" s="300"/>
      <c r="K936" s="186"/>
      <c r="L936" s="186"/>
      <c r="M936" s="186"/>
      <c r="N936" s="186"/>
      <c r="O936" s="186"/>
      <c r="P936" s="186"/>
      <c r="Q936" s="186"/>
      <c r="R936" s="186"/>
      <c r="S936" s="186"/>
      <c r="T936" s="186"/>
      <c r="U936" s="186"/>
      <c r="V936" s="186"/>
      <c r="W936" s="186"/>
      <c r="X936" s="186"/>
      <c r="Y936" s="186"/>
      <c r="Z936" s="186"/>
      <c r="AA936" s="186"/>
      <c r="AB936" s="186"/>
      <c r="AC936" s="186"/>
    </row>
    <row r="937" spans="1:29" ht="14.25" customHeight="1">
      <c r="A937" s="186"/>
      <c r="B937" s="186"/>
      <c r="C937" s="186"/>
      <c r="D937" s="186"/>
      <c r="E937" s="186"/>
      <c r="F937" s="186"/>
      <c r="G937" s="186"/>
      <c r="H937" s="186"/>
      <c r="I937" s="186"/>
      <c r="J937" s="300"/>
      <c r="K937" s="186"/>
      <c r="L937" s="186"/>
      <c r="M937" s="186"/>
      <c r="N937" s="186"/>
      <c r="O937" s="186"/>
      <c r="P937" s="186"/>
      <c r="Q937" s="186"/>
      <c r="R937" s="186"/>
      <c r="S937" s="186"/>
      <c r="T937" s="186"/>
      <c r="U937" s="186"/>
      <c r="V937" s="186"/>
      <c r="W937" s="186"/>
      <c r="X937" s="186"/>
      <c r="Y937" s="186"/>
      <c r="Z937" s="186"/>
      <c r="AA937" s="186"/>
      <c r="AB937" s="186"/>
      <c r="AC937" s="186"/>
    </row>
    <row r="938" spans="1:29" ht="14.25" customHeight="1">
      <c r="A938" s="186"/>
      <c r="B938" s="186"/>
      <c r="C938" s="186"/>
      <c r="D938" s="186"/>
      <c r="E938" s="186"/>
      <c r="F938" s="186"/>
      <c r="G938" s="186"/>
      <c r="H938" s="186"/>
      <c r="I938" s="186"/>
      <c r="J938" s="300"/>
      <c r="K938" s="186"/>
      <c r="L938" s="186"/>
      <c r="M938" s="186"/>
      <c r="N938" s="186"/>
      <c r="O938" s="186"/>
      <c r="P938" s="186"/>
      <c r="Q938" s="186"/>
      <c r="R938" s="186"/>
      <c r="S938" s="186"/>
      <c r="T938" s="186"/>
      <c r="U938" s="186"/>
      <c r="V938" s="186"/>
      <c r="W938" s="186"/>
      <c r="X938" s="186"/>
      <c r="Y938" s="186"/>
      <c r="Z938" s="186"/>
      <c r="AA938" s="186"/>
      <c r="AB938" s="186"/>
      <c r="AC938" s="186"/>
    </row>
    <row r="939" spans="1:29" ht="14.25" customHeight="1">
      <c r="A939" s="186"/>
      <c r="B939" s="186"/>
      <c r="C939" s="186"/>
      <c r="D939" s="186"/>
      <c r="E939" s="186"/>
      <c r="F939" s="186"/>
      <c r="G939" s="186"/>
      <c r="H939" s="186"/>
      <c r="I939" s="186"/>
      <c r="J939" s="300"/>
      <c r="K939" s="186"/>
      <c r="L939" s="186"/>
      <c r="M939" s="186"/>
      <c r="N939" s="186"/>
      <c r="O939" s="186"/>
      <c r="P939" s="186"/>
      <c r="Q939" s="186"/>
      <c r="R939" s="186"/>
      <c r="S939" s="186"/>
      <c r="T939" s="186"/>
      <c r="U939" s="186"/>
      <c r="V939" s="186"/>
      <c r="W939" s="186"/>
      <c r="X939" s="186"/>
      <c r="Y939" s="186"/>
      <c r="Z939" s="186"/>
      <c r="AA939" s="186"/>
      <c r="AB939" s="186"/>
      <c r="AC939" s="186"/>
    </row>
    <row r="940" spans="1:29" ht="14.25" customHeight="1">
      <c r="A940" s="186"/>
      <c r="B940" s="186"/>
      <c r="C940" s="186"/>
      <c r="D940" s="186"/>
      <c r="E940" s="186"/>
      <c r="F940" s="186"/>
      <c r="G940" s="186"/>
      <c r="H940" s="186"/>
      <c r="I940" s="186"/>
      <c r="J940" s="300"/>
      <c r="K940" s="186"/>
      <c r="L940" s="186"/>
      <c r="M940" s="186"/>
      <c r="N940" s="186"/>
      <c r="O940" s="186"/>
      <c r="P940" s="186"/>
      <c r="Q940" s="186"/>
      <c r="R940" s="186"/>
      <c r="S940" s="186"/>
      <c r="T940" s="186"/>
      <c r="U940" s="186"/>
      <c r="V940" s="186"/>
      <c r="W940" s="186"/>
      <c r="X940" s="186"/>
      <c r="Y940" s="186"/>
      <c r="Z940" s="186"/>
      <c r="AA940" s="186"/>
      <c r="AB940" s="186"/>
      <c r="AC940" s="186"/>
    </row>
    <row r="941" spans="1:29" ht="14.25" customHeight="1">
      <c r="A941" s="186"/>
      <c r="B941" s="186"/>
      <c r="C941" s="186"/>
      <c r="D941" s="186"/>
      <c r="E941" s="186"/>
      <c r="F941" s="186"/>
      <c r="G941" s="186"/>
      <c r="H941" s="186"/>
      <c r="I941" s="186"/>
      <c r="J941" s="300"/>
      <c r="K941" s="186"/>
      <c r="L941" s="186"/>
      <c r="M941" s="186"/>
      <c r="N941" s="186"/>
      <c r="O941" s="186"/>
      <c r="P941" s="186"/>
      <c r="Q941" s="186"/>
      <c r="R941" s="186"/>
      <c r="S941" s="186"/>
      <c r="T941" s="186"/>
      <c r="U941" s="186"/>
      <c r="V941" s="186"/>
      <c r="W941" s="186"/>
      <c r="X941" s="186"/>
      <c r="Y941" s="186"/>
      <c r="Z941" s="186"/>
      <c r="AA941" s="186"/>
      <c r="AB941" s="186"/>
      <c r="AC941" s="186"/>
    </row>
    <row r="942" spans="1:29" ht="14.25" customHeight="1">
      <c r="A942" s="186"/>
      <c r="B942" s="186"/>
      <c r="C942" s="186"/>
      <c r="D942" s="186"/>
      <c r="E942" s="186"/>
      <c r="F942" s="186"/>
      <c r="G942" s="186"/>
      <c r="H942" s="186"/>
      <c r="I942" s="186"/>
      <c r="J942" s="300"/>
      <c r="K942" s="186"/>
      <c r="L942" s="186"/>
      <c r="M942" s="186"/>
      <c r="N942" s="186"/>
      <c r="O942" s="186"/>
      <c r="P942" s="186"/>
      <c r="Q942" s="186"/>
      <c r="R942" s="186"/>
      <c r="S942" s="186"/>
      <c r="T942" s="186"/>
      <c r="U942" s="186"/>
      <c r="V942" s="186"/>
      <c r="W942" s="186"/>
      <c r="X942" s="186"/>
      <c r="Y942" s="186"/>
      <c r="Z942" s="186"/>
      <c r="AA942" s="186"/>
      <c r="AB942" s="186"/>
      <c r="AC942" s="186"/>
    </row>
    <row r="943" spans="1:29" ht="14.25" customHeight="1">
      <c r="A943" s="186"/>
      <c r="B943" s="186"/>
      <c r="C943" s="186"/>
      <c r="D943" s="186"/>
      <c r="E943" s="186"/>
      <c r="F943" s="186"/>
      <c r="G943" s="186"/>
      <c r="H943" s="186"/>
      <c r="I943" s="186"/>
      <c r="J943" s="300"/>
      <c r="K943" s="186"/>
      <c r="L943" s="186"/>
      <c r="M943" s="186"/>
      <c r="N943" s="186"/>
      <c r="O943" s="186"/>
      <c r="P943" s="186"/>
      <c r="Q943" s="186"/>
      <c r="R943" s="186"/>
      <c r="S943" s="186"/>
      <c r="T943" s="186"/>
      <c r="U943" s="186"/>
      <c r="V943" s="186"/>
      <c r="W943" s="186"/>
      <c r="X943" s="186"/>
      <c r="Y943" s="186"/>
      <c r="Z943" s="186"/>
      <c r="AA943" s="186"/>
      <c r="AB943" s="186"/>
      <c r="AC943" s="186"/>
    </row>
    <row r="944" spans="1:29" ht="14.25" customHeight="1">
      <c r="A944" s="186"/>
      <c r="B944" s="186"/>
      <c r="C944" s="186"/>
      <c r="D944" s="186"/>
      <c r="E944" s="186"/>
      <c r="F944" s="186"/>
      <c r="G944" s="186"/>
      <c r="H944" s="186"/>
      <c r="I944" s="186"/>
      <c r="J944" s="300"/>
      <c r="K944" s="186"/>
      <c r="L944" s="186"/>
      <c r="M944" s="186"/>
      <c r="N944" s="186"/>
      <c r="O944" s="186"/>
      <c r="P944" s="186"/>
      <c r="Q944" s="186"/>
      <c r="R944" s="186"/>
      <c r="S944" s="186"/>
      <c r="T944" s="186"/>
      <c r="U944" s="186"/>
      <c r="V944" s="186"/>
      <c r="W944" s="186"/>
      <c r="X944" s="186"/>
      <c r="Y944" s="186"/>
      <c r="Z944" s="186"/>
      <c r="AA944" s="186"/>
      <c r="AB944" s="186"/>
      <c r="AC944" s="186"/>
    </row>
    <row r="945" spans="1:29" ht="14.25" customHeight="1">
      <c r="A945" s="186"/>
      <c r="B945" s="186"/>
      <c r="C945" s="186"/>
      <c r="D945" s="186"/>
      <c r="E945" s="186"/>
      <c r="F945" s="186"/>
      <c r="G945" s="186"/>
      <c r="H945" s="186"/>
      <c r="I945" s="186"/>
      <c r="J945" s="300"/>
      <c r="K945" s="186"/>
      <c r="L945" s="186"/>
      <c r="M945" s="186"/>
      <c r="N945" s="186"/>
      <c r="O945" s="186"/>
      <c r="P945" s="186"/>
      <c r="Q945" s="186"/>
      <c r="R945" s="186"/>
      <c r="S945" s="186"/>
      <c r="T945" s="186"/>
      <c r="U945" s="186"/>
      <c r="V945" s="186"/>
      <c r="W945" s="186"/>
      <c r="X945" s="186"/>
      <c r="Y945" s="186"/>
      <c r="Z945" s="186"/>
      <c r="AA945" s="186"/>
      <c r="AB945" s="186"/>
      <c r="AC945" s="186"/>
    </row>
    <row r="946" spans="1:29" ht="14.25" customHeight="1">
      <c r="A946" s="186"/>
      <c r="B946" s="186"/>
      <c r="C946" s="186"/>
      <c r="D946" s="186"/>
      <c r="E946" s="186"/>
      <c r="F946" s="186"/>
      <c r="G946" s="186"/>
      <c r="H946" s="186"/>
      <c r="I946" s="186"/>
      <c r="J946" s="300"/>
      <c r="K946" s="186"/>
      <c r="L946" s="186"/>
      <c r="M946" s="186"/>
      <c r="N946" s="186"/>
      <c r="O946" s="186"/>
      <c r="P946" s="186"/>
      <c r="Q946" s="186"/>
      <c r="R946" s="186"/>
      <c r="S946" s="186"/>
      <c r="T946" s="186"/>
      <c r="U946" s="186"/>
      <c r="V946" s="186"/>
      <c r="W946" s="186"/>
      <c r="X946" s="186"/>
      <c r="Y946" s="186"/>
      <c r="Z946" s="186"/>
      <c r="AA946" s="186"/>
      <c r="AB946" s="186"/>
      <c r="AC946" s="186"/>
    </row>
    <row r="947" spans="1:29" ht="14.25" customHeight="1">
      <c r="A947" s="186"/>
      <c r="B947" s="186"/>
      <c r="C947" s="186"/>
      <c r="D947" s="186"/>
      <c r="E947" s="186"/>
      <c r="F947" s="186"/>
      <c r="G947" s="186"/>
      <c r="H947" s="186"/>
      <c r="I947" s="186"/>
      <c r="J947" s="300"/>
      <c r="K947" s="186"/>
      <c r="L947" s="186"/>
      <c r="M947" s="186"/>
      <c r="N947" s="186"/>
      <c r="O947" s="186"/>
      <c r="P947" s="186"/>
      <c r="Q947" s="186"/>
      <c r="R947" s="186"/>
      <c r="S947" s="186"/>
      <c r="T947" s="186"/>
      <c r="U947" s="186"/>
      <c r="V947" s="186"/>
      <c r="W947" s="186"/>
      <c r="X947" s="186"/>
      <c r="Y947" s="186"/>
      <c r="Z947" s="186"/>
      <c r="AA947" s="186"/>
      <c r="AB947" s="186"/>
      <c r="AC947" s="186"/>
    </row>
    <row r="948" spans="1:29" ht="14.25" customHeight="1">
      <c r="A948" s="186"/>
      <c r="B948" s="186"/>
      <c r="C948" s="186"/>
      <c r="D948" s="186"/>
      <c r="E948" s="186"/>
      <c r="F948" s="186"/>
      <c r="G948" s="186"/>
      <c r="H948" s="186"/>
      <c r="I948" s="186"/>
      <c r="J948" s="300"/>
      <c r="K948" s="186"/>
      <c r="L948" s="186"/>
      <c r="M948" s="186"/>
      <c r="N948" s="186"/>
      <c r="O948" s="186"/>
      <c r="P948" s="186"/>
      <c r="Q948" s="186"/>
      <c r="R948" s="186"/>
      <c r="S948" s="186"/>
      <c r="T948" s="186"/>
      <c r="U948" s="186"/>
      <c r="V948" s="186"/>
      <c r="W948" s="186"/>
      <c r="X948" s="186"/>
      <c r="Y948" s="186"/>
      <c r="Z948" s="186"/>
      <c r="AA948" s="186"/>
      <c r="AB948" s="186"/>
      <c r="AC948" s="186"/>
    </row>
    <row r="949" spans="1:29" ht="14.25" customHeight="1">
      <c r="A949" s="186"/>
      <c r="B949" s="186"/>
      <c r="C949" s="186"/>
      <c r="D949" s="186"/>
      <c r="E949" s="186"/>
      <c r="F949" s="186"/>
      <c r="G949" s="186"/>
      <c r="H949" s="186"/>
      <c r="I949" s="186"/>
      <c r="J949" s="300"/>
      <c r="K949" s="186"/>
      <c r="L949" s="186"/>
      <c r="M949" s="186"/>
      <c r="N949" s="186"/>
      <c r="O949" s="186"/>
      <c r="P949" s="186"/>
      <c r="Q949" s="186"/>
      <c r="R949" s="186"/>
      <c r="S949" s="186"/>
      <c r="T949" s="186"/>
      <c r="U949" s="186"/>
      <c r="V949" s="186"/>
      <c r="W949" s="186"/>
      <c r="X949" s="186"/>
      <c r="Y949" s="186"/>
      <c r="Z949" s="186"/>
      <c r="AA949" s="186"/>
      <c r="AB949" s="186"/>
      <c r="AC949" s="186"/>
    </row>
    <row r="950" spans="1:29" ht="14.25" customHeight="1">
      <c r="A950" s="186"/>
      <c r="B950" s="186"/>
      <c r="C950" s="186"/>
      <c r="D950" s="186"/>
      <c r="E950" s="186"/>
      <c r="F950" s="186"/>
      <c r="G950" s="186"/>
      <c r="H950" s="186"/>
      <c r="I950" s="186"/>
      <c r="J950" s="300"/>
      <c r="K950" s="186"/>
      <c r="L950" s="186"/>
      <c r="M950" s="186"/>
      <c r="N950" s="186"/>
      <c r="O950" s="186"/>
      <c r="P950" s="186"/>
      <c r="Q950" s="186"/>
      <c r="R950" s="186"/>
      <c r="S950" s="186"/>
      <c r="T950" s="186"/>
      <c r="U950" s="186"/>
      <c r="V950" s="186"/>
      <c r="W950" s="186"/>
      <c r="X950" s="186"/>
      <c r="Y950" s="186"/>
      <c r="Z950" s="186"/>
      <c r="AA950" s="186"/>
      <c r="AB950" s="186"/>
      <c r="AC950" s="186"/>
    </row>
    <row r="951" spans="1:29" ht="14.25" customHeight="1">
      <c r="A951" s="186"/>
      <c r="B951" s="186"/>
      <c r="C951" s="186"/>
      <c r="D951" s="186"/>
      <c r="E951" s="186"/>
      <c r="F951" s="186"/>
      <c r="G951" s="186"/>
      <c r="H951" s="186"/>
      <c r="I951" s="186"/>
      <c r="J951" s="300"/>
      <c r="K951" s="186"/>
      <c r="L951" s="186"/>
      <c r="M951" s="186"/>
      <c r="N951" s="186"/>
      <c r="O951" s="186"/>
      <c r="P951" s="186"/>
      <c r="Q951" s="186"/>
      <c r="R951" s="186"/>
      <c r="S951" s="186"/>
      <c r="T951" s="186"/>
      <c r="U951" s="186"/>
      <c r="V951" s="186"/>
      <c r="W951" s="186"/>
      <c r="X951" s="186"/>
      <c r="Y951" s="186"/>
      <c r="Z951" s="186"/>
      <c r="AA951" s="186"/>
      <c r="AB951" s="186"/>
      <c r="AC951" s="186"/>
    </row>
    <row r="952" spans="1:29" ht="14.25" customHeight="1">
      <c r="A952" s="186"/>
      <c r="B952" s="186"/>
      <c r="C952" s="186"/>
      <c r="D952" s="186"/>
      <c r="E952" s="186"/>
      <c r="F952" s="186"/>
      <c r="G952" s="186"/>
      <c r="H952" s="186"/>
      <c r="I952" s="186"/>
      <c r="J952" s="300"/>
      <c r="K952" s="186"/>
      <c r="L952" s="186"/>
      <c r="M952" s="186"/>
      <c r="N952" s="186"/>
      <c r="O952" s="186"/>
      <c r="P952" s="186"/>
      <c r="Q952" s="186"/>
      <c r="R952" s="186"/>
      <c r="S952" s="186"/>
      <c r="T952" s="186"/>
      <c r="U952" s="186"/>
      <c r="V952" s="186"/>
      <c r="W952" s="186"/>
      <c r="X952" s="186"/>
      <c r="Y952" s="186"/>
      <c r="Z952" s="186"/>
      <c r="AA952" s="186"/>
      <c r="AB952" s="186"/>
      <c r="AC952" s="186"/>
    </row>
    <row r="953" spans="1:29" ht="14.25" customHeight="1">
      <c r="A953" s="186"/>
      <c r="B953" s="186"/>
      <c r="C953" s="186"/>
      <c r="D953" s="186"/>
      <c r="E953" s="186"/>
      <c r="F953" s="186"/>
      <c r="G953" s="186"/>
      <c r="H953" s="186"/>
      <c r="I953" s="186"/>
      <c r="J953" s="300"/>
      <c r="K953" s="186"/>
      <c r="L953" s="186"/>
      <c r="M953" s="186"/>
      <c r="N953" s="186"/>
      <c r="O953" s="186"/>
      <c r="P953" s="186"/>
      <c r="Q953" s="186"/>
      <c r="R953" s="186"/>
      <c r="S953" s="186"/>
      <c r="T953" s="186"/>
      <c r="U953" s="186"/>
      <c r="V953" s="186"/>
      <c r="W953" s="186"/>
      <c r="X953" s="186"/>
      <c r="Y953" s="186"/>
      <c r="Z953" s="186"/>
      <c r="AA953" s="186"/>
      <c r="AB953" s="186"/>
      <c r="AC953" s="186"/>
    </row>
    <row r="954" spans="1:29" ht="14.25" customHeight="1">
      <c r="A954" s="186"/>
      <c r="B954" s="186"/>
      <c r="C954" s="186"/>
      <c r="D954" s="186"/>
      <c r="E954" s="186"/>
      <c r="F954" s="186"/>
      <c r="G954" s="186"/>
      <c r="H954" s="186"/>
      <c r="I954" s="186"/>
      <c r="J954" s="300"/>
      <c r="K954" s="186"/>
      <c r="L954" s="186"/>
      <c r="M954" s="186"/>
      <c r="N954" s="186"/>
      <c r="O954" s="186"/>
      <c r="P954" s="186"/>
      <c r="Q954" s="186"/>
      <c r="R954" s="186"/>
      <c r="S954" s="186"/>
      <c r="T954" s="186"/>
      <c r="U954" s="186"/>
      <c r="V954" s="186"/>
      <c r="W954" s="186"/>
      <c r="X954" s="186"/>
      <c r="Y954" s="186"/>
      <c r="Z954" s="186"/>
      <c r="AA954" s="186"/>
      <c r="AB954" s="186"/>
      <c r="AC954" s="186"/>
    </row>
    <row r="955" spans="1:29" ht="14.25" customHeight="1">
      <c r="A955" s="186"/>
      <c r="B955" s="186"/>
      <c r="C955" s="186"/>
      <c r="D955" s="186"/>
      <c r="E955" s="186"/>
      <c r="F955" s="186"/>
      <c r="G955" s="186"/>
      <c r="H955" s="186"/>
      <c r="I955" s="186"/>
      <c r="J955" s="300"/>
      <c r="K955" s="186"/>
      <c r="L955" s="186"/>
      <c r="M955" s="186"/>
      <c r="N955" s="186"/>
      <c r="O955" s="186"/>
      <c r="P955" s="186"/>
      <c r="Q955" s="186"/>
      <c r="R955" s="186"/>
      <c r="S955" s="186"/>
      <c r="T955" s="186"/>
      <c r="U955" s="186"/>
      <c r="V955" s="186"/>
      <c r="W955" s="186"/>
      <c r="X955" s="186"/>
      <c r="Y955" s="186"/>
      <c r="Z955" s="186"/>
      <c r="AA955" s="186"/>
      <c r="AB955" s="186"/>
      <c r="AC955" s="186"/>
    </row>
    <row r="956" spans="1:29" ht="14.25" customHeight="1">
      <c r="A956" s="186"/>
      <c r="B956" s="186"/>
      <c r="C956" s="186"/>
      <c r="D956" s="186"/>
      <c r="E956" s="186"/>
      <c r="F956" s="186"/>
      <c r="G956" s="186"/>
      <c r="H956" s="186"/>
      <c r="I956" s="186"/>
      <c r="J956" s="300"/>
      <c r="K956" s="186"/>
      <c r="L956" s="186"/>
      <c r="M956" s="186"/>
      <c r="N956" s="186"/>
      <c r="O956" s="186"/>
      <c r="P956" s="186"/>
      <c r="Q956" s="186"/>
      <c r="R956" s="186"/>
      <c r="S956" s="186"/>
      <c r="T956" s="186"/>
      <c r="U956" s="186"/>
      <c r="V956" s="186"/>
      <c r="W956" s="186"/>
      <c r="X956" s="186"/>
      <c r="Y956" s="186"/>
      <c r="Z956" s="186"/>
      <c r="AA956" s="186"/>
      <c r="AB956" s="186"/>
      <c r="AC956" s="186"/>
    </row>
    <row r="957" spans="1:29" ht="14.25" customHeight="1">
      <c r="A957" s="186"/>
      <c r="B957" s="186"/>
      <c r="C957" s="186"/>
      <c r="D957" s="186"/>
      <c r="E957" s="186"/>
      <c r="F957" s="186"/>
      <c r="G957" s="186"/>
      <c r="H957" s="186"/>
      <c r="I957" s="186"/>
      <c r="J957" s="300"/>
      <c r="K957" s="186"/>
      <c r="L957" s="186"/>
      <c r="M957" s="186"/>
      <c r="N957" s="186"/>
      <c r="O957" s="186"/>
      <c r="P957" s="186"/>
      <c r="Q957" s="186"/>
      <c r="R957" s="186"/>
      <c r="S957" s="186"/>
      <c r="T957" s="186"/>
      <c r="U957" s="186"/>
      <c r="V957" s="186"/>
      <c r="W957" s="186"/>
      <c r="X957" s="186"/>
      <c r="Y957" s="186"/>
      <c r="Z957" s="186"/>
      <c r="AA957" s="186"/>
      <c r="AB957" s="186"/>
      <c r="AC957" s="186"/>
    </row>
    <row r="958" spans="1:29" ht="14.25" customHeight="1">
      <c r="A958" s="186"/>
      <c r="B958" s="186"/>
      <c r="C958" s="186"/>
      <c r="D958" s="186"/>
      <c r="E958" s="186"/>
      <c r="F958" s="186"/>
      <c r="G958" s="186"/>
      <c r="H958" s="186"/>
      <c r="I958" s="186"/>
      <c r="J958" s="300"/>
      <c r="K958" s="186"/>
      <c r="L958" s="186"/>
      <c r="M958" s="186"/>
      <c r="N958" s="186"/>
      <c r="O958" s="186"/>
      <c r="P958" s="186"/>
      <c r="Q958" s="186"/>
      <c r="R958" s="186"/>
      <c r="S958" s="186"/>
      <c r="T958" s="186"/>
      <c r="U958" s="186"/>
      <c r="V958" s="186"/>
      <c r="W958" s="186"/>
      <c r="X958" s="186"/>
      <c r="Y958" s="186"/>
      <c r="Z958" s="186"/>
      <c r="AA958" s="186"/>
      <c r="AB958" s="186"/>
      <c r="AC958" s="186"/>
    </row>
    <row r="959" spans="1:29" ht="14.25" customHeight="1">
      <c r="A959" s="186"/>
      <c r="B959" s="186"/>
      <c r="C959" s="186"/>
      <c r="D959" s="186"/>
      <c r="E959" s="186"/>
      <c r="F959" s="186"/>
      <c r="G959" s="186"/>
      <c r="H959" s="186"/>
      <c r="I959" s="186"/>
      <c r="J959" s="300"/>
      <c r="K959" s="186"/>
      <c r="L959" s="186"/>
      <c r="M959" s="186"/>
      <c r="N959" s="186"/>
      <c r="O959" s="186"/>
      <c r="P959" s="186"/>
      <c r="Q959" s="186"/>
      <c r="R959" s="186"/>
      <c r="S959" s="186"/>
      <c r="T959" s="186"/>
      <c r="U959" s="186"/>
      <c r="V959" s="186"/>
      <c r="W959" s="186"/>
      <c r="X959" s="186"/>
      <c r="Y959" s="186"/>
      <c r="Z959" s="186"/>
      <c r="AA959" s="186"/>
      <c r="AB959" s="186"/>
      <c r="AC959" s="186"/>
    </row>
    <row r="960" spans="1:29" ht="14.25" customHeight="1">
      <c r="A960" s="186"/>
      <c r="B960" s="186"/>
      <c r="C960" s="186"/>
      <c r="D960" s="186"/>
      <c r="E960" s="186"/>
      <c r="F960" s="186"/>
      <c r="G960" s="186"/>
      <c r="H960" s="186"/>
      <c r="I960" s="186"/>
      <c r="J960" s="300"/>
      <c r="K960" s="186"/>
      <c r="L960" s="186"/>
      <c r="M960" s="186"/>
      <c r="N960" s="186"/>
      <c r="O960" s="186"/>
      <c r="P960" s="186"/>
      <c r="Q960" s="186"/>
      <c r="R960" s="186"/>
      <c r="S960" s="186"/>
      <c r="T960" s="186"/>
      <c r="U960" s="186"/>
      <c r="V960" s="186"/>
      <c r="W960" s="186"/>
      <c r="X960" s="186"/>
      <c r="Y960" s="186"/>
      <c r="Z960" s="186"/>
      <c r="AA960" s="186"/>
      <c r="AB960" s="186"/>
      <c r="AC960" s="186"/>
    </row>
    <row r="961" spans="1:29" ht="14.25" customHeight="1">
      <c r="A961" s="186"/>
      <c r="B961" s="186"/>
      <c r="C961" s="186"/>
      <c r="D961" s="186"/>
      <c r="E961" s="186"/>
      <c r="F961" s="186"/>
      <c r="G961" s="186"/>
      <c r="H961" s="186"/>
      <c r="I961" s="186"/>
      <c r="J961" s="300"/>
      <c r="K961" s="186"/>
      <c r="L961" s="186"/>
      <c r="M961" s="186"/>
      <c r="N961" s="186"/>
      <c r="O961" s="186"/>
      <c r="P961" s="186"/>
      <c r="Q961" s="186"/>
      <c r="R961" s="186"/>
      <c r="S961" s="186"/>
      <c r="T961" s="186"/>
      <c r="U961" s="186"/>
      <c r="V961" s="186"/>
      <c r="W961" s="186"/>
      <c r="X961" s="186"/>
      <c r="Y961" s="186"/>
      <c r="Z961" s="186"/>
      <c r="AA961" s="186"/>
      <c r="AB961" s="186"/>
      <c r="AC961" s="186"/>
    </row>
    <row r="962" spans="1:29" ht="14.25" customHeight="1">
      <c r="A962" s="186"/>
      <c r="B962" s="186"/>
      <c r="C962" s="186"/>
      <c r="D962" s="186"/>
      <c r="E962" s="186"/>
      <c r="F962" s="186"/>
      <c r="G962" s="186"/>
      <c r="H962" s="186"/>
      <c r="I962" s="186"/>
      <c r="J962" s="300"/>
      <c r="K962" s="186"/>
      <c r="L962" s="186"/>
      <c r="M962" s="186"/>
      <c r="N962" s="186"/>
      <c r="O962" s="186"/>
      <c r="P962" s="186"/>
      <c r="Q962" s="186"/>
      <c r="R962" s="186"/>
      <c r="S962" s="186"/>
      <c r="T962" s="186"/>
      <c r="U962" s="186"/>
      <c r="V962" s="186"/>
      <c r="W962" s="186"/>
      <c r="X962" s="186"/>
      <c r="Y962" s="186"/>
      <c r="Z962" s="186"/>
      <c r="AA962" s="186"/>
      <c r="AB962" s="186"/>
      <c r="AC962" s="186"/>
    </row>
    <row r="963" spans="1:29" ht="14.25" customHeight="1">
      <c r="A963" s="186"/>
      <c r="B963" s="186"/>
      <c r="C963" s="186"/>
      <c r="D963" s="186"/>
      <c r="E963" s="186"/>
      <c r="F963" s="186"/>
      <c r="G963" s="186"/>
      <c r="H963" s="186"/>
      <c r="I963" s="186"/>
      <c r="J963" s="300"/>
      <c r="K963" s="186"/>
      <c r="L963" s="186"/>
      <c r="M963" s="186"/>
      <c r="N963" s="186"/>
      <c r="O963" s="186"/>
      <c r="P963" s="186"/>
      <c r="Q963" s="186"/>
      <c r="R963" s="186"/>
      <c r="S963" s="186"/>
      <c r="T963" s="186"/>
      <c r="U963" s="186"/>
      <c r="V963" s="186"/>
      <c r="W963" s="186"/>
      <c r="X963" s="186"/>
      <c r="Y963" s="186"/>
      <c r="Z963" s="186"/>
      <c r="AA963" s="186"/>
      <c r="AB963" s="186"/>
      <c r="AC963" s="186"/>
    </row>
    <row r="964" spans="1:29" ht="14.25" customHeight="1">
      <c r="A964" s="186"/>
      <c r="B964" s="186"/>
      <c r="C964" s="186"/>
      <c r="D964" s="186"/>
      <c r="E964" s="186"/>
      <c r="F964" s="186"/>
      <c r="G964" s="186"/>
      <c r="H964" s="186"/>
      <c r="I964" s="186"/>
      <c r="J964" s="300"/>
      <c r="K964" s="186"/>
      <c r="L964" s="186"/>
      <c r="M964" s="186"/>
      <c r="N964" s="186"/>
      <c r="O964" s="186"/>
      <c r="P964" s="186"/>
      <c r="Q964" s="186"/>
      <c r="R964" s="186"/>
      <c r="S964" s="186"/>
      <c r="T964" s="186"/>
      <c r="U964" s="186"/>
      <c r="V964" s="186"/>
      <c r="W964" s="186"/>
      <c r="X964" s="186"/>
      <c r="Y964" s="186"/>
      <c r="Z964" s="186"/>
      <c r="AA964" s="186"/>
      <c r="AB964" s="186"/>
      <c r="AC964" s="186"/>
    </row>
    <row r="965" spans="1:29" ht="14.25" customHeight="1">
      <c r="A965" s="186"/>
      <c r="B965" s="186"/>
      <c r="C965" s="186"/>
      <c r="D965" s="186"/>
      <c r="E965" s="186"/>
      <c r="F965" s="186"/>
      <c r="G965" s="186"/>
      <c r="H965" s="186"/>
      <c r="I965" s="186"/>
      <c r="J965" s="300"/>
      <c r="K965" s="186"/>
      <c r="L965" s="186"/>
      <c r="M965" s="186"/>
      <c r="N965" s="186"/>
      <c r="O965" s="186"/>
      <c r="P965" s="186"/>
      <c r="Q965" s="186"/>
      <c r="R965" s="186"/>
      <c r="S965" s="186"/>
      <c r="T965" s="186"/>
      <c r="U965" s="186"/>
      <c r="V965" s="186"/>
      <c r="W965" s="186"/>
      <c r="X965" s="186"/>
      <c r="Y965" s="186"/>
      <c r="Z965" s="186"/>
      <c r="AA965" s="186"/>
      <c r="AB965" s="186"/>
      <c r="AC965" s="186"/>
    </row>
    <row r="966" spans="1:29" ht="14.25" customHeight="1">
      <c r="A966" s="186"/>
      <c r="B966" s="186"/>
      <c r="C966" s="186"/>
      <c r="D966" s="186"/>
      <c r="E966" s="186"/>
      <c r="F966" s="186"/>
      <c r="G966" s="186"/>
      <c r="H966" s="186"/>
      <c r="I966" s="186"/>
      <c r="J966" s="300"/>
      <c r="K966" s="186"/>
      <c r="L966" s="186"/>
      <c r="M966" s="186"/>
      <c r="N966" s="186"/>
      <c r="O966" s="186"/>
      <c r="P966" s="186"/>
      <c r="Q966" s="186"/>
      <c r="R966" s="186"/>
      <c r="S966" s="186"/>
      <c r="T966" s="186"/>
      <c r="U966" s="186"/>
      <c r="V966" s="186"/>
      <c r="W966" s="186"/>
      <c r="X966" s="186"/>
      <c r="Y966" s="186"/>
      <c r="Z966" s="186"/>
      <c r="AA966" s="186"/>
      <c r="AB966" s="186"/>
      <c r="AC966" s="186"/>
    </row>
    <row r="967" spans="1:29" ht="14.25" customHeight="1">
      <c r="A967" s="186"/>
      <c r="B967" s="186"/>
      <c r="C967" s="186"/>
      <c r="D967" s="186"/>
      <c r="E967" s="186"/>
      <c r="F967" s="186"/>
      <c r="G967" s="186"/>
      <c r="H967" s="186"/>
      <c r="I967" s="186"/>
      <c r="J967" s="300"/>
      <c r="K967" s="186"/>
      <c r="L967" s="186"/>
      <c r="M967" s="186"/>
      <c r="N967" s="186"/>
      <c r="O967" s="186"/>
      <c r="P967" s="186"/>
      <c r="Q967" s="186"/>
      <c r="R967" s="186"/>
      <c r="S967" s="186"/>
      <c r="T967" s="186"/>
      <c r="U967" s="186"/>
      <c r="V967" s="186"/>
      <c r="W967" s="186"/>
      <c r="X967" s="186"/>
      <c r="Y967" s="186"/>
      <c r="Z967" s="186"/>
      <c r="AA967" s="186"/>
      <c r="AB967" s="186"/>
      <c r="AC967" s="186"/>
    </row>
    <row r="968" spans="1:29" ht="14.25" customHeight="1">
      <c r="A968" s="186"/>
      <c r="B968" s="186"/>
      <c r="C968" s="186"/>
      <c r="D968" s="186"/>
      <c r="E968" s="186"/>
      <c r="F968" s="186"/>
      <c r="G968" s="186"/>
      <c r="H968" s="186"/>
      <c r="I968" s="186"/>
      <c r="J968" s="300"/>
      <c r="K968" s="186"/>
      <c r="L968" s="186"/>
      <c r="M968" s="186"/>
      <c r="N968" s="186"/>
      <c r="O968" s="186"/>
      <c r="P968" s="186"/>
      <c r="Q968" s="186"/>
      <c r="R968" s="186"/>
      <c r="S968" s="186"/>
      <c r="T968" s="186"/>
      <c r="U968" s="186"/>
      <c r="V968" s="186"/>
      <c r="W968" s="186"/>
      <c r="X968" s="186"/>
      <c r="Y968" s="186"/>
      <c r="Z968" s="186"/>
      <c r="AA968" s="186"/>
      <c r="AB968" s="186"/>
      <c r="AC968" s="186"/>
    </row>
    <row r="969" spans="1:29" ht="14.25" customHeight="1">
      <c r="A969" s="186"/>
      <c r="B969" s="186"/>
      <c r="C969" s="186"/>
      <c r="D969" s="186"/>
      <c r="E969" s="186"/>
      <c r="F969" s="186"/>
      <c r="G969" s="186"/>
      <c r="H969" s="186"/>
      <c r="I969" s="186"/>
      <c r="J969" s="300"/>
      <c r="K969" s="186"/>
      <c r="L969" s="186"/>
      <c r="M969" s="186"/>
      <c r="N969" s="186"/>
      <c r="O969" s="186"/>
      <c r="P969" s="186"/>
      <c r="Q969" s="186"/>
      <c r="R969" s="186"/>
      <c r="S969" s="186"/>
      <c r="T969" s="186"/>
      <c r="U969" s="186"/>
      <c r="V969" s="186"/>
      <c r="W969" s="186"/>
      <c r="X969" s="186"/>
      <c r="Y969" s="186"/>
      <c r="Z969" s="186"/>
      <c r="AA969" s="186"/>
      <c r="AB969" s="186"/>
      <c r="AC969" s="186"/>
    </row>
    <row r="970" spans="1:29" ht="14.25" customHeight="1">
      <c r="A970" s="186"/>
      <c r="B970" s="186"/>
      <c r="C970" s="186"/>
      <c r="D970" s="186"/>
      <c r="E970" s="186"/>
      <c r="F970" s="186"/>
      <c r="G970" s="186"/>
      <c r="H970" s="186"/>
      <c r="I970" s="186"/>
      <c r="J970" s="300"/>
      <c r="K970" s="186"/>
      <c r="L970" s="186"/>
      <c r="M970" s="186"/>
      <c r="N970" s="186"/>
      <c r="O970" s="186"/>
      <c r="P970" s="186"/>
      <c r="Q970" s="186"/>
      <c r="R970" s="186"/>
      <c r="S970" s="186"/>
      <c r="T970" s="186"/>
      <c r="U970" s="186"/>
      <c r="V970" s="186"/>
      <c r="W970" s="186"/>
      <c r="X970" s="186"/>
      <c r="Y970" s="186"/>
      <c r="Z970" s="186"/>
      <c r="AA970" s="186"/>
      <c r="AB970" s="186"/>
      <c r="AC970" s="186"/>
    </row>
    <row r="971" spans="1:29" ht="14.25" customHeight="1">
      <c r="A971" s="186"/>
      <c r="B971" s="186"/>
      <c r="C971" s="186"/>
      <c r="D971" s="186"/>
      <c r="E971" s="186"/>
      <c r="F971" s="186"/>
      <c r="G971" s="186"/>
      <c r="H971" s="186"/>
      <c r="I971" s="186"/>
      <c r="J971" s="300"/>
      <c r="K971" s="186"/>
      <c r="L971" s="186"/>
      <c r="M971" s="186"/>
      <c r="N971" s="186"/>
      <c r="O971" s="186"/>
      <c r="P971" s="186"/>
      <c r="Q971" s="186"/>
      <c r="R971" s="186"/>
      <c r="S971" s="186"/>
      <c r="T971" s="186"/>
      <c r="U971" s="186"/>
      <c r="V971" s="186"/>
      <c r="W971" s="186"/>
      <c r="X971" s="186"/>
      <c r="Y971" s="186"/>
      <c r="Z971" s="186"/>
      <c r="AA971" s="186"/>
      <c r="AB971" s="186"/>
      <c r="AC971" s="186"/>
    </row>
    <row r="972" spans="1:29" ht="14.25" customHeight="1">
      <c r="A972" s="186"/>
      <c r="B972" s="186"/>
      <c r="C972" s="186"/>
      <c r="D972" s="186"/>
      <c r="E972" s="186"/>
      <c r="F972" s="186"/>
      <c r="G972" s="186"/>
      <c r="H972" s="186"/>
      <c r="I972" s="186"/>
      <c r="J972" s="300"/>
      <c r="K972" s="186"/>
      <c r="L972" s="186"/>
      <c r="M972" s="186"/>
      <c r="N972" s="186"/>
      <c r="O972" s="186"/>
      <c r="P972" s="186"/>
      <c r="Q972" s="186"/>
      <c r="R972" s="186"/>
      <c r="S972" s="186"/>
      <c r="T972" s="186"/>
      <c r="U972" s="186"/>
      <c r="V972" s="186"/>
      <c r="W972" s="186"/>
      <c r="X972" s="186"/>
      <c r="Y972" s="186"/>
      <c r="Z972" s="186"/>
      <c r="AA972" s="186"/>
      <c r="AB972" s="186"/>
      <c r="AC972" s="186"/>
    </row>
    <row r="973" spans="1:29" ht="14.25" customHeight="1">
      <c r="A973" s="186"/>
      <c r="B973" s="186"/>
      <c r="C973" s="186"/>
      <c r="D973" s="186"/>
      <c r="E973" s="186"/>
      <c r="F973" s="186"/>
      <c r="G973" s="186"/>
      <c r="H973" s="186"/>
      <c r="I973" s="186"/>
      <c r="J973" s="300"/>
      <c r="K973" s="186"/>
      <c r="L973" s="186"/>
      <c r="M973" s="186"/>
      <c r="N973" s="186"/>
      <c r="O973" s="186"/>
      <c r="P973" s="186"/>
      <c r="Q973" s="186"/>
      <c r="R973" s="186"/>
      <c r="S973" s="186"/>
      <c r="T973" s="186"/>
      <c r="U973" s="186"/>
      <c r="V973" s="186"/>
      <c r="W973" s="186"/>
      <c r="X973" s="186"/>
      <c r="Y973" s="186"/>
      <c r="Z973" s="186"/>
      <c r="AA973" s="186"/>
      <c r="AB973" s="186"/>
      <c r="AC973" s="186"/>
    </row>
    <row r="974" spans="1:29" ht="14.25" customHeight="1">
      <c r="A974" s="186"/>
      <c r="B974" s="186"/>
      <c r="C974" s="186"/>
      <c r="D974" s="186"/>
      <c r="E974" s="186"/>
      <c r="F974" s="186"/>
      <c r="G974" s="186"/>
      <c r="H974" s="186"/>
      <c r="I974" s="186"/>
      <c r="J974" s="300"/>
      <c r="K974" s="186"/>
      <c r="L974" s="186"/>
      <c r="M974" s="186"/>
      <c r="N974" s="186"/>
      <c r="O974" s="186"/>
      <c r="P974" s="186"/>
      <c r="Q974" s="186"/>
      <c r="R974" s="186"/>
      <c r="S974" s="186"/>
      <c r="T974" s="186"/>
      <c r="U974" s="186"/>
      <c r="V974" s="186"/>
      <c r="W974" s="186"/>
      <c r="X974" s="186"/>
      <c r="Y974" s="186"/>
      <c r="Z974" s="186"/>
      <c r="AA974" s="186"/>
      <c r="AB974" s="186"/>
      <c r="AC974" s="186"/>
    </row>
    <row r="975" spans="1:29" ht="14.25" customHeight="1">
      <c r="A975" s="186"/>
      <c r="B975" s="186"/>
      <c r="C975" s="186"/>
      <c r="D975" s="186"/>
      <c r="E975" s="186"/>
      <c r="F975" s="186"/>
      <c r="G975" s="186"/>
      <c r="H975" s="186"/>
      <c r="I975" s="186"/>
      <c r="J975" s="300"/>
      <c r="K975" s="186"/>
      <c r="L975" s="186"/>
      <c r="M975" s="186"/>
      <c r="N975" s="186"/>
      <c r="O975" s="186"/>
      <c r="P975" s="186"/>
      <c r="Q975" s="186"/>
      <c r="R975" s="186"/>
      <c r="S975" s="186"/>
      <c r="T975" s="186"/>
      <c r="U975" s="186"/>
      <c r="V975" s="186"/>
      <c r="W975" s="186"/>
      <c r="X975" s="186"/>
      <c r="Y975" s="186"/>
      <c r="Z975" s="186"/>
      <c r="AA975" s="186"/>
      <c r="AB975" s="186"/>
      <c r="AC975" s="186"/>
    </row>
    <row r="976" spans="1:29" ht="14.25" customHeight="1">
      <c r="A976" s="186"/>
      <c r="B976" s="186"/>
      <c r="C976" s="186"/>
      <c r="D976" s="186"/>
      <c r="E976" s="186"/>
      <c r="F976" s="186"/>
      <c r="G976" s="186"/>
      <c r="H976" s="186"/>
      <c r="I976" s="186"/>
      <c r="J976" s="300"/>
      <c r="K976" s="186"/>
      <c r="L976" s="186"/>
      <c r="M976" s="186"/>
      <c r="N976" s="186"/>
      <c r="O976" s="186"/>
      <c r="P976" s="186"/>
      <c r="Q976" s="186"/>
      <c r="R976" s="186"/>
      <c r="S976" s="186"/>
      <c r="T976" s="186"/>
      <c r="U976" s="186"/>
      <c r="V976" s="186"/>
      <c r="W976" s="186"/>
      <c r="X976" s="186"/>
      <c r="Y976" s="186"/>
      <c r="Z976" s="186"/>
      <c r="AA976" s="186"/>
      <c r="AB976" s="186"/>
      <c r="AC976" s="186"/>
    </row>
    <row r="977" spans="1:29" ht="14.25" customHeight="1">
      <c r="A977" s="186"/>
      <c r="B977" s="186"/>
      <c r="C977" s="186"/>
      <c r="D977" s="186"/>
      <c r="E977" s="186"/>
      <c r="F977" s="186"/>
      <c r="G977" s="186"/>
      <c r="H977" s="186"/>
      <c r="I977" s="186"/>
      <c r="J977" s="300"/>
      <c r="K977" s="186"/>
      <c r="L977" s="186"/>
      <c r="M977" s="186"/>
      <c r="N977" s="186"/>
      <c r="O977" s="186"/>
      <c r="P977" s="186"/>
      <c r="Q977" s="186"/>
      <c r="R977" s="186"/>
      <c r="S977" s="186"/>
      <c r="T977" s="186"/>
      <c r="U977" s="186"/>
      <c r="V977" s="186"/>
      <c r="W977" s="186"/>
      <c r="X977" s="186"/>
      <c r="Y977" s="186"/>
      <c r="Z977" s="186"/>
      <c r="AA977" s="186"/>
      <c r="AB977" s="186"/>
      <c r="AC977" s="186"/>
    </row>
    <row r="978" spans="1:29" ht="14.25" customHeight="1">
      <c r="A978" s="186"/>
      <c r="B978" s="186"/>
      <c r="C978" s="186"/>
      <c r="D978" s="186"/>
      <c r="E978" s="186"/>
      <c r="F978" s="186"/>
      <c r="G978" s="186"/>
      <c r="H978" s="186"/>
      <c r="I978" s="186"/>
      <c r="J978" s="300"/>
      <c r="K978" s="186"/>
      <c r="L978" s="186"/>
      <c r="M978" s="186"/>
      <c r="N978" s="186"/>
      <c r="O978" s="186"/>
      <c r="P978" s="186"/>
      <c r="Q978" s="186"/>
      <c r="R978" s="186"/>
      <c r="S978" s="186"/>
      <c r="T978" s="186"/>
      <c r="U978" s="186"/>
      <c r="V978" s="186"/>
      <c r="W978" s="186"/>
      <c r="X978" s="186"/>
      <c r="Y978" s="186"/>
      <c r="Z978" s="186"/>
      <c r="AA978" s="186"/>
      <c r="AB978" s="186"/>
      <c r="AC978" s="186"/>
    </row>
    <row r="979" spans="1:29" ht="14.25" customHeight="1">
      <c r="A979" s="186"/>
      <c r="B979" s="186"/>
      <c r="C979" s="186"/>
      <c r="D979" s="186"/>
      <c r="E979" s="186"/>
      <c r="F979" s="186"/>
      <c r="G979" s="186"/>
      <c r="H979" s="186"/>
      <c r="I979" s="186"/>
      <c r="J979" s="300"/>
      <c r="K979" s="186"/>
      <c r="L979" s="186"/>
      <c r="M979" s="186"/>
      <c r="N979" s="186"/>
      <c r="O979" s="186"/>
      <c r="P979" s="186"/>
      <c r="Q979" s="186"/>
      <c r="R979" s="186"/>
      <c r="S979" s="186"/>
      <c r="T979" s="186"/>
      <c r="U979" s="186"/>
      <c r="V979" s="186"/>
      <c r="W979" s="186"/>
      <c r="X979" s="186"/>
      <c r="Y979" s="186"/>
      <c r="Z979" s="186"/>
      <c r="AA979" s="186"/>
      <c r="AB979" s="186"/>
      <c r="AC979" s="186"/>
    </row>
    <row r="980" spans="1:29" ht="14.25" customHeight="1">
      <c r="A980" s="186"/>
      <c r="B980" s="186"/>
      <c r="C980" s="186"/>
      <c r="D980" s="186"/>
      <c r="E980" s="186"/>
      <c r="F980" s="186"/>
      <c r="G980" s="186"/>
      <c r="H980" s="186"/>
      <c r="I980" s="186"/>
      <c r="J980" s="300"/>
      <c r="K980" s="186"/>
      <c r="L980" s="186"/>
      <c r="M980" s="186"/>
      <c r="N980" s="186"/>
      <c r="O980" s="186"/>
      <c r="P980" s="186"/>
      <c r="Q980" s="186"/>
      <c r="R980" s="186"/>
      <c r="S980" s="186"/>
      <c r="T980" s="186"/>
      <c r="U980" s="186"/>
      <c r="V980" s="186"/>
      <c r="W980" s="186"/>
      <c r="X980" s="186"/>
      <c r="Y980" s="186"/>
      <c r="Z980" s="186"/>
      <c r="AA980" s="186"/>
      <c r="AB980" s="186"/>
      <c r="AC980" s="186"/>
    </row>
    <row r="981" spans="1:29" ht="14.25" customHeight="1">
      <c r="A981" s="186"/>
      <c r="B981" s="186"/>
      <c r="C981" s="186"/>
      <c r="D981" s="186"/>
      <c r="E981" s="186"/>
      <c r="F981" s="186"/>
      <c r="G981" s="186"/>
      <c r="H981" s="186"/>
      <c r="I981" s="186"/>
      <c r="J981" s="300"/>
      <c r="K981" s="186"/>
      <c r="L981" s="186"/>
      <c r="M981" s="186"/>
      <c r="N981" s="186"/>
      <c r="O981" s="186"/>
      <c r="P981" s="186"/>
      <c r="Q981" s="186"/>
      <c r="R981" s="186"/>
      <c r="S981" s="186"/>
      <c r="T981" s="186"/>
      <c r="U981" s="186"/>
      <c r="V981" s="186"/>
      <c r="W981" s="186"/>
      <c r="X981" s="186"/>
      <c r="Y981" s="186"/>
      <c r="Z981" s="186"/>
      <c r="AA981" s="186"/>
      <c r="AB981" s="186"/>
      <c r="AC981" s="186"/>
    </row>
    <row r="982" spans="1:29" ht="14.25" customHeight="1">
      <c r="A982" s="186"/>
      <c r="B982" s="186"/>
      <c r="C982" s="186"/>
      <c r="D982" s="186"/>
      <c r="E982" s="186"/>
      <c r="F982" s="186"/>
      <c r="G982" s="186"/>
      <c r="H982" s="186"/>
      <c r="I982" s="186"/>
      <c r="J982" s="300"/>
      <c r="K982" s="186"/>
      <c r="L982" s="186"/>
      <c r="M982" s="186"/>
      <c r="N982" s="186"/>
      <c r="O982" s="186"/>
      <c r="P982" s="186"/>
      <c r="Q982" s="186"/>
      <c r="R982" s="186"/>
      <c r="S982" s="186"/>
      <c r="T982" s="186"/>
      <c r="U982" s="186"/>
      <c r="V982" s="186"/>
      <c r="W982" s="186"/>
      <c r="X982" s="186"/>
      <c r="Y982" s="186"/>
      <c r="Z982" s="186"/>
      <c r="AA982" s="186"/>
      <c r="AB982" s="186"/>
      <c r="AC982" s="186"/>
    </row>
    <row r="983" spans="1:29" ht="14.25" customHeight="1">
      <c r="A983" s="186"/>
      <c r="B983" s="186"/>
      <c r="C983" s="186"/>
      <c r="D983" s="186"/>
      <c r="E983" s="186"/>
      <c r="F983" s="186"/>
      <c r="G983" s="186"/>
      <c r="H983" s="186"/>
      <c r="I983" s="186"/>
      <c r="J983" s="300"/>
      <c r="K983" s="186"/>
      <c r="L983" s="186"/>
      <c r="M983" s="186"/>
      <c r="N983" s="186"/>
      <c r="O983" s="186"/>
      <c r="P983" s="186"/>
      <c r="Q983" s="186"/>
      <c r="R983" s="186"/>
      <c r="S983" s="186"/>
      <c r="T983" s="186"/>
      <c r="U983" s="186"/>
      <c r="V983" s="186"/>
      <c r="W983" s="186"/>
      <c r="X983" s="186"/>
      <c r="Y983" s="186"/>
      <c r="Z983" s="186"/>
      <c r="AA983" s="186"/>
      <c r="AB983" s="186"/>
      <c r="AC983" s="186"/>
    </row>
    <row r="984" spans="1:29" ht="14.25" customHeight="1">
      <c r="A984" s="186"/>
      <c r="B984" s="186"/>
      <c r="C984" s="186"/>
      <c r="D984" s="186"/>
      <c r="E984" s="186"/>
      <c r="F984" s="186"/>
      <c r="G984" s="186"/>
      <c r="H984" s="186"/>
      <c r="I984" s="186"/>
      <c r="J984" s="300"/>
      <c r="K984" s="186"/>
      <c r="L984" s="186"/>
      <c r="M984" s="186"/>
      <c r="N984" s="186"/>
      <c r="O984" s="186"/>
      <c r="P984" s="186"/>
      <c r="Q984" s="186"/>
      <c r="R984" s="186"/>
      <c r="S984" s="186"/>
      <c r="T984" s="186"/>
      <c r="U984" s="186"/>
      <c r="V984" s="186"/>
      <c r="W984" s="186"/>
      <c r="X984" s="186"/>
      <c r="Y984" s="186"/>
      <c r="Z984" s="186"/>
      <c r="AA984" s="186"/>
      <c r="AB984" s="186"/>
      <c r="AC984" s="186"/>
    </row>
    <row r="985" spans="1:29" ht="14.25" customHeight="1">
      <c r="A985" s="186"/>
      <c r="B985" s="186"/>
      <c r="C985" s="186"/>
      <c r="D985" s="186"/>
      <c r="E985" s="186"/>
      <c r="F985" s="186"/>
      <c r="G985" s="186"/>
      <c r="H985" s="186"/>
      <c r="I985" s="186"/>
      <c r="J985" s="300"/>
      <c r="K985" s="186"/>
      <c r="L985" s="186"/>
      <c r="M985" s="186"/>
      <c r="N985" s="186"/>
      <c r="O985" s="186"/>
      <c r="P985" s="186"/>
      <c r="Q985" s="186"/>
      <c r="R985" s="186"/>
      <c r="S985" s="186"/>
      <c r="T985" s="186"/>
      <c r="U985" s="186"/>
      <c r="V985" s="186"/>
      <c r="W985" s="186"/>
      <c r="X985" s="186"/>
      <c r="Y985" s="186"/>
      <c r="Z985" s="186"/>
      <c r="AA985" s="186"/>
      <c r="AB985" s="186"/>
      <c r="AC985" s="186"/>
    </row>
    <row r="986" spans="1:29" ht="14.25" customHeight="1">
      <c r="A986" s="186"/>
      <c r="B986" s="186"/>
      <c r="C986" s="186"/>
      <c r="D986" s="186"/>
      <c r="E986" s="186"/>
      <c r="F986" s="186"/>
      <c r="G986" s="186"/>
      <c r="H986" s="186"/>
      <c r="I986" s="186"/>
      <c r="J986" s="300"/>
      <c r="K986" s="186"/>
      <c r="L986" s="186"/>
      <c r="M986" s="186"/>
      <c r="N986" s="186"/>
      <c r="O986" s="186"/>
      <c r="P986" s="186"/>
      <c r="Q986" s="186"/>
      <c r="R986" s="186"/>
      <c r="S986" s="186"/>
      <c r="T986" s="186"/>
      <c r="U986" s="186"/>
      <c r="V986" s="186"/>
      <c r="W986" s="186"/>
      <c r="X986" s="186"/>
      <c r="Y986" s="186"/>
      <c r="Z986" s="186"/>
      <c r="AA986" s="186"/>
      <c r="AB986" s="186"/>
      <c r="AC986" s="186"/>
    </row>
    <row r="987" spans="1:29" ht="14.25" customHeight="1">
      <c r="A987" s="186"/>
      <c r="B987" s="186"/>
      <c r="C987" s="186"/>
      <c r="D987" s="186"/>
      <c r="E987" s="186"/>
      <c r="F987" s="186"/>
      <c r="G987" s="186"/>
      <c r="H987" s="186"/>
      <c r="I987" s="186"/>
      <c r="J987" s="300"/>
      <c r="K987" s="186"/>
      <c r="L987" s="186"/>
      <c r="M987" s="186"/>
      <c r="N987" s="186"/>
      <c r="O987" s="186"/>
      <c r="P987" s="186"/>
      <c r="Q987" s="186"/>
      <c r="R987" s="186"/>
      <c r="S987" s="186"/>
      <c r="T987" s="186"/>
      <c r="U987" s="186"/>
      <c r="V987" s="186"/>
      <c r="W987" s="186"/>
      <c r="X987" s="186"/>
      <c r="Y987" s="186"/>
      <c r="Z987" s="186"/>
      <c r="AA987" s="186"/>
      <c r="AB987" s="186"/>
      <c r="AC987" s="186"/>
    </row>
    <row r="988" spans="1:29" ht="14.25" customHeight="1">
      <c r="A988" s="186"/>
      <c r="B988" s="186"/>
      <c r="C988" s="186"/>
      <c r="D988" s="186"/>
      <c r="E988" s="186"/>
      <c r="F988" s="186"/>
      <c r="G988" s="186"/>
      <c r="H988" s="186"/>
      <c r="I988" s="186"/>
      <c r="J988" s="300"/>
      <c r="K988" s="186"/>
      <c r="L988" s="186"/>
      <c r="M988" s="186"/>
      <c r="N988" s="186"/>
      <c r="O988" s="186"/>
      <c r="P988" s="186"/>
      <c r="Q988" s="186"/>
      <c r="R988" s="186"/>
      <c r="S988" s="186"/>
      <c r="T988" s="186"/>
      <c r="U988" s="186"/>
      <c r="V988" s="186"/>
      <c r="W988" s="186"/>
      <c r="X988" s="186"/>
      <c r="Y988" s="186"/>
      <c r="Z988" s="186"/>
      <c r="AA988" s="186"/>
      <c r="AB988" s="186"/>
      <c r="AC988" s="186"/>
    </row>
    <row r="989" spans="1:29" ht="14.25" customHeight="1">
      <c r="A989" s="186"/>
      <c r="B989" s="186"/>
      <c r="C989" s="186"/>
      <c r="D989" s="186"/>
      <c r="E989" s="186"/>
      <c r="F989" s="186"/>
      <c r="G989" s="186"/>
      <c r="H989" s="186"/>
      <c r="I989" s="186"/>
      <c r="J989" s="300"/>
      <c r="K989" s="186"/>
      <c r="L989" s="186"/>
      <c r="M989" s="186"/>
      <c r="N989" s="186"/>
      <c r="O989" s="186"/>
      <c r="P989" s="186"/>
      <c r="Q989" s="186"/>
      <c r="R989" s="186"/>
      <c r="S989" s="186"/>
      <c r="T989" s="186"/>
      <c r="U989" s="186"/>
      <c r="V989" s="186"/>
      <c r="W989" s="186"/>
      <c r="X989" s="186"/>
      <c r="Y989" s="186"/>
      <c r="Z989" s="186"/>
      <c r="AA989" s="186"/>
      <c r="AB989" s="186"/>
      <c r="AC989" s="186"/>
    </row>
    <row r="990" spans="1:29" ht="14.25" customHeight="1">
      <c r="A990" s="186"/>
      <c r="B990" s="186"/>
      <c r="C990" s="186"/>
      <c r="D990" s="186"/>
      <c r="E990" s="186"/>
      <c r="F990" s="186"/>
      <c r="G990" s="186"/>
      <c r="H990" s="186"/>
      <c r="I990" s="186"/>
      <c r="J990" s="300"/>
      <c r="K990" s="186"/>
      <c r="L990" s="186"/>
      <c r="M990" s="186"/>
      <c r="N990" s="186"/>
      <c r="O990" s="186"/>
      <c r="P990" s="186"/>
      <c r="Q990" s="186"/>
      <c r="R990" s="186"/>
      <c r="S990" s="186"/>
      <c r="T990" s="186"/>
      <c r="U990" s="186"/>
      <c r="V990" s="186"/>
      <c r="W990" s="186"/>
      <c r="X990" s="186"/>
      <c r="Y990" s="186"/>
      <c r="Z990" s="186"/>
      <c r="AA990" s="186"/>
      <c r="AB990" s="186"/>
      <c r="AC990" s="186"/>
    </row>
    <row r="991" spans="1:29" ht="14.25" customHeight="1">
      <c r="A991" s="186"/>
      <c r="B991" s="186"/>
      <c r="C991" s="186"/>
      <c r="D991" s="186"/>
      <c r="E991" s="186"/>
      <c r="F991" s="186"/>
      <c r="G991" s="186"/>
      <c r="H991" s="186"/>
      <c r="I991" s="186"/>
      <c r="J991" s="300"/>
      <c r="K991" s="186"/>
      <c r="L991" s="186"/>
      <c r="M991" s="186"/>
      <c r="N991" s="186"/>
      <c r="O991" s="186"/>
      <c r="P991" s="186"/>
      <c r="Q991" s="186"/>
      <c r="R991" s="186"/>
      <c r="S991" s="186"/>
      <c r="T991" s="186"/>
      <c r="U991" s="186"/>
      <c r="V991" s="186"/>
      <c r="W991" s="186"/>
      <c r="X991" s="186"/>
      <c r="Y991" s="186"/>
      <c r="Z991" s="186"/>
      <c r="AA991" s="186"/>
      <c r="AB991" s="186"/>
      <c r="AC991" s="186"/>
    </row>
    <row r="992" spans="1:29" ht="14.25" customHeight="1">
      <c r="A992" s="186"/>
      <c r="B992" s="186"/>
      <c r="C992" s="186"/>
      <c r="D992" s="186"/>
      <c r="E992" s="186"/>
      <c r="F992" s="186"/>
      <c r="G992" s="186"/>
      <c r="H992" s="186"/>
      <c r="I992" s="186"/>
      <c r="J992" s="300"/>
      <c r="K992" s="186"/>
      <c r="L992" s="186"/>
      <c r="M992" s="186"/>
      <c r="N992" s="186"/>
      <c r="O992" s="186"/>
      <c r="P992" s="186"/>
      <c r="Q992" s="186"/>
      <c r="R992" s="186"/>
      <c r="S992" s="186"/>
      <c r="T992" s="186"/>
      <c r="U992" s="186"/>
      <c r="V992" s="186"/>
      <c r="W992" s="186"/>
      <c r="X992" s="186"/>
      <c r="Y992" s="186"/>
      <c r="Z992" s="186"/>
      <c r="AA992" s="186"/>
      <c r="AB992" s="186"/>
      <c r="AC992" s="186"/>
    </row>
    <row r="993" spans="1:29" ht="14.25" customHeight="1">
      <c r="A993" s="186"/>
      <c r="B993" s="186"/>
      <c r="C993" s="186"/>
      <c r="D993" s="186"/>
      <c r="E993" s="186"/>
      <c r="F993" s="186"/>
      <c r="G993" s="186"/>
      <c r="H993" s="186"/>
      <c r="I993" s="186"/>
      <c r="J993" s="300"/>
      <c r="K993" s="186"/>
      <c r="L993" s="186"/>
      <c r="M993" s="186"/>
      <c r="N993" s="186"/>
      <c r="O993" s="186"/>
      <c r="P993" s="186"/>
      <c r="Q993" s="186"/>
      <c r="R993" s="186"/>
      <c r="S993" s="186"/>
      <c r="T993" s="186"/>
      <c r="U993" s="186"/>
      <c r="V993" s="186"/>
      <c r="W993" s="186"/>
      <c r="X993" s="186"/>
      <c r="Y993" s="186"/>
      <c r="Z993" s="186"/>
      <c r="AA993" s="186"/>
      <c r="AB993" s="186"/>
      <c r="AC993" s="186"/>
    </row>
    <row r="994" spans="1:29" ht="14.25" customHeight="1">
      <c r="A994" s="186"/>
      <c r="B994" s="186"/>
      <c r="C994" s="186"/>
      <c r="D994" s="186"/>
      <c r="E994" s="186"/>
      <c r="F994" s="186"/>
      <c r="G994" s="186"/>
      <c r="H994" s="186"/>
      <c r="I994" s="186"/>
      <c r="J994" s="300"/>
      <c r="K994" s="186"/>
      <c r="L994" s="186"/>
      <c r="M994" s="186"/>
      <c r="N994" s="186"/>
      <c r="O994" s="186"/>
      <c r="P994" s="186"/>
      <c r="Q994" s="186"/>
      <c r="R994" s="186"/>
      <c r="S994" s="186"/>
      <c r="T994" s="186"/>
      <c r="U994" s="186"/>
      <c r="V994" s="186"/>
      <c r="W994" s="186"/>
      <c r="X994" s="186"/>
      <c r="Y994" s="186"/>
      <c r="Z994" s="186"/>
      <c r="AA994" s="186"/>
      <c r="AB994" s="186"/>
      <c r="AC994" s="186"/>
    </row>
    <row r="995" spans="1:29" ht="14.25" customHeight="1">
      <c r="A995" s="186"/>
      <c r="B995" s="186"/>
      <c r="C995" s="186"/>
      <c r="D995" s="186"/>
      <c r="E995" s="186"/>
      <c r="F995" s="186"/>
      <c r="G995" s="186"/>
      <c r="H995" s="186"/>
      <c r="I995" s="186"/>
      <c r="J995" s="300"/>
      <c r="K995" s="186"/>
      <c r="L995" s="186"/>
      <c r="M995" s="186"/>
      <c r="N995" s="186"/>
      <c r="O995" s="186"/>
      <c r="P995" s="186"/>
      <c r="Q995" s="186"/>
      <c r="R995" s="186"/>
      <c r="S995" s="186"/>
      <c r="T995" s="186"/>
      <c r="U995" s="186"/>
      <c r="V995" s="186"/>
      <c r="W995" s="186"/>
      <c r="X995" s="186"/>
      <c r="Y995" s="186"/>
      <c r="Z995" s="186"/>
      <c r="AA995" s="186"/>
      <c r="AB995" s="186"/>
      <c r="AC995" s="186"/>
    </row>
    <row r="996" spans="1:29" ht="14.25" customHeight="1">
      <c r="A996" s="186"/>
      <c r="B996" s="186"/>
      <c r="C996" s="186"/>
      <c r="D996" s="186"/>
      <c r="E996" s="186"/>
      <c r="F996" s="186"/>
      <c r="G996" s="186"/>
      <c r="H996" s="186"/>
      <c r="I996" s="186"/>
      <c r="J996" s="300"/>
      <c r="K996" s="186"/>
      <c r="L996" s="186"/>
      <c r="M996" s="186"/>
      <c r="N996" s="186"/>
      <c r="O996" s="186"/>
      <c r="P996" s="186"/>
      <c r="Q996" s="186"/>
      <c r="R996" s="186"/>
      <c r="S996" s="186"/>
      <c r="T996" s="186"/>
      <c r="U996" s="186"/>
      <c r="V996" s="186"/>
      <c r="W996" s="186"/>
      <c r="X996" s="186"/>
      <c r="Y996" s="186"/>
      <c r="Z996" s="186"/>
      <c r="AA996" s="186"/>
      <c r="AB996" s="186"/>
      <c r="AC996" s="186"/>
    </row>
    <row r="997" spans="1:29" ht="14.25" customHeight="1">
      <c r="A997" s="186"/>
      <c r="B997" s="186"/>
      <c r="C997" s="186"/>
      <c r="D997" s="186"/>
      <c r="E997" s="186"/>
      <c r="F997" s="186"/>
      <c r="G997" s="186"/>
      <c r="H997" s="186"/>
      <c r="I997" s="186"/>
      <c r="J997" s="300"/>
      <c r="K997" s="186"/>
      <c r="L997" s="186"/>
      <c r="M997" s="186"/>
      <c r="N997" s="186"/>
      <c r="O997" s="186"/>
      <c r="P997" s="186"/>
      <c r="Q997" s="186"/>
      <c r="R997" s="186"/>
      <c r="S997" s="186"/>
      <c r="T997" s="186"/>
      <c r="U997" s="186"/>
      <c r="V997" s="186"/>
      <c r="W997" s="186"/>
      <c r="X997" s="186"/>
      <c r="Y997" s="186"/>
      <c r="Z997" s="186"/>
      <c r="AA997" s="186"/>
      <c r="AB997" s="186"/>
      <c r="AC997" s="186"/>
    </row>
    <row r="998" spans="1:29" ht="14.5">
      <c r="E998" s="301"/>
      <c r="G998" s="301"/>
      <c r="H998" s="301"/>
      <c r="J998" s="302"/>
    </row>
    <row r="999" spans="1:29" ht="14.5">
      <c r="E999" s="301"/>
      <c r="G999" s="301"/>
      <c r="H999" s="301"/>
      <c r="J999" s="302"/>
    </row>
    <row r="1000" spans="1:29" ht="14.5">
      <c r="E1000" s="301"/>
      <c r="G1000" s="301"/>
      <c r="H1000" s="301"/>
      <c r="J1000" s="302"/>
    </row>
  </sheetData>
  <sheetProtection algorithmName="SHA-512" hashValue="FqsfzRe5tuQEUwWgf8h1i+LGHehco3A2Az1qyRH6APyUlwC7KFWjPnchX+o/2e/jm1RoCk7O28zrMhqNdbTPQg==" saltValue="JUGHiFO3Q3OQjzj5YFXBRA==" spinCount="100000" sheet="1" objects="1" scenarios="1" formatColumns="0" formatRows="0"/>
  <protectedRanges>
    <protectedRange sqref="B6:K105" name="Tabel 4k"/>
  </protectedRanges>
  <mergeCells count="11">
    <mergeCell ref="F3:F4"/>
    <mergeCell ref="A3:A4"/>
    <mergeCell ref="B3:B4"/>
    <mergeCell ref="C3:C4"/>
    <mergeCell ref="D3:D4"/>
    <mergeCell ref="E3:E4"/>
    <mergeCell ref="G3:H3"/>
    <mergeCell ref="I3:I4"/>
    <mergeCell ref="J3:J4"/>
    <mergeCell ref="K3:K4"/>
    <mergeCell ref="M6:N6"/>
  </mergeCells>
  <dataValidations count="2">
    <dataValidation type="decimal" operator="greaterThanOrEqual" allowBlank="1" showDropDown="1" showInputMessage="1" showErrorMessage="1" prompt="Data yang masukkan harus dalam bentuk angka" sqref="E6:E1000" xr:uid="{6C94EA2C-28CD-487F-A211-B641F2C3518D}">
      <formula1>0</formula1>
    </dataValidation>
    <dataValidation type="custom" allowBlank="1" showDropDown="1" showInputMessage="1" showErrorMessage="1" prompt="Masukan data yang valid. Contoh tanggal : 29 Desember 2021, maka input yang valid adalah 29/12/2021" sqref="J6:J1000" xr:uid="{B5CA15B3-C573-4263-A0F3-0E1E13698E9F}">
      <formula1>OR(NOT(ISERROR(DATEVALUE(J6))), AND(ISNUMBER(J6), LEFT(CELL("format", J6))="D"))</formula1>
    </dataValidation>
  </dataValidations>
  <hyperlinks>
    <hyperlink ref="L1" location="'Daftar Tabel'!A1" display="&lt;&lt;&lt; Daftar Tabel" xr:uid="{5299C060-41E8-43DF-9D0B-7B0E7988695B}"/>
  </hyperlinks>
  <pageMargins left="0.7" right="0.7" top="0.75" bottom="0.75" header="0.3" footer="0.3"/>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R1001"/>
  <sheetViews>
    <sheetView workbookViewId="0">
      <pane ySplit="9" topLeftCell="A10" activePane="bottomLeft" state="frozen"/>
      <selection pane="bottomLeft" activeCell="M1" sqref="M1"/>
    </sheetView>
  </sheetViews>
  <sheetFormatPr defaultColWidth="12.58203125" defaultRowHeight="15" customHeight="1"/>
  <cols>
    <col min="1" max="1" width="8.83203125" customWidth="1"/>
    <col min="2" max="2" width="10.08203125" customWidth="1"/>
    <col min="3" max="12" width="8.83203125" customWidth="1"/>
    <col min="13" max="13" width="12.5" customWidth="1"/>
    <col min="14" max="14" width="8.83203125" customWidth="1"/>
    <col min="15" max="15" width="9.33203125" customWidth="1"/>
    <col min="16" max="26" width="8.83203125" customWidth="1"/>
  </cols>
  <sheetData>
    <row r="1" spans="1:18" ht="13.5" customHeight="1">
      <c r="A1" s="242" t="s">
        <v>567</v>
      </c>
      <c r="C1" s="51"/>
      <c r="M1" s="180" t="s">
        <v>87</v>
      </c>
    </row>
    <row r="2" spans="1:18" ht="13.5" customHeight="1">
      <c r="A2" s="49" t="s">
        <v>439</v>
      </c>
      <c r="C2" s="51"/>
    </row>
    <row r="3" spans="1:18" ht="13.5" hidden="1" customHeight="1">
      <c r="A3" s="69"/>
      <c r="C3" s="51"/>
      <c r="E3" t="s">
        <v>173</v>
      </c>
    </row>
    <row r="4" spans="1:18" ht="13.5" hidden="1" customHeight="1">
      <c r="A4" s="69"/>
      <c r="C4" s="51"/>
    </row>
    <row r="5" spans="1:18" ht="13.5" hidden="1" customHeight="1">
      <c r="A5" s="69"/>
      <c r="C5" s="51"/>
      <c r="E5" s="106" t="s">
        <v>110</v>
      </c>
    </row>
    <row r="6" spans="1:18" ht="34" customHeight="1">
      <c r="A6" s="475" t="s">
        <v>750</v>
      </c>
      <c r="B6" s="475"/>
      <c r="C6" s="475"/>
      <c r="D6" s="475"/>
      <c r="E6" s="475"/>
      <c r="F6" s="475"/>
      <c r="G6" s="475"/>
      <c r="H6" s="475"/>
      <c r="I6" s="475"/>
      <c r="J6" s="475"/>
      <c r="K6" s="475"/>
      <c r="L6" s="475"/>
      <c r="M6" s="475"/>
    </row>
    <row r="7" spans="1:18" ht="34.5" customHeight="1">
      <c r="A7" s="391" t="s">
        <v>50</v>
      </c>
      <c r="B7" s="435" t="s">
        <v>748</v>
      </c>
      <c r="C7" s="391" t="s">
        <v>749</v>
      </c>
      <c r="D7" s="391" t="s">
        <v>751</v>
      </c>
      <c r="E7" s="393" t="s">
        <v>257</v>
      </c>
      <c r="F7" s="395"/>
      <c r="G7" s="393" t="s">
        <v>258</v>
      </c>
      <c r="H7" s="395"/>
      <c r="I7" s="393" t="s">
        <v>259</v>
      </c>
      <c r="J7" s="395"/>
      <c r="K7" s="393" t="s">
        <v>260</v>
      </c>
      <c r="L7" s="395"/>
      <c r="M7" s="476" t="s">
        <v>261</v>
      </c>
    </row>
    <row r="8" spans="1:18" ht="45" customHeight="1">
      <c r="A8" s="392"/>
      <c r="B8" s="436"/>
      <c r="C8" s="392"/>
      <c r="D8" s="392"/>
      <c r="E8" s="107" t="s">
        <v>262</v>
      </c>
      <c r="F8" s="108" t="s">
        <v>263</v>
      </c>
      <c r="G8" s="108" t="s">
        <v>264</v>
      </c>
      <c r="H8" s="108" t="s">
        <v>265</v>
      </c>
      <c r="I8" s="108" t="s">
        <v>266</v>
      </c>
      <c r="J8" s="109" t="s">
        <v>267</v>
      </c>
      <c r="K8" s="108" t="s">
        <v>268</v>
      </c>
      <c r="L8" s="108" t="s">
        <v>269</v>
      </c>
      <c r="M8" s="392"/>
    </row>
    <row r="9" spans="1:18" ht="13.5" customHeight="1">
      <c r="A9" s="86">
        <v>1</v>
      </c>
      <c r="B9" s="86">
        <v>2</v>
      </c>
      <c r="C9" s="110">
        <v>3</v>
      </c>
      <c r="D9" s="110">
        <v>4</v>
      </c>
      <c r="E9" s="86">
        <v>5</v>
      </c>
      <c r="F9" s="86">
        <v>6</v>
      </c>
      <c r="G9" s="86">
        <v>7</v>
      </c>
      <c r="H9" s="86">
        <v>8</v>
      </c>
      <c r="I9" s="111">
        <v>9</v>
      </c>
      <c r="J9" s="111">
        <v>10</v>
      </c>
      <c r="K9" s="111">
        <v>11</v>
      </c>
      <c r="L9" s="111">
        <v>12</v>
      </c>
      <c r="M9" s="86">
        <v>13</v>
      </c>
    </row>
    <row r="10" spans="1:18" ht="13.5" customHeight="1">
      <c r="A10" s="74">
        <v>1</v>
      </c>
      <c r="B10" s="58"/>
      <c r="C10" s="32"/>
      <c r="D10" s="59"/>
      <c r="E10" s="32"/>
      <c r="F10" s="59"/>
      <c r="G10" s="32"/>
      <c r="H10" s="112"/>
      <c r="I10" s="32"/>
      <c r="J10" s="32"/>
      <c r="K10" s="32"/>
      <c r="L10" s="32"/>
      <c r="M10" s="113"/>
    </row>
    <row r="11" spans="1:18" ht="13.5" customHeight="1">
      <c r="A11" s="74">
        <v>2</v>
      </c>
      <c r="B11" s="58"/>
      <c r="C11" s="32"/>
      <c r="D11" s="59"/>
      <c r="E11" s="32"/>
      <c r="F11" s="59"/>
      <c r="G11" s="32"/>
      <c r="H11" s="112"/>
      <c r="I11" s="32"/>
      <c r="J11" s="32"/>
      <c r="K11" s="32"/>
      <c r="L11" s="32"/>
      <c r="M11" s="113"/>
    </row>
    <row r="12" spans="1:18" ht="16.5" customHeight="1">
      <c r="A12" s="74">
        <v>3</v>
      </c>
      <c r="B12" s="58"/>
      <c r="C12" s="32"/>
      <c r="D12" s="59"/>
      <c r="E12" s="32"/>
      <c r="F12" s="59"/>
      <c r="G12" s="32"/>
      <c r="H12" s="112"/>
      <c r="I12" s="32"/>
      <c r="J12" s="32"/>
      <c r="K12" s="32"/>
      <c r="L12" s="32"/>
      <c r="M12" s="113"/>
      <c r="O12" s="50"/>
    </row>
    <row r="13" spans="1:18" ht="13.5" customHeight="1">
      <c r="A13" s="74">
        <v>4</v>
      </c>
      <c r="B13" s="58"/>
      <c r="C13" s="32"/>
      <c r="D13" s="59"/>
      <c r="E13" s="32"/>
      <c r="F13" s="59"/>
      <c r="G13" s="32"/>
      <c r="H13" s="112"/>
      <c r="I13" s="32"/>
      <c r="J13" s="32"/>
      <c r="K13" s="32"/>
      <c r="L13" s="32"/>
      <c r="M13" s="113"/>
      <c r="O13" s="437"/>
      <c r="P13" s="401"/>
      <c r="Q13" s="401"/>
      <c r="R13" s="401"/>
    </row>
    <row r="14" spans="1:18" ht="13.5" customHeight="1">
      <c r="A14" s="74">
        <v>5</v>
      </c>
      <c r="B14" s="58"/>
      <c r="C14" s="32"/>
      <c r="D14" s="59"/>
      <c r="E14" s="32"/>
      <c r="F14" s="59"/>
      <c r="G14" s="32"/>
      <c r="H14" s="112"/>
      <c r="I14" s="32"/>
      <c r="J14" s="32"/>
      <c r="K14" s="32"/>
      <c r="L14" s="32"/>
      <c r="M14" s="113"/>
      <c r="O14" s="401"/>
      <c r="P14" s="401"/>
      <c r="Q14" s="401"/>
      <c r="R14" s="401"/>
    </row>
    <row r="15" spans="1:18" ht="13.5" customHeight="1">
      <c r="A15" s="74">
        <v>6</v>
      </c>
      <c r="B15" s="58"/>
      <c r="C15" s="32"/>
      <c r="D15" s="59"/>
      <c r="E15" s="32"/>
      <c r="F15" s="59"/>
      <c r="G15" s="32"/>
      <c r="H15" s="112"/>
      <c r="I15" s="32"/>
      <c r="J15" s="32"/>
      <c r="K15" s="32"/>
      <c r="L15" s="32"/>
      <c r="M15" s="113"/>
      <c r="O15" s="401"/>
      <c r="P15" s="401"/>
      <c r="Q15" s="401"/>
      <c r="R15" s="401"/>
    </row>
    <row r="16" spans="1:18" ht="13.5" customHeight="1">
      <c r="A16" s="74">
        <v>7</v>
      </c>
      <c r="B16" s="58"/>
      <c r="C16" s="32"/>
      <c r="D16" s="59"/>
      <c r="E16" s="32"/>
      <c r="F16" s="59"/>
      <c r="G16" s="32"/>
      <c r="H16" s="112"/>
      <c r="I16" s="32"/>
      <c r="J16" s="32"/>
      <c r="K16" s="32"/>
      <c r="L16" s="32"/>
      <c r="M16" s="113"/>
      <c r="O16" s="401"/>
      <c r="P16" s="401"/>
      <c r="Q16" s="401"/>
      <c r="R16" s="401"/>
    </row>
    <row r="17" spans="1:13" ht="13.5" customHeight="1">
      <c r="A17" s="74">
        <v>8</v>
      </c>
      <c r="B17" s="58"/>
      <c r="C17" s="32"/>
      <c r="D17" s="59"/>
      <c r="E17" s="32"/>
      <c r="F17" s="59"/>
      <c r="G17" s="32"/>
      <c r="H17" s="112"/>
      <c r="I17" s="32"/>
      <c r="J17" s="32"/>
      <c r="K17" s="32"/>
      <c r="L17" s="32"/>
      <c r="M17" s="113"/>
    </row>
    <row r="18" spans="1:13" ht="13.5" customHeight="1">
      <c r="A18" s="74">
        <v>9</v>
      </c>
      <c r="B18" s="58"/>
      <c r="C18" s="32"/>
      <c r="D18" s="59"/>
      <c r="E18" s="32"/>
      <c r="F18" s="59"/>
      <c r="G18" s="32"/>
      <c r="H18" s="112"/>
      <c r="I18" s="32"/>
      <c r="J18" s="32"/>
      <c r="K18" s="32"/>
      <c r="L18" s="32"/>
      <c r="M18" s="113"/>
    </row>
    <row r="19" spans="1:13" ht="13.5" customHeight="1">
      <c r="A19" s="74">
        <v>10</v>
      </c>
      <c r="B19" s="58"/>
      <c r="C19" s="32"/>
      <c r="D19" s="59"/>
      <c r="E19" s="32"/>
      <c r="F19" s="59"/>
      <c r="G19" s="32"/>
      <c r="H19" s="112"/>
      <c r="I19" s="32"/>
      <c r="J19" s="32"/>
      <c r="K19" s="32"/>
      <c r="L19" s="32"/>
      <c r="M19" s="113"/>
    </row>
    <row r="20" spans="1:13" ht="13.5" customHeight="1">
      <c r="A20" s="74">
        <v>11</v>
      </c>
      <c r="B20" s="58"/>
      <c r="C20" s="32"/>
      <c r="D20" s="59"/>
      <c r="E20" s="32"/>
      <c r="F20" s="59"/>
      <c r="G20" s="32"/>
      <c r="H20" s="112"/>
      <c r="I20" s="32"/>
      <c r="J20" s="32"/>
      <c r="K20" s="32"/>
      <c r="L20" s="32"/>
      <c r="M20" s="113"/>
    </row>
    <row r="21" spans="1:13" ht="13.5" customHeight="1">
      <c r="A21" s="74">
        <v>12</v>
      </c>
      <c r="B21" s="58"/>
      <c r="C21" s="32"/>
      <c r="D21" s="59"/>
      <c r="E21" s="32"/>
      <c r="F21" s="59"/>
      <c r="G21" s="32"/>
      <c r="H21" s="112"/>
      <c r="I21" s="32"/>
      <c r="J21" s="32"/>
      <c r="K21" s="32"/>
      <c r="L21" s="32"/>
      <c r="M21" s="113"/>
    </row>
    <row r="22" spans="1:13" ht="13.5" customHeight="1">
      <c r="A22" s="74">
        <v>13</v>
      </c>
      <c r="B22" s="58"/>
      <c r="C22" s="32"/>
      <c r="D22" s="59"/>
      <c r="E22" s="32"/>
      <c r="F22" s="59"/>
      <c r="G22" s="32"/>
      <c r="H22" s="112"/>
      <c r="I22" s="32"/>
      <c r="J22" s="32"/>
      <c r="K22" s="32"/>
      <c r="L22" s="32"/>
      <c r="M22" s="113"/>
    </row>
    <row r="23" spans="1:13" ht="13.5" customHeight="1">
      <c r="A23" s="74">
        <v>14</v>
      </c>
      <c r="B23" s="58"/>
      <c r="C23" s="32"/>
      <c r="D23" s="59"/>
      <c r="E23" s="32"/>
      <c r="F23" s="59"/>
      <c r="G23" s="32"/>
      <c r="H23" s="112"/>
      <c r="I23" s="32"/>
      <c r="J23" s="32"/>
      <c r="K23" s="32"/>
      <c r="L23" s="32"/>
      <c r="M23" s="113"/>
    </row>
    <row r="24" spans="1:13" ht="13.5" customHeight="1">
      <c r="A24" s="74">
        <v>15</v>
      </c>
      <c r="B24" s="58"/>
      <c r="C24" s="32"/>
      <c r="D24" s="59"/>
      <c r="E24" s="32"/>
      <c r="F24" s="59"/>
      <c r="G24" s="32"/>
      <c r="H24" s="112"/>
      <c r="I24" s="32"/>
      <c r="J24" s="32"/>
      <c r="K24" s="32"/>
      <c r="L24" s="32"/>
      <c r="M24" s="113"/>
    </row>
    <row r="25" spans="1:13" ht="13.5" customHeight="1">
      <c r="A25" s="74">
        <v>16</v>
      </c>
      <c r="B25" s="58"/>
      <c r="C25" s="32"/>
      <c r="D25" s="59"/>
      <c r="E25" s="32"/>
      <c r="F25" s="59"/>
      <c r="G25" s="32"/>
      <c r="H25" s="112"/>
      <c r="I25" s="32"/>
      <c r="J25" s="32"/>
      <c r="K25" s="32"/>
      <c r="L25" s="32"/>
      <c r="M25" s="113"/>
    </row>
    <row r="26" spans="1:13" ht="13.5" customHeight="1">
      <c r="A26" s="74">
        <v>17</v>
      </c>
      <c r="B26" s="58"/>
      <c r="C26" s="32"/>
      <c r="D26" s="59"/>
      <c r="E26" s="32"/>
      <c r="F26" s="59"/>
      <c r="G26" s="32"/>
      <c r="H26" s="112"/>
      <c r="I26" s="32"/>
      <c r="J26" s="32"/>
      <c r="K26" s="32"/>
      <c r="L26" s="32"/>
      <c r="M26" s="113"/>
    </row>
    <row r="27" spans="1:13" ht="13.5" customHeight="1">
      <c r="A27" s="74">
        <v>18</v>
      </c>
      <c r="B27" s="58"/>
      <c r="C27" s="32"/>
      <c r="D27" s="59"/>
      <c r="E27" s="32"/>
      <c r="F27" s="59"/>
      <c r="G27" s="32"/>
      <c r="H27" s="112"/>
      <c r="I27" s="32"/>
      <c r="J27" s="32"/>
      <c r="K27" s="32"/>
      <c r="L27" s="32"/>
      <c r="M27" s="113"/>
    </row>
    <row r="28" spans="1:13" ht="13.5" customHeight="1">
      <c r="A28" s="74">
        <v>19</v>
      </c>
      <c r="B28" s="58"/>
      <c r="C28" s="32"/>
      <c r="D28" s="59"/>
      <c r="E28" s="32"/>
      <c r="F28" s="59"/>
      <c r="G28" s="32"/>
      <c r="H28" s="112"/>
      <c r="I28" s="32"/>
      <c r="J28" s="32"/>
      <c r="K28" s="32"/>
      <c r="L28" s="32"/>
      <c r="M28" s="113"/>
    </row>
    <row r="29" spans="1:13" ht="13.5" customHeight="1">
      <c r="A29" s="74">
        <v>20</v>
      </c>
      <c r="B29" s="58"/>
      <c r="C29" s="32"/>
      <c r="D29" s="59"/>
      <c r="E29" s="32"/>
      <c r="F29" s="59"/>
      <c r="G29" s="32"/>
      <c r="H29" s="112"/>
      <c r="I29" s="32"/>
      <c r="J29" s="32"/>
      <c r="K29" s="32"/>
      <c r="L29" s="32"/>
      <c r="M29" s="113"/>
    </row>
    <row r="30" spans="1:13" ht="13.5" customHeight="1">
      <c r="A30" s="74">
        <v>21</v>
      </c>
      <c r="B30" s="58"/>
      <c r="C30" s="32"/>
      <c r="D30" s="59"/>
      <c r="E30" s="32"/>
      <c r="F30" s="59"/>
      <c r="G30" s="32"/>
      <c r="H30" s="112"/>
      <c r="I30" s="32"/>
      <c r="J30" s="32"/>
      <c r="K30" s="32"/>
      <c r="L30" s="32"/>
      <c r="M30" s="113"/>
    </row>
    <row r="31" spans="1:13" ht="13.5" customHeight="1">
      <c r="A31" s="74">
        <v>22</v>
      </c>
      <c r="B31" s="58"/>
      <c r="C31" s="32"/>
      <c r="D31" s="59"/>
      <c r="E31" s="32"/>
      <c r="F31" s="59"/>
      <c r="G31" s="32"/>
      <c r="H31" s="112"/>
      <c r="I31" s="32"/>
      <c r="J31" s="32"/>
      <c r="K31" s="32"/>
      <c r="L31" s="32"/>
      <c r="M31" s="113"/>
    </row>
    <row r="32" spans="1:13" ht="13.5" customHeight="1">
      <c r="A32" s="74">
        <v>23</v>
      </c>
      <c r="B32" s="58"/>
      <c r="C32" s="32"/>
      <c r="D32" s="59"/>
      <c r="E32" s="32"/>
      <c r="F32" s="59"/>
      <c r="G32" s="32"/>
      <c r="H32" s="112"/>
      <c r="I32" s="32"/>
      <c r="J32" s="32"/>
      <c r="K32" s="32"/>
      <c r="L32" s="32"/>
      <c r="M32" s="113"/>
    </row>
    <row r="33" spans="1:13" ht="13.5" customHeight="1">
      <c r="A33" s="74">
        <v>24</v>
      </c>
      <c r="B33" s="58"/>
      <c r="C33" s="32"/>
      <c r="D33" s="59"/>
      <c r="E33" s="32"/>
      <c r="F33" s="59"/>
      <c r="G33" s="32"/>
      <c r="H33" s="112"/>
      <c r="I33" s="32"/>
      <c r="J33" s="32"/>
      <c r="K33" s="32"/>
      <c r="L33" s="32"/>
      <c r="M33" s="113"/>
    </row>
    <row r="34" spans="1:13" ht="13.5" customHeight="1">
      <c r="A34" s="74">
        <v>25</v>
      </c>
      <c r="B34" s="58"/>
      <c r="C34" s="32"/>
      <c r="D34" s="59"/>
      <c r="E34" s="32"/>
      <c r="F34" s="59"/>
      <c r="G34" s="32"/>
      <c r="H34" s="112"/>
      <c r="I34" s="32"/>
      <c r="J34" s="32"/>
      <c r="K34" s="32"/>
      <c r="L34" s="32"/>
      <c r="M34" s="113"/>
    </row>
    <row r="35" spans="1:13" ht="13.5" customHeight="1">
      <c r="A35" s="74">
        <v>26</v>
      </c>
      <c r="B35" s="58"/>
      <c r="C35" s="32"/>
      <c r="D35" s="59"/>
      <c r="E35" s="32"/>
      <c r="F35" s="59"/>
      <c r="G35" s="32"/>
      <c r="H35" s="112"/>
      <c r="I35" s="32"/>
      <c r="J35" s="32"/>
      <c r="K35" s="32"/>
      <c r="L35" s="32"/>
      <c r="M35" s="113"/>
    </row>
    <row r="36" spans="1:13" ht="13.5" customHeight="1">
      <c r="A36" s="74">
        <v>27</v>
      </c>
      <c r="B36" s="58"/>
      <c r="C36" s="32"/>
      <c r="D36" s="59"/>
      <c r="E36" s="32"/>
      <c r="F36" s="59"/>
      <c r="G36" s="32"/>
      <c r="H36" s="112"/>
      <c r="I36" s="32"/>
      <c r="J36" s="32"/>
      <c r="K36" s="32"/>
      <c r="L36" s="32"/>
      <c r="M36" s="113"/>
    </row>
    <row r="37" spans="1:13" ht="13.5" customHeight="1">
      <c r="A37" s="74">
        <v>28</v>
      </c>
      <c r="B37" s="58"/>
      <c r="C37" s="32"/>
      <c r="D37" s="59"/>
      <c r="E37" s="32"/>
      <c r="F37" s="59"/>
      <c r="G37" s="32"/>
      <c r="H37" s="112"/>
      <c r="I37" s="32"/>
      <c r="J37" s="32"/>
      <c r="K37" s="32"/>
      <c r="L37" s="32"/>
      <c r="M37" s="113"/>
    </row>
    <row r="38" spans="1:13" ht="13.5" customHeight="1">
      <c r="A38" s="74">
        <v>29</v>
      </c>
      <c r="B38" s="58"/>
      <c r="C38" s="32"/>
      <c r="D38" s="59"/>
      <c r="E38" s="32"/>
      <c r="F38" s="59"/>
      <c r="G38" s="32"/>
      <c r="H38" s="112"/>
      <c r="I38" s="32"/>
      <c r="J38" s="32"/>
      <c r="K38" s="32"/>
      <c r="L38" s="32"/>
      <c r="M38" s="113"/>
    </row>
    <row r="39" spans="1:13" ht="13.5" customHeight="1">
      <c r="A39" s="74">
        <v>30</v>
      </c>
      <c r="B39" s="58"/>
      <c r="C39" s="32"/>
      <c r="D39" s="59"/>
      <c r="E39" s="32"/>
      <c r="F39" s="59"/>
      <c r="G39" s="32"/>
      <c r="H39" s="112"/>
      <c r="I39" s="32"/>
      <c r="J39" s="32"/>
      <c r="K39" s="32"/>
      <c r="L39" s="32"/>
      <c r="M39" s="113"/>
    </row>
    <row r="40" spans="1:13" ht="13.5" customHeight="1">
      <c r="A40" s="74">
        <v>31</v>
      </c>
      <c r="B40" s="58"/>
      <c r="C40" s="32"/>
      <c r="D40" s="59"/>
      <c r="E40" s="32"/>
      <c r="F40" s="59"/>
      <c r="G40" s="32"/>
      <c r="H40" s="112"/>
      <c r="I40" s="32"/>
      <c r="J40" s="32"/>
      <c r="K40" s="32"/>
      <c r="L40" s="32"/>
      <c r="M40" s="113"/>
    </row>
    <row r="41" spans="1:13" ht="13.5" customHeight="1">
      <c r="A41" s="74">
        <v>32</v>
      </c>
      <c r="B41" s="58"/>
      <c r="C41" s="32"/>
      <c r="D41" s="59"/>
      <c r="E41" s="32"/>
      <c r="F41" s="59"/>
      <c r="G41" s="32"/>
      <c r="H41" s="112"/>
      <c r="I41" s="32"/>
      <c r="J41" s="32"/>
      <c r="K41" s="32"/>
      <c r="L41" s="32"/>
      <c r="M41" s="113"/>
    </row>
    <row r="42" spans="1:13" ht="13.5" customHeight="1">
      <c r="A42" s="74">
        <v>33</v>
      </c>
      <c r="B42" s="58"/>
      <c r="C42" s="32"/>
      <c r="D42" s="59"/>
      <c r="E42" s="32"/>
      <c r="F42" s="59"/>
      <c r="G42" s="32"/>
      <c r="H42" s="112"/>
      <c r="I42" s="32"/>
      <c r="J42" s="32"/>
      <c r="K42" s="32"/>
      <c r="L42" s="32"/>
      <c r="M42" s="113"/>
    </row>
    <row r="43" spans="1:13" ht="13.5" customHeight="1">
      <c r="A43" s="74">
        <v>34</v>
      </c>
      <c r="B43" s="58"/>
      <c r="C43" s="32"/>
      <c r="D43" s="59"/>
      <c r="E43" s="32"/>
      <c r="F43" s="59"/>
      <c r="G43" s="32"/>
      <c r="H43" s="112"/>
      <c r="I43" s="32"/>
      <c r="J43" s="32"/>
      <c r="K43" s="32"/>
      <c r="L43" s="32"/>
      <c r="M43" s="113"/>
    </row>
    <row r="44" spans="1:13" ht="13.5" customHeight="1">
      <c r="A44" s="74">
        <v>35</v>
      </c>
      <c r="B44" s="58"/>
      <c r="C44" s="32"/>
      <c r="D44" s="59"/>
      <c r="E44" s="32"/>
      <c r="F44" s="59"/>
      <c r="G44" s="32"/>
      <c r="H44" s="112"/>
      <c r="I44" s="32"/>
      <c r="J44" s="32"/>
      <c r="K44" s="32"/>
      <c r="L44" s="32"/>
      <c r="M44" s="113"/>
    </row>
    <row r="45" spans="1:13" ht="13.5" customHeight="1">
      <c r="A45" s="74">
        <v>36</v>
      </c>
      <c r="B45" s="58"/>
      <c r="C45" s="32"/>
      <c r="D45" s="59"/>
      <c r="E45" s="32"/>
      <c r="F45" s="59"/>
      <c r="G45" s="32"/>
      <c r="H45" s="112"/>
      <c r="I45" s="32"/>
      <c r="J45" s="32"/>
      <c r="K45" s="32"/>
      <c r="L45" s="32"/>
      <c r="M45" s="113"/>
    </row>
    <row r="46" spans="1:13" ht="13.5" customHeight="1">
      <c r="A46" s="74">
        <v>37</v>
      </c>
      <c r="B46" s="58"/>
      <c r="C46" s="32"/>
      <c r="D46" s="59"/>
      <c r="E46" s="32"/>
      <c r="F46" s="59"/>
      <c r="G46" s="32"/>
      <c r="H46" s="112"/>
      <c r="I46" s="32"/>
      <c r="J46" s="32"/>
      <c r="K46" s="32"/>
      <c r="L46" s="32"/>
      <c r="M46" s="113"/>
    </row>
    <row r="47" spans="1:13" ht="13.5" customHeight="1">
      <c r="A47" s="74">
        <v>38</v>
      </c>
      <c r="B47" s="58"/>
      <c r="C47" s="32"/>
      <c r="D47" s="59"/>
      <c r="E47" s="32"/>
      <c r="F47" s="59"/>
      <c r="G47" s="32"/>
      <c r="H47" s="112"/>
      <c r="I47" s="32"/>
      <c r="J47" s="32"/>
      <c r="K47" s="32"/>
      <c r="L47" s="32"/>
      <c r="M47" s="113"/>
    </row>
    <row r="48" spans="1:13" ht="13.5" customHeight="1">
      <c r="A48" s="74">
        <v>39</v>
      </c>
      <c r="B48" s="58"/>
      <c r="C48" s="32"/>
      <c r="D48" s="59"/>
      <c r="E48" s="32"/>
      <c r="F48" s="59"/>
      <c r="G48" s="32"/>
      <c r="H48" s="112"/>
      <c r="I48" s="32"/>
      <c r="J48" s="32"/>
      <c r="K48" s="32"/>
      <c r="L48" s="32"/>
      <c r="M48" s="113"/>
    </row>
    <row r="49" spans="1:13" ht="13.5" customHeight="1">
      <c r="A49" s="74">
        <v>40</v>
      </c>
      <c r="B49" s="58"/>
      <c r="C49" s="32"/>
      <c r="D49" s="59"/>
      <c r="E49" s="32"/>
      <c r="F49" s="59"/>
      <c r="G49" s="32"/>
      <c r="H49" s="112"/>
      <c r="I49" s="32"/>
      <c r="J49" s="32"/>
      <c r="K49" s="32"/>
      <c r="L49" s="32"/>
      <c r="M49" s="113"/>
    </row>
    <row r="50" spans="1:13" ht="13.5" customHeight="1">
      <c r="A50" s="74">
        <v>41</v>
      </c>
      <c r="B50" s="58"/>
      <c r="C50" s="32"/>
      <c r="D50" s="59"/>
      <c r="E50" s="32"/>
      <c r="F50" s="59"/>
      <c r="G50" s="32"/>
      <c r="H50" s="112"/>
      <c r="I50" s="32"/>
      <c r="J50" s="32"/>
      <c r="K50" s="32"/>
      <c r="L50" s="32"/>
      <c r="M50" s="113"/>
    </row>
    <row r="51" spans="1:13" ht="13.5" customHeight="1">
      <c r="A51" s="74">
        <v>42</v>
      </c>
      <c r="B51" s="58"/>
      <c r="C51" s="32"/>
      <c r="D51" s="59"/>
      <c r="E51" s="32"/>
      <c r="F51" s="59"/>
      <c r="G51" s="32"/>
      <c r="H51" s="112"/>
      <c r="I51" s="32"/>
      <c r="J51" s="32"/>
      <c r="K51" s="32"/>
      <c r="L51" s="32"/>
      <c r="M51" s="113"/>
    </row>
    <row r="52" spans="1:13" ht="13.5" customHeight="1">
      <c r="A52" s="74">
        <v>43</v>
      </c>
      <c r="B52" s="58"/>
      <c r="C52" s="32"/>
      <c r="D52" s="59"/>
      <c r="E52" s="32"/>
      <c r="F52" s="59"/>
      <c r="G52" s="32"/>
      <c r="H52" s="112"/>
      <c r="I52" s="32"/>
      <c r="J52" s="32"/>
      <c r="K52" s="32"/>
      <c r="L52" s="32"/>
      <c r="M52" s="113"/>
    </row>
    <row r="53" spans="1:13" ht="13.5" customHeight="1">
      <c r="A53" s="74">
        <v>44</v>
      </c>
      <c r="B53" s="58"/>
      <c r="C53" s="32"/>
      <c r="D53" s="59"/>
      <c r="E53" s="32"/>
      <c r="F53" s="59"/>
      <c r="G53" s="32"/>
      <c r="H53" s="112"/>
      <c r="I53" s="32"/>
      <c r="J53" s="32"/>
      <c r="K53" s="32"/>
      <c r="L53" s="32"/>
      <c r="M53" s="113"/>
    </row>
    <row r="54" spans="1:13" ht="13.5" customHeight="1">
      <c r="A54" s="74">
        <v>45</v>
      </c>
      <c r="B54" s="58"/>
      <c r="C54" s="32"/>
      <c r="D54" s="59"/>
      <c r="E54" s="32"/>
      <c r="F54" s="59"/>
      <c r="G54" s="32"/>
      <c r="H54" s="112"/>
      <c r="I54" s="32"/>
      <c r="J54" s="32"/>
      <c r="K54" s="32"/>
      <c r="L54" s="32"/>
      <c r="M54" s="113"/>
    </row>
    <row r="55" spans="1:13" ht="13.5" customHeight="1">
      <c r="A55" s="74">
        <v>46</v>
      </c>
      <c r="B55" s="58"/>
      <c r="C55" s="32"/>
      <c r="D55" s="59"/>
      <c r="E55" s="32"/>
      <c r="F55" s="59"/>
      <c r="G55" s="32"/>
      <c r="H55" s="112"/>
      <c r="I55" s="32"/>
      <c r="J55" s="32"/>
      <c r="K55" s="32"/>
      <c r="L55" s="32"/>
      <c r="M55" s="113"/>
    </row>
    <row r="56" spans="1:13" ht="13.5" customHeight="1">
      <c r="A56" s="74">
        <v>47</v>
      </c>
      <c r="B56" s="58"/>
      <c r="C56" s="32"/>
      <c r="D56" s="59"/>
      <c r="E56" s="32"/>
      <c r="F56" s="59"/>
      <c r="G56" s="32"/>
      <c r="H56" s="112"/>
      <c r="I56" s="32"/>
      <c r="J56" s="32"/>
      <c r="K56" s="32"/>
      <c r="L56" s="32"/>
      <c r="M56" s="113"/>
    </row>
    <row r="57" spans="1:13" ht="13.5" customHeight="1">
      <c r="A57" s="74">
        <v>48</v>
      </c>
      <c r="B57" s="58"/>
      <c r="C57" s="32"/>
      <c r="D57" s="59"/>
      <c r="E57" s="32"/>
      <c r="F57" s="59"/>
      <c r="G57" s="32"/>
      <c r="H57" s="112"/>
      <c r="I57" s="32"/>
      <c r="J57" s="32"/>
      <c r="K57" s="32"/>
      <c r="L57" s="32"/>
      <c r="M57" s="113"/>
    </row>
    <row r="58" spans="1:13" ht="13.5" customHeight="1">
      <c r="A58" s="74">
        <v>49</v>
      </c>
      <c r="B58" s="58"/>
      <c r="C58" s="32"/>
      <c r="D58" s="59"/>
      <c r="E58" s="32"/>
      <c r="F58" s="59"/>
      <c r="G58" s="32"/>
      <c r="H58" s="112"/>
      <c r="I58" s="32"/>
      <c r="J58" s="32"/>
      <c r="K58" s="32"/>
      <c r="L58" s="32"/>
      <c r="M58" s="113"/>
    </row>
    <row r="59" spans="1:13" ht="13.5" customHeight="1">
      <c r="A59" s="74">
        <v>50</v>
      </c>
      <c r="B59" s="58"/>
      <c r="C59" s="32"/>
      <c r="D59" s="59"/>
      <c r="E59" s="32"/>
      <c r="F59" s="59"/>
      <c r="G59" s="32"/>
      <c r="H59" s="112"/>
      <c r="I59" s="32"/>
      <c r="J59" s="32"/>
      <c r="K59" s="32"/>
      <c r="L59" s="32"/>
      <c r="M59" s="113"/>
    </row>
    <row r="60" spans="1:13" ht="13.5" customHeight="1">
      <c r="A60" s="74">
        <v>51</v>
      </c>
      <c r="B60" s="58"/>
      <c r="C60" s="32"/>
      <c r="D60" s="59"/>
      <c r="E60" s="32"/>
      <c r="F60" s="59"/>
      <c r="G60" s="32"/>
      <c r="H60" s="112"/>
      <c r="I60" s="32"/>
      <c r="J60" s="32"/>
      <c r="K60" s="32"/>
      <c r="L60" s="32"/>
      <c r="M60" s="113"/>
    </row>
    <row r="61" spans="1:13" ht="13.5" customHeight="1">
      <c r="A61" s="74">
        <v>52</v>
      </c>
      <c r="B61" s="58"/>
      <c r="C61" s="32"/>
      <c r="D61" s="59"/>
      <c r="E61" s="32"/>
      <c r="F61" s="59"/>
      <c r="G61" s="32"/>
      <c r="H61" s="112"/>
      <c r="I61" s="32"/>
      <c r="J61" s="32"/>
      <c r="K61" s="32"/>
      <c r="L61" s="32"/>
      <c r="M61" s="113"/>
    </row>
    <row r="62" spans="1:13" ht="13.5" customHeight="1">
      <c r="A62" s="74">
        <v>53</v>
      </c>
      <c r="B62" s="58"/>
      <c r="C62" s="32"/>
      <c r="D62" s="59"/>
      <c r="E62" s="32"/>
      <c r="F62" s="59"/>
      <c r="G62" s="32"/>
      <c r="H62" s="112"/>
      <c r="I62" s="32"/>
      <c r="J62" s="32"/>
      <c r="K62" s="32"/>
      <c r="L62" s="32"/>
      <c r="M62" s="113"/>
    </row>
    <row r="63" spans="1:13" ht="13.5" customHeight="1">
      <c r="A63" s="74">
        <v>54</v>
      </c>
      <c r="B63" s="58"/>
      <c r="C63" s="32"/>
      <c r="D63" s="59"/>
      <c r="E63" s="32"/>
      <c r="F63" s="59"/>
      <c r="G63" s="32"/>
      <c r="H63" s="112"/>
      <c r="I63" s="32"/>
      <c r="J63" s="32"/>
      <c r="K63" s="32"/>
      <c r="L63" s="32"/>
      <c r="M63" s="113"/>
    </row>
    <row r="64" spans="1:13" ht="13.5" customHeight="1">
      <c r="A64" s="74">
        <v>55</v>
      </c>
      <c r="B64" s="58"/>
      <c r="C64" s="32"/>
      <c r="D64" s="59"/>
      <c r="E64" s="32"/>
      <c r="F64" s="59"/>
      <c r="G64" s="32"/>
      <c r="H64" s="112"/>
      <c r="I64" s="32"/>
      <c r="J64" s="32"/>
      <c r="K64" s="32"/>
      <c r="L64" s="32"/>
      <c r="M64" s="113"/>
    </row>
    <row r="65" spans="1:13" ht="13.5" customHeight="1">
      <c r="A65" s="74">
        <v>56</v>
      </c>
      <c r="B65" s="58"/>
      <c r="C65" s="32"/>
      <c r="D65" s="59"/>
      <c r="E65" s="32"/>
      <c r="F65" s="59"/>
      <c r="G65" s="32"/>
      <c r="H65" s="112"/>
      <c r="I65" s="32"/>
      <c r="J65" s="32"/>
      <c r="K65" s="32"/>
      <c r="L65" s="32"/>
      <c r="M65" s="113"/>
    </row>
    <row r="66" spans="1:13" ht="13.5" customHeight="1">
      <c r="A66" s="74">
        <v>57</v>
      </c>
      <c r="B66" s="58"/>
      <c r="C66" s="32"/>
      <c r="D66" s="59"/>
      <c r="E66" s="32"/>
      <c r="F66" s="59"/>
      <c r="G66" s="32"/>
      <c r="H66" s="112"/>
      <c r="I66" s="32"/>
      <c r="J66" s="32"/>
      <c r="K66" s="32"/>
      <c r="L66" s="32"/>
      <c r="M66" s="113"/>
    </row>
    <row r="67" spans="1:13" ht="13.5" customHeight="1">
      <c r="A67" s="74">
        <v>58</v>
      </c>
      <c r="B67" s="58"/>
      <c r="C67" s="32"/>
      <c r="D67" s="59"/>
      <c r="E67" s="32"/>
      <c r="F67" s="59"/>
      <c r="G67" s="32"/>
      <c r="H67" s="112"/>
      <c r="I67" s="32"/>
      <c r="J67" s="32"/>
      <c r="K67" s="32"/>
      <c r="L67" s="32"/>
      <c r="M67" s="113"/>
    </row>
    <row r="68" spans="1:13" ht="13.5" customHeight="1">
      <c r="A68" s="74">
        <v>59</v>
      </c>
      <c r="B68" s="58"/>
      <c r="C68" s="32"/>
      <c r="D68" s="59"/>
      <c r="E68" s="32"/>
      <c r="F68" s="59"/>
      <c r="G68" s="32"/>
      <c r="H68" s="112"/>
      <c r="I68" s="32"/>
      <c r="J68" s="32"/>
      <c r="K68" s="32"/>
      <c r="L68" s="32"/>
      <c r="M68" s="113"/>
    </row>
    <row r="69" spans="1:13" ht="13.5" customHeight="1">
      <c r="A69" s="74">
        <v>60</v>
      </c>
      <c r="B69" s="58"/>
      <c r="C69" s="32"/>
      <c r="D69" s="59"/>
      <c r="E69" s="32"/>
      <c r="F69" s="59"/>
      <c r="G69" s="32"/>
      <c r="H69" s="112"/>
      <c r="I69" s="32"/>
      <c r="J69" s="32"/>
      <c r="K69" s="32"/>
      <c r="L69" s="32"/>
      <c r="M69" s="113"/>
    </row>
    <row r="70" spans="1:13" ht="13.5" customHeight="1">
      <c r="A70" s="74">
        <v>61</v>
      </c>
      <c r="B70" s="58"/>
      <c r="C70" s="32"/>
      <c r="D70" s="59"/>
      <c r="E70" s="32"/>
      <c r="F70" s="59"/>
      <c r="G70" s="32"/>
      <c r="H70" s="112"/>
      <c r="I70" s="32"/>
      <c r="J70" s="32"/>
      <c r="K70" s="32"/>
      <c r="L70" s="32"/>
      <c r="M70" s="113"/>
    </row>
    <row r="71" spans="1:13" ht="13.5" customHeight="1">
      <c r="A71" s="74">
        <v>62</v>
      </c>
      <c r="B71" s="58"/>
      <c r="C71" s="32"/>
      <c r="D71" s="59"/>
      <c r="E71" s="32"/>
      <c r="F71" s="59"/>
      <c r="G71" s="32"/>
      <c r="H71" s="112"/>
      <c r="I71" s="32"/>
      <c r="J71" s="32"/>
      <c r="K71" s="32"/>
      <c r="L71" s="32"/>
      <c r="M71" s="113"/>
    </row>
    <row r="72" spans="1:13" ht="13.5" customHeight="1">
      <c r="A72" s="74">
        <v>63</v>
      </c>
      <c r="B72" s="58"/>
      <c r="C72" s="32"/>
      <c r="D72" s="59"/>
      <c r="E72" s="32"/>
      <c r="F72" s="59"/>
      <c r="G72" s="32"/>
      <c r="H72" s="112"/>
      <c r="I72" s="32"/>
      <c r="J72" s="32"/>
      <c r="K72" s="32"/>
      <c r="L72" s="32"/>
      <c r="M72" s="113"/>
    </row>
    <row r="73" spans="1:13" ht="13.5" customHeight="1">
      <c r="A73" s="74">
        <v>64</v>
      </c>
      <c r="B73" s="58"/>
      <c r="C73" s="32"/>
      <c r="D73" s="59"/>
      <c r="E73" s="32"/>
      <c r="F73" s="59"/>
      <c r="G73" s="32"/>
      <c r="H73" s="112"/>
      <c r="I73" s="32"/>
      <c r="J73" s="32"/>
      <c r="K73" s="32"/>
      <c r="L73" s="32"/>
      <c r="M73" s="113"/>
    </row>
    <row r="74" spans="1:13" ht="13.5" customHeight="1">
      <c r="A74" s="74">
        <v>65</v>
      </c>
      <c r="B74" s="58"/>
      <c r="C74" s="32"/>
      <c r="D74" s="59"/>
      <c r="E74" s="32"/>
      <c r="F74" s="59"/>
      <c r="G74" s="32"/>
      <c r="H74" s="112"/>
      <c r="I74" s="32"/>
      <c r="J74" s="32"/>
      <c r="K74" s="32"/>
      <c r="L74" s="32"/>
      <c r="M74" s="113"/>
    </row>
    <row r="75" spans="1:13" ht="13.5" customHeight="1">
      <c r="A75" s="74">
        <v>66</v>
      </c>
      <c r="B75" s="58"/>
      <c r="C75" s="32"/>
      <c r="D75" s="59"/>
      <c r="E75" s="32"/>
      <c r="F75" s="59"/>
      <c r="G75" s="32"/>
      <c r="H75" s="112"/>
      <c r="I75" s="32"/>
      <c r="J75" s="32"/>
      <c r="K75" s="32"/>
      <c r="L75" s="32"/>
      <c r="M75" s="113"/>
    </row>
    <row r="76" spans="1:13" ht="13.5" customHeight="1">
      <c r="A76" s="74">
        <v>67</v>
      </c>
      <c r="B76" s="58"/>
      <c r="C76" s="32"/>
      <c r="D76" s="59"/>
      <c r="E76" s="32"/>
      <c r="F76" s="59"/>
      <c r="G76" s="32"/>
      <c r="H76" s="112"/>
      <c r="I76" s="32"/>
      <c r="J76" s="32"/>
      <c r="K76" s="32"/>
      <c r="L76" s="32"/>
      <c r="M76" s="113"/>
    </row>
    <row r="77" spans="1:13" ht="13.5" customHeight="1">
      <c r="A77" s="74">
        <v>68</v>
      </c>
      <c r="B77" s="58"/>
      <c r="C77" s="32"/>
      <c r="D77" s="59"/>
      <c r="E77" s="32"/>
      <c r="F77" s="59"/>
      <c r="G77" s="32"/>
      <c r="H77" s="112"/>
      <c r="I77" s="32"/>
      <c r="J77" s="32"/>
      <c r="K77" s="32"/>
      <c r="L77" s="32"/>
      <c r="M77" s="113"/>
    </row>
    <row r="78" spans="1:13" ht="13.5" customHeight="1">
      <c r="A78" s="74">
        <v>69</v>
      </c>
      <c r="B78" s="58"/>
      <c r="C78" s="32"/>
      <c r="D78" s="59"/>
      <c r="E78" s="32"/>
      <c r="F78" s="59"/>
      <c r="G78" s="32"/>
      <c r="H78" s="112"/>
      <c r="I78" s="32"/>
      <c r="J78" s="32"/>
      <c r="K78" s="32"/>
      <c r="L78" s="32"/>
      <c r="M78" s="113"/>
    </row>
    <row r="79" spans="1:13" ht="13.5" customHeight="1">
      <c r="A79" s="74">
        <v>70</v>
      </c>
      <c r="B79" s="58"/>
      <c r="C79" s="32"/>
      <c r="D79" s="59"/>
      <c r="E79" s="32"/>
      <c r="F79" s="59"/>
      <c r="G79" s="32"/>
      <c r="H79" s="112"/>
      <c r="I79" s="32"/>
      <c r="J79" s="32"/>
      <c r="K79" s="32"/>
      <c r="L79" s="32"/>
      <c r="M79" s="113"/>
    </row>
    <row r="80" spans="1:13" ht="13.5" customHeight="1">
      <c r="A80" s="74">
        <v>71</v>
      </c>
      <c r="B80" s="58"/>
      <c r="C80" s="32"/>
      <c r="D80" s="59"/>
      <c r="E80" s="32"/>
      <c r="F80" s="59"/>
      <c r="G80" s="32"/>
      <c r="H80" s="112"/>
      <c r="I80" s="32"/>
      <c r="J80" s="32"/>
      <c r="K80" s="32"/>
      <c r="L80" s="32"/>
      <c r="M80" s="113"/>
    </row>
    <row r="81" spans="1:13" ht="13.5" customHeight="1">
      <c r="A81" s="74">
        <v>72</v>
      </c>
      <c r="B81" s="58"/>
      <c r="C81" s="32"/>
      <c r="D81" s="59"/>
      <c r="E81" s="32"/>
      <c r="F81" s="59"/>
      <c r="G81" s="32"/>
      <c r="H81" s="112"/>
      <c r="I81" s="32"/>
      <c r="J81" s="32"/>
      <c r="K81" s="32"/>
      <c r="L81" s="32"/>
      <c r="M81" s="113"/>
    </row>
    <row r="82" spans="1:13" ht="13.5" customHeight="1">
      <c r="A82" s="74">
        <v>73</v>
      </c>
      <c r="B82" s="58"/>
      <c r="C82" s="32"/>
      <c r="D82" s="59"/>
      <c r="E82" s="32"/>
      <c r="F82" s="59"/>
      <c r="G82" s="32"/>
      <c r="H82" s="112"/>
      <c r="I82" s="32"/>
      <c r="J82" s="32"/>
      <c r="K82" s="32"/>
      <c r="L82" s="32"/>
      <c r="M82" s="113"/>
    </row>
    <row r="83" spans="1:13" ht="13.5" customHeight="1">
      <c r="A83" s="74">
        <v>74</v>
      </c>
      <c r="B83" s="58"/>
      <c r="C83" s="32"/>
      <c r="D83" s="59"/>
      <c r="E83" s="32"/>
      <c r="F83" s="59"/>
      <c r="G83" s="32"/>
      <c r="H83" s="112"/>
      <c r="I83" s="32"/>
      <c r="J83" s="32"/>
      <c r="K83" s="32"/>
      <c r="L83" s="32"/>
      <c r="M83" s="113"/>
    </row>
    <row r="84" spans="1:13" ht="13.5" customHeight="1">
      <c r="A84" s="74">
        <v>75</v>
      </c>
      <c r="B84" s="58"/>
      <c r="C84" s="32"/>
      <c r="D84" s="59"/>
      <c r="E84" s="32"/>
      <c r="F84" s="59"/>
      <c r="G84" s="32"/>
      <c r="H84" s="112"/>
      <c r="I84" s="32"/>
      <c r="J84" s="32"/>
      <c r="K84" s="32"/>
      <c r="L84" s="32"/>
      <c r="M84" s="113"/>
    </row>
    <row r="85" spans="1:13" ht="13.5" customHeight="1">
      <c r="A85" s="74">
        <v>76</v>
      </c>
      <c r="B85" s="58"/>
      <c r="C85" s="32"/>
      <c r="D85" s="59"/>
      <c r="E85" s="32"/>
      <c r="F85" s="59"/>
      <c r="G85" s="32"/>
      <c r="H85" s="112"/>
      <c r="I85" s="32"/>
      <c r="J85" s="32"/>
      <c r="K85" s="32"/>
      <c r="L85" s="32"/>
      <c r="M85" s="113"/>
    </row>
    <row r="86" spans="1:13" ht="13.5" customHeight="1">
      <c r="A86" s="74">
        <v>77</v>
      </c>
      <c r="B86" s="58"/>
      <c r="C86" s="32"/>
      <c r="D86" s="59"/>
      <c r="E86" s="32"/>
      <c r="F86" s="59"/>
      <c r="G86" s="32"/>
      <c r="H86" s="112"/>
      <c r="I86" s="32"/>
      <c r="J86" s="32"/>
      <c r="K86" s="32"/>
      <c r="L86" s="32"/>
      <c r="M86" s="113"/>
    </row>
    <row r="87" spans="1:13" ht="13.5" customHeight="1">
      <c r="A87" s="74">
        <v>78</v>
      </c>
      <c r="B87" s="58"/>
      <c r="C87" s="32"/>
      <c r="D87" s="59"/>
      <c r="E87" s="32"/>
      <c r="F87" s="59"/>
      <c r="G87" s="32"/>
      <c r="H87" s="112"/>
      <c r="I87" s="32"/>
      <c r="J87" s="32"/>
      <c r="K87" s="32"/>
      <c r="L87" s="32"/>
      <c r="M87" s="113"/>
    </row>
    <row r="88" spans="1:13" ht="13.5" customHeight="1">
      <c r="A88" s="74">
        <v>79</v>
      </c>
      <c r="B88" s="58"/>
      <c r="C88" s="32"/>
      <c r="D88" s="59"/>
      <c r="E88" s="32"/>
      <c r="F88" s="59"/>
      <c r="G88" s="32"/>
      <c r="H88" s="112"/>
      <c r="I88" s="32"/>
      <c r="J88" s="32"/>
      <c r="K88" s="32"/>
      <c r="L88" s="32"/>
      <c r="M88" s="113"/>
    </row>
    <row r="89" spans="1:13" ht="13.5" customHeight="1">
      <c r="A89" s="74">
        <v>80</v>
      </c>
      <c r="B89" s="58"/>
      <c r="C89" s="32"/>
      <c r="D89" s="59"/>
      <c r="E89" s="32"/>
      <c r="F89" s="59"/>
      <c r="G89" s="32"/>
      <c r="H89" s="112"/>
      <c r="I89" s="32"/>
      <c r="J89" s="32"/>
      <c r="K89" s="32"/>
      <c r="L89" s="32"/>
      <c r="M89" s="113"/>
    </row>
    <row r="90" spans="1:13" ht="13.5" customHeight="1">
      <c r="A90" s="74">
        <v>81</v>
      </c>
      <c r="B90" s="58"/>
      <c r="C90" s="32"/>
      <c r="D90" s="59"/>
      <c r="E90" s="32"/>
      <c r="F90" s="59"/>
      <c r="G90" s="32"/>
      <c r="H90" s="112"/>
      <c r="I90" s="32"/>
      <c r="J90" s="32"/>
      <c r="K90" s="32"/>
      <c r="L90" s="32"/>
      <c r="M90" s="113"/>
    </row>
    <row r="91" spans="1:13" ht="13.5" customHeight="1">
      <c r="A91" s="74">
        <v>82</v>
      </c>
      <c r="B91" s="58"/>
      <c r="C91" s="32"/>
      <c r="D91" s="59"/>
      <c r="E91" s="32"/>
      <c r="F91" s="59"/>
      <c r="G91" s="32"/>
      <c r="H91" s="112"/>
      <c r="I91" s="32"/>
      <c r="J91" s="32"/>
      <c r="K91" s="32"/>
      <c r="L91" s="32"/>
      <c r="M91" s="113"/>
    </row>
    <row r="92" spans="1:13" ht="13.5" customHeight="1">
      <c r="A92" s="74">
        <v>83</v>
      </c>
      <c r="B92" s="58"/>
      <c r="C92" s="32"/>
      <c r="D92" s="59"/>
      <c r="E92" s="32"/>
      <c r="F92" s="59"/>
      <c r="G92" s="32"/>
      <c r="H92" s="112"/>
      <c r="I92" s="32"/>
      <c r="J92" s="32"/>
      <c r="K92" s="32"/>
      <c r="L92" s="32"/>
      <c r="M92" s="113"/>
    </row>
    <row r="93" spans="1:13" ht="13.5" customHeight="1">
      <c r="A93" s="74">
        <v>84</v>
      </c>
      <c r="B93" s="58"/>
      <c r="C93" s="32"/>
      <c r="D93" s="59"/>
      <c r="E93" s="32"/>
      <c r="F93" s="59"/>
      <c r="G93" s="32"/>
      <c r="H93" s="112"/>
      <c r="I93" s="32"/>
      <c r="J93" s="32"/>
      <c r="K93" s="32"/>
      <c r="L93" s="32"/>
      <c r="M93" s="113"/>
    </row>
    <row r="94" spans="1:13" ht="13.5" customHeight="1">
      <c r="A94" s="74">
        <v>85</v>
      </c>
      <c r="B94" s="58"/>
      <c r="C94" s="32"/>
      <c r="D94" s="59"/>
      <c r="E94" s="32"/>
      <c r="F94" s="59"/>
      <c r="G94" s="32"/>
      <c r="H94" s="112"/>
      <c r="I94" s="32"/>
      <c r="J94" s="32"/>
      <c r="K94" s="32"/>
      <c r="L94" s="32"/>
      <c r="M94" s="113"/>
    </row>
    <row r="95" spans="1:13" ht="13.5" customHeight="1">
      <c r="A95" s="74">
        <v>86</v>
      </c>
      <c r="B95" s="58"/>
      <c r="C95" s="32"/>
      <c r="D95" s="59"/>
      <c r="E95" s="32"/>
      <c r="F95" s="59"/>
      <c r="G95" s="32"/>
      <c r="H95" s="112"/>
      <c r="I95" s="32"/>
      <c r="J95" s="32"/>
      <c r="K95" s="32"/>
      <c r="L95" s="32"/>
      <c r="M95" s="113"/>
    </row>
    <row r="96" spans="1:13" ht="13.5" customHeight="1">
      <c r="A96" s="74">
        <v>87</v>
      </c>
      <c r="B96" s="58"/>
      <c r="C96" s="32"/>
      <c r="D96" s="59"/>
      <c r="E96" s="32"/>
      <c r="F96" s="59"/>
      <c r="G96" s="32"/>
      <c r="H96" s="112"/>
      <c r="I96" s="32"/>
      <c r="J96" s="32"/>
      <c r="K96" s="32"/>
      <c r="L96" s="32"/>
      <c r="M96" s="113"/>
    </row>
    <row r="97" spans="1:13" ht="13.5" customHeight="1">
      <c r="A97" s="74">
        <v>88</v>
      </c>
      <c r="B97" s="58"/>
      <c r="C97" s="32"/>
      <c r="D97" s="59"/>
      <c r="E97" s="32"/>
      <c r="F97" s="59"/>
      <c r="G97" s="32"/>
      <c r="H97" s="112"/>
      <c r="I97" s="32"/>
      <c r="J97" s="32"/>
      <c r="K97" s="32"/>
      <c r="L97" s="32"/>
      <c r="M97" s="113"/>
    </row>
    <row r="98" spans="1:13" ht="13.5" customHeight="1">
      <c r="A98" s="74">
        <v>89</v>
      </c>
      <c r="B98" s="58"/>
      <c r="C98" s="32"/>
      <c r="D98" s="59"/>
      <c r="E98" s="32"/>
      <c r="F98" s="59"/>
      <c r="G98" s="32"/>
      <c r="H98" s="112"/>
      <c r="I98" s="32"/>
      <c r="J98" s="32"/>
      <c r="K98" s="32"/>
      <c r="L98" s="32"/>
      <c r="M98" s="113"/>
    </row>
    <row r="99" spans="1:13" ht="13.5" customHeight="1">
      <c r="A99" s="74">
        <v>90</v>
      </c>
      <c r="B99" s="58"/>
      <c r="C99" s="32"/>
      <c r="D99" s="59"/>
      <c r="E99" s="32"/>
      <c r="F99" s="59"/>
      <c r="G99" s="32"/>
      <c r="H99" s="112"/>
      <c r="I99" s="32"/>
      <c r="J99" s="32"/>
      <c r="K99" s="32"/>
      <c r="L99" s="32"/>
      <c r="M99" s="113"/>
    </row>
    <row r="100" spans="1:13" ht="13.5" customHeight="1">
      <c r="A100" s="74">
        <v>91</v>
      </c>
      <c r="B100" s="58"/>
      <c r="C100" s="32"/>
      <c r="D100" s="59"/>
      <c r="E100" s="32"/>
      <c r="F100" s="59"/>
      <c r="G100" s="32"/>
      <c r="H100" s="112"/>
      <c r="I100" s="32"/>
      <c r="J100" s="32"/>
      <c r="K100" s="32"/>
      <c r="L100" s="32"/>
      <c r="M100" s="113"/>
    </row>
    <row r="101" spans="1:13" ht="13.5" customHeight="1">
      <c r="A101" s="74">
        <v>92</v>
      </c>
      <c r="B101" s="58"/>
      <c r="C101" s="32"/>
      <c r="D101" s="59"/>
      <c r="E101" s="32"/>
      <c r="F101" s="59"/>
      <c r="G101" s="32"/>
      <c r="H101" s="112"/>
      <c r="I101" s="32"/>
      <c r="J101" s="32"/>
      <c r="K101" s="32"/>
      <c r="L101" s="32"/>
      <c r="M101" s="113"/>
    </row>
    <row r="102" spans="1:13" ht="13.5" customHeight="1">
      <c r="A102" s="74">
        <v>93</v>
      </c>
      <c r="B102" s="58"/>
      <c r="C102" s="32"/>
      <c r="D102" s="59"/>
      <c r="E102" s="32"/>
      <c r="F102" s="59"/>
      <c r="G102" s="32"/>
      <c r="H102" s="112"/>
      <c r="I102" s="32"/>
      <c r="J102" s="32"/>
      <c r="K102" s="32"/>
      <c r="L102" s="32"/>
      <c r="M102" s="113"/>
    </row>
    <row r="103" spans="1:13" ht="13.5" customHeight="1">
      <c r="A103" s="74">
        <v>94</v>
      </c>
      <c r="B103" s="58"/>
      <c r="C103" s="32"/>
      <c r="D103" s="59"/>
      <c r="E103" s="32"/>
      <c r="F103" s="59"/>
      <c r="G103" s="32"/>
      <c r="H103" s="112"/>
      <c r="I103" s="32"/>
      <c r="J103" s="32"/>
      <c r="K103" s="32"/>
      <c r="L103" s="32"/>
      <c r="M103" s="113"/>
    </row>
    <row r="104" spans="1:13" ht="13.5" customHeight="1">
      <c r="A104" s="74">
        <v>95</v>
      </c>
      <c r="B104" s="58"/>
      <c r="C104" s="32"/>
      <c r="D104" s="59"/>
      <c r="E104" s="32"/>
      <c r="F104" s="59"/>
      <c r="G104" s="32"/>
      <c r="H104" s="112"/>
      <c r="I104" s="32"/>
      <c r="J104" s="32"/>
      <c r="K104" s="32"/>
      <c r="L104" s="32"/>
      <c r="M104" s="113"/>
    </row>
    <row r="105" spans="1:13" ht="13.5" customHeight="1">
      <c r="A105" s="74">
        <v>96</v>
      </c>
      <c r="B105" s="58"/>
      <c r="C105" s="32"/>
      <c r="D105" s="59"/>
      <c r="E105" s="32"/>
      <c r="F105" s="59"/>
      <c r="G105" s="32"/>
      <c r="H105" s="112"/>
      <c r="I105" s="32"/>
      <c r="J105" s="32"/>
      <c r="K105" s="32"/>
      <c r="L105" s="32"/>
      <c r="M105" s="113"/>
    </row>
    <row r="106" spans="1:13" ht="13.5" customHeight="1">
      <c r="A106" s="74">
        <v>97</v>
      </c>
      <c r="B106" s="58"/>
      <c r="C106" s="32"/>
      <c r="D106" s="59"/>
      <c r="E106" s="32"/>
      <c r="F106" s="59"/>
      <c r="G106" s="32"/>
      <c r="H106" s="112"/>
      <c r="I106" s="32"/>
      <c r="J106" s="32"/>
      <c r="K106" s="32"/>
      <c r="L106" s="32"/>
      <c r="M106" s="113"/>
    </row>
    <row r="107" spans="1:13" ht="13.5" customHeight="1">
      <c r="A107" s="74">
        <v>98</v>
      </c>
      <c r="B107" s="58"/>
      <c r="C107" s="32"/>
      <c r="D107" s="59"/>
      <c r="E107" s="32"/>
      <c r="F107" s="59"/>
      <c r="G107" s="32"/>
      <c r="H107" s="112"/>
      <c r="I107" s="32"/>
      <c r="J107" s="32"/>
      <c r="K107" s="32"/>
      <c r="L107" s="32"/>
      <c r="M107" s="113"/>
    </row>
    <row r="108" spans="1:13" ht="13.5" customHeight="1">
      <c r="A108" s="74">
        <v>99</v>
      </c>
      <c r="B108" s="58"/>
      <c r="C108" s="32"/>
      <c r="D108" s="59"/>
      <c r="E108" s="32"/>
      <c r="F108" s="59"/>
      <c r="G108" s="32"/>
      <c r="H108" s="112"/>
      <c r="I108" s="32"/>
      <c r="J108" s="32"/>
      <c r="K108" s="32"/>
      <c r="L108" s="32"/>
      <c r="M108" s="113"/>
    </row>
    <row r="109" spans="1:13" ht="13.5" customHeight="1">
      <c r="A109" s="74">
        <v>100</v>
      </c>
      <c r="B109" s="58"/>
      <c r="C109" s="32"/>
      <c r="D109" s="59"/>
      <c r="E109" s="32"/>
      <c r="F109" s="59"/>
      <c r="G109" s="32"/>
      <c r="H109" s="112"/>
      <c r="I109" s="32"/>
      <c r="J109" s="32"/>
      <c r="K109" s="32"/>
      <c r="L109" s="32"/>
      <c r="M109" s="113"/>
    </row>
    <row r="110" spans="1:13" ht="13.5" customHeight="1">
      <c r="A110" s="74">
        <v>101</v>
      </c>
      <c r="B110" s="58"/>
      <c r="C110" s="32"/>
      <c r="D110" s="59"/>
      <c r="E110" s="32"/>
      <c r="F110" s="59"/>
      <c r="G110" s="32"/>
      <c r="H110" s="112"/>
      <c r="I110" s="32"/>
      <c r="J110" s="32"/>
      <c r="K110" s="32"/>
      <c r="L110" s="32"/>
      <c r="M110" s="113"/>
    </row>
    <row r="111" spans="1:13" ht="13.5" customHeight="1">
      <c r="A111" s="74">
        <v>102</v>
      </c>
      <c r="B111" s="58"/>
      <c r="C111" s="32"/>
      <c r="D111" s="59"/>
      <c r="E111" s="32"/>
      <c r="F111" s="59"/>
      <c r="G111" s="32"/>
      <c r="H111" s="112"/>
      <c r="I111" s="32"/>
      <c r="J111" s="32"/>
      <c r="K111" s="32"/>
      <c r="L111" s="32"/>
      <c r="M111" s="113"/>
    </row>
    <row r="112" spans="1:13" ht="13.5" customHeight="1">
      <c r="A112" s="74">
        <v>103</v>
      </c>
      <c r="B112" s="58"/>
      <c r="C112" s="32"/>
      <c r="D112" s="59"/>
      <c r="E112" s="32"/>
      <c r="F112" s="59"/>
      <c r="G112" s="32"/>
      <c r="H112" s="112"/>
      <c r="I112" s="32"/>
      <c r="J112" s="32"/>
      <c r="K112" s="32"/>
      <c r="L112" s="32"/>
      <c r="M112" s="113"/>
    </row>
    <row r="113" spans="1:13" ht="13.5" customHeight="1">
      <c r="A113" s="74">
        <v>104</v>
      </c>
      <c r="B113" s="58"/>
      <c r="C113" s="32"/>
      <c r="D113" s="59"/>
      <c r="E113" s="32"/>
      <c r="F113" s="59"/>
      <c r="G113" s="32"/>
      <c r="H113" s="112"/>
      <c r="I113" s="32"/>
      <c r="J113" s="32"/>
      <c r="K113" s="32"/>
      <c r="L113" s="32"/>
      <c r="M113" s="113"/>
    </row>
    <row r="114" spans="1:13" ht="13.5" customHeight="1">
      <c r="A114" s="74">
        <v>105</v>
      </c>
      <c r="B114" s="58"/>
      <c r="C114" s="32"/>
      <c r="D114" s="59"/>
      <c r="E114" s="32"/>
      <c r="F114" s="59"/>
      <c r="G114" s="32"/>
      <c r="H114" s="112"/>
      <c r="I114" s="32"/>
      <c r="J114" s="32"/>
      <c r="K114" s="32"/>
      <c r="L114" s="32"/>
      <c r="M114" s="113"/>
    </row>
    <row r="115" spans="1:13" ht="13.5" customHeight="1">
      <c r="A115" s="74">
        <v>106</v>
      </c>
      <c r="B115" s="58"/>
      <c r="C115" s="32"/>
      <c r="D115" s="59"/>
      <c r="E115" s="32"/>
      <c r="F115" s="59"/>
      <c r="G115" s="32"/>
      <c r="H115" s="112"/>
      <c r="I115" s="32"/>
      <c r="J115" s="32"/>
      <c r="K115" s="32"/>
      <c r="L115" s="32"/>
      <c r="M115" s="113"/>
    </row>
    <row r="116" spans="1:13" ht="13.5" customHeight="1">
      <c r="A116" s="74">
        <v>107</v>
      </c>
      <c r="B116" s="58"/>
      <c r="C116" s="32"/>
      <c r="D116" s="59"/>
      <c r="E116" s="32"/>
      <c r="F116" s="59"/>
      <c r="G116" s="32"/>
      <c r="H116" s="112"/>
      <c r="I116" s="32"/>
      <c r="J116" s="32"/>
      <c r="K116" s="32"/>
      <c r="L116" s="32"/>
      <c r="M116" s="113"/>
    </row>
    <row r="117" spans="1:13" ht="13.5" customHeight="1">
      <c r="A117" s="74">
        <v>108</v>
      </c>
      <c r="B117" s="58"/>
      <c r="C117" s="32"/>
      <c r="D117" s="59"/>
      <c r="E117" s="32"/>
      <c r="F117" s="59"/>
      <c r="G117" s="32"/>
      <c r="H117" s="112"/>
      <c r="I117" s="32"/>
      <c r="J117" s="32"/>
      <c r="K117" s="32"/>
      <c r="L117" s="32"/>
      <c r="M117" s="113"/>
    </row>
    <row r="118" spans="1:13" ht="13.5" customHeight="1">
      <c r="A118" s="74">
        <v>109</v>
      </c>
      <c r="B118" s="58"/>
      <c r="C118" s="32"/>
      <c r="D118" s="59"/>
      <c r="E118" s="32"/>
      <c r="F118" s="59"/>
      <c r="G118" s="32"/>
      <c r="H118" s="112"/>
      <c r="I118" s="32"/>
      <c r="J118" s="32"/>
      <c r="K118" s="32"/>
      <c r="L118" s="32"/>
      <c r="M118" s="113"/>
    </row>
    <row r="119" spans="1:13" ht="13.5" customHeight="1">
      <c r="A119" s="74">
        <v>110</v>
      </c>
      <c r="B119" s="58"/>
      <c r="C119" s="32"/>
      <c r="D119" s="59"/>
      <c r="E119" s="32"/>
      <c r="F119" s="59"/>
      <c r="G119" s="32"/>
      <c r="H119" s="112"/>
      <c r="I119" s="32"/>
      <c r="J119" s="32"/>
      <c r="K119" s="32"/>
      <c r="L119" s="32"/>
      <c r="M119" s="113"/>
    </row>
    <row r="120" spans="1:13" ht="13.5" customHeight="1">
      <c r="A120" s="74">
        <v>111</v>
      </c>
      <c r="B120" s="58"/>
      <c r="C120" s="32"/>
      <c r="D120" s="59"/>
      <c r="E120" s="32"/>
      <c r="F120" s="59"/>
      <c r="G120" s="32"/>
      <c r="H120" s="112"/>
      <c r="I120" s="32"/>
      <c r="J120" s="32"/>
      <c r="K120" s="32"/>
      <c r="L120" s="32"/>
      <c r="M120" s="113"/>
    </row>
    <row r="121" spans="1:13" ht="13.5" customHeight="1">
      <c r="A121" s="74">
        <v>112</v>
      </c>
      <c r="B121" s="58"/>
      <c r="C121" s="32"/>
      <c r="D121" s="59"/>
      <c r="E121" s="32"/>
      <c r="F121" s="59"/>
      <c r="G121" s="32"/>
      <c r="H121" s="112"/>
      <c r="I121" s="32"/>
      <c r="J121" s="32"/>
      <c r="K121" s="32"/>
      <c r="L121" s="32"/>
      <c r="M121" s="113"/>
    </row>
    <row r="122" spans="1:13" ht="13.5" customHeight="1">
      <c r="A122" s="74">
        <v>113</v>
      </c>
      <c r="B122" s="58"/>
      <c r="C122" s="32"/>
      <c r="D122" s="59"/>
      <c r="E122" s="32"/>
      <c r="F122" s="59"/>
      <c r="G122" s="32"/>
      <c r="H122" s="112"/>
      <c r="I122" s="32"/>
      <c r="J122" s="32"/>
      <c r="K122" s="32"/>
      <c r="L122" s="32"/>
      <c r="M122" s="113"/>
    </row>
    <row r="123" spans="1:13" ht="13.5" customHeight="1">
      <c r="A123" s="74">
        <v>114</v>
      </c>
      <c r="B123" s="58"/>
      <c r="C123" s="32"/>
      <c r="D123" s="59"/>
      <c r="E123" s="32"/>
      <c r="F123" s="59"/>
      <c r="G123" s="32"/>
      <c r="H123" s="112"/>
      <c r="I123" s="32"/>
      <c r="J123" s="32"/>
      <c r="K123" s="32"/>
      <c r="L123" s="32"/>
      <c r="M123" s="113"/>
    </row>
    <row r="124" spans="1:13" ht="13.5" customHeight="1">
      <c r="A124" s="74">
        <v>115</v>
      </c>
      <c r="B124" s="58"/>
      <c r="C124" s="32"/>
      <c r="D124" s="59"/>
      <c r="E124" s="32"/>
      <c r="F124" s="59"/>
      <c r="G124" s="32"/>
      <c r="H124" s="112"/>
      <c r="I124" s="32"/>
      <c r="J124" s="32"/>
      <c r="K124" s="32"/>
      <c r="L124" s="32"/>
      <c r="M124" s="113"/>
    </row>
    <row r="125" spans="1:13" ht="13.5" customHeight="1">
      <c r="A125" s="74">
        <v>116</v>
      </c>
      <c r="B125" s="58"/>
      <c r="C125" s="32"/>
      <c r="D125" s="59"/>
      <c r="E125" s="32"/>
      <c r="F125" s="59"/>
      <c r="G125" s="32"/>
      <c r="H125" s="112"/>
      <c r="I125" s="32"/>
      <c r="J125" s="32"/>
      <c r="K125" s="32"/>
      <c r="L125" s="32"/>
      <c r="M125" s="113"/>
    </row>
    <row r="126" spans="1:13" ht="13.5" customHeight="1">
      <c r="A126" s="74">
        <v>117</v>
      </c>
      <c r="B126" s="58"/>
      <c r="C126" s="32"/>
      <c r="D126" s="59"/>
      <c r="E126" s="32"/>
      <c r="F126" s="59"/>
      <c r="G126" s="32"/>
      <c r="H126" s="112"/>
      <c r="I126" s="32"/>
      <c r="J126" s="32"/>
      <c r="K126" s="32"/>
      <c r="L126" s="32"/>
      <c r="M126" s="113"/>
    </row>
    <row r="127" spans="1:13" ht="13.5" customHeight="1">
      <c r="A127" s="74">
        <v>118</v>
      </c>
      <c r="B127" s="58"/>
      <c r="C127" s="32"/>
      <c r="D127" s="59"/>
      <c r="E127" s="32"/>
      <c r="F127" s="59"/>
      <c r="G127" s="32"/>
      <c r="H127" s="112"/>
      <c r="I127" s="32"/>
      <c r="J127" s="32"/>
      <c r="K127" s="32"/>
      <c r="L127" s="32"/>
      <c r="M127" s="113"/>
    </row>
    <row r="128" spans="1:13" ht="13.5" customHeight="1">
      <c r="A128" s="74">
        <v>119</v>
      </c>
      <c r="B128" s="58"/>
      <c r="C128" s="32"/>
      <c r="D128" s="59"/>
      <c r="E128" s="32"/>
      <c r="F128" s="59"/>
      <c r="G128" s="32"/>
      <c r="H128" s="112"/>
      <c r="I128" s="32"/>
      <c r="J128" s="32"/>
      <c r="K128" s="32"/>
      <c r="L128" s="32"/>
      <c r="M128" s="113"/>
    </row>
    <row r="129" spans="1:13" ht="13.5" customHeight="1">
      <c r="A129" s="74">
        <v>120</v>
      </c>
      <c r="B129" s="58"/>
      <c r="C129" s="32"/>
      <c r="D129" s="59"/>
      <c r="E129" s="32"/>
      <c r="F129" s="59"/>
      <c r="G129" s="32"/>
      <c r="H129" s="112"/>
      <c r="I129" s="32"/>
      <c r="J129" s="32"/>
      <c r="K129" s="32"/>
      <c r="L129" s="32"/>
      <c r="M129" s="113"/>
    </row>
    <row r="130" spans="1:13" ht="13.5" customHeight="1">
      <c r="A130" s="74">
        <v>121</v>
      </c>
      <c r="B130" s="58"/>
      <c r="C130" s="32"/>
      <c r="D130" s="59"/>
      <c r="E130" s="32"/>
      <c r="F130" s="59"/>
      <c r="G130" s="32"/>
      <c r="H130" s="112"/>
      <c r="I130" s="32"/>
      <c r="J130" s="32"/>
      <c r="K130" s="32"/>
      <c r="L130" s="32"/>
      <c r="M130" s="113"/>
    </row>
    <row r="131" spans="1:13" ht="13.5" customHeight="1">
      <c r="A131" s="74">
        <v>122</v>
      </c>
      <c r="B131" s="58"/>
      <c r="C131" s="32"/>
      <c r="D131" s="59"/>
      <c r="E131" s="32"/>
      <c r="F131" s="59"/>
      <c r="G131" s="32"/>
      <c r="H131" s="112"/>
      <c r="I131" s="32"/>
      <c r="J131" s="32"/>
      <c r="K131" s="32"/>
      <c r="L131" s="32"/>
      <c r="M131" s="113"/>
    </row>
    <row r="132" spans="1:13" ht="13.5" customHeight="1">
      <c r="A132" s="74">
        <v>123</v>
      </c>
      <c r="B132" s="58"/>
      <c r="C132" s="32"/>
      <c r="D132" s="59"/>
      <c r="E132" s="32"/>
      <c r="F132" s="59"/>
      <c r="G132" s="32"/>
      <c r="H132" s="112"/>
      <c r="I132" s="32"/>
      <c r="J132" s="32"/>
      <c r="K132" s="32"/>
      <c r="L132" s="32"/>
      <c r="M132" s="113"/>
    </row>
    <row r="133" spans="1:13" ht="13.5" customHeight="1">
      <c r="A133" s="74">
        <v>124</v>
      </c>
      <c r="B133" s="58"/>
      <c r="C133" s="32"/>
      <c r="D133" s="59"/>
      <c r="E133" s="32"/>
      <c r="F133" s="59"/>
      <c r="G133" s="32"/>
      <c r="H133" s="112"/>
      <c r="I133" s="32"/>
      <c r="J133" s="32"/>
      <c r="K133" s="32"/>
      <c r="L133" s="32"/>
      <c r="M133" s="113"/>
    </row>
    <row r="134" spans="1:13" ht="13.5" customHeight="1">
      <c r="A134" s="74">
        <v>125</v>
      </c>
      <c r="B134" s="58"/>
      <c r="C134" s="32"/>
      <c r="D134" s="59"/>
      <c r="E134" s="32"/>
      <c r="F134" s="59"/>
      <c r="G134" s="32"/>
      <c r="H134" s="112"/>
      <c r="I134" s="32"/>
      <c r="J134" s="32"/>
      <c r="K134" s="32"/>
      <c r="L134" s="32"/>
      <c r="M134" s="113"/>
    </row>
    <row r="135" spans="1:13" ht="13.5" customHeight="1">
      <c r="A135" s="74">
        <v>126</v>
      </c>
      <c r="B135" s="58"/>
      <c r="C135" s="32"/>
      <c r="D135" s="59"/>
      <c r="E135" s="32"/>
      <c r="F135" s="59"/>
      <c r="G135" s="32"/>
      <c r="H135" s="112"/>
      <c r="I135" s="32"/>
      <c r="J135" s="32"/>
      <c r="K135" s="32"/>
      <c r="L135" s="32"/>
      <c r="M135" s="113"/>
    </row>
    <row r="136" spans="1:13" ht="13.5" customHeight="1">
      <c r="A136" s="74">
        <v>127</v>
      </c>
      <c r="B136" s="58"/>
      <c r="C136" s="32"/>
      <c r="D136" s="59"/>
      <c r="E136" s="32"/>
      <c r="F136" s="59"/>
      <c r="G136" s="32"/>
      <c r="H136" s="112"/>
      <c r="I136" s="32"/>
      <c r="J136" s="32"/>
      <c r="K136" s="32"/>
      <c r="L136" s="32"/>
      <c r="M136" s="113"/>
    </row>
    <row r="137" spans="1:13" ht="13.5" customHeight="1">
      <c r="A137" s="74">
        <v>128</v>
      </c>
      <c r="B137" s="58"/>
      <c r="C137" s="32"/>
      <c r="D137" s="59"/>
      <c r="E137" s="32"/>
      <c r="F137" s="59"/>
      <c r="G137" s="32"/>
      <c r="H137" s="112"/>
      <c r="I137" s="32"/>
      <c r="J137" s="32"/>
      <c r="K137" s="32"/>
      <c r="L137" s="32"/>
      <c r="M137" s="113"/>
    </row>
    <row r="138" spans="1:13" ht="13.5" customHeight="1">
      <c r="A138" s="74">
        <v>129</v>
      </c>
      <c r="B138" s="58"/>
      <c r="C138" s="32"/>
      <c r="D138" s="59"/>
      <c r="E138" s="32"/>
      <c r="F138" s="59"/>
      <c r="G138" s="32"/>
      <c r="H138" s="112"/>
      <c r="I138" s="32"/>
      <c r="J138" s="32"/>
      <c r="K138" s="32"/>
      <c r="L138" s="32"/>
      <c r="M138" s="113"/>
    </row>
    <row r="139" spans="1:13" ht="13.5" customHeight="1">
      <c r="A139" s="74">
        <v>130</v>
      </c>
      <c r="B139" s="58"/>
      <c r="C139" s="32"/>
      <c r="D139" s="59"/>
      <c r="E139" s="32"/>
      <c r="F139" s="59"/>
      <c r="G139" s="32"/>
      <c r="H139" s="112"/>
      <c r="I139" s="32"/>
      <c r="J139" s="32"/>
      <c r="K139" s="32"/>
      <c r="L139" s="32"/>
      <c r="M139" s="113"/>
    </row>
    <row r="140" spans="1:13" ht="13.5" customHeight="1">
      <c r="A140" s="74">
        <v>131</v>
      </c>
      <c r="B140" s="58"/>
      <c r="C140" s="32"/>
      <c r="D140" s="59"/>
      <c r="E140" s="32"/>
      <c r="F140" s="59"/>
      <c r="G140" s="32"/>
      <c r="H140" s="112"/>
      <c r="I140" s="32"/>
      <c r="J140" s="32"/>
      <c r="K140" s="32"/>
      <c r="L140" s="32"/>
      <c r="M140" s="113"/>
    </row>
    <row r="141" spans="1:13" ht="13.5" customHeight="1">
      <c r="A141" s="74">
        <v>132</v>
      </c>
      <c r="B141" s="58"/>
      <c r="C141" s="32"/>
      <c r="D141" s="59"/>
      <c r="E141" s="32"/>
      <c r="F141" s="59"/>
      <c r="G141" s="32"/>
      <c r="H141" s="112"/>
      <c r="I141" s="32"/>
      <c r="J141" s="32"/>
      <c r="K141" s="32"/>
      <c r="L141" s="32"/>
      <c r="M141" s="113"/>
    </row>
    <row r="142" spans="1:13" ht="13.5" customHeight="1">
      <c r="A142" s="74">
        <v>133</v>
      </c>
      <c r="B142" s="58"/>
      <c r="C142" s="32"/>
      <c r="D142" s="59"/>
      <c r="E142" s="32"/>
      <c r="F142" s="59"/>
      <c r="G142" s="32"/>
      <c r="H142" s="112"/>
      <c r="I142" s="32"/>
      <c r="J142" s="32"/>
      <c r="K142" s="32"/>
      <c r="L142" s="32"/>
      <c r="M142" s="113"/>
    </row>
    <row r="143" spans="1:13" ht="13.5" customHeight="1">
      <c r="A143" s="74">
        <v>134</v>
      </c>
      <c r="B143" s="58"/>
      <c r="C143" s="32"/>
      <c r="D143" s="59"/>
      <c r="E143" s="32"/>
      <c r="F143" s="59"/>
      <c r="G143" s="32"/>
      <c r="H143" s="112"/>
      <c r="I143" s="32"/>
      <c r="J143" s="32"/>
      <c r="K143" s="32"/>
      <c r="L143" s="32"/>
      <c r="M143" s="113"/>
    </row>
    <row r="144" spans="1:13" ht="13.5" customHeight="1">
      <c r="A144" s="74">
        <v>135</v>
      </c>
      <c r="B144" s="58"/>
      <c r="C144" s="32"/>
      <c r="D144" s="59"/>
      <c r="E144" s="32"/>
      <c r="F144" s="59"/>
      <c r="G144" s="32"/>
      <c r="H144" s="112"/>
      <c r="I144" s="32"/>
      <c r="J144" s="32"/>
      <c r="K144" s="32"/>
      <c r="L144" s="32"/>
      <c r="M144" s="113"/>
    </row>
    <row r="145" spans="1:13" ht="13.5" customHeight="1">
      <c r="A145" s="74">
        <v>136</v>
      </c>
      <c r="B145" s="58"/>
      <c r="C145" s="32"/>
      <c r="D145" s="59"/>
      <c r="E145" s="32"/>
      <c r="F145" s="59"/>
      <c r="G145" s="32"/>
      <c r="H145" s="112"/>
      <c r="I145" s="32"/>
      <c r="J145" s="32"/>
      <c r="K145" s="32"/>
      <c r="L145" s="32"/>
      <c r="M145" s="113"/>
    </row>
    <row r="146" spans="1:13" ht="13.5" customHeight="1">
      <c r="A146" s="74">
        <v>137</v>
      </c>
      <c r="B146" s="58"/>
      <c r="C146" s="32"/>
      <c r="D146" s="59"/>
      <c r="E146" s="32"/>
      <c r="F146" s="59"/>
      <c r="G146" s="32"/>
      <c r="H146" s="112"/>
      <c r="I146" s="32"/>
      <c r="J146" s="32"/>
      <c r="K146" s="32"/>
      <c r="L146" s="32"/>
      <c r="M146" s="113"/>
    </row>
    <row r="147" spans="1:13" ht="13.5" customHeight="1">
      <c r="A147" s="74">
        <v>138</v>
      </c>
      <c r="B147" s="58"/>
      <c r="C147" s="32"/>
      <c r="D147" s="59"/>
      <c r="E147" s="32"/>
      <c r="F147" s="59"/>
      <c r="G147" s="32"/>
      <c r="H147" s="112"/>
      <c r="I147" s="32"/>
      <c r="J147" s="32"/>
      <c r="K147" s="32"/>
      <c r="L147" s="32"/>
      <c r="M147" s="113"/>
    </row>
    <row r="148" spans="1:13" ht="13.5" customHeight="1">
      <c r="A148" s="74">
        <v>139</v>
      </c>
      <c r="B148" s="58"/>
      <c r="C148" s="32"/>
      <c r="D148" s="59"/>
      <c r="E148" s="32"/>
      <c r="F148" s="59"/>
      <c r="G148" s="32"/>
      <c r="H148" s="112"/>
      <c r="I148" s="32"/>
      <c r="J148" s="32"/>
      <c r="K148" s="32"/>
      <c r="L148" s="32"/>
      <c r="M148" s="113"/>
    </row>
    <row r="149" spans="1:13" ht="13.5" customHeight="1">
      <c r="A149" s="74">
        <v>140</v>
      </c>
      <c r="B149" s="58"/>
      <c r="C149" s="32"/>
      <c r="D149" s="59"/>
      <c r="E149" s="32"/>
      <c r="F149" s="59"/>
      <c r="G149" s="32"/>
      <c r="H149" s="112"/>
      <c r="I149" s="32"/>
      <c r="J149" s="32"/>
      <c r="K149" s="32"/>
      <c r="L149" s="32"/>
      <c r="M149" s="113"/>
    </row>
    <row r="150" spans="1:13" ht="13.5" customHeight="1">
      <c r="A150" s="74">
        <v>141</v>
      </c>
      <c r="B150" s="58"/>
      <c r="C150" s="32"/>
      <c r="D150" s="59"/>
      <c r="E150" s="32"/>
      <c r="F150" s="59"/>
      <c r="G150" s="32"/>
      <c r="H150" s="112"/>
      <c r="I150" s="32"/>
      <c r="J150" s="32"/>
      <c r="K150" s="32"/>
      <c r="L150" s="32"/>
      <c r="M150" s="113"/>
    </row>
    <row r="151" spans="1:13" ht="13.5" customHeight="1">
      <c r="A151" s="74">
        <v>142</v>
      </c>
      <c r="B151" s="58"/>
      <c r="C151" s="32"/>
      <c r="D151" s="59"/>
      <c r="E151" s="32"/>
      <c r="F151" s="59"/>
      <c r="G151" s="32"/>
      <c r="H151" s="112"/>
      <c r="I151" s="32"/>
      <c r="J151" s="32"/>
      <c r="K151" s="32"/>
      <c r="L151" s="32"/>
      <c r="M151" s="113"/>
    </row>
    <row r="152" spans="1:13" ht="13.5" customHeight="1">
      <c r="A152" s="74">
        <v>143</v>
      </c>
      <c r="B152" s="58"/>
      <c r="C152" s="32"/>
      <c r="D152" s="59"/>
      <c r="E152" s="32"/>
      <c r="F152" s="59"/>
      <c r="G152" s="32"/>
      <c r="H152" s="112"/>
      <c r="I152" s="32"/>
      <c r="J152" s="32"/>
      <c r="K152" s="32"/>
      <c r="L152" s="32"/>
      <c r="M152" s="113"/>
    </row>
    <row r="153" spans="1:13" ht="13.5" customHeight="1">
      <c r="A153" s="74">
        <v>144</v>
      </c>
      <c r="B153" s="58"/>
      <c r="C153" s="32"/>
      <c r="D153" s="59"/>
      <c r="E153" s="32"/>
      <c r="F153" s="59"/>
      <c r="G153" s="32"/>
      <c r="H153" s="112"/>
      <c r="I153" s="32"/>
      <c r="J153" s="32"/>
      <c r="K153" s="32"/>
      <c r="L153" s="32"/>
      <c r="M153" s="113"/>
    </row>
    <row r="154" spans="1:13" ht="13.5" customHeight="1">
      <c r="A154" s="74">
        <v>145</v>
      </c>
      <c r="B154" s="58"/>
      <c r="C154" s="32"/>
      <c r="D154" s="59"/>
      <c r="E154" s="32"/>
      <c r="F154" s="59"/>
      <c r="G154" s="32"/>
      <c r="H154" s="112"/>
      <c r="I154" s="32"/>
      <c r="J154" s="32"/>
      <c r="K154" s="32"/>
      <c r="L154" s="32"/>
      <c r="M154" s="113"/>
    </row>
    <row r="155" spans="1:13" ht="13.5" customHeight="1">
      <c r="A155" s="74">
        <v>146</v>
      </c>
      <c r="B155" s="58"/>
      <c r="C155" s="32"/>
      <c r="D155" s="59"/>
      <c r="E155" s="32"/>
      <c r="F155" s="59"/>
      <c r="G155" s="32"/>
      <c r="H155" s="112"/>
      <c r="I155" s="32"/>
      <c r="J155" s="32"/>
      <c r="K155" s="32"/>
      <c r="L155" s="32"/>
      <c r="M155" s="113"/>
    </row>
    <row r="156" spans="1:13" ht="13.5" customHeight="1">
      <c r="A156" s="74">
        <v>147</v>
      </c>
      <c r="B156" s="58"/>
      <c r="C156" s="32"/>
      <c r="D156" s="59"/>
      <c r="E156" s="32"/>
      <c r="F156" s="59"/>
      <c r="G156" s="32"/>
      <c r="H156" s="112"/>
      <c r="I156" s="32"/>
      <c r="J156" s="32"/>
      <c r="K156" s="32"/>
      <c r="L156" s="32"/>
      <c r="M156" s="113"/>
    </row>
    <row r="157" spans="1:13" ht="13.5" customHeight="1">
      <c r="A157" s="74">
        <v>148</v>
      </c>
      <c r="B157" s="58"/>
      <c r="C157" s="32"/>
      <c r="D157" s="59"/>
      <c r="E157" s="32"/>
      <c r="F157" s="59"/>
      <c r="G157" s="32"/>
      <c r="H157" s="112"/>
      <c r="I157" s="32"/>
      <c r="J157" s="32"/>
      <c r="K157" s="32"/>
      <c r="L157" s="32"/>
      <c r="M157" s="113"/>
    </row>
    <row r="158" spans="1:13" ht="13.5" customHeight="1">
      <c r="A158" s="74">
        <v>149</v>
      </c>
      <c r="B158" s="58"/>
      <c r="C158" s="32"/>
      <c r="D158" s="59"/>
      <c r="E158" s="32"/>
      <c r="F158" s="59"/>
      <c r="G158" s="32"/>
      <c r="H158" s="112"/>
      <c r="I158" s="32"/>
      <c r="J158" s="32"/>
      <c r="K158" s="32"/>
      <c r="L158" s="32"/>
      <c r="M158" s="113"/>
    </row>
    <row r="159" spans="1:13" ht="13.5" customHeight="1">
      <c r="A159" s="74">
        <v>150</v>
      </c>
      <c r="B159" s="58"/>
      <c r="C159" s="32"/>
      <c r="D159" s="59"/>
      <c r="E159" s="32"/>
      <c r="F159" s="59"/>
      <c r="G159" s="32"/>
      <c r="H159" s="112"/>
      <c r="I159" s="32"/>
      <c r="J159" s="32"/>
      <c r="K159" s="32"/>
      <c r="L159" s="32"/>
      <c r="M159" s="113"/>
    </row>
    <row r="160" spans="1:13" ht="13.5" customHeight="1">
      <c r="A160" s="74">
        <v>151</v>
      </c>
      <c r="B160" s="58"/>
      <c r="C160" s="32"/>
      <c r="D160" s="59"/>
      <c r="E160" s="32"/>
      <c r="F160" s="59"/>
      <c r="G160" s="32"/>
      <c r="H160" s="112"/>
      <c r="I160" s="32"/>
      <c r="J160" s="32"/>
      <c r="K160" s="32"/>
      <c r="L160" s="32"/>
      <c r="M160" s="113"/>
    </row>
    <row r="161" spans="1:13" ht="13.5" customHeight="1">
      <c r="A161" s="74">
        <v>152</v>
      </c>
      <c r="B161" s="58"/>
      <c r="C161" s="32"/>
      <c r="D161" s="59"/>
      <c r="E161" s="32"/>
      <c r="F161" s="59"/>
      <c r="G161" s="32"/>
      <c r="H161" s="112"/>
      <c r="I161" s="32"/>
      <c r="J161" s="32"/>
      <c r="K161" s="32"/>
      <c r="L161" s="32"/>
      <c r="M161" s="113"/>
    </row>
    <row r="162" spans="1:13" ht="13.5" customHeight="1">
      <c r="A162" s="74">
        <v>153</v>
      </c>
      <c r="B162" s="58"/>
      <c r="C162" s="32"/>
      <c r="D162" s="59"/>
      <c r="E162" s="32"/>
      <c r="F162" s="59"/>
      <c r="G162" s="32"/>
      <c r="H162" s="112"/>
      <c r="I162" s="32"/>
      <c r="J162" s="32"/>
      <c r="K162" s="32"/>
      <c r="L162" s="32"/>
      <c r="M162" s="113"/>
    </row>
    <row r="163" spans="1:13" ht="13.5" customHeight="1">
      <c r="A163" s="74">
        <v>154</v>
      </c>
      <c r="B163" s="58"/>
      <c r="C163" s="32"/>
      <c r="D163" s="59"/>
      <c r="E163" s="32"/>
      <c r="F163" s="59"/>
      <c r="G163" s="32"/>
      <c r="H163" s="112"/>
      <c r="I163" s="32"/>
      <c r="J163" s="32"/>
      <c r="K163" s="32"/>
      <c r="L163" s="32"/>
      <c r="M163" s="113"/>
    </row>
    <row r="164" spans="1:13" ht="13.5" customHeight="1">
      <c r="A164" s="74">
        <v>155</v>
      </c>
      <c r="B164" s="58"/>
      <c r="C164" s="32"/>
      <c r="D164" s="59"/>
      <c r="E164" s="32"/>
      <c r="F164" s="59"/>
      <c r="G164" s="32"/>
      <c r="H164" s="112"/>
      <c r="I164" s="32"/>
      <c r="J164" s="32"/>
      <c r="K164" s="32"/>
      <c r="L164" s="32"/>
      <c r="M164" s="113"/>
    </row>
    <row r="165" spans="1:13" ht="13.5" customHeight="1">
      <c r="A165" s="74">
        <v>156</v>
      </c>
      <c r="B165" s="58"/>
      <c r="C165" s="32"/>
      <c r="D165" s="59"/>
      <c r="E165" s="32"/>
      <c r="F165" s="59"/>
      <c r="G165" s="32"/>
      <c r="H165" s="112"/>
      <c r="I165" s="32"/>
      <c r="J165" s="32"/>
      <c r="K165" s="32"/>
      <c r="L165" s="32"/>
      <c r="M165" s="113"/>
    </row>
    <row r="166" spans="1:13" ht="13.5" customHeight="1">
      <c r="A166" s="74">
        <v>157</v>
      </c>
      <c r="B166" s="58"/>
      <c r="C166" s="32"/>
      <c r="D166" s="59"/>
      <c r="E166" s="32"/>
      <c r="F166" s="59"/>
      <c r="G166" s="32"/>
      <c r="H166" s="112"/>
      <c r="I166" s="32"/>
      <c r="J166" s="32"/>
      <c r="K166" s="32"/>
      <c r="L166" s="32"/>
      <c r="M166" s="113"/>
    </row>
    <row r="167" spans="1:13" ht="13.5" customHeight="1">
      <c r="A167" s="74">
        <v>158</v>
      </c>
      <c r="B167" s="58"/>
      <c r="C167" s="32"/>
      <c r="D167" s="59"/>
      <c r="E167" s="32"/>
      <c r="F167" s="59"/>
      <c r="G167" s="32"/>
      <c r="H167" s="112"/>
      <c r="I167" s="32"/>
      <c r="J167" s="32"/>
      <c r="K167" s="32"/>
      <c r="L167" s="32"/>
      <c r="M167" s="113"/>
    </row>
    <row r="168" spans="1:13" ht="13.5" customHeight="1">
      <c r="A168" s="74">
        <v>159</v>
      </c>
      <c r="B168" s="58"/>
      <c r="C168" s="32"/>
      <c r="D168" s="59"/>
      <c r="E168" s="32"/>
      <c r="F168" s="59"/>
      <c r="G168" s="32"/>
      <c r="H168" s="112"/>
      <c r="I168" s="32"/>
      <c r="J168" s="32"/>
      <c r="K168" s="32"/>
      <c r="L168" s="32"/>
      <c r="M168" s="113"/>
    </row>
    <row r="169" spans="1:13" ht="13.5" customHeight="1">
      <c r="A169" s="74">
        <v>160</v>
      </c>
      <c r="B169" s="58"/>
      <c r="C169" s="32"/>
      <c r="D169" s="59"/>
      <c r="E169" s="32"/>
      <c r="F169" s="59"/>
      <c r="G169" s="32"/>
      <c r="H169" s="112"/>
      <c r="I169" s="32"/>
      <c r="J169" s="32"/>
      <c r="K169" s="32"/>
      <c r="L169" s="32"/>
      <c r="M169" s="113"/>
    </row>
    <row r="170" spans="1:13" ht="13.5" customHeight="1">
      <c r="A170" s="74">
        <v>161</v>
      </c>
      <c r="B170" s="58"/>
      <c r="C170" s="32"/>
      <c r="D170" s="59"/>
      <c r="E170" s="32"/>
      <c r="F170" s="59"/>
      <c r="G170" s="32"/>
      <c r="H170" s="112"/>
      <c r="I170" s="32"/>
      <c r="J170" s="32"/>
      <c r="K170" s="32"/>
      <c r="L170" s="32"/>
      <c r="M170" s="113"/>
    </row>
    <row r="171" spans="1:13" ht="13.5" customHeight="1">
      <c r="A171" s="74">
        <v>162</v>
      </c>
      <c r="B171" s="58"/>
      <c r="C171" s="32"/>
      <c r="D171" s="59"/>
      <c r="E171" s="32"/>
      <c r="F171" s="59"/>
      <c r="G171" s="32"/>
      <c r="H171" s="112"/>
      <c r="I171" s="32"/>
      <c r="J171" s="32"/>
      <c r="K171" s="32"/>
      <c r="L171" s="32"/>
      <c r="M171" s="113"/>
    </row>
    <row r="172" spans="1:13" ht="13.5" customHeight="1">
      <c r="A172" s="74">
        <v>163</v>
      </c>
      <c r="B172" s="58"/>
      <c r="C172" s="32"/>
      <c r="D172" s="59"/>
      <c r="E172" s="32"/>
      <c r="F172" s="59"/>
      <c r="G172" s="32"/>
      <c r="H172" s="112"/>
      <c r="I172" s="32"/>
      <c r="J172" s="32"/>
      <c r="K172" s="32"/>
      <c r="L172" s="32"/>
      <c r="M172" s="113"/>
    </row>
    <row r="173" spans="1:13" ht="13.5" customHeight="1">
      <c r="A173" s="74">
        <v>164</v>
      </c>
      <c r="B173" s="58"/>
      <c r="C173" s="32"/>
      <c r="D173" s="59"/>
      <c r="E173" s="32"/>
      <c r="F173" s="59"/>
      <c r="G173" s="32"/>
      <c r="H173" s="112"/>
      <c r="I173" s="32"/>
      <c r="J173" s="32"/>
      <c r="K173" s="32"/>
      <c r="L173" s="32"/>
      <c r="M173" s="113"/>
    </row>
    <row r="174" spans="1:13" ht="13.5" customHeight="1">
      <c r="A174" s="74">
        <v>165</v>
      </c>
      <c r="B174" s="58"/>
      <c r="C174" s="32"/>
      <c r="D174" s="59"/>
      <c r="E174" s="32"/>
      <c r="F174" s="59"/>
      <c r="G174" s="32"/>
      <c r="H174" s="112"/>
      <c r="I174" s="32"/>
      <c r="J174" s="32"/>
      <c r="K174" s="32"/>
      <c r="L174" s="32"/>
      <c r="M174" s="113"/>
    </row>
    <row r="175" spans="1:13" ht="13.5" customHeight="1">
      <c r="A175" s="74">
        <v>166</v>
      </c>
      <c r="B175" s="58"/>
      <c r="C175" s="32"/>
      <c r="D175" s="59"/>
      <c r="E175" s="32"/>
      <c r="F175" s="59"/>
      <c r="G175" s="32"/>
      <c r="H175" s="112"/>
      <c r="I175" s="32"/>
      <c r="J175" s="32"/>
      <c r="K175" s="32"/>
      <c r="L175" s="32"/>
      <c r="M175" s="113"/>
    </row>
    <row r="176" spans="1:13" ht="13.5" customHeight="1">
      <c r="A176" s="74">
        <v>167</v>
      </c>
      <c r="B176" s="58"/>
      <c r="C176" s="32"/>
      <c r="D176" s="59"/>
      <c r="E176" s="32"/>
      <c r="F176" s="59"/>
      <c r="G176" s="32"/>
      <c r="H176" s="112"/>
      <c r="I176" s="32"/>
      <c r="J176" s="32"/>
      <c r="K176" s="32"/>
      <c r="L176" s="32"/>
      <c r="M176" s="113"/>
    </row>
    <row r="177" spans="1:13" ht="13.5" customHeight="1">
      <c r="A177" s="74">
        <v>168</v>
      </c>
      <c r="B177" s="58"/>
      <c r="C177" s="32"/>
      <c r="D177" s="59"/>
      <c r="E177" s="32"/>
      <c r="F177" s="59"/>
      <c r="G177" s="32"/>
      <c r="H177" s="112"/>
      <c r="I177" s="32"/>
      <c r="J177" s="32"/>
      <c r="K177" s="32"/>
      <c r="L177" s="32"/>
      <c r="M177" s="113"/>
    </row>
    <row r="178" spans="1:13" ht="13.5" customHeight="1">
      <c r="A178" s="74">
        <v>169</v>
      </c>
      <c r="B178" s="58"/>
      <c r="C178" s="32"/>
      <c r="D178" s="59"/>
      <c r="E178" s="32"/>
      <c r="F178" s="59"/>
      <c r="G178" s="32"/>
      <c r="H178" s="112"/>
      <c r="I178" s="32"/>
      <c r="J178" s="32"/>
      <c r="K178" s="32"/>
      <c r="L178" s="32"/>
      <c r="M178" s="113"/>
    </row>
    <row r="179" spans="1:13" ht="13.5" customHeight="1">
      <c r="A179" s="74">
        <v>170</v>
      </c>
      <c r="B179" s="58"/>
      <c r="C179" s="32"/>
      <c r="D179" s="59"/>
      <c r="E179" s="32"/>
      <c r="F179" s="59"/>
      <c r="G179" s="32"/>
      <c r="H179" s="112"/>
      <c r="I179" s="32"/>
      <c r="J179" s="32"/>
      <c r="K179" s="32"/>
      <c r="L179" s="32"/>
      <c r="M179" s="113"/>
    </row>
    <row r="180" spans="1:13" ht="13.5" customHeight="1">
      <c r="A180" s="74">
        <v>171</v>
      </c>
      <c r="B180" s="58"/>
      <c r="C180" s="32"/>
      <c r="D180" s="59"/>
      <c r="E180" s="32"/>
      <c r="F180" s="59"/>
      <c r="G180" s="32"/>
      <c r="H180" s="112"/>
      <c r="I180" s="32"/>
      <c r="J180" s="32"/>
      <c r="K180" s="32"/>
      <c r="L180" s="32"/>
      <c r="M180" s="113"/>
    </row>
    <row r="181" spans="1:13" ht="13.5" customHeight="1">
      <c r="A181" s="74">
        <v>172</v>
      </c>
      <c r="B181" s="58"/>
      <c r="C181" s="32"/>
      <c r="D181" s="59"/>
      <c r="E181" s="32"/>
      <c r="F181" s="59"/>
      <c r="G181" s="32"/>
      <c r="H181" s="112"/>
      <c r="I181" s="32"/>
      <c r="J181" s="32"/>
      <c r="K181" s="32"/>
      <c r="L181" s="32"/>
      <c r="M181" s="113"/>
    </row>
    <row r="182" spans="1:13" ht="13.5" customHeight="1">
      <c r="A182" s="74">
        <v>173</v>
      </c>
      <c r="B182" s="58"/>
      <c r="C182" s="32"/>
      <c r="D182" s="59"/>
      <c r="E182" s="32"/>
      <c r="F182" s="59"/>
      <c r="G182" s="32"/>
      <c r="H182" s="112"/>
      <c r="I182" s="32"/>
      <c r="J182" s="32"/>
      <c r="K182" s="32"/>
      <c r="L182" s="32"/>
      <c r="M182" s="113"/>
    </row>
    <row r="183" spans="1:13" ht="13.5" customHeight="1">
      <c r="A183" s="74">
        <v>174</v>
      </c>
      <c r="B183" s="58"/>
      <c r="C183" s="32"/>
      <c r="D183" s="59"/>
      <c r="E183" s="32"/>
      <c r="F183" s="59"/>
      <c r="G183" s="32"/>
      <c r="H183" s="112"/>
      <c r="I183" s="32"/>
      <c r="J183" s="32"/>
      <c r="K183" s="32"/>
      <c r="L183" s="32"/>
      <c r="M183" s="113"/>
    </row>
    <row r="184" spans="1:13" ht="13.5" customHeight="1">
      <c r="A184" s="74">
        <v>175</v>
      </c>
      <c r="B184" s="58"/>
      <c r="C184" s="32"/>
      <c r="D184" s="59"/>
      <c r="E184" s="32"/>
      <c r="F184" s="59"/>
      <c r="G184" s="32"/>
      <c r="H184" s="112"/>
      <c r="I184" s="32"/>
      <c r="J184" s="32"/>
      <c r="K184" s="32"/>
      <c r="L184" s="32"/>
      <c r="M184" s="113"/>
    </row>
    <row r="185" spans="1:13" ht="13.5" customHeight="1">
      <c r="A185" s="74">
        <v>176</v>
      </c>
      <c r="B185" s="58"/>
      <c r="C185" s="32"/>
      <c r="D185" s="59"/>
      <c r="E185" s="32"/>
      <c r="F185" s="59"/>
      <c r="G185" s="32"/>
      <c r="H185" s="112"/>
      <c r="I185" s="32"/>
      <c r="J185" s="32"/>
      <c r="K185" s="32"/>
      <c r="L185" s="32"/>
      <c r="M185" s="113"/>
    </row>
    <row r="186" spans="1:13" ht="13.5" customHeight="1">
      <c r="A186" s="74">
        <v>177</v>
      </c>
      <c r="B186" s="58"/>
      <c r="C186" s="32"/>
      <c r="D186" s="59"/>
      <c r="E186" s="32"/>
      <c r="F186" s="59"/>
      <c r="G186" s="32"/>
      <c r="H186" s="112"/>
      <c r="I186" s="32"/>
      <c r="J186" s="32"/>
      <c r="K186" s="32"/>
      <c r="L186" s="32"/>
      <c r="M186" s="113"/>
    </row>
    <row r="187" spans="1:13" ht="13.5" customHeight="1">
      <c r="A187" s="74">
        <v>178</v>
      </c>
      <c r="B187" s="58"/>
      <c r="C187" s="32"/>
      <c r="D187" s="59"/>
      <c r="E187" s="32"/>
      <c r="F187" s="59"/>
      <c r="G187" s="32"/>
      <c r="H187" s="112"/>
      <c r="I187" s="32"/>
      <c r="J187" s="32"/>
      <c r="K187" s="32"/>
      <c r="L187" s="32"/>
      <c r="M187" s="113"/>
    </row>
    <row r="188" spans="1:13" ht="13.5" customHeight="1">
      <c r="A188" s="74">
        <v>179</v>
      </c>
      <c r="B188" s="58"/>
      <c r="C188" s="32"/>
      <c r="D188" s="59"/>
      <c r="E188" s="32"/>
      <c r="F188" s="59"/>
      <c r="G188" s="32"/>
      <c r="H188" s="112"/>
      <c r="I188" s="32"/>
      <c r="J188" s="32"/>
      <c r="K188" s="32"/>
      <c r="L188" s="32"/>
      <c r="M188" s="113"/>
    </row>
    <row r="189" spans="1:13" ht="13.5" customHeight="1">
      <c r="A189" s="74">
        <v>180</v>
      </c>
      <c r="B189" s="58"/>
      <c r="C189" s="32"/>
      <c r="D189" s="59"/>
      <c r="E189" s="32"/>
      <c r="F189" s="59"/>
      <c r="G189" s="32"/>
      <c r="H189" s="112"/>
      <c r="I189" s="32"/>
      <c r="J189" s="32"/>
      <c r="K189" s="32"/>
      <c r="L189" s="32"/>
      <c r="M189" s="113"/>
    </row>
    <row r="190" spans="1:13" ht="13.5" customHeight="1">
      <c r="A190" s="74">
        <v>181</v>
      </c>
      <c r="B190" s="58"/>
      <c r="C190" s="32"/>
      <c r="D190" s="59"/>
      <c r="E190" s="32"/>
      <c r="F190" s="59"/>
      <c r="G190" s="32"/>
      <c r="H190" s="112"/>
      <c r="I190" s="32"/>
      <c r="J190" s="32"/>
      <c r="K190" s="32"/>
      <c r="L190" s="32"/>
      <c r="M190" s="113"/>
    </row>
    <row r="191" spans="1:13" ht="13.5" customHeight="1">
      <c r="A191" s="74">
        <v>182</v>
      </c>
      <c r="B191" s="58"/>
      <c r="C191" s="32"/>
      <c r="D191" s="59"/>
      <c r="E191" s="32"/>
      <c r="F191" s="59"/>
      <c r="G191" s="32"/>
      <c r="H191" s="112"/>
      <c r="I191" s="32"/>
      <c r="J191" s="32"/>
      <c r="K191" s="32"/>
      <c r="L191" s="32"/>
      <c r="M191" s="113"/>
    </row>
    <row r="192" spans="1:13" ht="13.5" customHeight="1">
      <c r="A192" s="74">
        <v>183</v>
      </c>
      <c r="B192" s="58"/>
      <c r="C192" s="32"/>
      <c r="D192" s="59"/>
      <c r="E192" s="32"/>
      <c r="F192" s="59"/>
      <c r="G192" s="32"/>
      <c r="H192" s="112"/>
      <c r="I192" s="32"/>
      <c r="J192" s="32"/>
      <c r="K192" s="32"/>
      <c r="L192" s="32"/>
      <c r="M192" s="113"/>
    </row>
    <row r="193" spans="1:13" ht="13.5" customHeight="1">
      <c r="A193" s="74">
        <v>184</v>
      </c>
      <c r="B193" s="58"/>
      <c r="C193" s="32"/>
      <c r="D193" s="59"/>
      <c r="E193" s="32"/>
      <c r="F193" s="59"/>
      <c r="G193" s="32"/>
      <c r="H193" s="112"/>
      <c r="I193" s="32"/>
      <c r="J193" s="32"/>
      <c r="K193" s="32"/>
      <c r="L193" s="32"/>
      <c r="M193" s="113"/>
    </row>
    <row r="194" spans="1:13" ht="13.5" customHeight="1">
      <c r="A194" s="74">
        <v>185</v>
      </c>
      <c r="B194" s="58"/>
      <c r="C194" s="32"/>
      <c r="D194" s="59"/>
      <c r="E194" s="32"/>
      <c r="F194" s="59"/>
      <c r="G194" s="32"/>
      <c r="H194" s="112"/>
      <c r="I194" s="32"/>
      <c r="J194" s="32"/>
      <c r="K194" s="32"/>
      <c r="L194" s="32"/>
      <c r="M194" s="113"/>
    </row>
    <row r="195" spans="1:13" ht="13.5" customHeight="1">
      <c r="A195" s="74">
        <v>186</v>
      </c>
      <c r="B195" s="58"/>
      <c r="C195" s="32"/>
      <c r="D195" s="59"/>
      <c r="E195" s="32"/>
      <c r="F195" s="59"/>
      <c r="G195" s="32"/>
      <c r="H195" s="112"/>
      <c r="I195" s="32"/>
      <c r="J195" s="32"/>
      <c r="K195" s="32"/>
      <c r="L195" s="32"/>
      <c r="M195" s="113"/>
    </row>
    <row r="196" spans="1:13" ht="13.5" customHeight="1">
      <c r="A196" s="74">
        <v>187</v>
      </c>
      <c r="B196" s="58"/>
      <c r="C196" s="32"/>
      <c r="D196" s="59"/>
      <c r="E196" s="32"/>
      <c r="F196" s="59"/>
      <c r="G196" s="32"/>
      <c r="H196" s="112"/>
      <c r="I196" s="32"/>
      <c r="J196" s="32"/>
      <c r="K196" s="32"/>
      <c r="L196" s="32"/>
      <c r="M196" s="113"/>
    </row>
    <row r="197" spans="1:13" ht="13.5" customHeight="1">
      <c r="A197" s="74">
        <v>188</v>
      </c>
      <c r="B197" s="58"/>
      <c r="C197" s="32"/>
      <c r="D197" s="59"/>
      <c r="E197" s="32"/>
      <c r="F197" s="59"/>
      <c r="G197" s="32"/>
      <c r="H197" s="112"/>
      <c r="I197" s="32"/>
      <c r="J197" s="32"/>
      <c r="K197" s="32"/>
      <c r="L197" s="32"/>
      <c r="M197" s="113"/>
    </row>
    <row r="198" spans="1:13" ht="13.5" customHeight="1">
      <c r="A198" s="74">
        <v>189</v>
      </c>
      <c r="B198" s="58"/>
      <c r="C198" s="32"/>
      <c r="D198" s="59"/>
      <c r="E198" s="32"/>
      <c r="F198" s="59"/>
      <c r="G198" s="32"/>
      <c r="H198" s="112"/>
      <c r="I198" s="32"/>
      <c r="J198" s="32"/>
      <c r="K198" s="32"/>
      <c r="L198" s="32"/>
      <c r="M198" s="113"/>
    </row>
    <row r="199" spans="1:13" ht="13.5" customHeight="1">
      <c r="A199" s="74">
        <v>190</v>
      </c>
      <c r="B199" s="58"/>
      <c r="C199" s="32"/>
      <c r="D199" s="59"/>
      <c r="E199" s="32"/>
      <c r="F199" s="59"/>
      <c r="G199" s="32"/>
      <c r="H199" s="112"/>
      <c r="I199" s="32"/>
      <c r="J199" s="32"/>
      <c r="K199" s="32"/>
      <c r="L199" s="32"/>
      <c r="M199" s="113"/>
    </row>
    <row r="200" spans="1:13" ht="13.5" customHeight="1">
      <c r="A200" s="74">
        <v>191</v>
      </c>
      <c r="B200" s="58"/>
      <c r="C200" s="32"/>
      <c r="D200" s="59"/>
      <c r="E200" s="32"/>
      <c r="F200" s="59"/>
      <c r="G200" s="32"/>
      <c r="H200" s="112"/>
      <c r="I200" s="32"/>
      <c r="J200" s="32"/>
      <c r="K200" s="32"/>
      <c r="L200" s="32"/>
      <c r="M200" s="113"/>
    </row>
    <row r="201" spans="1:13" ht="13.5" customHeight="1">
      <c r="A201" s="74">
        <v>192</v>
      </c>
      <c r="B201" s="58"/>
      <c r="C201" s="32"/>
      <c r="D201" s="59"/>
      <c r="E201" s="32"/>
      <c r="F201" s="59"/>
      <c r="G201" s="32"/>
      <c r="H201" s="112"/>
      <c r="I201" s="32"/>
      <c r="J201" s="32"/>
      <c r="K201" s="32"/>
      <c r="L201" s="32"/>
      <c r="M201" s="113"/>
    </row>
    <row r="202" spans="1:13" ht="13.5" customHeight="1">
      <c r="A202" s="74">
        <v>193</v>
      </c>
      <c r="B202" s="58"/>
      <c r="C202" s="32"/>
      <c r="D202" s="59"/>
      <c r="E202" s="32"/>
      <c r="F202" s="59"/>
      <c r="G202" s="32"/>
      <c r="H202" s="112"/>
      <c r="I202" s="32"/>
      <c r="J202" s="32"/>
      <c r="K202" s="32"/>
      <c r="L202" s="32"/>
      <c r="M202" s="113"/>
    </row>
    <row r="203" spans="1:13" ht="13.5" customHeight="1">
      <c r="A203" s="74">
        <v>194</v>
      </c>
      <c r="B203" s="58"/>
      <c r="C203" s="32"/>
      <c r="D203" s="59"/>
      <c r="E203" s="32"/>
      <c r="F203" s="59"/>
      <c r="G203" s="32"/>
      <c r="H203" s="112"/>
      <c r="I203" s="32"/>
      <c r="J203" s="32"/>
      <c r="K203" s="32"/>
      <c r="L203" s="32"/>
      <c r="M203" s="113"/>
    </row>
    <row r="204" spans="1:13" ht="13.5" customHeight="1">
      <c r="A204" s="74">
        <v>195</v>
      </c>
      <c r="B204" s="58"/>
      <c r="C204" s="32"/>
      <c r="D204" s="59"/>
      <c r="E204" s="32"/>
      <c r="F204" s="59"/>
      <c r="G204" s="32"/>
      <c r="H204" s="112"/>
      <c r="I204" s="32"/>
      <c r="J204" s="32"/>
      <c r="K204" s="32"/>
      <c r="L204" s="32"/>
      <c r="M204" s="113"/>
    </row>
    <row r="205" spans="1:13" ht="13.5" customHeight="1">
      <c r="A205" s="74">
        <v>196</v>
      </c>
      <c r="B205" s="58"/>
      <c r="C205" s="32"/>
      <c r="D205" s="59"/>
      <c r="E205" s="32"/>
      <c r="F205" s="59"/>
      <c r="G205" s="32"/>
      <c r="H205" s="112"/>
      <c r="I205" s="32"/>
      <c r="J205" s="32"/>
      <c r="K205" s="32"/>
      <c r="L205" s="32"/>
      <c r="M205" s="113"/>
    </row>
    <row r="206" spans="1:13" ht="13.5" customHeight="1">
      <c r="A206" s="74">
        <v>197</v>
      </c>
      <c r="B206" s="58"/>
      <c r="C206" s="32"/>
      <c r="D206" s="59"/>
      <c r="E206" s="32"/>
      <c r="F206" s="59"/>
      <c r="G206" s="32"/>
      <c r="H206" s="112"/>
      <c r="I206" s="32"/>
      <c r="J206" s="32"/>
      <c r="K206" s="32"/>
      <c r="L206" s="32"/>
      <c r="M206" s="113"/>
    </row>
    <row r="207" spans="1:13" ht="13.5" customHeight="1">
      <c r="A207" s="74">
        <v>198</v>
      </c>
      <c r="B207" s="58"/>
      <c r="C207" s="32"/>
      <c r="D207" s="59"/>
      <c r="E207" s="32"/>
      <c r="F207" s="59"/>
      <c r="G207" s="32"/>
      <c r="H207" s="112"/>
      <c r="I207" s="32"/>
      <c r="J207" s="32"/>
      <c r="K207" s="32"/>
      <c r="L207" s="32"/>
      <c r="M207" s="113"/>
    </row>
    <row r="208" spans="1:13" ht="13.5" customHeight="1">
      <c r="A208" s="74">
        <v>199</v>
      </c>
      <c r="B208" s="58"/>
      <c r="C208" s="32"/>
      <c r="D208" s="59"/>
      <c r="E208" s="32"/>
      <c r="F208" s="59"/>
      <c r="G208" s="32"/>
      <c r="H208" s="112"/>
      <c r="I208" s="32"/>
      <c r="J208" s="32"/>
      <c r="K208" s="32"/>
      <c r="L208" s="32"/>
      <c r="M208" s="113"/>
    </row>
    <row r="209" spans="1:13" ht="13.5" customHeight="1">
      <c r="A209" s="74">
        <v>200</v>
      </c>
      <c r="B209" s="58"/>
      <c r="C209" s="32"/>
      <c r="D209" s="59"/>
      <c r="E209" s="32"/>
      <c r="F209" s="59"/>
      <c r="G209" s="32"/>
      <c r="H209" s="112"/>
      <c r="I209" s="32"/>
      <c r="J209" s="32"/>
      <c r="K209" s="32"/>
      <c r="L209" s="32"/>
      <c r="M209" s="113"/>
    </row>
    <row r="210" spans="1:13" ht="13.5" customHeight="1">
      <c r="A210" s="74">
        <v>201</v>
      </c>
      <c r="B210" s="58"/>
      <c r="C210" s="32"/>
      <c r="D210" s="59"/>
      <c r="E210" s="32"/>
      <c r="F210" s="59"/>
      <c r="G210" s="32"/>
      <c r="H210" s="112"/>
      <c r="I210" s="32"/>
      <c r="J210" s="32"/>
      <c r="K210" s="32"/>
      <c r="L210" s="32"/>
      <c r="M210" s="113"/>
    </row>
    <row r="211" spans="1:13" ht="13.5" customHeight="1">
      <c r="A211" s="74">
        <v>202</v>
      </c>
      <c r="B211" s="58"/>
      <c r="C211" s="32"/>
      <c r="D211" s="59"/>
      <c r="E211" s="32"/>
      <c r="F211" s="59"/>
      <c r="G211" s="32"/>
      <c r="H211" s="112"/>
      <c r="I211" s="32"/>
      <c r="J211" s="32"/>
      <c r="K211" s="32"/>
      <c r="L211" s="32"/>
      <c r="M211" s="113"/>
    </row>
    <row r="212" spans="1:13" ht="13.5" customHeight="1">
      <c r="A212" s="74">
        <v>203</v>
      </c>
      <c r="B212" s="58"/>
      <c r="C212" s="32"/>
      <c r="D212" s="59"/>
      <c r="E212" s="32"/>
      <c r="F212" s="59"/>
      <c r="G212" s="32"/>
      <c r="H212" s="112"/>
      <c r="I212" s="32"/>
      <c r="J212" s="32"/>
      <c r="K212" s="32"/>
      <c r="L212" s="32"/>
      <c r="M212" s="113"/>
    </row>
    <row r="213" spans="1:13" ht="13.5" customHeight="1">
      <c r="A213" s="74">
        <v>204</v>
      </c>
      <c r="B213" s="58"/>
      <c r="C213" s="32"/>
      <c r="D213" s="59"/>
      <c r="E213" s="32"/>
      <c r="F213" s="59"/>
      <c r="G213" s="32"/>
      <c r="H213" s="112"/>
      <c r="I213" s="32"/>
      <c r="J213" s="32"/>
      <c r="K213" s="32"/>
      <c r="L213" s="32"/>
      <c r="M213" s="113"/>
    </row>
    <row r="214" spans="1:13" ht="13.5" customHeight="1">
      <c r="A214" s="74">
        <v>205</v>
      </c>
      <c r="B214" s="58"/>
      <c r="C214" s="32"/>
      <c r="D214" s="59"/>
      <c r="E214" s="32"/>
      <c r="F214" s="59"/>
      <c r="G214" s="32"/>
      <c r="H214" s="112"/>
      <c r="I214" s="32"/>
      <c r="J214" s="32"/>
      <c r="K214" s="32"/>
      <c r="L214" s="32"/>
      <c r="M214" s="113"/>
    </row>
    <row r="215" spans="1:13" ht="13.5" customHeight="1">
      <c r="A215" s="74">
        <v>206</v>
      </c>
      <c r="B215" s="58"/>
      <c r="C215" s="32"/>
      <c r="D215" s="59"/>
      <c r="E215" s="32"/>
      <c r="F215" s="59"/>
      <c r="G215" s="32"/>
      <c r="H215" s="112"/>
      <c r="I215" s="32"/>
      <c r="J215" s="32"/>
      <c r="K215" s="32"/>
      <c r="L215" s="32"/>
      <c r="M215" s="113"/>
    </row>
    <row r="216" spans="1:13" ht="13.5" customHeight="1">
      <c r="A216" s="74">
        <v>207</v>
      </c>
      <c r="B216" s="58"/>
      <c r="C216" s="32"/>
      <c r="D216" s="59"/>
      <c r="E216" s="32"/>
      <c r="F216" s="59"/>
      <c r="G216" s="32"/>
      <c r="H216" s="112"/>
      <c r="I216" s="32"/>
      <c r="J216" s="32"/>
      <c r="K216" s="32"/>
      <c r="L216" s="32"/>
      <c r="M216" s="113"/>
    </row>
    <row r="217" spans="1:13" ht="13.5" customHeight="1">
      <c r="A217" s="74">
        <v>208</v>
      </c>
      <c r="B217" s="58"/>
      <c r="C217" s="32"/>
      <c r="D217" s="59"/>
      <c r="E217" s="32"/>
      <c r="F217" s="59"/>
      <c r="G217" s="32"/>
      <c r="H217" s="112"/>
      <c r="I217" s="32"/>
      <c r="J217" s="32"/>
      <c r="K217" s="32"/>
      <c r="L217" s="32"/>
      <c r="M217" s="113"/>
    </row>
    <row r="218" spans="1:13" ht="13.5" customHeight="1">
      <c r="A218" s="74">
        <v>209</v>
      </c>
      <c r="B218" s="58"/>
      <c r="C218" s="32"/>
      <c r="D218" s="59"/>
      <c r="E218" s="32"/>
      <c r="F218" s="59"/>
      <c r="G218" s="32"/>
      <c r="H218" s="112"/>
      <c r="I218" s="32"/>
      <c r="J218" s="32"/>
      <c r="K218" s="32"/>
      <c r="L218" s="32"/>
      <c r="M218" s="113"/>
    </row>
    <row r="219" spans="1:13" ht="13.5" customHeight="1">
      <c r="A219" s="74">
        <v>210</v>
      </c>
      <c r="B219" s="58"/>
      <c r="C219" s="32"/>
      <c r="D219" s="59"/>
      <c r="E219" s="32"/>
      <c r="F219" s="59"/>
      <c r="G219" s="32"/>
      <c r="H219" s="112"/>
      <c r="I219" s="32"/>
      <c r="J219" s="32"/>
      <c r="K219" s="32"/>
      <c r="L219" s="32"/>
      <c r="M219" s="113"/>
    </row>
    <row r="220" spans="1:13" ht="13.5" customHeight="1">
      <c r="A220" s="74">
        <v>211</v>
      </c>
      <c r="B220" s="58"/>
      <c r="C220" s="32"/>
      <c r="D220" s="59"/>
      <c r="E220" s="32"/>
      <c r="F220" s="59"/>
      <c r="G220" s="32"/>
      <c r="H220" s="112"/>
      <c r="I220" s="32"/>
      <c r="J220" s="32"/>
      <c r="K220" s="32"/>
      <c r="L220" s="32"/>
      <c r="M220" s="113"/>
    </row>
    <row r="221" spans="1:13" ht="13.5" customHeight="1">
      <c r="A221" s="74">
        <v>212</v>
      </c>
      <c r="B221" s="58"/>
      <c r="C221" s="32"/>
      <c r="D221" s="59"/>
      <c r="E221" s="32"/>
      <c r="F221" s="59"/>
      <c r="G221" s="32"/>
      <c r="H221" s="112"/>
      <c r="I221" s="32"/>
      <c r="J221" s="32"/>
      <c r="K221" s="32"/>
      <c r="L221" s="32"/>
      <c r="M221" s="113"/>
    </row>
    <row r="222" spans="1:13" ht="13.5" customHeight="1">
      <c r="A222" s="74">
        <v>213</v>
      </c>
      <c r="B222" s="58"/>
      <c r="C222" s="32"/>
      <c r="D222" s="59"/>
      <c r="E222" s="32"/>
      <c r="F222" s="59"/>
      <c r="G222" s="32"/>
      <c r="H222" s="112"/>
      <c r="I222" s="32"/>
      <c r="J222" s="32"/>
      <c r="K222" s="32"/>
      <c r="L222" s="32"/>
      <c r="M222" s="113"/>
    </row>
    <row r="223" spans="1:13" ht="13.5" customHeight="1">
      <c r="A223" s="74">
        <v>214</v>
      </c>
      <c r="B223" s="58"/>
      <c r="C223" s="32"/>
      <c r="D223" s="59"/>
      <c r="E223" s="32"/>
      <c r="F223" s="59"/>
      <c r="G223" s="32"/>
      <c r="H223" s="112"/>
      <c r="I223" s="32"/>
      <c r="J223" s="32"/>
      <c r="K223" s="32"/>
      <c r="L223" s="32"/>
      <c r="M223" s="113"/>
    </row>
    <row r="224" spans="1:13" ht="13.5" customHeight="1">
      <c r="A224" s="74">
        <v>215</v>
      </c>
      <c r="B224" s="58"/>
      <c r="C224" s="32"/>
      <c r="D224" s="59"/>
      <c r="E224" s="32"/>
      <c r="F224" s="59"/>
      <c r="G224" s="32"/>
      <c r="H224" s="112"/>
      <c r="I224" s="32"/>
      <c r="J224" s="32"/>
      <c r="K224" s="32"/>
      <c r="L224" s="32"/>
      <c r="M224" s="113"/>
    </row>
    <row r="225" spans="1:13" ht="13.5" customHeight="1">
      <c r="A225" s="74">
        <v>216</v>
      </c>
      <c r="B225" s="58"/>
      <c r="C225" s="32"/>
      <c r="D225" s="59"/>
      <c r="E225" s="32"/>
      <c r="F225" s="59"/>
      <c r="G225" s="32"/>
      <c r="H225" s="112"/>
      <c r="I225" s="32"/>
      <c r="J225" s="32"/>
      <c r="K225" s="32"/>
      <c r="L225" s="32"/>
      <c r="M225" s="113"/>
    </row>
    <row r="226" spans="1:13" ht="13.5" customHeight="1">
      <c r="A226" s="74">
        <v>217</v>
      </c>
      <c r="B226" s="58"/>
      <c r="C226" s="32"/>
      <c r="D226" s="59"/>
      <c r="E226" s="32"/>
      <c r="F226" s="59"/>
      <c r="G226" s="32"/>
      <c r="H226" s="112"/>
      <c r="I226" s="32"/>
      <c r="J226" s="32"/>
      <c r="K226" s="32"/>
      <c r="L226" s="32"/>
      <c r="M226" s="113"/>
    </row>
    <row r="227" spans="1:13" ht="13.5" customHeight="1">
      <c r="A227" s="74">
        <v>218</v>
      </c>
      <c r="B227" s="58"/>
      <c r="C227" s="32"/>
      <c r="D227" s="59"/>
      <c r="E227" s="32"/>
      <c r="F227" s="59"/>
      <c r="G227" s="32"/>
      <c r="H227" s="112"/>
      <c r="I227" s="32"/>
      <c r="J227" s="32"/>
      <c r="K227" s="32"/>
      <c r="L227" s="32"/>
      <c r="M227" s="113"/>
    </row>
    <row r="228" spans="1:13" ht="13.5" customHeight="1">
      <c r="A228" s="74">
        <v>219</v>
      </c>
      <c r="B228" s="58"/>
      <c r="C228" s="32"/>
      <c r="D228" s="59"/>
      <c r="E228" s="32"/>
      <c r="F228" s="59"/>
      <c r="G228" s="32"/>
      <c r="H228" s="112"/>
      <c r="I228" s="32"/>
      <c r="J228" s="32"/>
      <c r="K228" s="32"/>
      <c r="L228" s="32"/>
      <c r="M228" s="113"/>
    </row>
    <row r="229" spans="1:13" ht="13.5" customHeight="1">
      <c r="A229" s="74">
        <v>220</v>
      </c>
      <c r="B229" s="58"/>
      <c r="C229" s="32"/>
      <c r="D229" s="59"/>
      <c r="E229" s="32"/>
      <c r="F229" s="59"/>
      <c r="G229" s="32"/>
      <c r="H229" s="112"/>
      <c r="I229" s="32"/>
      <c r="J229" s="32"/>
      <c r="K229" s="32"/>
      <c r="L229" s="32"/>
      <c r="M229" s="113"/>
    </row>
    <row r="230" spans="1:13" ht="13.5" customHeight="1">
      <c r="A230" s="74">
        <v>221</v>
      </c>
      <c r="B230" s="58"/>
      <c r="C230" s="32"/>
      <c r="D230" s="59"/>
      <c r="E230" s="32"/>
      <c r="F230" s="59"/>
      <c r="G230" s="32"/>
      <c r="H230" s="112"/>
      <c r="I230" s="32"/>
      <c r="J230" s="32"/>
      <c r="K230" s="32"/>
      <c r="L230" s="32"/>
      <c r="M230" s="113"/>
    </row>
    <row r="231" spans="1:13" ht="13.5" customHeight="1">
      <c r="A231" s="74">
        <v>222</v>
      </c>
      <c r="B231" s="58"/>
      <c r="C231" s="32"/>
      <c r="D231" s="59"/>
      <c r="E231" s="32"/>
      <c r="F231" s="59"/>
      <c r="G231" s="32"/>
      <c r="H231" s="112"/>
      <c r="I231" s="32"/>
      <c r="J231" s="32"/>
      <c r="K231" s="32"/>
      <c r="L231" s="32"/>
      <c r="M231" s="113"/>
    </row>
    <row r="232" spans="1:13" ht="13.5" customHeight="1">
      <c r="A232" s="74">
        <v>223</v>
      </c>
      <c r="B232" s="58"/>
      <c r="C232" s="32"/>
      <c r="D232" s="59"/>
      <c r="E232" s="32"/>
      <c r="F232" s="59"/>
      <c r="G232" s="32"/>
      <c r="H232" s="112"/>
      <c r="I232" s="32"/>
      <c r="J232" s="32"/>
      <c r="K232" s="32"/>
      <c r="L232" s="32"/>
      <c r="M232" s="113"/>
    </row>
    <row r="233" spans="1:13" ht="13.5" customHeight="1">
      <c r="A233" s="74">
        <v>224</v>
      </c>
      <c r="B233" s="58"/>
      <c r="C233" s="32"/>
      <c r="D233" s="59"/>
      <c r="E233" s="32"/>
      <c r="F233" s="59"/>
      <c r="G233" s="32"/>
      <c r="H233" s="112"/>
      <c r="I233" s="32"/>
      <c r="J233" s="32"/>
      <c r="K233" s="32"/>
      <c r="L233" s="32"/>
      <c r="M233" s="113"/>
    </row>
    <row r="234" spans="1:13" ht="13.5" customHeight="1">
      <c r="A234" s="74">
        <v>225</v>
      </c>
      <c r="B234" s="58"/>
      <c r="C234" s="32"/>
      <c r="D234" s="59"/>
      <c r="E234" s="32"/>
      <c r="F234" s="59"/>
      <c r="G234" s="32"/>
      <c r="H234" s="112"/>
      <c r="I234" s="32"/>
      <c r="J234" s="32"/>
      <c r="K234" s="32"/>
      <c r="L234" s="32"/>
      <c r="M234" s="113"/>
    </row>
    <row r="235" spans="1:13" ht="13.5" customHeight="1">
      <c r="A235" s="74">
        <v>226</v>
      </c>
      <c r="B235" s="58"/>
      <c r="C235" s="32"/>
      <c r="D235" s="59"/>
      <c r="E235" s="32"/>
      <c r="F235" s="59"/>
      <c r="G235" s="32"/>
      <c r="H235" s="112"/>
      <c r="I235" s="32"/>
      <c r="J235" s="32"/>
      <c r="K235" s="32"/>
      <c r="L235" s="32"/>
      <c r="M235" s="113"/>
    </row>
    <row r="236" spans="1:13" ht="13.5" customHeight="1">
      <c r="A236" s="74">
        <v>227</v>
      </c>
      <c r="B236" s="58"/>
      <c r="C236" s="32"/>
      <c r="D236" s="59"/>
      <c r="E236" s="32"/>
      <c r="F236" s="59"/>
      <c r="G236" s="32"/>
      <c r="H236" s="112"/>
      <c r="I236" s="32"/>
      <c r="J236" s="32"/>
      <c r="K236" s="32"/>
      <c r="L236" s="32"/>
      <c r="M236" s="113"/>
    </row>
    <row r="237" spans="1:13" ht="13.5" customHeight="1">
      <c r="A237" s="74">
        <v>228</v>
      </c>
      <c r="B237" s="58"/>
      <c r="C237" s="32"/>
      <c r="D237" s="59"/>
      <c r="E237" s="32"/>
      <c r="F237" s="59"/>
      <c r="G237" s="32"/>
      <c r="H237" s="112"/>
      <c r="I237" s="32"/>
      <c r="J237" s="32"/>
      <c r="K237" s="32"/>
      <c r="L237" s="32"/>
      <c r="M237" s="113"/>
    </row>
    <row r="238" spans="1:13" ht="13.5" customHeight="1">
      <c r="A238" s="74">
        <v>229</v>
      </c>
      <c r="B238" s="58"/>
      <c r="C238" s="32"/>
      <c r="D238" s="59"/>
      <c r="E238" s="32"/>
      <c r="F238" s="59"/>
      <c r="G238" s="32"/>
      <c r="H238" s="112"/>
      <c r="I238" s="32"/>
      <c r="J238" s="32"/>
      <c r="K238" s="32"/>
      <c r="L238" s="32"/>
      <c r="M238" s="113"/>
    </row>
    <row r="239" spans="1:13" ht="13.5" customHeight="1">
      <c r="A239" s="74">
        <v>230</v>
      </c>
      <c r="B239" s="58"/>
      <c r="C239" s="32"/>
      <c r="D239" s="59"/>
      <c r="E239" s="32"/>
      <c r="F239" s="59"/>
      <c r="G239" s="32"/>
      <c r="H239" s="112"/>
      <c r="I239" s="32"/>
      <c r="J239" s="32"/>
      <c r="K239" s="32"/>
      <c r="L239" s="32"/>
      <c r="M239" s="113"/>
    </row>
    <row r="240" spans="1:13" ht="13.5" customHeight="1">
      <c r="A240" s="74">
        <v>231</v>
      </c>
      <c r="B240" s="58"/>
      <c r="C240" s="32"/>
      <c r="D240" s="59"/>
      <c r="E240" s="32"/>
      <c r="F240" s="59"/>
      <c r="G240" s="32"/>
      <c r="H240" s="112"/>
      <c r="I240" s="32"/>
      <c r="J240" s="32"/>
      <c r="K240" s="32"/>
      <c r="L240" s="32"/>
      <c r="M240" s="113"/>
    </row>
    <row r="241" spans="1:13" ht="13.5" customHeight="1">
      <c r="A241" s="74">
        <v>232</v>
      </c>
      <c r="B241" s="58"/>
      <c r="C241" s="32"/>
      <c r="D241" s="59"/>
      <c r="E241" s="32"/>
      <c r="F241" s="59"/>
      <c r="G241" s="32"/>
      <c r="H241" s="112"/>
      <c r="I241" s="32"/>
      <c r="J241" s="32"/>
      <c r="K241" s="32"/>
      <c r="L241" s="32"/>
      <c r="M241" s="113"/>
    </row>
    <row r="242" spans="1:13" ht="13.5" customHeight="1">
      <c r="A242" s="74">
        <v>233</v>
      </c>
      <c r="B242" s="58"/>
      <c r="C242" s="32"/>
      <c r="D242" s="59"/>
      <c r="E242" s="32"/>
      <c r="F242" s="59"/>
      <c r="G242" s="32"/>
      <c r="H242" s="112"/>
      <c r="I242" s="32"/>
      <c r="J242" s="32"/>
      <c r="K242" s="32"/>
      <c r="L242" s="32"/>
      <c r="M242" s="113"/>
    </row>
    <row r="243" spans="1:13" ht="13.5" customHeight="1">
      <c r="A243" s="74">
        <v>234</v>
      </c>
      <c r="B243" s="58"/>
      <c r="C243" s="32"/>
      <c r="D243" s="59"/>
      <c r="E243" s="32"/>
      <c r="F243" s="59"/>
      <c r="G243" s="32"/>
      <c r="H243" s="112"/>
      <c r="I243" s="32"/>
      <c r="J243" s="32"/>
      <c r="K243" s="32"/>
      <c r="L243" s="32"/>
      <c r="M243" s="113"/>
    </row>
    <row r="244" spans="1:13" ht="13.5" customHeight="1">
      <c r="A244" s="74">
        <v>235</v>
      </c>
      <c r="B244" s="58"/>
      <c r="C244" s="32"/>
      <c r="D244" s="59"/>
      <c r="E244" s="32"/>
      <c r="F244" s="59"/>
      <c r="G244" s="32"/>
      <c r="H244" s="112"/>
      <c r="I244" s="32"/>
      <c r="J244" s="32"/>
      <c r="K244" s="32"/>
      <c r="L244" s="32"/>
      <c r="M244" s="113"/>
    </row>
    <row r="245" spans="1:13" ht="13.5" customHeight="1">
      <c r="A245" s="74">
        <v>236</v>
      </c>
      <c r="B245" s="58"/>
      <c r="C245" s="32"/>
      <c r="D245" s="59"/>
      <c r="E245" s="32"/>
      <c r="F245" s="59"/>
      <c r="G245" s="32"/>
      <c r="H245" s="112"/>
      <c r="I245" s="32"/>
      <c r="J245" s="32"/>
      <c r="K245" s="32"/>
      <c r="L245" s="32"/>
      <c r="M245" s="113"/>
    </row>
    <row r="246" spans="1:13" ht="13.5" customHeight="1">
      <c r="A246" s="74">
        <v>237</v>
      </c>
      <c r="B246" s="58"/>
      <c r="C246" s="32"/>
      <c r="D246" s="59"/>
      <c r="E246" s="32"/>
      <c r="F246" s="59"/>
      <c r="G246" s="32"/>
      <c r="H246" s="112"/>
      <c r="I246" s="32"/>
      <c r="J246" s="32"/>
      <c r="K246" s="32"/>
      <c r="L246" s="32"/>
      <c r="M246" s="113"/>
    </row>
    <row r="247" spans="1:13" ht="13.5" customHeight="1">
      <c r="A247" s="74">
        <v>238</v>
      </c>
      <c r="B247" s="58"/>
      <c r="C247" s="32"/>
      <c r="D247" s="59"/>
      <c r="E247" s="32"/>
      <c r="F247" s="59"/>
      <c r="G247" s="32"/>
      <c r="H247" s="112"/>
      <c r="I247" s="32"/>
      <c r="J247" s="32"/>
      <c r="K247" s="32"/>
      <c r="L247" s="32"/>
      <c r="M247" s="113"/>
    </row>
    <row r="248" spans="1:13" ht="13.5" customHeight="1">
      <c r="A248" s="74">
        <v>239</v>
      </c>
      <c r="B248" s="58"/>
      <c r="C248" s="32"/>
      <c r="D248" s="59"/>
      <c r="E248" s="32"/>
      <c r="F248" s="59"/>
      <c r="G248" s="32"/>
      <c r="H248" s="112"/>
      <c r="I248" s="32"/>
      <c r="J248" s="32"/>
      <c r="K248" s="32"/>
      <c r="L248" s="32"/>
      <c r="M248" s="113"/>
    </row>
    <row r="249" spans="1:13" ht="13.5" customHeight="1">
      <c r="A249" s="74">
        <v>240</v>
      </c>
      <c r="B249" s="58"/>
      <c r="C249" s="32"/>
      <c r="D249" s="59"/>
      <c r="E249" s="32"/>
      <c r="F249" s="59"/>
      <c r="G249" s="32"/>
      <c r="H249" s="112"/>
      <c r="I249" s="32"/>
      <c r="J249" s="32"/>
      <c r="K249" s="32"/>
      <c r="L249" s="32"/>
      <c r="M249" s="113"/>
    </row>
    <row r="250" spans="1:13" ht="13.5" customHeight="1">
      <c r="A250" s="74">
        <v>241</v>
      </c>
      <c r="B250" s="58"/>
      <c r="C250" s="32"/>
      <c r="D250" s="59"/>
      <c r="E250" s="32"/>
      <c r="F250" s="59"/>
      <c r="G250" s="32"/>
      <c r="H250" s="112"/>
      <c r="I250" s="32"/>
      <c r="J250" s="32"/>
      <c r="K250" s="32"/>
      <c r="L250" s="32"/>
      <c r="M250" s="113"/>
    </row>
    <row r="251" spans="1:13" ht="13.5" customHeight="1">
      <c r="A251" s="74">
        <v>242</v>
      </c>
      <c r="B251" s="58"/>
      <c r="C251" s="32"/>
      <c r="D251" s="59"/>
      <c r="E251" s="32"/>
      <c r="F251" s="59"/>
      <c r="G251" s="32"/>
      <c r="H251" s="112"/>
      <c r="I251" s="32"/>
      <c r="J251" s="32"/>
      <c r="K251" s="32"/>
      <c r="L251" s="32"/>
      <c r="M251" s="113"/>
    </row>
    <row r="252" spans="1:13" ht="13.5" customHeight="1">
      <c r="A252" s="74">
        <v>243</v>
      </c>
      <c r="B252" s="58"/>
      <c r="C252" s="32"/>
      <c r="D252" s="59"/>
      <c r="E252" s="32"/>
      <c r="F252" s="59"/>
      <c r="G252" s="32"/>
      <c r="H252" s="112"/>
      <c r="I252" s="32"/>
      <c r="J252" s="32"/>
      <c r="K252" s="32"/>
      <c r="L252" s="32"/>
      <c r="M252" s="113"/>
    </row>
    <row r="253" spans="1:13" ht="13.5" customHeight="1">
      <c r="A253" s="74">
        <v>244</v>
      </c>
      <c r="B253" s="58"/>
      <c r="C253" s="32"/>
      <c r="D253" s="59"/>
      <c r="E253" s="32"/>
      <c r="F253" s="59"/>
      <c r="G253" s="32"/>
      <c r="H253" s="112"/>
      <c r="I253" s="32"/>
      <c r="J253" s="32"/>
      <c r="K253" s="32"/>
      <c r="L253" s="32"/>
      <c r="M253" s="113"/>
    </row>
    <row r="254" spans="1:13" ht="13.5" customHeight="1">
      <c r="A254" s="74">
        <v>245</v>
      </c>
      <c r="B254" s="58"/>
      <c r="C254" s="32"/>
      <c r="D254" s="59"/>
      <c r="E254" s="32"/>
      <c r="F254" s="59"/>
      <c r="G254" s="32"/>
      <c r="H254" s="112"/>
      <c r="I254" s="32"/>
      <c r="J254" s="32"/>
      <c r="K254" s="32"/>
      <c r="L254" s="32"/>
      <c r="M254" s="113"/>
    </row>
    <row r="255" spans="1:13" ht="13.5" customHeight="1">
      <c r="A255" s="74">
        <v>246</v>
      </c>
      <c r="B255" s="58"/>
      <c r="C255" s="32"/>
      <c r="D255" s="59"/>
      <c r="E255" s="32"/>
      <c r="F255" s="59"/>
      <c r="G255" s="32"/>
      <c r="H255" s="112"/>
      <c r="I255" s="32"/>
      <c r="J255" s="32"/>
      <c r="K255" s="32"/>
      <c r="L255" s="32"/>
      <c r="M255" s="113"/>
    </row>
    <row r="256" spans="1:13" ht="13.5" customHeight="1">
      <c r="A256" s="74">
        <v>247</v>
      </c>
      <c r="B256" s="58"/>
      <c r="C256" s="32"/>
      <c r="D256" s="59"/>
      <c r="E256" s="32"/>
      <c r="F256" s="59"/>
      <c r="G256" s="32"/>
      <c r="H256" s="112"/>
      <c r="I256" s="32"/>
      <c r="J256" s="32"/>
      <c r="K256" s="32"/>
      <c r="L256" s="32"/>
      <c r="M256" s="113"/>
    </row>
    <row r="257" spans="1:13" ht="13.5" customHeight="1">
      <c r="A257" s="74">
        <v>248</v>
      </c>
      <c r="B257" s="58"/>
      <c r="C257" s="32"/>
      <c r="D257" s="59"/>
      <c r="E257" s="32"/>
      <c r="F257" s="59"/>
      <c r="G257" s="32"/>
      <c r="H257" s="112"/>
      <c r="I257" s="32"/>
      <c r="J257" s="32"/>
      <c r="K257" s="32"/>
      <c r="L257" s="32"/>
      <c r="M257" s="113"/>
    </row>
    <row r="258" spans="1:13" ht="13.5" customHeight="1">
      <c r="A258" s="74">
        <v>249</v>
      </c>
      <c r="B258" s="58"/>
      <c r="C258" s="32"/>
      <c r="D258" s="59"/>
      <c r="E258" s="32"/>
      <c r="F258" s="59"/>
      <c r="G258" s="32"/>
      <c r="H258" s="112"/>
      <c r="I258" s="32"/>
      <c r="J258" s="32"/>
      <c r="K258" s="32"/>
      <c r="L258" s="32"/>
      <c r="M258" s="113"/>
    </row>
    <row r="259" spans="1:13" ht="13.5" customHeight="1">
      <c r="A259" s="74">
        <v>250</v>
      </c>
      <c r="B259" s="58"/>
      <c r="C259" s="32"/>
      <c r="D259" s="59"/>
      <c r="E259" s="32"/>
      <c r="F259" s="59"/>
      <c r="G259" s="32"/>
      <c r="H259" s="112"/>
      <c r="I259" s="32"/>
      <c r="J259" s="32"/>
      <c r="K259" s="32"/>
      <c r="L259" s="32"/>
      <c r="M259" s="113"/>
    </row>
    <row r="260" spans="1:13" ht="13.5" customHeight="1">
      <c r="A260" s="74">
        <v>251</v>
      </c>
      <c r="B260" s="58"/>
      <c r="C260" s="32"/>
      <c r="D260" s="59"/>
      <c r="E260" s="32"/>
      <c r="F260" s="59"/>
      <c r="G260" s="32"/>
      <c r="H260" s="112"/>
      <c r="I260" s="32"/>
      <c r="J260" s="32"/>
      <c r="K260" s="32"/>
      <c r="L260" s="32"/>
      <c r="M260" s="113"/>
    </row>
    <row r="261" spans="1:13" ht="13.5" customHeight="1">
      <c r="A261" s="74">
        <v>252</v>
      </c>
      <c r="B261" s="58"/>
      <c r="C261" s="32"/>
      <c r="D261" s="59"/>
      <c r="E261" s="32"/>
      <c r="F261" s="59"/>
      <c r="G261" s="32"/>
      <c r="H261" s="112"/>
      <c r="I261" s="32"/>
      <c r="J261" s="32"/>
      <c r="K261" s="32"/>
      <c r="L261" s="32"/>
      <c r="M261" s="113"/>
    </row>
    <row r="262" spans="1:13" ht="13.5" customHeight="1">
      <c r="A262" s="74">
        <v>253</v>
      </c>
      <c r="B262" s="58"/>
      <c r="C262" s="32"/>
      <c r="D262" s="59"/>
      <c r="E262" s="32"/>
      <c r="F262" s="59"/>
      <c r="G262" s="32"/>
      <c r="H262" s="112"/>
      <c r="I262" s="32"/>
      <c r="J262" s="32"/>
      <c r="K262" s="32"/>
      <c r="L262" s="32"/>
      <c r="M262" s="113"/>
    </row>
    <row r="263" spans="1:13" ht="13.5" customHeight="1">
      <c r="A263" s="74">
        <v>254</v>
      </c>
      <c r="B263" s="58"/>
      <c r="C263" s="32"/>
      <c r="D263" s="59"/>
      <c r="E263" s="32"/>
      <c r="F263" s="59"/>
      <c r="G263" s="32"/>
      <c r="H263" s="112"/>
      <c r="I263" s="32"/>
      <c r="J263" s="32"/>
      <c r="K263" s="32"/>
      <c r="L263" s="32"/>
      <c r="M263" s="113"/>
    </row>
    <row r="264" spans="1:13" ht="13.5" customHeight="1">
      <c r="A264" s="74">
        <v>255</v>
      </c>
      <c r="B264" s="58"/>
      <c r="C264" s="32"/>
      <c r="D264" s="59"/>
      <c r="E264" s="32"/>
      <c r="F264" s="59"/>
      <c r="G264" s="32"/>
      <c r="H264" s="112"/>
      <c r="I264" s="32"/>
      <c r="J264" s="32"/>
      <c r="K264" s="32"/>
      <c r="L264" s="32"/>
      <c r="M264" s="113"/>
    </row>
    <row r="265" spans="1:13" ht="13.5" customHeight="1">
      <c r="A265" s="74">
        <v>256</v>
      </c>
      <c r="B265" s="58"/>
      <c r="C265" s="32"/>
      <c r="D265" s="59"/>
      <c r="E265" s="32"/>
      <c r="F265" s="59"/>
      <c r="G265" s="32"/>
      <c r="H265" s="112"/>
      <c r="I265" s="32"/>
      <c r="J265" s="32"/>
      <c r="K265" s="32"/>
      <c r="L265" s="32"/>
      <c r="M265" s="113"/>
    </row>
    <row r="266" spans="1:13" ht="13.5" customHeight="1">
      <c r="A266" s="74">
        <v>257</v>
      </c>
      <c r="B266" s="58"/>
      <c r="C266" s="32"/>
      <c r="D266" s="59"/>
      <c r="E266" s="32"/>
      <c r="F266" s="59"/>
      <c r="G266" s="32"/>
      <c r="H266" s="112"/>
      <c r="I266" s="32"/>
      <c r="J266" s="32"/>
      <c r="K266" s="32"/>
      <c r="L266" s="32"/>
      <c r="M266" s="113"/>
    </row>
    <row r="267" spans="1:13" ht="13.5" customHeight="1">
      <c r="A267" s="74">
        <v>258</v>
      </c>
      <c r="B267" s="58"/>
      <c r="C267" s="32"/>
      <c r="D267" s="59"/>
      <c r="E267" s="32"/>
      <c r="F267" s="59"/>
      <c r="G267" s="32"/>
      <c r="H267" s="112"/>
      <c r="I267" s="32"/>
      <c r="J267" s="32"/>
      <c r="K267" s="32"/>
      <c r="L267" s="32"/>
      <c r="M267" s="113"/>
    </row>
    <row r="268" spans="1:13" ht="13.5" customHeight="1">
      <c r="A268" s="74">
        <v>259</v>
      </c>
      <c r="B268" s="58"/>
      <c r="C268" s="32"/>
      <c r="D268" s="59"/>
      <c r="E268" s="32"/>
      <c r="F268" s="59"/>
      <c r="G268" s="32"/>
      <c r="H268" s="112"/>
      <c r="I268" s="32"/>
      <c r="J268" s="32"/>
      <c r="K268" s="32"/>
      <c r="L268" s="32"/>
      <c r="M268" s="113"/>
    </row>
    <row r="269" spans="1:13" ht="13.5" customHeight="1">
      <c r="A269" s="74">
        <v>260</v>
      </c>
      <c r="B269" s="58"/>
      <c r="C269" s="32"/>
      <c r="D269" s="59"/>
      <c r="E269" s="32"/>
      <c r="F269" s="59"/>
      <c r="G269" s="32"/>
      <c r="H269" s="112"/>
      <c r="I269" s="32"/>
      <c r="J269" s="32"/>
      <c r="K269" s="32"/>
      <c r="L269" s="32"/>
      <c r="M269" s="113"/>
    </row>
    <row r="270" spans="1:13" ht="13.5" customHeight="1">
      <c r="A270" s="74">
        <v>261</v>
      </c>
      <c r="B270" s="58"/>
      <c r="C270" s="32"/>
      <c r="D270" s="59"/>
      <c r="E270" s="32"/>
      <c r="F270" s="59"/>
      <c r="G270" s="32"/>
      <c r="H270" s="112"/>
      <c r="I270" s="32"/>
      <c r="J270" s="32"/>
      <c r="K270" s="32"/>
      <c r="L270" s="32"/>
      <c r="M270" s="113"/>
    </row>
    <row r="271" spans="1:13" ht="13.5" customHeight="1">
      <c r="A271" s="74">
        <v>262</v>
      </c>
      <c r="B271" s="58"/>
      <c r="C271" s="32"/>
      <c r="D271" s="59"/>
      <c r="E271" s="32"/>
      <c r="F271" s="59"/>
      <c r="G271" s="32"/>
      <c r="H271" s="112"/>
      <c r="I271" s="32"/>
      <c r="J271" s="32"/>
      <c r="K271" s="32"/>
      <c r="L271" s="32"/>
      <c r="M271" s="113"/>
    </row>
    <row r="272" spans="1:13" ht="13.5" customHeight="1">
      <c r="A272" s="74">
        <v>263</v>
      </c>
      <c r="B272" s="58"/>
      <c r="C272" s="32"/>
      <c r="D272" s="59"/>
      <c r="E272" s="32"/>
      <c r="F272" s="59"/>
      <c r="G272" s="32"/>
      <c r="H272" s="112"/>
      <c r="I272" s="32"/>
      <c r="J272" s="32"/>
      <c r="K272" s="32"/>
      <c r="L272" s="32"/>
      <c r="M272" s="113"/>
    </row>
    <row r="273" spans="1:13" ht="13.5" customHeight="1">
      <c r="A273" s="74">
        <v>264</v>
      </c>
      <c r="B273" s="58"/>
      <c r="C273" s="32"/>
      <c r="D273" s="59"/>
      <c r="E273" s="32"/>
      <c r="F273" s="59"/>
      <c r="G273" s="32"/>
      <c r="H273" s="112"/>
      <c r="I273" s="32"/>
      <c r="J273" s="32"/>
      <c r="K273" s="32"/>
      <c r="L273" s="32"/>
      <c r="M273" s="113"/>
    </row>
    <row r="274" spans="1:13" ht="13.5" customHeight="1">
      <c r="A274" s="74">
        <v>265</v>
      </c>
      <c r="B274" s="58"/>
      <c r="C274" s="32"/>
      <c r="D274" s="59"/>
      <c r="E274" s="32"/>
      <c r="F274" s="59"/>
      <c r="G274" s="32"/>
      <c r="H274" s="112"/>
      <c r="I274" s="32"/>
      <c r="J274" s="32"/>
      <c r="K274" s="32"/>
      <c r="L274" s="32"/>
      <c r="M274" s="113"/>
    </row>
    <row r="275" spans="1:13" ht="13.5" customHeight="1">
      <c r="A275" s="74">
        <v>266</v>
      </c>
      <c r="B275" s="58"/>
      <c r="C275" s="32"/>
      <c r="D275" s="59"/>
      <c r="E275" s="32"/>
      <c r="F275" s="59"/>
      <c r="G275" s="32"/>
      <c r="H275" s="112"/>
      <c r="I275" s="32"/>
      <c r="J275" s="32"/>
      <c r="K275" s="32"/>
      <c r="L275" s="32"/>
      <c r="M275" s="113"/>
    </row>
    <row r="276" spans="1:13" ht="13.5" customHeight="1">
      <c r="A276" s="74">
        <v>267</v>
      </c>
      <c r="B276" s="58"/>
      <c r="C276" s="32"/>
      <c r="D276" s="59"/>
      <c r="E276" s="32"/>
      <c r="F276" s="59"/>
      <c r="G276" s="32"/>
      <c r="H276" s="112"/>
      <c r="I276" s="32"/>
      <c r="J276" s="32"/>
      <c r="K276" s="32"/>
      <c r="L276" s="32"/>
      <c r="M276" s="113"/>
    </row>
    <row r="277" spans="1:13" ht="13.5" customHeight="1">
      <c r="A277" s="74">
        <v>268</v>
      </c>
      <c r="B277" s="58"/>
      <c r="C277" s="32"/>
      <c r="D277" s="59"/>
      <c r="E277" s="32"/>
      <c r="F277" s="59"/>
      <c r="G277" s="32"/>
      <c r="H277" s="112"/>
      <c r="I277" s="32"/>
      <c r="J277" s="32"/>
      <c r="K277" s="32"/>
      <c r="L277" s="32"/>
      <c r="M277" s="113"/>
    </row>
    <row r="278" spans="1:13" ht="13.5" customHeight="1">
      <c r="A278" s="74">
        <v>269</v>
      </c>
      <c r="B278" s="58"/>
      <c r="C278" s="32"/>
      <c r="D278" s="59"/>
      <c r="E278" s="32"/>
      <c r="F278" s="59"/>
      <c r="G278" s="32"/>
      <c r="H278" s="112"/>
      <c r="I278" s="32"/>
      <c r="J278" s="32"/>
      <c r="K278" s="32"/>
      <c r="L278" s="32"/>
      <c r="M278" s="113"/>
    </row>
    <row r="279" spans="1:13" ht="13.5" customHeight="1">
      <c r="A279" s="74">
        <v>270</v>
      </c>
      <c r="B279" s="58"/>
      <c r="C279" s="32"/>
      <c r="D279" s="59"/>
      <c r="E279" s="32"/>
      <c r="F279" s="59"/>
      <c r="G279" s="32"/>
      <c r="H279" s="112"/>
      <c r="I279" s="32"/>
      <c r="J279" s="32"/>
      <c r="K279" s="32"/>
      <c r="L279" s="32"/>
      <c r="M279" s="113"/>
    </row>
    <row r="280" spans="1:13" ht="13.5" customHeight="1">
      <c r="A280" s="74">
        <v>271</v>
      </c>
      <c r="B280" s="58"/>
      <c r="C280" s="32"/>
      <c r="D280" s="59"/>
      <c r="E280" s="32"/>
      <c r="F280" s="59"/>
      <c r="G280" s="32"/>
      <c r="H280" s="112"/>
      <c r="I280" s="32"/>
      <c r="J280" s="32"/>
      <c r="K280" s="32"/>
      <c r="L280" s="32"/>
      <c r="M280" s="113"/>
    </row>
    <row r="281" spans="1:13" ht="13.5" customHeight="1">
      <c r="A281" s="74">
        <v>272</v>
      </c>
      <c r="B281" s="58"/>
      <c r="C281" s="32"/>
      <c r="D281" s="59"/>
      <c r="E281" s="32"/>
      <c r="F281" s="59"/>
      <c r="G281" s="32"/>
      <c r="H281" s="112"/>
      <c r="I281" s="32"/>
      <c r="J281" s="32"/>
      <c r="K281" s="32"/>
      <c r="L281" s="32"/>
      <c r="M281" s="113"/>
    </row>
    <row r="282" spans="1:13" ht="13.5" customHeight="1">
      <c r="A282" s="74">
        <v>273</v>
      </c>
      <c r="B282" s="58"/>
      <c r="C282" s="32"/>
      <c r="D282" s="59"/>
      <c r="E282" s="32"/>
      <c r="F282" s="59"/>
      <c r="G282" s="32"/>
      <c r="H282" s="112"/>
      <c r="I282" s="32"/>
      <c r="J282" s="32"/>
      <c r="K282" s="32"/>
      <c r="L282" s="32"/>
      <c r="M282" s="113"/>
    </row>
    <row r="283" spans="1:13" ht="13.5" customHeight="1">
      <c r="A283" s="74">
        <v>274</v>
      </c>
      <c r="B283" s="58"/>
      <c r="C283" s="32"/>
      <c r="D283" s="59"/>
      <c r="E283" s="32"/>
      <c r="F283" s="59"/>
      <c r="G283" s="32"/>
      <c r="H283" s="112"/>
      <c r="I283" s="32"/>
      <c r="J283" s="32"/>
      <c r="K283" s="32"/>
      <c r="L283" s="32"/>
      <c r="M283" s="113"/>
    </row>
    <row r="284" spans="1:13" ht="13.5" customHeight="1">
      <c r="A284" s="74">
        <v>275</v>
      </c>
      <c r="B284" s="58"/>
      <c r="C284" s="32"/>
      <c r="D284" s="59"/>
      <c r="E284" s="32"/>
      <c r="F284" s="59"/>
      <c r="G284" s="32"/>
      <c r="H284" s="112"/>
      <c r="I284" s="32"/>
      <c r="J284" s="32"/>
      <c r="K284" s="32"/>
      <c r="L284" s="32"/>
      <c r="M284" s="113"/>
    </row>
    <row r="285" spans="1:13" ht="13.5" customHeight="1">
      <c r="A285" s="74">
        <v>276</v>
      </c>
      <c r="B285" s="58"/>
      <c r="C285" s="32"/>
      <c r="D285" s="59"/>
      <c r="E285" s="32"/>
      <c r="F285" s="59"/>
      <c r="G285" s="32"/>
      <c r="H285" s="112"/>
      <c r="I285" s="32"/>
      <c r="J285" s="32"/>
      <c r="K285" s="32"/>
      <c r="L285" s="32"/>
      <c r="M285" s="113"/>
    </row>
    <row r="286" spans="1:13" ht="13.5" customHeight="1">
      <c r="A286" s="74">
        <v>277</v>
      </c>
      <c r="B286" s="58"/>
      <c r="C286" s="32"/>
      <c r="D286" s="59"/>
      <c r="E286" s="32"/>
      <c r="F286" s="59"/>
      <c r="G286" s="32"/>
      <c r="H286" s="112"/>
      <c r="I286" s="32"/>
      <c r="J286" s="32"/>
      <c r="K286" s="32"/>
      <c r="L286" s="32"/>
      <c r="M286" s="113"/>
    </row>
    <row r="287" spans="1:13" ht="13.5" customHeight="1">
      <c r="A287" s="74">
        <v>278</v>
      </c>
      <c r="B287" s="58"/>
      <c r="C287" s="32"/>
      <c r="D287" s="59"/>
      <c r="E287" s="32"/>
      <c r="F287" s="59"/>
      <c r="G287" s="32"/>
      <c r="H287" s="112"/>
      <c r="I287" s="32"/>
      <c r="J287" s="32"/>
      <c r="K287" s="32"/>
      <c r="L287" s="32"/>
      <c r="M287" s="113"/>
    </row>
    <row r="288" spans="1:13" ht="13.5" customHeight="1">
      <c r="A288" s="74">
        <v>279</v>
      </c>
      <c r="B288" s="58"/>
      <c r="C288" s="32"/>
      <c r="D288" s="59"/>
      <c r="E288" s="32"/>
      <c r="F288" s="59"/>
      <c r="G288" s="32"/>
      <c r="H288" s="112"/>
      <c r="I288" s="32"/>
      <c r="J288" s="32"/>
      <c r="K288" s="32"/>
      <c r="L288" s="32"/>
      <c r="M288" s="113"/>
    </row>
    <row r="289" spans="1:13" ht="13.5" customHeight="1">
      <c r="A289" s="74">
        <v>280</v>
      </c>
      <c r="B289" s="58"/>
      <c r="C289" s="32"/>
      <c r="D289" s="59"/>
      <c r="E289" s="32"/>
      <c r="F289" s="59"/>
      <c r="G289" s="32"/>
      <c r="H289" s="112"/>
      <c r="I289" s="32"/>
      <c r="J289" s="32"/>
      <c r="K289" s="32"/>
      <c r="L289" s="32"/>
      <c r="M289" s="113"/>
    </row>
    <row r="290" spans="1:13" ht="13.5" customHeight="1">
      <c r="A290" s="74">
        <v>281</v>
      </c>
      <c r="B290" s="58"/>
      <c r="C290" s="32"/>
      <c r="D290" s="59"/>
      <c r="E290" s="32"/>
      <c r="F290" s="59"/>
      <c r="G290" s="32"/>
      <c r="H290" s="112"/>
      <c r="I290" s="32"/>
      <c r="J290" s="32"/>
      <c r="K290" s="32"/>
      <c r="L290" s="32"/>
      <c r="M290" s="113"/>
    </row>
    <row r="291" spans="1:13" ht="13.5" customHeight="1">
      <c r="A291" s="74">
        <v>282</v>
      </c>
      <c r="B291" s="58"/>
      <c r="C291" s="32"/>
      <c r="D291" s="59"/>
      <c r="E291" s="32"/>
      <c r="F291" s="59"/>
      <c r="G291" s="32"/>
      <c r="H291" s="112"/>
      <c r="I291" s="32"/>
      <c r="J291" s="32"/>
      <c r="K291" s="32"/>
      <c r="L291" s="32"/>
      <c r="M291" s="113"/>
    </row>
    <row r="292" spans="1:13" ht="13.5" customHeight="1">
      <c r="A292" s="74">
        <v>283</v>
      </c>
      <c r="B292" s="58"/>
      <c r="C292" s="32"/>
      <c r="D292" s="59"/>
      <c r="E292" s="32"/>
      <c r="F292" s="59"/>
      <c r="G292" s="32"/>
      <c r="H292" s="112"/>
      <c r="I292" s="32"/>
      <c r="J292" s="32"/>
      <c r="K292" s="32"/>
      <c r="L292" s="32"/>
      <c r="M292" s="113"/>
    </row>
    <row r="293" spans="1:13" ht="13.5" customHeight="1">
      <c r="A293" s="74">
        <v>284</v>
      </c>
      <c r="B293" s="58"/>
      <c r="C293" s="32"/>
      <c r="D293" s="59"/>
      <c r="E293" s="32"/>
      <c r="F293" s="59"/>
      <c r="G293" s="32"/>
      <c r="H293" s="112"/>
      <c r="I293" s="32"/>
      <c r="J293" s="32"/>
      <c r="K293" s="32"/>
      <c r="L293" s="32"/>
      <c r="M293" s="113"/>
    </row>
    <row r="294" spans="1:13" ht="13.5" customHeight="1">
      <c r="A294" s="74">
        <v>285</v>
      </c>
      <c r="B294" s="58"/>
      <c r="C294" s="32"/>
      <c r="D294" s="59"/>
      <c r="E294" s="32"/>
      <c r="F294" s="59"/>
      <c r="G294" s="32"/>
      <c r="H294" s="112"/>
      <c r="I294" s="32"/>
      <c r="J294" s="32"/>
      <c r="K294" s="32"/>
      <c r="L294" s="32"/>
      <c r="M294" s="113"/>
    </row>
    <row r="295" spans="1:13" ht="13.5" customHeight="1">
      <c r="A295" s="74">
        <v>286</v>
      </c>
      <c r="B295" s="58"/>
      <c r="C295" s="32"/>
      <c r="D295" s="59"/>
      <c r="E295" s="32"/>
      <c r="F295" s="59"/>
      <c r="G295" s="32"/>
      <c r="H295" s="112"/>
      <c r="I295" s="32"/>
      <c r="J295" s="32"/>
      <c r="K295" s="32"/>
      <c r="L295" s="32"/>
      <c r="M295" s="113"/>
    </row>
    <row r="296" spans="1:13" ht="13.5" customHeight="1">
      <c r="A296" s="74">
        <v>287</v>
      </c>
      <c r="B296" s="58"/>
      <c r="C296" s="32"/>
      <c r="D296" s="59"/>
      <c r="E296" s="32"/>
      <c r="F296" s="59"/>
      <c r="G296" s="32"/>
      <c r="H296" s="112"/>
      <c r="I296" s="32"/>
      <c r="J296" s="32"/>
      <c r="K296" s="32"/>
      <c r="L296" s="32"/>
      <c r="M296" s="113"/>
    </row>
    <row r="297" spans="1:13" ht="13.5" customHeight="1">
      <c r="A297" s="74">
        <v>288</v>
      </c>
      <c r="B297" s="58"/>
      <c r="C297" s="32"/>
      <c r="D297" s="59"/>
      <c r="E297" s="32"/>
      <c r="F297" s="59"/>
      <c r="G297" s="32"/>
      <c r="H297" s="112"/>
      <c r="I297" s="32"/>
      <c r="J297" s="32"/>
      <c r="K297" s="32"/>
      <c r="L297" s="32"/>
      <c r="M297" s="113"/>
    </row>
    <row r="298" spans="1:13" ht="13.5" customHeight="1">
      <c r="A298" s="74">
        <v>289</v>
      </c>
      <c r="B298" s="58"/>
      <c r="C298" s="32"/>
      <c r="D298" s="59"/>
      <c r="E298" s="32"/>
      <c r="F298" s="59"/>
      <c r="G298" s="32"/>
      <c r="H298" s="112"/>
      <c r="I298" s="32"/>
      <c r="J298" s="32"/>
      <c r="K298" s="32"/>
      <c r="L298" s="32"/>
      <c r="M298" s="113"/>
    </row>
    <row r="299" spans="1:13" ht="13.5" customHeight="1">
      <c r="A299" s="74">
        <v>290</v>
      </c>
      <c r="B299" s="58"/>
      <c r="C299" s="32"/>
      <c r="D299" s="59"/>
      <c r="E299" s="32"/>
      <c r="F299" s="59"/>
      <c r="G299" s="32"/>
      <c r="H299" s="112"/>
      <c r="I299" s="32"/>
      <c r="J299" s="32"/>
      <c r="K299" s="32"/>
      <c r="L299" s="32"/>
      <c r="M299" s="113"/>
    </row>
    <row r="300" spans="1:13" ht="13.5" customHeight="1">
      <c r="A300" s="74">
        <v>291</v>
      </c>
      <c r="B300" s="58"/>
      <c r="C300" s="32"/>
      <c r="D300" s="59"/>
      <c r="E300" s="32"/>
      <c r="F300" s="59"/>
      <c r="G300" s="32"/>
      <c r="H300" s="112"/>
      <c r="I300" s="32"/>
      <c r="J300" s="32"/>
      <c r="K300" s="32"/>
      <c r="L300" s="32"/>
      <c r="M300" s="113"/>
    </row>
    <row r="301" spans="1:13" ht="13.5" customHeight="1">
      <c r="A301" s="74">
        <v>292</v>
      </c>
      <c r="B301" s="58"/>
      <c r="C301" s="32"/>
      <c r="D301" s="59"/>
      <c r="E301" s="32"/>
      <c r="F301" s="59"/>
      <c r="G301" s="32"/>
      <c r="H301" s="112"/>
      <c r="I301" s="32"/>
      <c r="J301" s="32"/>
      <c r="K301" s="32"/>
      <c r="L301" s="32"/>
      <c r="M301" s="113"/>
    </row>
    <row r="302" spans="1:13" ht="13.5" customHeight="1">
      <c r="A302" s="74">
        <v>293</v>
      </c>
      <c r="B302" s="58"/>
      <c r="C302" s="32"/>
      <c r="D302" s="59"/>
      <c r="E302" s="32"/>
      <c r="F302" s="59"/>
      <c r="G302" s="32"/>
      <c r="H302" s="112"/>
      <c r="I302" s="32"/>
      <c r="J302" s="32"/>
      <c r="K302" s="32"/>
      <c r="L302" s="32"/>
      <c r="M302" s="113"/>
    </row>
    <row r="303" spans="1:13" ht="13.5" customHeight="1">
      <c r="A303" s="74">
        <v>294</v>
      </c>
      <c r="B303" s="58"/>
      <c r="C303" s="32"/>
      <c r="D303" s="59"/>
      <c r="E303" s="32"/>
      <c r="F303" s="59"/>
      <c r="G303" s="32"/>
      <c r="H303" s="112"/>
      <c r="I303" s="32"/>
      <c r="J303" s="32"/>
      <c r="K303" s="32"/>
      <c r="L303" s="32"/>
      <c r="M303" s="113"/>
    </row>
    <row r="304" spans="1:13" ht="13.5" customHeight="1">
      <c r="A304" s="74">
        <v>295</v>
      </c>
      <c r="B304" s="58"/>
      <c r="C304" s="32"/>
      <c r="D304" s="59"/>
      <c r="E304" s="32"/>
      <c r="F304" s="59"/>
      <c r="G304" s="32"/>
      <c r="H304" s="112"/>
      <c r="I304" s="32"/>
      <c r="J304" s="32"/>
      <c r="K304" s="32"/>
      <c r="L304" s="32"/>
      <c r="M304" s="113"/>
    </row>
    <row r="305" spans="1:13" ht="13.5" customHeight="1">
      <c r="A305" s="74">
        <v>296</v>
      </c>
      <c r="B305" s="58"/>
      <c r="C305" s="32"/>
      <c r="D305" s="59"/>
      <c r="E305" s="32"/>
      <c r="F305" s="59"/>
      <c r="G305" s="32"/>
      <c r="H305" s="112"/>
      <c r="I305" s="32"/>
      <c r="J305" s="32"/>
      <c r="K305" s="32"/>
      <c r="L305" s="32"/>
      <c r="M305" s="113"/>
    </row>
    <row r="306" spans="1:13" ht="13.5" customHeight="1">
      <c r="A306" s="74">
        <v>297</v>
      </c>
      <c r="B306" s="58"/>
      <c r="C306" s="32"/>
      <c r="D306" s="59"/>
      <c r="E306" s="32"/>
      <c r="F306" s="59"/>
      <c r="G306" s="32"/>
      <c r="H306" s="112"/>
      <c r="I306" s="32"/>
      <c r="J306" s="32"/>
      <c r="K306" s="32"/>
      <c r="L306" s="32"/>
      <c r="M306" s="113"/>
    </row>
    <row r="307" spans="1:13" ht="13.5" customHeight="1">
      <c r="A307" s="74">
        <v>298</v>
      </c>
      <c r="B307" s="58"/>
      <c r="C307" s="32"/>
      <c r="D307" s="59"/>
      <c r="E307" s="32"/>
      <c r="F307" s="59"/>
      <c r="G307" s="32"/>
      <c r="H307" s="112"/>
      <c r="I307" s="32"/>
      <c r="J307" s="32"/>
      <c r="K307" s="32"/>
      <c r="L307" s="32"/>
      <c r="M307" s="113"/>
    </row>
    <row r="308" spans="1:13" ht="13.5" customHeight="1">
      <c r="A308" s="74">
        <v>299</v>
      </c>
      <c r="B308" s="58"/>
      <c r="C308" s="32"/>
      <c r="D308" s="59"/>
      <c r="E308" s="32"/>
      <c r="F308" s="59"/>
      <c r="G308" s="32"/>
      <c r="H308" s="112"/>
      <c r="I308" s="32"/>
      <c r="J308" s="32"/>
      <c r="K308" s="32"/>
      <c r="L308" s="32"/>
      <c r="M308" s="113"/>
    </row>
    <row r="309" spans="1:13" ht="13.5" customHeight="1">
      <c r="A309" s="74">
        <v>300</v>
      </c>
      <c r="B309" s="58"/>
      <c r="C309" s="32"/>
      <c r="D309" s="59"/>
      <c r="E309" s="32"/>
      <c r="F309" s="59"/>
      <c r="G309" s="32"/>
      <c r="H309" s="112"/>
      <c r="I309" s="32"/>
      <c r="J309" s="32"/>
      <c r="K309" s="32"/>
      <c r="L309" s="32"/>
      <c r="M309" s="113"/>
    </row>
    <row r="310" spans="1:13" ht="13.5" customHeight="1">
      <c r="A310" s="74">
        <v>301</v>
      </c>
      <c r="B310" s="58"/>
      <c r="C310" s="32"/>
      <c r="D310" s="59"/>
      <c r="E310" s="32"/>
      <c r="F310" s="59"/>
      <c r="G310" s="32"/>
      <c r="H310" s="112"/>
      <c r="I310" s="32"/>
      <c r="J310" s="32"/>
      <c r="K310" s="32"/>
      <c r="L310" s="32"/>
      <c r="M310" s="113"/>
    </row>
    <row r="311" spans="1:13" ht="13.5" customHeight="1">
      <c r="A311" s="74">
        <v>302</v>
      </c>
      <c r="B311" s="58"/>
      <c r="C311" s="32"/>
      <c r="D311" s="59"/>
      <c r="E311" s="32"/>
      <c r="F311" s="59"/>
      <c r="G311" s="32"/>
      <c r="H311" s="112"/>
      <c r="I311" s="32"/>
      <c r="J311" s="32"/>
      <c r="K311" s="32"/>
      <c r="L311" s="32"/>
      <c r="M311" s="113"/>
    </row>
    <row r="312" spans="1:13" ht="13.5" customHeight="1">
      <c r="A312" s="74">
        <v>303</v>
      </c>
      <c r="B312" s="58"/>
      <c r="C312" s="32"/>
      <c r="D312" s="59"/>
      <c r="E312" s="32"/>
      <c r="F312" s="59"/>
      <c r="G312" s="32"/>
      <c r="H312" s="112"/>
      <c r="I312" s="32"/>
      <c r="J312" s="32"/>
      <c r="K312" s="32"/>
      <c r="L312" s="32"/>
      <c r="M312" s="113"/>
    </row>
    <row r="313" spans="1:13" ht="13.5" customHeight="1">
      <c r="A313" s="74">
        <v>304</v>
      </c>
      <c r="B313" s="58"/>
      <c r="C313" s="32"/>
      <c r="D313" s="59"/>
      <c r="E313" s="32"/>
      <c r="F313" s="59"/>
      <c r="G313" s="32"/>
      <c r="H313" s="112"/>
      <c r="I313" s="32"/>
      <c r="J313" s="32"/>
      <c r="K313" s="32"/>
      <c r="L313" s="32"/>
      <c r="M313" s="113"/>
    </row>
    <row r="314" spans="1:13" ht="13.5" customHeight="1">
      <c r="A314" s="74">
        <v>305</v>
      </c>
      <c r="B314" s="58"/>
      <c r="C314" s="32"/>
      <c r="D314" s="59"/>
      <c r="E314" s="32"/>
      <c r="F314" s="59"/>
      <c r="G314" s="32"/>
      <c r="H314" s="112"/>
      <c r="I314" s="32"/>
      <c r="J314" s="32"/>
      <c r="K314" s="32"/>
      <c r="L314" s="32"/>
      <c r="M314" s="113"/>
    </row>
    <row r="315" spans="1:13" ht="13.5" customHeight="1">
      <c r="A315" s="74">
        <v>306</v>
      </c>
      <c r="B315" s="58"/>
      <c r="C315" s="32"/>
      <c r="D315" s="59"/>
      <c r="E315" s="32"/>
      <c r="F315" s="59"/>
      <c r="G315" s="32"/>
      <c r="H315" s="112"/>
      <c r="I315" s="32"/>
      <c r="J315" s="32"/>
      <c r="K315" s="32"/>
      <c r="L315" s="32"/>
      <c r="M315" s="113"/>
    </row>
    <row r="316" spans="1:13" ht="13.5" customHeight="1">
      <c r="A316" s="74">
        <v>307</v>
      </c>
      <c r="B316" s="58"/>
      <c r="C316" s="32"/>
      <c r="D316" s="59"/>
      <c r="E316" s="32"/>
      <c r="F316" s="59"/>
      <c r="G316" s="32"/>
      <c r="H316" s="112"/>
      <c r="I316" s="32"/>
      <c r="J316" s="32"/>
      <c r="K316" s="32"/>
      <c r="L316" s="32"/>
      <c r="M316" s="113"/>
    </row>
    <row r="317" spans="1:13" ht="13.5" customHeight="1">
      <c r="A317" s="74">
        <v>308</v>
      </c>
      <c r="B317" s="58"/>
      <c r="C317" s="32"/>
      <c r="D317" s="59"/>
      <c r="E317" s="32"/>
      <c r="F317" s="59"/>
      <c r="G317" s="32"/>
      <c r="H317" s="112"/>
      <c r="I317" s="32"/>
      <c r="J317" s="32"/>
      <c r="K317" s="32"/>
      <c r="L317" s="32"/>
      <c r="M317" s="113"/>
    </row>
    <row r="318" spans="1:13" ht="13.5" customHeight="1">
      <c r="A318" s="74">
        <v>309</v>
      </c>
      <c r="B318" s="58"/>
      <c r="C318" s="32"/>
      <c r="D318" s="59"/>
      <c r="E318" s="32"/>
      <c r="F318" s="59"/>
      <c r="G318" s="32"/>
      <c r="H318" s="112"/>
      <c r="I318" s="32"/>
      <c r="J318" s="32"/>
      <c r="K318" s="32"/>
      <c r="L318" s="32"/>
      <c r="M318" s="113"/>
    </row>
    <row r="319" spans="1:13" ht="13.5" customHeight="1">
      <c r="A319" s="74">
        <v>310</v>
      </c>
      <c r="B319" s="58"/>
      <c r="C319" s="32"/>
      <c r="D319" s="59"/>
      <c r="E319" s="32"/>
      <c r="F319" s="59"/>
      <c r="G319" s="32"/>
      <c r="H319" s="112"/>
      <c r="I319" s="32"/>
      <c r="J319" s="32"/>
      <c r="K319" s="32"/>
      <c r="L319" s="32"/>
      <c r="M319" s="113"/>
    </row>
    <row r="320" spans="1:13" ht="13.5" customHeight="1">
      <c r="A320" s="74">
        <v>311</v>
      </c>
      <c r="B320" s="58"/>
      <c r="C320" s="32"/>
      <c r="D320" s="59"/>
      <c r="E320" s="32"/>
      <c r="F320" s="59"/>
      <c r="G320" s="32"/>
      <c r="H320" s="112"/>
      <c r="I320" s="32"/>
      <c r="J320" s="32"/>
      <c r="K320" s="32"/>
      <c r="L320" s="32"/>
      <c r="M320" s="113"/>
    </row>
    <row r="321" spans="1:13" ht="13.5" customHeight="1">
      <c r="A321" s="74">
        <v>312</v>
      </c>
      <c r="B321" s="58"/>
      <c r="C321" s="32"/>
      <c r="D321" s="59"/>
      <c r="E321" s="32"/>
      <c r="F321" s="59"/>
      <c r="G321" s="32"/>
      <c r="H321" s="112"/>
      <c r="I321" s="32"/>
      <c r="J321" s="32"/>
      <c r="K321" s="32"/>
      <c r="L321" s="32"/>
      <c r="M321" s="113"/>
    </row>
    <row r="322" spans="1:13" ht="13.5" customHeight="1">
      <c r="A322" s="74">
        <v>313</v>
      </c>
      <c r="B322" s="58"/>
      <c r="C322" s="32"/>
      <c r="D322" s="59"/>
      <c r="E322" s="32"/>
      <c r="F322" s="59"/>
      <c r="G322" s="32"/>
      <c r="H322" s="112"/>
      <c r="I322" s="32"/>
      <c r="J322" s="32"/>
      <c r="K322" s="32"/>
      <c r="L322" s="32"/>
      <c r="M322" s="113"/>
    </row>
    <row r="323" spans="1:13" ht="13.5" customHeight="1">
      <c r="A323" s="74">
        <v>314</v>
      </c>
      <c r="B323" s="58"/>
      <c r="C323" s="32"/>
      <c r="D323" s="59"/>
      <c r="E323" s="32"/>
      <c r="F323" s="59"/>
      <c r="G323" s="32"/>
      <c r="H323" s="112"/>
      <c r="I323" s="32"/>
      <c r="J323" s="32"/>
      <c r="K323" s="32"/>
      <c r="L323" s="32"/>
      <c r="M323" s="113"/>
    </row>
    <row r="324" spans="1:13" ht="13.5" customHeight="1">
      <c r="A324" s="74">
        <v>315</v>
      </c>
      <c r="B324" s="58"/>
      <c r="C324" s="32"/>
      <c r="D324" s="59"/>
      <c r="E324" s="32"/>
      <c r="F324" s="59"/>
      <c r="G324" s="32"/>
      <c r="H324" s="112"/>
      <c r="I324" s="32"/>
      <c r="J324" s="32"/>
      <c r="K324" s="32"/>
      <c r="L324" s="32"/>
      <c r="M324" s="113"/>
    </row>
    <row r="325" spans="1:13" ht="13.5" customHeight="1">
      <c r="A325" s="74">
        <v>316</v>
      </c>
      <c r="B325" s="58"/>
      <c r="C325" s="32"/>
      <c r="D325" s="59"/>
      <c r="E325" s="32"/>
      <c r="F325" s="59"/>
      <c r="G325" s="32"/>
      <c r="H325" s="112"/>
      <c r="I325" s="32"/>
      <c r="J325" s="32"/>
      <c r="K325" s="32"/>
      <c r="L325" s="32"/>
      <c r="M325" s="113"/>
    </row>
    <row r="326" spans="1:13" ht="13.5" customHeight="1">
      <c r="A326" s="74">
        <v>317</v>
      </c>
      <c r="B326" s="58"/>
      <c r="C326" s="32"/>
      <c r="D326" s="59"/>
      <c r="E326" s="32"/>
      <c r="F326" s="59"/>
      <c r="G326" s="32"/>
      <c r="H326" s="112"/>
      <c r="I326" s="32"/>
      <c r="J326" s="32"/>
      <c r="K326" s="32"/>
      <c r="L326" s="32"/>
      <c r="M326" s="113"/>
    </row>
    <row r="327" spans="1:13" ht="13.5" customHeight="1">
      <c r="A327" s="74">
        <v>318</v>
      </c>
      <c r="B327" s="58"/>
      <c r="C327" s="32"/>
      <c r="D327" s="59"/>
      <c r="E327" s="32"/>
      <c r="F327" s="59"/>
      <c r="G327" s="32"/>
      <c r="H327" s="112"/>
      <c r="I327" s="32"/>
      <c r="J327" s="32"/>
      <c r="K327" s="32"/>
      <c r="L327" s="32"/>
      <c r="M327" s="113"/>
    </row>
    <row r="328" spans="1:13" ht="13.5" customHeight="1">
      <c r="A328" s="74">
        <v>319</v>
      </c>
      <c r="B328" s="58"/>
      <c r="C328" s="32"/>
      <c r="D328" s="59"/>
      <c r="E328" s="32"/>
      <c r="F328" s="59"/>
      <c r="G328" s="32"/>
      <c r="H328" s="112"/>
      <c r="I328" s="32"/>
      <c r="J328" s="32"/>
      <c r="K328" s="32"/>
      <c r="L328" s="32"/>
      <c r="M328" s="113"/>
    </row>
    <row r="329" spans="1:13" ht="13.5" customHeight="1">
      <c r="A329" s="74">
        <v>320</v>
      </c>
      <c r="B329" s="58"/>
      <c r="C329" s="32"/>
      <c r="D329" s="59"/>
      <c r="E329" s="32"/>
      <c r="F329" s="59"/>
      <c r="G329" s="32"/>
      <c r="H329" s="112"/>
      <c r="I329" s="32"/>
      <c r="J329" s="32"/>
      <c r="K329" s="32"/>
      <c r="L329" s="32"/>
      <c r="M329" s="113"/>
    </row>
    <row r="330" spans="1:13" ht="13.5" customHeight="1">
      <c r="A330" s="74">
        <v>321</v>
      </c>
      <c r="B330" s="58"/>
      <c r="C330" s="32"/>
      <c r="D330" s="59"/>
      <c r="E330" s="32"/>
      <c r="F330" s="59"/>
      <c r="G330" s="32"/>
      <c r="H330" s="112"/>
      <c r="I330" s="32"/>
      <c r="J330" s="32"/>
      <c r="K330" s="32"/>
      <c r="L330" s="32"/>
      <c r="M330" s="113"/>
    </row>
    <row r="331" spans="1:13" ht="13.5" customHeight="1">
      <c r="A331" s="74">
        <v>322</v>
      </c>
      <c r="B331" s="58"/>
      <c r="C331" s="32"/>
      <c r="D331" s="59"/>
      <c r="E331" s="32"/>
      <c r="F331" s="59"/>
      <c r="G331" s="32"/>
      <c r="H331" s="112"/>
      <c r="I331" s="32"/>
      <c r="J331" s="32"/>
      <c r="K331" s="32"/>
      <c r="L331" s="32"/>
      <c r="M331" s="113"/>
    </row>
    <row r="332" spans="1:13" ht="13.5" customHeight="1">
      <c r="A332" s="74">
        <v>323</v>
      </c>
      <c r="B332" s="58"/>
      <c r="C332" s="32"/>
      <c r="D332" s="59"/>
      <c r="E332" s="32"/>
      <c r="F332" s="59"/>
      <c r="G332" s="32"/>
      <c r="H332" s="112"/>
      <c r="I332" s="32"/>
      <c r="J332" s="32"/>
      <c r="K332" s="32"/>
      <c r="L332" s="32"/>
      <c r="M332" s="113"/>
    </row>
    <row r="333" spans="1:13" ht="13.5" customHeight="1">
      <c r="A333" s="74">
        <v>324</v>
      </c>
      <c r="B333" s="58"/>
      <c r="C333" s="32"/>
      <c r="D333" s="59"/>
      <c r="E333" s="32"/>
      <c r="F333" s="59"/>
      <c r="G333" s="32"/>
      <c r="H333" s="112"/>
      <c r="I333" s="32"/>
      <c r="J333" s="32"/>
      <c r="K333" s="32"/>
      <c r="L333" s="32"/>
      <c r="M333" s="113"/>
    </row>
    <row r="334" spans="1:13" ht="13.5" customHeight="1">
      <c r="A334" s="74">
        <v>325</v>
      </c>
      <c r="B334" s="58"/>
      <c r="C334" s="32"/>
      <c r="D334" s="59"/>
      <c r="E334" s="32"/>
      <c r="F334" s="59"/>
      <c r="G334" s="32"/>
      <c r="H334" s="112"/>
      <c r="I334" s="32"/>
      <c r="J334" s="32"/>
      <c r="K334" s="32"/>
      <c r="L334" s="32"/>
      <c r="M334" s="113"/>
    </row>
    <row r="335" spans="1:13" ht="13.5" customHeight="1">
      <c r="A335" s="74">
        <v>326</v>
      </c>
      <c r="B335" s="58"/>
      <c r="C335" s="32"/>
      <c r="D335" s="59"/>
      <c r="E335" s="32"/>
      <c r="F335" s="59"/>
      <c r="G335" s="32"/>
      <c r="H335" s="112"/>
      <c r="I335" s="32"/>
      <c r="J335" s="32"/>
      <c r="K335" s="32"/>
      <c r="L335" s="32"/>
      <c r="M335" s="113"/>
    </row>
    <row r="336" spans="1:13" ht="13.5" customHeight="1">
      <c r="A336" s="74">
        <v>327</v>
      </c>
      <c r="B336" s="58"/>
      <c r="C336" s="32"/>
      <c r="D336" s="59"/>
      <c r="E336" s="32"/>
      <c r="F336" s="59"/>
      <c r="G336" s="32"/>
      <c r="H336" s="112"/>
      <c r="I336" s="32"/>
      <c r="J336" s="32"/>
      <c r="K336" s="32"/>
      <c r="L336" s="32"/>
      <c r="M336" s="113"/>
    </row>
    <row r="337" spans="1:13" ht="13.5" customHeight="1">
      <c r="A337" s="74">
        <v>328</v>
      </c>
      <c r="B337" s="58"/>
      <c r="C337" s="32"/>
      <c r="D337" s="59"/>
      <c r="E337" s="32"/>
      <c r="F337" s="59"/>
      <c r="G337" s="32"/>
      <c r="H337" s="112"/>
      <c r="I337" s="32"/>
      <c r="J337" s="32"/>
      <c r="K337" s="32"/>
      <c r="L337" s="32"/>
      <c r="M337" s="113"/>
    </row>
    <row r="338" spans="1:13" ht="13.5" customHeight="1">
      <c r="A338" s="74">
        <v>329</v>
      </c>
      <c r="B338" s="58"/>
      <c r="C338" s="32"/>
      <c r="D338" s="59"/>
      <c r="E338" s="32"/>
      <c r="F338" s="59"/>
      <c r="G338" s="32"/>
      <c r="H338" s="112"/>
      <c r="I338" s="32"/>
      <c r="J338" s="32"/>
      <c r="K338" s="32"/>
      <c r="L338" s="32"/>
      <c r="M338" s="113"/>
    </row>
    <row r="339" spans="1:13" ht="13.5" customHeight="1">
      <c r="A339" s="74">
        <v>330</v>
      </c>
      <c r="B339" s="58"/>
      <c r="C339" s="32"/>
      <c r="D339" s="59"/>
      <c r="E339" s="32"/>
      <c r="F339" s="59"/>
      <c r="G339" s="32"/>
      <c r="H339" s="112"/>
      <c r="I339" s="32"/>
      <c r="J339" s="32"/>
      <c r="K339" s="32"/>
      <c r="L339" s="32"/>
      <c r="M339" s="113"/>
    </row>
    <row r="340" spans="1:13" ht="13.5" customHeight="1">
      <c r="A340" s="74">
        <v>331</v>
      </c>
      <c r="B340" s="58"/>
      <c r="C340" s="32"/>
      <c r="D340" s="59"/>
      <c r="E340" s="32"/>
      <c r="F340" s="59"/>
      <c r="G340" s="32"/>
      <c r="H340" s="112"/>
      <c r="I340" s="32"/>
      <c r="J340" s="32"/>
      <c r="K340" s="32"/>
      <c r="L340" s="32"/>
      <c r="M340" s="113"/>
    </row>
    <row r="341" spans="1:13" ht="13.5" customHeight="1">
      <c r="A341" s="74">
        <v>332</v>
      </c>
      <c r="B341" s="58"/>
      <c r="C341" s="32"/>
      <c r="D341" s="59"/>
      <c r="E341" s="32"/>
      <c r="F341" s="59"/>
      <c r="G341" s="32"/>
      <c r="H341" s="112"/>
      <c r="I341" s="32"/>
      <c r="J341" s="32"/>
      <c r="K341" s="32"/>
      <c r="L341" s="32"/>
      <c r="M341" s="113"/>
    </row>
    <row r="342" spans="1:13" ht="13.5" customHeight="1">
      <c r="A342" s="74">
        <v>333</v>
      </c>
      <c r="B342" s="58"/>
      <c r="C342" s="32"/>
      <c r="D342" s="59"/>
      <c r="E342" s="32"/>
      <c r="F342" s="59"/>
      <c r="G342" s="32"/>
      <c r="H342" s="112"/>
      <c r="I342" s="32"/>
      <c r="J342" s="32"/>
      <c r="K342" s="32"/>
      <c r="L342" s="32"/>
      <c r="M342" s="113"/>
    </row>
    <row r="343" spans="1:13" ht="13.5" customHeight="1">
      <c r="A343" s="74">
        <v>334</v>
      </c>
      <c r="B343" s="58"/>
      <c r="C343" s="32"/>
      <c r="D343" s="59"/>
      <c r="E343" s="32"/>
      <c r="F343" s="59"/>
      <c r="G343" s="32"/>
      <c r="H343" s="112"/>
      <c r="I343" s="32"/>
      <c r="J343" s="32"/>
      <c r="K343" s="32"/>
      <c r="L343" s="32"/>
      <c r="M343" s="113"/>
    </row>
    <row r="344" spans="1:13" ht="13.5" customHeight="1">
      <c r="A344" s="74">
        <v>335</v>
      </c>
      <c r="B344" s="58"/>
      <c r="C344" s="32"/>
      <c r="D344" s="59"/>
      <c r="E344" s="32"/>
      <c r="F344" s="59"/>
      <c r="G344" s="32"/>
      <c r="H344" s="112"/>
      <c r="I344" s="32"/>
      <c r="J344" s="32"/>
      <c r="K344" s="32"/>
      <c r="L344" s="32"/>
      <c r="M344" s="113"/>
    </row>
    <row r="345" spans="1:13" ht="13.5" customHeight="1">
      <c r="A345" s="74">
        <v>336</v>
      </c>
      <c r="B345" s="58"/>
      <c r="C345" s="32"/>
      <c r="D345" s="59"/>
      <c r="E345" s="32"/>
      <c r="F345" s="59"/>
      <c r="G345" s="32"/>
      <c r="H345" s="112"/>
      <c r="I345" s="32"/>
      <c r="J345" s="32"/>
      <c r="K345" s="32"/>
      <c r="L345" s="32"/>
      <c r="M345" s="113"/>
    </row>
    <row r="346" spans="1:13" ht="13.5" customHeight="1">
      <c r="A346" s="74">
        <v>337</v>
      </c>
      <c r="B346" s="58"/>
      <c r="C346" s="32"/>
      <c r="D346" s="59"/>
      <c r="E346" s="32"/>
      <c r="F346" s="59"/>
      <c r="G346" s="32"/>
      <c r="H346" s="112"/>
      <c r="I346" s="32"/>
      <c r="J346" s="32"/>
      <c r="K346" s="32"/>
      <c r="L346" s="32"/>
      <c r="M346" s="113"/>
    </row>
    <row r="347" spans="1:13" ht="13.5" customHeight="1">
      <c r="A347" s="74">
        <v>338</v>
      </c>
      <c r="B347" s="58"/>
      <c r="C347" s="32"/>
      <c r="D347" s="59"/>
      <c r="E347" s="32"/>
      <c r="F347" s="59"/>
      <c r="G347" s="32"/>
      <c r="H347" s="112"/>
      <c r="I347" s="32"/>
      <c r="J347" s="32"/>
      <c r="K347" s="32"/>
      <c r="L347" s="32"/>
      <c r="M347" s="113"/>
    </row>
    <row r="348" spans="1:13" ht="13.5" customHeight="1">
      <c r="A348" s="74">
        <v>339</v>
      </c>
      <c r="B348" s="58"/>
      <c r="C348" s="32"/>
      <c r="D348" s="59"/>
      <c r="E348" s="32"/>
      <c r="F348" s="59"/>
      <c r="G348" s="32"/>
      <c r="H348" s="112"/>
      <c r="I348" s="32"/>
      <c r="J348" s="32"/>
      <c r="K348" s="32"/>
      <c r="L348" s="32"/>
      <c r="M348" s="113"/>
    </row>
    <row r="349" spans="1:13" ht="13.5" customHeight="1">
      <c r="A349" s="74">
        <v>340</v>
      </c>
      <c r="B349" s="58"/>
      <c r="C349" s="32"/>
      <c r="D349" s="59"/>
      <c r="E349" s="32"/>
      <c r="F349" s="59"/>
      <c r="G349" s="32"/>
      <c r="H349" s="112"/>
      <c r="I349" s="32"/>
      <c r="J349" s="32"/>
      <c r="K349" s="32"/>
      <c r="L349" s="32"/>
      <c r="M349" s="113"/>
    </row>
    <row r="350" spans="1:13" ht="13.5" customHeight="1">
      <c r="A350" s="74">
        <v>341</v>
      </c>
      <c r="B350" s="58"/>
      <c r="C350" s="32"/>
      <c r="D350" s="59"/>
      <c r="E350" s="32"/>
      <c r="F350" s="59"/>
      <c r="G350" s="32"/>
      <c r="H350" s="112"/>
      <c r="I350" s="32"/>
      <c r="J350" s="32"/>
      <c r="K350" s="32"/>
      <c r="L350" s="32"/>
      <c r="M350" s="113"/>
    </row>
    <row r="351" spans="1:13" ht="13.5" customHeight="1">
      <c r="A351" s="74">
        <v>342</v>
      </c>
      <c r="B351" s="58"/>
      <c r="C351" s="32"/>
      <c r="D351" s="59"/>
      <c r="E351" s="32"/>
      <c r="F351" s="59"/>
      <c r="G351" s="32"/>
      <c r="H351" s="112"/>
      <c r="I351" s="32"/>
      <c r="J351" s="32"/>
      <c r="K351" s="32"/>
      <c r="L351" s="32"/>
      <c r="M351" s="113"/>
    </row>
    <row r="352" spans="1:13" ht="13.5" customHeight="1">
      <c r="A352" s="74">
        <v>343</v>
      </c>
      <c r="B352" s="58"/>
      <c r="C352" s="32"/>
      <c r="D352" s="59"/>
      <c r="E352" s="32"/>
      <c r="F352" s="59"/>
      <c r="G352" s="32"/>
      <c r="H352" s="112"/>
      <c r="I352" s="32"/>
      <c r="J352" s="32"/>
      <c r="K352" s="32"/>
      <c r="L352" s="32"/>
      <c r="M352" s="113"/>
    </row>
    <row r="353" spans="1:13" ht="13.5" customHeight="1">
      <c r="A353" s="74">
        <v>344</v>
      </c>
      <c r="B353" s="58"/>
      <c r="C353" s="32"/>
      <c r="D353" s="59"/>
      <c r="E353" s="32"/>
      <c r="F353" s="59"/>
      <c r="G353" s="32"/>
      <c r="H353" s="112"/>
      <c r="I353" s="32"/>
      <c r="J353" s="32"/>
      <c r="K353" s="32"/>
      <c r="L353" s="32"/>
      <c r="M353" s="113"/>
    </row>
    <row r="354" spans="1:13" ht="13.5" customHeight="1">
      <c r="A354" s="74">
        <v>345</v>
      </c>
      <c r="B354" s="58"/>
      <c r="C354" s="32"/>
      <c r="D354" s="59"/>
      <c r="E354" s="32"/>
      <c r="F354" s="59"/>
      <c r="G354" s="32"/>
      <c r="H354" s="112"/>
      <c r="I354" s="32"/>
      <c r="J354" s="32"/>
      <c r="K354" s="32"/>
      <c r="L354" s="32"/>
      <c r="M354" s="113"/>
    </row>
    <row r="355" spans="1:13" ht="13.5" customHeight="1">
      <c r="A355" s="74">
        <v>346</v>
      </c>
      <c r="B355" s="58"/>
      <c r="C355" s="32"/>
      <c r="D355" s="59"/>
      <c r="E355" s="32"/>
      <c r="F355" s="59"/>
      <c r="G355" s="32"/>
      <c r="H355" s="112"/>
      <c r="I355" s="32"/>
      <c r="J355" s="32"/>
      <c r="K355" s="32"/>
      <c r="L355" s="32"/>
      <c r="M355" s="113"/>
    </row>
    <row r="356" spans="1:13" ht="13.5" customHeight="1">
      <c r="A356" s="74">
        <v>347</v>
      </c>
      <c r="B356" s="58"/>
      <c r="C356" s="32"/>
      <c r="D356" s="59"/>
      <c r="E356" s="32"/>
      <c r="F356" s="59"/>
      <c r="G356" s="32"/>
      <c r="H356" s="112"/>
      <c r="I356" s="32"/>
      <c r="J356" s="32"/>
      <c r="K356" s="32"/>
      <c r="L356" s="32"/>
      <c r="M356" s="113"/>
    </row>
    <row r="357" spans="1:13" ht="13.5" customHeight="1">
      <c r="A357" s="74">
        <v>348</v>
      </c>
      <c r="B357" s="58"/>
      <c r="C357" s="32"/>
      <c r="D357" s="59"/>
      <c r="E357" s="32"/>
      <c r="F357" s="59"/>
      <c r="G357" s="32"/>
      <c r="H357" s="112"/>
      <c r="I357" s="32"/>
      <c r="J357" s="32"/>
      <c r="K357" s="32"/>
      <c r="L357" s="32"/>
      <c r="M357" s="113"/>
    </row>
    <row r="358" spans="1:13" ht="13.5" customHeight="1">
      <c r="A358" s="74">
        <v>349</v>
      </c>
      <c r="B358" s="58"/>
      <c r="C358" s="32"/>
      <c r="D358" s="59"/>
      <c r="E358" s="32"/>
      <c r="F358" s="59"/>
      <c r="G358" s="32"/>
      <c r="H358" s="112"/>
      <c r="I358" s="32"/>
      <c r="J358" s="32"/>
      <c r="K358" s="32"/>
      <c r="L358" s="32"/>
      <c r="M358" s="113"/>
    </row>
    <row r="359" spans="1:13" ht="13.5" customHeight="1">
      <c r="A359" s="74">
        <v>350</v>
      </c>
      <c r="B359" s="58"/>
      <c r="C359" s="32"/>
      <c r="D359" s="59"/>
      <c r="E359" s="32"/>
      <c r="F359" s="59"/>
      <c r="G359" s="32"/>
      <c r="H359" s="112"/>
      <c r="I359" s="32"/>
      <c r="J359" s="32"/>
      <c r="K359" s="32"/>
      <c r="L359" s="32"/>
      <c r="M359" s="113"/>
    </row>
    <row r="360" spans="1:13" ht="13.5" customHeight="1">
      <c r="A360" s="74">
        <v>351</v>
      </c>
      <c r="B360" s="58"/>
      <c r="C360" s="32"/>
      <c r="D360" s="59"/>
      <c r="E360" s="32"/>
      <c r="F360" s="59"/>
      <c r="G360" s="32"/>
      <c r="H360" s="112"/>
      <c r="I360" s="32"/>
      <c r="J360" s="32"/>
      <c r="K360" s="32"/>
      <c r="L360" s="32"/>
      <c r="M360" s="113"/>
    </row>
    <row r="361" spans="1:13" ht="13.5" customHeight="1">
      <c r="A361" s="74">
        <v>352</v>
      </c>
      <c r="B361" s="58"/>
      <c r="C361" s="32"/>
      <c r="D361" s="59"/>
      <c r="E361" s="32"/>
      <c r="F361" s="59"/>
      <c r="G361" s="32"/>
      <c r="H361" s="112"/>
      <c r="I361" s="32"/>
      <c r="J361" s="32"/>
      <c r="K361" s="32"/>
      <c r="L361" s="32"/>
      <c r="M361" s="113"/>
    </row>
    <row r="362" spans="1:13" ht="13.5" customHeight="1">
      <c r="A362" s="74">
        <v>353</v>
      </c>
      <c r="B362" s="58"/>
      <c r="C362" s="32"/>
      <c r="D362" s="59"/>
      <c r="E362" s="32"/>
      <c r="F362" s="59"/>
      <c r="G362" s="32"/>
      <c r="H362" s="112"/>
      <c r="I362" s="32"/>
      <c r="J362" s="32"/>
      <c r="K362" s="32"/>
      <c r="L362" s="32"/>
      <c r="M362" s="113"/>
    </row>
    <row r="363" spans="1:13" ht="13.5" customHeight="1">
      <c r="A363" s="74">
        <v>354</v>
      </c>
      <c r="B363" s="58"/>
      <c r="C363" s="32"/>
      <c r="D363" s="59"/>
      <c r="E363" s="32"/>
      <c r="F363" s="59"/>
      <c r="G363" s="32"/>
      <c r="H363" s="112"/>
      <c r="I363" s="32"/>
      <c r="J363" s="32"/>
      <c r="K363" s="32"/>
      <c r="L363" s="32"/>
      <c r="M363" s="113"/>
    </row>
    <row r="364" spans="1:13" ht="13.5" customHeight="1">
      <c r="A364" s="74">
        <v>355</v>
      </c>
      <c r="B364" s="58"/>
      <c r="C364" s="32"/>
      <c r="D364" s="59"/>
      <c r="E364" s="32"/>
      <c r="F364" s="59"/>
      <c r="G364" s="32"/>
      <c r="H364" s="112"/>
      <c r="I364" s="32"/>
      <c r="J364" s="32"/>
      <c r="K364" s="32"/>
      <c r="L364" s="32"/>
      <c r="M364" s="113"/>
    </row>
    <row r="365" spans="1:13" ht="13.5" customHeight="1">
      <c r="A365" s="74">
        <v>356</v>
      </c>
      <c r="B365" s="58"/>
      <c r="C365" s="32"/>
      <c r="D365" s="59"/>
      <c r="E365" s="32"/>
      <c r="F365" s="59"/>
      <c r="G365" s="32"/>
      <c r="H365" s="112"/>
      <c r="I365" s="32"/>
      <c r="J365" s="32"/>
      <c r="K365" s="32"/>
      <c r="L365" s="32"/>
      <c r="M365" s="113"/>
    </row>
    <row r="366" spans="1:13" ht="13.5" customHeight="1">
      <c r="A366" s="74">
        <v>357</v>
      </c>
      <c r="B366" s="58"/>
      <c r="C366" s="32"/>
      <c r="D366" s="59"/>
      <c r="E366" s="32"/>
      <c r="F366" s="59"/>
      <c r="G366" s="32"/>
      <c r="H366" s="112"/>
      <c r="I366" s="32"/>
      <c r="J366" s="32"/>
      <c r="K366" s="32"/>
      <c r="L366" s="32"/>
      <c r="M366" s="113"/>
    </row>
    <row r="367" spans="1:13" ht="13.5" customHeight="1">
      <c r="A367" s="74">
        <v>358</v>
      </c>
      <c r="B367" s="58"/>
      <c r="C367" s="32"/>
      <c r="D367" s="59"/>
      <c r="E367" s="32"/>
      <c r="F367" s="59"/>
      <c r="G367" s="32"/>
      <c r="H367" s="112"/>
      <c r="I367" s="32"/>
      <c r="J367" s="32"/>
      <c r="K367" s="32"/>
      <c r="L367" s="32"/>
      <c r="M367" s="113"/>
    </row>
    <row r="368" spans="1:13" ht="13.5" customHeight="1">
      <c r="A368" s="74">
        <v>359</v>
      </c>
      <c r="B368" s="58"/>
      <c r="C368" s="32"/>
      <c r="D368" s="59"/>
      <c r="E368" s="32"/>
      <c r="F368" s="59"/>
      <c r="G368" s="32"/>
      <c r="H368" s="112"/>
      <c r="I368" s="32"/>
      <c r="J368" s="32"/>
      <c r="K368" s="32"/>
      <c r="L368" s="32"/>
      <c r="M368" s="113"/>
    </row>
    <row r="369" spans="1:13" ht="13.5" customHeight="1">
      <c r="A369" s="74">
        <v>360</v>
      </c>
      <c r="B369" s="58"/>
      <c r="C369" s="32"/>
      <c r="D369" s="59"/>
      <c r="E369" s="32"/>
      <c r="F369" s="59"/>
      <c r="G369" s="32"/>
      <c r="H369" s="112"/>
      <c r="I369" s="32"/>
      <c r="J369" s="32"/>
      <c r="K369" s="32"/>
      <c r="L369" s="32"/>
      <c r="M369" s="113"/>
    </row>
    <row r="370" spans="1:13" ht="13.5" customHeight="1">
      <c r="A370" s="74">
        <v>361</v>
      </c>
      <c r="B370" s="58"/>
      <c r="C370" s="32"/>
      <c r="D370" s="59"/>
      <c r="E370" s="32"/>
      <c r="F370" s="59"/>
      <c r="G370" s="32"/>
      <c r="H370" s="112"/>
      <c r="I370" s="32"/>
      <c r="J370" s="32"/>
      <c r="K370" s="32"/>
      <c r="L370" s="32"/>
      <c r="M370" s="113"/>
    </row>
    <row r="371" spans="1:13" ht="13.5" customHeight="1">
      <c r="A371" s="74">
        <v>362</v>
      </c>
      <c r="B371" s="58"/>
      <c r="C371" s="32"/>
      <c r="D371" s="59"/>
      <c r="E371" s="32"/>
      <c r="F371" s="59"/>
      <c r="G371" s="32"/>
      <c r="H371" s="112"/>
      <c r="I371" s="32"/>
      <c r="J371" s="32"/>
      <c r="K371" s="32"/>
      <c r="L371" s="32"/>
      <c r="M371" s="113"/>
    </row>
    <row r="372" spans="1:13" ht="13.5" customHeight="1">
      <c r="A372" s="74">
        <v>363</v>
      </c>
      <c r="B372" s="58"/>
      <c r="C372" s="32"/>
      <c r="D372" s="59"/>
      <c r="E372" s="32"/>
      <c r="F372" s="59"/>
      <c r="G372" s="32"/>
      <c r="H372" s="112"/>
      <c r="I372" s="32"/>
      <c r="J372" s="32"/>
      <c r="K372" s="32"/>
      <c r="L372" s="32"/>
      <c r="M372" s="113"/>
    </row>
    <row r="373" spans="1:13" ht="13.5" customHeight="1">
      <c r="A373" s="74">
        <v>364</v>
      </c>
      <c r="B373" s="58"/>
      <c r="C373" s="32"/>
      <c r="D373" s="59"/>
      <c r="E373" s="32"/>
      <c r="F373" s="59"/>
      <c r="G373" s="32"/>
      <c r="H373" s="112"/>
      <c r="I373" s="32"/>
      <c r="J373" s="32"/>
      <c r="K373" s="32"/>
      <c r="L373" s="32"/>
      <c r="M373" s="113"/>
    </row>
    <row r="374" spans="1:13" ht="13.5" customHeight="1">
      <c r="A374" s="74">
        <v>365</v>
      </c>
      <c r="B374" s="58"/>
      <c r="C374" s="32"/>
      <c r="D374" s="59"/>
      <c r="E374" s="32"/>
      <c r="F374" s="59"/>
      <c r="G374" s="32"/>
      <c r="H374" s="112"/>
      <c r="I374" s="32"/>
      <c r="J374" s="32"/>
      <c r="K374" s="32"/>
      <c r="L374" s="32"/>
      <c r="M374" s="113"/>
    </row>
    <row r="375" spans="1:13" ht="13.5" customHeight="1">
      <c r="A375" s="74">
        <v>366</v>
      </c>
      <c r="B375" s="58"/>
      <c r="C375" s="32"/>
      <c r="D375" s="59"/>
      <c r="E375" s="32"/>
      <c r="F375" s="59"/>
      <c r="G375" s="32"/>
      <c r="H375" s="112"/>
      <c r="I375" s="32"/>
      <c r="J375" s="32"/>
      <c r="K375" s="32"/>
      <c r="L375" s="32"/>
      <c r="M375" s="113"/>
    </row>
    <row r="376" spans="1:13" ht="13.5" customHeight="1">
      <c r="A376" s="74">
        <v>367</v>
      </c>
      <c r="B376" s="58"/>
      <c r="C376" s="32"/>
      <c r="D376" s="59"/>
      <c r="E376" s="32"/>
      <c r="F376" s="59"/>
      <c r="G376" s="32"/>
      <c r="H376" s="112"/>
      <c r="I376" s="32"/>
      <c r="J376" s="32"/>
      <c r="K376" s="32"/>
      <c r="L376" s="32"/>
      <c r="M376" s="113"/>
    </row>
    <row r="377" spans="1:13" ht="13.5" customHeight="1">
      <c r="A377" s="74">
        <v>368</v>
      </c>
      <c r="B377" s="58"/>
      <c r="C377" s="32"/>
      <c r="D377" s="59"/>
      <c r="E377" s="32"/>
      <c r="F377" s="59"/>
      <c r="G377" s="32"/>
      <c r="H377" s="112"/>
      <c r="I377" s="32"/>
      <c r="J377" s="32"/>
      <c r="K377" s="32"/>
      <c r="L377" s="32"/>
      <c r="M377" s="113"/>
    </row>
    <row r="378" spans="1:13" ht="13.5" customHeight="1">
      <c r="A378" s="74">
        <v>369</v>
      </c>
      <c r="B378" s="58"/>
      <c r="C378" s="32"/>
      <c r="D378" s="59"/>
      <c r="E378" s="32"/>
      <c r="F378" s="59"/>
      <c r="G378" s="32"/>
      <c r="H378" s="112"/>
      <c r="I378" s="32"/>
      <c r="J378" s="32"/>
      <c r="K378" s="32"/>
      <c r="L378" s="32"/>
      <c r="M378" s="113"/>
    </row>
    <row r="379" spans="1:13" ht="13.5" customHeight="1">
      <c r="A379" s="74">
        <v>370</v>
      </c>
      <c r="B379" s="58"/>
      <c r="C379" s="32"/>
      <c r="D379" s="59"/>
      <c r="E379" s="32"/>
      <c r="F379" s="59"/>
      <c r="G379" s="32"/>
      <c r="H379" s="112"/>
      <c r="I379" s="32"/>
      <c r="J379" s="32"/>
      <c r="K379" s="32"/>
      <c r="L379" s="32"/>
      <c r="M379" s="113"/>
    </row>
    <row r="380" spans="1:13" ht="13.5" customHeight="1">
      <c r="A380" s="74">
        <v>371</v>
      </c>
      <c r="B380" s="58"/>
      <c r="C380" s="32"/>
      <c r="D380" s="59"/>
      <c r="E380" s="32"/>
      <c r="F380" s="59"/>
      <c r="G380" s="32"/>
      <c r="H380" s="112"/>
      <c r="I380" s="32"/>
      <c r="J380" s="32"/>
      <c r="K380" s="32"/>
      <c r="L380" s="32"/>
      <c r="M380" s="113"/>
    </row>
    <row r="381" spans="1:13" ht="13.5" customHeight="1">
      <c r="A381" s="74">
        <v>372</v>
      </c>
      <c r="B381" s="58"/>
      <c r="C381" s="32"/>
      <c r="D381" s="59"/>
      <c r="E381" s="32"/>
      <c r="F381" s="59"/>
      <c r="G381" s="32"/>
      <c r="H381" s="112"/>
      <c r="I381" s="32"/>
      <c r="J381" s="32"/>
      <c r="K381" s="32"/>
      <c r="L381" s="32"/>
      <c r="M381" s="113"/>
    </row>
    <row r="382" spans="1:13" ht="13.5" customHeight="1">
      <c r="A382" s="74">
        <v>373</v>
      </c>
      <c r="B382" s="58"/>
      <c r="C382" s="32"/>
      <c r="D382" s="59"/>
      <c r="E382" s="32"/>
      <c r="F382" s="59"/>
      <c r="G382" s="32"/>
      <c r="H382" s="112"/>
      <c r="I382" s="32"/>
      <c r="J382" s="32"/>
      <c r="K382" s="32"/>
      <c r="L382" s="32"/>
      <c r="M382" s="113"/>
    </row>
    <row r="383" spans="1:13" ht="13.5" customHeight="1">
      <c r="A383" s="74">
        <v>374</v>
      </c>
      <c r="B383" s="58"/>
      <c r="C383" s="32"/>
      <c r="D383" s="59"/>
      <c r="E383" s="32"/>
      <c r="F383" s="59"/>
      <c r="G383" s="32"/>
      <c r="H383" s="112"/>
      <c r="I383" s="32"/>
      <c r="J383" s="32"/>
      <c r="K383" s="32"/>
      <c r="L383" s="32"/>
      <c r="M383" s="113"/>
    </row>
    <row r="384" spans="1:13" ht="13.5" customHeight="1">
      <c r="A384" s="74">
        <v>375</v>
      </c>
      <c r="B384" s="58"/>
      <c r="C384" s="32"/>
      <c r="D384" s="59"/>
      <c r="E384" s="32"/>
      <c r="F384" s="59"/>
      <c r="G384" s="32"/>
      <c r="H384" s="112"/>
      <c r="I384" s="32"/>
      <c r="J384" s="32"/>
      <c r="K384" s="32"/>
      <c r="L384" s="32"/>
      <c r="M384" s="113"/>
    </row>
    <row r="385" spans="1:13" ht="13.5" customHeight="1">
      <c r="A385" s="74">
        <v>376</v>
      </c>
      <c r="B385" s="58"/>
      <c r="C385" s="32"/>
      <c r="D385" s="59"/>
      <c r="E385" s="32"/>
      <c r="F385" s="59"/>
      <c r="G385" s="32"/>
      <c r="H385" s="112"/>
      <c r="I385" s="32"/>
      <c r="J385" s="32"/>
      <c r="K385" s="32"/>
      <c r="L385" s="32"/>
      <c r="M385" s="113"/>
    </row>
    <row r="386" spans="1:13" ht="13.5" customHeight="1">
      <c r="A386" s="74">
        <v>377</v>
      </c>
      <c r="B386" s="58"/>
      <c r="C386" s="32"/>
      <c r="D386" s="59"/>
      <c r="E386" s="32"/>
      <c r="F386" s="59"/>
      <c r="G386" s="32"/>
      <c r="H386" s="112"/>
      <c r="I386" s="32"/>
      <c r="J386" s="32"/>
      <c r="K386" s="32"/>
      <c r="L386" s="32"/>
      <c r="M386" s="113"/>
    </row>
    <row r="387" spans="1:13" ht="13.5" customHeight="1">
      <c r="A387" s="74">
        <v>378</v>
      </c>
      <c r="B387" s="58"/>
      <c r="C387" s="32"/>
      <c r="D387" s="59"/>
      <c r="E387" s="32"/>
      <c r="F387" s="59"/>
      <c r="G387" s="32"/>
      <c r="H387" s="112"/>
      <c r="I387" s="32"/>
      <c r="J387" s="32"/>
      <c r="K387" s="32"/>
      <c r="L387" s="32"/>
      <c r="M387" s="113"/>
    </row>
    <row r="388" spans="1:13" ht="13.5" customHeight="1">
      <c r="A388" s="74">
        <v>379</v>
      </c>
      <c r="B388" s="58"/>
      <c r="C388" s="32"/>
      <c r="D388" s="59"/>
      <c r="E388" s="32"/>
      <c r="F388" s="59"/>
      <c r="G388" s="32"/>
      <c r="H388" s="112"/>
      <c r="I388" s="32"/>
      <c r="J388" s="32"/>
      <c r="K388" s="32"/>
      <c r="L388" s="32"/>
      <c r="M388" s="113"/>
    </row>
    <row r="389" spans="1:13" ht="13.5" customHeight="1">
      <c r="A389" s="74">
        <v>380</v>
      </c>
      <c r="B389" s="58"/>
      <c r="C389" s="32"/>
      <c r="D389" s="59"/>
      <c r="E389" s="32"/>
      <c r="F389" s="59"/>
      <c r="G389" s="32"/>
      <c r="H389" s="112"/>
      <c r="I389" s="32"/>
      <c r="J389" s="32"/>
      <c r="K389" s="32"/>
      <c r="L389" s="32"/>
      <c r="M389" s="113"/>
    </row>
    <row r="390" spans="1:13" ht="13.5" customHeight="1">
      <c r="A390" s="74">
        <v>381</v>
      </c>
      <c r="B390" s="58"/>
      <c r="C390" s="32"/>
      <c r="D390" s="59"/>
      <c r="E390" s="32"/>
      <c r="F390" s="59"/>
      <c r="G390" s="32"/>
      <c r="H390" s="112"/>
      <c r="I390" s="32"/>
      <c r="J390" s="32"/>
      <c r="K390" s="32"/>
      <c r="L390" s="32"/>
      <c r="M390" s="113"/>
    </row>
    <row r="391" spans="1:13" ht="13.5" customHeight="1">
      <c r="A391" s="74">
        <v>382</v>
      </c>
      <c r="B391" s="58"/>
      <c r="C391" s="32"/>
      <c r="D391" s="59"/>
      <c r="E391" s="32"/>
      <c r="F391" s="59"/>
      <c r="G391" s="32"/>
      <c r="H391" s="112"/>
      <c r="I391" s="32"/>
      <c r="J391" s="32"/>
      <c r="K391" s="32"/>
      <c r="L391" s="32"/>
      <c r="M391" s="113"/>
    </row>
    <row r="392" spans="1:13" ht="13.5" customHeight="1">
      <c r="A392" s="74">
        <v>383</v>
      </c>
      <c r="B392" s="58"/>
      <c r="C392" s="32"/>
      <c r="D392" s="59"/>
      <c r="E392" s="32"/>
      <c r="F392" s="59"/>
      <c r="G392" s="32"/>
      <c r="H392" s="112"/>
      <c r="I392" s="32"/>
      <c r="J392" s="32"/>
      <c r="K392" s="32"/>
      <c r="L392" s="32"/>
      <c r="M392" s="113"/>
    </row>
    <row r="393" spans="1:13" ht="13.5" customHeight="1">
      <c r="A393" s="74">
        <v>384</v>
      </c>
      <c r="B393" s="58"/>
      <c r="C393" s="32"/>
      <c r="D393" s="59"/>
      <c r="E393" s="32"/>
      <c r="F393" s="59"/>
      <c r="G393" s="32"/>
      <c r="H393" s="112"/>
      <c r="I393" s="32"/>
      <c r="J393" s="32"/>
      <c r="K393" s="32"/>
      <c r="L393" s="32"/>
      <c r="M393" s="113"/>
    </row>
    <row r="394" spans="1:13" ht="13.5" customHeight="1">
      <c r="A394" s="74">
        <v>385</v>
      </c>
      <c r="B394" s="58"/>
      <c r="C394" s="32"/>
      <c r="D394" s="59"/>
      <c r="E394" s="32"/>
      <c r="F394" s="59"/>
      <c r="G394" s="32"/>
      <c r="H394" s="112"/>
      <c r="I394" s="32"/>
      <c r="J394" s="32"/>
      <c r="K394" s="32"/>
      <c r="L394" s="32"/>
      <c r="M394" s="113"/>
    </row>
    <row r="395" spans="1:13" ht="13.5" customHeight="1">
      <c r="A395" s="74">
        <v>386</v>
      </c>
      <c r="B395" s="58"/>
      <c r="C395" s="32"/>
      <c r="D395" s="59"/>
      <c r="E395" s="32"/>
      <c r="F395" s="59"/>
      <c r="G395" s="32"/>
      <c r="H395" s="112"/>
      <c r="I395" s="32"/>
      <c r="J395" s="32"/>
      <c r="K395" s="32"/>
      <c r="L395" s="32"/>
      <c r="M395" s="113"/>
    </row>
    <row r="396" spans="1:13" ht="13.5" customHeight="1">
      <c r="A396" s="74">
        <v>387</v>
      </c>
      <c r="B396" s="58"/>
      <c r="C396" s="32"/>
      <c r="D396" s="59"/>
      <c r="E396" s="32"/>
      <c r="F396" s="59"/>
      <c r="G396" s="32"/>
      <c r="H396" s="112"/>
      <c r="I396" s="32"/>
      <c r="J396" s="32"/>
      <c r="K396" s="32"/>
      <c r="L396" s="32"/>
      <c r="M396" s="113"/>
    </row>
    <row r="397" spans="1:13" ht="13.5" customHeight="1">
      <c r="A397" s="74">
        <v>388</v>
      </c>
      <c r="B397" s="58"/>
      <c r="C397" s="32"/>
      <c r="D397" s="59"/>
      <c r="E397" s="32"/>
      <c r="F397" s="59"/>
      <c r="G397" s="32"/>
      <c r="H397" s="112"/>
      <c r="I397" s="32"/>
      <c r="J397" s="32"/>
      <c r="K397" s="32"/>
      <c r="L397" s="32"/>
      <c r="M397" s="113"/>
    </row>
    <row r="398" spans="1:13" ht="13.5" customHeight="1">
      <c r="A398" s="74">
        <v>389</v>
      </c>
      <c r="B398" s="58"/>
      <c r="C398" s="32"/>
      <c r="D398" s="59"/>
      <c r="E398" s="32"/>
      <c r="F398" s="59"/>
      <c r="G398" s="32"/>
      <c r="H398" s="112"/>
      <c r="I398" s="32"/>
      <c r="J398" s="32"/>
      <c r="K398" s="32"/>
      <c r="L398" s="32"/>
      <c r="M398" s="113"/>
    </row>
    <row r="399" spans="1:13" ht="13.5" customHeight="1">
      <c r="A399" s="74">
        <v>390</v>
      </c>
      <c r="B399" s="58"/>
      <c r="C399" s="32"/>
      <c r="D399" s="59"/>
      <c r="E399" s="32"/>
      <c r="F399" s="59"/>
      <c r="G399" s="32"/>
      <c r="H399" s="112"/>
      <c r="I399" s="32"/>
      <c r="J399" s="32"/>
      <c r="K399" s="32"/>
      <c r="L399" s="32"/>
      <c r="M399" s="113"/>
    </row>
    <row r="400" spans="1:13" ht="13.5" customHeight="1">
      <c r="A400" s="74">
        <v>391</v>
      </c>
      <c r="B400" s="58"/>
      <c r="C400" s="32"/>
      <c r="D400" s="59"/>
      <c r="E400" s="32"/>
      <c r="F400" s="59"/>
      <c r="G400" s="32"/>
      <c r="H400" s="112"/>
      <c r="I400" s="32"/>
      <c r="J400" s="32"/>
      <c r="K400" s="32"/>
      <c r="L400" s="32"/>
      <c r="M400" s="113"/>
    </row>
    <row r="401" spans="1:13" ht="13.5" customHeight="1">
      <c r="A401" s="74">
        <v>392</v>
      </c>
      <c r="B401" s="58"/>
      <c r="C401" s="32"/>
      <c r="D401" s="59"/>
      <c r="E401" s="32"/>
      <c r="F401" s="59"/>
      <c r="G401" s="32"/>
      <c r="H401" s="112"/>
      <c r="I401" s="32"/>
      <c r="J401" s="32"/>
      <c r="K401" s="32"/>
      <c r="L401" s="32"/>
      <c r="M401" s="113"/>
    </row>
    <row r="402" spans="1:13" ht="13.5" customHeight="1">
      <c r="A402" s="74">
        <v>393</v>
      </c>
      <c r="B402" s="58"/>
      <c r="C402" s="32"/>
      <c r="D402" s="59"/>
      <c r="E402" s="32"/>
      <c r="F402" s="59"/>
      <c r="G402" s="32"/>
      <c r="H402" s="112"/>
      <c r="I402" s="32"/>
      <c r="J402" s="32"/>
      <c r="K402" s="32"/>
      <c r="L402" s="32"/>
      <c r="M402" s="113"/>
    </row>
    <row r="403" spans="1:13" ht="13.5" customHeight="1">
      <c r="A403" s="74">
        <v>394</v>
      </c>
      <c r="B403" s="58"/>
      <c r="C403" s="32"/>
      <c r="D403" s="59"/>
      <c r="E403" s="32"/>
      <c r="F403" s="59"/>
      <c r="G403" s="32"/>
      <c r="H403" s="112"/>
      <c r="I403" s="32"/>
      <c r="J403" s="32"/>
      <c r="K403" s="32"/>
      <c r="L403" s="32"/>
      <c r="M403" s="113"/>
    </row>
    <row r="404" spans="1:13" ht="13.5" customHeight="1">
      <c r="A404" s="74">
        <v>395</v>
      </c>
      <c r="B404" s="58"/>
      <c r="C404" s="32"/>
      <c r="D404" s="59"/>
      <c r="E404" s="32"/>
      <c r="F404" s="59"/>
      <c r="G404" s="32"/>
      <c r="H404" s="112"/>
      <c r="I404" s="32"/>
      <c r="J404" s="32"/>
      <c r="K404" s="32"/>
      <c r="L404" s="32"/>
      <c r="M404" s="113"/>
    </row>
    <row r="405" spans="1:13" ht="13.5" customHeight="1">
      <c r="A405" s="74">
        <v>396</v>
      </c>
      <c r="B405" s="58"/>
      <c r="C405" s="32"/>
      <c r="D405" s="59"/>
      <c r="E405" s="32"/>
      <c r="F405" s="59"/>
      <c r="G405" s="32"/>
      <c r="H405" s="112"/>
      <c r="I405" s="32"/>
      <c r="J405" s="32"/>
      <c r="K405" s="32"/>
      <c r="L405" s="32"/>
      <c r="M405" s="113"/>
    </row>
    <row r="406" spans="1:13" ht="13.5" customHeight="1">
      <c r="A406" s="74">
        <v>397</v>
      </c>
      <c r="B406" s="58"/>
      <c r="C406" s="32"/>
      <c r="D406" s="59"/>
      <c r="E406" s="32"/>
      <c r="F406" s="59"/>
      <c r="G406" s="32"/>
      <c r="H406" s="112"/>
      <c r="I406" s="32"/>
      <c r="J406" s="32"/>
      <c r="K406" s="32"/>
      <c r="L406" s="32"/>
      <c r="M406" s="113"/>
    </row>
    <row r="407" spans="1:13" ht="13.5" customHeight="1">
      <c r="A407" s="74">
        <v>398</v>
      </c>
      <c r="B407" s="58"/>
      <c r="C407" s="32"/>
      <c r="D407" s="59"/>
      <c r="E407" s="32"/>
      <c r="F407" s="59"/>
      <c r="G407" s="32"/>
      <c r="H407" s="112"/>
      <c r="I407" s="32"/>
      <c r="J407" s="32"/>
      <c r="K407" s="32"/>
      <c r="L407" s="32"/>
      <c r="M407" s="113"/>
    </row>
    <row r="408" spans="1:13" ht="13.5" customHeight="1">
      <c r="A408" s="74">
        <v>399</v>
      </c>
      <c r="B408" s="58"/>
      <c r="C408" s="32"/>
      <c r="D408" s="59"/>
      <c r="E408" s="32"/>
      <c r="F408" s="59"/>
      <c r="G408" s="32"/>
      <c r="H408" s="112"/>
      <c r="I408" s="32"/>
      <c r="J408" s="32"/>
      <c r="K408" s="32"/>
      <c r="L408" s="32"/>
      <c r="M408" s="113"/>
    </row>
    <row r="409" spans="1:13" ht="13.5" customHeight="1">
      <c r="A409" s="74">
        <v>400</v>
      </c>
      <c r="B409" s="58"/>
      <c r="C409" s="32"/>
      <c r="D409" s="59"/>
      <c r="E409" s="32"/>
      <c r="F409" s="59"/>
      <c r="G409" s="32"/>
      <c r="H409" s="112"/>
      <c r="I409" s="32"/>
      <c r="J409" s="32"/>
      <c r="K409" s="32"/>
      <c r="L409" s="32"/>
      <c r="M409" s="113"/>
    </row>
    <row r="410" spans="1:13" ht="13.5" customHeight="1">
      <c r="A410" s="74">
        <v>401</v>
      </c>
      <c r="B410" s="58"/>
      <c r="C410" s="32"/>
      <c r="D410" s="59"/>
      <c r="E410" s="32"/>
      <c r="F410" s="59"/>
      <c r="G410" s="32"/>
      <c r="H410" s="112"/>
      <c r="I410" s="32"/>
      <c r="J410" s="32"/>
      <c r="K410" s="32"/>
      <c r="L410" s="32"/>
      <c r="M410" s="113"/>
    </row>
    <row r="411" spans="1:13" ht="13.5" customHeight="1">
      <c r="A411" s="74">
        <v>402</v>
      </c>
      <c r="B411" s="58"/>
      <c r="C411" s="32"/>
      <c r="D411" s="59"/>
      <c r="E411" s="32"/>
      <c r="F411" s="59"/>
      <c r="G411" s="32"/>
      <c r="H411" s="112"/>
      <c r="I411" s="32"/>
      <c r="J411" s="32"/>
      <c r="K411" s="32"/>
      <c r="L411" s="32"/>
      <c r="M411" s="113"/>
    </row>
    <row r="412" spans="1:13" ht="13.5" customHeight="1">
      <c r="A412" s="74">
        <v>403</v>
      </c>
      <c r="B412" s="58"/>
      <c r="C412" s="32"/>
      <c r="D412" s="59"/>
      <c r="E412" s="32"/>
      <c r="F412" s="59"/>
      <c r="G412" s="32"/>
      <c r="H412" s="112"/>
      <c r="I412" s="32"/>
      <c r="J412" s="32"/>
      <c r="K412" s="32"/>
      <c r="L412" s="32"/>
      <c r="M412" s="113"/>
    </row>
    <row r="413" spans="1:13" ht="13.5" customHeight="1">
      <c r="A413" s="74">
        <v>404</v>
      </c>
      <c r="B413" s="58"/>
      <c r="C413" s="32"/>
      <c r="D413" s="59"/>
      <c r="E413" s="32"/>
      <c r="F413" s="59"/>
      <c r="G413" s="32"/>
      <c r="H413" s="112"/>
      <c r="I413" s="32"/>
      <c r="J413" s="32"/>
      <c r="K413" s="32"/>
      <c r="L413" s="32"/>
      <c r="M413" s="113"/>
    </row>
    <row r="414" spans="1:13" ht="13.5" customHeight="1">
      <c r="A414" s="74">
        <v>405</v>
      </c>
      <c r="B414" s="58"/>
      <c r="C414" s="32"/>
      <c r="D414" s="59"/>
      <c r="E414" s="32"/>
      <c r="F414" s="59"/>
      <c r="G414" s="32"/>
      <c r="H414" s="112"/>
      <c r="I414" s="32"/>
      <c r="J414" s="32"/>
      <c r="K414" s="32"/>
      <c r="L414" s="32"/>
      <c r="M414" s="113"/>
    </row>
    <row r="415" spans="1:13" ht="13.5" customHeight="1">
      <c r="A415" s="74">
        <v>406</v>
      </c>
      <c r="B415" s="58"/>
      <c r="C415" s="32"/>
      <c r="D415" s="59"/>
      <c r="E415" s="32"/>
      <c r="F415" s="59"/>
      <c r="G415" s="32"/>
      <c r="H415" s="112"/>
      <c r="I415" s="32"/>
      <c r="J415" s="32"/>
      <c r="K415" s="32"/>
      <c r="L415" s="32"/>
      <c r="M415" s="113"/>
    </row>
    <row r="416" spans="1:13" ht="13.5" customHeight="1">
      <c r="A416" s="74">
        <v>407</v>
      </c>
      <c r="B416" s="58"/>
      <c r="C416" s="32"/>
      <c r="D416" s="59"/>
      <c r="E416" s="32"/>
      <c r="F416" s="59"/>
      <c r="G416" s="32"/>
      <c r="H416" s="112"/>
      <c r="I416" s="32"/>
      <c r="J416" s="32"/>
      <c r="K416" s="32"/>
      <c r="L416" s="32"/>
      <c r="M416" s="113"/>
    </row>
    <row r="417" spans="1:13" ht="13.5" customHeight="1">
      <c r="A417" s="74">
        <v>408</v>
      </c>
      <c r="B417" s="58"/>
      <c r="C417" s="32"/>
      <c r="D417" s="59"/>
      <c r="E417" s="32"/>
      <c r="F417" s="59"/>
      <c r="G417" s="32"/>
      <c r="H417" s="112"/>
      <c r="I417" s="32"/>
      <c r="J417" s="32"/>
      <c r="K417" s="32"/>
      <c r="L417" s="32"/>
      <c r="M417" s="113"/>
    </row>
    <row r="418" spans="1:13" ht="13.5" customHeight="1">
      <c r="A418" s="74">
        <v>409</v>
      </c>
      <c r="B418" s="58"/>
      <c r="C418" s="32"/>
      <c r="D418" s="59"/>
      <c r="E418" s="32"/>
      <c r="F418" s="59"/>
      <c r="G418" s="32"/>
      <c r="H418" s="112"/>
      <c r="I418" s="32"/>
      <c r="J418" s="32"/>
      <c r="K418" s="32"/>
      <c r="L418" s="32"/>
      <c r="M418" s="113"/>
    </row>
    <row r="419" spans="1:13" ht="13.5" customHeight="1">
      <c r="A419" s="74">
        <v>410</v>
      </c>
      <c r="B419" s="58"/>
      <c r="C419" s="32"/>
      <c r="D419" s="59"/>
      <c r="E419" s="32"/>
      <c r="F419" s="59"/>
      <c r="G419" s="32"/>
      <c r="H419" s="112"/>
      <c r="I419" s="32"/>
      <c r="J419" s="32"/>
      <c r="K419" s="32"/>
      <c r="L419" s="32"/>
      <c r="M419" s="113"/>
    </row>
    <row r="420" spans="1:13" ht="13.5" customHeight="1">
      <c r="A420" s="74">
        <v>411</v>
      </c>
      <c r="B420" s="58"/>
      <c r="C420" s="32"/>
      <c r="D420" s="59"/>
      <c r="E420" s="32"/>
      <c r="F420" s="59"/>
      <c r="G420" s="32"/>
      <c r="H420" s="112"/>
      <c r="I420" s="32"/>
      <c r="J420" s="32"/>
      <c r="K420" s="32"/>
      <c r="L420" s="32"/>
      <c r="M420" s="113"/>
    </row>
    <row r="421" spans="1:13" ht="13.5" customHeight="1">
      <c r="A421" s="74">
        <v>412</v>
      </c>
      <c r="B421" s="58"/>
      <c r="C421" s="32"/>
      <c r="D421" s="59"/>
      <c r="E421" s="32"/>
      <c r="F421" s="59"/>
      <c r="G421" s="32"/>
      <c r="H421" s="112"/>
      <c r="I421" s="32"/>
      <c r="J421" s="32"/>
      <c r="K421" s="32"/>
      <c r="L421" s="32"/>
      <c r="M421" s="113"/>
    </row>
    <row r="422" spans="1:13" ht="13.5" customHeight="1">
      <c r="A422" s="74">
        <v>413</v>
      </c>
      <c r="B422" s="58"/>
      <c r="C422" s="32"/>
      <c r="D422" s="59"/>
      <c r="E422" s="32"/>
      <c r="F422" s="59"/>
      <c r="G422" s="32"/>
      <c r="H422" s="112"/>
      <c r="I422" s="32"/>
      <c r="J422" s="32"/>
      <c r="K422" s="32"/>
      <c r="L422" s="32"/>
      <c r="M422" s="113"/>
    </row>
    <row r="423" spans="1:13" ht="13.5" customHeight="1">
      <c r="A423" s="74">
        <v>414</v>
      </c>
      <c r="B423" s="58"/>
      <c r="C423" s="32"/>
      <c r="D423" s="59"/>
      <c r="E423" s="32"/>
      <c r="F423" s="59"/>
      <c r="G423" s="32"/>
      <c r="H423" s="112"/>
      <c r="I423" s="32"/>
      <c r="J423" s="32"/>
      <c r="K423" s="32"/>
      <c r="L423" s="32"/>
      <c r="M423" s="113"/>
    </row>
    <row r="424" spans="1:13" ht="13.5" customHeight="1">
      <c r="A424" s="74">
        <v>415</v>
      </c>
      <c r="B424" s="58"/>
      <c r="C424" s="32"/>
      <c r="D424" s="59"/>
      <c r="E424" s="32"/>
      <c r="F424" s="59"/>
      <c r="G424" s="32"/>
      <c r="H424" s="112"/>
      <c r="I424" s="32"/>
      <c r="J424" s="32"/>
      <c r="K424" s="32"/>
      <c r="L424" s="32"/>
      <c r="M424" s="113"/>
    </row>
    <row r="425" spans="1:13" ht="13.5" customHeight="1">
      <c r="A425" s="74">
        <v>416</v>
      </c>
      <c r="B425" s="58"/>
      <c r="C425" s="32"/>
      <c r="D425" s="59"/>
      <c r="E425" s="32"/>
      <c r="F425" s="59"/>
      <c r="G425" s="32"/>
      <c r="H425" s="112"/>
      <c r="I425" s="32"/>
      <c r="J425" s="32"/>
      <c r="K425" s="32"/>
      <c r="L425" s="32"/>
      <c r="M425" s="113"/>
    </row>
    <row r="426" spans="1:13" ht="13.5" customHeight="1">
      <c r="A426" s="74">
        <v>417</v>
      </c>
      <c r="B426" s="58"/>
      <c r="C426" s="32"/>
      <c r="D426" s="59"/>
      <c r="E426" s="32"/>
      <c r="F426" s="59"/>
      <c r="G426" s="32"/>
      <c r="H426" s="112"/>
      <c r="I426" s="32"/>
      <c r="J426" s="32"/>
      <c r="K426" s="32"/>
      <c r="L426" s="32"/>
      <c r="M426" s="113"/>
    </row>
    <row r="427" spans="1:13" ht="13.5" customHeight="1">
      <c r="A427" s="74">
        <v>418</v>
      </c>
      <c r="B427" s="58"/>
      <c r="C427" s="32"/>
      <c r="D427" s="59"/>
      <c r="E427" s="32"/>
      <c r="F427" s="59"/>
      <c r="G427" s="32"/>
      <c r="H427" s="112"/>
      <c r="I427" s="32"/>
      <c r="J427" s="32"/>
      <c r="K427" s="32"/>
      <c r="L427" s="32"/>
      <c r="M427" s="113"/>
    </row>
    <row r="428" spans="1:13" ht="13.5" customHeight="1">
      <c r="A428" s="74">
        <v>419</v>
      </c>
      <c r="B428" s="58"/>
      <c r="C428" s="32"/>
      <c r="D428" s="59"/>
      <c r="E428" s="32"/>
      <c r="F428" s="59"/>
      <c r="G428" s="32"/>
      <c r="H428" s="112"/>
      <c r="I428" s="32"/>
      <c r="J428" s="32"/>
      <c r="K428" s="32"/>
      <c r="L428" s="32"/>
      <c r="M428" s="113"/>
    </row>
    <row r="429" spans="1:13" ht="13.5" customHeight="1">
      <c r="A429" s="74">
        <v>420</v>
      </c>
      <c r="B429" s="58"/>
      <c r="C429" s="32"/>
      <c r="D429" s="59"/>
      <c r="E429" s="32"/>
      <c r="F429" s="59"/>
      <c r="G429" s="32"/>
      <c r="H429" s="112"/>
      <c r="I429" s="32"/>
      <c r="J429" s="32"/>
      <c r="K429" s="32"/>
      <c r="L429" s="32"/>
      <c r="M429" s="113"/>
    </row>
    <row r="430" spans="1:13" ht="13.5" customHeight="1">
      <c r="A430" s="74">
        <v>421</v>
      </c>
      <c r="B430" s="58"/>
      <c r="C430" s="32"/>
      <c r="D430" s="59"/>
      <c r="E430" s="32"/>
      <c r="F430" s="59"/>
      <c r="G430" s="32"/>
      <c r="H430" s="112"/>
      <c r="I430" s="32"/>
      <c r="J430" s="32"/>
      <c r="K430" s="32"/>
      <c r="L430" s="32"/>
      <c r="M430" s="113"/>
    </row>
    <row r="431" spans="1:13" ht="13.5" customHeight="1">
      <c r="A431" s="74">
        <v>422</v>
      </c>
      <c r="B431" s="58"/>
      <c r="C431" s="32"/>
      <c r="D431" s="59"/>
      <c r="E431" s="32"/>
      <c r="F431" s="59"/>
      <c r="G431" s="32"/>
      <c r="H431" s="112"/>
      <c r="I431" s="32"/>
      <c r="J431" s="32"/>
      <c r="K431" s="32"/>
      <c r="L431" s="32"/>
      <c r="M431" s="113"/>
    </row>
    <row r="432" spans="1:13" ht="13.5" customHeight="1">
      <c r="A432" s="74">
        <v>423</v>
      </c>
      <c r="B432" s="58"/>
      <c r="C432" s="32"/>
      <c r="D432" s="59"/>
      <c r="E432" s="32"/>
      <c r="F432" s="59"/>
      <c r="G432" s="32"/>
      <c r="H432" s="112"/>
      <c r="I432" s="32"/>
      <c r="J432" s="32"/>
      <c r="K432" s="32"/>
      <c r="L432" s="32"/>
      <c r="M432" s="113"/>
    </row>
    <row r="433" spans="1:13" ht="13.5" customHeight="1">
      <c r="A433" s="74">
        <v>424</v>
      </c>
      <c r="B433" s="58"/>
      <c r="C433" s="32"/>
      <c r="D433" s="59"/>
      <c r="E433" s="32"/>
      <c r="F433" s="59"/>
      <c r="G433" s="32"/>
      <c r="H433" s="112"/>
      <c r="I433" s="32"/>
      <c r="J433" s="32"/>
      <c r="K433" s="32"/>
      <c r="L433" s="32"/>
      <c r="M433" s="113"/>
    </row>
    <row r="434" spans="1:13" ht="13.5" customHeight="1">
      <c r="A434" s="74">
        <v>425</v>
      </c>
      <c r="B434" s="58"/>
      <c r="C434" s="32"/>
      <c r="D434" s="59"/>
      <c r="E434" s="32"/>
      <c r="F434" s="59"/>
      <c r="G434" s="32"/>
      <c r="H434" s="112"/>
      <c r="I434" s="32"/>
      <c r="J434" s="32"/>
      <c r="K434" s="32"/>
      <c r="L434" s="32"/>
      <c r="M434" s="113"/>
    </row>
    <row r="435" spans="1:13" ht="13.5" customHeight="1">
      <c r="A435" s="74">
        <v>426</v>
      </c>
      <c r="B435" s="58"/>
      <c r="C435" s="32"/>
      <c r="D435" s="59"/>
      <c r="E435" s="32"/>
      <c r="F435" s="59"/>
      <c r="G435" s="32"/>
      <c r="H435" s="112"/>
      <c r="I435" s="32"/>
      <c r="J435" s="32"/>
      <c r="K435" s="32"/>
      <c r="L435" s="32"/>
      <c r="M435" s="113"/>
    </row>
    <row r="436" spans="1:13" ht="13.5" customHeight="1">
      <c r="A436" s="74">
        <v>427</v>
      </c>
      <c r="B436" s="58"/>
      <c r="C436" s="32"/>
      <c r="D436" s="59"/>
      <c r="E436" s="32"/>
      <c r="F436" s="59"/>
      <c r="G436" s="32"/>
      <c r="H436" s="112"/>
      <c r="I436" s="32"/>
      <c r="J436" s="32"/>
      <c r="K436" s="32"/>
      <c r="L436" s="32"/>
      <c r="M436" s="113"/>
    </row>
    <row r="437" spans="1:13" ht="13.5" customHeight="1">
      <c r="A437" s="74">
        <v>428</v>
      </c>
      <c r="B437" s="58"/>
      <c r="C437" s="32"/>
      <c r="D437" s="59"/>
      <c r="E437" s="32"/>
      <c r="F437" s="59"/>
      <c r="G437" s="32"/>
      <c r="H437" s="112"/>
      <c r="I437" s="32"/>
      <c r="J437" s="32"/>
      <c r="K437" s="32"/>
      <c r="L437" s="32"/>
      <c r="M437" s="113"/>
    </row>
    <row r="438" spans="1:13" ht="13.5" customHeight="1">
      <c r="A438" s="74">
        <v>429</v>
      </c>
      <c r="B438" s="58"/>
      <c r="C438" s="32"/>
      <c r="D438" s="59"/>
      <c r="E438" s="32"/>
      <c r="F438" s="59"/>
      <c r="G438" s="32"/>
      <c r="H438" s="112"/>
      <c r="I438" s="32"/>
      <c r="J438" s="32"/>
      <c r="K438" s="32"/>
      <c r="L438" s="32"/>
      <c r="M438" s="113"/>
    </row>
    <row r="439" spans="1:13" ht="13.5" customHeight="1">
      <c r="A439" s="74">
        <v>430</v>
      </c>
      <c r="B439" s="58"/>
      <c r="C439" s="32"/>
      <c r="D439" s="59"/>
      <c r="E439" s="32"/>
      <c r="F439" s="59"/>
      <c r="G439" s="32"/>
      <c r="H439" s="112"/>
      <c r="I439" s="32"/>
      <c r="J439" s="32"/>
      <c r="K439" s="32"/>
      <c r="L439" s="32"/>
      <c r="M439" s="113"/>
    </row>
    <row r="440" spans="1:13" ht="13.5" customHeight="1">
      <c r="A440" s="74">
        <v>431</v>
      </c>
      <c r="B440" s="58"/>
      <c r="C440" s="32"/>
      <c r="D440" s="59"/>
      <c r="E440" s="32"/>
      <c r="F440" s="59"/>
      <c r="G440" s="32"/>
      <c r="H440" s="112"/>
      <c r="I440" s="32"/>
      <c r="J440" s="32"/>
      <c r="K440" s="32"/>
      <c r="L440" s="32"/>
      <c r="M440" s="113"/>
    </row>
    <row r="441" spans="1:13" ht="13.5" customHeight="1">
      <c r="A441" s="74">
        <v>432</v>
      </c>
      <c r="B441" s="58"/>
      <c r="C441" s="32"/>
      <c r="D441" s="59"/>
      <c r="E441" s="32"/>
      <c r="F441" s="59"/>
      <c r="G441" s="32"/>
      <c r="H441" s="112"/>
      <c r="I441" s="32"/>
      <c r="J441" s="32"/>
      <c r="K441" s="32"/>
      <c r="L441" s="32"/>
      <c r="M441" s="113"/>
    </row>
    <row r="442" spans="1:13" ht="13.5" customHeight="1">
      <c r="A442" s="74">
        <v>433</v>
      </c>
      <c r="B442" s="58"/>
      <c r="C442" s="32"/>
      <c r="D442" s="59"/>
      <c r="E442" s="32"/>
      <c r="F442" s="59"/>
      <c r="G442" s="32"/>
      <c r="H442" s="112"/>
      <c r="I442" s="32"/>
      <c r="J442" s="32"/>
      <c r="K442" s="32"/>
      <c r="L442" s="32"/>
      <c r="M442" s="113"/>
    </row>
    <row r="443" spans="1:13" ht="13.5" customHeight="1">
      <c r="A443" s="74">
        <v>434</v>
      </c>
      <c r="B443" s="58"/>
      <c r="C443" s="32"/>
      <c r="D443" s="59"/>
      <c r="E443" s="32"/>
      <c r="F443" s="59"/>
      <c r="G443" s="32"/>
      <c r="H443" s="112"/>
      <c r="I443" s="32"/>
      <c r="J443" s="32"/>
      <c r="K443" s="32"/>
      <c r="L443" s="32"/>
      <c r="M443" s="113"/>
    </row>
    <row r="444" spans="1:13" ht="13.5" customHeight="1">
      <c r="A444" s="74">
        <v>435</v>
      </c>
      <c r="B444" s="58"/>
      <c r="C444" s="32"/>
      <c r="D444" s="59"/>
      <c r="E444" s="32"/>
      <c r="F444" s="59"/>
      <c r="G444" s="32"/>
      <c r="H444" s="112"/>
      <c r="I444" s="32"/>
      <c r="J444" s="32"/>
      <c r="K444" s="32"/>
      <c r="L444" s="32"/>
      <c r="M444" s="113"/>
    </row>
    <row r="445" spans="1:13" ht="13.5" customHeight="1">
      <c r="A445" s="74">
        <v>436</v>
      </c>
      <c r="B445" s="58"/>
      <c r="C445" s="32"/>
      <c r="D445" s="59"/>
      <c r="E445" s="32"/>
      <c r="F445" s="59"/>
      <c r="G445" s="32"/>
      <c r="H445" s="112"/>
      <c r="I445" s="32"/>
      <c r="J445" s="32"/>
      <c r="K445" s="32"/>
      <c r="L445" s="32"/>
      <c r="M445" s="113"/>
    </row>
    <row r="446" spans="1:13" ht="13.5" customHeight="1">
      <c r="A446" s="74">
        <v>437</v>
      </c>
      <c r="B446" s="58"/>
      <c r="C446" s="32"/>
      <c r="D446" s="59"/>
      <c r="E446" s="32"/>
      <c r="F446" s="59"/>
      <c r="G446" s="32"/>
      <c r="H446" s="112"/>
      <c r="I446" s="32"/>
      <c r="J446" s="32"/>
      <c r="K446" s="32"/>
      <c r="L446" s="32"/>
      <c r="M446" s="113"/>
    </row>
    <row r="447" spans="1:13" ht="13.5" customHeight="1">
      <c r="A447" s="74">
        <v>438</v>
      </c>
      <c r="B447" s="58"/>
      <c r="C447" s="32"/>
      <c r="D447" s="59"/>
      <c r="E447" s="32"/>
      <c r="F447" s="59"/>
      <c r="G447" s="32"/>
      <c r="H447" s="112"/>
      <c r="I447" s="32"/>
      <c r="J447" s="32"/>
      <c r="K447" s="32"/>
      <c r="L447" s="32"/>
      <c r="M447" s="113"/>
    </row>
    <row r="448" spans="1:13" ht="13.5" customHeight="1">
      <c r="A448" s="74">
        <v>439</v>
      </c>
      <c r="B448" s="58"/>
      <c r="C448" s="32"/>
      <c r="D448" s="59"/>
      <c r="E448" s="32"/>
      <c r="F448" s="59"/>
      <c r="G448" s="32"/>
      <c r="H448" s="112"/>
      <c r="I448" s="32"/>
      <c r="J448" s="32"/>
      <c r="K448" s="32"/>
      <c r="L448" s="32"/>
      <c r="M448" s="113"/>
    </row>
    <row r="449" spans="1:13" ht="13.5" customHeight="1">
      <c r="A449" s="74">
        <v>440</v>
      </c>
      <c r="B449" s="58"/>
      <c r="C449" s="32"/>
      <c r="D449" s="59"/>
      <c r="E449" s="32"/>
      <c r="F449" s="59"/>
      <c r="G449" s="32"/>
      <c r="H449" s="112"/>
      <c r="I449" s="32"/>
      <c r="J449" s="32"/>
      <c r="K449" s="32"/>
      <c r="L449" s="32"/>
      <c r="M449" s="113"/>
    </row>
    <row r="450" spans="1:13" ht="13.5" customHeight="1">
      <c r="A450" s="74">
        <v>441</v>
      </c>
      <c r="B450" s="58"/>
      <c r="C450" s="32"/>
      <c r="D450" s="59"/>
      <c r="E450" s="32"/>
      <c r="F450" s="59"/>
      <c r="G450" s="32"/>
      <c r="H450" s="112"/>
      <c r="I450" s="32"/>
      <c r="J450" s="32"/>
      <c r="K450" s="32"/>
      <c r="L450" s="32"/>
      <c r="M450" s="113"/>
    </row>
    <row r="451" spans="1:13" ht="13.5" customHeight="1">
      <c r="A451" s="74">
        <v>442</v>
      </c>
      <c r="B451" s="58"/>
      <c r="C451" s="32"/>
      <c r="D451" s="59"/>
      <c r="E451" s="32"/>
      <c r="F451" s="59"/>
      <c r="G451" s="32"/>
      <c r="H451" s="112"/>
      <c r="I451" s="32"/>
      <c r="J451" s="32"/>
      <c r="K451" s="32"/>
      <c r="L451" s="32"/>
      <c r="M451" s="113"/>
    </row>
    <row r="452" spans="1:13" ht="13.5" customHeight="1">
      <c r="A452" s="74">
        <v>443</v>
      </c>
      <c r="B452" s="58"/>
      <c r="C452" s="32"/>
      <c r="D452" s="59"/>
      <c r="E452" s="32"/>
      <c r="F452" s="59"/>
      <c r="G452" s="32"/>
      <c r="H452" s="112"/>
      <c r="I452" s="32"/>
      <c r="J452" s="32"/>
      <c r="K452" s="32"/>
      <c r="L452" s="32"/>
      <c r="M452" s="113"/>
    </row>
    <row r="453" spans="1:13" ht="13.5" customHeight="1">
      <c r="A453" s="74">
        <v>444</v>
      </c>
      <c r="B453" s="58"/>
      <c r="C453" s="32"/>
      <c r="D453" s="59"/>
      <c r="E453" s="32"/>
      <c r="F453" s="59"/>
      <c r="G453" s="32"/>
      <c r="H453" s="112"/>
      <c r="I453" s="32"/>
      <c r="J453" s="32"/>
      <c r="K453" s="32"/>
      <c r="L453" s="32"/>
      <c r="M453" s="113"/>
    </row>
    <row r="454" spans="1:13" ht="13.5" customHeight="1">
      <c r="A454" s="74">
        <v>445</v>
      </c>
      <c r="B454" s="58"/>
      <c r="C454" s="32"/>
      <c r="D454" s="59"/>
      <c r="E454" s="32"/>
      <c r="F454" s="59"/>
      <c r="G454" s="32"/>
      <c r="H454" s="112"/>
      <c r="I454" s="32"/>
      <c r="J454" s="32"/>
      <c r="K454" s="32"/>
      <c r="L454" s="32"/>
      <c r="M454" s="113"/>
    </row>
    <row r="455" spans="1:13" ht="13.5" customHeight="1">
      <c r="A455" s="74">
        <v>446</v>
      </c>
      <c r="B455" s="58"/>
      <c r="C455" s="32"/>
      <c r="D455" s="59"/>
      <c r="E455" s="32"/>
      <c r="F455" s="59"/>
      <c r="G455" s="32"/>
      <c r="H455" s="112"/>
      <c r="I455" s="32"/>
      <c r="J455" s="32"/>
      <c r="K455" s="32"/>
      <c r="L455" s="32"/>
      <c r="M455" s="113"/>
    </row>
    <row r="456" spans="1:13" ht="13.5" customHeight="1">
      <c r="A456" s="74">
        <v>447</v>
      </c>
      <c r="B456" s="58"/>
      <c r="C456" s="32"/>
      <c r="D456" s="59"/>
      <c r="E456" s="32"/>
      <c r="F456" s="59"/>
      <c r="G456" s="32"/>
      <c r="H456" s="112"/>
      <c r="I456" s="32"/>
      <c r="J456" s="32"/>
      <c r="K456" s="32"/>
      <c r="L456" s="32"/>
      <c r="M456" s="113"/>
    </row>
    <row r="457" spans="1:13" ht="13.5" customHeight="1">
      <c r="A457" s="74">
        <v>448</v>
      </c>
      <c r="B457" s="58"/>
      <c r="C457" s="32"/>
      <c r="D457" s="59"/>
      <c r="E457" s="32"/>
      <c r="F457" s="59"/>
      <c r="G457" s="32"/>
      <c r="H457" s="112"/>
      <c r="I457" s="32"/>
      <c r="J457" s="32"/>
      <c r="K457" s="32"/>
      <c r="L457" s="32"/>
      <c r="M457" s="113"/>
    </row>
    <row r="458" spans="1:13" ht="13.5" customHeight="1">
      <c r="A458" s="74">
        <v>449</v>
      </c>
      <c r="B458" s="58"/>
      <c r="C458" s="32"/>
      <c r="D458" s="59"/>
      <c r="E458" s="32"/>
      <c r="F458" s="59"/>
      <c r="G458" s="32"/>
      <c r="H458" s="112"/>
      <c r="I458" s="32"/>
      <c r="J458" s="32"/>
      <c r="K458" s="32"/>
      <c r="L458" s="32"/>
      <c r="M458" s="113"/>
    </row>
    <row r="459" spans="1:13" ht="13.5" customHeight="1">
      <c r="A459" s="74">
        <v>450</v>
      </c>
      <c r="B459" s="58"/>
      <c r="C459" s="32"/>
      <c r="D459" s="59"/>
      <c r="E459" s="32"/>
      <c r="F459" s="59"/>
      <c r="G459" s="32"/>
      <c r="H459" s="112"/>
      <c r="I459" s="32"/>
      <c r="J459" s="32"/>
      <c r="K459" s="32"/>
      <c r="L459" s="32"/>
      <c r="M459" s="113"/>
    </row>
    <row r="460" spans="1:13" ht="13.5" customHeight="1">
      <c r="A460" s="74">
        <v>451</v>
      </c>
      <c r="B460" s="58"/>
      <c r="C460" s="32"/>
      <c r="D460" s="59"/>
      <c r="E460" s="32"/>
      <c r="F460" s="59"/>
      <c r="G460" s="32"/>
      <c r="H460" s="112"/>
      <c r="I460" s="32"/>
      <c r="J460" s="32"/>
      <c r="K460" s="32"/>
      <c r="L460" s="32"/>
      <c r="M460" s="113"/>
    </row>
    <row r="461" spans="1:13" ht="13.5" customHeight="1">
      <c r="A461" s="74">
        <v>452</v>
      </c>
      <c r="B461" s="58"/>
      <c r="C461" s="32"/>
      <c r="D461" s="59"/>
      <c r="E461" s="32"/>
      <c r="F461" s="59"/>
      <c r="G461" s="32"/>
      <c r="H461" s="112"/>
      <c r="I461" s="32"/>
      <c r="J461" s="32"/>
      <c r="K461" s="32"/>
      <c r="L461" s="32"/>
      <c r="M461" s="113"/>
    </row>
    <row r="462" spans="1:13" ht="13.5" customHeight="1">
      <c r="A462" s="74">
        <v>453</v>
      </c>
      <c r="B462" s="58"/>
      <c r="C462" s="32"/>
      <c r="D462" s="59"/>
      <c r="E462" s="32"/>
      <c r="F462" s="59"/>
      <c r="G462" s="32"/>
      <c r="H462" s="112"/>
      <c r="I462" s="32"/>
      <c r="J462" s="32"/>
      <c r="K462" s="32"/>
      <c r="L462" s="32"/>
      <c r="M462" s="113"/>
    </row>
    <row r="463" spans="1:13" ht="13.5" customHeight="1">
      <c r="A463" s="74">
        <v>454</v>
      </c>
      <c r="B463" s="58"/>
      <c r="C463" s="32"/>
      <c r="D463" s="59"/>
      <c r="E463" s="32"/>
      <c r="F463" s="59"/>
      <c r="G463" s="32"/>
      <c r="H463" s="112"/>
      <c r="I463" s="32"/>
      <c r="J463" s="32"/>
      <c r="K463" s="32"/>
      <c r="L463" s="32"/>
      <c r="M463" s="113"/>
    </row>
    <row r="464" spans="1:13" ht="13.5" customHeight="1">
      <c r="A464" s="74">
        <v>455</v>
      </c>
      <c r="B464" s="58"/>
      <c r="C464" s="32"/>
      <c r="D464" s="59"/>
      <c r="E464" s="32"/>
      <c r="F464" s="59"/>
      <c r="G464" s="32"/>
      <c r="H464" s="112"/>
      <c r="I464" s="32"/>
      <c r="J464" s="32"/>
      <c r="K464" s="32"/>
      <c r="L464" s="32"/>
      <c r="M464" s="113"/>
    </row>
    <row r="465" spans="1:13" ht="13.5" customHeight="1">
      <c r="A465" s="74">
        <v>456</v>
      </c>
      <c r="B465" s="58"/>
      <c r="C465" s="32"/>
      <c r="D465" s="59"/>
      <c r="E465" s="32"/>
      <c r="F465" s="59"/>
      <c r="G465" s="32"/>
      <c r="H465" s="112"/>
      <c r="I465" s="32"/>
      <c r="J465" s="32"/>
      <c r="K465" s="32"/>
      <c r="L465" s="32"/>
      <c r="M465" s="113"/>
    </row>
    <row r="466" spans="1:13" ht="13.5" customHeight="1">
      <c r="A466" s="74">
        <v>457</v>
      </c>
      <c r="B466" s="58"/>
      <c r="C466" s="32"/>
      <c r="D466" s="59"/>
      <c r="E466" s="32"/>
      <c r="F466" s="59"/>
      <c r="G466" s="32"/>
      <c r="H466" s="112"/>
      <c r="I466" s="32"/>
      <c r="J466" s="32"/>
      <c r="K466" s="32"/>
      <c r="L466" s="32"/>
      <c r="M466" s="113"/>
    </row>
    <row r="467" spans="1:13" ht="13.5" customHeight="1">
      <c r="A467" s="74">
        <v>458</v>
      </c>
      <c r="B467" s="58"/>
      <c r="C467" s="32"/>
      <c r="D467" s="59"/>
      <c r="E467" s="32"/>
      <c r="F467" s="59"/>
      <c r="G467" s="32"/>
      <c r="H467" s="112"/>
      <c r="I467" s="32"/>
      <c r="J467" s="32"/>
      <c r="K467" s="32"/>
      <c r="L467" s="32"/>
      <c r="M467" s="113"/>
    </row>
    <row r="468" spans="1:13" ht="13.5" customHeight="1">
      <c r="A468" s="74">
        <v>459</v>
      </c>
      <c r="B468" s="58"/>
      <c r="C468" s="32"/>
      <c r="D468" s="59"/>
      <c r="E468" s="32"/>
      <c r="F468" s="59"/>
      <c r="G468" s="32"/>
      <c r="H468" s="112"/>
      <c r="I468" s="32"/>
      <c r="J468" s="32"/>
      <c r="K468" s="32"/>
      <c r="L468" s="32"/>
      <c r="M468" s="113"/>
    </row>
    <row r="469" spans="1:13" ht="13.5" customHeight="1">
      <c r="A469" s="74">
        <v>460</v>
      </c>
      <c r="B469" s="58"/>
      <c r="C469" s="32"/>
      <c r="D469" s="59"/>
      <c r="E469" s="32"/>
      <c r="F469" s="59"/>
      <c r="G469" s="32"/>
      <c r="H469" s="112"/>
      <c r="I469" s="32"/>
      <c r="J469" s="32"/>
      <c r="K469" s="32"/>
      <c r="L469" s="32"/>
      <c r="M469" s="113"/>
    </row>
    <row r="470" spans="1:13" ht="13.5" customHeight="1">
      <c r="A470" s="74">
        <v>461</v>
      </c>
      <c r="B470" s="58"/>
      <c r="C470" s="32"/>
      <c r="D470" s="59"/>
      <c r="E470" s="32"/>
      <c r="F470" s="59"/>
      <c r="G470" s="32"/>
      <c r="H470" s="112"/>
      <c r="I470" s="32"/>
      <c r="J470" s="32"/>
      <c r="K470" s="32"/>
      <c r="L470" s="32"/>
      <c r="M470" s="113"/>
    </row>
    <row r="471" spans="1:13" ht="13.5" customHeight="1">
      <c r="A471" s="74">
        <v>462</v>
      </c>
      <c r="B471" s="58"/>
      <c r="C471" s="32"/>
      <c r="D471" s="59"/>
      <c r="E471" s="32"/>
      <c r="F471" s="59"/>
      <c r="G471" s="32"/>
      <c r="H471" s="112"/>
      <c r="I471" s="32"/>
      <c r="J471" s="32"/>
      <c r="K471" s="32"/>
      <c r="L471" s="32"/>
      <c r="M471" s="113"/>
    </row>
    <row r="472" spans="1:13" ht="13.5" customHeight="1">
      <c r="A472" s="74">
        <v>463</v>
      </c>
      <c r="B472" s="58"/>
      <c r="C472" s="32"/>
      <c r="D472" s="59"/>
      <c r="E472" s="32"/>
      <c r="F472" s="59"/>
      <c r="G472" s="32"/>
      <c r="H472" s="112"/>
      <c r="I472" s="32"/>
      <c r="J472" s="32"/>
      <c r="K472" s="32"/>
      <c r="L472" s="32"/>
      <c r="M472" s="113"/>
    </row>
    <row r="473" spans="1:13" ht="13.5" customHeight="1">
      <c r="A473" s="74">
        <v>464</v>
      </c>
      <c r="B473" s="58"/>
      <c r="C473" s="32"/>
      <c r="D473" s="59"/>
      <c r="E473" s="32"/>
      <c r="F473" s="59"/>
      <c r="G473" s="32"/>
      <c r="H473" s="112"/>
      <c r="I473" s="32"/>
      <c r="J473" s="32"/>
      <c r="K473" s="32"/>
      <c r="L473" s="32"/>
      <c r="M473" s="113"/>
    </row>
    <row r="474" spans="1:13" ht="13.5" customHeight="1">
      <c r="A474" s="74">
        <v>465</v>
      </c>
      <c r="B474" s="58"/>
      <c r="C474" s="32"/>
      <c r="D474" s="59"/>
      <c r="E474" s="32"/>
      <c r="F474" s="59"/>
      <c r="G474" s="32"/>
      <c r="H474" s="112"/>
      <c r="I474" s="32"/>
      <c r="J474" s="32"/>
      <c r="K474" s="32"/>
      <c r="L474" s="32"/>
      <c r="M474" s="113"/>
    </row>
    <row r="475" spans="1:13" ht="13.5" customHeight="1">
      <c r="A475" s="74">
        <v>466</v>
      </c>
      <c r="B475" s="58"/>
      <c r="C475" s="32"/>
      <c r="D475" s="59"/>
      <c r="E475" s="32"/>
      <c r="F475" s="59"/>
      <c r="G475" s="32"/>
      <c r="H475" s="112"/>
      <c r="I475" s="32"/>
      <c r="J475" s="32"/>
      <c r="K475" s="32"/>
      <c r="L475" s="32"/>
      <c r="M475" s="113"/>
    </row>
    <row r="476" spans="1:13" ht="13.5" customHeight="1">
      <c r="A476" s="74">
        <v>467</v>
      </c>
      <c r="B476" s="58"/>
      <c r="C476" s="32"/>
      <c r="D476" s="59"/>
      <c r="E476" s="32"/>
      <c r="F476" s="59"/>
      <c r="G476" s="32"/>
      <c r="H476" s="112"/>
      <c r="I476" s="32"/>
      <c r="J476" s="32"/>
      <c r="K476" s="32"/>
      <c r="L476" s="32"/>
      <c r="M476" s="113"/>
    </row>
    <row r="477" spans="1:13" ht="13.5" customHeight="1">
      <c r="A477" s="74">
        <v>468</v>
      </c>
      <c r="B477" s="58"/>
      <c r="C477" s="32"/>
      <c r="D477" s="59"/>
      <c r="E477" s="32"/>
      <c r="F477" s="59"/>
      <c r="G477" s="32"/>
      <c r="H477" s="112"/>
      <c r="I477" s="32"/>
      <c r="J477" s="32"/>
      <c r="K477" s="32"/>
      <c r="L477" s="32"/>
      <c r="M477" s="113"/>
    </row>
    <row r="478" spans="1:13" ht="13.5" customHeight="1">
      <c r="A478" s="74">
        <v>469</v>
      </c>
      <c r="B478" s="58"/>
      <c r="C478" s="32"/>
      <c r="D478" s="59"/>
      <c r="E478" s="32"/>
      <c r="F478" s="59"/>
      <c r="G478" s="32"/>
      <c r="H478" s="112"/>
      <c r="I478" s="32"/>
      <c r="J478" s="32"/>
      <c r="K478" s="32"/>
      <c r="L478" s="32"/>
      <c r="M478" s="113"/>
    </row>
    <row r="479" spans="1:13" ht="13.5" customHeight="1">
      <c r="A479" s="74">
        <v>470</v>
      </c>
      <c r="B479" s="58"/>
      <c r="C479" s="32"/>
      <c r="D479" s="59"/>
      <c r="E479" s="32"/>
      <c r="F479" s="59"/>
      <c r="G479" s="32"/>
      <c r="H479" s="112"/>
      <c r="I479" s="32"/>
      <c r="J479" s="32"/>
      <c r="K479" s="32"/>
      <c r="L479" s="32"/>
      <c r="M479" s="113"/>
    </row>
    <row r="480" spans="1:13" ht="13.5" customHeight="1">
      <c r="A480" s="74">
        <v>471</v>
      </c>
      <c r="B480" s="58"/>
      <c r="C480" s="32"/>
      <c r="D480" s="59"/>
      <c r="E480" s="32"/>
      <c r="F480" s="59"/>
      <c r="G480" s="32"/>
      <c r="H480" s="112"/>
      <c r="I480" s="32"/>
      <c r="J480" s="32"/>
      <c r="K480" s="32"/>
      <c r="L480" s="32"/>
      <c r="M480" s="113"/>
    </row>
    <row r="481" spans="1:13" ht="13.5" customHeight="1">
      <c r="A481" s="74">
        <v>472</v>
      </c>
      <c r="B481" s="58"/>
      <c r="C481" s="32"/>
      <c r="D481" s="59"/>
      <c r="E481" s="32"/>
      <c r="F481" s="59"/>
      <c r="G481" s="32"/>
      <c r="H481" s="112"/>
      <c r="I481" s="32"/>
      <c r="J481" s="32"/>
      <c r="K481" s="32"/>
      <c r="L481" s="32"/>
      <c r="M481" s="113"/>
    </row>
    <row r="482" spans="1:13" ht="13.5" customHeight="1">
      <c r="A482" s="74">
        <v>473</v>
      </c>
      <c r="B482" s="58"/>
      <c r="C482" s="32"/>
      <c r="D482" s="59"/>
      <c r="E482" s="32"/>
      <c r="F482" s="59"/>
      <c r="G482" s="32"/>
      <c r="H482" s="112"/>
      <c r="I482" s="32"/>
      <c r="J482" s="32"/>
      <c r="K482" s="32"/>
      <c r="L482" s="32"/>
      <c r="M482" s="113"/>
    </row>
    <row r="483" spans="1:13" ht="13.5" customHeight="1">
      <c r="A483" s="74">
        <v>474</v>
      </c>
      <c r="B483" s="58"/>
      <c r="C483" s="32"/>
      <c r="D483" s="59"/>
      <c r="E483" s="32"/>
      <c r="F483" s="59"/>
      <c r="G483" s="32"/>
      <c r="H483" s="112"/>
      <c r="I483" s="32"/>
      <c r="J483" s="32"/>
      <c r="K483" s="32"/>
      <c r="L483" s="32"/>
      <c r="M483" s="113"/>
    </row>
    <row r="484" spans="1:13" ht="13.5" customHeight="1">
      <c r="A484" s="74">
        <v>475</v>
      </c>
      <c r="B484" s="58"/>
      <c r="C484" s="32"/>
      <c r="D484" s="59"/>
      <c r="E484" s="32"/>
      <c r="F484" s="59"/>
      <c r="G484" s="32"/>
      <c r="H484" s="112"/>
      <c r="I484" s="32"/>
      <c r="J484" s="32"/>
      <c r="K484" s="32"/>
      <c r="L484" s="32"/>
      <c r="M484" s="113"/>
    </row>
    <row r="485" spans="1:13" ht="13.5" customHeight="1">
      <c r="A485" s="74">
        <v>476</v>
      </c>
      <c r="B485" s="58"/>
      <c r="C485" s="32"/>
      <c r="D485" s="59"/>
      <c r="E485" s="32"/>
      <c r="F485" s="59"/>
      <c r="G485" s="32"/>
      <c r="H485" s="112"/>
      <c r="I485" s="32"/>
      <c r="J485" s="32"/>
      <c r="K485" s="32"/>
      <c r="L485" s="32"/>
      <c r="M485" s="113"/>
    </row>
    <row r="486" spans="1:13" ht="13.5" customHeight="1">
      <c r="A486" s="74">
        <v>477</v>
      </c>
      <c r="B486" s="58"/>
      <c r="C486" s="32"/>
      <c r="D486" s="59"/>
      <c r="E486" s="32"/>
      <c r="F486" s="59"/>
      <c r="G486" s="32"/>
      <c r="H486" s="112"/>
      <c r="I486" s="32"/>
      <c r="J486" s="32"/>
      <c r="K486" s="32"/>
      <c r="L486" s="32"/>
      <c r="M486" s="113"/>
    </row>
    <row r="487" spans="1:13" ht="13.5" customHeight="1">
      <c r="A487" s="74">
        <v>478</v>
      </c>
      <c r="B487" s="58"/>
      <c r="C487" s="32"/>
      <c r="D487" s="59"/>
      <c r="E487" s="32"/>
      <c r="F487" s="59"/>
      <c r="G487" s="32"/>
      <c r="H487" s="112"/>
      <c r="I487" s="32"/>
      <c r="J487" s="32"/>
      <c r="K487" s="32"/>
      <c r="L487" s="32"/>
      <c r="M487" s="113"/>
    </row>
    <row r="488" spans="1:13" ht="13.5" customHeight="1">
      <c r="A488" s="74">
        <v>479</v>
      </c>
      <c r="B488" s="58"/>
      <c r="C488" s="32"/>
      <c r="D488" s="59"/>
      <c r="E488" s="32"/>
      <c r="F488" s="59"/>
      <c r="G488" s="32"/>
      <c r="H488" s="112"/>
      <c r="I488" s="32"/>
      <c r="J488" s="32"/>
      <c r="K488" s="32"/>
      <c r="L488" s="32"/>
      <c r="M488" s="113"/>
    </row>
    <row r="489" spans="1:13" ht="13.5" customHeight="1">
      <c r="A489" s="74">
        <v>480</v>
      </c>
      <c r="B489" s="58"/>
      <c r="C489" s="32"/>
      <c r="D489" s="59"/>
      <c r="E489" s="32"/>
      <c r="F489" s="59"/>
      <c r="G489" s="32"/>
      <c r="H489" s="112"/>
      <c r="I489" s="32"/>
      <c r="J489" s="32"/>
      <c r="K489" s="32"/>
      <c r="L489" s="32"/>
      <c r="M489" s="113"/>
    </row>
    <row r="490" spans="1:13" ht="13.5" customHeight="1">
      <c r="A490" s="74">
        <v>481</v>
      </c>
      <c r="B490" s="58"/>
      <c r="C490" s="32"/>
      <c r="D490" s="59"/>
      <c r="E490" s="32"/>
      <c r="F490" s="59"/>
      <c r="G490" s="32"/>
      <c r="H490" s="112"/>
      <c r="I490" s="32"/>
      <c r="J490" s="32"/>
      <c r="K490" s="32"/>
      <c r="L490" s="32"/>
      <c r="M490" s="113"/>
    </row>
    <row r="491" spans="1:13" ht="13.5" customHeight="1">
      <c r="A491" s="74">
        <v>482</v>
      </c>
      <c r="B491" s="58"/>
      <c r="C491" s="32"/>
      <c r="D491" s="59"/>
      <c r="E491" s="32"/>
      <c r="F491" s="59"/>
      <c r="G491" s="32"/>
      <c r="H491" s="112"/>
      <c r="I491" s="32"/>
      <c r="J491" s="32"/>
      <c r="K491" s="32"/>
      <c r="L491" s="32"/>
      <c r="M491" s="113"/>
    </row>
    <row r="492" spans="1:13" ht="13.5" customHeight="1">
      <c r="A492" s="74">
        <v>483</v>
      </c>
      <c r="B492" s="58"/>
      <c r="C492" s="32"/>
      <c r="D492" s="59"/>
      <c r="E492" s="32"/>
      <c r="F492" s="59"/>
      <c r="G492" s="32"/>
      <c r="H492" s="112"/>
      <c r="I492" s="32"/>
      <c r="J492" s="32"/>
      <c r="K492" s="32"/>
      <c r="L492" s="32"/>
      <c r="M492" s="113"/>
    </row>
    <row r="493" spans="1:13" ht="13.5" customHeight="1">
      <c r="A493" s="74">
        <v>484</v>
      </c>
      <c r="B493" s="58"/>
      <c r="C493" s="32"/>
      <c r="D493" s="59"/>
      <c r="E493" s="32"/>
      <c r="F493" s="59"/>
      <c r="G493" s="32"/>
      <c r="H493" s="112"/>
      <c r="I493" s="32"/>
      <c r="J493" s="32"/>
      <c r="K493" s="32"/>
      <c r="L493" s="32"/>
      <c r="M493" s="113"/>
    </row>
    <row r="494" spans="1:13" ht="13.5" customHeight="1">
      <c r="A494" s="74">
        <v>485</v>
      </c>
      <c r="B494" s="58"/>
      <c r="C494" s="32"/>
      <c r="D494" s="59"/>
      <c r="E494" s="32"/>
      <c r="F494" s="59"/>
      <c r="G494" s="32"/>
      <c r="H494" s="112"/>
      <c r="I494" s="32"/>
      <c r="J494" s="32"/>
      <c r="K494" s="32"/>
      <c r="L494" s="32"/>
      <c r="M494" s="113"/>
    </row>
    <row r="495" spans="1:13" ht="13.5" customHeight="1">
      <c r="A495" s="74">
        <v>486</v>
      </c>
      <c r="B495" s="58"/>
      <c r="C495" s="32"/>
      <c r="D495" s="59"/>
      <c r="E495" s="32"/>
      <c r="F495" s="59"/>
      <c r="G495" s="32"/>
      <c r="H495" s="112"/>
      <c r="I495" s="32"/>
      <c r="J495" s="32"/>
      <c r="K495" s="32"/>
      <c r="L495" s="32"/>
      <c r="M495" s="113"/>
    </row>
    <row r="496" spans="1:13" ht="13.5" customHeight="1">
      <c r="A496" s="74">
        <v>487</v>
      </c>
      <c r="B496" s="58"/>
      <c r="C496" s="32"/>
      <c r="D496" s="59"/>
      <c r="E496" s="32"/>
      <c r="F496" s="59"/>
      <c r="G496" s="32"/>
      <c r="H496" s="112"/>
      <c r="I496" s="32"/>
      <c r="J496" s="32"/>
      <c r="K496" s="32"/>
      <c r="L496" s="32"/>
      <c r="M496" s="113"/>
    </row>
    <row r="497" spans="1:13" ht="13.5" customHeight="1">
      <c r="A497" s="74">
        <v>488</v>
      </c>
      <c r="B497" s="58"/>
      <c r="C497" s="32"/>
      <c r="D497" s="59"/>
      <c r="E497" s="32"/>
      <c r="F497" s="59"/>
      <c r="G497" s="32"/>
      <c r="H497" s="112"/>
      <c r="I497" s="32"/>
      <c r="J497" s="32"/>
      <c r="K497" s="32"/>
      <c r="L497" s="32"/>
      <c r="M497" s="113"/>
    </row>
    <row r="498" spans="1:13" ht="13.5" customHeight="1">
      <c r="A498" s="74">
        <v>489</v>
      </c>
      <c r="B498" s="58"/>
      <c r="C498" s="32"/>
      <c r="D498" s="59"/>
      <c r="E498" s="32"/>
      <c r="F498" s="59"/>
      <c r="G498" s="32"/>
      <c r="H498" s="112"/>
      <c r="I498" s="32"/>
      <c r="J498" s="32"/>
      <c r="K498" s="32"/>
      <c r="L498" s="32"/>
      <c r="M498" s="113"/>
    </row>
    <row r="499" spans="1:13" ht="13.5" customHeight="1">
      <c r="A499" s="74">
        <v>490</v>
      </c>
      <c r="B499" s="58"/>
      <c r="C499" s="32"/>
      <c r="D499" s="59"/>
      <c r="E499" s="32"/>
      <c r="F499" s="59"/>
      <c r="G499" s="32"/>
      <c r="H499" s="112"/>
      <c r="I499" s="32"/>
      <c r="J499" s="32"/>
      <c r="K499" s="32"/>
      <c r="L499" s="32"/>
      <c r="M499" s="113"/>
    </row>
    <row r="500" spans="1:13" ht="13.5" customHeight="1">
      <c r="A500" s="74">
        <v>491</v>
      </c>
      <c r="B500" s="58"/>
      <c r="C500" s="32"/>
      <c r="D500" s="59"/>
      <c r="E500" s="32"/>
      <c r="F500" s="59"/>
      <c r="G500" s="32"/>
      <c r="H500" s="112"/>
      <c r="I500" s="32"/>
      <c r="J500" s="32"/>
      <c r="K500" s="32"/>
      <c r="L500" s="32"/>
      <c r="M500" s="113"/>
    </row>
    <row r="501" spans="1:13" ht="13.5" customHeight="1">
      <c r="A501" s="74">
        <v>492</v>
      </c>
      <c r="B501" s="58"/>
      <c r="C501" s="32"/>
      <c r="D501" s="59"/>
      <c r="E501" s="32"/>
      <c r="F501" s="59"/>
      <c r="G501" s="32"/>
      <c r="H501" s="112"/>
      <c r="I501" s="32"/>
      <c r="J501" s="32"/>
      <c r="K501" s="32"/>
      <c r="L501" s="32"/>
      <c r="M501" s="113"/>
    </row>
    <row r="502" spans="1:13" ht="13.5" customHeight="1">
      <c r="A502" s="74">
        <v>493</v>
      </c>
      <c r="B502" s="58"/>
      <c r="C502" s="32"/>
      <c r="D502" s="59"/>
      <c r="E502" s="32"/>
      <c r="F502" s="59"/>
      <c r="G502" s="32"/>
      <c r="H502" s="112"/>
      <c r="I502" s="32"/>
      <c r="J502" s="32"/>
      <c r="K502" s="32"/>
      <c r="L502" s="32"/>
      <c r="M502" s="113"/>
    </row>
    <row r="503" spans="1:13" ht="13.5" customHeight="1">
      <c r="A503" s="74">
        <v>494</v>
      </c>
      <c r="B503" s="58"/>
      <c r="C503" s="32"/>
      <c r="D503" s="59"/>
      <c r="E503" s="32"/>
      <c r="F503" s="59"/>
      <c r="G503" s="32"/>
      <c r="H503" s="112"/>
      <c r="I503" s="32"/>
      <c r="J503" s="32"/>
      <c r="K503" s="32"/>
      <c r="L503" s="32"/>
      <c r="M503" s="113"/>
    </row>
    <row r="504" spans="1:13" ht="13.5" customHeight="1">
      <c r="A504" s="74">
        <v>495</v>
      </c>
      <c r="B504" s="58"/>
      <c r="C504" s="32"/>
      <c r="D504" s="59"/>
      <c r="E504" s="32"/>
      <c r="F504" s="59"/>
      <c r="G504" s="32"/>
      <c r="H504" s="112"/>
      <c r="I504" s="32"/>
      <c r="J504" s="32"/>
      <c r="K504" s="32"/>
      <c r="L504" s="32"/>
      <c r="M504" s="113"/>
    </row>
    <row r="505" spans="1:13" ht="13.5" customHeight="1">
      <c r="A505" s="74">
        <v>496</v>
      </c>
      <c r="B505" s="58"/>
      <c r="C505" s="32"/>
      <c r="D505" s="59"/>
      <c r="E505" s="32"/>
      <c r="F505" s="59"/>
      <c r="G505" s="32"/>
      <c r="H505" s="112"/>
      <c r="I505" s="32"/>
      <c r="J505" s="32"/>
      <c r="K505" s="32"/>
      <c r="L505" s="32"/>
      <c r="M505" s="113"/>
    </row>
    <row r="506" spans="1:13" ht="13.5" customHeight="1">
      <c r="A506" s="74">
        <v>497</v>
      </c>
      <c r="B506" s="58"/>
      <c r="C506" s="32"/>
      <c r="D506" s="59"/>
      <c r="E506" s="32"/>
      <c r="F506" s="59"/>
      <c r="G506" s="32"/>
      <c r="H506" s="112"/>
      <c r="I506" s="32"/>
      <c r="J506" s="32"/>
      <c r="K506" s="32"/>
      <c r="L506" s="32"/>
      <c r="M506" s="113"/>
    </row>
    <row r="507" spans="1:13" ht="13.5" customHeight="1">
      <c r="A507" s="74">
        <v>498</v>
      </c>
      <c r="B507" s="58"/>
      <c r="C507" s="32"/>
      <c r="D507" s="59"/>
      <c r="E507" s="32"/>
      <c r="F507" s="59"/>
      <c r="G507" s="32"/>
      <c r="H507" s="112"/>
      <c r="I507" s="32"/>
      <c r="J507" s="32"/>
      <c r="K507" s="32"/>
      <c r="L507" s="32"/>
      <c r="M507" s="113"/>
    </row>
    <row r="508" spans="1:13" ht="13.5" customHeight="1">
      <c r="A508" s="74">
        <v>499</v>
      </c>
      <c r="B508" s="58"/>
      <c r="C508" s="32"/>
      <c r="D508" s="59"/>
      <c r="E508" s="32"/>
      <c r="F508" s="59"/>
      <c r="G508" s="32"/>
      <c r="H508" s="112"/>
      <c r="I508" s="32"/>
      <c r="J508" s="32"/>
      <c r="K508" s="32"/>
      <c r="L508" s="32"/>
      <c r="M508" s="113"/>
    </row>
    <row r="509" spans="1:13" ht="13.5" customHeight="1">
      <c r="A509" s="74">
        <v>500</v>
      </c>
      <c r="B509" s="58"/>
      <c r="C509" s="32"/>
      <c r="D509" s="59"/>
      <c r="E509" s="32"/>
      <c r="F509" s="59"/>
      <c r="G509" s="32"/>
      <c r="H509" s="112"/>
      <c r="I509" s="32"/>
      <c r="J509" s="32"/>
      <c r="K509" s="32"/>
      <c r="L509" s="32"/>
      <c r="M509" s="113"/>
    </row>
    <row r="510" spans="1:13" ht="13.5" customHeight="1">
      <c r="A510" s="74">
        <v>501</v>
      </c>
      <c r="B510" s="58"/>
      <c r="C510" s="32"/>
      <c r="D510" s="59"/>
      <c r="E510" s="32"/>
      <c r="F510" s="59"/>
      <c r="G510" s="32"/>
      <c r="H510" s="112"/>
      <c r="I510" s="32"/>
      <c r="J510" s="32"/>
      <c r="K510" s="32"/>
      <c r="L510" s="32"/>
      <c r="M510" s="113"/>
    </row>
    <row r="511" spans="1:13" ht="13.5" customHeight="1">
      <c r="A511" s="74">
        <v>502</v>
      </c>
      <c r="B511" s="58"/>
      <c r="C511" s="32"/>
      <c r="D511" s="59"/>
      <c r="E511" s="32"/>
      <c r="F511" s="59"/>
      <c r="G511" s="32"/>
      <c r="H511" s="112"/>
      <c r="I511" s="32"/>
      <c r="J511" s="32"/>
      <c r="K511" s="32"/>
      <c r="L511" s="32"/>
      <c r="M511" s="113"/>
    </row>
    <row r="512" spans="1:13" ht="13.5" customHeight="1">
      <c r="A512" s="74">
        <v>503</v>
      </c>
      <c r="B512" s="58"/>
      <c r="C512" s="32"/>
      <c r="D512" s="59"/>
      <c r="E512" s="32"/>
      <c r="F512" s="59"/>
      <c r="G512" s="32"/>
      <c r="H512" s="112"/>
      <c r="I512" s="32"/>
      <c r="J512" s="32"/>
      <c r="K512" s="32"/>
      <c r="L512" s="32"/>
      <c r="M512" s="113"/>
    </row>
    <row r="513" spans="1:13" ht="13.5" customHeight="1">
      <c r="A513" s="74">
        <v>504</v>
      </c>
      <c r="B513" s="58"/>
      <c r="C513" s="32"/>
      <c r="D513" s="59"/>
      <c r="E513" s="32"/>
      <c r="F513" s="59"/>
      <c r="G513" s="32"/>
      <c r="H513" s="112"/>
      <c r="I513" s="32"/>
      <c r="J513" s="32"/>
      <c r="K513" s="32"/>
      <c r="L513" s="32"/>
      <c r="M513" s="113"/>
    </row>
    <row r="514" spans="1:13" ht="13.5" customHeight="1">
      <c r="A514" s="74">
        <v>505</v>
      </c>
      <c r="B514" s="58"/>
      <c r="C514" s="32"/>
      <c r="D514" s="59"/>
      <c r="E514" s="32"/>
      <c r="F514" s="59"/>
      <c r="G514" s="32"/>
      <c r="H514" s="112"/>
      <c r="I514" s="32"/>
      <c r="J514" s="32"/>
      <c r="K514" s="32"/>
      <c r="L514" s="32"/>
      <c r="M514" s="113"/>
    </row>
    <row r="515" spans="1:13" ht="13.5" customHeight="1">
      <c r="A515" s="74">
        <v>506</v>
      </c>
      <c r="B515" s="58"/>
      <c r="C515" s="32"/>
      <c r="D515" s="59"/>
      <c r="E515" s="32"/>
      <c r="F515" s="59"/>
      <c r="G515" s="32"/>
      <c r="H515" s="112"/>
      <c r="I515" s="32"/>
      <c r="J515" s="32"/>
      <c r="K515" s="32"/>
      <c r="L515" s="32"/>
      <c r="M515" s="113"/>
    </row>
    <row r="516" spans="1:13" ht="13.5" customHeight="1">
      <c r="A516" s="74">
        <v>507</v>
      </c>
      <c r="B516" s="58"/>
      <c r="C516" s="32"/>
      <c r="D516" s="59"/>
      <c r="E516" s="32"/>
      <c r="F516" s="59"/>
      <c r="G516" s="32"/>
      <c r="H516" s="112"/>
      <c r="I516" s="32"/>
      <c r="J516" s="32"/>
      <c r="K516" s="32"/>
      <c r="L516" s="32"/>
      <c r="M516" s="113"/>
    </row>
    <row r="517" spans="1:13" ht="13.5" customHeight="1">
      <c r="A517" s="74">
        <v>508</v>
      </c>
      <c r="B517" s="58"/>
      <c r="C517" s="32"/>
      <c r="D517" s="59"/>
      <c r="E517" s="32"/>
      <c r="F517" s="59"/>
      <c r="G517" s="32"/>
      <c r="H517" s="112"/>
      <c r="I517" s="32"/>
      <c r="J517" s="32"/>
      <c r="K517" s="32"/>
      <c r="L517" s="32"/>
      <c r="M517" s="113"/>
    </row>
    <row r="518" spans="1:13" ht="13.5" customHeight="1">
      <c r="A518" s="74">
        <v>509</v>
      </c>
      <c r="B518" s="58"/>
      <c r="C518" s="32"/>
      <c r="D518" s="59"/>
      <c r="E518" s="32"/>
      <c r="F518" s="59"/>
      <c r="G518" s="32"/>
      <c r="H518" s="112"/>
      <c r="I518" s="32"/>
      <c r="J518" s="32"/>
      <c r="K518" s="32"/>
      <c r="L518" s="32"/>
      <c r="M518" s="113"/>
    </row>
    <row r="519" spans="1:13" ht="13.5" customHeight="1">
      <c r="A519" s="74">
        <v>510</v>
      </c>
      <c r="B519" s="58"/>
      <c r="C519" s="32"/>
      <c r="D519" s="59"/>
      <c r="E519" s="32"/>
      <c r="F519" s="59"/>
      <c r="G519" s="32"/>
      <c r="H519" s="112"/>
      <c r="I519" s="32"/>
      <c r="J519" s="32"/>
      <c r="K519" s="32"/>
      <c r="L519" s="32"/>
      <c r="M519" s="113"/>
    </row>
    <row r="520" spans="1:13" ht="13.5" customHeight="1">
      <c r="A520" s="74">
        <v>511</v>
      </c>
      <c r="B520" s="58"/>
      <c r="C520" s="32"/>
      <c r="D520" s="59"/>
      <c r="E520" s="32"/>
      <c r="F520" s="59"/>
      <c r="G520" s="32"/>
      <c r="H520" s="112"/>
      <c r="I520" s="32"/>
      <c r="J520" s="32"/>
      <c r="K520" s="32"/>
      <c r="L520" s="32"/>
      <c r="M520" s="113"/>
    </row>
    <row r="521" spans="1:13" ht="13.5" customHeight="1">
      <c r="A521" s="74">
        <v>512</v>
      </c>
      <c r="B521" s="58"/>
      <c r="C521" s="32"/>
      <c r="D521" s="59"/>
      <c r="E521" s="32"/>
      <c r="F521" s="59"/>
      <c r="G521" s="32"/>
      <c r="H521" s="112"/>
      <c r="I521" s="32"/>
      <c r="J521" s="32"/>
      <c r="K521" s="32"/>
      <c r="L521" s="32"/>
      <c r="M521" s="113"/>
    </row>
    <row r="522" spans="1:13" ht="13.5" customHeight="1">
      <c r="A522" s="74">
        <v>513</v>
      </c>
      <c r="B522" s="58"/>
      <c r="C522" s="32"/>
      <c r="D522" s="59"/>
      <c r="E522" s="32"/>
      <c r="F522" s="59"/>
      <c r="G522" s="32"/>
      <c r="H522" s="112"/>
      <c r="I522" s="32"/>
      <c r="J522" s="32"/>
      <c r="K522" s="32"/>
      <c r="L522" s="32"/>
      <c r="M522" s="113"/>
    </row>
    <row r="523" spans="1:13" ht="13.5" customHeight="1">
      <c r="A523" s="74">
        <v>514</v>
      </c>
      <c r="B523" s="58"/>
      <c r="C523" s="32"/>
      <c r="D523" s="59"/>
      <c r="E523" s="32"/>
      <c r="F523" s="59"/>
      <c r="G523" s="32"/>
      <c r="H523" s="112"/>
      <c r="I523" s="32"/>
      <c r="J523" s="32"/>
      <c r="K523" s="32"/>
      <c r="L523" s="32"/>
      <c r="M523" s="113"/>
    </row>
    <row r="524" spans="1:13" ht="13.5" customHeight="1">
      <c r="A524" s="74">
        <v>515</v>
      </c>
      <c r="B524" s="58"/>
      <c r="C524" s="32"/>
      <c r="D524" s="59"/>
      <c r="E524" s="32"/>
      <c r="F524" s="59"/>
      <c r="G524" s="32"/>
      <c r="H524" s="112"/>
      <c r="I524" s="32"/>
      <c r="J524" s="32"/>
      <c r="K524" s="32"/>
      <c r="L524" s="32"/>
      <c r="M524" s="113"/>
    </row>
    <row r="525" spans="1:13" ht="13.5" customHeight="1">
      <c r="A525" s="74">
        <v>516</v>
      </c>
      <c r="B525" s="58"/>
      <c r="C525" s="32"/>
      <c r="D525" s="59"/>
      <c r="E525" s="32"/>
      <c r="F525" s="59"/>
      <c r="G525" s="32"/>
      <c r="H525" s="112"/>
      <c r="I525" s="32"/>
      <c r="J525" s="32"/>
      <c r="K525" s="32"/>
      <c r="L525" s="32"/>
      <c r="M525" s="113"/>
    </row>
    <row r="526" spans="1:13" ht="13.5" customHeight="1">
      <c r="A526" s="74">
        <v>517</v>
      </c>
      <c r="B526" s="58"/>
      <c r="C526" s="32"/>
      <c r="D526" s="59"/>
      <c r="E526" s="32"/>
      <c r="F526" s="59"/>
      <c r="G526" s="32"/>
      <c r="H526" s="112"/>
      <c r="I526" s="32"/>
      <c r="J526" s="32"/>
      <c r="K526" s="32"/>
      <c r="L526" s="32"/>
      <c r="M526" s="113"/>
    </row>
    <row r="527" spans="1:13" ht="13.5" customHeight="1">
      <c r="A527" s="74">
        <v>518</v>
      </c>
      <c r="B527" s="58"/>
      <c r="C527" s="32"/>
      <c r="D527" s="59"/>
      <c r="E527" s="32"/>
      <c r="F527" s="59"/>
      <c r="G527" s="32"/>
      <c r="H527" s="112"/>
      <c r="I527" s="32"/>
      <c r="J527" s="32"/>
      <c r="K527" s="32"/>
      <c r="L527" s="32"/>
      <c r="M527" s="113"/>
    </row>
    <row r="528" spans="1:13" ht="13.5" customHeight="1">
      <c r="A528" s="74">
        <v>519</v>
      </c>
      <c r="B528" s="58"/>
      <c r="C528" s="32"/>
      <c r="D528" s="59"/>
      <c r="E528" s="32"/>
      <c r="F528" s="59"/>
      <c r="G528" s="32"/>
      <c r="H528" s="112"/>
      <c r="I528" s="32"/>
      <c r="J528" s="32"/>
      <c r="K528" s="32"/>
      <c r="L528" s="32"/>
      <c r="M528" s="113"/>
    </row>
    <row r="529" spans="1:13" ht="13.5" customHeight="1">
      <c r="A529" s="74">
        <v>520</v>
      </c>
      <c r="B529" s="58"/>
      <c r="C529" s="32"/>
      <c r="D529" s="59"/>
      <c r="E529" s="32"/>
      <c r="F529" s="59"/>
      <c r="G529" s="32"/>
      <c r="H529" s="112"/>
      <c r="I529" s="32"/>
      <c r="J529" s="32"/>
      <c r="K529" s="32"/>
      <c r="L529" s="32"/>
      <c r="M529" s="113"/>
    </row>
    <row r="530" spans="1:13" ht="13.5" customHeight="1">
      <c r="A530" s="74">
        <v>521</v>
      </c>
      <c r="B530" s="58"/>
      <c r="C530" s="32"/>
      <c r="D530" s="59"/>
      <c r="E530" s="32"/>
      <c r="F530" s="59"/>
      <c r="G530" s="32"/>
      <c r="H530" s="112"/>
      <c r="I530" s="32"/>
      <c r="J530" s="32"/>
      <c r="K530" s="32"/>
      <c r="L530" s="32"/>
      <c r="M530" s="113"/>
    </row>
    <row r="531" spans="1:13" ht="13.5" customHeight="1">
      <c r="A531" s="74">
        <v>522</v>
      </c>
      <c r="B531" s="58"/>
      <c r="C531" s="32"/>
      <c r="D531" s="59"/>
      <c r="E531" s="32"/>
      <c r="F531" s="59"/>
      <c r="G531" s="32"/>
      <c r="H531" s="112"/>
      <c r="I531" s="32"/>
      <c r="J531" s="32"/>
      <c r="K531" s="32"/>
      <c r="L531" s="32"/>
      <c r="M531" s="113"/>
    </row>
    <row r="532" spans="1:13" ht="13.5" customHeight="1">
      <c r="A532" s="74">
        <v>523</v>
      </c>
      <c r="B532" s="58"/>
      <c r="C532" s="32"/>
      <c r="D532" s="59"/>
      <c r="E532" s="32"/>
      <c r="F532" s="59"/>
      <c r="G532" s="32"/>
      <c r="H532" s="112"/>
      <c r="I532" s="32"/>
      <c r="J532" s="32"/>
      <c r="K532" s="32"/>
      <c r="L532" s="32"/>
      <c r="M532" s="113"/>
    </row>
    <row r="533" spans="1:13" ht="13.5" customHeight="1">
      <c r="A533" s="74">
        <v>524</v>
      </c>
      <c r="B533" s="58"/>
      <c r="C533" s="32"/>
      <c r="D533" s="59"/>
      <c r="E533" s="32"/>
      <c r="F533" s="59"/>
      <c r="G533" s="32"/>
      <c r="H533" s="112"/>
      <c r="I533" s="32"/>
      <c r="J533" s="32"/>
      <c r="K533" s="32"/>
      <c r="L533" s="32"/>
      <c r="M533" s="113"/>
    </row>
    <row r="534" spans="1:13" ht="13.5" customHeight="1">
      <c r="A534" s="74">
        <v>525</v>
      </c>
      <c r="B534" s="58"/>
      <c r="C534" s="32"/>
      <c r="D534" s="59"/>
      <c r="E534" s="32"/>
      <c r="F534" s="59"/>
      <c r="G534" s="32"/>
      <c r="H534" s="112"/>
      <c r="I534" s="32"/>
      <c r="J534" s="32"/>
      <c r="K534" s="32"/>
      <c r="L534" s="32"/>
      <c r="M534" s="113"/>
    </row>
    <row r="535" spans="1:13" ht="13.5" customHeight="1">
      <c r="A535" s="74">
        <v>526</v>
      </c>
      <c r="B535" s="58"/>
      <c r="C535" s="32"/>
      <c r="D535" s="59"/>
      <c r="E535" s="32"/>
      <c r="F535" s="59"/>
      <c r="G535" s="32"/>
      <c r="H535" s="112"/>
      <c r="I535" s="32"/>
      <c r="J535" s="32"/>
      <c r="K535" s="32"/>
      <c r="L535" s="32"/>
      <c r="M535" s="113"/>
    </row>
    <row r="536" spans="1:13" ht="13.5" customHeight="1">
      <c r="A536" s="74">
        <v>527</v>
      </c>
      <c r="B536" s="58"/>
      <c r="C536" s="32"/>
      <c r="D536" s="59"/>
      <c r="E536" s="32"/>
      <c r="F536" s="59"/>
      <c r="G536" s="32"/>
      <c r="H536" s="112"/>
      <c r="I536" s="32"/>
      <c r="J536" s="32"/>
      <c r="K536" s="32"/>
      <c r="L536" s="32"/>
      <c r="M536" s="113"/>
    </row>
    <row r="537" spans="1:13" ht="13.5" customHeight="1">
      <c r="A537" s="74">
        <v>528</v>
      </c>
      <c r="B537" s="58"/>
      <c r="C537" s="32"/>
      <c r="D537" s="59"/>
      <c r="E537" s="32"/>
      <c r="F537" s="59"/>
      <c r="G537" s="32"/>
      <c r="H537" s="112"/>
      <c r="I537" s="32"/>
      <c r="J537" s="32"/>
      <c r="K537" s="32"/>
      <c r="L537" s="32"/>
      <c r="M537" s="113"/>
    </row>
    <row r="538" spans="1:13" ht="13.5" customHeight="1">
      <c r="A538" s="74">
        <v>529</v>
      </c>
      <c r="B538" s="58"/>
      <c r="C538" s="32"/>
      <c r="D538" s="59"/>
      <c r="E538" s="32"/>
      <c r="F538" s="59"/>
      <c r="G538" s="32"/>
      <c r="H538" s="112"/>
      <c r="I538" s="32"/>
      <c r="J538" s="32"/>
      <c r="K538" s="32"/>
      <c r="L538" s="32"/>
      <c r="M538" s="113"/>
    </row>
    <row r="539" spans="1:13" ht="13.5" customHeight="1">
      <c r="A539" s="74">
        <v>530</v>
      </c>
      <c r="B539" s="58"/>
      <c r="C539" s="32"/>
      <c r="D539" s="59"/>
      <c r="E539" s="32"/>
      <c r="F539" s="59"/>
      <c r="G539" s="32"/>
      <c r="H539" s="112"/>
      <c r="I539" s="32"/>
      <c r="J539" s="32"/>
      <c r="K539" s="32"/>
      <c r="L539" s="32"/>
      <c r="M539" s="113"/>
    </row>
    <row r="540" spans="1:13" ht="13.5" customHeight="1">
      <c r="A540" s="74">
        <v>531</v>
      </c>
      <c r="B540" s="58"/>
      <c r="C540" s="32"/>
      <c r="D540" s="59"/>
      <c r="E540" s="32"/>
      <c r="F540" s="59"/>
      <c r="G540" s="32"/>
      <c r="H540" s="112"/>
      <c r="I540" s="32"/>
      <c r="J540" s="32"/>
      <c r="K540" s="32"/>
      <c r="L540" s="32"/>
      <c r="M540" s="113"/>
    </row>
    <row r="541" spans="1:13" ht="13.5" customHeight="1">
      <c r="A541" s="74">
        <v>532</v>
      </c>
      <c r="B541" s="58"/>
      <c r="C541" s="32"/>
      <c r="D541" s="59"/>
      <c r="E541" s="32"/>
      <c r="F541" s="59"/>
      <c r="G541" s="32"/>
      <c r="H541" s="112"/>
      <c r="I541" s="32"/>
      <c r="J541" s="32"/>
      <c r="K541" s="32"/>
      <c r="L541" s="32"/>
      <c r="M541" s="113"/>
    </row>
    <row r="542" spans="1:13" ht="13.5" customHeight="1">
      <c r="A542" s="74">
        <v>533</v>
      </c>
      <c r="B542" s="58"/>
      <c r="C542" s="32"/>
      <c r="D542" s="59"/>
      <c r="E542" s="32"/>
      <c r="F542" s="59"/>
      <c r="G542" s="32"/>
      <c r="H542" s="112"/>
      <c r="I542" s="32"/>
      <c r="J542" s="32"/>
      <c r="K542" s="32"/>
      <c r="L542" s="32"/>
      <c r="M542" s="113"/>
    </row>
    <row r="543" spans="1:13" ht="13.5" customHeight="1">
      <c r="A543" s="74">
        <v>534</v>
      </c>
      <c r="B543" s="58"/>
      <c r="C543" s="32"/>
      <c r="D543" s="59"/>
      <c r="E543" s="32"/>
      <c r="F543" s="59"/>
      <c r="G543" s="32"/>
      <c r="H543" s="112"/>
      <c r="I543" s="32"/>
      <c r="J543" s="32"/>
      <c r="K543" s="32"/>
      <c r="L543" s="32"/>
      <c r="M543" s="113"/>
    </row>
    <row r="544" spans="1:13" ht="13.5" customHeight="1">
      <c r="A544" s="74">
        <v>535</v>
      </c>
      <c r="B544" s="58"/>
      <c r="C544" s="32"/>
      <c r="D544" s="59"/>
      <c r="E544" s="32"/>
      <c r="F544" s="59"/>
      <c r="G544" s="32"/>
      <c r="H544" s="112"/>
      <c r="I544" s="32"/>
      <c r="J544" s="32"/>
      <c r="K544" s="32"/>
      <c r="L544" s="32"/>
      <c r="M544" s="113"/>
    </row>
    <row r="545" spans="1:13" ht="13.5" customHeight="1">
      <c r="A545" s="74">
        <v>536</v>
      </c>
      <c r="B545" s="58"/>
      <c r="C545" s="32"/>
      <c r="D545" s="59"/>
      <c r="E545" s="32"/>
      <c r="F545" s="59"/>
      <c r="G545" s="32"/>
      <c r="H545" s="112"/>
      <c r="I545" s="32"/>
      <c r="J545" s="32"/>
      <c r="K545" s="32"/>
      <c r="L545" s="32"/>
      <c r="M545" s="113"/>
    </row>
    <row r="546" spans="1:13" ht="13.5" customHeight="1">
      <c r="A546" s="74">
        <v>537</v>
      </c>
      <c r="B546" s="58"/>
      <c r="C546" s="32"/>
      <c r="D546" s="59"/>
      <c r="E546" s="32"/>
      <c r="F546" s="59"/>
      <c r="G546" s="32"/>
      <c r="H546" s="112"/>
      <c r="I546" s="32"/>
      <c r="J546" s="32"/>
      <c r="K546" s="32"/>
      <c r="L546" s="32"/>
      <c r="M546" s="113"/>
    </row>
    <row r="547" spans="1:13" ht="13.5" customHeight="1">
      <c r="A547" s="74">
        <v>538</v>
      </c>
      <c r="B547" s="58"/>
      <c r="C547" s="32"/>
      <c r="D547" s="59"/>
      <c r="E547" s="32"/>
      <c r="F547" s="59"/>
      <c r="G547" s="32"/>
      <c r="H547" s="112"/>
      <c r="I547" s="32"/>
      <c r="J547" s="32"/>
      <c r="K547" s="32"/>
      <c r="L547" s="32"/>
      <c r="M547" s="113"/>
    </row>
    <row r="548" spans="1:13" ht="13.5" customHeight="1">
      <c r="A548" s="74">
        <v>539</v>
      </c>
      <c r="B548" s="58"/>
      <c r="C548" s="32"/>
      <c r="D548" s="59"/>
      <c r="E548" s="32"/>
      <c r="F548" s="59"/>
      <c r="G548" s="32"/>
      <c r="H548" s="112"/>
      <c r="I548" s="32"/>
      <c r="J548" s="32"/>
      <c r="K548" s="32"/>
      <c r="L548" s="32"/>
      <c r="M548" s="113"/>
    </row>
    <row r="549" spans="1:13" ht="13.5" customHeight="1">
      <c r="A549" s="74">
        <v>540</v>
      </c>
      <c r="B549" s="58"/>
      <c r="C549" s="32"/>
      <c r="D549" s="59"/>
      <c r="E549" s="32"/>
      <c r="F549" s="59"/>
      <c r="G549" s="32"/>
      <c r="H549" s="112"/>
      <c r="I549" s="32"/>
      <c r="J549" s="32"/>
      <c r="K549" s="32"/>
      <c r="L549" s="32"/>
      <c r="M549" s="113"/>
    </row>
    <row r="550" spans="1:13" ht="13.5" customHeight="1">
      <c r="A550" s="74">
        <v>541</v>
      </c>
      <c r="B550" s="58"/>
      <c r="C550" s="32"/>
      <c r="D550" s="59"/>
      <c r="E550" s="32"/>
      <c r="F550" s="59"/>
      <c r="G550" s="32"/>
      <c r="H550" s="112"/>
      <c r="I550" s="32"/>
      <c r="J550" s="32"/>
      <c r="K550" s="32"/>
      <c r="L550" s="32"/>
      <c r="M550" s="113"/>
    </row>
    <row r="551" spans="1:13" ht="13.5" customHeight="1">
      <c r="A551" s="74">
        <v>542</v>
      </c>
      <c r="B551" s="58"/>
      <c r="C551" s="32"/>
      <c r="D551" s="59"/>
      <c r="E551" s="32"/>
      <c r="F551" s="59"/>
      <c r="G551" s="32"/>
      <c r="H551" s="112"/>
      <c r="I551" s="32"/>
      <c r="J551" s="32"/>
      <c r="K551" s="32"/>
      <c r="L551" s="32"/>
      <c r="M551" s="113"/>
    </row>
    <row r="552" spans="1:13" ht="13.5" customHeight="1">
      <c r="A552" s="74">
        <v>543</v>
      </c>
      <c r="B552" s="58"/>
      <c r="C552" s="32"/>
      <c r="D552" s="59"/>
      <c r="E552" s="32"/>
      <c r="F552" s="59"/>
      <c r="G552" s="32"/>
      <c r="H552" s="112"/>
      <c r="I552" s="32"/>
      <c r="J552" s="32"/>
      <c r="K552" s="32"/>
      <c r="L552" s="32"/>
      <c r="M552" s="113"/>
    </row>
    <row r="553" spans="1:13" ht="13.5" customHeight="1">
      <c r="A553" s="74">
        <v>544</v>
      </c>
      <c r="B553" s="58"/>
      <c r="C553" s="32"/>
      <c r="D553" s="59"/>
      <c r="E553" s="32"/>
      <c r="F553" s="59"/>
      <c r="G553" s="32"/>
      <c r="H553" s="112"/>
      <c r="I553" s="32"/>
      <c r="J553" s="32"/>
      <c r="K553" s="32"/>
      <c r="L553" s="32"/>
      <c r="M553" s="113"/>
    </row>
    <row r="554" spans="1:13" ht="13.5" customHeight="1">
      <c r="A554" s="74">
        <v>545</v>
      </c>
      <c r="B554" s="58"/>
      <c r="C554" s="32"/>
      <c r="D554" s="59"/>
      <c r="E554" s="32"/>
      <c r="F554" s="59"/>
      <c r="G554" s="32"/>
      <c r="H554" s="112"/>
      <c r="I554" s="32"/>
      <c r="J554" s="32"/>
      <c r="K554" s="32"/>
      <c r="L554" s="32"/>
      <c r="M554" s="113"/>
    </row>
    <row r="555" spans="1:13" ht="13.5" customHeight="1">
      <c r="A555" s="74">
        <v>546</v>
      </c>
      <c r="B555" s="58"/>
      <c r="C555" s="32"/>
      <c r="D555" s="59"/>
      <c r="E555" s="32"/>
      <c r="F555" s="59"/>
      <c r="G555" s="32"/>
      <c r="H555" s="112"/>
      <c r="I555" s="32"/>
      <c r="J555" s="32"/>
      <c r="K555" s="32"/>
      <c r="L555" s="32"/>
      <c r="M555" s="113"/>
    </row>
    <row r="556" spans="1:13" ht="13.5" customHeight="1">
      <c r="A556" s="74">
        <v>547</v>
      </c>
      <c r="B556" s="58"/>
      <c r="C556" s="32"/>
      <c r="D556" s="59"/>
      <c r="E556" s="32"/>
      <c r="F556" s="59"/>
      <c r="G556" s="32"/>
      <c r="H556" s="112"/>
      <c r="I556" s="32"/>
      <c r="J556" s="32"/>
      <c r="K556" s="32"/>
      <c r="L556" s="32"/>
      <c r="M556" s="113"/>
    </row>
    <row r="557" spans="1:13" ht="13.5" customHeight="1">
      <c r="A557" s="74">
        <v>548</v>
      </c>
      <c r="B557" s="58"/>
      <c r="C557" s="32"/>
      <c r="D557" s="59"/>
      <c r="E557" s="32"/>
      <c r="F557" s="59"/>
      <c r="G557" s="32"/>
      <c r="H557" s="112"/>
      <c r="I557" s="32"/>
      <c r="J557" s="32"/>
      <c r="K557" s="32"/>
      <c r="L557" s="32"/>
      <c r="M557" s="113"/>
    </row>
    <row r="558" spans="1:13" ht="13.5" customHeight="1">
      <c r="A558" s="74">
        <v>549</v>
      </c>
      <c r="B558" s="58"/>
      <c r="C558" s="32"/>
      <c r="D558" s="59"/>
      <c r="E558" s="32"/>
      <c r="F558" s="59"/>
      <c r="G558" s="32"/>
      <c r="H558" s="112"/>
      <c r="I558" s="32"/>
      <c r="J558" s="32"/>
      <c r="K558" s="32"/>
      <c r="L558" s="32"/>
      <c r="M558" s="113"/>
    </row>
    <row r="559" spans="1:13" ht="13.5" customHeight="1">
      <c r="A559" s="74">
        <v>550</v>
      </c>
      <c r="B559" s="58"/>
      <c r="C559" s="32"/>
      <c r="D559" s="59"/>
      <c r="E559" s="32"/>
      <c r="F559" s="59"/>
      <c r="G559" s="32"/>
      <c r="H559" s="112"/>
      <c r="I559" s="32"/>
      <c r="J559" s="32"/>
      <c r="K559" s="32"/>
      <c r="L559" s="32"/>
      <c r="M559" s="113"/>
    </row>
    <row r="560" spans="1:13" ht="13.5" customHeight="1">
      <c r="A560" s="74">
        <v>551</v>
      </c>
      <c r="B560" s="58"/>
      <c r="C560" s="32"/>
      <c r="D560" s="59"/>
      <c r="E560" s="32"/>
      <c r="F560" s="59"/>
      <c r="G560" s="32"/>
      <c r="H560" s="112"/>
      <c r="I560" s="32"/>
      <c r="J560" s="32"/>
      <c r="K560" s="32"/>
      <c r="L560" s="32"/>
      <c r="M560" s="113"/>
    </row>
    <row r="561" spans="1:13" ht="13.5" customHeight="1">
      <c r="A561" s="74">
        <v>552</v>
      </c>
      <c r="B561" s="58"/>
      <c r="C561" s="32"/>
      <c r="D561" s="59"/>
      <c r="E561" s="32"/>
      <c r="F561" s="59"/>
      <c r="G561" s="32"/>
      <c r="H561" s="112"/>
      <c r="I561" s="32"/>
      <c r="J561" s="32"/>
      <c r="K561" s="32"/>
      <c r="L561" s="32"/>
      <c r="M561" s="113"/>
    </row>
    <row r="562" spans="1:13" ht="13.5" customHeight="1">
      <c r="A562" s="74">
        <v>553</v>
      </c>
      <c r="B562" s="58"/>
      <c r="C562" s="32"/>
      <c r="D562" s="59"/>
      <c r="E562" s="32"/>
      <c r="F562" s="59"/>
      <c r="G562" s="32"/>
      <c r="H562" s="112"/>
      <c r="I562" s="32"/>
      <c r="J562" s="32"/>
      <c r="K562" s="32"/>
      <c r="L562" s="32"/>
      <c r="M562" s="113"/>
    </row>
    <row r="563" spans="1:13" ht="13.5" customHeight="1">
      <c r="A563" s="74">
        <v>554</v>
      </c>
      <c r="B563" s="58"/>
      <c r="C563" s="32"/>
      <c r="D563" s="59"/>
      <c r="E563" s="32"/>
      <c r="F563" s="59"/>
      <c r="G563" s="32"/>
      <c r="H563" s="112"/>
      <c r="I563" s="32"/>
      <c r="J563" s="32"/>
      <c r="K563" s="32"/>
      <c r="L563" s="32"/>
      <c r="M563" s="113"/>
    </row>
    <row r="564" spans="1:13" ht="13.5" customHeight="1">
      <c r="A564" s="74">
        <v>555</v>
      </c>
      <c r="B564" s="58"/>
      <c r="C564" s="32"/>
      <c r="D564" s="59"/>
      <c r="E564" s="32"/>
      <c r="F564" s="59"/>
      <c r="G564" s="32"/>
      <c r="H564" s="112"/>
      <c r="I564" s="32"/>
      <c r="J564" s="32"/>
      <c r="K564" s="32"/>
      <c r="L564" s="32"/>
      <c r="M564" s="113"/>
    </row>
    <row r="565" spans="1:13" ht="13.5" customHeight="1">
      <c r="A565" s="74">
        <v>556</v>
      </c>
      <c r="B565" s="58"/>
      <c r="C565" s="32"/>
      <c r="D565" s="59"/>
      <c r="E565" s="32"/>
      <c r="F565" s="59"/>
      <c r="G565" s="32"/>
      <c r="H565" s="112"/>
      <c r="I565" s="32"/>
      <c r="J565" s="32"/>
      <c r="K565" s="32"/>
      <c r="L565" s="32"/>
      <c r="M565" s="113"/>
    </row>
    <row r="566" spans="1:13" ht="13.5" customHeight="1">
      <c r="A566" s="74">
        <v>557</v>
      </c>
      <c r="B566" s="58"/>
      <c r="C566" s="32"/>
      <c r="D566" s="59"/>
      <c r="E566" s="32"/>
      <c r="F566" s="59"/>
      <c r="G566" s="32"/>
      <c r="H566" s="112"/>
      <c r="I566" s="32"/>
      <c r="J566" s="32"/>
      <c r="K566" s="32"/>
      <c r="L566" s="32"/>
      <c r="M566" s="113"/>
    </row>
    <row r="567" spans="1:13" ht="13.5" customHeight="1">
      <c r="A567" s="74">
        <v>558</v>
      </c>
      <c r="B567" s="58"/>
      <c r="C567" s="32"/>
      <c r="D567" s="59"/>
      <c r="E567" s="32"/>
      <c r="F567" s="59"/>
      <c r="G567" s="32"/>
      <c r="H567" s="112"/>
      <c r="I567" s="32"/>
      <c r="J567" s="32"/>
      <c r="K567" s="32"/>
      <c r="L567" s="32"/>
      <c r="M567" s="113"/>
    </row>
    <row r="568" spans="1:13" ht="13.5" customHeight="1">
      <c r="A568" s="74">
        <v>559</v>
      </c>
      <c r="B568" s="58"/>
      <c r="C568" s="32"/>
      <c r="D568" s="59"/>
      <c r="E568" s="32"/>
      <c r="F568" s="59"/>
      <c r="G568" s="32"/>
      <c r="H568" s="112"/>
      <c r="I568" s="32"/>
      <c r="J568" s="32"/>
      <c r="K568" s="32"/>
      <c r="L568" s="32"/>
      <c r="M568" s="113"/>
    </row>
    <row r="569" spans="1:13" ht="13.5" customHeight="1">
      <c r="A569" s="74">
        <v>560</v>
      </c>
      <c r="B569" s="58"/>
      <c r="C569" s="32"/>
      <c r="D569" s="59"/>
      <c r="E569" s="32"/>
      <c r="F569" s="59"/>
      <c r="G569" s="32"/>
      <c r="H569" s="112"/>
      <c r="I569" s="32"/>
      <c r="J569" s="32"/>
      <c r="K569" s="32"/>
      <c r="L569" s="32"/>
      <c r="M569" s="113"/>
    </row>
    <row r="570" spans="1:13" ht="13.5" customHeight="1">
      <c r="A570" s="74">
        <v>561</v>
      </c>
      <c r="B570" s="58"/>
      <c r="C570" s="32"/>
      <c r="D570" s="59"/>
      <c r="E570" s="32"/>
      <c r="F570" s="59"/>
      <c r="G570" s="32"/>
      <c r="H570" s="112"/>
      <c r="I570" s="32"/>
      <c r="J570" s="32"/>
      <c r="K570" s="32"/>
      <c r="L570" s="32"/>
      <c r="M570" s="113"/>
    </row>
    <row r="571" spans="1:13" ht="13.5" customHeight="1">
      <c r="A571" s="74">
        <v>562</v>
      </c>
      <c r="B571" s="58"/>
      <c r="C571" s="32"/>
      <c r="D571" s="59"/>
      <c r="E571" s="32"/>
      <c r="F571" s="59"/>
      <c r="G571" s="32"/>
      <c r="H571" s="112"/>
      <c r="I571" s="32"/>
      <c r="J571" s="32"/>
      <c r="K571" s="32"/>
      <c r="L571" s="32"/>
      <c r="M571" s="113"/>
    </row>
    <row r="572" spans="1:13" ht="13.5" customHeight="1">
      <c r="A572" s="74">
        <v>563</v>
      </c>
      <c r="B572" s="58"/>
      <c r="C572" s="32"/>
      <c r="D572" s="59"/>
      <c r="E572" s="32"/>
      <c r="F572" s="59"/>
      <c r="G572" s="32"/>
      <c r="H572" s="112"/>
      <c r="I572" s="32"/>
      <c r="J572" s="32"/>
      <c r="K572" s="32"/>
      <c r="L572" s="32"/>
      <c r="M572" s="113"/>
    </row>
    <row r="573" spans="1:13" ht="13.5" customHeight="1">
      <c r="A573" s="74">
        <v>564</v>
      </c>
      <c r="B573" s="58"/>
      <c r="C573" s="32"/>
      <c r="D573" s="59"/>
      <c r="E573" s="32"/>
      <c r="F573" s="59"/>
      <c r="G573" s="32"/>
      <c r="H573" s="112"/>
      <c r="I573" s="32"/>
      <c r="J573" s="32"/>
      <c r="K573" s="32"/>
      <c r="L573" s="32"/>
      <c r="M573" s="113"/>
    </row>
    <row r="574" spans="1:13" ht="13.5" customHeight="1">
      <c r="A574" s="74">
        <v>565</v>
      </c>
      <c r="B574" s="58"/>
      <c r="C574" s="32"/>
      <c r="D574" s="59"/>
      <c r="E574" s="32"/>
      <c r="F574" s="59"/>
      <c r="G574" s="32"/>
      <c r="H574" s="112"/>
      <c r="I574" s="32"/>
      <c r="J574" s="32"/>
      <c r="K574" s="32"/>
      <c r="L574" s="32"/>
      <c r="M574" s="113"/>
    </row>
    <row r="575" spans="1:13" ht="13.5" customHeight="1">
      <c r="A575" s="74">
        <v>566</v>
      </c>
      <c r="B575" s="58"/>
      <c r="C575" s="32"/>
      <c r="D575" s="59"/>
      <c r="E575" s="32"/>
      <c r="F575" s="59"/>
      <c r="G575" s="32"/>
      <c r="H575" s="112"/>
      <c r="I575" s="32"/>
      <c r="J575" s="32"/>
      <c r="K575" s="32"/>
      <c r="L575" s="32"/>
      <c r="M575" s="113"/>
    </row>
    <row r="576" spans="1:13" ht="13.5" customHeight="1">
      <c r="A576" s="74">
        <v>567</v>
      </c>
      <c r="B576" s="58"/>
      <c r="C576" s="32"/>
      <c r="D576" s="59"/>
      <c r="E576" s="32"/>
      <c r="F576" s="59"/>
      <c r="G576" s="32"/>
      <c r="H576" s="112"/>
      <c r="I576" s="32"/>
      <c r="J576" s="32"/>
      <c r="K576" s="32"/>
      <c r="L576" s="32"/>
      <c r="M576" s="113"/>
    </row>
    <row r="577" spans="1:13" ht="13.5" customHeight="1">
      <c r="A577" s="74">
        <v>568</v>
      </c>
      <c r="B577" s="58"/>
      <c r="C577" s="32"/>
      <c r="D577" s="59"/>
      <c r="E577" s="32"/>
      <c r="F577" s="59"/>
      <c r="G577" s="32"/>
      <c r="H577" s="112"/>
      <c r="I577" s="32"/>
      <c r="J577" s="32"/>
      <c r="K577" s="32"/>
      <c r="L577" s="32"/>
      <c r="M577" s="113"/>
    </row>
    <row r="578" spans="1:13" ht="13.5" customHeight="1">
      <c r="A578" s="74">
        <v>569</v>
      </c>
      <c r="B578" s="58"/>
      <c r="C578" s="32"/>
      <c r="D578" s="59"/>
      <c r="E578" s="32"/>
      <c r="F578" s="59"/>
      <c r="G578" s="32"/>
      <c r="H578" s="112"/>
      <c r="I578" s="32"/>
      <c r="J578" s="32"/>
      <c r="K578" s="32"/>
      <c r="L578" s="32"/>
      <c r="M578" s="113"/>
    </row>
    <row r="579" spans="1:13" ht="13.5" customHeight="1">
      <c r="A579" s="74">
        <v>570</v>
      </c>
      <c r="B579" s="58"/>
      <c r="C579" s="32"/>
      <c r="D579" s="59"/>
      <c r="E579" s="32"/>
      <c r="F579" s="59"/>
      <c r="G579" s="32"/>
      <c r="H579" s="112"/>
      <c r="I579" s="32"/>
      <c r="J579" s="32"/>
      <c r="K579" s="32"/>
      <c r="L579" s="32"/>
      <c r="M579" s="113"/>
    </row>
    <row r="580" spans="1:13" ht="13.5" customHeight="1">
      <c r="A580" s="74">
        <v>571</v>
      </c>
      <c r="B580" s="58"/>
      <c r="C580" s="32"/>
      <c r="D580" s="59"/>
      <c r="E580" s="32"/>
      <c r="F580" s="59"/>
      <c r="G580" s="32"/>
      <c r="H580" s="112"/>
      <c r="I580" s="32"/>
      <c r="J580" s="32"/>
      <c r="K580" s="32"/>
      <c r="L580" s="32"/>
      <c r="M580" s="113"/>
    </row>
    <row r="581" spans="1:13" ht="13.5" customHeight="1">
      <c r="A581" s="74">
        <v>572</v>
      </c>
      <c r="B581" s="58"/>
      <c r="C581" s="32"/>
      <c r="D581" s="59"/>
      <c r="E581" s="32"/>
      <c r="F581" s="59"/>
      <c r="G581" s="32"/>
      <c r="H581" s="112"/>
      <c r="I581" s="32"/>
      <c r="J581" s="32"/>
      <c r="K581" s="32"/>
      <c r="L581" s="32"/>
      <c r="M581" s="113"/>
    </row>
    <row r="582" spans="1:13" ht="13.5" customHeight="1">
      <c r="A582" s="74">
        <v>573</v>
      </c>
      <c r="B582" s="58"/>
      <c r="C582" s="32"/>
      <c r="D582" s="59"/>
      <c r="E582" s="32"/>
      <c r="F582" s="59"/>
      <c r="G582" s="32"/>
      <c r="H582" s="112"/>
      <c r="I582" s="32"/>
      <c r="J582" s="32"/>
      <c r="K582" s="32"/>
      <c r="L582" s="32"/>
      <c r="M582" s="113"/>
    </row>
    <row r="583" spans="1:13" ht="13.5" customHeight="1">
      <c r="A583" s="74">
        <v>574</v>
      </c>
      <c r="B583" s="58"/>
      <c r="C583" s="32"/>
      <c r="D583" s="59"/>
      <c r="E583" s="32"/>
      <c r="F583" s="59"/>
      <c r="G583" s="32"/>
      <c r="H583" s="112"/>
      <c r="I583" s="32"/>
      <c r="J583" s="32"/>
      <c r="K583" s="32"/>
      <c r="L583" s="32"/>
      <c r="M583" s="113"/>
    </row>
    <row r="584" spans="1:13" ht="13.5" customHeight="1">
      <c r="A584" s="74">
        <v>575</v>
      </c>
      <c r="B584" s="58"/>
      <c r="C584" s="32"/>
      <c r="D584" s="59"/>
      <c r="E584" s="32"/>
      <c r="F584" s="59"/>
      <c r="G584" s="32"/>
      <c r="H584" s="112"/>
      <c r="I584" s="32"/>
      <c r="J584" s="32"/>
      <c r="K584" s="32"/>
      <c r="L584" s="32"/>
      <c r="M584" s="113"/>
    </row>
    <row r="585" spans="1:13" ht="13.5" customHeight="1">
      <c r="A585" s="74">
        <v>576</v>
      </c>
      <c r="B585" s="58"/>
      <c r="C585" s="32"/>
      <c r="D585" s="59"/>
      <c r="E585" s="32"/>
      <c r="F585" s="59"/>
      <c r="G585" s="32"/>
      <c r="H585" s="112"/>
      <c r="I585" s="32"/>
      <c r="J585" s="32"/>
      <c r="K585" s="32"/>
      <c r="L585" s="32"/>
      <c r="M585" s="113"/>
    </row>
    <row r="586" spans="1:13" ht="13.5" customHeight="1">
      <c r="A586" s="74">
        <v>577</v>
      </c>
      <c r="B586" s="58"/>
      <c r="C586" s="32"/>
      <c r="D586" s="59"/>
      <c r="E586" s="32"/>
      <c r="F586" s="59"/>
      <c r="G586" s="32"/>
      <c r="H586" s="112"/>
      <c r="I586" s="32"/>
      <c r="J586" s="32"/>
      <c r="K586" s="32"/>
      <c r="L586" s="32"/>
      <c r="M586" s="113"/>
    </row>
    <row r="587" spans="1:13" ht="13.5" customHeight="1">
      <c r="A587" s="74">
        <v>578</v>
      </c>
      <c r="B587" s="58"/>
      <c r="C587" s="32"/>
      <c r="D587" s="59"/>
      <c r="E587" s="32"/>
      <c r="F587" s="59"/>
      <c r="G587" s="32"/>
      <c r="H587" s="112"/>
      <c r="I587" s="32"/>
      <c r="J587" s="32"/>
      <c r="K587" s="32"/>
      <c r="L587" s="32"/>
      <c r="M587" s="113"/>
    </row>
    <row r="588" spans="1:13" ht="13.5" customHeight="1">
      <c r="A588" s="74">
        <v>579</v>
      </c>
      <c r="B588" s="58"/>
      <c r="C588" s="32"/>
      <c r="D588" s="59"/>
      <c r="E588" s="32"/>
      <c r="F588" s="59"/>
      <c r="G588" s="32"/>
      <c r="H588" s="112"/>
      <c r="I588" s="32"/>
      <c r="J588" s="32"/>
      <c r="K588" s="32"/>
      <c r="L588" s="32"/>
      <c r="M588" s="113"/>
    </row>
    <row r="589" spans="1:13" ht="13.5" customHeight="1">
      <c r="A589" s="74">
        <v>580</v>
      </c>
      <c r="B589" s="58"/>
      <c r="C589" s="32"/>
      <c r="D589" s="59"/>
      <c r="E589" s="32"/>
      <c r="F589" s="59"/>
      <c r="G589" s="32"/>
      <c r="H589" s="112"/>
      <c r="I589" s="32"/>
      <c r="J589" s="32"/>
      <c r="K589" s="32"/>
      <c r="L589" s="32"/>
      <c r="M589" s="113"/>
    </row>
    <row r="590" spans="1:13" ht="13.5" customHeight="1">
      <c r="A590" s="74">
        <v>581</v>
      </c>
      <c r="B590" s="58"/>
      <c r="C590" s="32"/>
      <c r="D590" s="59"/>
      <c r="E590" s="32"/>
      <c r="F590" s="59"/>
      <c r="G590" s="32"/>
      <c r="H590" s="112"/>
      <c r="I590" s="32"/>
      <c r="J590" s="32"/>
      <c r="K590" s="32"/>
      <c r="L590" s="32"/>
      <c r="M590" s="113"/>
    </row>
    <row r="591" spans="1:13" ht="13.5" customHeight="1">
      <c r="A591" s="74">
        <v>582</v>
      </c>
      <c r="B591" s="58"/>
      <c r="C591" s="32"/>
      <c r="D591" s="59"/>
      <c r="E591" s="32"/>
      <c r="F591" s="59"/>
      <c r="G591" s="32"/>
      <c r="H591" s="112"/>
      <c r="I591" s="32"/>
      <c r="J591" s="32"/>
      <c r="K591" s="32"/>
      <c r="L591" s="32"/>
      <c r="M591" s="113"/>
    </row>
    <row r="592" spans="1:13" ht="13.5" customHeight="1">
      <c r="A592" s="74">
        <v>583</v>
      </c>
      <c r="B592" s="58"/>
      <c r="C592" s="32"/>
      <c r="D592" s="59"/>
      <c r="E592" s="32"/>
      <c r="F592" s="59"/>
      <c r="G592" s="32"/>
      <c r="H592" s="112"/>
      <c r="I592" s="32"/>
      <c r="J592" s="32"/>
      <c r="K592" s="32"/>
      <c r="L592" s="32"/>
      <c r="M592" s="113"/>
    </row>
    <row r="593" spans="1:13" ht="13.5" customHeight="1">
      <c r="A593" s="74">
        <v>584</v>
      </c>
      <c r="B593" s="58"/>
      <c r="C593" s="32"/>
      <c r="D593" s="59"/>
      <c r="E593" s="32"/>
      <c r="F593" s="59"/>
      <c r="G593" s="32"/>
      <c r="H593" s="112"/>
      <c r="I593" s="32"/>
      <c r="J593" s="32"/>
      <c r="K593" s="32"/>
      <c r="L593" s="32"/>
      <c r="M593" s="113"/>
    </row>
    <row r="594" spans="1:13" ht="13.5" customHeight="1">
      <c r="A594" s="74">
        <v>585</v>
      </c>
      <c r="B594" s="58"/>
      <c r="C594" s="32"/>
      <c r="D594" s="59"/>
      <c r="E594" s="32"/>
      <c r="F594" s="59"/>
      <c r="G594" s="32"/>
      <c r="H594" s="112"/>
      <c r="I594" s="32"/>
      <c r="J594" s="32"/>
      <c r="K594" s="32"/>
      <c r="L594" s="32"/>
      <c r="M594" s="113"/>
    </row>
    <row r="595" spans="1:13" ht="13.5" customHeight="1">
      <c r="A595" s="74">
        <v>586</v>
      </c>
      <c r="B595" s="58"/>
      <c r="C595" s="32"/>
      <c r="D595" s="59"/>
      <c r="E595" s="32"/>
      <c r="F595" s="59"/>
      <c r="G595" s="32"/>
      <c r="H595" s="112"/>
      <c r="I595" s="32"/>
      <c r="J595" s="32"/>
      <c r="K595" s="32"/>
      <c r="L595" s="32"/>
      <c r="M595" s="113"/>
    </row>
    <row r="596" spans="1:13" ht="13.5" customHeight="1">
      <c r="A596" s="74">
        <v>587</v>
      </c>
      <c r="B596" s="58"/>
      <c r="C596" s="32"/>
      <c r="D596" s="59"/>
      <c r="E596" s="32"/>
      <c r="F596" s="59"/>
      <c r="G596" s="32"/>
      <c r="H596" s="112"/>
      <c r="I596" s="32"/>
      <c r="J596" s="32"/>
      <c r="K596" s="32"/>
      <c r="L596" s="32"/>
      <c r="M596" s="113"/>
    </row>
    <row r="597" spans="1:13" ht="13.5" customHeight="1">
      <c r="A597" s="74">
        <v>588</v>
      </c>
      <c r="B597" s="58"/>
      <c r="C597" s="32"/>
      <c r="D597" s="59"/>
      <c r="E597" s="32"/>
      <c r="F597" s="59"/>
      <c r="G597" s="32"/>
      <c r="H597" s="112"/>
      <c r="I597" s="32"/>
      <c r="J597" s="32"/>
      <c r="K597" s="32"/>
      <c r="L597" s="32"/>
      <c r="M597" s="113"/>
    </row>
    <row r="598" spans="1:13" ht="13.5" customHeight="1">
      <c r="A598" s="74">
        <v>589</v>
      </c>
      <c r="B598" s="58"/>
      <c r="C598" s="32"/>
      <c r="D598" s="59"/>
      <c r="E598" s="32"/>
      <c r="F598" s="59"/>
      <c r="G598" s="32"/>
      <c r="H598" s="112"/>
      <c r="I598" s="32"/>
      <c r="J598" s="32"/>
      <c r="K598" s="32"/>
      <c r="L598" s="32"/>
      <c r="M598" s="113"/>
    </row>
    <row r="599" spans="1:13" ht="13.5" customHeight="1">
      <c r="A599" s="74">
        <v>590</v>
      </c>
      <c r="B599" s="58"/>
      <c r="C599" s="32"/>
      <c r="D599" s="59"/>
      <c r="E599" s="32"/>
      <c r="F599" s="59"/>
      <c r="G599" s="32"/>
      <c r="H599" s="112"/>
      <c r="I599" s="32"/>
      <c r="J599" s="32"/>
      <c r="K599" s="32"/>
      <c r="L599" s="32"/>
      <c r="M599" s="113"/>
    </row>
    <row r="600" spans="1:13" ht="13.5" customHeight="1">
      <c r="A600" s="74">
        <v>591</v>
      </c>
      <c r="B600" s="58"/>
      <c r="C600" s="32"/>
      <c r="D600" s="59"/>
      <c r="E600" s="32"/>
      <c r="F600" s="59"/>
      <c r="G600" s="32"/>
      <c r="H600" s="112"/>
      <c r="I600" s="32"/>
      <c r="J600" s="32"/>
      <c r="K600" s="32"/>
      <c r="L600" s="32"/>
      <c r="M600" s="113"/>
    </row>
    <row r="601" spans="1:13" ht="13.5" customHeight="1">
      <c r="A601" s="74">
        <v>592</v>
      </c>
      <c r="B601" s="58"/>
      <c r="C601" s="32"/>
      <c r="D601" s="59"/>
      <c r="E601" s="32"/>
      <c r="F601" s="59"/>
      <c r="G601" s="32"/>
      <c r="H601" s="112"/>
      <c r="I601" s="32"/>
      <c r="J601" s="32"/>
      <c r="K601" s="32"/>
      <c r="L601" s="32"/>
      <c r="M601" s="113"/>
    </row>
    <row r="602" spans="1:13" ht="13.5" customHeight="1">
      <c r="A602" s="74">
        <v>593</v>
      </c>
      <c r="B602" s="58"/>
      <c r="C602" s="32"/>
      <c r="D602" s="59"/>
      <c r="E602" s="32"/>
      <c r="F602" s="59"/>
      <c r="G602" s="32"/>
      <c r="H602" s="112"/>
      <c r="I602" s="32"/>
      <c r="J602" s="32"/>
      <c r="K602" s="32"/>
      <c r="L602" s="32"/>
      <c r="M602" s="113"/>
    </row>
    <row r="603" spans="1:13" ht="13.5" customHeight="1">
      <c r="A603" s="74">
        <v>594</v>
      </c>
      <c r="B603" s="58"/>
      <c r="C603" s="32"/>
      <c r="D603" s="59"/>
      <c r="E603" s="32"/>
      <c r="F603" s="59"/>
      <c r="G603" s="32"/>
      <c r="H603" s="112"/>
      <c r="I603" s="32"/>
      <c r="J603" s="32"/>
      <c r="K603" s="32"/>
      <c r="L603" s="32"/>
      <c r="M603" s="113"/>
    </row>
    <row r="604" spans="1:13" ht="13.5" customHeight="1">
      <c r="A604" s="74">
        <v>595</v>
      </c>
      <c r="B604" s="58"/>
      <c r="C604" s="32"/>
      <c r="D604" s="59"/>
      <c r="E604" s="32"/>
      <c r="F604" s="59"/>
      <c r="G604" s="32"/>
      <c r="H604" s="112"/>
      <c r="I604" s="32"/>
      <c r="J604" s="32"/>
      <c r="K604" s="32"/>
      <c r="L604" s="32"/>
      <c r="M604" s="113"/>
    </row>
    <row r="605" spans="1:13" ht="13.5" customHeight="1">
      <c r="A605" s="74">
        <v>596</v>
      </c>
      <c r="B605" s="58"/>
      <c r="C605" s="32"/>
      <c r="D605" s="59"/>
      <c r="E605" s="32"/>
      <c r="F605" s="59"/>
      <c r="G605" s="32"/>
      <c r="H605" s="112"/>
      <c r="I605" s="32"/>
      <c r="J605" s="32"/>
      <c r="K605" s="32"/>
      <c r="L605" s="32"/>
      <c r="M605" s="113"/>
    </row>
    <row r="606" spans="1:13" ht="13.5" customHeight="1">
      <c r="A606" s="74">
        <v>597</v>
      </c>
      <c r="B606" s="58"/>
      <c r="C606" s="32"/>
      <c r="D606" s="59"/>
      <c r="E606" s="32"/>
      <c r="F606" s="59"/>
      <c r="G606" s="32"/>
      <c r="H606" s="112"/>
      <c r="I606" s="32"/>
      <c r="J606" s="32"/>
      <c r="K606" s="32"/>
      <c r="L606" s="32"/>
      <c r="M606" s="113"/>
    </row>
    <row r="607" spans="1:13" ht="13.5" customHeight="1">
      <c r="A607" s="74">
        <v>598</v>
      </c>
      <c r="B607" s="58"/>
      <c r="C607" s="32"/>
      <c r="D607" s="59"/>
      <c r="E607" s="32"/>
      <c r="F607" s="59"/>
      <c r="G607" s="32"/>
      <c r="H607" s="112"/>
      <c r="I607" s="32"/>
      <c r="J607" s="32"/>
      <c r="K607" s="32"/>
      <c r="L607" s="32"/>
      <c r="M607" s="113"/>
    </row>
    <row r="608" spans="1:13" ht="13.5" customHeight="1">
      <c r="A608" s="74">
        <v>599</v>
      </c>
      <c r="B608" s="58"/>
      <c r="C608" s="32"/>
      <c r="D608" s="59"/>
      <c r="E608" s="32"/>
      <c r="F608" s="59"/>
      <c r="G608" s="32"/>
      <c r="H608" s="112"/>
      <c r="I608" s="32"/>
      <c r="J608" s="32"/>
      <c r="K608" s="32"/>
      <c r="L608" s="32"/>
      <c r="M608" s="113"/>
    </row>
    <row r="609" spans="1:13" ht="13.5" customHeight="1">
      <c r="A609" s="74">
        <v>600</v>
      </c>
      <c r="B609" s="58"/>
      <c r="C609" s="32"/>
      <c r="D609" s="59"/>
      <c r="E609" s="32"/>
      <c r="F609" s="59"/>
      <c r="G609" s="32"/>
      <c r="H609" s="112"/>
      <c r="I609" s="32"/>
      <c r="J609" s="32"/>
      <c r="K609" s="32"/>
      <c r="L609" s="32"/>
      <c r="M609" s="113"/>
    </row>
    <row r="610" spans="1:13" ht="13.5" customHeight="1">
      <c r="A610" s="74">
        <v>601</v>
      </c>
      <c r="B610" s="58"/>
      <c r="C610" s="32"/>
      <c r="D610" s="59"/>
      <c r="E610" s="32"/>
      <c r="F610" s="59"/>
      <c r="G610" s="32"/>
      <c r="H610" s="112"/>
      <c r="I610" s="32"/>
      <c r="J610" s="32"/>
      <c r="K610" s="32"/>
      <c r="L610" s="32"/>
      <c r="M610" s="113"/>
    </row>
    <row r="611" spans="1:13" ht="13.5" customHeight="1">
      <c r="A611" s="74">
        <v>602</v>
      </c>
      <c r="B611" s="58"/>
      <c r="C611" s="32"/>
      <c r="D611" s="59"/>
      <c r="E611" s="32"/>
      <c r="F611" s="59"/>
      <c r="G611" s="32"/>
      <c r="H611" s="112"/>
      <c r="I611" s="32"/>
      <c r="J611" s="32"/>
      <c r="K611" s="32"/>
      <c r="L611" s="32"/>
      <c r="M611" s="113"/>
    </row>
    <row r="612" spans="1:13" ht="13.5" customHeight="1">
      <c r="A612" s="74">
        <v>603</v>
      </c>
      <c r="B612" s="58"/>
      <c r="C612" s="32"/>
      <c r="D612" s="59"/>
      <c r="E612" s="32"/>
      <c r="F612" s="59"/>
      <c r="G612" s="32"/>
      <c r="H612" s="112"/>
      <c r="I612" s="32"/>
      <c r="J612" s="32"/>
      <c r="K612" s="32"/>
      <c r="L612" s="32"/>
      <c r="M612" s="113"/>
    </row>
    <row r="613" spans="1:13" ht="13.5" customHeight="1">
      <c r="A613" s="74">
        <v>604</v>
      </c>
      <c r="B613" s="58"/>
      <c r="C613" s="32"/>
      <c r="D613" s="59"/>
      <c r="E613" s="32"/>
      <c r="F613" s="59"/>
      <c r="G613" s="32"/>
      <c r="H613" s="112"/>
      <c r="I613" s="32"/>
      <c r="J613" s="32"/>
      <c r="K613" s="32"/>
      <c r="L613" s="32"/>
      <c r="M613" s="113"/>
    </row>
    <row r="614" spans="1:13" ht="13.5" customHeight="1">
      <c r="A614" s="74">
        <v>605</v>
      </c>
      <c r="B614" s="58"/>
      <c r="C614" s="32"/>
      <c r="D614" s="59"/>
      <c r="E614" s="32"/>
      <c r="F614" s="59"/>
      <c r="G614" s="32"/>
      <c r="H614" s="112"/>
      <c r="I614" s="32"/>
      <c r="J614" s="32"/>
      <c r="K614" s="32"/>
      <c r="L614" s="32"/>
      <c r="M614" s="113"/>
    </row>
    <row r="615" spans="1:13" ht="13.5" customHeight="1">
      <c r="A615" s="74">
        <v>606</v>
      </c>
      <c r="B615" s="58"/>
      <c r="C615" s="32"/>
      <c r="D615" s="59"/>
      <c r="E615" s="32"/>
      <c r="F615" s="59"/>
      <c r="G615" s="32"/>
      <c r="H615" s="112"/>
      <c r="I615" s="32"/>
      <c r="J615" s="32"/>
      <c r="K615" s="32"/>
      <c r="L615" s="32"/>
      <c r="M615" s="113"/>
    </row>
    <row r="616" spans="1:13" ht="13.5" customHeight="1">
      <c r="A616" s="74">
        <v>607</v>
      </c>
      <c r="B616" s="58"/>
      <c r="C616" s="32"/>
      <c r="D616" s="59"/>
      <c r="E616" s="32"/>
      <c r="F616" s="59"/>
      <c r="G616" s="32"/>
      <c r="H616" s="112"/>
      <c r="I616" s="32"/>
      <c r="J616" s="32"/>
      <c r="K616" s="32"/>
      <c r="L616" s="32"/>
      <c r="M616" s="113"/>
    </row>
    <row r="617" spans="1:13" ht="13.5" customHeight="1">
      <c r="A617" s="74">
        <v>608</v>
      </c>
      <c r="B617" s="58"/>
      <c r="C617" s="32"/>
      <c r="D617" s="59"/>
      <c r="E617" s="32"/>
      <c r="F617" s="59"/>
      <c r="G617" s="32"/>
      <c r="H617" s="112"/>
      <c r="I617" s="32"/>
      <c r="J617" s="32"/>
      <c r="K617" s="32"/>
      <c r="L617" s="32"/>
      <c r="M617" s="113"/>
    </row>
    <row r="618" spans="1:13" ht="13.5" customHeight="1">
      <c r="A618" s="74">
        <v>609</v>
      </c>
      <c r="B618" s="58"/>
      <c r="C618" s="32"/>
      <c r="D618" s="59"/>
      <c r="E618" s="32"/>
      <c r="F618" s="59"/>
      <c r="G618" s="32"/>
      <c r="H618" s="112"/>
      <c r="I618" s="32"/>
      <c r="J618" s="32"/>
      <c r="K618" s="32"/>
      <c r="L618" s="32"/>
      <c r="M618" s="113"/>
    </row>
    <row r="619" spans="1:13" ht="13.5" customHeight="1">
      <c r="A619" s="74">
        <v>610</v>
      </c>
      <c r="B619" s="58"/>
      <c r="C619" s="32"/>
      <c r="D619" s="59"/>
      <c r="E619" s="32"/>
      <c r="F619" s="59"/>
      <c r="G619" s="32"/>
      <c r="H619" s="112"/>
      <c r="I619" s="32"/>
      <c r="J619" s="32"/>
      <c r="K619" s="32"/>
      <c r="L619" s="32"/>
      <c r="M619" s="113"/>
    </row>
    <row r="620" spans="1:13" ht="13.5" customHeight="1">
      <c r="A620" s="74">
        <v>611</v>
      </c>
      <c r="B620" s="58"/>
      <c r="C620" s="32"/>
      <c r="D620" s="59"/>
      <c r="E620" s="32"/>
      <c r="F620" s="59"/>
      <c r="G620" s="32"/>
      <c r="H620" s="112"/>
      <c r="I620" s="32"/>
      <c r="J620" s="32"/>
      <c r="K620" s="32"/>
      <c r="L620" s="32"/>
      <c r="M620" s="113"/>
    </row>
    <row r="621" spans="1:13" ht="13.5" customHeight="1">
      <c r="A621" s="74">
        <v>612</v>
      </c>
      <c r="B621" s="58"/>
      <c r="C621" s="32"/>
      <c r="D621" s="59"/>
      <c r="E621" s="32"/>
      <c r="F621" s="59"/>
      <c r="G621" s="32"/>
      <c r="H621" s="112"/>
      <c r="I621" s="32"/>
      <c r="J621" s="32"/>
      <c r="K621" s="32"/>
      <c r="L621" s="32"/>
      <c r="M621" s="113"/>
    </row>
    <row r="622" spans="1:13" ht="13.5" customHeight="1">
      <c r="A622" s="74">
        <v>613</v>
      </c>
      <c r="B622" s="58"/>
      <c r="C622" s="32"/>
      <c r="D622" s="59"/>
      <c r="E622" s="32"/>
      <c r="F622" s="59"/>
      <c r="G622" s="32"/>
      <c r="H622" s="112"/>
      <c r="I622" s="32"/>
      <c r="J622" s="32"/>
      <c r="K622" s="32"/>
      <c r="L622" s="32"/>
      <c r="M622" s="113"/>
    </row>
    <row r="623" spans="1:13" ht="13.5" customHeight="1">
      <c r="A623" s="74">
        <v>614</v>
      </c>
      <c r="B623" s="58"/>
      <c r="C623" s="32"/>
      <c r="D623" s="59"/>
      <c r="E623" s="32"/>
      <c r="F623" s="59"/>
      <c r="G623" s="32"/>
      <c r="H623" s="112"/>
      <c r="I623" s="32"/>
      <c r="J623" s="32"/>
      <c r="K623" s="32"/>
      <c r="L623" s="32"/>
      <c r="M623" s="113"/>
    </row>
    <row r="624" spans="1:13" ht="13.5" customHeight="1">
      <c r="A624" s="74">
        <v>615</v>
      </c>
      <c r="B624" s="58"/>
      <c r="C624" s="32"/>
      <c r="D624" s="59"/>
      <c r="E624" s="32"/>
      <c r="F624" s="59"/>
      <c r="G624" s="32"/>
      <c r="H624" s="112"/>
      <c r="I624" s="32"/>
      <c r="J624" s="32"/>
      <c r="K624" s="32"/>
      <c r="L624" s="32"/>
      <c r="M624" s="113"/>
    </row>
    <row r="625" spans="1:13" ht="13.5" customHeight="1">
      <c r="A625" s="74">
        <v>616</v>
      </c>
      <c r="B625" s="58"/>
      <c r="C625" s="32"/>
      <c r="D625" s="59"/>
      <c r="E625" s="32"/>
      <c r="F625" s="59"/>
      <c r="G625" s="32"/>
      <c r="H625" s="112"/>
      <c r="I625" s="32"/>
      <c r="J625" s="32"/>
      <c r="K625" s="32"/>
      <c r="L625" s="32"/>
      <c r="M625" s="113"/>
    </row>
    <row r="626" spans="1:13" ht="13.5" customHeight="1">
      <c r="A626" s="74">
        <v>617</v>
      </c>
      <c r="B626" s="58"/>
      <c r="C626" s="32"/>
      <c r="D626" s="59"/>
      <c r="E626" s="32"/>
      <c r="F626" s="59"/>
      <c r="G626" s="32"/>
      <c r="H626" s="112"/>
      <c r="I626" s="32"/>
      <c r="J626" s="32"/>
      <c r="K626" s="32"/>
      <c r="L626" s="32"/>
      <c r="M626" s="113"/>
    </row>
    <row r="627" spans="1:13" ht="13.5" customHeight="1">
      <c r="A627" s="74">
        <v>618</v>
      </c>
      <c r="B627" s="58"/>
      <c r="C627" s="32"/>
      <c r="D627" s="59"/>
      <c r="E627" s="32"/>
      <c r="F627" s="59"/>
      <c r="G627" s="32"/>
      <c r="H627" s="112"/>
      <c r="I627" s="32"/>
      <c r="J627" s="32"/>
      <c r="K627" s="32"/>
      <c r="L627" s="32"/>
      <c r="M627" s="113"/>
    </row>
    <row r="628" spans="1:13" ht="13.5" customHeight="1">
      <c r="A628" s="74">
        <v>619</v>
      </c>
      <c r="B628" s="58"/>
      <c r="C628" s="32"/>
      <c r="D628" s="59"/>
      <c r="E628" s="32"/>
      <c r="F628" s="59"/>
      <c r="G628" s="32"/>
      <c r="H628" s="112"/>
      <c r="I628" s="32"/>
      <c r="J628" s="32"/>
      <c r="K628" s="32"/>
      <c r="L628" s="32"/>
      <c r="M628" s="113"/>
    </row>
    <row r="629" spans="1:13" ht="13.5" customHeight="1">
      <c r="A629" s="74">
        <v>620</v>
      </c>
      <c r="B629" s="58"/>
      <c r="C629" s="32"/>
      <c r="D629" s="59"/>
      <c r="E629" s="32"/>
      <c r="F629" s="59"/>
      <c r="G629" s="32"/>
      <c r="H629" s="112"/>
      <c r="I629" s="32"/>
      <c r="J629" s="32"/>
      <c r="K629" s="32"/>
      <c r="L629" s="32"/>
      <c r="M629" s="113"/>
    </row>
    <row r="630" spans="1:13" ht="13.5" customHeight="1">
      <c r="A630" s="74">
        <v>621</v>
      </c>
      <c r="B630" s="58"/>
      <c r="C630" s="32"/>
      <c r="D630" s="59"/>
      <c r="E630" s="32"/>
      <c r="F630" s="59"/>
      <c r="G630" s="32"/>
      <c r="H630" s="112"/>
      <c r="I630" s="32"/>
      <c r="J630" s="32"/>
      <c r="K630" s="32"/>
      <c r="L630" s="32"/>
      <c r="M630" s="113"/>
    </row>
    <row r="631" spans="1:13" ht="13.5" customHeight="1">
      <c r="A631" s="74">
        <v>622</v>
      </c>
      <c r="B631" s="58"/>
      <c r="C631" s="32"/>
      <c r="D631" s="59"/>
      <c r="E631" s="32"/>
      <c r="F631" s="59"/>
      <c r="G631" s="32"/>
      <c r="H631" s="112"/>
      <c r="I631" s="32"/>
      <c r="J631" s="32"/>
      <c r="K631" s="32"/>
      <c r="L631" s="32"/>
      <c r="M631" s="113"/>
    </row>
    <row r="632" spans="1:13" ht="13.5" customHeight="1">
      <c r="A632" s="74">
        <v>623</v>
      </c>
      <c r="B632" s="58"/>
      <c r="C632" s="32"/>
      <c r="D632" s="59"/>
      <c r="E632" s="32"/>
      <c r="F632" s="59"/>
      <c r="G632" s="32"/>
      <c r="H632" s="112"/>
      <c r="I632" s="32"/>
      <c r="J632" s="32"/>
      <c r="K632" s="32"/>
      <c r="L632" s="32"/>
      <c r="M632" s="113"/>
    </row>
    <row r="633" spans="1:13" ht="13.5" customHeight="1">
      <c r="A633" s="74">
        <v>624</v>
      </c>
      <c r="B633" s="58"/>
      <c r="C633" s="32"/>
      <c r="D633" s="59"/>
      <c r="E633" s="32"/>
      <c r="F633" s="59"/>
      <c r="G633" s="32"/>
      <c r="H633" s="112"/>
      <c r="I633" s="32"/>
      <c r="J633" s="32"/>
      <c r="K633" s="32"/>
      <c r="L633" s="32"/>
      <c r="M633" s="113"/>
    </row>
    <row r="634" spans="1:13" ht="13.5" customHeight="1">
      <c r="A634" s="74">
        <v>625</v>
      </c>
      <c r="B634" s="58"/>
      <c r="C634" s="32"/>
      <c r="D634" s="59"/>
      <c r="E634" s="32"/>
      <c r="F634" s="59"/>
      <c r="G634" s="32"/>
      <c r="H634" s="112"/>
      <c r="I634" s="32"/>
      <c r="J634" s="32"/>
      <c r="K634" s="32"/>
      <c r="L634" s="32"/>
      <c r="M634" s="113"/>
    </row>
    <row r="635" spans="1:13" ht="13.5" customHeight="1">
      <c r="A635" s="74">
        <v>626</v>
      </c>
      <c r="B635" s="58"/>
      <c r="C635" s="32"/>
      <c r="D635" s="59"/>
      <c r="E635" s="32"/>
      <c r="F635" s="59"/>
      <c r="G635" s="32"/>
      <c r="H635" s="112"/>
      <c r="I635" s="32"/>
      <c r="J635" s="32"/>
      <c r="K635" s="32"/>
      <c r="L635" s="32"/>
      <c r="M635" s="113"/>
    </row>
    <row r="636" spans="1:13" ht="13.5" customHeight="1">
      <c r="A636" s="74">
        <v>627</v>
      </c>
      <c r="B636" s="58"/>
      <c r="C636" s="32"/>
      <c r="D636" s="59"/>
      <c r="E636" s="32"/>
      <c r="F636" s="59"/>
      <c r="G636" s="32"/>
      <c r="H636" s="112"/>
      <c r="I636" s="32"/>
      <c r="J636" s="32"/>
      <c r="K636" s="32"/>
      <c r="L636" s="32"/>
      <c r="M636" s="113"/>
    </row>
    <row r="637" spans="1:13" ht="13.5" customHeight="1">
      <c r="A637" s="74">
        <v>628</v>
      </c>
      <c r="B637" s="58"/>
      <c r="C637" s="32"/>
      <c r="D637" s="59"/>
      <c r="E637" s="32"/>
      <c r="F637" s="59"/>
      <c r="G637" s="32"/>
      <c r="H637" s="112"/>
      <c r="I637" s="32"/>
      <c r="J637" s="32"/>
      <c r="K637" s="32"/>
      <c r="L637" s="32"/>
      <c r="M637" s="113"/>
    </row>
    <row r="638" spans="1:13" ht="13.5" customHeight="1">
      <c r="A638" s="74">
        <v>629</v>
      </c>
      <c r="B638" s="58"/>
      <c r="C638" s="32"/>
      <c r="D638" s="59"/>
      <c r="E638" s="32"/>
      <c r="F638" s="59"/>
      <c r="G638" s="32"/>
      <c r="H638" s="112"/>
      <c r="I638" s="32"/>
      <c r="J638" s="32"/>
      <c r="K638" s="32"/>
      <c r="L638" s="32"/>
      <c r="M638" s="113"/>
    </row>
    <row r="639" spans="1:13" ht="13.5" customHeight="1">
      <c r="A639" s="74">
        <v>630</v>
      </c>
      <c r="B639" s="58"/>
      <c r="C639" s="32"/>
      <c r="D639" s="59"/>
      <c r="E639" s="32"/>
      <c r="F639" s="59"/>
      <c r="G639" s="32"/>
      <c r="H639" s="112"/>
      <c r="I639" s="32"/>
      <c r="J639" s="32"/>
      <c r="K639" s="32"/>
      <c r="L639" s="32"/>
      <c r="M639" s="113"/>
    </row>
    <row r="640" spans="1:13" ht="13.5" customHeight="1">
      <c r="A640" s="74">
        <v>631</v>
      </c>
      <c r="B640" s="58"/>
      <c r="C640" s="32"/>
      <c r="D640" s="59"/>
      <c r="E640" s="32"/>
      <c r="F640" s="59"/>
      <c r="G640" s="32"/>
      <c r="H640" s="112"/>
      <c r="I640" s="32"/>
      <c r="J640" s="32"/>
      <c r="K640" s="32"/>
      <c r="L640" s="32"/>
      <c r="M640" s="113"/>
    </row>
    <row r="641" spans="1:13" ht="13.5" customHeight="1">
      <c r="A641" s="74">
        <v>632</v>
      </c>
      <c r="B641" s="58"/>
      <c r="C641" s="32"/>
      <c r="D641" s="59"/>
      <c r="E641" s="32"/>
      <c r="F641" s="59"/>
      <c r="G641" s="32"/>
      <c r="H641" s="112"/>
      <c r="I641" s="32"/>
      <c r="J641" s="32"/>
      <c r="K641" s="32"/>
      <c r="L641" s="32"/>
      <c r="M641" s="113"/>
    </row>
    <row r="642" spans="1:13" ht="13.5" customHeight="1">
      <c r="A642" s="74">
        <v>633</v>
      </c>
      <c r="B642" s="58"/>
      <c r="C642" s="32"/>
      <c r="D642" s="59"/>
      <c r="E642" s="32"/>
      <c r="F642" s="59"/>
      <c r="G642" s="32"/>
      <c r="H642" s="112"/>
      <c r="I642" s="32"/>
      <c r="J642" s="32"/>
      <c r="K642" s="32"/>
      <c r="L642" s="32"/>
      <c r="M642" s="113"/>
    </row>
    <row r="643" spans="1:13" ht="13.5" customHeight="1">
      <c r="A643" s="74">
        <v>634</v>
      </c>
      <c r="B643" s="58"/>
      <c r="C643" s="32"/>
      <c r="D643" s="59"/>
      <c r="E643" s="32"/>
      <c r="F643" s="59"/>
      <c r="G643" s="32"/>
      <c r="H643" s="112"/>
      <c r="I643" s="32"/>
      <c r="J643" s="32"/>
      <c r="K643" s="32"/>
      <c r="L643" s="32"/>
      <c r="M643" s="113"/>
    </row>
    <row r="644" spans="1:13" ht="13.5" customHeight="1">
      <c r="A644" s="74">
        <v>635</v>
      </c>
      <c r="B644" s="58"/>
      <c r="C644" s="32"/>
      <c r="D644" s="59"/>
      <c r="E644" s="32"/>
      <c r="F644" s="59"/>
      <c r="G644" s="32"/>
      <c r="H644" s="112"/>
      <c r="I644" s="32"/>
      <c r="J644" s="32"/>
      <c r="K644" s="32"/>
      <c r="L644" s="32"/>
      <c r="M644" s="113"/>
    </row>
    <row r="645" spans="1:13" ht="13.5" customHeight="1">
      <c r="A645" s="74">
        <v>636</v>
      </c>
      <c r="B645" s="58"/>
      <c r="C645" s="32"/>
      <c r="D645" s="59"/>
      <c r="E645" s="32"/>
      <c r="F645" s="59"/>
      <c r="G645" s="32"/>
      <c r="H645" s="112"/>
      <c r="I645" s="32"/>
      <c r="J645" s="32"/>
      <c r="K645" s="32"/>
      <c r="L645" s="32"/>
      <c r="M645" s="113"/>
    </row>
    <row r="646" spans="1:13" ht="13.5" customHeight="1">
      <c r="A646" s="74">
        <v>637</v>
      </c>
      <c r="B646" s="58"/>
      <c r="C646" s="32"/>
      <c r="D646" s="59"/>
      <c r="E646" s="32"/>
      <c r="F646" s="59"/>
      <c r="G646" s="32"/>
      <c r="H646" s="112"/>
      <c r="I646" s="32"/>
      <c r="J646" s="32"/>
      <c r="K646" s="32"/>
      <c r="L646" s="32"/>
      <c r="M646" s="113"/>
    </row>
    <row r="647" spans="1:13" ht="13.5" customHeight="1">
      <c r="A647" s="74">
        <v>638</v>
      </c>
      <c r="B647" s="58"/>
      <c r="C647" s="32"/>
      <c r="D647" s="59"/>
      <c r="E647" s="32"/>
      <c r="F647" s="59"/>
      <c r="G647" s="32"/>
      <c r="H647" s="112"/>
      <c r="I647" s="32"/>
      <c r="J647" s="32"/>
      <c r="K647" s="32"/>
      <c r="L647" s="32"/>
      <c r="M647" s="113"/>
    </row>
    <row r="648" spans="1:13" ht="13.5" customHeight="1">
      <c r="A648" s="74">
        <v>639</v>
      </c>
      <c r="B648" s="58"/>
      <c r="C648" s="32"/>
      <c r="D648" s="59"/>
      <c r="E648" s="32"/>
      <c r="F648" s="59"/>
      <c r="G648" s="32"/>
      <c r="H648" s="112"/>
      <c r="I648" s="32"/>
      <c r="J648" s="32"/>
      <c r="K648" s="32"/>
      <c r="L648" s="32"/>
      <c r="M648" s="113"/>
    </row>
    <row r="649" spans="1:13" ht="13.5" customHeight="1">
      <c r="A649" s="74">
        <v>640</v>
      </c>
      <c r="B649" s="58"/>
      <c r="C649" s="32"/>
      <c r="D649" s="59"/>
      <c r="E649" s="32"/>
      <c r="F649" s="59"/>
      <c r="G649" s="32"/>
      <c r="H649" s="112"/>
      <c r="I649" s="32"/>
      <c r="J649" s="32"/>
      <c r="K649" s="32"/>
      <c r="L649" s="32"/>
      <c r="M649" s="113"/>
    </row>
    <row r="650" spans="1:13" ht="13.5" customHeight="1">
      <c r="A650" s="74">
        <v>641</v>
      </c>
      <c r="B650" s="58"/>
      <c r="C650" s="32"/>
      <c r="D650" s="59"/>
      <c r="E650" s="32"/>
      <c r="F650" s="59"/>
      <c r="G650" s="32"/>
      <c r="H650" s="112"/>
      <c r="I650" s="32"/>
      <c r="J650" s="32"/>
      <c r="K650" s="32"/>
      <c r="L650" s="32"/>
      <c r="M650" s="113"/>
    </row>
    <row r="651" spans="1:13" ht="13.5" customHeight="1">
      <c r="A651" s="74">
        <v>642</v>
      </c>
      <c r="B651" s="58"/>
      <c r="C651" s="32"/>
      <c r="D651" s="59"/>
      <c r="E651" s="32"/>
      <c r="F651" s="59"/>
      <c r="G651" s="32"/>
      <c r="H651" s="112"/>
      <c r="I651" s="32"/>
      <c r="J651" s="32"/>
      <c r="K651" s="32"/>
      <c r="L651" s="32"/>
      <c r="M651" s="113"/>
    </row>
    <row r="652" spans="1:13" ht="13.5" customHeight="1">
      <c r="A652" s="74">
        <v>643</v>
      </c>
      <c r="B652" s="58"/>
      <c r="C652" s="32"/>
      <c r="D652" s="59"/>
      <c r="E652" s="32"/>
      <c r="F652" s="59"/>
      <c r="G652" s="32"/>
      <c r="H652" s="112"/>
      <c r="I652" s="32"/>
      <c r="J652" s="32"/>
      <c r="K652" s="32"/>
      <c r="L652" s="32"/>
      <c r="M652" s="113"/>
    </row>
    <row r="653" spans="1:13" ht="13.5" customHeight="1">
      <c r="A653" s="74">
        <v>644</v>
      </c>
      <c r="B653" s="58"/>
      <c r="C653" s="32"/>
      <c r="D653" s="59"/>
      <c r="E653" s="32"/>
      <c r="F653" s="59"/>
      <c r="G653" s="32"/>
      <c r="H653" s="112"/>
      <c r="I653" s="32"/>
      <c r="J653" s="32"/>
      <c r="K653" s="32"/>
      <c r="L653" s="32"/>
      <c r="M653" s="113"/>
    </row>
    <row r="654" spans="1:13" ht="13.5" customHeight="1">
      <c r="A654" s="74">
        <v>645</v>
      </c>
      <c r="B654" s="58"/>
      <c r="C654" s="32"/>
      <c r="D654" s="59"/>
      <c r="E654" s="32"/>
      <c r="F654" s="59"/>
      <c r="G654" s="32"/>
      <c r="H654" s="112"/>
      <c r="I654" s="32"/>
      <c r="J654" s="32"/>
      <c r="K654" s="32"/>
      <c r="L654" s="32"/>
      <c r="M654" s="113"/>
    </row>
    <row r="655" spans="1:13" ht="13.5" customHeight="1">
      <c r="A655" s="74">
        <v>646</v>
      </c>
      <c r="B655" s="58"/>
      <c r="C655" s="32"/>
      <c r="D655" s="59"/>
      <c r="E655" s="32"/>
      <c r="F655" s="59"/>
      <c r="G655" s="32"/>
      <c r="H655" s="112"/>
      <c r="I655" s="32"/>
      <c r="J655" s="32"/>
      <c r="K655" s="32"/>
      <c r="L655" s="32"/>
      <c r="M655" s="113"/>
    </row>
    <row r="656" spans="1:13" ht="13.5" customHeight="1">
      <c r="A656" s="74">
        <v>647</v>
      </c>
      <c r="B656" s="58"/>
      <c r="C656" s="32"/>
      <c r="D656" s="59"/>
      <c r="E656" s="32"/>
      <c r="F656" s="59"/>
      <c r="G656" s="32"/>
      <c r="H656" s="112"/>
      <c r="I656" s="32"/>
      <c r="J656" s="32"/>
      <c r="K656" s="32"/>
      <c r="L656" s="32"/>
      <c r="M656" s="113"/>
    </row>
    <row r="657" spans="1:13" ht="13.5" customHeight="1">
      <c r="A657" s="74">
        <v>648</v>
      </c>
      <c r="B657" s="58"/>
      <c r="C657" s="32"/>
      <c r="D657" s="59"/>
      <c r="E657" s="32"/>
      <c r="F657" s="59"/>
      <c r="G657" s="32"/>
      <c r="H657" s="112"/>
      <c r="I657" s="32"/>
      <c r="J657" s="32"/>
      <c r="K657" s="32"/>
      <c r="L657" s="32"/>
      <c r="M657" s="113"/>
    </row>
    <row r="658" spans="1:13" ht="13.5" customHeight="1">
      <c r="A658" s="74">
        <v>649</v>
      </c>
      <c r="B658" s="58"/>
      <c r="C658" s="32"/>
      <c r="D658" s="59"/>
      <c r="E658" s="32"/>
      <c r="F658" s="59"/>
      <c r="G658" s="32"/>
      <c r="H658" s="112"/>
      <c r="I658" s="32"/>
      <c r="J658" s="32"/>
      <c r="K658" s="32"/>
      <c r="L658" s="32"/>
      <c r="M658" s="113"/>
    </row>
    <row r="659" spans="1:13" ht="13.5" customHeight="1">
      <c r="A659" s="74">
        <v>650</v>
      </c>
      <c r="B659" s="58"/>
      <c r="C659" s="32"/>
      <c r="D659" s="59"/>
      <c r="E659" s="32"/>
      <c r="F659" s="59"/>
      <c r="G659" s="32"/>
      <c r="H659" s="112"/>
      <c r="I659" s="32"/>
      <c r="J659" s="32"/>
      <c r="K659" s="32"/>
      <c r="L659" s="32"/>
      <c r="M659" s="113"/>
    </row>
    <row r="660" spans="1:13" ht="13.5" customHeight="1">
      <c r="A660" s="74">
        <v>651</v>
      </c>
      <c r="B660" s="58"/>
      <c r="C660" s="32"/>
      <c r="D660" s="59"/>
      <c r="E660" s="32"/>
      <c r="F660" s="59"/>
      <c r="G660" s="32"/>
      <c r="H660" s="112"/>
      <c r="I660" s="32"/>
      <c r="J660" s="32"/>
      <c r="K660" s="32"/>
      <c r="L660" s="32"/>
      <c r="M660" s="113"/>
    </row>
    <row r="661" spans="1:13" ht="13.5" customHeight="1">
      <c r="A661" s="74">
        <v>652</v>
      </c>
      <c r="B661" s="58"/>
      <c r="C661" s="32"/>
      <c r="D661" s="59"/>
      <c r="E661" s="32"/>
      <c r="F661" s="59"/>
      <c r="G661" s="32"/>
      <c r="H661" s="112"/>
      <c r="I661" s="32"/>
      <c r="J661" s="32"/>
      <c r="K661" s="32"/>
      <c r="L661" s="32"/>
      <c r="M661" s="113"/>
    </row>
    <row r="662" spans="1:13" ht="13.5" customHeight="1">
      <c r="A662" s="74">
        <v>653</v>
      </c>
      <c r="B662" s="58"/>
      <c r="C662" s="32"/>
      <c r="D662" s="59"/>
      <c r="E662" s="32"/>
      <c r="F662" s="59"/>
      <c r="G662" s="32"/>
      <c r="H662" s="112"/>
      <c r="I662" s="32"/>
      <c r="J662" s="32"/>
      <c r="K662" s="32"/>
      <c r="L662" s="32"/>
      <c r="M662" s="113"/>
    </row>
    <row r="663" spans="1:13" ht="13.5" customHeight="1">
      <c r="A663" s="74">
        <v>654</v>
      </c>
      <c r="B663" s="58"/>
      <c r="C663" s="32"/>
      <c r="D663" s="59"/>
      <c r="E663" s="32"/>
      <c r="F663" s="59"/>
      <c r="G663" s="32"/>
      <c r="H663" s="112"/>
      <c r="I663" s="32"/>
      <c r="J663" s="32"/>
      <c r="K663" s="32"/>
      <c r="L663" s="32"/>
      <c r="M663" s="113"/>
    </row>
    <row r="664" spans="1:13" ht="13.5" customHeight="1">
      <c r="A664" s="74">
        <v>655</v>
      </c>
      <c r="B664" s="58"/>
      <c r="C664" s="32"/>
      <c r="D664" s="59"/>
      <c r="E664" s="32"/>
      <c r="F664" s="59"/>
      <c r="G664" s="32"/>
      <c r="H664" s="112"/>
      <c r="I664" s="32"/>
      <c r="J664" s="32"/>
      <c r="K664" s="32"/>
      <c r="L664" s="32"/>
      <c r="M664" s="113"/>
    </row>
    <row r="665" spans="1:13" ht="13.5" customHeight="1">
      <c r="A665" s="74">
        <v>656</v>
      </c>
      <c r="B665" s="58"/>
      <c r="C665" s="32"/>
      <c r="D665" s="59"/>
      <c r="E665" s="32"/>
      <c r="F665" s="59"/>
      <c r="G665" s="32"/>
      <c r="H665" s="112"/>
      <c r="I665" s="32"/>
      <c r="J665" s="32"/>
      <c r="K665" s="32"/>
      <c r="L665" s="32"/>
      <c r="M665" s="113"/>
    </row>
    <row r="666" spans="1:13" ht="13.5" customHeight="1">
      <c r="A666" s="74">
        <v>657</v>
      </c>
      <c r="B666" s="58"/>
      <c r="C666" s="32"/>
      <c r="D666" s="59"/>
      <c r="E666" s="32"/>
      <c r="F666" s="59"/>
      <c r="G666" s="32"/>
      <c r="H666" s="112"/>
      <c r="I666" s="32"/>
      <c r="J666" s="32"/>
      <c r="K666" s="32"/>
      <c r="L666" s="32"/>
      <c r="M666" s="113"/>
    </row>
    <row r="667" spans="1:13" ht="13.5" customHeight="1">
      <c r="A667" s="74">
        <v>658</v>
      </c>
      <c r="B667" s="58"/>
      <c r="C667" s="32"/>
      <c r="D667" s="59"/>
      <c r="E667" s="32"/>
      <c r="F667" s="59"/>
      <c r="G667" s="32"/>
      <c r="H667" s="112"/>
      <c r="I667" s="32"/>
      <c r="J667" s="32"/>
      <c r="K667" s="32"/>
      <c r="L667" s="32"/>
      <c r="M667" s="113"/>
    </row>
    <row r="668" spans="1:13" ht="13.5" customHeight="1">
      <c r="A668" s="74">
        <v>659</v>
      </c>
      <c r="B668" s="58"/>
      <c r="C668" s="32"/>
      <c r="D668" s="59"/>
      <c r="E668" s="32"/>
      <c r="F668" s="59"/>
      <c r="G668" s="32"/>
      <c r="H668" s="112"/>
      <c r="I668" s="32"/>
      <c r="J668" s="32"/>
      <c r="K668" s="32"/>
      <c r="L668" s="32"/>
      <c r="M668" s="113"/>
    </row>
    <row r="669" spans="1:13" ht="13.5" customHeight="1">
      <c r="A669" s="74">
        <v>660</v>
      </c>
      <c r="B669" s="58"/>
      <c r="C669" s="32"/>
      <c r="D669" s="59"/>
      <c r="E669" s="32"/>
      <c r="F669" s="59"/>
      <c r="G669" s="32"/>
      <c r="H669" s="112"/>
      <c r="I669" s="32"/>
      <c r="J669" s="32"/>
      <c r="K669" s="32"/>
      <c r="L669" s="32"/>
      <c r="M669" s="113"/>
    </row>
    <row r="670" spans="1:13" ht="13.5" customHeight="1">
      <c r="A670" s="74">
        <v>661</v>
      </c>
      <c r="B670" s="58"/>
      <c r="C670" s="32"/>
      <c r="D670" s="59"/>
      <c r="E670" s="32"/>
      <c r="F670" s="59"/>
      <c r="G670" s="32"/>
      <c r="H670" s="112"/>
      <c r="I670" s="32"/>
      <c r="J670" s="32"/>
      <c r="K670" s="32"/>
      <c r="L670" s="32"/>
      <c r="M670" s="113"/>
    </row>
    <row r="671" spans="1:13" ht="13.5" customHeight="1">
      <c r="A671" s="74">
        <v>662</v>
      </c>
      <c r="B671" s="58"/>
      <c r="C671" s="32"/>
      <c r="D671" s="59"/>
      <c r="E671" s="32"/>
      <c r="F671" s="59"/>
      <c r="G671" s="32"/>
      <c r="H671" s="112"/>
      <c r="I671" s="32"/>
      <c r="J671" s="32"/>
      <c r="K671" s="32"/>
      <c r="L671" s="32"/>
      <c r="M671" s="113"/>
    </row>
    <row r="672" spans="1:13" ht="13.5" customHeight="1">
      <c r="A672" s="74">
        <v>663</v>
      </c>
      <c r="B672" s="58"/>
      <c r="C672" s="32"/>
      <c r="D672" s="59"/>
      <c r="E672" s="32"/>
      <c r="F672" s="59"/>
      <c r="G672" s="32"/>
      <c r="H672" s="112"/>
      <c r="I672" s="32"/>
      <c r="J672" s="32"/>
      <c r="K672" s="32"/>
      <c r="L672" s="32"/>
      <c r="M672" s="113"/>
    </row>
    <row r="673" spans="1:13" ht="13.5" customHeight="1">
      <c r="A673" s="74">
        <v>664</v>
      </c>
      <c r="B673" s="58"/>
      <c r="C673" s="32"/>
      <c r="D673" s="59"/>
      <c r="E673" s="32"/>
      <c r="F673" s="59"/>
      <c r="G673" s="32"/>
      <c r="H673" s="112"/>
      <c r="I673" s="32"/>
      <c r="J673" s="32"/>
      <c r="K673" s="32"/>
      <c r="L673" s="32"/>
      <c r="M673" s="113"/>
    </row>
    <row r="674" spans="1:13" ht="13.5" customHeight="1">
      <c r="A674" s="74">
        <v>665</v>
      </c>
      <c r="B674" s="58"/>
      <c r="C674" s="32"/>
      <c r="D674" s="59"/>
      <c r="E674" s="32"/>
      <c r="F674" s="59"/>
      <c r="G674" s="32"/>
      <c r="H674" s="112"/>
      <c r="I674" s="32"/>
      <c r="J674" s="32"/>
      <c r="K674" s="32"/>
      <c r="L674" s="32"/>
      <c r="M674" s="113"/>
    </row>
    <row r="675" spans="1:13" ht="13.5" customHeight="1">
      <c r="A675" s="74">
        <v>666</v>
      </c>
      <c r="B675" s="58"/>
      <c r="C675" s="32"/>
      <c r="D675" s="59"/>
      <c r="E675" s="32"/>
      <c r="F675" s="59"/>
      <c r="G675" s="32"/>
      <c r="H675" s="112"/>
      <c r="I675" s="32"/>
      <c r="J675" s="32"/>
      <c r="K675" s="32"/>
      <c r="L675" s="32"/>
      <c r="M675" s="113"/>
    </row>
    <row r="676" spans="1:13" ht="13.5" customHeight="1">
      <c r="A676" s="74">
        <v>667</v>
      </c>
      <c r="B676" s="58"/>
      <c r="C676" s="32"/>
      <c r="D676" s="59"/>
      <c r="E676" s="32"/>
      <c r="F676" s="59"/>
      <c r="G676" s="32"/>
      <c r="H676" s="112"/>
      <c r="I676" s="32"/>
      <c r="J676" s="32"/>
      <c r="K676" s="32"/>
      <c r="L676" s="32"/>
      <c r="M676" s="113"/>
    </row>
    <row r="677" spans="1:13" ht="13.5" customHeight="1">
      <c r="A677" s="74">
        <v>668</v>
      </c>
      <c r="B677" s="58"/>
      <c r="C677" s="32"/>
      <c r="D677" s="59"/>
      <c r="E677" s="32"/>
      <c r="F677" s="59"/>
      <c r="G677" s="32"/>
      <c r="H677" s="112"/>
      <c r="I677" s="32"/>
      <c r="J677" s="32"/>
      <c r="K677" s="32"/>
      <c r="L677" s="32"/>
      <c r="M677" s="113"/>
    </row>
    <row r="678" spans="1:13" ht="13.5" customHeight="1">
      <c r="A678" s="74">
        <v>669</v>
      </c>
      <c r="B678" s="58"/>
      <c r="C678" s="32"/>
      <c r="D678" s="59"/>
      <c r="E678" s="32"/>
      <c r="F678" s="59"/>
      <c r="G678" s="32"/>
      <c r="H678" s="112"/>
      <c r="I678" s="32"/>
      <c r="J678" s="32"/>
      <c r="K678" s="32"/>
      <c r="L678" s="32"/>
      <c r="M678" s="113"/>
    </row>
    <row r="679" spans="1:13" ht="13.5" customHeight="1">
      <c r="A679" s="74">
        <v>670</v>
      </c>
      <c r="B679" s="58"/>
      <c r="C679" s="32"/>
      <c r="D679" s="59"/>
      <c r="E679" s="32"/>
      <c r="F679" s="59"/>
      <c r="G679" s="32"/>
      <c r="H679" s="112"/>
      <c r="I679" s="32"/>
      <c r="J679" s="32"/>
      <c r="K679" s="32"/>
      <c r="L679" s="32"/>
      <c r="M679" s="113"/>
    </row>
    <row r="680" spans="1:13" ht="13.5" customHeight="1">
      <c r="A680" s="74">
        <v>671</v>
      </c>
      <c r="B680" s="58"/>
      <c r="C680" s="32"/>
      <c r="D680" s="59"/>
      <c r="E680" s="32"/>
      <c r="F680" s="59"/>
      <c r="G680" s="32"/>
      <c r="H680" s="112"/>
      <c r="I680" s="32"/>
      <c r="J680" s="32"/>
      <c r="K680" s="32"/>
      <c r="L680" s="32"/>
      <c r="M680" s="113"/>
    </row>
    <row r="681" spans="1:13" ht="13.5" customHeight="1">
      <c r="A681" s="74">
        <v>672</v>
      </c>
      <c r="B681" s="58"/>
      <c r="C681" s="32"/>
      <c r="D681" s="59"/>
      <c r="E681" s="32"/>
      <c r="F681" s="59"/>
      <c r="G681" s="32"/>
      <c r="H681" s="112"/>
      <c r="I681" s="32"/>
      <c r="J681" s="32"/>
      <c r="K681" s="32"/>
      <c r="L681" s="32"/>
      <c r="M681" s="113"/>
    </row>
    <row r="682" spans="1:13" ht="13.5" customHeight="1">
      <c r="A682" s="74">
        <v>673</v>
      </c>
      <c r="B682" s="58"/>
      <c r="C682" s="32"/>
      <c r="D682" s="59"/>
      <c r="E682" s="32"/>
      <c r="F682" s="59"/>
      <c r="G682" s="32"/>
      <c r="H682" s="112"/>
      <c r="I682" s="32"/>
      <c r="J682" s="32"/>
      <c r="K682" s="32"/>
      <c r="L682" s="32"/>
      <c r="M682" s="113"/>
    </row>
    <row r="683" spans="1:13" ht="13.5" customHeight="1">
      <c r="A683" s="74">
        <v>674</v>
      </c>
      <c r="B683" s="58"/>
      <c r="C683" s="32"/>
      <c r="D683" s="59"/>
      <c r="E683" s="32"/>
      <c r="F683" s="59"/>
      <c r="G683" s="32"/>
      <c r="H683" s="112"/>
      <c r="I683" s="32"/>
      <c r="J683" s="32"/>
      <c r="K683" s="32"/>
      <c r="L683" s="32"/>
      <c r="M683" s="113"/>
    </row>
    <row r="684" spans="1:13" ht="13.5" customHeight="1">
      <c r="A684" s="74">
        <v>675</v>
      </c>
      <c r="B684" s="58"/>
      <c r="C684" s="32"/>
      <c r="D684" s="59"/>
      <c r="E684" s="32"/>
      <c r="F684" s="59"/>
      <c r="G684" s="32"/>
      <c r="H684" s="112"/>
      <c r="I684" s="32"/>
      <c r="J684" s="32"/>
      <c r="K684" s="32"/>
      <c r="L684" s="32"/>
      <c r="M684" s="113"/>
    </row>
    <row r="685" spans="1:13" ht="13.5" customHeight="1">
      <c r="A685" s="74">
        <v>676</v>
      </c>
      <c r="B685" s="58"/>
      <c r="C685" s="32"/>
      <c r="D685" s="59"/>
      <c r="E685" s="32"/>
      <c r="F685" s="59"/>
      <c r="G685" s="32"/>
      <c r="H685" s="112"/>
      <c r="I685" s="32"/>
      <c r="J685" s="32"/>
      <c r="K685" s="32"/>
      <c r="L685" s="32"/>
      <c r="M685" s="113"/>
    </row>
    <row r="686" spans="1:13" ht="13.5" customHeight="1">
      <c r="A686" s="74">
        <v>677</v>
      </c>
      <c r="B686" s="58"/>
      <c r="C686" s="32"/>
      <c r="D686" s="59"/>
      <c r="E686" s="32"/>
      <c r="F686" s="59"/>
      <c r="G686" s="32"/>
      <c r="H686" s="112"/>
      <c r="I686" s="32"/>
      <c r="J686" s="32"/>
      <c r="K686" s="32"/>
      <c r="L686" s="32"/>
      <c r="M686" s="113"/>
    </row>
    <row r="687" spans="1:13" ht="13.5" customHeight="1">
      <c r="A687" s="74">
        <v>678</v>
      </c>
      <c r="B687" s="58"/>
      <c r="C687" s="32"/>
      <c r="D687" s="59"/>
      <c r="E687" s="32"/>
      <c r="F687" s="59"/>
      <c r="G687" s="32"/>
      <c r="H687" s="112"/>
      <c r="I687" s="32"/>
      <c r="J687" s="32"/>
      <c r="K687" s="32"/>
      <c r="L687" s="32"/>
      <c r="M687" s="113"/>
    </row>
    <row r="688" spans="1:13" ht="13.5" customHeight="1">
      <c r="A688" s="74">
        <v>679</v>
      </c>
      <c r="B688" s="58"/>
      <c r="C688" s="32"/>
      <c r="D688" s="59"/>
      <c r="E688" s="32"/>
      <c r="F688" s="59"/>
      <c r="G688" s="32"/>
      <c r="H688" s="112"/>
      <c r="I688" s="32"/>
      <c r="J688" s="32"/>
      <c r="K688" s="32"/>
      <c r="L688" s="32"/>
      <c r="M688" s="113"/>
    </row>
    <row r="689" spans="1:13" ht="13.5" customHeight="1">
      <c r="A689" s="74">
        <v>680</v>
      </c>
      <c r="B689" s="58"/>
      <c r="C689" s="32"/>
      <c r="D689" s="59"/>
      <c r="E689" s="32"/>
      <c r="F689" s="59"/>
      <c r="G689" s="32"/>
      <c r="H689" s="112"/>
      <c r="I689" s="32"/>
      <c r="J689" s="32"/>
      <c r="K689" s="32"/>
      <c r="L689" s="32"/>
      <c r="M689" s="113"/>
    </row>
    <row r="690" spans="1:13" ht="13.5" customHeight="1">
      <c r="A690" s="74">
        <v>681</v>
      </c>
      <c r="B690" s="58"/>
      <c r="C690" s="32"/>
      <c r="D690" s="59"/>
      <c r="E690" s="32"/>
      <c r="F690" s="59"/>
      <c r="G690" s="32"/>
      <c r="H690" s="112"/>
      <c r="I690" s="32"/>
      <c r="J690" s="32"/>
      <c r="K690" s="32"/>
      <c r="L690" s="32"/>
      <c r="M690" s="113"/>
    </row>
    <row r="691" spans="1:13" ht="13.5" customHeight="1">
      <c r="A691" s="74">
        <v>682</v>
      </c>
      <c r="B691" s="58"/>
      <c r="C691" s="32"/>
      <c r="D691" s="59"/>
      <c r="E691" s="32"/>
      <c r="F691" s="59"/>
      <c r="G691" s="32"/>
      <c r="H691" s="112"/>
      <c r="I691" s="32"/>
      <c r="J691" s="32"/>
      <c r="K691" s="32"/>
      <c r="L691" s="32"/>
      <c r="M691" s="113"/>
    </row>
    <row r="692" spans="1:13" ht="13.5" customHeight="1">
      <c r="A692" s="74">
        <v>683</v>
      </c>
      <c r="B692" s="58"/>
      <c r="C692" s="32"/>
      <c r="D692" s="59"/>
      <c r="E692" s="32"/>
      <c r="F692" s="59"/>
      <c r="G692" s="32"/>
      <c r="H692" s="112"/>
      <c r="I692" s="32"/>
      <c r="J692" s="32"/>
      <c r="K692" s="32"/>
      <c r="L692" s="32"/>
      <c r="M692" s="113"/>
    </row>
    <row r="693" spans="1:13" ht="13.5" customHeight="1">
      <c r="A693" s="74">
        <v>684</v>
      </c>
      <c r="B693" s="58"/>
      <c r="C693" s="32"/>
      <c r="D693" s="59"/>
      <c r="E693" s="32"/>
      <c r="F693" s="59"/>
      <c r="G693" s="32"/>
      <c r="H693" s="112"/>
      <c r="I693" s="32"/>
      <c r="J693" s="32"/>
      <c r="K693" s="32"/>
      <c r="L693" s="32"/>
      <c r="M693" s="113"/>
    </row>
    <row r="694" spans="1:13" ht="13.5" customHeight="1">
      <c r="A694" s="74">
        <v>685</v>
      </c>
      <c r="B694" s="58"/>
      <c r="C694" s="32"/>
      <c r="D694" s="59"/>
      <c r="E694" s="32"/>
      <c r="F694" s="59"/>
      <c r="G694" s="32"/>
      <c r="H694" s="112"/>
      <c r="I694" s="32"/>
      <c r="J694" s="32"/>
      <c r="K694" s="32"/>
      <c r="L694" s="32"/>
      <c r="M694" s="113"/>
    </row>
    <row r="695" spans="1:13" ht="13.5" customHeight="1">
      <c r="A695" s="74">
        <v>686</v>
      </c>
      <c r="B695" s="58"/>
      <c r="C695" s="32"/>
      <c r="D695" s="59"/>
      <c r="E695" s="32"/>
      <c r="F695" s="59"/>
      <c r="G695" s="32"/>
      <c r="H695" s="112"/>
      <c r="I695" s="32"/>
      <c r="J695" s="32"/>
      <c r="K695" s="32"/>
      <c r="L695" s="32"/>
      <c r="M695" s="113"/>
    </row>
    <row r="696" spans="1:13" ht="13.5" customHeight="1">
      <c r="A696" s="74">
        <v>687</v>
      </c>
      <c r="B696" s="58"/>
      <c r="C696" s="32"/>
      <c r="D696" s="59"/>
      <c r="E696" s="32"/>
      <c r="F696" s="59"/>
      <c r="G696" s="32"/>
      <c r="H696" s="112"/>
      <c r="I696" s="32"/>
      <c r="J696" s="32"/>
      <c r="K696" s="32"/>
      <c r="L696" s="32"/>
      <c r="M696" s="113"/>
    </row>
    <row r="697" spans="1:13" ht="13.5" customHeight="1">
      <c r="A697" s="74">
        <v>688</v>
      </c>
      <c r="B697" s="58"/>
      <c r="C697" s="32"/>
      <c r="D697" s="59"/>
      <c r="E697" s="32"/>
      <c r="F697" s="59"/>
      <c r="G697" s="32"/>
      <c r="H697" s="112"/>
      <c r="I697" s="32"/>
      <c r="J697" s="32"/>
      <c r="K697" s="32"/>
      <c r="L697" s="32"/>
      <c r="M697" s="113"/>
    </row>
    <row r="698" spans="1:13" ht="13.5" customHeight="1">
      <c r="A698" s="74">
        <v>689</v>
      </c>
      <c r="B698" s="58"/>
      <c r="C698" s="32"/>
      <c r="D698" s="59"/>
      <c r="E698" s="32"/>
      <c r="F698" s="59"/>
      <c r="G698" s="32"/>
      <c r="H698" s="112"/>
      <c r="I698" s="32"/>
      <c r="J698" s="32"/>
      <c r="K698" s="32"/>
      <c r="L698" s="32"/>
      <c r="M698" s="113"/>
    </row>
    <row r="699" spans="1:13" ht="13.5" customHeight="1">
      <c r="A699" s="74">
        <v>690</v>
      </c>
      <c r="B699" s="58"/>
      <c r="C699" s="32"/>
      <c r="D699" s="59"/>
      <c r="E699" s="32"/>
      <c r="F699" s="59"/>
      <c r="G699" s="32"/>
      <c r="H699" s="112"/>
      <c r="I699" s="32"/>
      <c r="J699" s="32"/>
      <c r="K699" s="32"/>
      <c r="L699" s="32"/>
      <c r="M699" s="113"/>
    </row>
    <row r="700" spans="1:13" ht="13.5" customHeight="1">
      <c r="A700" s="74">
        <v>691</v>
      </c>
      <c r="B700" s="58"/>
      <c r="C700" s="32"/>
      <c r="D700" s="59"/>
      <c r="E700" s="32"/>
      <c r="F700" s="59"/>
      <c r="G700" s="32"/>
      <c r="H700" s="112"/>
      <c r="I700" s="32"/>
      <c r="J700" s="32"/>
      <c r="K700" s="32"/>
      <c r="L700" s="32"/>
      <c r="M700" s="113"/>
    </row>
    <row r="701" spans="1:13" ht="13.5" customHeight="1">
      <c r="A701" s="74">
        <v>692</v>
      </c>
      <c r="B701" s="58"/>
      <c r="C701" s="32"/>
      <c r="D701" s="59"/>
      <c r="E701" s="32"/>
      <c r="F701" s="59"/>
      <c r="G701" s="32"/>
      <c r="H701" s="112"/>
      <c r="I701" s="32"/>
      <c r="J701" s="32"/>
      <c r="K701" s="32"/>
      <c r="L701" s="32"/>
      <c r="M701" s="113"/>
    </row>
    <row r="702" spans="1:13" ht="13.5" customHeight="1">
      <c r="A702" s="74">
        <v>693</v>
      </c>
      <c r="B702" s="58"/>
      <c r="C702" s="32"/>
      <c r="D702" s="59"/>
      <c r="E702" s="32"/>
      <c r="F702" s="59"/>
      <c r="G702" s="32"/>
      <c r="H702" s="112"/>
      <c r="I702" s="32"/>
      <c r="J702" s="32"/>
      <c r="K702" s="32"/>
      <c r="L702" s="32"/>
      <c r="M702" s="113"/>
    </row>
    <row r="703" spans="1:13" ht="13.5" customHeight="1">
      <c r="A703" s="74">
        <v>694</v>
      </c>
      <c r="B703" s="58"/>
      <c r="C703" s="32"/>
      <c r="D703" s="59"/>
      <c r="E703" s="32"/>
      <c r="F703" s="59"/>
      <c r="G703" s="32"/>
      <c r="H703" s="112"/>
      <c r="I703" s="32"/>
      <c r="J703" s="32"/>
      <c r="K703" s="32"/>
      <c r="L703" s="32"/>
      <c r="M703" s="113"/>
    </row>
    <row r="704" spans="1:13" ht="13.5" customHeight="1">
      <c r="A704" s="74">
        <v>695</v>
      </c>
      <c r="B704" s="58"/>
      <c r="C704" s="32"/>
      <c r="D704" s="59"/>
      <c r="E704" s="32"/>
      <c r="F704" s="59"/>
      <c r="G704" s="32"/>
      <c r="H704" s="112"/>
      <c r="I704" s="32"/>
      <c r="J704" s="32"/>
      <c r="K704" s="32"/>
      <c r="L704" s="32"/>
      <c r="M704" s="113"/>
    </row>
    <row r="705" spans="1:13" ht="13.5" customHeight="1">
      <c r="A705" s="74">
        <v>696</v>
      </c>
      <c r="B705" s="58"/>
      <c r="C705" s="32"/>
      <c r="D705" s="59"/>
      <c r="E705" s="32"/>
      <c r="F705" s="59"/>
      <c r="G705" s="32"/>
      <c r="H705" s="112"/>
      <c r="I705" s="32"/>
      <c r="J705" s="32"/>
      <c r="K705" s="32"/>
      <c r="L705" s="32"/>
      <c r="M705" s="113"/>
    </row>
    <row r="706" spans="1:13" ht="13.5" customHeight="1">
      <c r="A706" s="74">
        <v>697</v>
      </c>
      <c r="B706" s="58"/>
      <c r="C706" s="32"/>
      <c r="D706" s="59"/>
      <c r="E706" s="32"/>
      <c r="F706" s="59"/>
      <c r="G706" s="32"/>
      <c r="H706" s="112"/>
      <c r="I706" s="32"/>
      <c r="J706" s="32"/>
      <c r="K706" s="32"/>
      <c r="L706" s="32"/>
      <c r="M706" s="113"/>
    </row>
    <row r="707" spans="1:13" ht="13.5" customHeight="1">
      <c r="A707" s="74">
        <v>698</v>
      </c>
      <c r="B707" s="58"/>
      <c r="C707" s="32"/>
      <c r="D707" s="59"/>
      <c r="E707" s="32"/>
      <c r="F707" s="59"/>
      <c r="G707" s="32"/>
      <c r="H707" s="112"/>
      <c r="I707" s="32"/>
      <c r="J707" s="32"/>
      <c r="K707" s="32"/>
      <c r="L707" s="32"/>
      <c r="M707" s="113"/>
    </row>
    <row r="708" spans="1:13" ht="13.5" customHeight="1">
      <c r="A708" s="74">
        <v>699</v>
      </c>
      <c r="B708" s="58"/>
      <c r="C708" s="32"/>
      <c r="D708" s="59"/>
      <c r="E708" s="32"/>
      <c r="F708" s="59"/>
      <c r="G708" s="32"/>
      <c r="H708" s="112"/>
      <c r="I708" s="32"/>
      <c r="J708" s="32"/>
      <c r="K708" s="32"/>
      <c r="L708" s="32"/>
      <c r="M708" s="113"/>
    </row>
    <row r="709" spans="1:13" ht="13.5" customHeight="1">
      <c r="A709" s="74">
        <v>700</v>
      </c>
      <c r="B709" s="58"/>
      <c r="C709" s="32"/>
      <c r="D709" s="59"/>
      <c r="E709" s="32"/>
      <c r="F709" s="59"/>
      <c r="G709" s="32"/>
      <c r="H709" s="112"/>
      <c r="I709" s="32"/>
      <c r="J709" s="32"/>
      <c r="K709" s="32"/>
      <c r="L709" s="32"/>
      <c r="M709" s="113"/>
    </row>
    <row r="710" spans="1:13" ht="13.5" customHeight="1">
      <c r="A710" s="74">
        <v>701</v>
      </c>
      <c r="B710" s="58"/>
      <c r="C710" s="32"/>
      <c r="D710" s="59"/>
      <c r="E710" s="32"/>
      <c r="F710" s="59"/>
      <c r="G710" s="32"/>
      <c r="H710" s="112"/>
      <c r="I710" s="32"/>
      <c r="J710" s="32"/>
      <c r="K710" s="32"/>
      <c r="L710" s="32"/>
      <c r="M710" s="113"/>
    </row>
    <row r="711" spans="1:13" ht="13.5" customHeight="1">
      <c r="A711" s="74">
        <v>702</v>
      </c>
      <c r="B711" s="58"/>
      <c r="C711" s="32"/>
      <c r="D711" s="59"/>
      <c r="E711" s="32"/>
      <c r="F711" s="59"/>
      <c r="G711" s="32"/>
      <c r="H711" s="112"/>
      <c r="I711" s="32"/>
      <c r="J711" s="32"/>
      <c r="K711" s="32"/>
      <c r="L711" s="32"/>
      <c r="M711" s="113"/>
    </row>
    <row r="712" spans="1:13" ht="13.5" customHeight="1">
      <c r="A712" s="74">
        <v>703</v>
      </c>
      <c r="B712" s="58"/>
      <c r="C712" s="32"/>
      <c r="D712" s="59"/>
      <c r="E712" s="32"/>
      <c r="F712" s="59"/>
      <c r="G712" s="32"/>
      <c r="H712" s="112"/>
      <c r="I712" s="32"/>
      <c r="J712" s="32"/>
      <c r="K712" s="32"/>
      <c r="L712" s="32"/>
      <c r="M712" s="113"/>
    </row>
    <row r="713" spans="1:13" ht="13.5" customHeight="1">
      <c r="A713" s="74">
        <v>704</v>
      </c>
      <c r="B713" s="58"/>
      <c r="C713" s="32"/>
      <c r="D713" s="59"/>
      <c r="E713" s="32"/>
      <c r="F713" s="59"/>
      <c r="G713" s="32"/>
      <c r="H713" s="112"/>
      <c r="I713" s="32"/>
      <c r="J713" s="32"/>
      <c r="K713" s="32"/>
      <c r="L713" s="32"/>
      <c r="M713" s="113"/>
    </row>
    <row r="714" spans="1:13" ht="13.5" customHeight="1">
      <c r="A714" s="74">
        <v>705</v>
      </c>
      <c r="B714" s="58"/>
      <c r="C714" s="32"/>
      <c r="D714" s="59"/>
      <c r="E714" s="32"/>
      <c r="F714" s="59"/>
      <c r="G714" s="32"/>
      <c r="H714" s="112"/>
      <c r="I714" s="32"/>
      <c r="J714" s="32"/>
      <c r="K714" s="32"/>
      <c r="L714" s="32"/>
      <c r="M714" s="113"/>
    </row>
    <row r="715" spans="1:13" ht="13.5" customHeight="1">
      <c r="A715" s="74">
        <v>706</v>
      </c>
      <c r="B715" s="58"/>
      <c r="C715" s="32"/>
      <c r="D715" s="59"/>
      <c r="E715" s="32"/>
      <c r="F715" s="59"/>
      <c r="G715" s="32"/>
      <c r="H715" s="112"/>
      <c r="I715" s="32"/>
      <c r="J715" s="32"/>
      <c r="K715" s="32"/>
      <c r="L715" s="32"/>
      <c r="M715" s="113"/>
    </row>
    <row r="716" spans="1:13" ht="13.5" customHeight="1">
      <c r="A716" s="74">
        <v>707</v>
      </c>
      <c r="B716" s="58"/>
      <c r="C716" s="32"/>
      <c r="D716" s="59"/>
      <c r="E716" s="32"/>
      <c r="F716" s="59"/>
      <c r="G716" s="32"/>
      <c r="H716" s="112"/>
      <c r="I716" s="32"/>
      <c r="J716" s="32"/>
      <c r="K716" s="32"/>
      <c r="L716" s="32"/>
      <c r="M716" s="113"/>
    </row>
    <row r="717" spans="1:13" ht="13.5" customHeight="1">
      <c r="A717" s="74">
        <v>708</v>
      </c>
      <c r="B717" s="58"/>
      <c r="C717" s="32"/>
      <c r="D717" s="59"/>
      <c r="E717" s="32"/>
      <c r="F717" s="59"/>
      <c r="G717" s="32"/>
      <c r="H717" s="112"/>
      <c r="I717" s="32"/>
      <c r="J717" s="32"/>
      <c r="K717" s="32"/>
      <c r="L717" s="32"/>
      <c r="M717" s="113"/>
    </row>
    <row r="718" spans="1:13" ht="13.5" customHeight="1">
      <c r="A718" s="74">
        <v>709</v>
      </c>
      <c r="B718" s="58"/>
      <c r="C718" s="32"/>
      <c r="D718" s="59"/>
      <c r="E718" s="32"/>
      <c r="F718" s="59"/>
      <c r="G718" s="32"/>
      <c r="H718" s="112"/>
      <c r="I718" s="32"/>
      <c r="J718" s="32"/>
      <c r="K718" s="32"/>
      <c r="L718" s="32"/>
      <c r="M718" s="113"/>
    </row>
    <row r="719" spans="1:13" ht="13.5" customHeight="1">
      <c r="A719" s="74">
        <v>710</v>
      </c>
      <c r="B719" s="58"/>
      <c r="C719" s="32"/>
      <c r="D719" s="59"/>
      <c r="E719" s="32"/>
      <c r="F719" s="59"/>
      <c r="G719" s="32"/>
      <c r="H719" s="112"/>
      <c r="I719" s="32"/>
      <c r="J719" s="32"/>
      <c r="K719" s="32"/>
      <c r="L719" s="32"/>
      <c r="M719" s="113"/>
    </row>
    <row r="720" spans="1:13" ht="13.5" customHeight="1">
      <c r="A720" s="74">
        <v>711</v>
      </c>
      <c r="B720" s="58"/>
      <c r="C720" s="32"/>
      <c r="D720" s="59"/>
      <c r="E720" s="32"/>
      <c r="F720" s="59"/>
      <c r="G720" s="32"/>
      <c r="H720" s="112"/>
      <c r="I720" s="32"/>
      <c r="J720" s="32"/>
      <c r="K720" s="32"/>
      <c r="L720" s="32"/>
      <c r="M720" s="113"/>
    </row>
    <row r="721" spans="1:13" ht="13.5" customHeight="1">
      <c r="A721" s="74">
        <v>712</v>
      </c>
      <c r="B721" s="58"/>
      <c r="C721" s="32"/>
      <c r="D721" s="59"/>
      <c r="E721" s="32"/>
      <c r="F721" s="59"/>
      <c r="G721" s="32"/>
      <c r="H721" s="112"/>
      <c r="I721" s="32"/>
      <c r="J721" s="32"/>
      <c r="K721" s="32"/>
      <c r="L721" s="32"/>
      <c r="M721" s="113"/>
    </row>
    <row r="722" spans="1:13" ht="13.5" customHeight="1">
      <c r="A722" s="74">
        <v>713</v>
      </c>
      <c r="B722" s="58"/>
      <c r="C722" s="32"/>
      <c r="D722" s="59"/>
      <c r="E722" s="32"/>
      <c r="F722" s="59"/>
      <c r="G722" s="32"/>
      <c r="H722" s="112"/>
      <c r="I722" s="32"/>
      <c r="J722" s="32"/>
      <c r="K722" s="32"/>
      <c r="L722" s="32"/>
      <c r="M722" s="113"/>
    </row>
    <row r="723" spans="1:13" ht="13.5" customHeight="1">
      <c r="A723" s="74">
        <v>714</v>
      </c>
      <c r="B723" s="58"/>
      <c r="C723" s="32"/>
      <c r="D723" s="59"/>
      <c r="E723" s="32"/>
      <c r="F723" s="59"/>
      <c r="G723" s="32"/>
      <c r="H723" s="112"/>
      <c r="I723" s="32"/>
      <c r="J723" s="32"/>
      <c r="K723" s="32"/>
      <c r="L723" s="32"/>
      <c r="M723" s="113"/>
    </row>
    <row r="724" spans="1:13" ht="13.5" customHeight="1">
      <c r="A724" s="74">
        <v>715</v>
      </c>
      <c r="B724" s="58"/>
      <c r="C724" s="32"/>
      <c r="D724" s="59"/>
      <c r="E724" s="32"/>
      <c r="F724" s="59"/>
      <c r="G724" s="32"/>
      <c r="H724" s="112"/>
      <c r="I724" s="32"/>
      <c r="J724" s="32"/>
      <c r="K724" s="32"/>
      <c r="L724" s="32"/>
      <c r="M724" s="113"/>
    </row>
    <row r="725" spans="1:13" ht="13.5" customHeight="1">
      <c r="A725" s="74">
        <v>716</v>
      </c>
      <c r="B725" s="58"/>
      <c r="C725" s="32"/>
      <c r="D725" s="59"/>
      <c r="E725" s="32"/>
      <c r="F725" s="59"/>
      <c r="G725" s="32"/>
      <c r="H725" s="112"/>
      <c r="I725" s="32"/>
      <c r="J725" s="32"/>
      <c r="K725" s="32"/>
      <c r="L725" s="32"/>
      <c r="M725" s="113"/>
    </row>
    <row r="726" spans="1:13" ht="13.5" customHeight="1">
      <c r="A726" s="74">
        <v>717</v>
      </c>
      <c r="B726" s="58"/>
      <c r="C726" s="32"/>
      <c r="D726" s="59"/>
      <c r="E726" s="32"/>
      <c r="F726" s="59"/>
      <c r="G726" s="32"/>
      <c r="H726" s="112"/>
      <c r="I726" s="32"/>
      <c r="J726" s="32"/>
      <c r="K726" s="32"/>
      <c r="L726" s="32"/>
      <c r="M726" s="113"/>
    </row>
    <row r="727" spans="1:13" ht="13.5" customHeight="1">
      <c r="A727" s="74">
        <v>718</v>
      </c>
      <c r="B727" s="58"/>
      <c r="C727" s="32"/>
      <c r="D727" s="59"/>
      <c r="E727" s="32"/>
      <c r="F727" s="59"/>
      <c r="G727" s="32"/>
      <c r="H727" s="112"/>
      <c r="I727" s="32"/>
      <c r="J727" s="32"/>
      <c r="K727" s="32"/>
      <c r="L727" s="32"/>
      <c r="M727" s="113"/>
    </row>
    <row r="728" spans="1:13" ht="13.5" customHeight="1">
      <c r="A728" s="74">
        <v>719</v>
      </c>
      <c r="B728" s="58"/>
      <c r="C728" s="32"/>
      <c r="D728" s="59"/>
      <c r="E728" s="32"/>
      <c r="F728" s="59"/>
      <c r="G728" s="32"/>
      <c r="H728" s="112"/>
      <c r="I728" s="32"/>
      <c r="J728" s="32"/>
      <c r="K728" s="32"/>
      <c r="L728" s="32"/>
      <c r="M728" s="113"/>
    </row>
    <row r="729" spans="1:13" ht="13.5" customHeight="1">
      <c r="A729" s="74">
        <v>720</v>
      </c>
      <c r="B729" s="58"/>
      <c r="C729" s="32"/>
      <c r="D729" s="59"/>
      <c r="E729" s="32"/>
      <c r="F729" s="59"/>
      <c r="G729" s="32"/>
      <c r="H729" s="112"/>
      <c r="I729" s="32"/>
      <c r="J729" s="32"/>
      <c r="K729" s="32"/>
      <c r="L729" s="32"/>
      <c r="M729" s="113"/>
    </row>
    <row r="730" spans="1:13" ht="13.5" customHeight="1">
      <c r="A730" s="74">
        <v>721</v>
      </c>
      <c r="B730" s="58"/>
      <c r="C730" s="32"/>
      <c r="D730" s="59"/>
      <c r="E730" s="32"/>
      <c r="F730" s="59"/>
      <c r="G730" s="32"/>
      <c r="H730" s="112"/>
      <c r="I730" s="32"/>
      <c r="J730" s="32"/>
      <c r="K730" s="32"/>
      <c r="L730" s="32"/>
      <c r="M730" s="113"/>
    </row>
    <row r="731" spans="1:13" ht="13.5" customHeight="1">
      <c r="A731" s="74">
        <v>722</v>
      </c>
      <c r="B731" s="58"/>
      <c r="C731" s="32"/>
      <c r="D731" s="59"/>
      <c r="E731" s="32"/>
      <c r="F731" s="59"/>
      <c r="G731" s="32"/>
      <c r="H731" s="112"/>
      <c r="I731" s="32"/>
      <c r="J731" s="32"/>
      <c r="K731" s="32"/>
      <c r="L731" s="32"/>
      <c r="M731" s="113"/>
    </row>
    <row r="732" spans="1:13" ht="13.5" customHeight="1">
      <c r="A732" s="74">
        <v>723</v>
      </c>
      <c r="B732" s="58"/>
      <c r="C732" s="32"/>
      <c r="D732" s="59"/>
      <c r="E732" s="32"/>
      <c r="F732" s="59"/>
      <c r="G732" s="32"/>
      <c r="H732" s="112"/>
      <c r="I732" s="32"/>
      <c r="J732" s="32"/>
      <c r="K732" s="32"/>
      <c r="L732" s="32"/>
      <c r="M732" s="113"/>
    </row>
    <row r="733" spans="1:13" ht="13.5" customHeight="1">
      <c r="A733" s="74">
        <v>724</v>
      </c>
      <c r="B733" s="58"/>
      <c r="C733" s="32"/>
      <c r="D733" s="59"/>
      <c r="E733" s="32"/>
      <c r="F733" s="59"/>
      <c r="G733" s="32"/>
      <c r="H733" s="112"/>
      <c r="I733" s="32"/>
      <c r="J733" s="32"/>
      <c r="K733" s="32"/>
      <c r="L733" s="32"/>
      <c r="M733" s="113"/>
    </row>
    <row r="734" spans="1:13" ht="13.5" customHeight="1">
      <c r="A734" s="74">
        <v>725</v>
      </c>
      <c r="B734" s="58"/>
      <c r="C734" s="32"/>
      <c r="D734" s="59"/>
      <c r="E734" s="32"/>
      <c r="F734" s="59"/>
      <c r="G734" s="32"/>
      <c r="H734" s="112"/>
      <c r="I734" s="32"/>
      <c r="J734" s="32"/>
      <c r="K734" s="32"/>
      <c r="L734" s="32"/>
      <c r="M734" s="113"/>
    </row>
    <row r="735" spans="1:13" ht="13.5" customHeight="1">
      <c r="A735" s="74">
        <v>726</v>
      </c>
      <c r="B735" s="58"/>
      <c r="C735" s="32"/>
      <c r="D735" s="59"/>
      <c r="E735" s="32"/>
      <c r="F735" s="59"/>
      <c r="G735" s="32"/>
      <c r="H735" s="112"/>
      <c r="I735" s="32"/>
      <c r="J735" s="32"/>
      <c r="K735" s="32"/>
      <c r="L735" s="32"/>
      <c r="M735" s="113"/>
    </row>
    <row r="736" spans="1:13" ht="13.5" customHeight="1">
      <c r="A736" s="74">
        <v>727</v>
      </c>
      <c r="B736" s="58"/>
      <c r="C736" s="32"/>
      <c r="D736" s="59"/>
      <c r="E736" s="32"/>
      <c r="F736" s="59"/>
      <c r="G736" s="32"/>
      <c r="H736" s="112"/>
      <c r="I736" s="32"/>
      <c r="J736" s="32"/>
      <c r="K736" s="32"/>
      <c r="L736" s="32"/>
      <c r="M736" s="113"/>
    </row>
    <row r="737" spans="1:13" ht="13.5" customHeight="1">
      <c r="A737" s="74">
        <v>728</v>
      </c>
      <c r="B737" s="58"/>
      <c r="C737" s="32"/>
      <c r="D737" s="59"/>
      <c r="E737" s="32"/>
      <c r="F737" s="59"/>
      <c r="G737" s="32"/>
      <c r="H737" s="112"/>
      <c r="I737" s="32"/>
      <c r="J737" s="32"/>
      <c r="K737" s="32"/>
      <c r="L737" s="32"/>
      <c r="M737" s="113"/>
    </row>
    <row r="738" spans="1:13" ht="13.5" customHeight="1">
      <c r="A738" s="74">
        <v>729</v>
      </c>
      <c r="B738" s="58"/>
      <c r="C738" s="32"/>
      <c r="D738" s="59"/>
      <c r="E738" s="32"/>
      <c r="F738" s="59"/>
      <c r="G738" s="32"/>
      <c r="H738" s="112"/>
      <c r="I738" s="32"/>
      <c r="J738" s="32"/>
      <c r="K738" s="32"/>
      <c r="L738" s="32"/>
      <c r="M738" s="113"/>
    </row>
    <row r="739" spans="1:13" ht="13.5" customHeight="1">
      <c r="A739" s="74">
        <v>730</v>
      </c>
      <c r="B739" s="58"/>
      <c r="C739" s="32"/>
      <c r="D739" s="59"/>
      <c r="E739" s="32"/>
      <c r="F739" s="59"/>
      <c r="G739" s="32"/>
      <c r="H739" s="112"/>
      <c r="I739" s="32"/>
      <c r="J739" s="32"/>
      <c r="K739" s="32"/>
      <c r="L739" s="32"/>
      <c r="M739" s="113"/>
    </row>
    <row r="740" spans="1:13" ht="13.5" customHeight="1">
      <c r="A740" s="74">
        <v>731</v>
      </c>
      <c r="B740" s="58"/>
      <c r="C740" s="32"/>
      <c r="D740" s="59"/>
      <c r="E740" s="32"/>
      <c r="F740" s="59"/>
      <c r="G740" s="32"/>
      <c r="H740" s="112"/>
      <c r="I740" s="32"/>
      <c r="J740" s="32"/>
      <c r="K740" s="32"/>
      <c r="L740" s="32"/>
      <c r="M740" s="113"/>
    </row>
    <row r="741" spans="1:13" ht="13.5" customHeight="1">
      <c r="A741" s="74">
        <v>732</v>
      </c>
      <c r="B741" s="58"/>
      <c r="C741" s="32"/>
      <c r="D741" s="59"/>
      <c r="E741" s="32"/>
      <c r="F741" s="59"/>
      <c r="G741" s="32"/>
      <c r="H741" s="112"/>
      <c r="I741" s="32"/>
      <c r="J741" s="32"/>
      <c r="K741" s="32"/>
      <c r="L741" s="32"/>
      <c r="M741" s="113"/>
    </row>
    <row r="742" spans="1:13" ht="13.5" customHeight="1">
      <c r="A742" s="74">
        <v>733</v>
      </c>
      <c r="B742" s="58"/>
      <c r="C742" s="32"/>
      <c r="D742" s="59"/>
      <c r="E742" s="32"/>
      <c r="F742" s="59"/>
      <c r="G742" s="32"/>
      <c r="H742" s="112"/>
      <c r="I742" s="32"/>
      <c r="J742" s="32"/>
      <c r="K742" s="32"/>
      <c r="L742" s="32"/>
      <c r="M742" s="113"/>
    </row>
    <row r="743" spans="1:13" ht="13.5" customHeight="1">
      <c r="A743" s="74">
        <v>734</v>
      </c>
      <c r="B743" s="58"/>
      <c r="C743" s="32"/>
      <c r="D743" s="59"/>
      <c r="E743" s="32"/>
      <c r="F743" s="59"/>
      <c r="G743" s="32"/>
      <c r="H743" s="112"/>
      <c r="I743" s="32"/>
      <c r="J743" s="32"/>
      <c r="K743" s="32"/>
      <c r="L743" s="32"/>
      <c r="M743" s="113"/>
    </row>
    <row r="744" spans="1:13" ht="13.5" customHeight="1">
      <c r="A744" s="74">
        <v>735</v>
      </c>
      <c r="B744" s="58"/>
      <c r="C744" s="32"/>
      <c r="D744" s="59"/>
      <c r="E744" s="32"/>
      <c r="F744" s="59"/>
      <c r="G744" s="32"/>
      <c r="H744" s="112"/>
      <c r="I744" s="32"/>
      <c r="J744" s="32"/>
      <c r="K744" s="32"/>
      <c r="L744" s="32"/>
      <c r="M744" s="113"/>
    </row>
    <row r="745" spans="1:13" ht="13.5" customHeight="1">
      <c r="A745" s="74">
        <v>736</v>
      </c>
      <c r="B745" s="58"/>
      <c r="C745" s="32"/>
      <c r="D745" s="59"/>
      <c r="E745" s="32"/>
      <c r="F745" s="59"/>
      <c r="G745" s="32"/>
      <c r="H745" s="112"/>
      <c r="I745" s="32"/>
      <c r="J745" s="32"/>
      <c r="K745" s="32"/>
      <c r="L745" s="32"/>
      <c r="M745" s="113"/>
    </row>
    <row r="746" spans="1:13" ht="13.5" customHeight="1">
      <c r="A746" s="74">
        <v>737</v>
      </c>
      <c r="B746" s="58"/>
      <c r="C746" s="32"/>
      <c r="D746" s="59"/>
      <c r="E746" s="32"/>
      <c r="F746" s="59"/>
      <c r="G746" s="32"/>
      <c r="H746" s="112"/>
      <c r="I746" s="32"/>
      <c r="J746" s="32"/>
      <c r="K746" s="32"/>
      <c r="L746" s="32"/>
      <c r="M746" s="113"/>
    </row>
    <row r="747" spans="1:13" ht="13.5" customHeight="1">
      <c r="A747" s="74">
        <v>738</v>
      </c>
      <c r="B747" s="58"/>
      <c r="C747" s="32"/>
      <c r="D747" s="59"/>
      <c r="E747" s="32"/>
      <c r="F747" s="59"/>
      <c r="G747" s="32"/>
      <c r="H747" s="112"/>
      <c r="I747" s="32"/>
      <c r="J747" s="32"/>
      <c r="K747" s="32"/>
      <c r="L747" s="32"/>
      <c r="M747" s="113"/>
    </row>
    <row r="748" spans="1:13" ht="13.5" customHeight="1">
      <c r="A748" s="74">
        <v>739</v>
      </c>
      <c r="B748" s="58"/>
      <c r="C748" s="32"/>
      <c r="D748" s="59"/>
      <c r="E748" s="32"/>
      <c r="F748" s="59"/>
      <c r="G748" s="32"/>
      <c r="H748" s="112"/>
      <c r="I748" s="32"/>
      <c r="J748" s="32"/>
      <c r="K748" s="32"/>
      <c r="L748" s="32"/>
      <c r="M748" s="113"/>
    </row>
    <row r="749" spans="1:13" ht="13.5" customHeight="1">
      <c r="A749" s="74">
        <v>740</v>
      </c>
      <c r="B749" s="58"/>
      <c r="C749" s="32"/>
      <c r="D749" s="59"/>
      <c r="E749" s="32"/>
      <c r="F749" s="59"/>
      <c r="G749" s="32"/>
      <c r="H749" s="112"/>
      <c r="I749" s="32"/>
      <c r="J749" s="32"/>
      <c r="K749" s="32"/>
      <c r="L749" s="32"/>
      <c r="M749" s="113"/>
    </row>
    <row r="750" spans="1:13" ht="13.5" customHeight="1">
      <c r="A750" s="74">
        <v>741</v>
      </c>
      <c r="B750" s="58"/>
      <c r="C750" s="32"/>
      <c r="D750" s="59"/>
      <c r="E750" s="32"/>
      <c r="F750" s="59"/>
      <c r="G750" s="32"/>
      <c r="H750" s="112"/>
      <c r="I750" s="32"/>
      <c r="J750" s="32"/>
      <c r="K750" s="32"/>
      <c r="L750" s="32"/>
      <c r="M750" s="113"/>
    </row>
    <row r="751" spans="1:13" ht="13.5" customHeight="1">
      <c r="A751" s="74">
        <v>742</v>
      </c>
      <c r="B751" s="58"/>
      <c r="C751" s="32"/>
      <c r="D751" s="59"/>
      <c r="E751" s="32"/>
      <c r="F751" s="59"/>
      <c r="G751" s="32"/>
      <c r="H751" s="112"/>
      <c r="I751" s="32"/>
      <c r="J751" s="32"/>
      <c r="K751" s="32"/>
      <c r="L751" s="32"/>
      <c r="M751" s="113"/>
    </row>
    <row r="752" spans="1:13" ht="13.5" customHeight="1">
      <c r="A752" s="74">
        <v>743</v>
      </c>
      <c r="B752" s="58"/>
      <c r="C752" s="32"/>
      <c r="D752" s="59"/>
      <c r="E752" s="32"/>
      <c r="F752" s="59"/>
      <c r="G752" s="32"/>
      <c r="H752" s="112"/>
      <c r="I752" s="32"/>
      <c r="J752" s="32"/>
      <c r="K752" s="32"/>
      <c r="L752" s="32"/>
      <c r="M752" s="113"/>
    </row>
    <row r="753" spans="1:13" ht="13.5" customHeight="1">
      <c r="A753" s="74">
        <v>744</v>
      </c>
      <c r="B753" s="58"/>
      <c r="C753" s="32"/>
      <c r="D753" s="59"/>
      <c r="E753" s="32"/>
      <c r="F753" s="59"/>
      <c r="G753" s="32"/>
      <c r="H753" s="112"/>
      <c r="I753" s="32"/>
      <c r="J753" s="32"/>
      <c r="K753" s="32"/>
      <c r="L753" s="32"/>
      <c r="M753" s="113"/>
    </row>
    <row r="754" spans="1:13" ht="13.5" customHeight="1">
      <c r="A754" s="74">
        <v>745</v>
      </c>
      <c r="B754" s="58"/>
      <c r="C754" s="32"/>
      <c r="D754" s="59"/>
      <c r="E754" s="32"/>
      <c r="F754" s="59"/>
      <c r="G754" s="32"/>
      <c r="H754" s="112"/>
      <c r="I754" s="32"/>
      <c r="J754" s="32"/>
      <c r="K754" s="32"/>
      <c r="L754" s="32"/>
      <c r="M754" s="113"/>
    </row>
    <row r="755" spans="1:13" ht="13.5" customHeight="1">
      <c r="A755" s="74">
        <v>746</v>
      </c>
      <c r="B755" s="58"/>
      <c r="C755" s="32"/>
      <c r="D755" s="59"/>
      <c r="E755" s="32"/>
      <c r="F755" s="59"/>
      <c r="G755" s="32"/>
      <c r="H755" s="112"/>
      <c r="I755" s="32"/>
      <c r="J755" s="32"/>
      <c r="K755" s="32"/>
      <c r="L755" s="32"/>
      <c r="M755" s="113"/>
    </row>
    <row r="756" spans="1:13" ht="13.5" customHeight="1">
      <c r="A756" s="74">
        <v>747</v>
      </c>
      <c r="B756" s="58"/>
      <c r="C756" s="32"/>
      <c r="D756" s="59"/>
      <c r="E756" s="32"/>
      <c r="F756" s="59"/>
      <c r="G756" s="32"/>
      <c r="H756" s="112"/>
      <c r="I756" s="32"/>
      <c r="J756" s="32"/>
      <c r="K756" s="32"/>
      <c r="L756" s="32"/>
      <c r="M756" s="113"/>
    </row>
    <row r="757" spans="1:13" ht="13.5" customHeight="1">
      <c r="A757" s="74">
        <v>748</v>
      </c>
      <c r="B757" s="58"/>
      <c r="C757" s="32"/>
      <c r="D757" s="59"/>
      <c r="E757" s="32"/>
      <c r="F757" s="59"/>
      <c r="G757" s="32"/>
      <c r="H757" s="112"/>
      <c r="I757" s="32"/>
      <c r="J757" s="32"/>
      <c r="K757" s="32"/>
      <c r="L757" s="32"/>
      <c r="M757" s="113"/>
    </row>
    <row r="758" spans="1:13" ht="13.5" customHeight="1">
      <c r="A758" s="74">
        <v>749</v>
      </c>
      <c r="B758" s="58"/>
      <c r="C758" s="32"/>
      <c r="D758" s="59"/>
      <c r="E758" s="32"/>
      <c r="F758" s="59"/>
      <c r="G758" s="32"/>
      <c r="H758" s="112"/>
      <c r="I758" s="32"/>
      <c r="J758" s="32"/>
      <c r="K758" s="32"/>
      <c r="L758" s="32"/>
      <c r="M758" s="113"/>
    </row>
    <row r="759" spans="1:13" ht="13.5" customHeight="1">
      <c r="A759" s="74">
        <v>750</v>
      </c>
      <c r="B759" s="58"/>
      <c r="C759" s="32"/>
      <c r="D759" s="59"/>
      <c r="E759" s="32"/>
      <c r="F759" s="59"/>
      <c r="G759" s="32"/>
      <c r="H759" s="112"/>
      <c r="I759" s="32"/>
      <c r="J759" s="32"/>
      <c r="K759" s="32"/>
      <c r="L759" s="32"/>
      <c r="M759" s="113"/>
    </row>
    <row r="760" spans="1:13" ht="13.5" customHeight="1">
      <c r="A760" s="74">
        <v>751</v>
      </c>
      <c r="B760" s="58"/>
      <c r="C760" s="32"/>
      <c r="D760" s="59"/>
      <c r="E760" s="32"/>
      <c r="F760" s="59"/>
      <c r="G760" s="32"/>
      <c r="H760" s="112"/>
      <c r="I760" s="32"/>
      <c r="J760" s="32"/>
      <c r="K760" s="32"/>
      <c r="L760" s="32"/>
      <c r="M760" s="113"/>
    </row>
    <row r="761" spans="1:13" ht="13.5" customHeight="1">
      <c r="A761" s="74">
        <v>752</v>
      </c>
      <c r="B761" s="58"/>
      <c r="C761" s="32"/>
      <c r="D761" s="59"/>
      <c r="E761" s="32"/>
      <c r="F761" s="59"/>
      <c r="G761" s="32"/>
      <c r="H761" s="112"/>
      <c r="I761" s="32"/>
      <c r="J761" s="32"/>
      <c r="K761" s="32"/>
      <c r="L761" s="32"/>
      <c r="M761" s="113"/>
    </row>
    <row r="762" spans="1:13" ht="13.5" customHeight="1">
      <c r="A762" s="74">
        <v>753</v>
      </c>
      <c r="B762" s="58"/>
      <c r="C762" s="32"/>
      <c r="D762" s="59"/>
      <c r="E762" s="32"/>
      <c r="F762" s="59"/>
      <c r="G762" s="32"/>
      <c r="H762" s="112"/>
      <c r="I762" s="32"/>
      <c r="J762" s="32"/>
      <c r="K762" s="32"/>
      <c r="L762" s="32"/>
      <c r="M762" s="113"/>
    </row>
    <row r="763" spans="1:13" ht="13.5" customHeight="1">
      <c r="A763" s="74">
        <v>754</v>
      </c>
      <c r="B763" s="58"/>
      <c r="C763" s="32"/>
      <c r="D763" s="59"/>
      <c r="E763" s="32"/>
      <c r="F763" s="59"/>
      <c r="G763" s="32"/>
      <c r="H763" s="112"/>
      <c r="I763" s="32"/>
      <c r="J763" s="32"/>
      <c r="K763" s="32"/>
      <c r="L763" s="32"/>
      <c r="M763" s="113"/>
    </row>
    <row r="764" spans="1:13" ht="13.5" customHeight="1">
      <c r="A764" s="74">
        <v>755</v>
      </c>
      <c r="B764" s="58"/>
      <c r="C764" s="32"/>
      <c r="D764" s="59"/>
      <c r="E764" s="32"/>
      <c r="F764" s="59"/>
      <c r="G764" s="32"/>
      <c r="H764" s="112"/>
      <c r="I764" s="32"/>
      <c r="J764" s="32"/>
      <c r="K764" s="32"/>
      <c r="L764" s="32"/>
      <c r="M764" s="113"/>
    </row>
    <row r="765" spans="1:13" ht="13.5" customHeight="1">
      <c r="A765" s="74">
        <v>756</v>
      </c>
      <c r="B765" s="58"/>
      <c r="C765" s="32"/>
      <c r="D765" s="59"/>
      <c r="E765" s="32"/>
      <c r="F765" s="59"/>
      <c r="G765" s="32"/>
      <c r="H765" s="112"/>
      <c r="I765" s="32"/>
      <c r="J765" s="32"/>
      <c r="K765" s="32"/>
      <c r="L765" s="32"/>
      <c r="M765" s="113"/>
    </row>
    <row r="766" spans="1:13" ht="13.5" customHeight="1">
      <c r="A766" s="74">
        <v>757</v>
      </c>
      <c r="B766" s="58"/>
      <c r="C766" s="32"/>
      <c r="D766" s="59"/>
      <c r="E766" s="32"/>
      <c r="F766" s="59"/>
      <c r="G766" s="32"/>
      <c r="H766" s="112"/>
      <c r="I766" s="32"/>
      <c r="J766" s="32"/>
      <c r="K766" s="32"/>
      <c r="L766" s="32"/>
      <c r="M766" s="113"/>
    </row>
    <row r="767" spans="1:13" ht="13.5" customHeight="1">
      <c r="A767" s="74">
        <v>758</v>
      </c>
      <c r="B767" s="58"/>
      <c r="C767" s="32"/>
      <c r="D767" s="59"/>
      <c r="E767" s="32"/>
      <c r="F767" s="59"/>
      <c r="G767" s="32"/>
      <c r="H767" s="112"/>
      <c r="I767" s="32"/>
      <c r="J767" s="32"/>
      <c r="K767" s="32"/>
      <c r="L767" s="32"/>
      <c r="M767" s="113"/>
    </row>
    <row r="768" spans="1:13" ht="13.5" customHeight="1">
      <c r="A768" s="74">
        <v>759</v>
      </c>
      <c r="B768" s="58"/>
      <c r="C768" s="32"/>
      <c r="D768" s="59"/>
      <c r="E768" s="32"/>
      <c r="F768" s="59"/>
      <c r="G768" s="32"/>
      <c r="H768" s="112"/>
      <c r="I768" s="32"/>
      <c r="J768" s="32"/>
      <c r="K768" s="32"/>
      <c r="L768" s="32"/>
      <c r="M768" s="113"/>
    </row>
    <row r="769" spans="1:13" ht="13.5" customHeight="1">
      <c r="A769" s="74">
        <v>760</v>
      </c>
      <c r="B769" s="58"/>
      <c r="C769" s="32"/>
      <c r="D769" s="59"/>
      <c r="E769" s="32"/>
      <c r="F769" s="59"/>
      <c r="G769" s="32"/>
      <c r="H769" s="112"/>
      <c r="I769" s="32"/>
      <c r="J769" s="32"/>
      <c r="K769" s="32"/>
      <c r="L769" s="32"/>
      <c r="M769" s="113"/>
    </row>
    <row r="770" spans="1:13" ht="13.5" customHeight="1">
      <c r="A770" s="74">
        <v>761</v>
      </c>
      <c r="B770" s="58"/>
      <c r="C770" s="32"/>
      <c r="D770" s="59"/>
      <c r="E770" s="32"/>
      <c r="F770" s="59"/>
      <c r="G770" s="32"/>
      <c r="H770" s="112"/>
      <c r="I770" s="32"/>
      <c r="J770" s="32"/>
      <c r="K770" s="32"/>
      <c r="L770" s="32"/>
      <c r="M770" s="113"/>
    </row>
    <row r="771" spans="1:13" ht="13.5" customHeight="1">
      <c r="A771" s="74">
        <v>762</v>
      </c>
      <c r="B771" s="58"/>
      <c r="C771" s="32"/>
      <c r="D771" s="59"/>
      <c r="E771" s="32"/>
      <c r="F771" s="59"/>
      <c r="G771" s="32"/>
      <c r="H771" s="112"/>
      <c r="I771" s="32"/>
      <c r="J771" s="32"/>
      <c r="K771" s="32"/>
      <c r="L771" s="32"/>
      <c r="M771" s="113"/>
    </row>
    <row r="772" spans="1:13" ht="13.5" customHeight="1">
      <c r="A772" s="74">
        <v>763</v>
      </c>
      <c r="B772" s="58"/>
      <c r="C772" s="32"/>
      <c r="D772" s="59"/>
      <c r="E772" s="32"/>
      <c r="F772" s="59"/>
      <c r="G772" s="32"/>
      <c r="H772" s="112"/>
      <c r="I772" s="32"/>
      <c r="J772" s="32"/>
      <c r="K772" s="32"/>
      <c r="L772" s="32"/>
      <c r="M772" s="113"/>
    </row>
    <row r="773" spans="1:13" ht="13.5" customHeight="1">
      <c r="A773" s="74">
        <v>764</v>
      </c>
      <c r="B773" s="58"/>
      <c r="C773" s="32"/>
      <c r="D773" s="59"/>
      <c r="E773" s="32"/>
      <c r="F773" s="59"/>
      <c r="G773" s="32"/>
      <c r="H773" s="112"/>
      <c r="I773" s="32"/>
      <c r="J773" s="32"/>
      <c r="K773" s="32"/>
      <c r="L773" s="32"/>
      <c r="M773" s="113"/>
    </row>
    <row r="774" spans="1:13" ht="13.5" customHeight="1">
      <c r="A774" s="74">
        <v>765</v>
      </c>
      <c r="B774" s="58"/>
      <c r="C774" s="32"/>
      <c r="D774" s="59"/>
      <c r="E774" s="32"/>
      <c r="F774" s="59"/>
      <c r="G774" s="32"/>
      <c r="H774" s="112"/>
      <c r="I774" s="32"/>
      <c r="J774" s="32"/>
      <c r="K774" s="32"/>
      <c r="L774" s="32"/>
      <c r="M774" s="113"/>
    </row>
    <row r="775" spans="1:13" ht="13.5" customHeight="1">
      <c r="A775" s="74">
        <v>766</v>
      </c>
      <c r="B775" s="58"/>
      <c r="C775" s="32"/>
      <c r="D775" s="59"/>
      <c r="E775" s="32"/>
      <c r="F775" s="59"/>
      <c r="G775" s="32"/>
      <c r="H775" s="112"/>
      <c r="I775" s="32"/>
      <c r="J775" s="32"/>
      <c r="K775" s="32"/>
      <c r="L775" s="32"/>
      <c r="M775" s="113"/>
    </row>
    <row r="776" spans="1:13" ht="13.5" customHeight="1">
      <c r="A776" s="74">
        <v>767</v>
      </c>
      <c r="B776" s="58"/>
      <c r="C776" s="32"/>
      <c r="D776" s="59"/>
      <c r="E776" s="32"/>
      <c r="F776" s="59"/>
      <c r="G776" s="32"/>
      <c r="H776" s="112"/>
      <c r="I776" s="32"/>
      <c r="J776" s="32"/>
      <c r="K776" s="32"/>
      <c r="L776" s="32"/>
      <c r="M776" s="113"/>
    </row>
    <row r="777" spans="1:13" ht="13.5" customHeight="1">
      <c r="A777" s="74">
        <v>768</v>
      </c>
      <c r="B777" s="58"/>
      <c r="C777" s="32"/>
      <c r="D777" s="59"/>
      <c r="E777" s="32"/>
      <c r="F777" s="59"/>
      <c r="G777" s="32"/>
      <c r="H777" s="112"/>
      <c r="I777" s="32"/>
      <c r="J777" s="32"/>
      <c r="K777" s="32"/>
      <c r="L777" s="32"/>
      <c r="M777" s="113"/>
    </row>
    <row r="778" spans="1:13" ht="13.5" customHeight="1">
      <c r="A778" s="74">
        <v>769</v>
      </c>
      <c r="B778" s="58"/>
      <c r="C778" s="32"/>
      <c r="D778" s="59"/>
      <c r="E778" s="32"/>
      <c r="F778" s="59"/>
      <c r="G778" s="32"/>
      <c r="H778" s="112"/>
      <c r="I778" s="32"/>
      <c r="J778" s="32"/>
      <c r="K778" s="32"/>
      <c r="L778" s="32"/>
      <c r="M778" s="113"/>
    </row>
    <row r="779" spans="1:13" ht="13.5" customHeight="1">
      <c r="A779" s="74">
        <v>770</v>
      </c>
      <c r="B779" s="58"/>
      <c r="C779" s="32"/>
      <c r="D779" s="59"/>
      <c r="E779" s="32"/>
      <c r="F779" s="59"/>
      <c r="G779" s="32"/>
      <c r="H779" s="112"/>
      <c r="I779" s="32"/>
      <c r="J779" s="32"/>
      <c r="K779" s="32"/>
      <c r="L779" s="32"/>
      <c r="M779" s="113"/>
    </row>
    <row r="780" spans="1:13" ht="13.5" customHeight="1">
      <c r="A780" s="74">
        <v>771</v>
      </c>
      <c r="B780" s="58"/>
      <c r="C780" s="32"/>
      <c r="D780" s="59"/>
      <c r="E780" s="32"/>
      <c r="F780" s="59"/>
      <c r="G780" s="32"/>
      <c r="H780" s="112"/>
      <c r="I780" s="32"/>
      <c r="J780" s="32"/>
      <c r="K780" s="32"/>
      <c r="L780" s="32"/>
      <c r="M780" s="113"/>
    </row>
    <row r="781" spans="1:13" ht="13.5" customHeight="1">
      <c r="A781" s="74">
        <v>772</v>
      </c>
      <c r="B781" s="58"/>
      <c r="C781" s="32"/>
      <c r="D781" s="59"/>
      <c r="E781" s="32"/>
      <c r="F781" s="59"/>
      <c r="G781" s="32"/>
      <c r="H781" s="112"/>
      <c r="I781" s="32"/>
      <c r="J781" s="32"/>
      <c r="K781" s="32"/>
      <c r="L781" s="32"/>
      <c r="M781" s="113"/>
    </row>
    <row r="782" spans="1:13" ht="13.5" customHeight="1">
      <c r="A782" s="74">
        <v>773</v>
      </c>
      <c r="B782" s="58"/>
      <c r="C782" s="32"/>
      <c r="D782" s="59"/>
      <c r="E782" s="32"/>
      <c r="F782" s="59"/>
      <c r="G782" s="32"/>
      <c r="H782" s="112"/>
      <c r="I782" s="32"/>
      <c r="J782" s="32"/>
      <c r="K782" s="32"/>
      <c r="L782" s="32"/>
      <c r="M782" s="113"/>
    </row>
    <row r="783" spans="1:13" ht="13.5" customHeight="1">
      <c r="A783" s="74">
        <v>774</v>
      </c>
      <c r="B783" s="58"/>
      <c r="C783" s="32"/>
      <c r="D783" s="59"/>
      <c r="E783" s="32"/>
      <c r="F783" s="59"/>
      <c r="G783" s="32"/>
      <c r="H783" s="112"/>
      <c r="I783" s="32"/>
      <c r="J783" s="32"/>
      <c r="K783" s="32"/>
      <c r="L783" s="32"/>
      <c r="M783" s="113"/>
    </row>
    <row r="784" spans="1:13" ht="13.5" customHeight="1">
      <c r="A784" s="74">
        <v>775</v>
      </c>
      <c r="B784" s="58"/>
      <c r="C784" s="32"/>
      <c r="D784" s="59"/>
      <c r="E784" s="32"/>
      <c r="F784" s="59"/>
      <c r="G784" s="32"/>
      <c r="H784" s="112"/>
      <c r="I784" s="32"/>
      <c r="J784" s="32"/>
      <c r="K784" s="32"/>
      <c r="L784" s="32"/>
      <c r="M784" s="113"/>
    </row>
    <row r="785" spans="1:13" ht="13.5" customHeight="1">
      <c r="A785" s="74">
        <v>776</v>
      </c>
      <c r="B785" s="58"/>
      <c r="C785" s="32"/>
      <c r="D785" s="59"/>
      <c r="E785" s="32"/>
      <c r="F785" s="59"/>
      <c r="G785" s="32"/>
      <c r="H785" s="112"/>
      <c r="I785" s="32"/>
      <c r="J785" s="32"/>
      <c r="K785" s="32"/>
      <c r="L785" s="32"/>
      <c r="M785" s="113"/>
    </row>
    <row r="786" spans="1:13" ht="13.5" customHeight="1">
      <c r="A786" s="74">
        <v>777</v>
      </c>
      <c r="B786" s="58"/>
      <c r="C786" s="32"/>
      <c r="D786" s="59"/>
      <c r="E786" s="32"/>
      <c r="F786" s="59"/>
      <c r="G786" s="32"/>
      <c r="H786" s="112"/>
      <c r="I786" s="32"/>
      <c r="J786" s="32"/>
      <c r="K786" s="32"/>
      <c r="L786" s="32"/>
      <c r="M786" s="113"/>
    </row>
    <row r="787" spans="1:13" ht="13.5" customHeight="1">
      <c r="A787" s="74">
        <v>778</v>
      </c>
      <c r="B787" s="58"/>
      <c r="C787" s="32"/>
      <c r="D787" s="59"/>
      <c r="E787" s="32"/>
      <c r="F787" s="59"/>
      <c r="G787" s="32"/>
      <c r="H787" s="112"/>
      <c r="I787" s="32"/>
      <c r="J787" s="32"/>
      <c r="K787" s="32"/>
      <c r="L787" s="32"/>
      <c r="M787" s="113"/>
    </row>
    <row r="788" spans="1:13" ht="13.5" customHeight="1">
      <c r="A788" s="74">
        <v>779</v>
      </c>
      <c r="B788" s="58"/>
      <c r="C788" s="32"/>
      <c r="D788" s="59"/>
      <c r="E788" s="32"/>
      <c r="F788" s="59"/>
      <c r="G788" s="32"/>
      <c r="H788" s="112"/>
      <c r="I788" s="32"/>
      <c r="J788" s="32"/>
      <c r="K788" s="32"/>
      <c r="L788" s="32"/>
      <c r="M788" s="113"/>
    </row>
    <row r="789" spans="1:13" ht="13.5" customHeight="1">
      <c r="A789" s="74">
        <v>780</v>
      </c>
      <c r="B789" s="58"/>
      <c r="C789" s="32"/>
      <c r="D789" s="59"/>
      <c r="E789" s="32"/>
      <c r="F789" s="59"/>
      <c r="G789" s="32"/>
      <c r="H789" s="112"/>
      <c r="I789" s="32"/>
      <c r="J789" s="32"/>
      <c r="K789" s="32"/>
      <c r="L789" s="32"/>
      <c r="M789" s="113"/>
    </row>
    <row r="790" spans="1:13" ht="13.5" customHeight="1">
      <c r="A790" s="74">
        <v>781</v>
      </c>
      <c r="B790" s="58"/>
      <c r="C790" s="32"/>
      <c r="D790" s="59"/>
      <c r="E790" s="32"/>
      <c r="F790" s="59"/>
      <c r="G790" s="32"/>
      <c r="H790" s="112"/>
      <c r="I790" s="32"/>
      <c r="J790" s="32"/>
      <c r="K790" s="32"/>
      <c r="L790" s="32"/>
      <c r="M790" s="113"/>
    </row>
    <row r="791" spans="1:13" ht="13.5" customHeight="1">
      <c r="A791" s="74">
        <v>782</v>
      </c>
      <c r="B791" s="58"/>
      <c r="C791" s="32"/>
      <c r="D791" s="59"/>
      <c r="E791" s="32"/>
      <c r="F791" s="59"/>
      <c r="G791" s="32"/>
      <c r="H791" s="112"/>
      <c r="I791" s="32"/>
      <c r="J791" s="32"/>
      <c r="K791" s="32"/>
      <c r="L791" s="32"/>
      <c r="M791" s="113"/>
    </row>
    <row r="792" spans="1:13" ht="13.5" customHeight="1">
      <c r="A792" s="74">
        <v>783</v>
      </c>
      <c r="B792" s="58"/>
      <c r="C792" s="32"/>
      <c r="D792" s="59"/>
      <c r="E792" s="32"/>
      <c r="F792" s="59"/>
      <c r="G792" s="32"/>
      <c r="H792" s="112"/>
      <c r="I792" s="32"/>
      <c r="J792" s="32"/>
      <c r="K792" s="32"/>
      <c r="L792" s="32"/>
      <c r="M792" s="113"/>
    </row>
    <row r="793" spans="1:13" ht="13.5" customHeight="1">
      <c r="A793" s="74">
        <v>784</v>
      </c>
      <c r="B793" s="58"/>
      <c r="C793" s="32"/>
      <c r="D793" s="59"/>
      <c r="E793" s="32"/>
      <c r="F793" s="59"/>
      <c r="G793" s="32"/>
      <c r="H793" s="112"/>
      <c r="I793" s="32"/>
      <c r="J793" s="32"/>
      <c r="K793" s="32"/>
      <c r="L793" s="32"/>
      <c r="M793" s="113"/>
    </row>
    <row r="794" spans="1:13" ht="13.5" customHeight="1">
      <c r="A794" s="74">
        <v>785</v>
      </c>
      <c r="B794" s="58"/>
      <c r="C794" s="32"/>
      <c r="D794" s="59"/>
      <c r="E794" s="32"/>
      <c r="F794" s="59"/>
      <c r="G794" s="32"/>
      <c r="H794" s="112"/>
      <c r="I794" s="32"/>
      <c r="J794" s="32"/>
      <c r="K794" s="32"/>
      <c r="L794" s="32"/>
      <c r="M794" s="113"/>
    </row>
    <row r="795" spans="1:13" ht="13.5" customHeight="1">
      <c r="A795" s="74">
        <v>786</v>
      </c>
      <c r="B795" s="58"/>
      <c r="C795" s="32"/>
      <c r="D795" s="59"/>
      <c r="E795" s="32"/>
      <c r="F795" s="59"/>
      <c r="G795" s="32"/>
      <c r="H795" s="112"/>
      <c r="I795" s="32"/>
      <c r="J795" s="32"/>
      <c r="K795" s="32"/>
      <c r="L795" s="32"/>
      <c r="M795" s="113"/>
    </row>
    <row r="796" spans="1:13" ht="13.5" customHeight="1">
      <c r="A796" s="74">
        <v>787</v>
      </c>
      <c r="B796" s="58"/>
      <c r="C796" s="32"/>
      <c r="D796" s="59"/>
      <c r="E796" s="32"/>
      <c r="F796" s="59"/>
      <c r="G796" s="32"/>
      <c r="H796" s="112"/>
      <c r="I796" s="32"/>
      <c r="J796" s="32"/>
      <c r="K796" s="32"/>
      <c r="L796" s="32"/>
      <c r="M796" s="113"/>
    </row>
    <row r="797" spans="1:13" ht="13.5" customHeight="1">
      <c r="A797" s="74">
        <v>788</v>
      </c>
      <c r="B797" s="58"/>
      <c r="C797" s="32"/>
      <c r="D797" s="59"/>
      <c r="E797" s="32"/>
      <c r="F797" s="59"/>
      <c r="G797" s="32"/>
      <c r="H797" s="112"/>
      <c r="I797" s="32"/>
      <c r="J797" s="32"/>
      <c r="K797" s="32"/>
      <c r="L797" s="32"/>
      <c r="M797" s="113"/>
    </row>
    <row r="798" spans="1:13" ht="13.5" customHeight="1">
      <c r="A798" s="74">
        <v>789</v>
      </c>
      <c r="B798" s="58"/>
      <c r="C798" s="32"/>
      <c r="D798" s="59"/>
      <c r="E798" s="32"/>
      <c r="F798" s="59"/>
      <c r="G798" s="32"/>
      <c r="H798" s="112"/>
      <c r="I798" s="32"/>
      <c r="J798" s="32"/>
      <c r="K798" s="32"/>
      <c r="L798" s="32"/>
      <c r="M798" s="113"/>
    </row>
    <row r="799" spans="1:13" ht="13.5" customHeight="1">
      <c r="A799" s="74">
        <v>790</v>
      </c>
      <c r="B799" s="58"/>
      <c r="C799" s="32"/>
      <c r="D799" s="59"/>
      <c r="E799" s="32"/>
      <c r="F799" s="59"/>
      <c r="G799" s="32"/>
      <c r="H799" s="112"/>
      <c r="I799" s="32"/>
      <c r="J799" s="32"/>
      <c r="K799" s="32"/>
      <c r="L799" s="32"/>
      <c r="M799" s="113"/>
    </row>
    <row r="800" spans="1:13" ht="13.5" customHeight="1">
      <c r="A800" s="74">
        <v>791</v>
      </c>
      <c r="B800" s="58"/>
      <c r="C800" s="32"/>
      <c r="D800" s="59"/>
      <c r="E800" s="32"/>
      <c r="F800" s="59"/>
      <c r="G800" s="32"/>
      <c r="H800" s="112"/>
      <c r="I800" s="32"/>
      <c r="J800" s="32"/>
      <c r="K800" s="32"/>
      <c r="L800" s="32"/>
      <c r="M800" s="113"/>
    </row>
    <row r="801" spans="1:13" ht="13.5" customHeight="1">
      <c r="A801" s="74">
        <v>792</v>
      </c>
      <c r="B801" s="58"/>
      <c r="C801" s="32"/>
      <c r="D801" s="59"/>
      <c r="E801" s="32"/>
      <c r="F801" s="59"/>
      <c r="G801" s="32"/>
      <c r="H801" s="112"/>
      <c r="I801" s="32"/>
      <c r="J801" s="32"/>
      <c r="K801" s="32"/>
      <c r="L801" s="32"/>
      <c r="M801" s="113"/>
    </row>
    <row r="802" spans="1:13" ht="13.5" customHeight="1">
      <c r="A802" s="74">
        <v>793</v>
      </c>
      <c r="B802" s="58"/>
      <c r="C802" s="32"/>
      <c r="D802" s="59"/>
      <c r="E802" s="32"/>
      <c r="F802" s="59"/>
      <c r="G802" s="32"/>
      <c r="H802" s="112"/>
      <c r="I802" s="32"/>
      <c r="J802" s="32"/>
      <c r="K802" s="32"/>
      <c r="L802" s="32"/>
      <c r="M802" s="113"/>
    </row>
    <row r="803" spans="1:13" ht="13.5" customHeight="1">
      <c r="A803" s="74">
        <v>794</v>
      </c>
      <c r="B803" s="58"/>
      <c r="C803" s="32"/>
      <c r="D803" s="59"/>
      <c r="E803" s="32"/>
      <c r="F803" s="59"/>
      <c r="G803" s="32"/>
      <c r="H803" s="112"/>
      <c r="I803" s="32"/>
      <c r="J803" s="32"/>
      <c r="K803" s="32"/>
      <c r="L803" s="32"/>
      <c r="M803" s="113"/>
    </row>
    <row r="804" spans="1:13" ht="13.5" customHeight="1">
      <c r="A804" s="74">
        <v>795</v>
      </c>
      <c r="B804" s="58"/>
      <c r="C804" s="32"/>
      <c r="D804" s="59"/>
      <c r="E804" s="32"/>
      <c r="F804" s="59"/>
      <c r="G804" s="32"/>
      <c r="H804" s="112"/>
      <c r="I804" s="32"/>
      <c r="J804" s="32"/>
      <c r="K804" s="32"/>
      <c r="L804" s="32"/>
      <c r="M804" s="113"/>
    </row>
    <row r="805" spans="1:13" ht="13.5" customHeight="1">
      <c r="A805" s="74">
        <v>796</v>
      </c>
      <c r="B805" s="58"/>
      <c r="C805" s="32"/>
      <c r="D805" s="59"/>
      <c r="E805" s="32"/>
      <c r="F805" s="59"/>
      <c r="G805" s="32"/>
      <c r="H805" s="112"/>
      <c r="I805" s="32"/>
      <c r="J805" s="32"/>
      <c r="K805" s="32"/>
      <c r="L805" s="32"/>
      <c r="M805" s="113"/>
    </row>
    <row r="806" spans="1:13" ht="13.5" customHeight="1">
      <c r="A806" s="74">
        <v>797</v>
      </c>
      <c r="B806" s="58"/>
      <c r="C806" s="32"/>
      <c r="D806" s="59"/>
      <c r="E806" s="32"/>
      <c r="F806" s="59"/>
      <c r="G806" s="32"/>
      <c r="H806" s="112"/>
      <c r="I806" s="32"/>
      <c r="J806" s="32"/>
      <c r="K806" s="32"/>
      <c r="L806" s="32"/>
      <c r="M806" s="113"/>
    </row>
    <row r="807" spans="1:13" ht="13.5" customHeight="1">
      <c r="A807" s="74">
        <v>798</v>
      </c>
      <c r="B807" s="58"/>
      <c r="C807" s="32"/>
      <c r="D807" s="59"/>
      <c r="E807" s="32"/>
      <c r="F807" s="59"/>
      <c r="G807" s="32"/>
      <c r="H807" s="112"/>
      <c r="I807" s="32"/>
      <c r="J807" s="32"/>
      <c r="K807" s="32"/>
      <c r="L807" s="32"/>
      <c r="M807" s="113"/>
    </row>
    <row r="808" spans="1:13" ht="13.5" customHeight="1">
      <c r="A808" s="74">
        <v>799</v>
      </c>
      <c r="B808" s="58"/>
      <c r="C808" s="32"/>
      <c r="D808" s="59"/>
      <c r="E808" s="32"/>
      <c r="F808" s="59"/>
      <c r="G808" s="32"/>
      <c r="H808" s="112"/>
      <c r="I808" s="32"/>
      <c r="J808" s="32"/>
      <c r="K808" s="32"/>
      <c r="L808" s="32"/>
      <c r="M808" s="113"/>
    </row>
    <row r="809" spans="1:13" ht="13.5" customHeight="1">
      <c r="A809" s="74">
        <v>800</v>
      </c>
      <c r="B809" s="58"/>
      <c r="C809" s="32"/>
      <c r="D809" s="59"/>
      <c r="E809" s="32"/>
      <c r="F809" s="59"/>
      <c r="G809" s="32"/>
      <c r="H809" s="112"/>
      <c r="I809" s="32"/>
      <c r="J809" s="32"/>
      <c r="K809" s="32"/>
      <c r="L809" s="32"/>
      <c r="M809" s="113"/>
    </row>
    <row r="810" spans="1:13" ht="13.5" customHeight="1">
      <c r="A810" s="74">
        <v>801</v>
      </c>
      <c r="B810" s="58"/>
      <c r="C810" s="32"/>
      <c r="D810" s="59"/>
      <c r="E810" s="32"/>
      <c r="F810" s="59"/>
      <c r="G810" s="32"/>
      <c r="H810" s="112"/>
      <c r="I810" s="32"/>
      <c r="J810" s="32"/>
      <c r="K810" s="32"/>
      <c r="L810" s="32"/>
      <c r="M810" s="113"/>
    </row>
    <row r="811" spans="1:13" ht="13.5" customHeight="1">
      <c r="A811" s="74">
        <v>802</v>
      </c>
      <c r="B811" s="58"/>
      <c r="C811" s="32"/>
      <c r="D811" s="59"/>
      <c r="E811" s="32"/>
      <c r="F811" s="59"/>
      <c r="G811" s="32"/>
      <c r="H811" s="112"/>
      <c r="I811" s="32"/>
      <c r="J811" s="32"/>
      <c r="K811" s="32"/>
      <c r="L811" s="32"/>
      <c r="M811" s="113"/>
    </row>
    <row r="812" spans="1:13" ht="13.5" customHeight="1">
      <c r="A812" s="74">
        <v>803</v>
      </c>
      <c r="B812" s="58"/>
      <c r="C812" s="32"/>
      <c r="D812" s="59"/>
      <c r="E812" s="32"/>
      <c r="F812" s="59"/>
      <c r="G812" s="32"/>
      <c r="H812" s="112"/>
      <c r="I812" s="32"/>
      <c r="J812" s="32"/>
      <c r="K812" s="32"/>
      <c r="L812" s="32"/>
      <c r="M812" s="113"/>
    </row>
    <row r="813" spans="1:13" ht="13.5" customHeight="1">
      <c r="A813" s="74">
        <v>804</v>
      </c>
      <c r="B813" s="58"/>
      <c r="C813" s="32"/>
      <c r="D813" s="59"/>
      <c r="E813" s="32"/>
      <c r="F813" s="59"/>
      <c r="G813" s="32"/>
      <c r="H813" s="112"/>
      <c r="I813" s="32"/>
      <c r="J813" s="32"/>
      <c r="K813" s="32"/>
      <c r="L813" s="32"/>
      <c r="M813" s="113"/>
    </row>
    <row r="814" spans="1:13" ht="13.5" customHeight="1">
      <c r="A814" s="74">
        <v>805</v>
      </c>
      <c r="B814" s="58"/>
      <c r="C814" s="32"/>
      <c r="D814" s="59"/>
      <c r="E814" s="32"/>
      <c r="F814" s="59"/>
      <c r="G814" s="32"/>
      <c r="H814" s="112"/>
      <c r="I814" s="32"/>
      <c r="J814" s="32"/>
      <c r="K814" s="32"/>
      <c r="L814" s="32"/>
      <c r="M814" s="113"/>
    </row>
    <row r="815" spans="1:13" ht="13.5" customHeight="1">
      <c r="A815" s="74">
        <v>806</v>
      </c>
      <c r="B815" s="58"/>
      <c r="C815" s="32"/>
      <c r="D815" s="59"/>
      <c r="E815" s="32"/>
      <c r="F815" s="59"/>
      <c r="G815" s="32"/>
      <c r="H815" s="112"/>
      <c r="I815" s="32"/>
      <c r="J815" s="32"/>
      <c r="K815" s="32"/>
      <c r="L815" s="32"/>
      <c r="M815" s="113"/>
    </row>
    <row r="816" spans="1:13" ht="13.5" customHeight="1">
      <c r="A816" s="74">
        <v>807</v>
      </c>
      <c r="B816" s="58"/>
      <c r="C816" s="32"/>
      <c r="D816" s="59"/>
      <c r="E816" s="32"/>
      <c r="F816" s="59"/>
      <c r="G816" s="32"/>
      <c r="H816" s="112"/>
      <c r="I816" s="32"/>
      <c r="J816" s="32"/>
      <c r="K816" s="32"/>
      <c r="L816" s="32"/>
      <c r="M816" s="113"/>
    </row>
    <row r="817" spans="1:13" ht="13.5" customHeight="1">
      <c r="A817" s="74">
        <v>808</v>
      </c>
      <c r="B817" s="58"/>
      <c r="C817" s="32"/>
      <c r="D817" s="59"/>
      <c r="E817" s="32"/>
      <c r="F817" s="59"/>
      <c r="G817" s="32"/>
      <c r="H817" s="112"/>
      <c r="I817" s="32"/>
      <c r="J817" s="32"/>
      <c r="K817" s="32"/>
      <c r="L817" s="32"/>
      <c r="M817" s="113"/>
    </row>
    <row r="818" spans="1:13" ht="13.5" customHeight="1">
      <c r="A818" s="74">
        <v>809</v>
      </c>
      <c r="B818" s="58"/>
      <c r="C818" s="32"/>
      <c r="D818" s="59"/>
      <c r="E818" s="32"/>
      <c r="F818" s="59"/>
      <c r="G818" s="32"/>
      <c r="H818" s="112"/>
      <c r="I818" s="32"/>
      <c r="J818" s="32"/>
      <c r="K818" s="32"/>
      <c r="L818" s="32"/>
      <c r="M818" s="113"/>
    </row>
    <row r="819" spans="1:13" ht="13.5" customHeight="1">
      <c r="A819" s="74">
        <v>810</v>
      </c>
      <c r="B819" s="58"/>
      <c r="C819" s="32"/>
      <c r="D819" s="59"/>
      <c r="E819" s="32"/>
      <c r="F819" s="59"/>
      <c r="G819" s="32"/>
      <c r="H819" s="112"/>
      <c r="I819" s="32"/>
      <c r="J819" s="32"/>
      <c r="K819" s="32"/>
      <c r="L819" s="32"/>
      <c r="M819" s="113"/>
    </row>
    <row r="820" spans="1:13" ht="13.5" customHeight="1">
      <c r="A820" s="74">
        <v>811</v>
      </c>
      <c r="B820" s="58"/>
      <c r="C820" s="32"/>
      <c r="D820" s="59"/>
      <c r="E820" s="32"/>
      <c r="F820" s="59"/>
      <c r="G820" s="32"/>
      <c r="H820" s="112"/>
      <c r="I820" s="32"/>
      <c r="J820" s="32"/>
      <c r="K820" s="32"/>
      <c r="L820" s="32"/>
      <c r="M820" s="113"/>
    </row>
    <row r="821" spans="1:13" ht="13.5" customHeight="1">
      <c r="A821" s="74">
        <v>812</v>
      </c>
      <c r="B821" s="58"/>
      <c r="C821" s="32"/>
      <c r="D821" s="59"/>
      <c r="E821" s="32"/>
      <c r="F821" s="59"/>
      <c r="G821" s="32"/>
      <c r="H821" s="112"/>
      <c r="I821" s="32"/>
      <c r="J821" s="32"/>
      <c r="K821" s="32"/>
      <c r="L821" s="32"/>
      <c r="M821" s="113"/>
    </row>
    <row r="822" spans="1:13" ht="13.5" customHeight="1">
      <c r="A822" s="74">
        <v>813</v>
      </c>
      <c r="B822" s="58"/>
      <c r="C822" s="32"/>
      <c r="D822" s="59"/>
      <c r="E822" s="32"/>
      <c r="F822" s="59"/>
      <c r="G822" s="32"/>
      <c r="H822" s="112"/>
      <c r="I822" s="32"/>
      <c r="J822" s="32"/>
      <c r="K822" s="32"/>
      <c r="L822" s="32"/>
      <c r="M822" s="113"/>
    </row>
    <row r="823" spans="1:13" ht="13.5" customHeight="1">
      <c r="A823" s="74">
        <v>814</v>
      </c>
      <c r="B823" s="58"/>
      <c r="C823" s="32"/>
      <c r="D823" s="59"/>
      <c r="E823" s="32"/>
      <c r="F823" s="59"/>
      <c r="G823" s="32"/>
      <c r="H823" s="112"/>
      <c r="I823" s="32"/>
      <c r="J823" s="32"/>
      <c r="K823" s="32"/>
      <c r="L823" s="32"/>
      <c r="M823" s="113"/>
    </row>
    <row r="824" spans="1:13" ht="13.5" customHeight="1">
      <c r="A824" s="74">
        <v>815</v>
      </c>
      <c r="B824" s="58"/>
      <c r="C824" s="32"/>
      <c r="D824" s="59"/>
      <c r="E824" s="32"/>
      <c r="F824" s="59"/>
      <c r="G824" s="32"/>
      <c r="H824" s="112"/>
      <c r="I824" s="32"/>
      <c r="J824" s="32"/>
      <c r="K824" s="32"/>
      <c r="L824" s="32"/>
      <c r="M824" s="113"/>
    </row>
    <row r="825" spans="1:13" ht="13.5" customHeight="1">
      <c r="A825" s="74">
        <v>816</v>
      </c>
      <c r="B825" s="58"/>
      <c r="C825" s="32"/>
      <c r="D825" s="59"/>
      <c r="E825" s="32"/>
      <c r="F825" s="59"/>
      <c r="G825" s="32"/>
      <c r="H825" s="112"/>
      <c r="I825" s="32"/>
      <c r="J825" s="32"/>
      <c r="K825" s="32"/>
      <c r="L825" s="32"/>
      <c r="M825" s="113"/>
    </row>
    <row r="826" spans="1:13" ht="13.5" customHeight="1">
      <c r="A826" s="74">
        <v>817</v>
      </c>
      <c r="B826" s="58"/>
      <c r="C826" s="32"/>
      <c r="D826" s="59"/>
      <c r="E826" s="32"/>
      <c r="F826" s="59"/>
      <c r="G826" s="32"/>
      <c r="H826" s="112"/>
      <c r="I826" s="32"/>
      <c r="J826" s="32"/>
      <c r="K826" s="32"/>
      <c r="L826" s="32"/>
      <c r="M826" s="113"/>
    </row>
    <row r="827" spans="1:13" ht="13.5" customHeight="1">
      <c r="A827" s="74">
        <v>818</v>
      </c>
      <c r="B827" s="58"/>
      <c r="C827" s="32"/>
      <c r="D827" s="59"/>
      <c r="E827" s="32"/>
      <c r="F827" s="59"/>
      <c r="G827" s="32"/>
      <c r="H827" s="112"/>
      <c r="I827" s="32"/>
      <c r="J827" s="32"/>
      <c r="K827" s="32"/>
      <c r="L827" s="32"/>
      <c r="M827" s="113"/>
    </row>
    <row r="828" spans="1:13" ht="13.5" customHeight="1">
      <c r="A828" s="74">
        <v>819</v>
      </c>
      <c r="B828" s="58"/>
      <c r="C828" s="32"/>
      <c r="D828" s="59"/>
      <c r="E828" s="32"/>
      <c r="F828" s="59"/>
      <c r="G828" s="32"/>
      <c r="H828" s="112"/>
      <c r="I828" s="32"/>
      <c r="J828" s="32"/>
      <c r="K828" s="32"/>
      <c r="L828" s="32"/>
      <c r="M828" s="113"/>
    </row>
    <row r="829" spans="1:13" ht="13.5" customHeight="1">
      <c r="A829" s="74">
        <v>820</v>
      </c>
      <c r="B829" s="58"/>
      <c r="C829" s="32"/>
      <c r="D829" s="59"/>
      <c r="E829" s="32"/>
      <c r="F829" s="59"/>
      <c r="G829" s="32"/>
      <c r="H829" s="112"/>
      <c r="I829" s="32"/>
      <c r="J829" s="32"/>
      <c r="K829" s="32"/>
      <c r="L829" s="32"/>
      <c r="M829" s="113"/>
    </row>
    <row r="830" spans="1:13" ht="13.5" customHeight="1">
      <c r="A830" s="74">
        <v>821</v>
      </c>
      <c r="B830" s="58"/>
      <c r="C830" s="32"/>
      <c r="D830" s="59"/>
      <c r="E830" s="32"/>
      <c r="F830" s="59"/>
      <c r="G830" s="32"/>
      <c r="H830" s="112"/>
      <c r="I830" s="32"/>
      <c r="J830" s="32"/>
      <c r="K830" s="32"/>
      <c r="L830" s="32"/>
      <c r="M830" s="113"/>
    </row>
    <row r="831" spans="1:13" ht="13.5" customHeight="1">
      <c r="A831" s="74">
        <v>822</v>
      </c>
      <c r="B831" s="58"/>
      <c r="C831" s="32"/>
      <c r="D831" s="59"/>
      <c r="E831" s="32"/>
      <c r="F831" s="59"/>
      <c r="G831" s="32"/>
      <c r="H831" s="112"/>
      <c r="I831" s="32"/>
      <c r="J831" s="32"/>
      <c r="K831" s="32"/>
      <c r="L831" s="32"/>
      <c r="M831" s="113"/>
    </row>
    <row r="832" spans="1:13" ht="13.5" customHeight="1">
      <c r="A832" s="74">
        <v>823</v>
      </c>
      <c r="B832" s="58"/>
      <c r="C832" s="32"/>
      <c r="D832" s="59"/>
      <c r="E832" s="32"/>
      <c r="F832" s="59"/>
      <c r="G832" s="32"/>
      <c r="H832" s="112"/>
      <c r="I832" s="32"/>
      <c r="J832" s="32"/>
      <c r="K832" s="32"/>
      <c r="L832" s="32"/>
      <c r="M832" s="113"/>
    </row>
    <row r="833" spans="1:13" ht="13.5" customHeight="1">
      <c r="A833" s="74">
        <v>824</v>
      </c>
      <c r="B833" s="58"/>
      <c r="C833" s="32"/>
      <c r="D833" s="59"/>
      <c r="E833" s="32"/>
      <c r="F833" s="59"/>
      <c r="G833" s="32"/>
      <c r="H833" s="112"/>
      <c r="I833" s="32"/>
      <c r="J833" s="32"/>
      <c r="K833" s="32"/>
      <c r="L833" s="32"/>
      <c r="M833" s="113"/>
    </row>
    <row r="834" spans="1:13" ht="13.5" customHeight="1">
      <c r="A834" s="74">
        <v>825</v>
      </c>
      <c r="B834" s="58"/>
      <c r="C834" s="32"/>
      <c r="D834" s="59"/>
      <c r="E834" s="32"/>
      <c r="F834" s="59"/>
      <c r="G834" s="32"/>
      <c r="H834" s="112"/>
      <c r="I834" s="32"/>
      <c r="J834" s="32"/>
      <c r="K834" s="32"/>
      <c r="L834" s="32"/>
      <c r="M834" s="113"/>
    </row>
    <row r="835" spans="1:13" ht="13.5" customHeight="1">
      <c r="A835" s="74">
        <v>826</v>
      </c>
      <c r="B835" s="58"/>
      <c r="C835" s="32"/>
      <c r="D835" s="59"/>
      <c r="E835" s="32"/>
      <c r="F835" s="59"/>
      <c r="G835" s="32"/>
      <c r="H835" s="112"/>
      <c r="I835" s="32"/>
      <c r="J835" s="32"/>
      <c r="K835" s="32"/>
      <c r="L835" s="32"/>
      <c r="M835" s="113"/>
    </row>
    <row r="836" spans="1:13" ht="13.5" customHeight="1">
      <c r="A836" s="74">
        <v>827</v>
      </c>
      <c r="B836" s="58"/>
      <c r="C836" s="32"/>
      <c r="D836" s="59"/>
      <c r="E836" s="32"/>
      <c r="F836" s="59"/>
      <c r="G836" s="32"/>
      <c r="H836" s="112"/>
      <c r="I836" s="32"/>
      <c r="J836" s="32"/>
      <c r="K836" s="32"/>
      <c r="L836" s="32"/>
      <c r="M836" s="113"/>
    </row>
    <row r="837" spans="1:13" ht="13.5" customHeight="1">
      <c r="A837" s="74">
        <v>828</v>
      </c>
      <c r="B837" s="58"/>
      <c r="C837" s="32"/>
      <c r="D837" s="59"/>
      <c r="E837" s="32"/>
      <c r="F837" s="59"/>
      <c r="G837" s="32"/>
      <c r="H837" s="112"/>
      <c r="I837" s="32"/>
      <c r="J837" s="32"/>
      <c r="K837" s="32"/>
      <c r="L837" s="32"/>
      <c r="M837" s="113"/>
    </row>
    <row r="838" spans="1:13" ht="13.5" customHeight="1">
      <c r="A838" s="74">
        <v>829</v>
      </c>
      <c r="B838" s="58"/>
      <c r="C838" s="32"/>
      <c r="D838" s="59"/>
      <c r="E838" s="32"/>
      <c r="F838" s="59"/>
      <c r="G838" s="32"/>
      <c r="H838" s="112"/>
      <c r="I838" s="32"/>
      <c r="J838" s="32"/>
      <c r="K838" s="32"/>
      <c r="L838" s="32"/>
      <c r="M838" s="113"/>
    </row>
    <row r="839" spans="1:13" ht="13.5" customHeight="1">
      <c r="A839" s="74">
        <v>830</v>
      </c>
      <c r="B839" s="58"/>
      <c r="C839" s="32"/>
      <c r="D839" s="59"/>
      <c r="E839" s="32"/>
      <c r="F839" s="59"/>
      <c r="G839" s="32"/>
      <c r="H839" s="112"/>
      <c r="I839" s="32"/>
      <c r="J839" s="32"/>
      <c r="K839" s="32"/>
      <c r="L839" s="32"/>
      <c r="M839" s="113"/>
    </row>
    <row r="840" spans="1:13" ht="13.5" customHeight="1">
      <c r="A840" s="74">
        <v>831</v>
      </c>
      <c r="B840" s="58"/>
      <c r="C840" s="32"/>
      <c r="D840" s="59"/>
      <c r="E840" s="32"/>
      <c r="F840" s="59"/>
      <c r="G840" s="32"/>
      <c r="H840" s="112"/>
      <c r="I840" s="32"/>
      <c r="J840" s="32"/>
      <c r="K840" s="32"/>
      <c r="L840" s="32"/>
      <c r="M840" s="113"/>
    </row>
    <row r="841" spans="1:13" ht="13.5" customHeight="1">
      <c r="A841" s="74">
        <v>832</v>
      </c>
      <c r="B841" s="58"/>
      <c r="C841" s="32"/>
      <c r="D841" s="59"/>
      <c r="E841" s="32"/>
      <c r="F841" s="59"/>
      <c r="G841" s="32"/>
      <c r="H841" s="112"/>
      <c r="I841" s="32"/>
      <c r="J841" s="32"/>
      <c r="K841" s="32"/>
      <c r="L841" s="32"/>
      <c r="M841" s="113"/>
    </row>
    <row r="842" spans="1:13" ht="13.5" customHeight="1">
      <c r="A842" s="74">
        <v>833</v>
      </c>
      <c r="B842" s="58"/>
      <c r="C842" s="32"/>
      <c r="D842" s="59"/>
      <c r="E842" s="32"/>
      <c r="F842" s="59"/>
      <c r="G842" s="32"/>
      <c r="H842" s="112"/>
      <c r="I842" s="32"/>
      <c r="J842" s="32"/>
      <c r="K842" s="32"/>
      <c r="L842" s="32"/>
      <c r="M842" s="113"/>
    </row>
    <row r="843" spans="1:13" ht="13.5" customHeight="1">
      <c r="A843" s="74">
        <v>834</v>
      </c>
      <c r="B843" s="58"/>
      <c r="C843" s="32"/>
      <c r="D843" s="59"/>
      <c r="E843" s="32"/>
      <c r="F843" s="59"/>
      <c r="G843" s="32"/>
      <c r="H843" s="112"/>
      <c r="I843" s="32"/>
      <c r="J843" s="32"/>
      <c r="K843" s="32"/>
      <c r="L843" s="32"/>
      <c r="M843" s="113"/>
    </row>
    <row r="844" spans="1:13" ht="13.5" customHeight="1">
      <c r="A844" s="74">
        <v>835</v>
      </c>
      <c r="B844" s="58"/>
      <c r="C844" s="32"/>
      <c r="D844" s="59"/>
      <c r="E844" s="32"/>
      <c r="F844" s="59"/>
      <c r="G844" s="32"/>
      <c r="H844" s="112"/>
      <c r="I844" s="32"/>
      <c r="J844" s="32"/>
      <c r="K844" s="32"/>
      <c r="L844" s="32"/>
      <c r="M844" s="113"/>
    </row>
    <row r="845" spans="1:13" ht="13.5" customHeight="1">
      <c r="A845" s="74">
        <v>836</v>
      </c>
      <c r="B845" s="58"/>
      <c r="C845" s="32"/>
      <c r="D845" s="59"/>
      <c r="E845" s="32"/>
      <c r="F845" s="59"/>
      <c r="G845" s="32"/>
      <c r="H845" s="112"/>
      <c r="I845" s="32"/>
      <c r="J845" s="32"/>
      <c r="K845" s="32"/>
      <c r="L845" s="32"/>
      <c r="M845" s="113"/>
    </row>
    <row r="846" spans="1:13" ht="13.5" customHeight="1">
      <c r="A846" s="74">
        <v>837</v>
      </c>
      <c r="B846" s="58"/>
      <c r="C846" s="32"/>
      <c r="D846" s="59"/>
      <c r="E846" s="32"/>
      <c r="F846" s="59"/>
      <c r="G846" s="32"/>
      <c r="H846" s="112"/>
      <c r="I846" s="32"/>
      <c r="J846" s="32"/>
      <c r="K846" s="32"/>
      <c r="L846" s="32"/>
      <c r="M846" s="113"/>
    </row>
    <row r="847" spans="1:13" ht="13.5" customHeight="1">
      <c r="A847" s="74">
        <v>838</v>
      </c>
      <c r="B847" s="58"/>
      <c r="C847" s="32"/>
      <c r="D847" s="59"/>
      <c r="E847" s="32"/>
      <c r="F847" s="59"/>
      <c r="G847" s="32"/>
      <c r="H847" s="112"/>
      <c r="I847" s="32"/>
      <c r="J847" s="32"/>
      <c r="K847" s="32"/>
      <c r="L847" s="32"/>
      <c r="M847" s="113"/>
    </row>
    <row r="848" spans="1:13" ht="13.5" customHeight="1">
      <c r="A848" s="74">
        <v>839</v>
      </c>
      <c r="B848" s="58"/>
      <c r="C848" s="32"/>
      <c r="D848" s="59"/>
      <c r="E848" s="32"/>
      <c r="F848" s="59"/>
      <c r="G848" s="32"/>
      <c r="H848" s="112"/>
      <c r="I848" s="32"/>
      <c r="J848" s="32"/>
      <c r="K848" s="32"/>
      <c r="L848" s="32"/>
      <c r="M848" s="113"/>
    </row>
    <row r="849" spans="1:13" ht="13.5" customHeight="1">
      <c r="A849" s="74">
        <v>840</v>
      </c>
      <c r="B849" s="58"/>
      <c r="C849" s="32"/>
      <c r="D849" s="59"/>
      <c r="E849" s="32"/>
      <c r="F849" s="59"/>
      <c r="G849" s="32"/>
      <c r="H849" s="112"/>
      <c r="I849" s="32"/>
      <c r="J849" s="32"/>
      <c r="K849" s="32"/>
      <c r="L849" s="32"/>
      <c r="M849" s="113"/>
    </row>
    <row r="850" spans="1:13" ht="13.5" customHeight="1">
      <c r="A850" s="74">
        <v>841</v>
      </c>
      <c r="B850" s="58"/>
      <c r="C850" s="32"/>
      <c r="D850" s="59"/>
      <c r="E850" s="32"/>
      <c r="F850" s="59"/>
      <c r="G850" s="32"/>
      <c r="H850" s="112"/>
      <c r="I850" s="32"/>
      <c r="J850" s="32"/>
      <c r="K850" s="32"/>
      <c r="L850" s="32"/>
      <c r="M850" s="113"/>
    </row>
    <row r="851" spans="1:13" ht="13.5" customHeight="1">
      <c r="A851" s="74">
        <v>842</v>
      </c>
      <c r="B851" s="58"/>
      <c r="C851" s="32"/>
      <c r="D851" s="59"/>
      <c r="E851" s="32"/>
      <c r="F851" s="59"/>
      <c r="G851" s="32"/>
      <c r="H851" s="112"/>
      <c r="I851" s="32"/>
      <c r="J851" s="32"/>
      <c r="K851" s="32"/>
      <c r="L851" s="32"/>
      <c r="M851" s="113"/>
    </row>
    <row r="852" spans="1:13" ht="13.5" customHeight="1">
      <c r="A852" s="74">
        <v>843</v>
      </c>
      <c r="B852" s="58"/>
      <c r="C852" s="32"/>
      <c r="D852" s="59"/>
      <c r="E852" s="32"/>
      <c r="F852" s="59"/>
      <c r="G852" s="32"/>
      <c r="H852" s="112"/>
      <c r="I852" s="32"/>
      <c r="J852" s="32"/>
      <c r="K852" s="32"/>
      <c r="L852" s="32"/>
      <c r="M852" s="113"/>
    </row>
    <row r="853" spans="1:13" ht="13.5" customHeight="1">
      <c r="A853" s="74">
        <v>844</v>
      </c>
      <c r="B853" s="58"/>
      <c r="C853" s="32"/>
      <c r="D853" s="59"/>
      <c r="E853" s="32"/>
      <c r="F853" s="59"/>
      <c r="G853" s="32"/>
      <c r="H853" s="112"/>
      <c r="I853" s="32"/>
      <c r="J853" s="32"/>
      <c r="K853" s="32"/>
      <c r="L853" s="32"/>
      <c r="M853" s="113"/>
    </row>
    <row r="854" spans="1:13" ht="13.5" customHeight="1">
      <c r="A854" s="74">
        <v>845</v>
      </c>
      <c r="B854" s="58"/>
      <c r="C854" s="32"/>
      <c r="D854" s="59"/>
      <c r="E854" s="32"/>
      <c r="F854" s="59"/>
      <c r="G854" s="32"/>
      <c r="H854" s="112"/>
      <c r="I854" s="32"/>
      <c r="J854" s="32"/>
      <c r="K854" s="32"/>
      <c r="L854" s="32"/>
      <c r="M854" s="113"/>
    </row>
    <row r="855" spans="1:13" ht="13.5" customHeight="1">
      <c r="A855" s="74">
        <v>846</v>
      </c>
      <c r="B855" s="58"/>
      <c r="C855" s="32"/>
      <c r="D855" s="59"/>
      <c r="E855" s="32"/>
      <c r="F855" s="59"/>
      <c r="G855" s="32"/>
      <c r="H855" s="112"/>
      <c r="I855" s="32"/>
      <c r="J855" s="32"/>
      <c r="K855" s="32"/>
      <c r="L855" s="32"/>
      <c r="M855" s="113"/>
    </row>
    <row r="856" spans="1:13" ht="13.5" customHeight="1">
      <c r="A856" s="74">
        <v>847</v>
      </c>
      <c r="B856" s="58"/>
      <c r="C856" s="32"/>
      <c r="D856" s="59"/>
      <c r="E856" s="32"/>
      <c r="F856" s="59"/>
      <c r="G856" s="32"/>
      <c r="H856" s="112"/>
      <c r="I856" s="32"/>
      <c r="J856" s="32"/>
      <c r="K856" s="32"/>
      <c r="L856" s="32"/>
      <c r="M856" s="113"/>
    </row>
    <row r="857" spans="1:13" ht="13.5" customHeight="1">
      <c r="A857" s="74">
        <v>848</v>
      </c>
      <c r="B857" s="58"/>
      <c r="C857" s="32"/>
      <c r="D857" s="59"/>
      <c r="E857" s="32"/>
      <c r="F857" s="59"/>
      <c r="G857" s="32"/>
      <c r="H857" s="112"/>
      <c r="I857" s="32"/>
      <c r="J857" s="32"/>
      <c r="K857" s="32"/>
      <c r="L857" s="32"/>
      <c r="M857" s="113"/>
    </row>
    <row r="858" spans="1:13" ht="13.5" customHeight="1">
      <c r="A858" s="74">
        <v>849</v>
      </c>
      <c r="B858" s="58"/>
      <c r="C858" s="32"/>
      <c r="D858" s="59"/>
      <c r="E858" s="32"/>
      <c r="F858" s="59"/>
      <c r="G858" s="32"/>
      <c r="H858" s="112"/>
      <c r="I858" s="32"/>
      <c r="J858" s="32"/>
      <c r="K858" s="32"/>
      <c r="L858" s="32"/>
      <c r="M858" s="113"/>
    </row>
    <row r="859" spans="1:13" ht="13.5" customHeight="1">
      <c r="A859" s="74">
        <v>850</v>
      </c>
      <c r="B859" s="58"/>
      <c r="C859" s="32"/>
      <c r="D859" s="59"/>
      <c r="E859" s="32"/>
      <c r="F859" s="59"/>
      <c r="G859" s="32"/>
      <c r="H859" s="112"/>
      <c r="I859" s="32"/>
      <c r="J859" s="32"/>
      <c r="K859" s="32"/>
      <c r="L859" s="32"/>
      <c r="M859" s="113"/>
    </row>
    <row r="860" spans="1:13" ht="13.5" customHeight="1">
      <c r="A860" s="74">
        <v>851</v>
      </c>
      <c r="B860" s="58"/>
      <c r="C860" s="32"/>
      <c r="D860" s="59"/>
      <c r="E860" s="32"/>
      <c r="F860" s="59"/>
      <c r="G860" s="32"/>
      <c r="H860" s="112"/>
      <c r="I860" s="32"/>
      <c r="J860" s="32"/>
      <c r="K860" s="32"/>
      <c r="L860" s="32"/>
      <c r="M860" s="113"/>
    </row>
    <row r="861" spans="1:13" ht="13.5" customHeight="1">
      <c r="A861" s="74">
        <v>852</v>
      </c>
      <c r="B861" s="58"/>
      <c r="C861" s="32"/>
      <c r="D861" s="59"/>
      <c r="E861" s="32"/>
      <c r="F861" s="59"/>
      <c r="G861" s="32"/>
      <c r="H861" s="112"/>
      <c r="I861" s="32"/>
      <c r="J861" s="32"/>
      <c r="K861" s="32"/>
      <c r="L861" s="32"/>
      <c r="M861" s="113"/>
    </row>
    <row r="862" spans="1:13" ht="13.5" customHeight="1">
      <c r="A862" s="74">
        <v>853</v>
      </c>
      <c r="B862" s="58"/>
      <c r="C862" s="32"/>
      <c r="D862" s="59"/>
      <c r="E862" s="32"/>
      <c r="F862" s="59"/>
      <c r="G862" s="32"/>
      <c r="H862" s="112"/>
      <c r="I862" s="32"/>
      <c r="J862" s="32"/>
      <c r="K862" s="32"/>
      <c r="L862" s="32"/>
      <c r="M862" s="113"/>
    </row>
    <row r="863" spans="1:13" ht="13.5" customHeight="1">
      <c r="A863" s="74">
        <v>854</v>
      </c>
      <c r="B863" s="58"/>
      <c r="C863" s="32"/>
      <c r="D863" s="59"/>
      <c r="E863" s="32"/>
      <c r="F863" s="59"/>
      <c r="G863" s="32"/>
      <c r="H863" s="112"/>
      <c r="I863" s="32"/>
      <c r="J863" s="32"/>
      <c r="K863" s="32"/>
      <c r="L863" s="32"/>
      <c r="M863" s="113"/>
    </row>
    <row r="864" spans="1:13" ht="13.5" customHeight="1">
      <c r="A864" s="74">
        <v>855</v>
      </c>
      <c r="B864" s="58"/>
      <c r="C864" s="32"/>
      <c r="D864" s="59"/>
      <c r="E864" s="32"/>
      <c r="F864" s="59"/>
      <c r="G864" s="32"/>
      <c r="H864" s="112"/>
      <c r="I864" s="32"/>
      <c r="J864" s="32"/>
      <c r="K864" s="32"/>
      <c r="L864" s="32"/>
      <c r="M864" s="113"/>
    </row>
    <row r="865" spans="1:13" ht="13.5" customHeight="1">
      <c r="A865" s="74">
        <v>856</v>
      </c>
      <c r="B865" s="58"/>
      <c r="C865" s="32"/>
      <c r="D865" s="59"/>
      <c r="E865" s="32"/>
      <c r="F865" s="59"/>
      <c r="G865" s="32"/>
      <c r="H865" s="112"/>
      <c r="I865" s="32"/>
      <c r="J865" s="32"/>
      <c r="K865" s="32"/>
      <c r="L865" s="32"/>
      <c r="M865" s="113"/>
    </row>
    <row r="866" spans="1:13" ht="13.5" customHeight="1">
      <c r="A866" s="74">
        <v>857</v>
      </c>
      <c r="B866" s="58"/>
      <c r="C866" s="32"/>
      <c r="D866" s="59"/>
      <c r="E866" s="32"/>
      <c r="F866" s="59"/>
      <c r="G866" s="32"/>
      <c r="H866" s="112"/>
      <c r="I866" s="32"/>
      <c r="J866" s="32"/>
      <c r="K866" s="32"/>
      <c r="L866" s="32"/>
      <c r="M866" s="113"/>
    </row>
    <row r="867" spans="1:13" ht="13.5" customHeight="1">
      <c r="A867" s="74">
        <v>858</v>
      </c>
      <c r="B867" s="58"/>
      <c r="C867" s="32"/>
      <c r="D867" s="59"/>
      <c r="E867" s="32"/>
      <c r="F867" s="59"/>
      <c r="G867" s="32"/>
      <c r="H867" s="112"/>
      <c r="I867" s="32"/>
      <c r="J867" s="32"/>
      <c r="K867" s="32"/>
      <c r="L867" s="32"/>
      <c r="M867" s="113"/>
    </row>
    <row r="868" spans="1:13" ht="13.5" customHeight="1">
      <c r="A868" s="74">
        <v>859</v>
      </c>
      <c r="B868" s="58"/>
      <c r="C868" s="32"/>
      <c r="D868" s="59"/>
      <c r="E868" s="32"/>
      <c r="F868" s="59"/>
      <c r="G868" s="32"/>
      <c r="H868" s="112"/>
      <c r="I868" s="32"/>
      <c r="J868" s="32"/>
      <c r="K868" s="32"/>
      <c r="L868" s="32"/>
      <c r="M868" s="113"/>
    </row>
    <row r="869" spans="1:13" ht="13.5" customHeight="1">
      <c r="A869" s="74">
        <v>860</v>
      </c>
      <c r="B869" s="58"/>
      <c r="C869" s="32"/>
      <c r="D869" s="59"/>
      <c r="E869" s="32"/>
      <c r="F869" s="59"/>
      <c r="G869" s="32"/>
      <c r="H869" s="112"/>
      <c r="I869" s="32"/>
      <c r="J869" s="32"/>
      <c r="K869" s="32"/>
      <c r="L869" s="32"/>
      <c r="M869" s="113"/>
    </row>
    <row r="870" spans="1:13" ht="13.5" customHeight="1">
      <c r="A870" s="74">
        <v>861</v>
      </c>
      <c r="B870" s="58"/>
      <c r="C870" s="32"/>
      <c r="D870" s="59"/>
      <c r="E870" s="32"/>
      <c r="F870" s="59"/>
      <c r="G870" s="32"/>
      <c r="H870" s="112"/>
      <c r="I870" s="32"/>
      <c r="J870" s="32"/>
      <c r="K870" s="32"/>
      <c r="L870" s="32"/>
      <c r="M870" s="113"/>
    </row>
    <row r="871" spans="1:13" ht="13.5" customHeight="1">
      <c r="A871" s="74">
        <v>862</v>
      </c>
      <c r="B871" s="58"/>
      <c r="C871" s="32"/>
      <c r="D871" s="59"/>
      <c r="E871" s="32"/>
      <c r="F871" s="59"/>
      <c r="G871" s="32"/>
      <c r="H871" s="112"/>
      <c r="I871" s="32"/>
      <c r="J871" s="32"/>
      <c r="K871" s="32"/>
      <c r="L871" s="32"/>
      <c r="M871" s="113"/>
    </row>
    <row r="872" spans="1:13" ht="13.5" customHeight="1">
      <c r="A872" s="74">
        <v>863</v>
      </c>
      <c r="B872" s="58"/>
      <c r="C872" s="32"/>
      <c r="D872" s="59"/>
      <c r="E872" s="32"/>
      <c r="F872" s="59"/>
      <c r="G872" s="32"/>
      <c r="H872" s="112"/>
      <c r="I872" s="32"/>
      <c r="J872" s="32"/>
      <c r="K872" s="32"/>
      <c r="L872" s="32"/>
      <c r="M872" s="113"/>
    </row>
    <row r="873" spans="1:13" ht="13.5" customHeight="1">
      <c r="A873" s="74">
        <v>864</v>
      </c>
      <c r="B873" s="58"/>
      <c r="C873" s="32"/>
      <c r="D873" s="59"/>
      <c r="E873" s="32"/>
      <c r="F873" s="59"/>
      <c r="G873" s="32"/>
      <c r="H873" s="112"/>
      <c r="I873" s="32"/>
      <c r="J873" s="32"/>
      <c r="K873" s="32"/>
      <c r="L873" s="32"/>
      <c r="M873" s="113"/>
    </row>
    <row r="874" spans="1:13" ht="13.5" customHeight="1">
      <c r="A874" s="74">
        <v>865</v>
      </c>
      <c r="B874" s="58"/>
      <c r="C874" s="32"/>
      <c r="D874" s="59"/>
      <c r="E874" s="32"/>
      <c r="F874" s="59"/>
      <c r="G874" s="32"/>
      <c r="H874" s="112"/>
      <c r="I874" s="32"/>
      <c r="J874" s="32"/>
      <c r="K874" s="32"/>
      <c r="L874" s="32"/>
      <c r="M874" s="113"/>
    </row>
    <row r="875" spans="1:13" ht="13.5" customHeight="1">
      <c r="A875" s="74">
        <v>866</v>
      </c>
      <c r="B875" s="58"/>
      <c r="C875" s="32"/>
      <c r="D875" s="59"/>
      <c r="E875" s="32"/>
      <c r="F875" s="59"/>
      <c r="G875" s="32"/>
      <c r="H875" s="112"/>
      <c r="I875" s="32"/>
      <c r="J875" s="32"/>
      <c r="K875" s="32"/>
      <c r="L875" s="32"/>
      <c r="M875" s="113"/>
    </row>
    <row r="876" spans="1:13" ht="13.5" customHeight="1">
      <c r="A876" s="74">
        <v>867</v>
      </c>
      <c r="B876" s="58"/>
      <c r="C876" s="32"/>
      <c r="D876" s="59"/>
      <c r="E876" s="32"/>
      <c r="F876" s="59"/>
      <c r="G876" s="32"/>
      <c r="H876" s="112"/>
      <c r="I876" s="32"/>
      <c r="J876" s="32"/>
      <c r="K876" s="32"/>
      <c r="L876" s="32"/>
      <c r="M876" s="113"/>
    </row>
    <row r="877" spans="1:13" ht="13.5" customHeight="1">
      <c r="A877" s="74">
        <v>868</v>
      </c>
      <c r="B877" s="58"/>
      <c r="C877" s="32"/>
      <c r="D877" s="59"/>
      <c r="E877" s="32"/>
      <c r="F877" s="59"/>
      <c r="G877" s="32"/>
      <c r="H877" s="112"/>
      <c r="I877" s="32"/>
      <c r="J877" s="32"/>
      <c r="K877" s="32"/>
      <c r="L877" s="32"/>
      <c r="M877" s="113"/>
    </row>
    <row r="878" spans="1:13" ht="13.5" customHeight="1">
      <c r="A878" s="74">
        <v>869</v>
      </c>
      <c r="B878" s="58"/>
      <c r="C878" s="32"/>
      <c r="D878" s="59"/>
      <c r="E878" s="32"/>
      <c r="F878" s="59"/>
      <c r="G878" s="32"/>
      <c r="H878" s="112"/>
      <c r="I878" s="32"/>
      <c r="J878" s="32"/>
      <c r="K878" s="32"/>
      <c r="L878" s="32"/>
      <c r="M878" s="113"/>
    </row>
    <row r="879" spans="1:13" ht="13.5" customHeight="1">
      <c r="A879" s="74">
        <v>870</v>
      </c>
      <c r="B879" s="58"/>
      <c r="C879" s="32"/>
      <c r="D879" s="59"/>
      <c r="E879" s="32"/>
      <c r="F879" s="59"/>
      <c r="G879" s="32"/>
      <c r="H879" s="112"/>
      <c r="I879" s="32"/>
      <c r="J879" s="32"/>
      <c r="K879" s="32"/>
      <c r="L879" s="32"/>
      <c r="M879" s="113"/>
    </row>
    <row r="880" spans="1:13" ht="13.5" customHeight="1">
      <c r="A880" s="74">
        <v>871</v>
      </c>
      <c r="B880" s="58"/>
      <c r="C880" s="32"/>
      <c r="D880" s="59"/>
      <c r="E880" s="32"/>
      <c r="F880" s="59"/>
      <c r="G880" s="32"/>
      <c r="H880" s="112"/>
      <c r="I880" s="32"/>
      <c r="J880" s="32"/>
      <c r="K880" s="32"/>
      <c r="L880" s="32"/>
      <c r="M880" s="113"/>
    </row>
    <row r="881" spans="1:13" ht="13.5" customHeight="1">
      <c r="A881" s="74">
        <v>872</v>
      </c>
      <c r="B881" s="58"/>
      <c r="C881" s="32"/>
      <c r="D881" s="59"/>
      <c r="E881" s="32"/>
      <c r="F881" s="59"/>
      <c r="G881" s="32"/>
      <c r="H881" s="112"/>
      <c r="I881" s="32"/>
      <c r="J881" s="32"/>
      <c r="K881" s="32"/>
      <c r="L881" s="32"/>
      <c r="M881" s="113"/>
    </row>
    <row r="882" spans="1:13" ht="13.5" customHeight="1">
      <c r="A882" s="74">
        <v>873</v>
      </c>
      <c r="B882" s="58"/>
      <c r="C882" s="32"/>
      <c r="D882" s="59"/>
      <c r="E882" s="32"/>
      <c r="F882" s="59"/>
      <c r="G882" s="32"/>
      <c r="H882" s="112"/>
      <c r="I882" s="32"/>
      <c r="J882" s="32"/>
      <c r="K882" s="32"/>
      <c r="L882" s="32"/>
      <c r="M882" s="113"/>
    </row>
    <row r="883" spans="1:13" ht="13.5" customHeight="1">
      <c r="A883" s="74">
        <v>874</v>
      </c>
      <c r="B883" s="58"/>
      <c r="C883" s="32"/>
      <c r="D883" s="59"/>
      <c r="E883" s="32"/>
      <c r="F883" s="59"/>
      <c r="G883" s="32"/>
      <c r="H883" s="112"/>
      <c r="I883" s="32"/>
      <c r="J883" s="32"/>
      <c r="K883" s="32"/>
      <c r="L883" s="32"/>
      <c r="M883" s="113"/>
    </row>
    <row r="884" spans="1:13" ht="13.5" customHeight="1">
      <c r="A884" s="74">
        <v>875</v>
      </c>
      <c r="B884" s="58"/>
      <c r="C884" s="32"/>
      <c r="D884" s="59"/>
      <c r="E884" s="32"/>
      <c r="F884" s="59"/>
      <c r="G884" s="32"/>
      <c r="H884" s="112"/>
      <c r="I884" s="32"/>
      <c r="J884" s="32"/>
      <c r="K884" s="32"/>
      <c r="L884" s="32"/>
      <c r="M884" s="113"/>
    </row>
    <row r="885" spans="1:13" ht="13.5" customHeight="1">
      <c r="A885" s="74">
        <v>876</v>
      </c>
      <c r="B885" s="58"/>
      <c r="C885" s="32"/>
      <c r="D885" s="59"/>
      <c r="E885" s="32"/>
      <c r="F885" s="59"/>
      <c r="G885" s="32"/>
      <c r="H885" s="112"/>
      <c r="I885" s="32"/>
      <c r="J885" s="32"/>
      <c r="K885" s="32"/>
      <c r="L885" s="32"/>
      <c r="M885" s="113"/>
    </row>
    <row r="886" spans="1:13" ht="13.5" customHeight="1">
      <c r="A886" s="74">
        <v>877</v>
      </c>
      <c r="B886" s="58"/>
      <c r="C886" s="32"/>
      <c r="D886" s="59"/>
      <c r="E886" s="32"/>
      <c r="F886" s="59"/>
      <c r="G886" s="32"/>
      <c r="H886" s="112"/>
      <c r="I886" s="32"/>
      <c r="J886" s="32"/>
      <c r="K886" s="32"/>
      <c r="L886" s="32"/>
      <c r="M886" s="113"/>
    </row>
    <row r="887" spans="1:13" ht="13.5" customHeight="1">
      <c r="A887" s="74">
        <v>878</v>
      </c>
      <c r="B887" s="58"/>
      <c r="C887" s="32"/>
      <c r="D887" s="59"/>
      <c r="E887" s="32"/>
      <c r="F887" s="59"/>
      <c r="G887" s="32"/>
      <c r="H887" s="112"/>
      <c r="I887" s="32"/>
      <c r="J887" s="32"/>
      <c r="K887" s="32"/>
      <c r="L887" s="32"/>
      <c r="M887" s="113"/>
    </row>
    <row r="888" spans="1:13" ht="13.5" customHeight="1">
      <c r="A888" s="74">
        <v>879</v>
      </c>
      <c r="B888" s="58"/>
      <c r="C888" s="32"/>
      <c r="D888" s="59"/>
      <c r="E888" s="32"/>
      <c r="F888" s="59"/>
      <c r="G888" s="32"/>
      <c r="H888" s="112"/>
      <c r="I888" s="32"/>
      <c r="J888" s="32"/>
      <c r="K888" s="32"/>
      <c r="L888" s="32"/>
      <c r="M888" s="113"/>
    </row>
    <row r="889" spans="1:13" ht="13.5" customHeight="1">
      <c r="A889" s="74">
        <v>880</v>
      </c>
      <c r="B889" s="58"/>
      <c r="C889" s="32"/>
      <c r="D889" s="59"/>
      <c r="E889" s="32"/>
      <c r="F889" s="59"/>
      <c r="G889" s="32"/>
      <c r="H889" s="112"/>
      <c r="I889" s="32"/>
      <c r="J889" s="32"/>
      <c r="K889" s="32"/>
      <c r="L889" s="32"/>
      <c r="M889" s="113"/>
    </row>
    <row r="890" spans="1:13" ht="13.5" customHeight="1">
      <c r="A890" s="74">
        <v>881</v>
      </c>
      <c r="B890" s="58"/>
      <c r="C890" s="32"/>
      <c r="D890" s="59"/>
      <c r="E890" s="32"/>
      <c r="F890" s="59"/>
      <c r="G890" s="32"/>
      <c r="H890" s="112"/>
      <c r="I890" s="32"/>
      <c r="J890" s="32"/>
      <c r="K890" s="32"/>
      <c r="L890" s="32"/>
      <c r="M890" s="113"/>
    </row>
    <row r="891" spans="1:13" ht="13.5" customHeight="1">
      <c r="A891" s="74">
        <v>882</v>
      </c>
      <c r="B891" s="58"/>
      <c r="C891" s="32"/>
      <c r="D891" s="59"/>
      <c r="E891" s="32"/>
      <c r="F891" s="59"/>
      <c r="G891" s="32"/>
      <c r="H891" s="112"/>
      <c r="I891" s="32"/>
      <c r="J891" s="32"/>
      <c r="K891" s="32"/>
      <c r="L891" s="32"/>
      <c r="M891" s="113"/>
    </row>
    <row r="892" spans="1:13" ht="13.5" customHeight="1">
      <c r="A892" s="74">
        <v>883</v>
      </c>
      <c r="B892" s="58"/>
      <c r="C892" s="32"/>
      <c r="D892" s="59"/>
      <c r="E892" s="32"/>
      <c r="F892" s="59"/>
      <c r="G892" s="32"/>
      <c r="H892" s="112"/>
      <c r="I892" s="32"/>
      <c r="J892" s="32"/>
      <c r="K892" s="32"/>
      <c r="L892" s="32"/>
      <c r="M892" s="113"/>
    </row>
    <row r="893" spans="1:13" ht="13.5" customHeight="1">
      <c r="A893" s="74">
        <v>884</v>
      </c>
      <c r="B893" s="58"/>
      <c r="C893" s="32"/>
      <c r="D893" s="59"/>
      <c r="E893" s="32"/>
      <c r="F893" s="59"/>
      <c r="G893" s="32"/>
      <c r="H893" s="112"/>
      <c r="I893" s="32"/>
      <c r="J893" s="32"/>
      <c r="K893" s="32"/>
      <c r="L893" s="32"/>
      <c r="M893" s="113"/>
    </row>
    <row r="894" spans="1:13" ht="13.5" customHeight="1">
      <c r="A894" s="74">
        <v>885</v>
      </c>
      <c r="B894" s="58"/>
      <c r="C894" s="32"/>
      <c r="D894" s="59"/>
      <c r="E894" s="32"/>
      <c r="F894" s="59"/>
      <c r="G894" s="32"/>
      <c r="H894" s="112"/>
      <c r="I894" s="32"/>
      <c r="J894" s="32"/>
      <c r="K894" s="32"/>
      <c r="L894" s="32"/>
      <c r="M894" s="113"/>
    </row>
    <row r="895" spans="1:13" ht="13.5" customHeight="1">
      <c r="A895" s="74">
        <v>886</v>
      </c>
      <c r="B895" s="58"/>
      <c r="C895" s="32"/>
      <c r="D895" s="59"/>
      <c r="E895" s="32"/>
      <c r="F895" s="59"/>
      <c r="G895" s="32"/>
      <c r="H895" s="112"/>
      <c r="I895" s="32"/>
      <c r="J895" s="32"/>
      <c r="K895" s="32"/>
      <c r="L895" s="32"/>
      <c r="M895" s="113"/>
    </row>
    <row r="896" spans="1:13" ht="13.5" customHeight="1">
      <c r="A896" s="74">
        <v>887</v>
      </c>
      <c r="B896" s="58"/>
      <c r="C896" s="32"/>
      <c r="D896" s="59"/>
      <c r="E896" s="32"/>
      <c r="F896" s="59"/>
      <c r="G896" s="32"/>
      <c r="H896" s="112"/>
      <c r="I896" s="32"/>
      <c r="J896" s="32"/>
      <c r="K896" s="32"/>
      <c r="L896" s="32"/>
      <c r="M896" s="113"/>
    </row>
    <row r="897" spans="1:13" ht="13.5" customHeight="1">
      <c r="A897" s="74">
        <v>888</v>
      </c>
      <c r="B897" s="58"/>
      <c r="C897" s="32"/>
      <c r="D897" s="59"/>
      <c r="E897" s="32"/>
      <c r="F897" s="59"/>
      <c r="G897" s="32"/>
      <c r="H897" s="112"/>
      <c r="I897" s="32"/>
      <c r="J897" s="32"/>
      <c r="K897" s="32"/>
      <c r="L897" s="32"/>
      <c r="M897" s="113"/>
    </row>
    <row r="898" spans="1:13" ht="13.5" customHeight="1">
      <c r="A898" s="74">
        <v>889</v>
      </c>
      <c r="B898" s="58"/>
      <c r="C898" s="32"/>
      <c r="D898" s="59"/>
      <c r="E898" s="32"/>
      <c r="F898" s="59"/>
      <c r="G898" s="32"/>
      <c r="H898" s="112"/>
      <c r="I898" s="32"/>
      <c r="J898" s="32"/>
      <c r="K898" s="32"/>
      <c r="L898" s="32"/>
      <c r="M898" s="113"/>
    </row>
    <row r="899" spans="1:13" ht="13.5" customHeight="1">
      <c r="A899" s="74">
        <v>890</v>
      </c>
      <c r="B899" s="58"/>
      <c r="C899" s="32"/>
      <c r="D899" s="59"/>
      <c r="E899" s="32"/>
      <c r="F899" s="59"/>
      <c r="G899" s="32"/>
      <c r="H899" s="112"/>
      <c r="I899" s="32"/>
      <c r="J899" s="32"/>
      <c r="K899" s="32"/>
      <c r="L899" s="32"/>
      <c r="M899" s="113"/>
    </row>
    <row r="900" spans="1:13" ht="13.5" customHeight="1">
      <c r="A900" s="74">
        <v>891</v>
      </c>
      <c r="B900" s="58"/>
      <c r="C900" s="32"/>
      <c r="D900" s="59"/>
      <c r="E900" s="32"/>
      <c r="F900" s="59"/>
      <c r="G900" s="32"/>
      <c r="H900" s="112"/>
      <c r="I900" s="32"/>
      <c r="J900" s="32"/>
      <c r="K900" s="32"/>
      <c r="L900" s="32"/>
      <c r="M900" s="113"/>
    </row>
    <row r="901" spans="1:13" ht="13.5" customHeight="1">
      <c r="A901" s="74">
        <v>892</v>
      </c>
      <c r="B901" s="58"/>
      <c r="C901" s="32"/>
      <c r="D901" s="59"/>
      <c r="E901" s="32"/>
      <c r="F901" s="59"/>
      <c r="G901" s="32"/>
      <c r="H901" s="112"/>
      <c r="I901" s="32"/>
      <c r="J901" s="32"/>
      <c r="K901" s="32"/>
      <c r="L901" s="32"/>
      <c r="M901" s="113"/>
    </row>
    <row r="902" spans="1:13" ht="13.5" customHeight="1">
      <c r="A902" s="74">
        <v>893</v>
      </c>
      <c r="B902" s="58"/>
      <c r="C902" s="32"/>
      <c r="D902" s="59"/>
      <c r="E902" s="32"/>
      <c r="F902" s="59"/>
      <c r="G902" s="32"/>
      <c r="H902" s="112"/>
      <c r="I902" s="32"/>
      <c r="J902" s="32"/>
      <c r="K902" s="32"/>
      <c r="L902" s="32"/>
      <c r="M902" s="113"/>
    </row>
    <row r="903" spans="1:13" ht="13.5" customHeight="1">
      <c r="A903" s="74">
        <v>894</v>
      </c>
      <c r="B903" s="58"/>
      <c r="C903" s="32"/>
      <c r="D903" s="59"/>
      <c r="E903" s="32"/>
      <c r="F903" s="59"/>
      <c r="G903" s="32"/>
      <c r="H903" s="112"/>
      <c r="I903" s="32"/>
      <c r="J903" s="32"/>
      <c r="K903" s="32"/>
      <c r="L903" s="32"/>
      <c r="M903" s="113"/>
    </row>
    <row r="904" spans="1:13" ht="13.5" customHeight="1">
      <c r="A904" s="74">
        <v>895</v>
      </c>
      <c r="B904" s="58"/>
      <c r="C904" s="32"/>
      <c r="D904" s="59"/>
      <c r="E904" s="32"/>
      <c r="F904" s="59"/>
      <c r="G904" s="32"/>
      <c r="H904" s="112"/>
      <c r="I904" s="32"/>
      <c r="J904" s="32"/>
      <c r="K904" s="32"/>
      <c r="L904" s="32"/>
      <c r="M904" s="113"/>
    </row>
    <row r="905" spans="1:13" ht="13.5" customHeight="1">
      <c r="A905" s="74">
        <v>896</v>
      </c>
      <c r="B905" s="58"/>
      <c r="C905" s="32"/>
      <c r="D905" s="59"/>
      <c r="E905" s="32"/>
      <c r="F905" s="59"/>
      <c r="G905" s="32"/>
      <c r="H905" s="112"/>
      <c r="I905" s="32"/>
      <c r="J905" s="32"/>
      <c r="K905" s="32"/>
      <c r="L905" s="32"/>
      <c r="M905" s="113"/>
    </row>
    <row r="906" spans="1:13" ht="13.5" customHeight="1">
      <c r="A906" s="74">
        <v>897</v>
      </c>
      <c r="B906" s="58"/>
      <c r="C906" s="32"/>
      <c r="D906" s="59"/>
      <c r="E906" s="32"/>
      <c r="F906" s="59"/>
      <c r="G906" s="32"/>
      <c r="H906" s="112"/>
      <c r="I906" s="32"/>
      <c r="J906" s="32"/>
      <c r="K906" s="32"/>
      <c r="L906" s="32"/>
      <c r="M906" s="113"/>
    </row>
    <row r="907" spans="1:13" ht="13.5" customHeight="1">
      <c r="A907" s="74">
        <v>898</v>
      </c>
      <c r="B907" s="58"/>
      <c r="C907" s="32"/>
      <c r="D907" s="59"/>
      <c r="E907" s="32"/>
      <c r="F907" s="59"/>
      <c r="G907" s="32"/>
      <c r="H907" s="112"/>
      <c r="I907" s="32"/>
      <c r="J907" s="32"/>
      <c r="K907" s="32"/>
      <c r="L907" s="32"/>
      <c r="M907" s="113"/>
    </row>
    <row r="908" spans="1:13" ht="13.5" customHeight="1">
      <c r="A908" s="74">
        <v>899</v>
      </c>
      <c r="B908" s="58"/>
      <c r="C908" s="32"/>
      <c r="D908" s="59"/>
      <c r="E908" s="32"/>
      <c r="F908" s="59"/>
      <c r="G908" s="32"/>
      <c r="H908" s="112"/>
      <c r="I908" s="32"/>
      <c r="J908" s="32"/>
      <c r="K908" s="32"/>
      <c r="L908" s="32"/>
      <c r="M908" s="113"/>
    </row>
    <row r="909" spans="1:13" ht="13.5" customHeight="1">
      <c r="A909" s="74">
        <v>900</v>
      </c>
      <c r="B909" s="58"/>
      <c r="C909" s="32"/>
      <c r="D909" s="59"/>
      <c r="E909" s="32"/>
      <c r="F909" s="59"/>
      <c r="G909" s="32"/>
      <c r="H909" s="112"/>
      <c r="I909" s="32"/>
      <c r="J909" s="32"/>
      <c r="K909" s="32"/>
      <c r="L909" s="32"/>
      <c r="M909" s="113"/>
    </row>
    <row r="910" spans="1:13" ht="13.5" customHeight="1">
      <c r="A910" s="74">
        <v>901</v>
      </c>
      <c r="B910" s="58"/>
      <c r="C910" s="32"/>
      <c r="D910" s="59"/>
      <c r="E910" s="32"/>
      <c r="F910" s="59"/>
      <c r="G910" s="32"/>
      <c r="H910" s="112"/>
      <c r="I910" s="32"/>
      <c r="J910" s="32"/>
      <c r="K910" s="32"/>
      <c r="L910" s="32"/>
      <c r="M910" s="113"/>
    </row>
    <row r="911" spans="1:13" ht="13.5" customHeight="1">
      <c r="A911" s="74">
        <v>902</v>
      </c>
      <c r="B911" s="58"/>
      <c r="C911" s="32"/>
      <c r="D911" s="59"/>
      <c r="E911" s="32"/>
      <c r="F911" s="59"/>
      <c r="G911" s="32"/>
      <c r="H911" s="112"/>
      <c r="I911" s="32"/>
      <c r="J911" s="32"/>
      <c r="K911" s="32"/>
      <c r="L911" s="32"/>
      <c r="M911" s="113"/>
    </row>
    <row r="912" spans="1:13" ht="13.5" customHeight="1">
      <c r="A912" s="74">
        <v>903</v>
      </c>
      <c r="B912" s="58"/>
      <c r="C912" s="32"/>
      <c r="D912" s="59"/>
      <c r="E912" s="32"/>
      <c r="F912" s="59"/>
      <c r="G912" s="32"/>
      <c r="H912" s="112"/>
      <c r="I912" s="32"/>
      <c r="J912" s="32"/>
      <c r="K912" s="32"/>
      <c r="L912" s="32"/>
      <c r="M912" s="113"/>
    </row>
    <row r="913" spans="1:13" ht="13.5" customHeight="1">
      <c r="A913" s="74">
        <v>904</v>
      </c>
      <c r="B913" s="58"/>
      <c r="C913" s="32"/>
      <c r="D913" s="59"/>
      <c r="E913" s="32"/>
      <c r="F913" s="59"/>
      <c r="G913" s="32"/>
      <c r="H913" s="112"/>
      <c r="I913" s="32"/>
      <c r="J913" s="32"/>
      <c r="K913" s="32"/>
      <c r="L913" s="32"/>
      <c r="M913" s="113"/>
    </row>
    <row r="914" spans="1:13" ht="13.5" customHeight="1">
      <c r="A914" s="74">
        <v>905</v>
      </c>
      <c r="B914" s="58"/>
      <c r="C914" s="32"/>
      <c r="D914" s="59"/>
      <c r="E914" s="32"/>
      <c r="F914" s="59"/>
      <c r="G914" s="32"/>
      <c r="H914" s="112"/>
      <c r="I914" s="32"/>
      <c r="J914" s="32"/>
      <c r="K914" s="32"/>
      <c r="L914" s="32"/>
      <c r="M914" s="113"/>
    </row>
    <row r="915" spans="1:13" ht="13.5" customHeight="1">
      <c r="A915" s="74">
        <v>906</v>
      </c>
      <c r="B915" s="58"/>
      <c r="C915" s="32"/>
      <c r="D915" s="59"/>
      <c r="E915" s="32"/>
      <c r="F915" s="59"/>
      <c r="G915" s="32"/>
      <c r="H915" s="112"/>
      <c r="I915" s="32"/>
      <c r="J915" s="32"/>
      <c r="K915" s="32"/>
      <c r="L915" s="32"/>
      <c r="M915" s="113"/>
    </row>
    <row r="916" spans="1:13" ht="13.5" customHeight="1">
      <c r="A916" s="74">
        <v>907</v>
      </c>
      <c r="B916" s="58"/>
      <c r="C916" s="32"/>
      <c r="D916" s="59"/>
      <c r="E916" s="32"/>
      <c r="F916" s="59"/>
      <c r="G916" s="32"/>
      <c r="H916" s="112"/>
      <c r="I916" s="32"/>
      <c r="J916" s="32"/>
      <c r="K916" s="32"/>
      <c r="L916" s="32"/>
      <c r="M916" s="113"/>
    </row>
    <row r="917" spans="1:13" ht="13.5" customHeight="1">
      <c r="A917" s="74">
        <v>908</v>
      </c>
      <c r="B917" s="58"/>
      <c r="C917" s="32"/>
      <c r="D917" s="59"/>
      <c r="E917" s="32"/>
      <c r="F917" s="59"/>
      <c r="G917" s="32"/>
      <c r="H917" s="112"/>
      <c r="I917" s="32"/>
      <c r="J917" s="32"/>
      <c r="K917" s="32"/>
      <c r="L917" s="32"/>
      <c r="M917" s="113"/>
    </row>
    <row r="918" spans="1:13" ht="13.5" customHeight="1">
      <c r="A918" s="74">
        <v>909</v>
      </c>
      <c r="B918" s="58"/>
      <c r="C918" s="32"/>
      <c r="D918" s="59"/>
      <c r="E918" s="32"/>
      <c r="F918" s="59"/>
      <c r="G918" s="32"/>
      <c r="H918" s="112"/>
      <c r="I918" s="32"/>
      <c r="J918" s="32"/>
      <c r="K918" s="32"/>
      <c r="L918" s="32"/>
      <c r="M918" s="113"/>
    </row>
    <row r="919" spans="1:13" ht="13.5" customHeight="1">
      <c r="A919" s="74">
        <v>910</v>
      </c>
      <c r="B919" s="58"/>
      <c r="C919" s="32"/>
      <c r="D919" s="59"/>
      <c r="E919" s="32"/>
      <c r="F919" s="59"/>
      <c r="G919" s="32"/>
      <c r="H919" s="112"/>
      <c r="I919" s="32"/>
      <c r="J919" s="32"/>
      <c r="K919" s="32"/>
      <c r="L919" s="32"/>
      <c r="M919" s="113"/>
    </row>
    <row r="920" spans="1:13" ht="13.5" customHeight="1">
      <c r="A920" s="74">
        <v>911</v>
      </c>
      <c r="B920" s="58"/>
      <c r="C920" s="32"/>
      <c r="D920" s="59"/>
      <c r="E920" s="32"/>
      <c r="F920" s="59"/>
      <c r="G920" s="32"/>
      <c r="H920" s="112"/>
      <c r="I920" s="32"/>
      <c r="J920" s="32"/>
      <c r="K920" s="32"/>
      <c r="L920" s="32"/>
      <c r="M920" s="113"/>
    </row>
    <row r="921" spans="1:13" ht="13.5" customHeight="1">
      <c r="A921" s="74">
        <v>912</v>
      </c>
      <c r="B921" s="58"/>
      <c r="C921" s="32"/>
      <c r="D921" s="59"/>
      <c r="E921" s="32"/>
      <c r="F921" s="59"/>
      <c r="G921" s="32"/>
      <c r="H921" s="112"/>
      <c r="I921" s="32"/>
      <c r="J921" s="32"/>
      <c r="K921" s="32"/>
      <c r="L921" s="32"/>
      <c r="M921" s="113"/>
    </row>
    <row r="922" spans="1:13" ht="13.5" customHeight="1">
      <c r="A922" s="74">
        <v>913</v>
      </c>
      <c r="B922" s="58"/>
      <c r="C922" s="32"/>
      <c r="D922" s="59"/>
      <c r="E922" s="32"/>
      <c r="F922" s="59"/>
      <c r="G922" s="32"/>
      <c r="H922" s="112"/>
      <c r="I922" s="32"/>
      <c r="J922" s="32"/>
      <c r="K922" s="32"/>
      <c r="L922" s="32"/>
      <c r="M922" s="113"/>
    </row>
    <row r="923" spans="1:13" ht="13.5" customHeight="1">
      <c r="A923" s="74">
        <v>914</v>
      </c>
      <c r="B923" s="58"/>
      <c r="C923" s="32"/>
      <c r="D923" s="59"/>
      <c r="E923" s="32"/>
      <c r="F923" s="59"/>
      <c r="G923" s="32"/>
      <c r="H923" s="112"/>
      <c r="I923" s="32"/>
      <c r="J923" s="32"/>
      <c r="K923" s="32"/>
      <c r="L923" s="32"/>
      <c r="M923" s="113"/>
    </row>
    <row r="924" spans="1:13" ht="13.5" customHeight="1">
      <c r="A924" s="74">
        <v>915</v>
      </c>
      <c r="B924" s="58"/>
      <c r="C924" s="32"/>
      <c r="D924" s="59"/>
      <c r="E924" s="32"/>
      <c r="F924" s="59"/>
      <c r="G924" s="32"/>
      <c r="H924" s="112"/>
      <c r="I924" s="32"/>
      <c r="J924" s="32"/>
      <c r="K924" s="32"/>
      <c r="L924" s="32"/>
      <c r="M924" s="113"/>
    </row>
    <row r="925" spans="1:13" ht="13.5" customHeight="1">
      <c r="A925" s="74">
        <v>916</v>
      </c>
      <c r="B925" s="58"/>
      <c r="C925" s="32"/>
      <c r="D925" s="59"/>
      <c r="E925" s="32"/>
      <c r="F925" s="59"/>
      <c r="G925" s="32"/>
      <c r="H925" s="112"/>
      <c r="I925" s="32"/>
      <c r="J925" s="32"/>
      <c r="K925" s="32"/>
      <c r="L925" s="32"/>
      <c r="M925" s="113"/>
    </row>
    <row r="926" spans="1:13" ht="13.5" customHeight="1">
      <c r="A926" s="74">
        <v>917</v>
      </c>
      <c r="B926" s="58"/>
      <c r="C926" s="32"/>
      <c r="D926" s="59"/>
      <c r="E926" s="32"/>
      <c r="F926" s="59"/>
      <c r="G926" s="32"/>
      <c r="H926" s="112"/>
      <c r="I926" s="32"/>
      <c r="J926" s="32"/>
      <c r="K926" s="32"/>
      <c r="L926" s="32"/>
      <c r="M926" s="113"/>
    </row>
    <row r="927" spans="1:13" ht="13.5" customHeight="1">
      <c r="A927" s="74">
        <v>918</v>
      </c>
      <c r="B927" s="58"/>
      <c r="C927" s="32"/>
      <c r="D927" s="59"/>
      <c r="E927" s="32"/>
      <c r="F927" s="59"/>
      <c r="G927" s="32"/>
      <c r="H927" s="112"/>
      <c r="I927" s="32"/>
      <c r="J927" s="32"/>
      <c r="K927" s="32"/>
      <c r="L927" s="32"/>
      <c r="M927" s="113"/>
    </row>
    <row r="928" spans="1:13" ht="13.5" customHeight="1">
      <c r="A928" s="74">
        <v>919</v>
      </c>
      <c r="B928" s="58"/>
      <c r="C928" s="32"/>
      <c r="D928" s="59"/>
      <c r="E928" s="32"/>
      <c r="F928" s="59"/>
      <c r="G928" s="32"/>
      <c r="H928" s="112"/>
      <c r="I928" s="32"/>
      <c r="J928" s="32"/>
      <c r="K928" s="32"/>
      <c r="L928" s="32"/>
      <c r="M928" s="113"/>
    </row>
    <row r="929" spans="1:13" ht="13.5" customHeight="1">
      <c r="A929" s="74">
        <v>920</v>
      </c>
      <c r="B929" s="58"/>
      <c r="C929" s="32"/>
      <c r="D929" s="59"/>
      <c r="E929" s="32"/>
      <c r="F929" s="59"/>
      <c r="G929" s="32"/>
      <c r="H929" s="112"/>
      <c r="I929" s="32"/>
      <c r="J929" s="32"/>
      <c r="K929" s="32"/>
      <c r="L929" s="32"/>
      <c r="M929" s="113"/>
    </row>
    <row r="930" spans="1:13" ht="13.5" customHeight="1">
      <c r="A930" s="74">
        <v>921</v>
      </c>
      <c r="B930" s="58"/>
      <c r="C930" s="32"/>
      <c r="D930" s="59"/>
      <c r="E930" s="32"/>
      <c r="F930" s="59"/>
      <c r="G930" s="32"/>
      <c r="H930" s="112"/>
      <c r="I930" s="32"/>
      <c r="J930" s="32"/>
      <c r="K930" s="32"/>
      <c r="L930" s="32"/>
      <c r="M930" s="113"/>
    </row>
    <row r="931" spans="1:13" ht="13.5" customHeight="1">
      <c r="A931" s="74">
        <v>922</v>
      </c>
      <c r="B931" s="58"/>
      <c r="C931" s="32"/>
      <c r="D931" s="59"/>
      <c r="E931" s="32"/>
      <c r="F931" s="59"/>
      <c r="G931" s="32"/>
      <c r="H931" s="112"/>
      <c r="I931" s="32"/>
      <c r="J931" s="32"/>
      <c r="K931" s="32"/>
      <c r="L931" s="32"/>
      <c r="M931" s="113"/>
    </row>
    <row r="932" spans="1:13" ht="13.5" customHeight="1">
      <c r="A932" s="74">
        <v>923</v>
      </c>
      <c r="B932" s="58"/>
      <c r="C932" s="32"/>
      <c r="D932" s="59"/>
      <c r="E932" s="32"/>
      <c r="F932" s="59"/>
      <c r="G932" s="32"/>
      <c r="H932" s="112"/>
      <c r="I932" s="32"/>
      <c r="J932" s="32"/>
      <c r="K932" s="32"/>
      <c r="L932" s="32"/>
      <c r="M932" s="113"/>
    </row>
    <row r="933" spans="1:13" ht="13.5" customHeight="1">
      <c r="A933" s="74">
        <v>924</v>
      </c>
      <c r="B933" s="58"/>
      <c r="C933" s="32"/>
      <c r="D933" s="59"/>
      <c r="E933" s="32"/>
      <c r="F933" s="59"/>
      <c r="G933" s="32"/>
      <c r="H933" s="112"/>
      <c r="I933" s="32"/>
      <c r="J933" s="32"/>
      <c r="K933" s="32"/>
      <c r="L933" s="32"/>
      <c r="M933" s="113"/>
    </row>
    <row r="934" spans="1:13" ht="13.5" customHeight="1">
      <c r="A934" s="74">
        <v>925</v>
      </c>
      <c r="B934" s="58"/>
      <c r="C934" s="32"/>
      <c r="D934" s="59"/>
      <c r="E934" s="32"/>
      <c r="F934" s="59"/>
      <c r="G934" s="32"/>
      <c r="H934" s="112"/>
      <c r="I934" s="32"/>
      <c r="J934" s="32"/>
      <c r="K934" s="32"/>
      <c r="L934" s="32"/>
      <c r="M934" s="113"/>
    </row>
    <row r="935" spans="1:13" ht="13.5" customHeight="1">
      <c r="A935" s="74">
        <v>926</v>
      </c>
      <c r="B935" s="58"/>
      <c r="C935" s="32"/>
      <c r="D935" s="59"/>
      <c r="E935" s="32"/>
      <c r="F935" s="59"/>
      <c r="G935" s="32"/>
      <c r="H935" s="112"/>
      <c r="I935" s="32"/>
      <c r="J935" s="32"/>
      <c r="K935" s="32"/>
      <c r="L935" s="32"/>
      <c r="M935" s="113"/>
    </row>
    <row r="936" spans="1:13" ht="13.5" customHeight="1">
      <c r="A936" s="74">
        <v>927</v>
      </c>
      <c r="B936" s="58"/>
      <c r="C936" s="32"/>
      <c r="D936" s="59"/>
      <c r="E936" s="32"/>
      <c r="F936" s="59"/>
      <c r="G936" s="32"/>
      <c r="H936" s="112"/>
      <c r="I936" s="32"/>
      <c r="J936" s="32"/>
      <c r="K936" s="32"/>
      <c r="L936" s="32"/>
      <c r="M936" s="113"/>
    </row>
    <row r="937" spans="1:13" ht="13.5" customHeight="1">
      <c r="A937" s="74">
        <v>928</v>
      </c>
      <c r="B937" s="58"/>
      <c r="C937" s="32"/>
      <c r="D937" s="59"/>
      <c r="E937" s="32"/>
      <c r="F937" s="59"/>
      <c r="G937" s="32"/>
      <c r="H937" s="112"/>
      <c r="I937" s="32"/>
      <c r="J937" s="32"/>
      <c r="K937" s="32"/>
      <c r="L937" s="32"/>
      <c r="M937" s="113"/>
    </row>
    <row r="938" spans="1:13" ht="13.5" customHeight="1">
      <c r="A938" s="74">
        <v>929</v>
      </c>
      <c r="B938" s="58"/>
      <c r="C938" s="32"/>
      <c r="D938" s="59"/>
      <c r="E938" s="32"/>
      <c r="F938" s="59"/>
      <c r="G938" s="32"/>
      <c r="H938" s="112"/>
      <c r="I938" s="32"/>
      <c r="J938" s="32"/>
      <c r="K938" s="32"/>
      <c r="L938" s="32"/>
      <c r="M938" s="113"/>
    </row>
    <row r="939" spans="1:13" ht="13.5" customHeight="1">
      <c r="A939" s="74">
        <v>930</v>
      </c>
      <c r="B939" s="58"/>
      <c r="C939" s="32"/>
      <c r="D939" s="59"/>
      <c r="E939" s="32"/>
      <c r="F939" s="59"/>
      <c r="G939" s="32"/>
      <c r="H939" s="112"/>
      <c r="I939" s="32"/>
      <c r="J939" s="32"/>
      <c r="K939" s="32"/>
      <c r="L939" s="32"/>
      <c r="M939" s="113"/>
    </row>
    <row r="940" spans="1:13" ht="13.5" customHeight="1">
      <c r="A940" s="74">
        <v>931</v>
      </c>
      <c r="B940" s="58"/>
      <c r="C940" s="32"/>
      <c r="D940" s="59"/>
      <c r="E940" s="32"/>
      <c r="F940" s="59"/>
      <c r="G940" s="32"/>
      <c r="H940" s="112"/>
      <c r="I940" s="32"/>
      <c r="J940" s="32"/>
      <c r="K940" s="32"/>
      <c r="L940" s="32"/>
      <c r="M940" s="113"/>
    </row>
    <row r="941" spans="1:13" ht="13.5" customHeight="1">
      <c r="A941" s="74">
        <v>932</v>
      </c>
      <c r="B941" s="58"/>
      <c r="C941" s="32"/>
      <c r="D941" s="59"/>
      <c r="E941" s="32"/>
      <c r="F941" s="59"/>
      <c r="G941" s="32"/>
      <c r="H941" s="112"/>
      <c r="I941" s="32"/>
      <c r="J941" s="32"/>
      <c r="K941" s="32"/>
      <c r="L941" s="32"/>
      <c r="M941" s="113"/>
    </row>
    <row r="942" spans="1:13" ht="13.5" customHeight="1">
      <c r="A942" s="74">
        <v>933</v>
      </c>
      <c r="B942" s="58"/>
      <c r="C942" s="32"/>
      <c r="D942" s="59"/>
      <c r="E942" s="32"/>
      <c r="F942" s="59"/>
      <c r="G942" s="32"/>
      <c r="H942" s="112"/>
      <c r="I942" s="32"/>
      <c r="J942" s="32"/>
      <c r="K942" s="32"/>
      <c r="L942" s="32"/>
      <c r="M942" s="113"/>
    </row>
    <row r="943" spans="1:13" ht="13.5" customHeight="1">
      <c r="A943" s="74">
        <v>934</v>
      </c>
      <c r="B943" s="58"/>
      <c r="C943" s="32"/>
      <c r="D943" s="59"/>
      <c r="E943" s="32"/>
      <c r="F943" s="59"/>
      <c r="G943" s="32"/>
      <c r="H943" s="112"/>
      <c r="I943" s="32"/>
      <c r="J943" s="32"/>
      <c r="K943" s="32"/>
      <c r="L943" s="32"/>
      <c r="M943" s="113"/>
    </row>
    <row r="944" spans="1:13" ht="13.5" customHeight="1">
      <c r="A944" s="74">
        <v>935</v>
      </c>
      <c r="B944" s="58"/>
      <c r="C944" s="32"/>
      <c r="D944" s="59"/>
      <c r="E944" s="32"/>
      <c r="F944" s="59"/>
      <c r="G944" s="32"/>
      <c r="H944" s="112"/>
      <c r="I944" s="32"/>
      <c r="J944" s="32"/>
      <c r="K944" s="32"/>
      <c r="L944" s="32"/>
      <c r="M944" s="113"/>
    </row>
    <row r="945" spans="1:13" ht="13.5" customHeight="1">
      <c r="A945" s="74">
        <v>936</v>
      </c>
      <c r="B945" s="58"/>
      <c r="C945" s="32"/>
      <c r="D945" s="59"/>
      <c r="E945" s="32"/>
      <c r="F945" s="59"/>
      <c r="G945" s="32"/>
      <c r="H945" s="112"/>
      <c r="I945" s="32"/>
      <c r="J945" s="32"/>
      <c r="K945" s="32"/>
      <c r="L945" s="32"/>
      <c r="M945" s="113"/>
    </row>
    <row r="946" spans="1:13" ht="13.5" customHeight="1">
      <c r="A946" s="74">
        <v>937</v>
      </c>
      <c r="B946" s="58"/>
      <c r="C946" s="32"/>
      <c r="D946" s="59"/>
      <c r="E946" s="32"/>
      <c r="F946" s="59"/>
      <c r="G946" s="32"/>
      <c r="H946" s="112"/>
      <c r="I946" s="32"/>
      <c r="J946" s="32"/>
      <c r="K946" s="32"/>
      <c r="L946" s="32"/>
      <c r="M946" s="113"/>
    </row>
    <row r="947" spans="1:13" ht="13.5" customHeight="1">
      <c r="A947" s="74">
        <v>938</v>
      </c>
      <c r="B947" s="58"/>
      <c r="C947" s="32"/>
      <c r="D947" s="59"/>
      <c r="E947" s="32"/>
      <c r="F947" s="59"/>
      <c r="G947" s="32"/>
      <c r="H947" s="112"/>
      <c r="I947" s="32"/>
      <c r="J947" s="32"/>
      <c r="K947" s="32"/>
      <c r="L947" s="32"/>
      <c r="M947" s="113"/>
    </row>
    <row r="948" spans="1:13" ht="13.5" customHeight="1">
      <c r="A948" s="74">
        <v>939</v>
      </c>
      <c r="B948" s="58"/>
      <c r="C948" s="32"/>
      <c r="D948" s="59"/>
      <c r="E948" s="32"/>
      <c r="F948" s="59"/>
      <c r="G948" s="32"/>
      <c r="H948" s="112"/>
      <c r="I948" s="32"/>
      <c r="J948" s="32"/>
      <c r="K948" s="32"/>
      <c r="L948" s="32"/>
      <c r="M948" s="113"/>
    </row>
    <row r="949" spans="1:13" ht="13.5" customHeight="1">
      <c r="A949" s="74">
        <v>940</v>
      </c>
      <c r="B949" s="58"/>
      <c r="C949" s="32"/>
      <c r="D949" s="59"/>
      <c r="E949" s="32"/>
      <c r="F949" s="59"/>
      <c r="G949" s="32"/>
      <c r="H949" s="112"/>
      <c r="I949" s="32"/>
      <c r="J949" s="32"/>
      <c r="K949" s="32"/>
      <c r="L949" s="32"/>
      <c r="M949" s="113"/>
    </row>
    <row r="950" spans="1:13" ht="13.5" customHeight="1">
      <c r="A950" s="74">
        <v>941</v>
      </c>
      <c r="B950" s="58"/>
      <c r="C950" s="32"/>
      <c r="D950" s="59"/>
      <c r="E950" s="32"/>
      <c r="F950" s="59"/>
      <c r="G950" s="32"/>
      <c r="H950" s="112"/>
      <c r="I950" s="32"/>
      <c r="J950" s="32"/>
      <c r="K950" s="32"/>
      <c r="L950" s="32"/>
      <c r="M950" s="113"/>
    </row>
    <row r="951" spans="1:13" ht="13.5" customHeight="1">
      <c r="A951" s="74">
        <v>942</v>
      </c>
      <c r="B951" s="58"/>
      <c r="C951" s="32"/>
      <c r="D951" s="59"/>
      <c r="E951" s="32"/>
      <c r="F951" s="59"/>
      <c r="G951" s="32"/>
      <c r="H951" s="112"/>
      <c r="I951" s="32"/>
      <c r="J951" s="32"/>
      <c r="K951" s="32"/>
      <c r="L951" s="32"/>
      <c r="M951" s="113"/>
    </row>
    <row r="952" spans="1:13" ht="13.5" customHeight="1">
      <c r="A952" s="74">
        <v>943</v>
      </c>
      <c r="B952" s="58"/>
      <c r="C952" s="32"/>
      <c r="D952" s="59"/>
      <c r="E952" s="32"/>
      <c r="F952" s="59"/>
      <c r="G952" s="32"/>
      <c r="H952" s="112"/>
      <c r="I952" s="32"/>
      <c r="J952" s="32"/>
      <c r="K952" s="32"/>
      <c r="L952" s="32"/>
      <c r="M952" s="113"/>
    </row>
    <row r="953" spans="1:13" ht="13.5" customHeight="1">
      <c r="A953" s="74">
        <v>944</v>
      </c>
      <c r="B953" s="58"/>
      <c r="C953" s="32"/>
      <c r="D953" s="59"/>
      <c r="E953" s="32"/>
      <c r="F953" s="59"/>
      <c r="G953" s="32"/>
      <c r="H953" s="112"/>
      <c r="I953" s="32"/>
      <c r="J953" s="32"/>
      <c r="K953" s="32"/>
      <c r="L953" s="32"/>
      <c r="M953" s="113"/>
    </row>
    <row r="954" spans="1:13" ht="13.5" customHeight="1">
      <c r="A954" s="74">
        <v>945</v>
      </c>
      <c r="B954" s="58"/>
      <c r="C954" s="32"/>
      <c r="D954" s="59"/>
      <c r="E954" s="32"/>
      <c r="F954" s="59"/>
      <c r="G954" s="32"/>
      <c r="H954" s="112"/>
      <c r="I954" s="32"/>
      <c r="J954" s="32"/>
      <c r="K954" s="32"/>
      <c r="L954" s="32"/>
      <c r="M954" s="113"/>
    </row>
    <row r="955" spans="1:13" ht="13.5" customHeight="1">
      <c r="A955" s="74">
        <v>946</v>
      </c>
      <c r="B955" s="58"/>
      <c r="C955" s="32"/>
      <c r="D955" s="59"/>
      <c r="E955" s="32"/>
      <c r="F955" s="59"/>
      <c r="G955" s="32"/>
      <c r="H955" s="112"/>
      <c r="I955" s="32"/>
      <c r="J955" s="32"/>
      <c r="K955" s="32"/>
      <c r="L955" s="32"/>
      <c r="M955" s="113"/>
    </row>
    <row r="956" spans="1:13" ht="13.5" customHeight="1">
      <c r="A956" s="74">
        <v>947</v>
      </c>
      <c r="B956" s="58"/>
      <c r="C956" s="32"/>
      <c r="D956" s="59"/>
      <c r="E956" s="32"/>
      <c r="F956" s="59"/>
      <c r="G956" s="32"/>
      <c r="H956" s="112"/>
      <c r="I956" s="32"/>
      <c r="J956" s="32"/>
      <c r="K956" s="32"/>
      <c r="L956" s="32"/>
      <c r="M956" s="113"/>
    </row>
    <row r="957" spans="1:13" ht="13.5" customHeight="1">
      <c r="A957" s="74">
        <v>948</v>
      </c>
      <c r="B957" s="58"/>
      <c r="C957" s="32"/>
      <c r="D957" s="59"/>
      <c r="E957" s="32"/>
      <c r="F957" s="59"/>
      <c r="G957" s="32"/>
      <c r="H957" s="112"/>
      <c r="I957" s="32"/>
      <c r="J957" s="32"/>
      <c r="K957" s="32"/>
      <c r="L957" s="32"/>
      <c r="M957" s="113"/>
    </row>
    <row r="958" spans="1:13" ht="13.5" customHeight="1">
      <c r="A958" s="74">
        <v>949</v>
      </c>
      <c r="B958" s="58"/>
      <c r="C958" s="32"/>
      <c r="D958" s="59"/>
      <c r="E958" s="32"/>
      <c r="F958" s="59"/>
      <c r="G958" s="32"/>
      <c r="H958" s="112"/>
      <c r="I958" s="32"/>
      <c r="J958" s="32"/>
      <c r="K958" s="32"/>
      <c r="L958" s="32"/>
      <c r="M958" s="113"/>
    </row>
    <row r="959" spans="1:13" ht="13.5" customHeight="1">
      <c r="A959" s="74">
        <v>950</v>
      </c>
      <c r="B959" s="58"/>
      <c r="C959" s="32"/>
      <c r="D959" s="59"/>
      <c r="E959" s="32"/>
      <c r="F959" s="59"/>
      <c r="G959" s="32"/>
      <c r="H959" s="112"/>
      <c r="I959" s="32"/>
      <c r="J959" s="32"/>
      <c r="K959" s="32"/>
      <c r="L959" s="32"/>
      <c r="M959" s="113"/>
    </row>
    <row r="960" spans="1:13" ht="13.5" customHeight="1">
      <c r="A960" s="74">
        <v>951</v>
      </c>
      <c r="B960" s="58"/>
      <c r="C960" s="32"/>
      <c r="D960" s="59"/>
      <c r="E960" s="32"/>
      <c r="F960" s="59"/>
      <c r="G960" s="32"/>
      <c r="H960" s="112"/>
      <c r="I960" s="32"/>
      <c r="J960" s="32"/>
      <c r="K960" s="32"/>
      <c r="L960" s="32"/>
      <c r="M960" s="113"/>
    </row>
    <row r="961" spans="1:13" ht="13.5" customHeight="1">
      <c r="A961" s="74">
        <v>952</v>
      </c>
      <c r="B961" s="58"/>
      <c r="C961" s="32"/>
      <c r="D961" s="59"/>
      <c r="E961" s="32"/>
      <c r="F961" s="59"/>
      <c r="G961" s="32"/>
      <c r="H961" s="112"/>
      <c r="I961" s="32"/>
      <c r="J961" s="32"/>
      <c r="K961" s="32"/>
      <c r="L961" s="32"/>
      <c r="M961" s="113"/>
    </row>
    <row r="962" spans="1:13" ht="13.5" customHeight="1">
      <c r="A962" s="74">
        <v>953</v>
      </c>
      <c r="B962" s="58"/>
      <c r="C962" s="32"/>
      <c r="D962" s="59"/>
      <c r="E962" s="32"/>
      <c r="F962" s="59"/>
      <c r="G962" s="32"/>
      <c r="H962" s="112"/>
      <c r="I962" s="32"/>
      <c r="J962" s="32"/>
      <c r="K962" s="32"/>
      <c r="L962" s="32"/>
      <c r="M962" s="113"/>
    </row>
    <row r="963" spans="1:13" ht="13.5" customHeight="1">
      <c r="A963" s="74">
        <v>954</v>
      </c>
      <c r="B963" s="58"/>
      <c r="C963" s="32"/>
      <c r="D963" s="59"/>
      <c r="E963" s="32"/>
      <c r="F963" s="59"/>
      <c r="G963" s="32"/>
      <c r="H963" s="112"/>
      <c r="I963" s="32"/>
      <c r="J963" s="32"/>
      <c r="K963" s="32"/>
      <c r="L963" s="32"/>
      <c r="M963" s="113"/>
    </row>
    <row r="964" spans="1:13" ht="13.5" customHeight="1">
      <c r="A964" s="74">
        <v>955</v>
      </c>
      <c r="B964" s="58"/>
      <c r="C964" s="32"/>
      <c r="D964" s="59"/>
      <c r="E964" s="32"/>
      <c r="F964" s="59"/>
      <c r="G964" s="32"/>
      <c r="H964" s="112"/>
      <c r="I964" s="32"/>
      <c r="J964" s="32"/>
      <c r="K964" s="32"/>
      <c r="L964" s="32"/>
      <c r="M964" s="113"/>
    </row>
    <row r="965" spans="1:13" ht="13.5" customHeight="1">
      <c r="A965" s="74">
        <v>956</v>
      </c>
      <c r="B965" s="58"/>
      <c r="C965" s="32"/>
      <c r="D965" s="59"/>
      <c r="E965" s="32"/>
      <c r="F965" s="59"/>
      <c r="G965" s="32"/>
      <c r="H965" s="112"/>
      <c r="I965" s="32"/>
      <c r="J965" s="32"/>
      <c r="K965" s="32"/>
      <c r="L965" s="32"/>
      <c r="M965" s="113"/>
    </row>
    <row r="966" spans="1:13" ht="13.5" customHeight="1">
      <c r="A966" s="74">
        <v>957</v>
      </c>
      <c r="B966" s="58"/>
      <c r="C966" s="32"/>
      <c r="D966" s="59"/>
      <c r="E966" s="32"/>
      <c r="F966" s="59"/>
      <c r="G966" s="32"/>
      <c r="H966" s="112"/>
      <c r="I966" s="32"/>
      <c r="J966" s="32"/>
      <c r="K966" s="32"/>
      <c r="L966" s="32"/>
      <c r="M966" s="113"/>
    </row>
    <row r="967" spans="1:13" ht="13.5" customHeight="1">
      <c r="A967" s="74">
        <v>958</v>
      </c>
      <c r="B967" s="58"/>
      <c r="C967" s="32"/>
      <c r="D967" s="59"/>
      <c r="E967" s="32"/>
      <c r="F967" s="59"/>
      <c r="G967" s="32"/>
      <c r="H967" s="112"/>
      <c r="I967" s="32"/>
      <c r="J967" s="32"/>
      <c r="K967" s="32"/>
      <c r="L967" s="32"/>
      <c r="M967" s="113"/>
    </row>
    <row r="968" spans="1:13" ht="13.5" customHeight="1">
      <c r="A968" s="74">
        <v>959</v>
      </c>
      <c r="B968" s="58"/>
      <c r="C968" s="32"/>
      <c r="D968" s="59"/>
      <c r="E968" s="32"/>
      <c r="F968" s="59"/>
      <c r="G968" s="32"/>
      <c r="H968" s="112"/>
      <c r="I968" s="32"/>
      <c r="J968" s="32"/>
      <c r="K968" s="32"/>
      <c r="L968" s="32"/>
      <c r="M968" s="113"/>
    </row>
    <row r="969" spans="1:13" ht="13.5" customHeight="1">
      <c r="A969" s="74">
        <v>960</v>
      </c>
      <c r="B969" s="58"/>
      <c r="C969" s="32"/>
      <c r="D969" s="59"/>
      <c r="E969" s="32"/>
      <c r="F969" s="59"/>
      <c r="G969" s="32"/>
      <c r="H969" s="112"/>
      <c r="I969" s="32"/>
      <c r="J969" s="32"/>
      <c r="K969" s="32"/>
      <c r="L969" s="32"/>
      <c r="M969" s="113"/>
    </row>
    <row r="970" spans="1:13" ht="13.5" customHeight="1">
      <c r="A970" s="74">
        <v>961</v>
      </c>
      <c r="B970" s="58"/>
      <c r="C970" s="32"/>
      <c r="D970" s="59"/>
      <c r="E970" s="32"/>
      <c r="F970" s="59"/>
      <c r="G970" s="32"/>
      <c r="H970" s="112"/>
      <c r="I970" s="32"/>
      <c r="J970" s="32"/>
      <c r="K970" s="32"/>
      <c r="L970" s="32"/>
      <c r="M970" s="113"/>
    </row>
    <row r="971" spans="1:13" ht="13.5" customHeight="1">
      <c r="A971" s="74">
        <v>962</v>
      </c>
      <c r="B971" s="58"/>
      <c r="C971" s="32"/>
      <c r="D971" s="59"/>
      <c r="E971" s="32"/>
      <c r="F971" s="59"/>
      <c r="G971" s="32"/>
      <c r="H971" s="112"/>
      <c r="I971" s="32"/>
      <c r="J971" s="32"/>
      <c r="K971" s="32"/>
      <c r="L971" s="32"/>
      <c r="M971" s="113"/>
    </row>
    <row r="972" spans="1:13" ht="13.5" customHeight="1">
      <c r="A972" s="74">
        <v>963</v>
      </c>
      <c r="B972" s="58"/>
      <c r="C972" s="32"/>
      <c r="D972" s="59"/>
      <c r="E972" s="32"/>
      <c r="F972" s="59"/>
      <c r="G972" s="32"/>
      <c r="H972" s="112"/>
      <c r="I972" s="32"/>
      <c r="J972" s="32"/>
      <c r="K972" s="32"/>
      <c r="L972" s="32"/>
      <c r="M972" s="113"/>
    </row>
    <row r="973" spans="1:13" ht="13.5" customHeight="1">
      <c r="A973" s="74">
        <v>964</v>
      </c>
      <c r="B973" s="58"/>
      <c r="C973" s="32"/>
      <c r="D973" s="59"/>
      <c r="E973" s="32"/>
      <c r="F973" s="59"/>
      <c r="G973" s="32"/>
      <c r="H973" s="112"/>
      <c r="I973" s="32"/>
      <c r="J973" s="32"/>
      <c r="K973" s="32"/>
      <c r="L973" s="32"/>
      <c r="M973" s="113"/>
    </row>
    <row r="974" spans="1:13" ht="13.5" customHeight="1">
      <c r="A974" s="74">
        <v>965</v>
      </c>
      <c r="B974" s="58"/>
      <c r="C974" s="32"/>
      <c r="D974" s="59"/>
      <c r="E974" s="32"/>
      <c r="F974" s="59"/>
      <c r="G974" s="32"/>
      <c r="H974" s="112"/>
      <c r="I974" s="32"/>
      <c r="J974" s="32"/>
      <c r="K974" s="32"/>
      <c r="L974" s="32"/>
      <c r="M974" s="113"/>
    </row>
    <row r="975" spans="1:13" ht="13.5" customHeight="1">
      <c r="A975" s="74">
        <v>966</v>
      </c>
      <c r="B975" s="58"/>
      <c r="C975" s="32"/>
      <c r="D975" s="59"/>
      <c r="E975" s="32"/>
      <c r="F975" s="59"/>
      <c r="G975" s="32"/>
      <c r="H975" s="112"/>
      <c r="I975" s="32"/>
      <c r="J975" s="32"/>
      <c r="K975" s="32"/>
      <c r="L975" s="32"/>
      <c r="M975" s="113"/>
    </row>
    <row r="976" spans="1:13" ht="13.5" customHeight="1">
      <c r="A976" s="74">
        <v>967</v>
      </c>
      <c r="B976" s="58"/>
      <c r="C976" s="32"/>
      <c r="D976" s="59"/>
      <c r="E976" s="32"/>
      <c r="F976" s="59"/>
      <c r="G976" s="32"/>
      <c r="H976" s="112"/>
      <c r="I976" s="32"/>
      <c r="J976" s="32"/>
      <c r="K976" s="32"/>
      <c r="L976" s="32"/>
      <c r="M976" s="113"/>
    </row>
    <row r="977" spans="1:13" ht="13.5" customHeight="1">
      <c r="A977" s="74">
        <v>968</v>
      </c>
      <c r="B977" s="58"/>
      <c r="C977" s="32"/>
      <c r="D977" s="59"/>
      <c r="E977" s="32"/>
      <c r="F977" s="59"/>
      <c r="G977" s="32"/>
      <c r="H977" s="112"/>
      <c r="I977" s="32"/>
      <c r="J977" s="32"/>
      <c r="K977" s="32"/>
      <c r="L977" s="32"/>
      <c r="M977" s="113"/>
    </row>
    <row r="978" spans="1:13" ht="13.5" customHeight="1">
      <c r="A978" s="74">
        <v>969</v>
      </c>
      <c r="B978" s="58"/>
      <c r="C978" s="32"/>
      <c r="D978" s="59"/>
      <c r="E978" s="32"/>
      <c r="F978" s="59"/>
      <c r="G978" s="32"/>
      <c r="H978" s="112"/>
      <c r="I978" s="32"/>
      <c r="J978" s="32"/>
      <c r="K978" s="32"/>
      <c r="L978" s="32"/>
      <c r="M978" s="113"/>
    </row>
    <row r="979" spans="1:13" ht="13.5" customHeight="1">
      <c r="A979" s="74">
        <v>970</v>
      </c>
      <c r="B979" s="58"/>
      <c r="C979" s="32"/>
      <c r="D979" s="59"/>
      <c r="E979" s="32"/>
      <c r="F979" s="59"/>
      <c r="G979" s="32"/>
      <c r="H979" s="112"/>
      <c r="I979" s="32"/>
      <c r="J979" s="32"/>
      <c r="K979" s="32"/>
      <c r="L979" s="32"/>
      <c r="M979" s="113"/>
    </row>
    <row r="980" spans="1:13" ht="13.5" customHeight="1">
      <c r="A980" s="74">
        <v>971</v>
      </c>
      <c r="B980" s="58"/>
      <c r="C980" s="32"/>
      <c r="D980" s="59"/>
      <c r="E980" s="32"/>
      <c r="F980" s="59"/>
      <c r="G980" s="32"/>
      <c r="H980" s="112"/>
      <c r="I980" s="32"/>
      <c r="J980" s="32"/>
      <c r="K980" s="32"/>
      <c r="L980" s="32"/>
      <c r="M980" s="113"/>
    </row>
    <row r="981" spans="1:13" ht="13.5" customHeight="1">
      <c r="A981" s="74">
        <v>972</v>
      </c>
      <c r="B981" s="58"/>
      <c r="C981" s="32"/>
      <c r="D981" s="59"/>
      <c r="E981" s="32"/>
      <c r="F981" s="59"/>
      <c r="G981" s="32"/>
      <c r="H981" s="112"/>
      <c r="I981" s="32"/>
      <c r="J981" s="32"/>
      <c r="K981" s="32"/>
      <c r="L981" s="32"/>
      <c r="M981" s="113"/>
    </row>
    <row r="982" spans="1:13" ht="13.5" customHeight="1">
      <c r="A982" s="74">
        <v>973</v>
      </c>
      <c r="B982" s="58"/>
      <c r="C982" s="32"/>
      <c r="D982" s="59"/>
      <c r="E982" s="32"/>
      <c r="F982" s="59"/>
      <c r="G982" s="32"/>
      <c r="H982" s="112"/>
      <c r="I982" s="32"/>
      <c r="J982" s="32"/>
      <c r="K982" s="32"/>
      <c r="L982" s="32"/>
      <c r="M982" s="113"/>
    </row>
    <row r="983" spans="1:13" ht="13.5" customHeight="1">
      <c r="A983" s="74">
        <v>974</v>
      </c>
      <c r="B983" s="58"/>
      <c r="C983" s="32"/>
      <c r="D983" s="59"/>
      <c r="E983" s="32"/>
      <c r="F983" s="59"/>
      <c r="G983" s="32"/>
      <c r="H983" s="112"/>
      <c r="I983" s="32"/>
      <c r="J983" s="32"/>
      <c r="K983" s="32"/>
      <c r="L983" s="32"/>
      <c r="M983" s="113"/>
    </row>
    <row r="984" spans="1:13" ht="13.5" customHeight="1">
      <c r="A984" s="74">
        <v>975</v>
      </c>
      <c r="B984" s="58"/>
      <c r="C984" s="32"/>
      <c r="D984" s="59"/>
      <c r="E984" s="32"/>
      <c r="F984" s="59"/>
      <c r="G984" s="32"/>
      <c r="H984" s="112"/>
      <c r="I984" s="32"/>
      <c r="J984" s="32"/>
      <c r="K984" s="32"/>
      <c r="L984" s="32"/>
      <c r="M984" s="113"/>
    </row>
    <row r="985" spans="1:13" ht="13.5" customHeight="1">
      <c r="A985" s="74">
        <v>976</v>
      </c>
      <c r="B985" s="58"/>
      <c r="C985" s="32"/>
      <c r="D985" s="59"/>
      <c r="E985" s="32"/>
      <c r="F985" s="59"/>
      <c r="G985" s="32"/>
      <c r="H985" s="112"/>
      <c r="I985" s="32"/>
      <c r="J985" s="32"/>
      <c r="K985" s="32"/>
      <c r="L985" s="32"/>
      <c r="M985" s="113"/>
    </row>
    <row r="986" spans="1:13" ht="13.5" customHeight="1">
      <c r="A986" s="74">
        <v>977</v>
      </c>
      <c r="B986" s="58"/>
      <c r="C986" s="32"/>
      <c r="D986" s="59"/>
      <c r="E986" s="32"/>
      <c r="F986" s="59"/>
      <c r="G986" s="32"/>
      <c r="H986" s="112"/>
      <c r="I986" s="32"/>
      <c r="J986" s="32"/>
      <c r="K986" s="32"/>
      <c r="L986" s="32"/>
      <c r="M986" s="113"/>
    </row>
    <row r="987" spans="1:13" ht="13.5" customHeight="1">
      <c r="A987" s="74">
        <v>978</v>
      </c>
      <c r="B987" s="58"/>
      <c r="C987" s="32"/>
      <c r="D987" s="59"/>
      <c r="E987" s="32"/>
      <c r="F987" s="59"/>
      <c r="G987" s="32"/>
      <c r="H987" s="112"/>
      <c r="I987" s="32"/>
      <c r="J987" s="32"/>
      <c r="K987" s="32"/>
      <c r="L987" s="32"/>
      <c r="M987" s="113"/>
    </row>
    <row r="988" spans="1:13" ht="13.5" customHeight="1">
      <c r="A988" s="74">
        <v>979</v>
      </c>
      <c r="B988" s="58"/>
      <c r="C988" s="32"/>
      <c r="D988" s="59"/>
      <c r="E988" s="32"/>
      <c r="F988" s="59"/>
      <c r="G988" s="32"/>
      <c r="H988" s="112"/>
      <c r="I988" s="32"/>
      <c r="J988" s="32"/>
      <c r="K988" s="32"/>
      <c r="L988" s="32"/>
      <c r="M988" s="113"/>
    </row>
    <row r="989" spans="1:13" ht="13.5" customHeight="1">
      <c r="A989" s="74">
        <v>980</v>
      </c>
      <c r="B989" s="58"/>
      <c r="C989" s="32"/>
      <c r="D989" s="59"/>
      <c r="E989" s="32"/>
      <c r="F989" s="59"/>
      <c r="G989" s="32"/>
      <c r="H989" s="112"/>
      <c r="I989" s="32"/>
      <c r="J989" s="32"/>
      <c r="K989" s="32"/>
      <c r="L989" s="32"/>
      <c r="M989" s="113"/>
    </row>
    <row r="990" spans="1:13" ht="13.5" customHeight="1">
      <c r="A990" s="74">
        <v>981</v>
      </c>
      <c r="B990" s="58"/>
      <c r="C990" s="32"/>
      <c r="D990" s="59"/>
      <c r="E990" s="32"/>
      <c r="F990" s="59"/>
      <c r="G990" s="32"/>
      <c r="H990" s="112"/>
      <c r="I990" s="32"/>
      <c r="J990" s="32"/>
      <c r="K990" s="32"/>
      <c r="L990" s="32"/>
      <c r="M990" s="113"/>
    </row>
    <row r="991" spans="1:13" ht="13.5" customHeight="1">
      <c r="A991" s="74">
        <v>982</v>
      </c>
      <c r="B991" s="58"/>
      <c r="C991" s="32"/>
      <c r="D991" s="59"/>
      <c r="E991" s="32"/>
      <c r="F991" s="59"/>
      <c r="G991" s="32"/>
      <c r="H991" s="112"/>
      <c r="I991" s="32"/>
      <c r="J991" s="32"/>
      <c r="K991" s="32"/>
      <c r="L991" s="32"/>
      <c r="M991" s="113"/>
    </row>
    <row r="992" spans="1:13" ht="13.5" customHeight="1">
      <c r="A992" s="74">
        <v>983</v>
      </c>
      <c r="B992" s="58"/>
      <c r="C992" s="32"/>
      <c r="D992" s="59"/>
      <c r="E992" s="32"/>
      <c r="F992" s="59"/>
      <c r="G992" s="32"/>
      <c r="H992" s="112"/>
      <c r="I992" s="32"/>
      <c r="J992" s="32"/>
      <c r="K992" s="32"/>
      <c r="L992" s="32"/>
      <c r="M992" s="113"/>
    </row>
    <row r="993" spans="1:13" ht="13.5" customHeight="1">
      <c r="A993" s="74">
        <v>984</v>
      </c>
      <c r="B993" s="58"/>
      <c r="C993" s="32"/>
      <c r="D993" s="59"/>
      <c r="E993" s="32"/>
      <c r="F993" s="59"/>
      <c r="G993" s="32"/>
      <c r="H993" s="112"/>
      <c r="I993" s="32"/>
      <c r="J993" s="32"/>
      <c r="K993" s="32"/>
      <c r="L993" s="32"/>
      <c r="M993" s="113"/>
    </row>
    <row r="994" spans="1:13" ht="13.5" customHeight="1">
      <c r="A994" s="74">
        <v>985</v>
      </c>
      <c r="B994" s="58"/>
      <c r="C994" s="32"/>
      <c r="D994" s="59"/>
      <c r="E994" s="32"/>
      <c r="F994" s="59"/>
      <c r="G994" s="32"/>
      <c r="H994" s="112"/>
      <c r="I994" s="32"/>
      <c r="J994" s="32"/>
      <c r="K994" s="32"/>
      <c r="L994" s="32"/>
      <c r="M994" s="113"/>
    </row>
    <row r="995" spans="1:13" ht="13.5" customHeight="1">
      <c r="A995" s="74">
        <v>986</v>
      </c>
      <c r="B995" s="58"/>
      <c r="C995" s="32"/>
      <c r="D995" s="59"/>
      <c r="E995" s="32"/>
      <c r="F995" s="59"/>
      <c r="G995" s="32"/>
      <c r="H995" s="112"/>
      <c r="I995" s="32"/>
      <c r="J995" s="32"/>
      <c r="K995" s="32"/>
      <c r="L995" s="32"/>
      <c r="M995" s="113"/>
    </row>
    <row r="996" spans="1:13" ht="13.5" customHeight="1">
      <c r="A996" s="74">
        <v>987</v>
      </c>
      <c r="B996" s="58"/>
      <c r="C996" s="32"/>
      <c r="D996" s="59"/>
      <c r="E996" s="32"/>
      <c r="F996" s="59"/>
      <c r="G996" s="32"/>
      <c r="H996" s="112"/>
      <c r="I996" s="32"/>
      <c r="J996" s="32"/>
      <c r="K996" s="32"/>
      <c r="L996" s="32"/>
      <c r="M996" s="113"/>
    </row>
    <row r="997" spans="1:13" ht="13.5" customHeight="1">
      <c r="A997" s="74">
        <v>988</v>
      </c>
      <c r="B997" s="58"/>
      <c r="C997" s="32"/>
      <c r="D997" s="59"/>
      <c r="E997" s="32"/>
      <c r="F997" s="59"/>
      <c r="G997" s="32"/>
      <c r="H997" s="112"/>
      <c r="I997" s="32"/>
      <c r="J997" s="32"/>
      <c r="K997" s="32"/>
      <c r="L997" s="32"/>
      <c r="M997" s="113"/>
    </row>
    <row r="998" spans="1:13" ht="13.5" customHeight="1">
      <c r="A998" s="74">
        <v>989</v>
      </c>
      <c r="B998" s="58"/>
      <c r="C998" s="32"/>
      <c r="D998" s="59"/>
      <c r="E998" s="32"/>
      <c r="F998" s="59"/>
      <c r="G998" s="32"/>
      <c r="H998" s="112"/>
      <c r="I998" s="32"/>
      <c r="J998" s="32"/>
      <c r="K998" s="32"/>
      <c r="L998" s="32"/>
      <c r="M998" s="113"/>
    </row>
    <row r="999" spans="1:13" ht="13.5" customHeight="1">
      <c r="A999" s="74">
        <v>990</v>
      </c>
      <c r="B999" s="58"/>
      <c r="C999" s="32"/>
      <c r="D999" s="59"/>
      <c r="E999" s="32"/>
      <c r="F999" s="59"/>
      <c r="G999" s="32"/>
      <c r="H999" s="112"/>
      <c r="I999" s="32"/>
      <c r="J999" s="32"/>
      <c r="K999" s="32"/>
      <c r="L999" s="32"/>
      <c r="M999" s="113"/>
    </row>
    <row r="1000" spans="1:13" ht="13.5" customHeight="1">
      <c r="A1000" s="74">
        <v>991</v>
      </c>
      <c r="B1000" s="58"/>
      <c r="C1000" s="32"/>
      <c r="D1000" s="59"/>
      <c r="E1000" s="32"/>
      <c r="F1000" s="59"/>
      <c r="G1000" s="32"/>
      <c r="H1000" s="112"/>
      <c r="I1000" s="32"/>
      <c r="J1000" s="32"/>
      <c r="K1000" s="32"/>
      <c r="L1000" s="32"/>
      <c r="M1000" s="113"/>
    </row>
    <row r="1001" spans="1:13" ht="13.5" customHeight="1">
      <c r="A1001" s="74">
        <v>992</v>
      </c>
      <c r="B1001" s="58"/>
      <c r="C1001" s="32"/>
      <c r="D1001" s="59"/>
      <c r="E1001" s="32"/>
      <c r="F1001" s="59"/>
      <c r="G1001" s="32"/>
      <c r="H1001" s="112"/>
      <c r="I1001" s="32"/>
      <c r="J1001" s="32"/>
      <c r="K1001" s="32"/>
      <c r="L1001" s="32"/>
      <c r="M1001" s="113"/>
    </row>
  </sheetData>
  <sheetProtection algorithmName="SHA-512" hashValue="aEV0Jl3+7AaNcA/xSXW40cre2JDVPYqcKYhPT1ztBltVu0/k6mz5pm2r6oXSN4VMe/TLUGIowlpZpcXtQmsyMQ==" saltValue="Qo6WGHDyyNQsaa2ChlcjBQ==" spinCount="100000" sheet="1" objects="1" formatColumns="0" formatRows="0"/>
  <protectedRanges>
    <protectedRange sqref="B10:M1001" name="Tabel 4b"/>
  </protectedRanges>
  <mergeCells count="11">
    <mergeCell ref="A6:M6"/>
    <mergeCell ref="K7:L7"/>
    <mergeCell ref="M7:M8"/>
    <mergeCell ref="O13:R16"/>
    <mergeCell ref="A7:A8"/>
    <mergeCell ref="B7:B8"/>
    <mergeCell ref="C7:C8"/>
    <mergeCell ref="D7:D8"/>
    <mergeCell ref="E7:F7"/>
    <mergeCell ref="G7:H7"/>
    <mergeCell ref="I7:J7"/>
  </mergeCells>
  <dataValidations count="3">
    <dataValidation type="list" allowBlank="1" showErrorMessage="1" sqref="G10:L1001" xr:uid="{00000000-0002-0000-1D00-000000000000}">
      <formula1>$E$4:$E$5</formula1>
    </dataValidation>
    <dataValidation type="decimal" operator="greaterThanOrEqual" allowBlank="1" showDropDown="1" showInputMessage="1" showErrorMessage="1" prompt="Masukan data yang valid. Data yang dimasukan harus dalam bentuk angka" sqref="C10:C1001" xr:uid="{00000000-0002-0000-1D00-000001000000}">
      <formula1>0</formula1>
    </dataValidation>
    <dataValidation type="decimal" operator="greaterThan" allowBlank="1" showDropDown="1" showInputMessage="1" showErrorMessage="1" prompt="Masukan data yang valid. Data yang dimasukan harus dalam bentuk angka" sqref="E10:F1001" xr:uid="{00000000-0002-0000-1D00-000002000000}">
      <formula1>0</formula1>
    </dataValidation>
  </dataValidations>
  <hyperlinks>
    <hyperlink ref="M1" location="'Daftar Tabel'!A1" display="&lt;&lt;&lt; Daftar Tabel" xr:uid="{00000000-0004-0000-1D00-000000000000}"/>
  </hyperlinks>
  <pageMargins left="0.7" right="0.7" top="0.75" bottom="0.75" header="0" footer="0"/>
  <pageSetup orientation="landscape"/>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L1000"/>
  <sheetViews>
    <sheetView workbookViewId="0">
      <selection activeCell="E17" sqref="E17"/>
    </sheetView>
  </sheetViews>
  <sheetFormatPr defaultColWidth="12.58203125" defaultRowHeight="15" customHeight="1"/>
  <cols>
    <col min="1" max="1" width="6.33203125" customWidth="1"/>
    <col min="2" max="2" width="25.58203125" customWidth="1"/>
    <col min="3" max="3" width="18.33203125" customWidth="1"/>
    <col min="4" max="4" width="24.58203125" customWidth="1"/>
    <col min="5" max="5" width="16.33203125" customWidth="1"/>
    <col min="6" max="9" width="8.83203125" customWidth="1"/>
    <col min="10" max="10" width="12.5" customWidth="1"/>
    <col min="11" max="11" width="8.83203125" customWidth="1"/>
    <col min="12" max="12" width="9.33203125" customWidth="1"/>
    <col min="13" max="23" width="8.83203125" customWidth="1"/>
  </cols>
  <sheetData>
    <row r="1" spans="1:12" ht="13.5" customHeight="1">
      <c r="A1" s="242" t="s">
        <v>569</v>
      </c>
      <c r="D1" s="51"/>
      <c r="E1" s="180" t="s">
        <v>87</v>
      </c>
    </row>
    <row r="2" spans="1:12" ht="13.5" customHeight="1">
      <c r="A2" s="69"/>
      <c r="D2" s="51"/>
    </row>
    <row r="3" spans="1:12" ht="13.5" customHeight="1">
      <c r="A3" s="49" t="s">
        <v>439</v>
      </c>
      <c r="D3" s="51"/>
    </row>
    <row r="4" spans="1:12" ht="13.5" hidden="1" customHeight="1">
      <c r="A4" s="69"/>
      <c r="D4" s="51"/>
    </row>
    <row r="5" spans="1:12" ht="13.5" hidden="1" customHeight="1">
      <c r="A5" s="69"/>
      <c r="D5" s="51"/>
    </row>
    <row r="6" spans="1:12" ht="13.5" hidden="1" customHeight="1">
      <c r="A6" s="69"/>
      <c r="D6" s="51"/>
    </row>
    <row r="7" spans="1:12" ht="13.5" hidden="1" customHeight="1">
      <c r="A7" s="69"/>
      <c r="D7" s="51"/>
    </row>
    <row r="8" spans="1:12" ht="13.5" hidden="1" customHeight="1">
      <c r="A8" s="69"/>
      <c r="D8" s="51"/>
    </row>
    <row r="9" spans="1:12" ht="13.5" hidden="1" customHeight="1">
      <c r="A9" s="69"/>
      <c r="D9" s="51"/>
    </row>
    <row r="10" spans="1:12" ht="13.5" hidden="1" customHeight="1">
      <c r="A10" s="69"/>
      <c r="D10" s="51"/>
    </row>
    <row r="11" spans="1:12" ht="13.5" hidden="1" customHeight="1">
      <c r="A11" s="69"/>
      <c r="C11" t="s">
        <v>173</v>
      </c>
      <c r="D11" s="51"/>
    </row>
    <row r="12" spans="1:12" ht="14.5" hidden="1">
      <c r="A12" s="69"/>
      <c r="D12" s="51"/>
    </row>
    <row r="13" spans="1:12" ht="14.5" hidden="1">
      <c r="A13" s="69"/>
      <c r="C13" s="106" t="s">
        <v>110</v>
      </c>
      <c r="D13" s="51"/>
    </row>
    <row r="14" spans="1:12" ht="14.25" customHeight="1">
      <c r="A14" s="391" t="s">
        <v>50</v>
      </c>
      <c r="B14" s="438" t="s">
        <v>570</v>
      </c>
      <c r="C14" s="420" t="s">
        <v>138</v>
      </c>
      <c r="D14" s="396" t="s">
        <v>571</v>
      </c>
      <c r="F14" s="434"/>
      <c r="G14" s="401"/>
      <c r="H14" s="434"/>
      <c r="I14" s="401"/>
      <c r="J14" s="434"/>
    </row>
    <row r="15" spans="1:12" ht="21" customHeight="1">
      <c r="A15" s="392"/>
      <c r="B15" s="436"/>
      <c r="C15" s="392"/>
      <c r="D15" s="447"/>
      <c r="E15" s="83"/>
      <c r="F15" s="83"/>
      <c r="G15" s="83"/>
      <c r="H15" s="83"/>
      <c r="I15" s="83"/>
      <c r="J15" s="401"/>
      <c r="L15" s="304"/>
    </row>
    <row r="16" spans="1:12" ht="13.5" customHeight="1">
      <c r="A16" s="86">
        <v>1</v>
      </c>
      <c r="B16" s="86">
        <v>2</v>
      </c>
      <c r="C16" s="86">
        <v>3</v>
      </c>
      <c r="D16" s="86">
        <v>4</v>
      </c>
      <c r="F16" s="433" t="s">
        <v>153</v>
      </c>
      <c r="G16" s="372"/>
      <c r="H16" s="114"/>
      <c r="I16" s="114"/>
      <c r="L16" s="305"/>
    </row>
    <row r="17" spans="1:12" ht="13.5" customHeight="1">
      <c r="A17" s="74">
        <v>1</v>
      </c>
      <c r="B17" s="58"/>
      <c r="C17" s="59"/>
      <c r="D17" s="32"/>
      <c r="E17" s="148"/>
      <c r="F17" s="149"/>
      <c r="G17" s="95"/>
      <c r="H17" s="93"/>
      <c r="I17" s="95"/>
      <c r="J17" s="93"/>
    </row>
    <row r="18" spans="1:12" ht="13.5" customHeight="1">
      <c r="A18" s="74">
        <v>2</v>
      </c>
      <c r="B18" s="58"/>
      <c r="C18" s="59"/>
      <c r="D18" s="32"/>
      <c r="E18" s="95"/>
      <c r="F18" s="93"/>
      <c r="G18" s="95"/>
      <c r="H18" s="93"/>
      <c r="I18" s="95"/>
      <c r="J18" s="93"/>
    </row>
    <row r="19" spans="1:12" ht="13.5" customHeight="1">
      <c r="A19" s="74">
        <v>3</v>
      </c>
      <c r="B19" s="58"/>
      <c r="C19" s="59"/>
      <c r="D19" s="32"/>
      <c r="E19" s="95"/>
      <c r="F19" s="93"/>
      <c r="G19" s="95"/>
      <c r="H19" s="93"/>
      <c r="I19" s="95"/>
      <c r="J19" s="93"/>
      <c r="L19" s="50"/>
    </row>
    <row r="20" spans="1:12" ht="13.5" customHeight="1">
      <c r="A20" s="74">
        <v>4</v>
      </c>
      <c r="B20" s="58"/>
      <c r="C20" s="59"/>
      <c r="D20" s="32"/>
      <c r="E20" s="95"/>
      <c r="F20" s="93"/>
      <c r="G20" s="95"/>
      <c r="H20" s="93"/>
      <c r="I20" s="95"/>
      <c r="J20" s="93"/>
      <c r="L20" s="256"/>
    </row>
    <row r="21" spans="1:12" ht="13.5" customHeight="1">
      <c r="A21" s="74">
        <v>5</v>
      </c>
      <c r="B21" s="58"/>
      <c r="C21" s="59"/>
      <c r="D21" s="32"/>
    </row>
    <row r="22" spans="1:12" ht="13.5" customHeight="1">
      <c r="A22" s="74">
        <v>6</v>
      </c>
      <c r="B22" s="58"/>
      <c r="C22" s="59"/>
      <c r="D22" s="32"/>
    </row>
    <row r="23" spans="1:12" ht="13.5" customHeight="1">
      <c r="A23" s="74">
        <v>7</v>
      </c>
      <c r="B23" s="58"/>
      <c r="C23" s="59"/>
      <c r="D23" s="32"/>
    </row>
    <row r="24" spans="1:12" ht="13.5" customHeight="1">
      <c r="A24" s="74">
        <v>8</v>
      </c>
      <c r="B24" s="58"/>
      <c r="C24" s="59"/>
      <c r="D24" s="32"/>
    </row>
    <row r="25" spans="1:12" ht="13.5" customHeight="1">
      <c r="A25" s="74">
        <v>9</v>
      </c>
      <c r="B25" s="58"/>
      <c r="C25" s="59"/>
      <c r="D25" s="32"/>
    </row>
    <row r="26" spans="1:12" ht="13.5" customHeight="1">
      <c r="A26" s="74">
        <v>10</v>
      </c>
      <c r="B26" s="58"/>
      <c r="C26" s="59"/>
      <c r="D26" s="32"/>
    </row>
    <row r="27" spans="1:12" ht="13.5" customHeight="1">
      <c r="A27" s="74">
        <v>11</v>
      </c>
      <c r="B27" s="58"/>
      <c r="C27" s="59"/>
      <c r="D27" s="32"/>
    </row>
    <row r="28" spans="1:12" ht="13.5" customHeight="1">
      <c r="A28" s="74">
        <v>12</v>
      </c>
      <c r="B28" s="58"/>
      <c r="C28" s="59"/>
      <c r="D28" s="32"/>
    </row>
    <row r="29" spans="1:12" ht="13.5" customHeight="1">
      <c r="A29" s="74">
        <v>13</v>
      </c>
      <c r="B29" s="58"/>
      <c r="C29" s="59"/>
      <c r="D29" s="32"/>
    </row>
    <row r="30" spans="1:12" ht="13.5" customHeight="1">
      <c r="A30" s="74">
        <v>14</v>
      </c>
      <c r="B30" s="58"/>
      <c r="C30" s="59"/>
      <c r="D30" s="32"/>
    </row>
    <row r="31" spans="1:12" ht="13.5" customHeight="1">
      <c r="A31" s="74">
        <v>15</v>
      </c>
      <c r="B31" s="58"/>
      <c r="C31" s="59"/>
      <c r="D31" s="32"/>
    </row>
    <row r="32" spans="1:12" ht="13.5" customHeight="1">
      <c r="A32" s="74">
        <v>16</v>
      </c>
      <c r="B32" s="58"/>
      <c r="C32" s="59"/>
      <c r="D32" s="32"/>
    </row>
    <row r="33" spans="1:4" ht="13.5" customHeight="1">
      <c r="A33" s="74">
        <v>17</v>
      </c>
      <c r="B33" s="58"/>
      <c r="C33" s="59"/>
      <c r="D33" s="32"/>
    </row>
    <row r="34" spans="1:4" ht="13.5" customHeight="1">
      <c r="A34" s="74">
        <v>18</v>
      </c>
      <c r="B34" s="58"/>
      <c r="C34" s="59"/>
      <c r="D34" s="32"/>
    </row>
    <row r="35" spans="1:4" ht="13.5" customHeight="1">
      <c r="A35" s="74">
        <v>19</v>
      </c>
      <c r="B35" s="58"/>
      <c r="C35" s="59"/>
      <c r="D35" s="32"/>
    </row>
    <row r="36" spans="1:4" ht="13.5" customHeight="1">
      <c r="A36" s="74">
        <v>20</v>
      </c>
      <c r="B36" s="58"/>
      <c r="C36" s="59"/>
      <c r="D36" s="32"/>
    </row>
    <row r="37" spans="1:4" ht="13.5" customHeight="1">
      <c r="A37" s="74">
        <v>21</v>
      </c>
      <c r="B37" s="58"/>
      <c r="C37" s="59"/>
      <c r="D37" s="32"/>
    </row>
    <row r="38" spans="1:4" ht="13.5" customHeight="1">
      <c r="A38" s="74">
        <v>22</v>
      </c>
      <c r="B38" s="58"/>
      <c r="C38" s="59"/>
      <c r="D38" s="32"/>
    </row>
    <row r="39" spans="1:4" ht="13.5" customHeight="1">
      <c r="A39" s="74">
        <v>23</v>
      </c>
      <c r="B39" s="58"/>
      <c r="C39" s="59"/>
      <c r="D39" s="32"/>
    </row>
    <row r="40" spans="1:4" ht="13.5" customHeight="1">
      <c r="A40" s="74">
        <v>24</v>
      </c>
      <c r="B40" s="58"/>
      <c r="C40" s="59"/>
      <c r="D40" s="32"/>
    </row>
    <row r="41" spans="1:4" ht="13.5" customHeight="1">
      <c r="A41" s="74">
        <v>25</v>
      </c>
      <c r="B41" s="58"/>
      <c r="C41" s="59"/>
      <c r="D41" s="32"/>
    </row>
    <row r="42" spans="1:4" ht="13.5" customHeight="1">
      <c r="A42" s="74">
        <v>26</v>
      </c>
      <c r="B42" s="58"/>
      <c r="C42" s="59"/>
      <c r="D42" s="32"/>
    </row>
    <row r="43" spans="1:4" ht="13.5" customHeight="1">
      <c r="A43" s="74">
        <v>27</v>
      </c>
      <c r="B43" s="58"/>
      <c r="C43" s="59"/>
      <c r="D43" s="32"/>
    </row>
    <row r="44" spans="1:4" ht="13.5" customHeight="1">
      <c r="A44" s="74">
        <v>28</v>
      </c>
      <c r="B44" s="58"/>
      <c r="C44" s="59"/>
      <c r="D44" s="32"/>
    </row>
    <row r="45" spans="1:4" ht="13.5" customHeight="1">
      <c r="A45" s="74">
        <v>29</v>
      </c>
      <c r="B45" s="58"/>
      <c r="C45" s="59"/>
      <c r="D45" s="32"/>
    </row>
    <row r="46" spans="1:4" ht="13.5" customHeight="1">
      <c r="A46" s="74">
        <v>30</v>
      </c>
      <c r="B46" s="58"/>
      <c r="C46" s="59"/>
      <c r="D46" s="32"/>
    </row>
    <row r="47" spans="1:4" ht="13.5" customHeight="1">
      <c r="A47" s="74">
        <v>31</v>
      </c>
      <c r="B47" s="58"/>
      <c r="C47" s="59"/>
      <c r="D47" s="32"/>
    </row>
    <row r="48" spans="1:4" ht="13.5" customHeight="1">
      <c r="A48" s="74">
        <v>32</v>
      </c>
      <c r="B48" s="58"/>
      <c r="C48" s="59"/>
      <c r="D48" s="32"/>
    </row>
    <row r="49" spans="1:4" ht="13.5" customHeight="1">
      <c r="A49" s="74">
        <v>33</v>
      </c>
      <c r="B49" s="58"/>
      <c r="C49" s="59"/>
      <c r="D49" s="32"/>
    </row>
    <row r="50" spans="1:4" ht="13.5" customHeight="1">
      <c r="A50" s="74">
        <v>34</v>
      </c>
      <c r="B50" s="58"/>
      <c r="C50" s="59"/>
      <c r="D50" s="32"/>
    </row>
    <row r="51" spans="1:4" ht="13.5" customHeight="1">
      <c r="A51" s="74">
        <v>35</v>
      </c>
      <c r="B51" s="58"/>
      <c r="C51" s="59"/>
      <c r="D51" s="32"/>
    </row>
    <row r="52" spans="1:4" ht="13.5" customHeight="1">
      <c r="A52" s="74">
        <v>36</v>
      </c>
      <c r="B52" s="58"/>
      <c r="C52" s="59"/>
      <c r="D52" s="32"/>
    </row>
    <row r="53" spans="1:4" ht="13.5" customHeight="1">
      <c r="A53" s="74">
        <v>37</v>
      </c>
      <c r="B53" s="58"/>
      <c r="C53" s="59"/>
      <c r="D53" s="32"/>
    </row>
    <row r="54" spans="1:4" ht="13.5" customHeight="1">
      <c r="A54" s="74">
        <v>38</v>
      </c>
      <c r="B54" s="58"/>
      <c r="C54" s="59"/>
      <c r="D54" s="32"/>
    </row>
    <row r="55" spans="1:4" ht="13.5" customHeight="1">
      <c r="A55" s="74">
        <v>39</v>
      </c>
      <c r="B55" s="58"/>
      <c r="C55" s="59"/>
      <c r="D55" s="32"/>
    </row>
    <row r="56" spans="1:4" ht="13.5" customHeight="1">
      <c r="A56" s="74">
        <v>40</v>
      </c>
      <c r="B56" s="58"/>
      <c r="C56" s="59"/>
      <c r="D56" s="32"/>
    </row>
    <row r="57" spans="1:4" ht="13.5" customHeight="1">
      <c r="A57" s="74">
        <v>41</v>
      </c>
      <c r="B57" s="58"/>
      <c r="C57" s="59"/>
      <c r="D57" s="32"/>
    </row>
    <row r="58" spans="1:4" ht="13.5" customHeight="1">
      <c r="A58" s="74">
        <v>42</v>
      </c>
      <c r="B58" s="58"/>
      <c r="C58" s="59"/>
      <c r="D58" s="32"/>
    </row>
    <row r="59" spans="1:4" ht="13.5" customHeight="1">
      <c r="A59" s="74">
        <v>43</v>
      </c>
      <c r="B59" s="58"/>
      <c r="C59" s="59"/>
      <c r="D59" s="32"/>
    </row>
    <row r="60" spans="1:4" ht="13.5" customHeight="1">
      <c r="A60" s="74">
        <v>44</v>
      </c>
      <c r="B60" s="58"/>
      <c r="C60" s="59"/>
      <c r="D60" s="32"/>
    </row>
    <row r="61" spans="1:4" ht="13.5" customHeight="1">
      <c r="A61" s="74">
        <v>45</v>
      </c>
      <c r="B61" s="58"/>
      <c r="C61" s="59"/>
      <c r="D61" s="32"/>
    </row>
    <row r="62" spans="1:4" ht="13.5" customHeight="1">
      <c r="A62" s="74">
        <v>46</v>
      </c>
      <c r="B62" s="58"/>
      <c r="C62" s="59"/>
      <c r="D62" s="32"/>
    </row>
    <row r="63" spans="1:4" ht="13.5" customHeight="1">
      <c r="A63" s="74">
        <v>47</v>
      </c>
      <c r="B63" s="58"/>
      <c r="C63" s="59"/>
      <c r="D63" s="32"/>
    </row>
    <row r="64" spans="1:4" ht="13.5" customHeight="1">
      <c r="A64" s="74">
        <v>48</v>
      </c>
      <c r="B64" s="58"/>
      <c r="C64" s="59"/>
      <c r="D64" s="32"/>
    </row>
    <row r="65" spans="1:4" ht="13.5" customHeight="1">
      <c r="A65" s="74">
        <v>49</v>
      </c>
      <c r="B65" s="58"/>
      <c r="C65" s="59"/>
      <c r="D65" s="32"/>
    </row>
    <row r="66" spans="1:4" ht="13.5" customHeight="1">
      <c r="A66" s="74">
        <v>50</v>
      </c>
      <c r="B66" s="58"/>
      <c r="C66" s="59"/>
      <c r="D66" s="32"/>
    </row>
    <row r="67" spans="1:4" ht="13.5" customHeight="1">
      <c r="A67" s="74">
        <v>51</v>
      </c>
      <c r="B67" s="58"/>
      <c r="C67" s="59"/>
      <c r="D67" s="32"/>
    </row>
    <row r="68" spans="1:4" ht="13.5" customHeight="1">
      <c r="A68" s="74">
        <v>52</v>
      </c>
      <c r="B68" s="58"/>
      <c r="C68" s="59"/>
      <c r="D68" s="32"/>
    </row>
    <row r="69" spans="1:4" ht="13.5" customHeight="1">
      <c r="A69" s="74">
        <v>53</v>
      </c>
      <c r="B69" s="58"/>
      <c r="C69" s="59"/>
      <c r="D69" s="32"/>
    </row>
    <row r="70" spans="1:4" ht="13.5" customHeight="1">
      <c r="A70" s="74">
        <v>54</v>
      </c>
      <c r="B70" s="58"/>
      <c r="C70" s="59"/>
      <c r="D70" s="32"/>
    </row>
    <row r="71" spans="1:4" ht="13.5" customHeight="1">
      <c r="A71" s="74">
        <v>55</v>
      </c>
      <c r="B71" s="58"/>
      <c r="C71" s="59"/>
      <c r="D71" s="32"/>
    </row>
    <row r="72" spans="1:4" ht="13.5" customHeight="1">
      <c r="A72" s="74">
        <v>56</v>
      </c>
      <c r="B72" s="58"/>
      <c r="C72" s="59"/>
      <c r="D72" s="32"/>
    </row>
    <row r="73" spans="1:4" ht="13.5" customHeight="1">
      <c r="A73" s="74">
        <v>57</v>
      </c>
      <c r="B73" s="58"/>
      <c r="C73" s="59"/>
      <c r="D73" s="32"/>
    </row>
    <row r="74" spans="1:4" ht="13.5" customHeight="1">
      <c r="A74" s="74">
        <v>58</v>
      </c>
      <c r="B74" s="58"/>
      <c r="C74" s="59"/>
      <c r="D74" s="32"/>
    </row>
    <row r="75" spans="1:4" ht="13.5" customHeight="1">
      <c r="A75" s="74">
        <v>59</v>
      </c>
      <c r="B75" s="58"/>
      <c r="C75" s="59"/>
      <c r="D75" s="32"/>
    </row>
    <row r="76" spans="1:4" ht="13.5" customHeight="1">
      <c r="A76" s="74">
        <v>60</v>
      </c>
      <c r="B76" s="58"/>
      <c r="C76" s="59"/>
      <c r="D76" s="32"/>
    </row>
    <row r="77" spans="1:4" ht="13.5" customHeight="1">
      <c r="A77" s="74">
        <v>61</v>
      </c>
      <c r="B77" s="58"/>
      <c r="C77" s="59"/>
      <c r="D77" s="32"/>
    </row>
    <row r="78" spans="1:4" ht="13.5" customHeight="1">
      <c r="A78" s="74">
        <v>62</v>
      </c>
      <c r="B78" s="58"/>
      <c r="C78" s="59"/>
      <c r="D78" s="32"/>
    </row>
    <row r="79" spans="1:4" ht="13.5" customHeight="1">
      <c r="A79" s="74">
        <v>63</v>
      </c>
      <c r="B79" s="58"/>
      <c r="C79" s="59"/>
      <c r="D79" s="32"/>
    </row>
    <row r="80" spans="1:4" ht="13.5" customHeight="1">
      <c r="A80" s="74">
        <v>64</v>
      </c>
      <c r="B80" s="58"/>
      <c r="C80" s="59"/>
      <c r="D80" s="32"/>
    </row>
    <row r="81" spans="1:4" ht="13.5" customHeight="1">
      <c r="A81" s="74">
        <v>65</v>
      </c>
      <c r="B81" s="58"/>
      <c r="C81" s="59"/>
      <c r="D81" s="32"/>
    </row>
    <row r="82" spans="1:4" ht="13.5" customHeight="1">
      <c r="A82" s="74">
        <v>66</v>
      </c>
      <c r="B82" s="58"/>
      <c r="C82" s="59"/>
      <c r="D82" s="32"/>
    </row>
    <row r="83" spans="1:4" ht="13.5" customHeight="1">
      <c r="A83" s="74">
        <v>67</v>
      </c>
      <c r="B83" s="58"/>
      <c r="C83" s="59"/>
      <c r="D83" s="32"/>
    </row>
    <row r="84" spans="1:4" ht="13.5" customHeight="1">
      <c r="A84" s="74">
        <v>68</v>
      </c>
      <c r="B84" s="58"/>
      <c r="C84" s="59"/>
      <c r="D84" s="32"/>
    </row>
    <row r="85" spans="1:4" ht="13.5" customHeight="1">
      <c r="A85" s="74">
        <v>69</v>
      </c>
      <c r="B85" s="58"/>
      <c r="C85" s="59"/>
      <c r="D85" s="32"/>
    </row>
    <row r="86" spans="1:4" ht="13.5" customHeight="1">
      <c r="A86" s="74">
        <v>70</v>
      </c>
      <c r="B86" s="58"/>
      <c r="C86" s="59"/>
      <c r="D86" s="32"/>
    </row>
    <row r="87" spans="1:4" ht="13.5" customHeight="1">
      <c r="A87" s="74">
        <v>71</v>
      </c>
      <c r="B87" s="58"/>
      <c r="C87" s="59"/>
      <c r="D87" s="32"/>
    </row>
    <row r="88" spans="1:4" ht="13.5" customHeight="1">
      <c r="A88" s="74">
        <v>72</v>
      </c>
      <c r="B88" s="58"/>
      <c r="C88" s="59"/>
      <c r="D88" s="32"/>
    </row>
    <row r="89" spans="1:4" ht="13.5" customHeight="1">
      <c r="A89" s="74">
        <v>73</v>
      </c>
      <c r="B89" s="58"/>
      <c r="C89" s="59"/>
      <c r="D89" s="32"/>
    </row>
    <row r="90" spans="1:4" ht="13.5" customHeight="1">
      <c r="A90" s="74">
        <v>74</v>
      </c>
      <c r="B90" s="58"/>
      <c r="C90" s="59"/>
      <c r="D90" s="32"/>
    </row>
    <row r="91" spans="1:4" ht="13.5" customHeight="1">
      <c r="A91" s="74">
        <v>75</v>
      </c>
      <c r="B91" s="58"/>
      <c r="C91" s="59"/>
      <c r="D91" s="32"/>
    </row>
    <row r="92" spans="1:4" ht="13.5" customHeight="1">
      <c r="A92" s="74">
        <v>76</v>
      </c>
      <c r="B92" s="58"/>
      <c r="C92" s="59"/>
      <c r="D92" s="32"/>
    </row>
    <row r="93" spans="1:4" ht="13.5" customHeight="1">
      <c r="A93" s="74">
        <v>77</v>
      </c>
      <c r="B93" s="58"/>
      <c r="C93" s="59"/>
      <c r="D93" s="32"/>
    </row>
    <row r="94" spans="1:4" ht="13.5" customHeight="1">
      <c r="A94" s="74">
        <v>78</v>
      </c>
      <c r="B94" s="58"/>
      <c r="C94" s="59"/>
      <c r="D94" s="32"/>
    </row>
    <row r="95" spans="1:4" ht="13.5" customHeight="1">
      <c r="A95" s="74">
        <v>79</v>
      </c>
      <c r="B95" s="58"/>
      <c r="C95" s="59"/>
      <c r="D95" s="32"/>
    </row>
    <row r="96" spans="1:4" ht="13.5" customHeight="1">
      <c r="A96" s="74">
        <v>80</v>
      </c>
      <c r="B96" s="58"/>
      <c r="C96" s="59"/>
      <c r="D96" s="32"/>
    </row>
    <row r="97" spans="1:4" ht="13.5" customHeight="1">
      <c r="A97" s="74">
        <v>81</v>
      </c>
      <c r="B97" s="58"/>
      <c r="C97" s="59"/>
      <c r="D97" s="32"/>
    </row>
    <row r="98" spans="1:4" ht="13.5" customHeight="1">
      <c r="A98" s="74">
        <v>82</v>
      </c>
      <c r="B98" s="58"/>
      <c r="C98" s="59"/>
      <c r="D98" s="32"/>
    </row>
    <row r="99" spans="1:4" ht="13.5" customHeight="1">
      <c r="A99" s="74">
        <v>83</v>
      </c>
      <c r="B99" s="58"/>
      <c r="C99" s="59"/>
      <c r="D99" s="32"/>
    </row>
    <row r="100" spans="1:4" ht="13.5" customHeight="1">
      <c r="A100" s="74">
        <v>84</v>
      </c>
      <c r="B100" s="58"/>
      <c r="C100" s="59"/>
      <c r="D100" s="32"/>
    </row>
    <row r="101" spans="1:4" ht="13.5" customHeight="1">
      <c r="A101" s="74">
        <v>85</v>
      </c>
      <c r="B101" s="58"/>
      <c r="C101" s="59"/>
      <c r="D101" s="32"/>
    </row>
    <row r="102" spans="1:4" ht="13.5" customHeight="1">
      <c r="A102" s="74">
        <v>86</v>
      </c>
      <c r="B102" s="58"/>
      <c r="C102" s="59"/>
      <c r="D102" s="32"/>
    </row>
    <row r="103" spans="1:4" ht="13.5" customHeight="1">
      <c r="A103" s="74">
        <v>87</v>
      </c>
      <c r="B103" s="58"/>
      <c r="C103" s="59"/>
      <c r="D103" s="32"/>
    </row>
    <row r="104" spans="1:4" ht="13.5" customHeight="1">
      <c r="A104" s="74">
        <v>88</v>
      </c>
      <c r="B104" s="58"/>
      <c r="C104" s="59"/>
      <c r="D104" s="32"/>
    </row>
    <row r="105" spans="1:4" ht="13.5" customHeight="1">
      <c r="A105" s="74">
        <v>89</v>
      </c>
      <c r="B105" s="58"/>
      <c r="C105" s="59"/>
      <c r="D105" s="32"/>
    </row>
    <row r="106" spans="1:4" ht="13.5" customHeight="1">
      <c r="A106" s="74">
        <v>90</v>
      </c>
      <c r="B106" s="58"/>
      <c r="C106" s="59"/>
      <c r="D106" s="32"/>
    </row>
    <row r="107" spans="1:4" ht="13.5" customHeight="1">
      <c r="A107" s="74">
        <v>91</v>
      </c>
      <c r="B107" s="58"/>
      <c r="C107" s="59"/>
      <c r="D107" s="32"/>
    </row>
    <row r="108" spans="1:4" ht="13.5" customHeight="1">
      <c r="A108" s="74">
        <v>92</v>
      </c>
      <c r="B108" s="58"/>
      <c r="C108" s="59"/>
      <c r="D108" s="32"/>
    </row>
    <row r="109" spans="1:4" ht="13.5" customHeight="1">
      <c r="A109" s="74">
        <v>93</v>
      </c>
      <c r="B109" s="58"/>
      <c r="C109" s="59"/>
      <c r="D109" s="32"/>
    </row>
    <row r="110" spans="1:4" ht="13.5" customHeight="1">
      <c r="A110" s="74">
        <v>94</v>
      </c>
      <c r="B110" s="58"/>
      <c r="C110" s="59"/>
      <c r="D110" s="32"/>
    </row>
    <row r="111" spans="1:4" ht="13.5" customHeight="1">
      <c r="A111" s="74">
        <v>95</v>
      </c>
      <c r="B111" s="58"/>
      <c r="C111" s="59"/>
      <c r="D111" s="32"/>
    </row>
    <row r="112" spans="1:4" ht="13.5" customHeight="1">
      <c r="A112" s="74">
        <v>96</v>
      </c>
      <c r="B112" s="58"/>
      <c r="C112" s="59"/>
      <c r="D112" s="32"/>
    </row>
    <row r="113" spans="1:5" ht="13.5" customHeight="1">
      <c r="A113" s="74">
        <v>97</v>
      </c>
      <c r="B113" s="58"/>
      <c r="C113" s="59"/>
      <c r="D113" s="32"/>
    </row>
    <row r="114" spans="1:5" ht="13.5" customHeight="1">
      <c r="A114" s="74">
        <v>98</v>
      </c>
      <c r="B114" s="58"/>
      <c r="C114" s="59"/>
      <c r="D114" s="32"/>
    </row>
    <row r="115" spans="1:5" ht="13.5" customHeight="1">
      <c r="A115" s="74">
        <v>99</v>
      </c>
      <c r="B115" s="58"/>
      <c r="C115" s="59"/>
      <c r="D115" s="32"/>
    </row>
    <row r="116" spans="1:5" ht="13.5" customHeight="1">
      <c r="A116" s="74">
        <v>100</v>
      </c>
      <c r="B116" s="58"/>
      <c r="C116" s="59"/>
      <c r="D116" s="112"/>
    </row>
    <row r="117" spans="1:5" ht="13.5" customHeight="1">
      <c r="C117" s="48"/>
      <c r="E117" s="48"/>
    </row>
    <row r="118" spans="1:5" ht="13.5" customHeight="1">
      <c r="C118" s="48"/>
      <c r="E118" s="48"/>
    </row>
    <row r="119" spans="1:5" ht="13.5" customHeight="1">
      <c r="C119" s="48"/>
      <c r="E119" s="48"/>
    </row>
    <row r="120" spans="1:5" ht="13.5" customHeight="1">
      <c r="C120" s="48"/>
      <c r="E120" s="48"/>
    </row>
    <row r="121" spans="1:5" ht="13.5" customHeight="1">
      <c r="C121" s="48"/>
      <c r="E121" s="48"/>
    </row>
    <row r="122" spans="1:5" ht="13.5" customHeight="1">
      <c r="C122" s="48"/>
      <c r="E122" s="48"/>
    </row>
    <row r="123" spans="1:5" ht="13.5" customHeight="1">
      <c r="C123" s="48"/>
      <c r="E123" s="48"/>
    </row>
    <row r="124" spans="1:5" ht="13.5" customHeight="1">
      <c r="C124" s="48"/>
      <c r="E124" s="48"/>
    </row>
    <row r="125" spans="1:5" ht="13.5" customHeight="1">
      <c r="C125" s="48"/>
      <c r="E125" s="48"/>
    </row>
    <row r="126" spans="1:5" ht="13.5" customHeight="1">
      <c r="C126" s="48"/>
      <c r="E126" s="48"/>
    </row>
    <row r="127" spans="1:5" ht="13.5" customHeight="1">
      <c r="C127" s="48"/>
      <c r="E127" s="48"/>
    </row>
    <row r="128" spans="1:5" ht="13.5" customHeight="1">
      <c r="C128" s="48"/>
      <c r="E128" s="48"/>
    </row>
    <row r="129" spans="3:5" ht="13.5" customHeight="1">
      <c r="C129" s="48"/>
      <c r="E129" s="48"/>
    </row>
    <row r="130" spans="3:5" ht="13.5" customHeight="1">
      <c r="C130" s="48"/>
      <c r="E130" s="48"/>
    </row>
    <row r="131" spans="3:5" ht="13.5" customHeight="1">
      <c r="C131" s="48"/>
      <c r="E131" s="48"/>
    </row>
    <row r="132" spans="3:5" ht="13.5" customHeight="1">
      <c r="C132" s="48"/>
      <c r="E132" s="48"/>
    </row>
    <row r="133" spans="3:5" ht="13.5" customHeight="1">
      <c r="C133" s="48"/>
      <c r="E133" s="48"/>
    </row>
    <row r="134" spans="3:5" ht="13.5" customHeight="1">
      <c r="C134" s="48"/>
      <c r="E134" s="48"/>
    </row>
    <row r="135" spans="3:5" ht="13.5" customHeight="1">
      <c r="C135" s="48"/>
      <c r="E135" s="48"/>
    </row>
    <row r="136" spans="3:5" ht="13.5" customHeight="1">
      <c r="C136" s="48"/>
      <c r="E136" s="48"/>
    </row>
    <row r="137" spans="3:5" ht="13.5" customHeight="1">
      <c r="C137" s="48"/>
      <c r="E137" s="48"/>
    </row>
    <row r="138" spans="3:5" ht="13.5" customHeight="1">
      <c r="C138" s="48"/>
      <c r="E138" s="48"/>
    </row>
    <row r="139" spans="3:5" ht="13.5" customHeight="1">
      <c r="C139" s="48"/>
      <c r="E139" s="48"/>
    </row>
    <row r="140" spans="3:5" ht="13.5" customHeight="1">
      <c r="C140" s="48"/>
      <c r="E140" s="48"/>
    </row>
    <row r="141" spans="3:5" ht="13.5" customHeight="1">
      <c r="C141" s="48"/>
      <c r="E141" s="48"/>
    </row>
    <row r="142" spans="3:5" ht="13.5" customHeight="1">
      <c r="C142" s="48"/>
      <c r="E142" s="48"/>
    </row>
    <row r="143" spans="3:5" ht="13.5" customHeight="1">
      <c r="C143" s="48"/>
      <c r="E143" s="48"/>
    </row>
    <row r="144" spans="3:5" ht="13.5" customHeight="1">
      <c r="C144" s="48"/>
      <c r="E144" s="48"/>
    </row>
    <row r="145" spans="3:5" ht="13.5" customHeight="1">
      <c r="C145" s="48"/>
      <c r="E145" s="48"/>
    </row>
    <row r="146" spans="3:5" ht="13.5" customHeight="1">
      <c r="C146" s="48"/>
      <c r="E146" s="48"/>
    </row>
    <row r="147" spans="3:5" ht="13.5" customHeight="1">
      <c r="C147" s="48"/>
      <c r="E147" s="48"/>
    </row>
    <row r="148" spans="3:5" ht="13.5" customHeight="1">
      <c r="C148" s="48"/>
      <c r="E148" s="48"/>
    </row>
    <row r="149" spans="3:5" ht="13.5" customHeight="1">
      <c r="C149" s="48"/>
      <c r="E149" s="48"/>
    </row>
    <row r="150" spans="3:5" ht="13.5" customHeight="1">
      <c r="C150" s="48"/>
      <c r="E150" s="48"/>
    </row>
    <row r="151" spans="3:5" ht="13.5" customHeight="1">
      <c r="C151" s="48"/>
      <c r="E151" s="48"/>
    </row>
    <row r="152" spans="3:5" ht="13.5" customHeight="1">
      <c r="C152" s="48"/>
      <c r="E152" s="48"/>
    </row>
    <row r="153" spans="3:5" ht="13.5" customHeight="1">
      <c r="C153" s="48"/>
      <c r="E153" s="48"/>
    </row>
    <row r="154" spans="3:5" ht="13.5" customHeight="1">
      <c r="C154" s="48"/>
      <c r="E154" s="48"/>
    </row>
    <row r="155" spans="3:5" ht="13.5" customHeight="1">
      <c r="C155" s="48"/>
      <c r="E155" s="48"/>
    </row>
    <row r="156" spans="3:5" ht="13.5" customHeight="1">
      <c r="C156" s="48"/>
      <c r="E156" s="48"/>
    </row>
    <row r="157" spans="3:5" ht="13.5" customHeight="1">
      <c r="C157" s="48"/>
      <c r="E157" s="48"/>
    </row>
    <row r="158" spans="3:5" ht="13.5" customHeight="1">
      <c r="C158" s="48"/>
      <c r="E158" s="48"/>
    </row>
    <row r="159" spans="3:5" ht="13.5" customHeight="1">
      <c r="C159" s="48"/>
      <c r="E159" s="48"/>
    </row>
    <row r="160" spans="3:5" ht="13.5" customHeight="1">
      <c r="C160" s="48"/>
      <c r="E160" s="48"/>
    </row>
    <row r="161" spans="3:5" ht="13.5" customHeight="1">
      <c r="C161" s="48"/>
      <c r="E161" s="48"/>
    </row>
    <row r="162" spans="3:5" ht="13.5" customHeight="1">
      <c r="C162" s="48"/>
      <c r="E162" s="48"/>
    </row>
    <row r="163" spans="3:5" ht="13.5" customHeight="1">
      <c r="C163" s="48"/>
      <c r="E163" s="48"/>
    </row>
    <row r="164" spans="3:5" ht="13.5" customHeight="1">
      <c r="C164" s="48"/>
      <c r="E164" s="48"/>
    </row>
    <row r="165" spans="3:5" ht="13.5" customHeight="1">
      <c r="C165" s="48"/>
      <c r="E165" s="48"/>
    </row>
    <row r="166" spans="3:5" ht="13.5" customHeight="1">
      <c r="C166" s="48"/>
      <c r="E166" s="48"/>
    </row>
    <row r="167" spans="3:5" ht="13.5" customHeight="1">
      <c r="C167" s="48"/>
      <c r="E167" s="48"/>
    </row>
    <row r="168" spans="3:5" ht="13.5" customHeight="1">
      <c r="C168" s="48"/>
      <c r="E168" s="48"/>
    </row>
    <row r="169" spans="3:5" ht="13.5" customHeight="1">
      <c r="C169" s="48"/>
      <c r="E169" s="48"/>
    </row>
    <row r="170" spans="3:5" ht="13.5" customHeight="1">
      <c r="C170" s="48"/>
      <c r="E170" s="48"/>
    </row>
    <row r="171" spans="3:5" ht="13.5" customHeight="1">
      <c r="C171" s="48"/>
      <c r="E171" s="48"/>
    </row>
    <row r="172" spans="3:5" ht="13.5" customHeight="1">
      <c r="C172" s="48"/>
      <c r="E172" s="48"/>
    </row>
    <row r="173" spans="3:5" ht="13.5" customHeight="1">
      <c r="C173" s="48"/>
      <c r="E173" s="48"/>
    </row>
    <row r="174" spans="3:5" ht="13.5" customHeight="1">
      <c r="C174" s="48"/>
      <c r="E174" s="48"/>
    </row>
    <row r="175" spans="3:5" ht="13.5" customHeight="1">
      <c r="C175" s="48"/>
      <c r="E175" s="48"/>
    </row>
    <row r="176" spans="3:5" ht="13.5" customHeight="1">
      <c r="C176" s="48"/>
      <c r="E176" s="48"/>
    </row>
    <row r="177" spans="3:5" ht="13.5" customHeight="1">
      <c r="C177" s="48"/>
      <c r="E177" s="48"/>
    </row>
    <row r="178" spans="3:5" ht="13.5" customHeight="1">
      <c r="C178" s="48"/>
      <c r="E178" s="48"/>
    </row>
    <row r="179" spans="3:5" ht="13.5" customHeight="1">
      <c r="C179" s="48"/>
      <c r="E179" s="48"/>
    </row>
    <row r="180" spans="3:5" ht="13.5" customHeight="1">
      <c r="C180" s="48"/>
      <c r="E180" s="48"/>
    </row>
    <row r="181" spans="3:5" ht="13.5" customHeight="1">
      <c r="C181" s="48"/>
      <c r="E181" s="48"/>
    </row>
    <row r="182" spans="3:5" ht="13.5" customHeight="1">
      <c r="C182" s="48"/>
      <c r="E182" s="48"/>
    </row>
    <row r="183" spans="3:5" ht="13.5" customHeight="1">
      <c r="C183" s="48"/>
      <c r="E183" s="48"/>
    </row>
    <row r="184" spans="3:5" ht="13.5" customHeight="1">
      <c r="C184" s="48"/>
      <c r="E184" s="48"/>
    </row>
    <row r="185" spans="3:5" ht="13.5" customHeight="1">
      <c r="C185" s="48"/>
      <c r="E185" s="48"/>
    </row>
    <row r="186" spans="3:5" ht="13.5" customHeight="1">
      <c r="C186" s="48"/>
      <c r="E186" s="48"/>
    </row>
    <row r="187" spans="3:5" ht="13.5" customHeight="1">
      <c r="C187" s="48"/>
      <c r="E187" s="48"/>
    </row>
    <row r="188" spans="3:5" ht="13.5" customHeight="1">
      <c r="C188" s="48"/>
      <c r="E188" s="48"/>
    </row>
    <row r="189" spans="3:5" ht="13.5" customHeight="1">
      <c r="C189" s="48"/>
      <c r="E189" s="48"/>
    </row>
    <row r="190" spans="3:5" ht="13.5" customHeight="1">
      <c r="C190" s="48"/>
      <c r="E190" s="48"/>
    </row>
    <row r="191" spans="3:5" ht="13.5" customHeight="1">
      <c r="C191" s="48"/>
      <c r="E191" s="48"/>
    </row>
    <row r="192" spans="3:5" ht="13.5" customHeight="1">
      <c r="C192" s="48"/>
      <c r="E192" s="48"/>
    </row>
    <row r="193" spans="3:5" ht="13.5" customHeight="1">
      <c r="C193" s="48"/>
      <c r="E193" s="48"/>
    </row>
    <row r="194" spans="3:5" ht="13.5" customHeight="1">
      <c r="C194" s="48"/>
      <c r="E194" s="48"/>
    </row>
    <row r="195" spans="3:5" ht="13.5" customHeight="1">
      <c r="C195" s="48"/>
      <c r="E195" s="48"/>
    </row>
    <row r="196" spans="3:5" ht="13.5" customHeight="1">
      <c r="C196" s="48"/>
      <c r="E196" s="48"/>
    </row>
    <row r="197" spans="3:5" ht="13.5" customHeight="1">
      <c r="C197" s="48"/>
      <c r="E197" s="48"/>
    </row>
    <row r="198" spans="3:5" ht="13.5" customHeight="1">
      <c r="C198" s="48"/>
      <c r="E198" s="48"/>
    </row>
    <row r="199" spans="3:5" ht="13.5" customHeight="1">
      <c r="C199" s="48"/>
      <c r="E199" s="48"/>
    </row>
    <row r="200" spans="3:5" ht="13.5" customHeight="1">
      <c r="C200" s="48"/>
      <c r="E200" s="48"/>
    </row>
    <row r="201" spans="3:5" ht="13.5" customHeight="1">
      <c r="C201" s="48"/>
      <c r="E201" s="48"/>
    </row>
    <row r="202" spans="3:5" ht="13.5" customHeight="1">
      <c r="C202" s="48"/>
      <c r="E202" s="48"/>
    </row>
    <row r="203" spans="3:5" ht="13.5" customHeight="1">
      <c r="C203" s="48"/>
      <c r="E203" s="48"/>
    </row>
    <row r="204" spans="3:5" ht="13.5" customHeight="1">
      <c r="C204" s="48"/>
      <c r="E204" s="48"/>
    </row>
    <row r="205" spans="3:5" ht="13.5" customHeight="1">
      <c r="C205" s="48"/>
      <c r="E205" s="48"/>
    </row>
    <row r="206" spans="3:5" ht="13.5" customHeight="1">
      <c r="C206" s="48"/>
      <c r="E206" s="48"/>
    </row>
    <row r="207" spans="3:5" ht="13.5" customHeight="1">
      <c r="C207" s="48"/>
      <c r="E207" s="48"/>
    </row>
    <row r="208" spans="3:5" ht="13.5" customHeight="1">
      <c r="C208" s="48"/>
      <c r="E208" s="48"/>
    </row>
    <row r="209" spans="3:5" ht="13.5" customHeight="1">
      <c r="C209" s="48"/>
      <c r="E209" s="48"/>
    </row>
    <row r="210" spans="3:5" ht="13.5" customHeight="1">
      <c r="C210" s="48"/>
      <c r="E210" s="48"/>
    </row>
    <row r="211" spans="3:5" ht="13.5" customHeight="1">
      <c r="C211" s="48"/>
      <c r="E211" s="48"/>
    </row>
    <row r="212" spans="3:5" ht="13.5" customHeight="1">
      <c r="C212" s="48"/>
      <c r="E212" s="48"/>
    </row>
    <row r="213" spans="3:5" ht="13.5" customHeight="1">
      <c r="C213" s="48"/>
      <c r="E213" s="48"/>
    </row>
    <row r="214" spans="3:5" ht="13.5" customHeight="1">
      <c r="C214" s="48"/>
      <c r="E214" s="48"/>
    </row>
    <row r="215" spans="3:5" ht="13.5" customHeight="1">
      <c r="C215" s="48"/>
      <c r="E215" s="48"/>
    </row>
    <row r="216" spans="3:5" ht="13.5" customHeight="1">
      <c r="C216" s="48"/>
      <c r="E216" s="48"/>
    </row>
    <row r="217" spans="3:5" ht="13.5" customHeight="1">
      <c r="C217" s="48"/>
      <c r="E217" s="48"/>
    </row>
    <row r="218" spans="3:5" ht="13.5" customHeight="1">
      <c r="C218" s="48"/>
      <c r="E218" s="48"/>
    </row>
    <row r="219" spans="3:5" ht="13.5" customHeight="1">
      <c r="C219" s="48"/>
      <c r="E219" s="48"/>
    </row>
    <row r="220" spans="3:5" ht="13.5" customHeight="1">
      <c r="C220" s="48"/>
      <c r="E220" s="48"/>
    </row>
    <row r="221" spans="3:5" ht="13.5" customHeight="1">
      <c r="C221" s="48"/>
      <c r="E221" s="48"/>
    </row>
    <row r="222" spans="3:5" ht="13.5" customHeight="1">
      <c r="C222" s="48"/>
      <c r="E222" s="48"/>
    </row>
    <row r="223" spans="3:5" ht="13.5" customHeight="1">
      <c r="C223" s="48"/>
      <c r="E223" s="48"/>
    </row>
    <row r="224" spans="3:5" ht="13.5" customHeight="1">
      <c r="C224" s="48"/>
      <c r="E224" s="48"/>
    </row>
    <row r="225" spans="3:5" ht="13.5" customHeight="1">
      <c r="C225" s="48"/>
      <c r="E225" s="48"/>
    </row>
    <row r="226" spans="3:5" ht="13.5" customHeight="1">
      <c r="C226" s="48"/>
      <c r="E226" s="48"/>
    </row>
    <row r="227" spans="3:5" ht="13.5" customHeight="1">
      <c r="C227" s="48"/>
      <c r="E227" s="48"/>
    </row>
    <row r="228" spans="3:5" ht="13.5" customHeight="1">
      <c r="C228" s="48"/>
      <c r="E228" s="48"/>
    </row>
    <row r="229" spans="3:5" ht="13.5" customHeight="1">
      <c r="C229" s="48"/>
      <c r="E229" s="48"/>
    </row>
    <row r="230" spans="3:5" ht="13.5" customHeight="1">
      <c r="C230" s="48"/>
      <c r="E230" s="48"/>
    </row>
    <row r="231" spans="3:5" ht="13.5" customHeight="1">
      <c r="C231" s="48"/>
      <c r="E231" s="48"/>
    </row>
    <row r="232" spans="3:5" ht="13.5" customHeight="1">
      <c r="C232" s="48"/>
      <c r="E232" s="48"/>
    </row>
    <row r="233" spans="3:5" ht="13.5" customHeight="1">
      <c r="C233" s="48"/>
      <c r="E233" s="48"/>
    </row>
    <row r="234" spans="3:5" ht="13.5" customHeight="1">
      <c r="C234" s="48"/>
      <c r="E234" s="48"/>
    </row>
    <row r="235" spans="3:5" ht="13.5" customHeight="1">
      <c r="C235" s="48"/>
      <c r="E235" s="48"/>
    </row>
    <row r="236" spans="3:5" ht="13.5" customHeight="1">
      <c r="C236" s="48"/>
      <c r="E236" s="48"/>
    </row>
    <row r="237" spans="3:5" ht="13.5" customHeight="1">
      <c r="C237" s="48"/>
      <c r="E237" s="48"/>
    </row>
    <row r="238" spans="3:5" ht="13.5" customHeight="1">
      <c r="C238" s="48"/>
      <c r="E238" s="48"/>
    </row>
    <row r="239" spans="3:5" ht="13.5" customHeight="1">
      <c r="C239" s="48"/>
      <c r="E239" s="48"/>
    </row>
    <row r="240" spans="3:5" ht="13.5" customHeight="1">
      <c r="C240" s="48"/>
      <c r="E240" s="48"/>
    </row>
    <row r="241" spans="3:5" ht="13.5" customHeight="1">
      <c r="C241" s="48"/>
      <c r="E241" s="48"/>
    </row>
    <row r="242" spans="3:5" ht="13.5" customHeight="1">
      <c r="C242" s="48"/>
      <c r="E242" s="48"/>
    </row>
    <row r="243" spans="3:5" ht="13.5" customHeight="1">
      <c r="C243" s="48"/>
      <c r="E243" s="48"/>
    </row>
    <row r="244" spans="3:5" ht="13.5" customHeight="1">
      <c r="C244" s="48"/>
      <c r="E244" s="48"/>
    </row>
    <row r="245" spans="3:5" ht="13.5" customHeight="1">
      <c r="C245" s="48"/>
      <c r="E245" s="48"/>
    </row>
    <row r="246" spans="3:5" ht="13.5" customHeight="1">
      <c r="C246" s="48"/>
      <c r="E246" s="48"/>
    </row>
    <row r="247" spans="3:5" ht="13.5" customHeight="1">
      <c r="C247" s="48"/>
      <c r="E247" s="48"/>
    </row>
    <row r="248" spans="3:5" ht="13.5" customHeight="1">
      <c r="C248" s="48"/>
      <c r="E248" s="48"/>
    </row>
    <row r="249" spans="3:5" ht="13.5" customHeight="1">
      <c r="C249" s="48"/>
      <c r="E249" s="48"/>
    </row>
    <row r="250" spans="3:5" ht="13.5" customHeight="1">
      <c r="C250" s="48"/>
      <c r="E250" s="48"/>
    </row>
    <row r="251" spans="3:5" ht="13.5" customHeight="1">
      <c r="C251" s="48"/>
      <c r="E251" s="48"/>
    </row>
    <row r="252" spans="3:5" ht="13.5" customHeight="1">
      <c r="C252" s="48"/>
      <c r="E252" s="48"/>
    </row>
    <row r="253" spans="3:5" ht="13.5" customHeight="1">
      <c r="C253" s="48"/>
      <c r="E253" s="48"/>
    </row>
    <row r="254" spans="3:5" ht="13.5" customHeight="1">
      <c r="C254" s="48"/>
      <c r="E254" s="48"/>
    </row>
    <row r="255" spans="3:5" ht="13.5" customHeight="1">
      <c r="C255" s="48"/>
      <c r="E255" s="48"/>
    </row>
    <row r="256" spans="3:5" ht="13.5" customHeight="1">
      <c r="C256" s="48"/>
      <c r="E256" s="48"/>
    </row>
    <row r="257" spans="3:5" ht="13.5" customHeight="1">
      <c r="C257" s="48"/>
      <c r="E257" s="48"/>
    </row>
    <row r="258" spans="3:5" ht="13.5" customHeight="1">
      <c r="C258" s="48"/>
      <c r="E258" s="48"/>
    </row>
    <row r="259" spans="3:5" ht="13.5" customHeight="1">
      <c r="C259" s="48"/>
      <c r="E259" s="48"/>
    </row>
    <row r="260" spans="3:5" ht="13.5" customHeight="1">
      <c r="C260" s="48"/>
      <c r="E260" s="48"/>
    </row>
    <row r="261" spans="3:5" ht="13.5" customHeight="1">
      <c r="C261" s="48"/>
      <c r="E261" s="48"/>
    </row>
    <row r="262" spans="3:5" ht="13.5" customHeight="1">
      <c r="C262" s="48"/>
      <c r="E262" s="48"/>
    </row>
    <row r="263" spans="3:5" ht="13.5" customHeight="1">
      <c r="C263" s="48"/>
      <c r="E263" s="48"/>
    </row>
    <row r="264" spans="3:5" ht="13.5" customHeight="1">
      <c r="C264" s="48"/>
      <c r="E264" s="48"/>
    </row>
    <row r="265" spans="3:5" ht="13.5" customHeight="1">
      <c r="C265" s="48"/>
      <c r="E265" s="48"/>
    </row>
    <row r="266" spans="3:5" ht="13.5" customHeight="1">
      <c r="C266" s="48"/>
      <c r="E266" s="48"/>
    </row>
    <row r="267" spans="3:5" ht="13.5" customHeight="1">
      <c r="C267" s="48"/>
      <c r="E267" s="48"/>
    </row>
    <row r="268" spans="3:5" ht="13.5" customHeight="1">
      <c r="C268" s="48"/>
      <c r="E268" s="48"/>
    </row>
    <row r="269" spans="3:5" ht="13.5" customHeight="1">
      <c r="C269" s="48"/>
      <c r="E269" s="48"/>
    </row>
    <row r="270" spans="3:5" ht="13.5" customHeight="1">
      <c r="C270" s="48"/>
      <c r="E270" s="48"/>
    </row>
    <row r="271" spans="3:5" ht="13.5" customHeight="1">
      <c r="C271" s="48"/>
      <c r="E271" s="48"/>
    </row>
    <row r="272" spans="3:5" ht="13.5" customHeight="1">
      <c r="C272" s="48"/>
      <c r="E272" s="48"/>
    </row>
    <row r="273" spans="3:5" ht="13.5" customHeight="1">
      <c r="C273" s="48"/>
      <c r="E273" s="48"/>
    </row>
    <row r="274" spans="3:5" ht="13.5" customHeight="1">
      <c r="C274" s="48"/>
      <c r="E274" s="48"/>
    </row>
    <row r="275" spans="3:5" ht="13.5" customHeight="1">
      <c r="C275" s="48"/>
      <c r="E275" s="48"/>
    </row>
    <row r="276" spans="3:5" ht="13.5" customHeight="1">
      <c r="C276" s="48"/>
      <c r="E276" s="48"/>
    </row>
    <row r="277" spans="3:5" ht="13.5" customHeight="1">
      <c r="C277" s="48"/>
      <c r="E277" s="48"/>
    </row>
    <row r="278" spans="3:5" ht="13.5" customHeight="1">
      <c r="C278" s="48"/>
      <c r="E278" s="48"/>
    </row>
    <row r="279" spans="3:5" ht="13.5" customHeight="1">
      <c r="C279" s="48"/>
      <c r="E279" s="48"/>
    </row>
    <row r="280" spans="3:5" ht="13.5" customHeight="1">
      <c r="C280" s="48"/>
      <c r="E280" s="48"/>
    </row>
    <row r="281" spans="3:5" ht="13.5" customHeight="1">
      <c r="C281" s="48"/>
      <c r="E281" s="48"/>
    </row>
    <row r="282" spans="3:5" ht="13.5" customHeight="1">
      <c r="C282" s="48"/>
      <c r="E282" s="48"/>
    </row>
    <row r="283" spans="3:5" ht="13.5" customHeight="1">
      <c r="C283" s="48"/>
      <c r="E283" s="48"/>
    </row>
    <row r="284" spans="3:5" ht="13.5" customHeight="1">
      <c r="C284" s="48"/>
      <c r="E284" s="48"/>
    </row>
    <row r="285" spans="3:5" ht="13.5" customHeight="1">
      <c r="C285" s="48"/>
      <c r="E285" s="48"/>
    </row>
    <row r="286" spans="3:5" ht="13.5" customHeight="1">
      <c r="C286" s="48"/>
      <c r="E286" s="48"/>
    </row>
    <row r="287" spans="3:5" ht="13.5" customHeight="1">
      <c r="C287" s="48"/>
      <c r="E287" s="48"/>
    </row>
    <row r="288" spans="3:5" ht="13.5" customHeight="1">
      <c r="C288" s="48"/>
      <c r="E288" s="48"/>
    </row>
    <row r="289" spans="3:5" ht="13.5" customHeight="1">
      <c r="C289" s="48"/>
      <c r="E289" s="48"/>
    </row>
    <row r="290" spans="3:5" ht="13.5" customHeight="1">
      <c r="C290" s="48"/>
      <c r="E290" s="48"/>
    </row>
    <row r="291" spans="3:5" ht="13.5" customHeight="1">
      <c r="C291" s="48"/>
      <c r="E291" s="48"/>
    </row>
    <row r="292" spans="3:5" ht="13.5" customHeight="1">
      <c r="C292" s="48"/>
      <c r="E292" s="48"/>
    </row>
    <row r="293" spans="3:5" ht="13.5" customHeight="1">
      <c r="C293" s="48"/>
      <c r="E293" s="48"/>
    </row>
    <row r="294" spans="3:5" ht="13.5" customHeight="1">
      <c r="C294" s="48"/>
      <c r="E294" s="48"/>
    </row>
    <row r="295" spans="3:5" ht="13.5" customHeight="1">
      <c r="C295" s="48"/>
      <c r="E295" s="48"/>
    </row>
    <row r="296" spans="3:5" ht="13.5" customHeight="1">
      <c r="C296" s="48"/>
      <c r="E296" s="48"/>
    </row>
    <row r="297" spans="3:5" ht="13.5" customHeight="1">
      <c r="C297" s="48"/>
      <c r="E297" s="48"/>
    </row>
    <row r="298" spans="3:5" ht="13.5" customHeight="1">
      <c r="C298" s="48"/>
      <c r="E298" s="48"/>
    </row>
    <row r="299" spans="3:5" ht="13.5" customHeight="1">
      <c r="C299" s="48"/>
      <c r="E299" s="48"/>
    </row>
    <row r="300" spans="3:5" ht="13.5" customHeight="1">
      <c r="C300" s="48"/>
      <c r="E300" s="48"/>
    </row>
    <row r="301" spans="3:5" ht="13.5" customHeight="1">
      <c r="C301" s="48"/>
      <c r="E301" s="48"/>
    </row>
    <row r="302" spans="3:5" ht="13.5" customHeight="1">
      <c r="C302" s="48"/>
      <c r="E302" s="48"/>
    </row>
    <row r="303" spans="3:5" ht="13.5" customHeight="1">
      <c r="C303" s="48"/>
      <c r="E303" s="48"/>
    </row>
    <row r="304" spans="3:5" ht="13.5" customHeight="1">
      <c r="C304" s="48"/>
      <c r="E304" s="48"/>
    </row>
    <row r="305" spans="3:5" ht="13.5" customHeight="1">
      <c r="C305" s="48"/>
      <c r="E305" s="48"/>
    </row>
    <row r="306" spans="3:5" ht="13.5" customHeight="1">
      <c r="C306" s="48"/>
      <c r="E306" s="48"/>
    </row>
    <row r="307" spans="3:5" ht="13.5" customHeight="1">
      <c r="C307" s="48"/>
      <c r="E307" s="48"/>
    </row>
    <row r="308" spans="3:5" ht="13.5" customHeight="1">
      <c r="C308" s="48"/>
      <c r="E308" s="48"/>
    </row>
    <row r="309" spans="3:5" ht="13.5" customHeight="1">
      <c r="C309" s="48"/>
      <c r="E309" s="48"/>
    </row>
    <row r="310" spans="3:5" ht="13.5" customHeight="1">
      <c r="C310" s="48"/>
      <c r="E310" s="48"/>
    </row>
    <row r="311" spans="3:5" ht="13.5" customHeight="1">
      <c r="C311" s="48"/>
      <c r="E311" s="48"/>
    </row>
    <row r="312" spans="3:5" ht="13.5" customHeight="1">
      <c r="C312" s="48"/>
      <c r="E312" s="48"/>
    </row>
    <row r="313" spans="3:5" ht="13.5" customHeight="1">
      <c r="C313" s="48"/>
      <c r="E313" s="48"/>
    </row>
    <row r="314" spans="3:5" ht="13.5" customHeight="1">
      <c r="C314" s="48"/>
      <c r="E314" s="48"/>
    </row>
    <row r="315" spans="3:5" ht="13.5" customHeight="1">
      <c r="C315" s="48"/>
      <c r="E315" s="48"/>
    </row>
    <row r="316" spans="3:5" ht="13.5" customHeight="1">
      <c r="C316" s="48"/>
      <c r="E316" s="48"/>
    </row>
    <row r="317" spans="3:5" ht="13.5" customHeight="1">
      <c r="C317" s="48"/>
      <c r="E317" s="48"/>
    </row>
    <row r="318" spans="3:5" ht="13.5" customHeight="1">
      <c r="C318" s="48"/>
      <c r="E318" s="48"/>
    </row>
    <row r="319" spans="3:5" ht="13.5" customHeight="1">
      <c r="C319" s="48"/>
      <c r="E319" s="48"/>
    </row>
    <row r="320" spans="3:5" ht="13.5" customHeight="1">
      <c r="C320" s="48"/>
      <c r="E320" s="48"/>
    </row>
    <row r="321" spans="3:5" ht="13.5" customHeight="1">
      <c r="C321" s="48"/>
      <c r="E321" s="48"/>
    </row>
    <row r="322" spans="3:5" ht="13.5" customHeight="1">
      <c r="C322" s="48"/>
      <c r="E322" s="48"/>
    </row>
    <row r="323" spans="3:5" ht="13.5" customHeight="1">
      <c r="C323" s="48"/>
      <c r="E323" s="48"/>
    </row>
    <row r="324" spans="3:5" ht="13.5" customHeight="1">
      <c r="C324" s="48"/>
      <c r="E324" s="48"/>
    </row>
    <row r="325" spans="3:5" ht="13.5" customHeight="1">
      <c r="C325" s="48"/>
      <c r="E325" s="48"/>
    </row>
    <row r="326" spans="3:5" ht="13.5" customHeight="1">
      <c r="C326" s="48"/>
      <c r="E326" s="48"/>
    </row>
    <row r="327" spans="3:5" ht="13.5" customHeight="1">
      <c r="C327" s="48"/>
      <c r="E327" s="48"/>
    </row>
    <row r="328" spans="3:5" ht="13.5" customHeight="1">
      <c r="C328" s="48"/>
      <c r="E328" s="48"/>
    </row>
    <row r="329" spans="3:5" ht="13.5" customHeight="1">
      <c r="C329" s="48"/>
      <c r="E329" s="48"/>
    </row>
    <row r="330" spans="3:5" ht="13.5" customHeight="1">
      <c r="C330" s="48"/>
      <c r="E330" s="48"/>
    </row>
    <row r="331" spans="3:5" ht="13.5" customHeight="1">
      <c r="C331" s="48"/>
      <c r="E331" s="48"/>
    </row>
    <row r="332" spans="3:5" ht="13.5" customHeight="1">
      <c r="C332" s="48"/>
      <c r="E332" s="48"/>
    </row>
    <row r="333" spans="3:5" ht="13.5" customHeight="1">
      <c r="C333" s="48"/>
      <c r="E333" s="48"/>
    </row>
    <row r="334" spans="3:5" ht="13.5" customHeight="1">
      <c r="C334" s="48"/>
      <c r="E334" s="48"/>
    </row>
    <row r="335" spans="3:5" ht="13.5" customHeight="1">
      <c r="C335" s="48"/>
      <c r="E335" s="48"/>
    </row>
    <row r="336" spans="3:5" ht="13.5" customHeight="1">
      <c r="C336" s="48"/>
      <c r="E336" s="48"/>
    </row>
    <row r="337" spans="3:5" ht="13.5" customHeight="1">
      <c r="C337" s="48"/>
      <c r="E337" s="48"/>
    </row>
    <row r="338" spans="3:5" ht="13.5" customHeight="1">
      <c r="C338" s="48"/>
      <c r="E338" s="48"/>
    </row>
    <row r="339" spans="3:5" ht="13.5" customHeight="1">
      <c r="C339" s="48"/>
      <c r="E339" s="48"/>
    </row>
    <row r="340" spans="3:5" ht="13.5" customHeight="1">
      <c r="C340" s="48"/>
      <c r="E340" s="48"/>
    </row>
    <row r="341" spans="3:5" ht="13.5" customHeight="1">
      <c r="C341" s="48"/>
      <c r="E341" s="48"/>
    </row>
    <row r="342" spans="3:5" ht="13.5" customHeight="1">
      <c r="C342" s="48"/>
      <c r="E342" s="48"/>
    </row>
    <row r="343" spans="3:5" ht="13.5" customHeight="1">
      <c r="C343" s="48"/>
      <c r="E343" s="48"/>
    </row>
    <row r="344" spans="3:5" ht="13.5" customHeight="1">
      <c r="C344" s="48"/>
      <c r="E344" s="48"/>
    </row>
    <row r="345" spans="3:5" ht="13.5" customHeight="1">
      <c r="C345" s="48"/>
      <c r="E345" s="48"/>
    </row>
    <row r="346" spans="3:5" ht="13.5" customHeight="1">
      <c r="C346" s="48"/>
      <c r="E346" s="48"/>
    </row>
    <row r="347" spans="3:5" ht="13.5" customHeight="1">
      <c r="C347" s="48"/>
      <c r="E347" s="48"/>
    </row>
    <row r="348" spans="3:5" ht="13.5" customHeight="1">
      <c r="C348" s="48"/>
      <c r="E348" s="48"/>
    </row>
    <row r="349" spans="3:5" ht="13.5" customHeight="1">
      <c r="C349" s="48"/>
      <c r="E349" s="48"/>
    </row>
    <row r="350" spans="3:5" ht="13.5" customHeight="1">
      <c r="C350" s="48"/>
      <c r="E350" s="48"/>
    </row>
    <row r="351" spans="3:5" ht="13.5" customHeight="1">
      <c r="C351" s="48"/>
      <c r="E351" s="48"/>
    </row>
    <row r="352" spans="3:5" ht="13.5" customHeight="1">
      <c r="C352" s="48"/>
      <c r="E352" s="48"/>
    </row>
    <row r="353" spans="3:5" ht="13.5" customHeight="1">
      <c r="C353" s="48"/>
      <c r="E353" s="48"/>
    </row>
    <row r="354" spans="3:5" ht="13.5" customHeight="1">
      <c r="C354" s="48"/>
      <c r="E354" s="48"/>
    </row>
    <row r="355" spans="3:5" ht="13.5" customHeight="1">
      <c r="C355" s="48"/>
      <c r="E355" s="48"/>
    </row>
    <row r="356" spans="3:5" ht="13.5" customHeight="1">
      <c r="C356" s="48"/>
      <c r="E356" s="48"/>
    </row>
    <row r="357" spans="3:5" ht="13.5" customHeight="1">
      <c r="C357" s="48"/>
      <c r="E357" s="48"/>
    </row>
    <row r="358" spans="3:5" ht="13.5" customHeight="1">
      <c r="C358" s="48"/>
      <c r="E358" s="48"/>
    </row>
    <row r="359" spans="3:5" ht="13.5" customHeight="1">
      <c r="C359" s="48"/>
      <c r="E359" s="48"/>
    </row>
    <row r="360" spans="3:5" ht="13.5" customHeight="1">
      <c r="C360" s="48"/>
      <c r="E360" s="48"/>
    </row>
    <row r="361" spans="3:5" ht="13.5" customHeight="1">
      <c r="C361" s="48"/>
      <c r="E361" s="48"/>
    </row>
    <row r="362" spans="3:5" ht="13.5" customHeight="1">
      <c r="C362" s="48"/>
      <c r="E362" s="48"/>
    </row>
    <row r="363" spans="3:5" ht="13.5" customHeight="1">
      <c r="C363" s="48"/>
      <c r="E363" s="48"/>
    </row>
    <row r="364" spans="3:5" ht="13.5" customHeight="1">
      <c r="C364" s="48"/>
      <c r="E364" s="48"/>
    </row>
    <row r="365" spans="3:5" ht="13.5" customHeight="1">
      <c r="C365" s="48"/>
      <c r="E365" s="48"/>
    </row>
    <row r="366" spans="3:5" ht="13.5" customHeight="1">
      <c r="C366" s="48"/>
      <c r="E366" s="48"/>
    </row>
    <row r="367" spans="3:5" ht="13.5" customHeight="1">
      <c r="C367" s="48"/>
      <c r="E367" s="48"/>
    </row>
    <row r="368" spans="3:5" ht="13.5" customHeight="1">
      <c r="C368" s="48"/>
      <c r="E368" s="48"/>
    </row>
    <row r="369" spans="3:5" ht="13.5" customHeight="1">
      <c r="C369" s="48"/>
      <c r="E369" s="48"/>
    </row>
    <row r="370" spans="3:5" ht="13.5" customHeight="1">
      <c r="C370" s="48"/>
      <c r="E370" s="48"/>
    </row>
    <row r="371" spans="3:5" ht="13.5" customHeight="1">
      <c r="C371" s="48"/>
      <c r="E371" s="48"/>
    </row>
    <row r="372" spans="3:5" ht="13.5" customHeight="1">
      <c r="C372" s="48"/>
      <c r="E372" s="48"/>
    </row>
    <row r="373" spans="3:5" ht="13.5" customHeight="1">
      <c r="C373" s="48"/>
      <c r="E373" s="48"/>
    </row>
    <row r="374" spans="3:5" ht="13.5" customHeight="1">
      <c r="C374" s="48"/>
      <c r="E374" s="48"/>
    </row>
    <row r="375" spans="3:5" ht="13.5" customHeight="1">
      <c r="C375" s="48"/>
      <c r="E375" s="48"/>
    </row>
    <row r="376" spans="3:5" ht="13.5" customHeight="1">
      <c r="C376" s="48"/>
      <c r="E376" s="48"/>
    </row>
    <row r="377" spans="3:5" ht="13.5" customHeight="1">
      <c r="C377" s="48"/>
      <c r="E377" s="48"/>
    </row>
    <row r="378" spans="3:5" ht="13.5" customHeight="1">
      <c r="C378" s="48"/>
      <c r="E378" s="48"/>
    </row>
    <row r="379" spans="3:5" ht="13.5" customHeight="1">
      <c r="C379" s="48"/>
      <c r="E379" s="48"/>
    </row>
    <row r="380" spans="3:5" ht="13.5" customHeight="1">
      <c r="C380" s="48"/>
      <c r="E380" s="48"/>
    </row>
    <row r="381" spans="3:5" ht="13.5" customHeight="1">
      <c r="C381" s="48"/>
      <c r="E381" s="48"/>
    </row>
    <row r="382" spans="3:5" ht="13.5" customHeight="1">
      <c r="C382" s="48"/>
      <c r="E382" s="48"/>
    </row>
    <row r="383" spans="3:5" ht="13.5" customHeight="1">
      <c r="C383" s="48"/>
      <c r="E383" s="48"/>
    </row>
    <row r="384" spans="3:5" ht="13.5" customHeight="1">
      <c r="C384" s="48"/>
      <c r="E384" s="48"/>
    </row>
    <row r="385" spans="3:5" ht="13.5" customHeight="1">
      <c r="C385" s="48"/>
      <c r="E385" s="48"/>
    </row>
    <row r="386" spans="3:5" ht="13.5" customHeight="1">
      <c r="C386" s="48"/>
      <c r="E386" s="48"/>
    </row>
    <row r="387" spans="3:5" ht="13.5" customHeight="1">
      <c r="C387" s="48"/>
      <c r="E387" s="48"/>
    </row>
    <row r="388" spans="3:5" ht="13.5" customHeight="1">
      <c r="C388" s="48"/>
      <c r="E388" s="48"/>
    </row>
    <row r="389" spans="3:5" ht="13.5" customHeight="1">
      <c r="C389" s="48"/>
      <c r="E389" s="48"/>
    </row>
    <row r="390" spans="3:5" ht="13.5" customHeight="1">
      <c r="C390" s="48"/>
      <c r="E390" s="48"/>
    </row>
    <row r="391" spans="3:5" ht="13.5" customHeight="1">
      <c r="C391" s="48"/>
      <c r="E391" s="48"/>
    </row>
    <row r="392" spans="3:5" ht="13.5" customHeight="1">
      <c r="C392" s="48"/>
      <c r="E392" s="48"/>
    </row>
    <row r="393" spans="3:5" ht="13.5" customHeight="1">
      <c r="C393" s="48"/>
      <c r="E393" s="48"/>
    </row>
    <row r="394" spans="3:5" ht="13.5" customHeight="1">
      <c r="C394" s="48"/>
      <c r="E394" s="48"/>
    </row>
    <row r="395" spans="3:5" ht="13.5" customHeight="1">
      <c r="C395" s="48"/>
      <c r="E395" s="48"/>
    </row>
    <row r="396" spans="3:5" ht="13.5" customHeight="1">
      <c r="C396" s="48"/>
      <c r="E396" s="48"/>
    </row>
    <row r="397" spans="3:5" ht="13.5" customHeight="1">
      <c r="C397" s="48"/>
      <c r="E397" s="48"/>
    </row>
    <row r="398" spans="3:5" ht="13.5" customHeight="1">
      <c r="C398" s="48"/>
      <c r="E398" s="48"/>
    </row>
    <row r="399" spans="3:5" ht="13.5" customHeight="1">
      <c r="C399" s="48"/>
      <c r="E399" s="48"/>
    </row>
    <row r="400" spans="3:5" ht="13.5" customHeight="1">
      <c r="C400" s="48"/>
      <c r="E400" s="48"/>
    </row>
    <row r="401" spans="3:5" ht="13.5" customHeight="1">
      <c r="C401" s="48"/>
      <c r="E401" s="48"/>
    </row>
    <row r="402" spans="3:5" ht="13.5" customHeight="1">
      <c r="C402" s="48"/>
      <c r="E402" s="48"/>
    </row>
    <row r="403" spans="3:5" ht="13.5" customHeight="1">
      <c r="C403" s="48"/>
      <c r="E403" s="48"/>
    </row>
    <row r="404" spans="3:5" ht="13.5" customHeight="1">
      <c r="C404" s="48"/>
      <c r="E404" s="48"/>
    </row>
    <row r="405" spans="3:5" ht="13.5" customHeight="1">
      <c r="C405" s="48"/>
      <c r="E405" s="48"/>
    </row>
    <row r="406" spans="3:5" ht="13.5" customHeight="1">
      <c r="C406" s="48"/>
      <c r="E406" s="48"/>
    </row>
    <row r="407" spans="3:5" ht="13.5" customHeight="1">
      <c r="C407" s="48"/>
      <c r="E407" s="48"/>
    </row>
    <row r="408" spans="3:5" ht="13.5" customHeight="1">
      <c r="C408" s="48"/>
      <c r="E408" s="48"/>
    </row>
    <row r="409" spans="3:5" ht="13.5" customHeight="1">
      <c r="C409" s="48"/>
      <c r="E409" s="48"/>
    </row>
    <row r="410" spans="3:5" ht="13.5" customHeight="1">
      <c r="C410" s="48"/>
      <c r="E410" s="48"/>
    </row>
    <row r="411" spans="3:5" ht="13.5" customHeight="1">
      <c r="C411" s="48"/>
      <c r="E411" s="48"/>
    </row>
    <row r="412" spans="3:5" ht="13.5" customHeight="1">
      <c r="C412" s="48"/>
      <c r="E412" s="48"/>
    </row>
    <row r="413" spans="3:5" ht="13.5" customHeight="1">
      <c r="C413" s="48"/>
      <c r="E413" s="48"/>
    </row>
    <row r="414" spans="3:5" ht="13.5" customHeight="1">
      <c r="C414" s="48"/>
      <c r="E414" s="48"/>
    </row>
    <row r="415" spans="3:5" ht="13.5" customHeight="1">
      <c r="C415" s="48"/>
      <c r="E415" s="48"/>
    </row>
    <row r="416" spans="3:5" ht="13.5" customHeight="1">
      <c r="C416" s="48"/>
      <c r="E416" s="48"/>
    </row>
    <row r="417" spans="3:5" ht="13.5" customHeight="1">
      <c r="C417" s="48"/>
      <c r="E417" s="48"/>
    </row>
    <row r="418" spans="3:5" ht="13.5" customHeight="1">
      <c r="C418" s="48"/>
      <c r="E418" s="48"/>
    </row>
    <row r="419" spans="3:5" ht="13.5" customHeight="1">
      <c r="C419" s="48"/>
      <c r="E419" s="48"/>
    </row>
    <row r="420" spans="3:5" ht="13.5" customHeight="1">
      <c r="C420" s="48"/>
      <c r="E420" s="48"/>
    </row>
    <row r="421" spans="3:5" ht="13.5" customHeight="1">
      <c r="C421" s="48"/>
      <c r="E421" s="48"/>
    </row>
    <row r="422" spans="3:5" ht="13.5" customHeight="1">
      <c r="C422" s="48"/>
      <c r="E422" s="48"/>
    </row>
    <row r="423" spans="3:5" ht="13.5" customHeight="1">
      <c r="C423" s="48"/>
      <c r="E423" s="48"/>
    </row>
    <row r="424" spans="3:5" ht="13.5" customHeight="1">
      <c r="C424" s="48"/>
      <c r="E424" s="48"/>
    </row>
    <row r="425" spans="3:5" ht="13.5" customHeight="1">
      <c r="C425" s="48"/>
      <c r="E425" s="48"/>
    </row>
    <row r="426" spans="3:5" ht="13.5" customHeight="1">
      <c r="C426" s="48"/>
      <c r="E426" s="48"/>
    </row>
    <row r="427" spans="3:5" ht="13.5" customHeight="1">
      <c r="C427" s="48"/>
      <c r="E427" s="48"/>
    </row>
    <row r="428" spans="3:5" ht="13.5" customHeight="1">
      <c r="C428" s="48"/>
      <c r="E428" s="48"/>
    </row>
    <row r="429" spans="3:5" ht="13.5" customHeight="1">
      <c r="C429" s="48"/>
      <c r="E429" s="48"/>
    </row>
    <row r="430" spans="3:5" ht="13.5" customHeight="1">
      <c r="C430" s="48"/>
      <c r="E430" s="48"/>
    </row>
    <row r="431" spans="3:5" ht="13.5" customHeight="1">
      <c r="C431" s="48"/>
      <c r="E431" s="48"/>
    </row>
    <row r="432" spans="3:5" ht="13.5" customHeight="1">
      <c r="C432" s="48"/>
      <c r="E432" s="48"/>
    </row>
    <row r="433" spans="3:5" ht="13.5" customHeight="1">
      <c r="C433" s="48"/>
      <c r="E433" s="48"/>
    </row>
    <row r="434" spans="3:5" ht="13.5" customHeight="1">
      <c r="C434" s="48"/>
      <c r="E434" s="48"/>
    </row>
    <row r="435" spans="3:5" ht="13.5" customHeight="1">
      <c r="C435" s="48"/>
      <c r="E435" s="48"/>
    </row>
    <row r="436" spans="3:5" ht="13.5" customHeight="1">
      <c r="C436" s="48"/>
      <c r="E436" s="48"/>
    </row>
    <row r="437" spans="3:5" ht="13.5" customHeight="1">
      <c r="C437" s="48"/>
      <c r="E437" s="48"/>
    </row>
    <row r="438" spans="3:5" ht="13.5" customHeight="1">
      <c r="C438" s="48"/>
      <c r="E438" s="48"/>
    </row>
    <row r="439" spans="3:5" ht="13.5" customHeight="1">
      <c r="C439" s="48"/>
      <c r="E439" s="48"/>
    </row>
    <row r="440" spans="3:5" ht="13.5" customHeight="1">
      <c r="C440" s="48"/>
      <c r="E440" s="48"/>
    </row>
    <row r="441" spans="3:5" ht="13.5" customHeight="1">
      <c r="C441" s="48"/>
      <c r="E441" s="48"/>
    </row>
    <row r="442" spans="3:5" ht="13.5" customHeight="1">
      <c r="C442" s="48"/>
      <c r="E442" s="48"/>
    </row>
    <row r="443" spans="3:5" ht="13.5" customHeight="1">
      <c r="C443" s="48"/>
      <c r="E443" s="48"/>
    </row>
    <row r="444" spans="3:5" ht="13.5" customHeight="1">
      <c r="C444" s="48"/>
      <c r="E444" s="48"/>
    </row>
    <row r="445" spans="3:5" ht="13.5" customHeight="1">
      <c r="C445" s="48"/>
      <c r="E445" s="48"/>
    </row>
    <row r="446" spans="3:5" ht="13.5" customHeight="1">
      <c r="C446" s="48"/>
      <c r="E446" s="48"/>
    </row>
    <row r="447" spans="3:5" ht="13.5" customHeight="1">
      <c r="C447" s="48"/>
      <c r="E447" s="48"/>
    </row>
    <row r="448" spans="3:5" ht="13.5" customHeight="1">
      <c r="C448" s="48"/>
      <c r="E448" s="48"/>
    </row>
    <row r="449" spans="3:5" ht="13.5" customHeight="1">
      <c r="C449" s="48"/>
      <c r="E449" s="48"/>
    </row>
    <row r="450" spans="3:5" ht="13.5" customHeight="1">
      <c r="C450" s="48"/>
      <c r="E450" s="48"/>
    </row>
    <row r="451" spans="3:5" ht="13.5" customHeight="1">
      <c r="C451" s="48"/>
      <c r="E451" s="48"/>
    </row>
    <row r="452" spans="3:5" ht="13.5" customHeight="1">
      <c r="C452" s="48"/>
      <c r="E452" s="48"/>
    </row>
    <row r="453" spans="3:5" ht="13.5" customHeight="1">
      <c r="C453" s="48"/>
      <c r="E453" s="48"/>
    </row>
    <row r="454" spans="3:5" ht="13.5" customHeight="1">
      <c r="C454" s="48"/>
      <c r="E454" s="48"/>
    </row>
    <row r="455" spans="3:5" ht="13.5" customHeight="1">
      <c r="C455" s="48"/>
      <c r="E455" s="48"/>
    </row>
    <row r="456" spans="3:5" ht="13.5" customHeight="1">
      <c r="C456" s="48"/>
      <c r="E456" s="48"/>
    </row>
    <row r="457" spans="3:5" ht="13.5" customHeight="1">
      <c r="C457" s="48"/>
      <c r="E457" s="48"/>
    </row>
    <row r="458" spans="3:5" ht="13.5" customHeight="1">
      <c r="C458" s="48"/>
      <c r="E458" s="48"/>
    </row>
    <row r="459" spans="3:5" ht="13.5" customHeight="1">
      <c r="C459" s="48"/>
      <c r="E459" s="48"/>
    </row>
    <row r="460" spans="3:5" ht="13.5" customHeight="1">
      <c r="C460" s="48"/>
      <c r="E460" s="48"/>
    </row>
    <row r="461" spans="3:5" ht="13.5" customHeight="1">
      <c r="C461" s="48"/>
      <c r="E461" s="48"/>
    </row>
    <row r="462" spans="3:5" ht="13.5" customHeight="1">
      <c r="C462" s="48"/>
      <c r="E462" s="48"/>
    </row>
    <row r="463" spans="3:5" ht="13.5" customHeight="1">
      <c r="C463" s="48"/>
      <c r="E463" s="48"/>
    </row>
    <row r="464" spans="3:5" ht="13.5" customHeight="1">
      <c r="C464" s="48"/>
      <c r="E464" s="48"/>
    </row>
    <row r="465" spans="3:5" ht="13.5" customHeight="1">
      <c r="C465" s="48"/>
      <c r="E465" s="48"/>
    </row>
    <row r="466" spans="3:5" ht="13.5" customHeight="1">
      <c r="C466" s="48"/>
      <c r="E466" s="48"/>
    </row>
    <row r="467" spans="3:5" ht="13.5" customHeight="1">
      <c r="C467" s="48"/>
      <c r="E467" s="48"/>
    </row>
    <row r="468" spans="3:5" ht="13.5" customHeight="1">
      <c r="C468" s="48"/>
      <c r="E468" s="48"/>
    </row>
    <row r="469" spans="3:5" ht="13.5" customHeight="1">
      <c r="C469" s="48"/>
      <c r="E469" s="48"/>
    </row>
    <row r="470" spans="3:5" ht="13.5" customHeight="1">
      <c r="C470" s="48"/>
      <c r="E470" s="48"/>
    </row>
    <row r="471" spans="3:5" ht="13.5" customHeight="1">
      <c r="C471" s="48"/>
      <c r="E471" s="48"/>
    </row>
    <row r="472" spans="3:5" ht="13.5" customHeight="1">
      <c r="C472" s="48"/>
      <c r="E472" s="48"/>
    </row>
    <row r="473" spans="3:5" ht="13.5" customHeight="1">
      <c r="C473" s="48"/>
      <c r="E473" s="48"/>
    </row>
    <row r="474" spans="3:5" ht="13.5" customHeight="1">
      <c r="C474" s="48"/>
      <c r="E474" s="48"/>
    </row>
    <row r="475" spans="3:5" ht="13.5" customHeight="1">
      <c r="C475" s="48"/>
      <c r="E475" s="48"/>
    </row>
    <row r="476" spans="3:5" ht="13.5" customHeight="1">
      <c r="C476" s="48"/>
      <c r="E476" s="48"/>
    </row>
    <row r="477" spans="3:5" ht="13.5" customHeight="1">
      <c r="C477" s="48"/>
      <c r="E477" s="48"/>
    </row>
    <row r="478" spans="3:5" ht="13.5" customHeight="1">
      <c r="C478" s="48"/>
      <c r="E478" s="48"/>
    </row>
    <row r="479" spans="3:5" ht="13.5" customHeight="1">
      <c r="C479" s="48"/>
      <c r="E479" s="48"/>
    </row>
    <row r="480" spans="3:5" ht="13.5" customHeight="1">
      <c r="C480" s="48"/>
      <c r="E480" s="48"/>
    </row>
    <row r="481" spans="3:5" ht="13.5" customHeight="1">
      <c r="C481" s="48"/>
      <c r="E481" s="48"/>
    </row>
    <row r="482" spans="3:5" ht="13.5" customHeight="1">
      <c r="C482" s="48"/>
      <c r="E482" s="48"/>
    </row>
    <row r="483" spans="3:5" ht="13.5" customHeight="1">
      <c r="C483" s="48"/>
      <c r="E483" s="48"/>
    </row>
    <row r="484" spans="3:5" ht="13.5" customHeight="1">
      <c r="C484" s="48"/>
      <c r="E484" s="48"/>
    </row>
    <row r="485" spans="3:5" ht="13.5" customHeight="1">
      <c r="C485" s="48"/>
      <c r="E485" s="48"/>
    </row>
    <row r="486" spans="3:5" ht="13.5" customHeight="1">
      <c r="C486" s="48"/>
      <c r="E486" s="48"/>
    </row>
    <row r="487" spans="3:5" ht="13.5" customHeight="1">
      <c r="C487" s="48"/>
      <c r="E487" s="48"/>
    </row>
    <row r="488" spans="3:5" ht="13.5" customHeight="1">
      <c r="C488" s="48"/>
      <c r="E488" s="48"/>
    </row>
    <row r="489" spans="3:5" ht="13.5" customHeight="1">
      <c r="C489" s="48"/>
      <c r="E489" s="48"/>
    </row>
    <row r="490" spans="3:5" ht="13.5" customHeight="1">
      <c r="C490" s="48"/>
      <c r="E490" s="48"/>
    </row>
    <row r="491" spans="3:5" ht="13.5" customHeight="1">
      <c r="C491" s="48"/>
      <c r="E491" s="48"/>
    </row>
    <row r="492" spans="3:5" ht="13.5" customHeight="1">
      <c r="C492" s="48"/>
      <c r="E492" s="48"/>
    </row>
    <row r="493" spans="3:5" ht="13.5" customHeight="1">
      <c r="C493" s="48"/>
      <c r="E493" s="48"/>
    </row>
    <row r="494" spans="3:5" ht="13.5" customHeight="1">
      <c r="C494" s="48"/>
      <c r="E494" s="48"/>
    </row>
    <row r="495" spans="3:5" ht="13.5" customHeight="1">
      <c r="C495" s="48"/>
      <c r="E495" s="48"/>
    </row>
    <row r="496" spans="3:5" ht="13.5" customHeight="1">
      <c r="C496" s="48"/>
      <c r="E496" s="48"/>
    </row>
    <row r="497" spans="3:5" ht="13.5" customHeight="1">
      <c r="C497" s="48"/>
      <c r="E497" s="48"/>
    </row>
    <row r="498" spans="3:5" ht="13.5" customHeight="1">
      <c r="C498" s="48"/>
      <c r="E498" s="48"/>
    </row>
    <row r="499" spans="3:5" ht="13.5" customHeight="1">
      <c r="C499" s="48"/>
      <c r="E499" s="48"/>
    </row>
    <row r="500" spans="3:5" ht="13.5" customHeight="1">
      <c r="C500" s="48"/>
      <c r="E500" s="48"/>
    </row>
    <row r="501" spans="3:5" ht="13.5" customHeight="1">
      <c r="C501" s="48"/>
      <c r="E501" s="48"/>
    </row>
    <row r="502" spans="3:5" ht="13.5" customHeight="1">
      <c r="C502" s="48"/>
      <c r="E502" s="48"/>
    </row>
    <row r="503" spans="3:5" ht="13.5" customHeight="1">
      <c r="C503" s="48"/>
      <c r="E503" s="48"/>
    </row>
    <row r="504" spans="3:5" ht="13.5" customHeight="1">
      <c r="C504" s="48"/>
      <c r="E504" s="48"/>
    </row>
    <row r="505" spans="3:5" ht="13.5" customHeight="1">
      <c r="C505" s="48"/>
      <c r="E505" s="48"/>
    </row>
    <row r="506" spans="3:5" ht="13.5" customHeight="1">
      <c r="C506" s="48"/>
      <c r="E506" s="48"/>
    </row>
    <row r="507" spans="3:5" ht="13.5" customHeight="1">
      <c r="C507" s="48"/>
      <c r="E507" s="48"/>
    </row>
    <row r="508" spans="3:5" ht="13.5" customHeight="1">
      <c r="C508" s="48"/>
      <c r="E508" s="48"/>
    </row>
    <row r="509" spans="3:5" ht="13.5" customHeight="1">
      <c r="C509" s="48"/>
      <c r="E509" s="48"/>
    </row>
    <row r="510" spans="3:5" ht="13.5" customHeight="1">
      <c r="C510" s="48"/>
      <c r="E510" s="48"/>
    </row>
    <row r="511" spans="3:5" ht="13.5" customHeight="1">
      <c r="C511" s="48"/>
      <c r="E511" s="48"/>
    </row>
    <row r="512" spans="3:5" ht="13.5" customHeight="1">
      <c r="C512" s="48"/>
      <c r="E512" s="48"/>
    </row>
    <row r="513" spans="3:5" ht="13.5" customHeight="1">
      <c r="C513" s="48"/>
      <c r="E513" s="48"/>
    </row>
    <row r="514" spans="3:5" ht="13.5" customHeight="1">
      <c r="C514" s="48"/>
      <c r="E514" s="48"/>
    </row>
    <row r="515" spans="3:5" ht="13.5" customHeight="1">
      <c r="C515" s="48"/>
      <c r="E515" s="48"/>
    </row>
    <row r="516" spans="3:5" ht="13.5" customHeight="1">
      <c r="C516" s="48"/>
      <c r="E516" s="48"/>
    </row>
    <row r="517" spans="3:5" ht="13.5" customHeight="1">
      <c r="C517" s="48"/>
      <c r="E517" s="48"/>
    </row>
    <row r="518" spans="3:5" ht="13.5" customHeight="1">
      <c r="C518" s="48"/>
      <c r="E518" s="48"/>
    </row>
    <row r="519" spans="3:5" ht="13.5" customHeight="1">
      <c r="C519" s="48"/>
      <c r="E519" s="48"/>
    </row>
    <row r="520" spans="3:5" ht="13.5" customHeight="1">
      <c r="C520" s="48"/>
      <c r="E520" s="48"/>
    </row>
    <row r="521" spans="3:5" ht="13.5" customHeight="1">
      <c r="C521" s="48"/>
      <c r="E521" s="48"/>
    </row>
    <row r="522" spans="3:5" ht="13.5" customHeight="1">
      <c r="C522" s="48"/>
      <c r="E522" s="48"/>
    </row>
    <row r="523" spans="3:5" ht="13.5" customHeight="1">
      <c r="C523" s="48"/>
      <c r="E523" s="48"/>
    </row>
    <row r="524" spans="3:5" ht="13.5" customHeight="1">
      <c r="C524" s="48"/>
      <c r="E524" s="48"/>
    </row>
    <row r="525" spans="3:5" ht="13.5" customHeight="1">
      <c r="C525" s="48"/>
      <c r="E525" s="48"/>
    </row>
    <row r="526" spans="3:5" ht="13.5" customHeight="1">
      <c r="C526" s="48"/>
      <c r="E526" s="48"/>
    </row>
    <row r="527" spans="3:5" ht="13.5" customHeight="1">
      <c r="C527" s="48"/>
      <c r="E527" s="48"/>
    </row>
    <row r="528" spans="3:5" ht="13.5" customHeight="1">
      <c r="C528" s="48"/>
      <c r="E528" s="48"/>
    </row>
    <row r="529" spans="3:5" ht="13.5" customHeight="1">
      <c r="C529" s="48"/>
      <c r="E529" s="48"/>
    </row>
    <row r="530" spans="3:5" ht="13.5" customHeight="1">
      <c r="C530" s="48"/>
      <c r="E530" s="48"/>
    </row>
    <row r="531" spans="3:5" ht="13.5" customHeight="1">
      <c r="C531" s="48"/>
      <c r="E531" s="48"/>
    </row>
    <row r="532" spans="3:5" ht="13.5" customHeight="1">
      <c r="C532" s="48"/>
      <c r="E532" s="48"/>
    </row>
    <row r="533" spans="3:5" ht="13.5" customHeight="1">
      <c r="C533" s="48"/>
      <c r="E533" s="48"/>
    </row>
    <row r="534" spans="3:5" ht="13.5" customHeight="1">
      <c r="C534" s="48"/>
      <c r="E534" s="48"/>
    </row>
    <row r="535" spans="3:5" ht="13.5" customHeight="1">
      <c r="C535" s="48"/>
      <c r="E535" s="48"/>
    </row>
    <row r="536" spans="3:5" ht="13.5" customHeight="1">
      <c r="C536" s="48"/>
      <c r="E536" s="48"/>
    </row>
    <row r="537" spans="3:5" ht="13.5" customHeight="1">
      <c r="C537" s="48"/>
      <c r="E537" s="48"/>
    </row>
    <row r="538" spans="3:5" ht="13.5" customHeight="1">
      <c r="C538" s="48"/>
      <c r="E538" s="48"/>
    </row>
    <row r="539" spans="3:5" ht="13.5" customHeight="1">
      <c r="C539" s="48"/>
      <c r="E539" s="48"/>
    </row>
    <row r="540" spans="3:5" ht="13.5" customHeight="1">
      <c r="C540" s="48"/>
      <c r="E540" s="48"/>
    </row>
    <row r="541" spans="3:5" ht="13.5" customHeight="1">
      <c r="C541" s="48"/>
      <c r="E541" s="48"/>
    </row>
    <row r="542" spans="3:5" ht="13.5" customHeight="1">
      <c r="C542" s="48"/>
      <c r="E542" s="48"/>
    </row>
    <row r="543" spans="3:5" ht="13.5" customHeight="1">
      <c r="C543" s="48"/>
      <c r="E543" s="48"/>
    </row>
    <row r="544" spans="3:5" ht="13.5" customHeight="1">
      <c r="C544" s="48"/>
      <c r="E544" s="48"/>
    </row>
    <row r="545" spans="3:5" ht="13.5" customHeight="1">
      <c r="C545" s="48"/>
      <c r="E545" s="48"/>
    </row>
    <row r="546" spans="3:5" ht="13.5" customHeight="1">
      <c r="C546" s="48"/>
      <c r="E546" s="48"/>
    </row>
    <row r="547" spans="3:5" ht="13.5" customHeight="1">
      <c r="C547" s="48"/>
      <c r="E547" s="48"/>
    </row>
    <row r="548" spans="3:5" ht="13.5" customHeight="1">
      <c r="C548" s="48"/>
      <c r="E548" s="48"/>
    </row>
    <row r="549" spans="3:5" ht="13.5" customHeight="1">
      <c r="C549" s="48"/>
      <c r="E549" s="48"/>
    </row>
    <row r="550" spans="3:5" ht="13.5" customHeight="1">
      <c r="C550" s="48"/>
      <c r="E550" s="48"/>
    </row>
    <row r="551" spans="3:5" ht="13.5" customHeight="1">
      <c r="C551" s="48"/>
      <c r="E551" s="48"/>
    </row>
    <row r="552" spans="3:5" ht="13.5" customHeight="1">
      <c r="C552" s="48"/>
      <c r="E552" s="48"/>
    </row>
    <row r="553" spans="3:5" ht="13.5" customHeight="1">
      <c r="C553" s="48"/>
      <c r="E553" s="48"/>
    </row>
    <row r="554" spans="3:5" ht="13.5" customHeight="1">
      <c r="C554" s="48"/>
      <c r="E554" s="48"/>
    </row>
    <row r="555" spans="3:5" ht="13.5" customHeight="1">
      <c r="C555" s="48"/>
      <c r="E555" s="48"/>
    </row>
    <row r="556" spans="3:5" ht="13.5" customHeight="1">
      <c r="C556" s="48"/>
      <c r="E556" s="48"/>
    </row>
    <row r="557" spans="3:5" ht="13.5" customHeight="1">
      <c r="C557" s="48"/>
      <c r="E557" s="48"/>
    </row>
    <row r="558" spans="3:5" ht="13.5" customHeight="1">
      <c r="C558" s="48"/>
      <c r="E558" s="48"/>
    </row>
    <row r="559" spans="3:5" ht="13.5" customHeight="1">
      <c r="C559" s="48"/>
      <c r="E559" s="48"/>
    </row>
    <row r="560" spans="3:5" ht="13.5" customHeight="1">
      <c r="C560" s="48"/>
      <c r="E560" s="48"/>
    </row>
    <row r="561" spans="3:5" ht="13.5" customHeight="1">
      <c r="C561" s="48"/>
      <c r="E561" s="48"/>
    </row>
    <row r="562" spans="3:5" ht="13.5" customHeight="1">
      <c r="C562" s="48"/>
      <c r="E562" s="48"/>
    </row>
    <row r="563" spans="3:5" ht="13.5" customHeight="1">
      <c r="C563" s="48"/>
      <c r="E563" s="48"/>
    </row>
    <row r="564" spans="3:5" ht="13.5" customHeight="1">
      <c r="C564" s="48"/>
      <c r="E564" s="48"/>
    </row>
    <row r="565" spans="3:5" ht="13.5" customHeight="1">
      <c r="C565" s="48"/>
      <c r="E565" s="48"/>
    </row>
    <row r="566" spans="3:5" ht="13.5" customHeight="1">
      <c r="C566" s="48"/>
      <c r="E566" s="48"/>
    </row>
    <row r="567" spans="3:5" ht="13.5" customHeight="1">
      <c r="C567" s="48"/>
      <c r="E567" s="48"/>
    </row>
    <row r="568" spans="3:5" ht="13.5" customHeight="1">
      <c r="C568" s="48"/>
      <c r="E568" s="48"/>
    </row>
    <row r="569" spans="3:5" ht="13.5" customHeight="1">
      <c r="C569" s="48"/>
      <c r="E569" s="48"/>
    </row>
    <row r="570" spans="3:5" ht="13.5" customHeight="1">
      <c r="C570" s="48"/>
      <c r="E570" s="48"/>
    </row>
    <row r="571" spans="3:5" ht="13.5" customHeight="1">
      <c r="C571" s="48"/>
      <c r="E571" s="48"/>
    </row>
    <row r="572" spans="3:5" ht="13.5" customHeight="1">
      <c r="C572" s="48"/>
      <c r="E572" s="48"/>
    </row>
    <row r="573" spans="3:5" ht="13.5" customHeight="1">
      <c r="C573" s="48"/>
      <c r="E573" s="48"/>
    </row>
    <row r="574" spans="3:5" ht="13.5" customHeight="1">
      <c r="C574" s="48"/>
      <c r="E574" s="48"/>
    </row>
    <row r="575" spans="3:5" ht="13.5" customHeight="1">
      <c r="C575" s="48"/>
      <c r="E575" s="48"/>
    </row>
    <row r="576" spans="3:5" ht="13.5" customHeight="1">
      <c r="C576" s="48"/>
      <c r="E576" s="48"/>
    </row>
    <row r="577" spans="3:5" ht="13.5" customHeight="1">
      <c r="C577" s="48"/>
      <c r="E577" s="48"/>
    </row>
    <row r="578" spans="3:5" ht="13.5" customHeight="1">
      <c r="C578" s="48"/>
      <c r="E578" s="48"/>
    </row>
    <row r="579" spans="3:5" ht="13.5" customHeight="1">
      <c r="C579" s="48"/>
      <c r="E579" s="48"/>
    </row>
    <row r="580" spans="3:5" ht="13.5" customHeight="1">
      <c r="C580" s="48"/>
      <c r="E580" s="48"/>
    </row>
    <row r="581" spans="3:5" ht="13.5" customHeight="1">
      <c r="C581" s="48"/>
      <c r="E581" s="48"/>
    </row>
    <row r="582" spans="3:5" ht="13.5" customHeight="1">
      <c r="C582" s="48"/>
      <c r="E582" s="48"/>
    </row>
    <row r="583" spans="3:5" ht="13.5" customHeight="1">
      <c r="C583" s="48"/>
      <c r="E583" s="48"/>
    </row>
    <row r="584" spans="3:5" ht="13.5" customHeight="1">
      <c r="C584" s="48"/>
      <c r="E584" s="48"/>
    </row>
    <row r="585" spans="3:5" ht="13.5" customHeight="1">
      <c r="C585" s="48"/>
      <c r="E585" s="48"/>
    </row>
    <row r="586" spans="3:5" ht="13.5" customHeight="1">
      <c r="C586" s="48"/>
      <c r="E586" s="48"/>
    </row>
    <row r="587" spans="3:5" ht="13.5" customHeight="1">
      <c r="C587" s="48"/>
      <c r="E587" s="48"/>
    </row>
    <row r="588" spans="3:5" ht="13.5" customHeight="1">
      <c r="C588" s="48"/>
      <c r="E588" s="48"/>
    </row>
    <row r="589" spans="3:5" ht="13.5" customHeight="1">
      <c r="C589" s="48"/>
      <c r="E589" s="48"/>
    </row>
    <row r="590" spans="3:5" ht="13.5" customHeight="1">
      <c r="C590" s="48"/>
      <c r="E590" s="48"/>
    </row>
    <row r="591" spans="3:5" ht="13.5" customHeight="1">
      <c r="C591" s="48"/>
      <c r="E591" s="48"/>
    </row>
    <row r="592" spans="3:5" ht="13.5" customHeight="1">
      <c r="C592" s="48"/>
      <c r="E592" s="48"/>
    </row>
    <row r="593" spans="3:5" ht="13.5" customHeight="1">
      <c r="C593" s="48"/>
      <c r="E593" s="48"/>
    </row>
    <row r="594" spans="3:5" ht="13.5" customHeight="1">
      <c r="C594" s="48"/>
      <c r="E594" s="48"/>
    </row>
    <row r="595" spans="3:5" ht="13.5" customHeight="1">
      <c r="C595" s="48"/>
      <c r="E595" s="48"/>
    </row>
    <row r="596" spans="3:5" ht="13.5" customHeight="1">
      <c r="C596" s="48"/>
      <c r="E596" s="48"/>
    </row>
    <row r="597" spans="3:5" ht="13.5" customHeight="1">
      <c r="C597" s="48"/>
      <c r="E597" s="48"/>
    </row>
    <row r="598" spans="3:5" ht="13.5" customHeight="1">
      <c r="C598" s="48"/>
      <c r="E598" s="48"/>
    </row>
    <row r="599" spans="3:5" ht="13.5" customHeight="1">
      <c r="C599" s="48"/>
      <c r="E599" s="48"/>
    </row>
    <row r="600" spans="3:5" ht="13.5" customHeight="1">
      <c r="C600" s="48"/>
      <c r="E600" s="48"/>
    </row>
    <row r="601" spans="3:5" ht="13.5" customHeight="1">
      <c r="C601" s="48"/>
      <c r="E601" s="48"/>
    </row>
    <row r="602" spans="3:5" ht="13.5" customHeight="1">
      <c r="C602" s="48"/>
      <c r="E602" s="48"/>
    </row>
    <row r="603" spans="3:5" ht="13.5" customHeight="1">
      <c r="C603" s="48"/>
      <c r="E603" s="48"/>
    </row>
    <row r="604" spans="3:5" ht="13.5" customHeight="1">
      <c r="C604" s="48"/>
      <c r="E604" s="48"/>
    </row>
    <row r="605" spans="3:5" ht="13.5" customHeight="1">
      <c r="C605" s="48"/>
      <c r="E605" s="48"/>
    </row>
    <row r="606" spans="3:5" ht="13.5" customHeight="1">
      <c r="C606" s="48"/>
      <c r="E606" s="48"/>
    </row>
    <row r="607" spans="3:5" ht="13.5" customHeight="1">
      <c r="C607" s="48"/>
      <c r="E607" s="48"/>
    </row>
    <row r="608" spans="3:5" ht="13.5" customHeight="1">
      <c r="C608" s="48"/>
      <c r="E608" s="48"/>
    </row>
    <row r="609" spans="3:5" ht="13.5" customHeight="1">
      <c r="C609" s="48"/>
      <c r="E609" s="48"/>
    </row>
    <row r="610" spans="3:5" ht="13.5" customHeight="1">
      <c r="C610" s="48"/>
      <c r="E610" s="48"/>
    </row>
    <row r="611" spans="3:5" ht="13.5" customHeight="1">
      <c r="C611" s="48"/>
      <c r="E611" s="48"/>
    </row>
    <row r="612" spans="3:5" ht="13.5" customHeight="1">
      <c r="C612" s="48"/>
      <c r="E612" s="48"/>
    </row>
    <row r="613" spans="3:5" ht="13.5" customHeight="1">
      <c r="C613" s="48"/>
      <c r="E613" s="48"/>
    </row>
    <row r="614" spans="3:5" ht="13.5" customHeight="1">
      <c r="C614" s="48"/>
      <c r="E614" s="48"/>
    </row>
    <row r="615" spans="3:5" ht="13.5" customHeight="1">
      <c r="C615" s="48"/>
      <c r="E615" s="48"/>
    </row>
    <row r="616" spans="3:5" ht="13.5" customHeight="1">
      <c r="C616" s="48"/>
      <c r="E616" s="48"/>
    </row>
    <row r="617" spans="3:5" ht="13.5" customHeight="1">
      <c r="C617" s="48"/>
      <c r="E617" s="48"/>
    </row>
    <row r="618" spans="3:5" ht="13.5" customHeight="1">
      <c r="C618" s="48"/>
      <c r="E618" s="48"/>
    </row>
    <row r="619" spans="3:5" ht="13.5" customHeight="1">
      <c r="C619" s="48"/>
      <c r="E619" s="48"/>
    </row>
    <row r="620" spans="3:5" ht="13.5" customHeight="1">
      <c r="C620" s="48"/>
      <c r="E620" s="48"/>
    </row>
    <row r="621" spans="3:5" ht="13.5" customHeight="1">
      <c r="C621" s="48"/>
      <c r="E621" s="48"/>
    </row>
    <row r="622" spans="3:5" ht="13.5" customHeight="1">
      <c r="C622" s="48"/>
      <c r="E622" s="48"/>
    </row>
    <row r="623" spans="3:5" ht="13.5" customHeight="1">
      <c r="C623" s="48"/>
      <c r="E623" s="48"/>
    </row>
    <row r="624" spans="3:5" ht="13.5" customHeight="1">
      <c r="C624" s="48"/>
      <c r="E624" s="48"/>
    </row>
    <row r="625" spans="3:5" ht="13.5" customHeight="1">
      <c r="C625" s="48"/>
      <c r="E625" s="48"/>
    </row>
    <row r="626" spans="3:5" ht="13.5" customHeight="1">
      <c r="C626" s="48"/>
      <c r="E626" s="48"/>
    </row>
    <row r="627" spans="3:5" ht="13.5" customHeight="1">
      <c r="C627" s="48"/>
      <c r="E627" s="48"/>
    </row>
    <row r="628" spans="3:5" ht="13.5" customHeight="1">
      <c r="C628" s="48"/>
      <c r="E628" s="48"/>
    </row>
    <row r="629" spans="3:5" ht="13.5" customHeight="1">
      <c r="C629" s="48"/>
      <c r="E629" s="48"/>
    </row>
    <row r="630" spans="3:5" ht="13.5" customHeight="1">
      <c r="C630" s="48"/>
      <c r="E630" s="48"/>
    </row>
    <row r="631" spans="3:5" ht="13.5" customHeight="1">
      <c r="C631" s="48"/>
      <c r="E631" s="48"/>
    </row>
    <row r="632" spans="3:5" ht="13.5" customHeight="1">
      <c r="C632" s="48"/>
      <c r="E632" s="48"/>
    </row>
    <row r="633" spans="3:5" ht="13.5" customHeight="1">
      <c r="C633" s="48"/>
      <c r="E633" s="48"/>
    </row>
    <row r="634" spans="3:5" ht="13.5" customHeight="1">
      <c r="C634" s="48"/>
      <c r="E634" s="48"/>
    </row>
    <row r="635" spans="3:5" ht="13.5" customHeight="1">
      <c r="C635" s="48"/>
      <c r="E635" s="48"/>
    </row>
    <row r="636" spans="3:5" ht="13.5" customHeight="1">
      <c r="C636" s="48"/>
      <c r="E636" s="48"/>
    </row>
    <row r="637" spans="3:5" ht="13.5" customHeight="1">
      <c r="C637" s="48"/>
      <c r="E637" s="48"/>
    </row>
    <row r="638" spans="3:5" ht="13.5" customHeight="1">
      <c r="C638" s="48"/>
      <c r="E638" s="48"/>
    </row>
    <row r="639" spans="3:5" ht="13.5" customHeight="1">
      <c r="C639" s="48"/>
      <c r="E639" s="48"/>
    </row>
    <row r="640" spans="3:5" ht="13.5" customHeight="1">
      <c r="C640" s="48"/>
      <c r="E640" s="48"/>
    </row>
    <row r="641" spans="3:5" ht="13.5" customHeight="1">
      <c r="C641" s="48"/>
      <c r="E641" s="48"/>
    </row>
    <row r="642" spans="3:5" ht="13.5" customHeight="1">
      <c r="C642" s="48"/>
      <c r="E642" s="48"/>
    </row>
    <row r="643" spans="3:5" ht="13.5" customHeight="1">
      <c r="C643" s="48"/>
      <c r="E643" s="48"/>
    </row>
    <row r="644" spans="3:5" ht="13.5" customHeight="1">
      <c r="C644" s="48"/>
      <c r="E644" s="48"/>
    </row>
    <row r="645" spans="3:5" ht="13.5" customHeight="1">
      <c r="C645" s="48"/>
      <c r="E645" s="48"/>
    </row>
    <row r="646" spans="3:5" ht="13.5" customHeight="1">
      <c r="C646" s="48"/>
      <c r="E646" s="48"/>
    </row>
    <row r="647" spans="3:5" ht="13.5" customHeight="1">
      <c r="C647" s="48"/>
      <c r="E647" s="48"/>
    </row>
    <row r="648" spans="3:5" ht="13.5" customHeight="1">
      <c r="C648" s="48"/>
      <c r="E648" s="48"/>
    </row>
    <row r="649" spans="3:5" ht="13.5" customHeight="1">
      <c r="C649" s="48"/>
      <c r="E649" s="48"/>
    </row>
    <row r="650" spans="3:5" ht="13.5" customHeight="1">
      <c r="C650" s="48"/>
      <c r="E650" s="48"/>
    </row>
    <row r="651" spans="3:5" ht="13.5" customHeight="1">
      <c r="C651" s="48"/>
      <c r="E651" s="48"/>
    </row>
    <row r="652" spans="3:5" ht="13.5" customHeight="1">
      <c r="C652" s="48"/>
      <c r="E652" s="48"/>
    </row>
    <row r="653" spans="3:5" ht="13.5" customHeight="1">
      <c r="C653" s="48"/>
      <c r="E653" s="48"/>
    </row>
    <row r="654" spans="3:5" ht="13.5" customHeight="1">
      <c r="C654" s="48"/>
      <c r="E654" s="48"/>
    </row>
    <row r="655" spans="3:5" ht="13.5" customHeight="1">
      <c r="C655" s="48"/>
      <c r="E655" s="48"/>
    </row>
    <row r="656" spans="3:5" ht="13.5" customHeight="1">
      <c r="C656" s="48"/>
      <c r="E656" s="48"/>
    </row>
    <row r="657" spans="3:5" ht="13.5" customHeight="1">
      <c r="C657" s="48"/>
      <c r="E657" s="48"/>
    </row>
    <row r="658" spans="3:5" ht="13.5" customHeight="1">
      <c r="C658" s="48"/>
      <c r="E658" s="48"/>
    </row>
    <row r="659" spans="3:5" ht="13.5" customHeight="1">
      <c r="C659" s="48"/>
      <c r="E659" s="48"/>
    </row>
    <row r="660" spans="3:5" ht="13.5" customHeight="1">
      <c r="C660" s="48"/>
      <c r="E660" s="48"/>
    </row>
    <row r="661" spans="3:5" ht="13.5" customHeight="1">
      <c r="C661" s="48"/>
      <c r="E661" s="48"/>
    </row>
    <row r="662" spans="3:5" ht="13.5" customHeight="1">
      <c r="C662" s="48"/>
      <c r="E662" s="48"/>
    </row>
    <row r="663" spans="3:5" ht="13.5" customHeight="1">
      <c r="C663" s="48"/>
      <c r="E663" s="48"/>
    </row>
    <row r="664" spans="3:5" ht="13.5" customHeight="1">
      <c r="C664" s="48"/>
      <c r="E664" s="48"/>
    </row>
    <row r="665" spans="3:5" ht="13.5" customHeight="1">
      <c r="C665" s="48"/>
      <c r="E665" s="48"/>
    </row>
    <row r="666" spans="3:5" ht="13.5" customHeight="1">
      <c r="C666" s="48"/>
      <c r="E666" s="48"/>
    </row>
    <row r="667" spans="3:5" ht="13.5" customHeight="1">
      <c r="C667" s="48"/>
      <c r="E667" s="48"/>
    </row>
    <row r="668" spans="3:5" ht="13.5" customHeight="1">
      <c r="C668" s="48"/>
      <c r="E668" s="48"/>
    </row>
    <row r="669" spans="3:5" ht="13.5" customHeight="1">
      <c r="C669" s="48"/>
      <c r="E669" s="48"/>
    </row>
    <row r="670" spans="3:5" ht="13.5" customHeight="1">
      <c r="C670" s="48"/>
      <c r="E670" s="48"/>
    </row>
    <row r="671" spans="3:5" ht="13.5" customHeight="1">
      <c r="C671" s="48"/>
      <c r="E671" s="48"/>
    </row>
    <row r="672" spans="3:5" ht="13.5" customHeight="1">
      <c r="C672" s="48"/>
      <c r="E672" s="48"/>
    </row>
    <row r="673" spans="3:5" ht="13.5" customHeight="1">
      <c r="C673" s="48"/>
      <c r="E673" s="48"/>
    </row>
    <row r="674" spans="3:5" ht="13.5" customHeight="1">
      <c r="C674" s="48"/>
      <c r="E674" s="48"/>
    </row>
    <row r="675" spans="3:5" ht="13.5" customHeight="1">
      <c r="C675" s="48"/>
      <c r="E675" s="48"/>
    </row>
    <row r="676" spans="3:5" ht="13.5" customHeight="1">
      <c r="C676" s="48"/>
      <c r="E676" s="48"/>
    </row>
    <row r="677" spans="3:5" ht="13.5" customHeight="1">
      <c r="C677" s="48"/>
      <c r="E677" s="48"/>
    </row>
    <row r="678" spans="3:5" ht="13.5" customHeight="1">
      <c r="C678" s="48"/>
      <c r="E678" s="48"/>
    </row>
    <row r="679" spans="3:5" ht="13.5" customHeight="1">
      <c r="C679" s="48"/>
      <c r="E679" s="48"/>
    </row>
    <row r="680" spans="3:5" ht="13.5" customHeight="1">
      <c r="C680" s="48"/>
      <c r="E680" s="48"/>
    </row>
    <row r="681" spans="3:5" ht="13.5" customHeight="1">
      <c r="C681" s="48"/>
      <c r="E681" s="48"/>
    </row>
    <row r="682" spans="3:5" ht="13.5" customHeight="1">
      <c r="C682" s="48"/>
      <c r="E682" s="48"/>
    </row>
    <row r="683" spans="3:5" ht="13.5" customHeight="1">
      <c r="C683" s="48"/>
      <c r="E683" s="48"/>
    </row>
    <row r="684" spans="3:5" ht="13.5" customHeight="1">
      <c r="C684" s="48"/>
      <c r="E684" s="48"/>
    </row>
    <row r="685" spans="3:5" ht="13.5" customHeight="1">
      <c r="C685" s="48"/>
      <c r="E685" s="48"/>
    </row>
    <row r="686" spans="3:5" ht="13.5" customHeight="1">
      <c r="C686" s="48"/>
      <c r="E686" s="48"/>
    </row>
    <row r="687" spans="3:5" ht="13.5" customHeight="1">
      <c r="C687" s="48"/>
      <c r="E687" s="48"/>
    </row>
    <row r="688" spans="3:5" ht="13.5" customHeight="1">
      <c r="C688" s="48"/>
      <c r="E688" s="48"/>
    </row>
    <row r="689" spans="3:5" ht="13.5" customHeight="1">
      <c r="C689" s="48"/>
      <c r="E689" s="48"/>
    </row>
    <row r="690" spans="3:5" ht="13.5" customHeight="1">
      <c r="C690" s="48"/>
      <c r="E690" s="48"/>
    </row>
    <row r="691" spans="3:5" ht="13.5" customHeight="1">
      <c r="C691" s="48"/>
      <c r="E691" s="48"/>
    </row>
    <row r="692" spans="3:5" ht="13.5" customHeight="1">
      <c r="C692" s="48"/>
      <c r="E692" s="48"/>
    </row>
    <row r="693" spans="3:5" ht="13.5" customHeight="1">
      <c r="C693" s="48"/>
      <c r="E693" s="48"/>
    </row>
    <row r="694" spans="3:5" ht="13.5" customHeight="1">
      <c r="C694" s="48"/>
      <c r="E694" s="48"/>
    </row>
    <row r="695" spans="3:5" ht="13.5" customHeight="1">
      <c r="C695" s="48"/>
      <c r="E695" s="48"/>
    </row>
    <row r="696" spans="3:5" ht="13.5" customHeight="1">
      <c r="C696" s="48"/>
      <c r="E696" s="48"/>
    </row>
    <row r="697" spans="3:5" ht="13.5" customHeight="1">
      <c r="C697" s="48"/>
      <c r="E697" s="48"/>
    </row>
    <row r="698" spans="3:5" ht="13.5" customHeight="1">
      <c r="C698" s="48"/>
      <c r="E698" s="48"/>
    </row>
    <row r="699" spans="3:5" ht="13.5" customHeight="1">
      <c r="C699" s="48"/>
      <c r="E699" s="48"/>
    </row>
    <row r="700" spans="3:5" ht="13.5" customHeight="1">
      <c r="C700" s="48"/>
      <c r="E700" s="48"/>
    </row>
    <row r="701" spans="3:5" ht="13.5" customHeight="1">
      <c r="C701" s="48"/>
      <c r="E701" s="48"/>
    </row>
    <row r="702" spans="3:5" ht="13.5" customHeight="1">
      <c r="C702" s="48"/>
      <c r="E702" s="48"/>
    </row>
    <row r="703" spans="3:5" ht="13.5" customHeight="1">
      <c r="C703" s="48"/>
      <c r="E703" s="48"/>
    </row>
    <row r="704" spans="3:5" ht="13.5" customHeight="1">
      <c r="C704" s="48"/>
      <c r="E704" s="48"/>
    </row>
    <row r="705" spans="3:5" ht="13.5" customHeight="1">
      <c r="C705" s="48"/>
      <c r="E705" s="48"/>
    </row>
    <row r="706" spans="3:5" ht="13.5" customHeight="1">
      <c r="C706" s="48"/>
      <c r="E706" s="48"/>
    </row>
    <row r="707" spans="3:5" ht="13.5" customHeight="1">
      <c r="C707" s="48"/>
      <c r="E707" s="48"/>
    </row>
    <row r="708" spans="3:5" ht="13.5" customHeight="1">
      <c r="C708" s="48"/>
      <c r="E708" s="48"/>
    </row>
    <row r="709" spans="3:5" ht="13.5" customHeight="1">
      <c r="C709" s="48"/>
      <c r="E709" s="48"/>
    </row>
    <row r="710" spans="3:5" ht="13.5" customHeight="1">
      <c r="C710" s="48"/>
      <c r="E710" s="48"/>
    </row>
    <row r="711" spans="3:5" ht="13.5" customHeight="1">
      <c r="C711" s="48"/>
      <c r="E711" s="48"/>
    </row>
    <row r="712" spans="3:5" ht="13.5" customHeight="1">
      <c r="C712" s="48"/>
      <c r="E712" s="48"/>
    </row>
    <row r="713" spans="3:5" ht="13.5" customHeight="1">
      <c r="C713" s="48"/>
      <c r="E713" s="48"/>
    </row>
    <row r="714" spans="3:5" ht="13.5" customHeight="1">
      <c r="C714" s="48"/>
      <c r="E714" s="48"/>
    </row>
    <row r="715" spans="3:5" ht="13.5" customHeight="1">
      <c r="C715" s="48"/>
      <c r="E715" s="48"/>
    </row>
    <row r="716" spans="3:5" ht="13.5" customHeight="1">
      <c r="C716" s="48"/>
      <c r="E716" s="48"/>
    </row>
    <row r="717" spans="3:5" ht="13.5" customHeight="1">
      <c r="C717" s="48"/>
      <c r="E717" s="48"/>
    </row>
    <row r="718" spans="3:5" ht="13.5" customHeight="1">
      <c r="C718" s="48"/>
      <c r="E718" s="48"/>
    </row>
    <row r="719" spans="3:5" ht="13.5" customHeight="1">
      <c r="C719" s="48"/>
      <c r="E719" s="48"/>
    </row>
    <row r="720" spans="3:5" ht="13.5" customHeight="1">
      <c r="C720" s="48"/>
      <c r="E720" s="48"/>
    </row>
    <row r="721" spans="3:5" ht="13.5" customHeight="1">
      <c r="C721" s="48"/>
      <c r="E721" s="48"/>
    </row>
    <row r="722" spans="3:5" ht="13.5" customHeight="1">
      <c r="C722" s="48"/>
      <c r="E722" s="48"/>
    </row>
    <row r="723" spans="3:5" ht="13.5" customHeight="1">
      <c r="C723" s="48"/>
      <c r="E723" s="48"/>
    </row>
    <row r="724" spans="3:5" ht="13.5" customHeight="1">
      <c r="C724" s="48"/>
      <c r="E724" s="48"/>
    </row>
    <row r="725" spans="3:5" ht="13.5" customHeight="1">
      <c r="C725" s="48"/>
      <c r="E725" s="48"/>
    </row>
    <row r="726" spans="3:5" ht="13.5" customHeight="1">
      <c r="C726" s="48"/>
      <c r="E726" s="48"/>
    </row>
    <row r="727" spans="3:5" ht="13.5" customHeight="1">
      <c r="C727" s="48"/>
      <c r="E727" s="48"/>
    </row>
    <row r="728" spans="3:5" ht="13.5" customHeight="1">
      <c r="C728" s="48"/>
      <c r="E728" s="48"/>
    </row>
    <row r="729" spans="3:5" ht="13.5" customHeight="1">
      <c r="C729" s="48"/>
      <c r="E729" s="48"/>
    </row>
    <row r="730" spans="3:5" ht="13.5" customHeight="1">
      <c r="C730" s="48"/>
      <c r="E730" s="48"/>
    </row>
    <row r="731" spans="3:5" ht="13.5" customHeight="1">
      <c r="C731" s="48"/>
      <c r="E731" s="48"/>
    </row>
    <row r="732" spans="3:5" ht="13.5" customHeight="1">
      <c r="C732" s="48"/>
      <c r="E732" s="48"/>
    </row>
    <row r="733" spans="3:5" ht="13.5" customHeight="1">
      <c r="C733" s="48"/>
      <c r="E733" s="48"/>
    </row>
    <row r="734" spans="3:5" ht="13.5" customHeight="1">
      <c r="C734" s="48"/>
      <c r="E734" s="48"/>
    </row>
    <row r="735" spans="3:5" ht="13.5" customHeight="1">
      <c r="C735" s="48"/>
      <c r="E735" s="48"/>
    </row>
    <row r="736" spans="3:5" ht="13.5" customHeight="1">
      <c r="C736" s="48"/>
      <c r="E736" s="48"/>
    </row>
    <row r="737" spans="3:5" ht="13.5" customHeight="1">
      <c r="C737" s="48"/>
      <c r="E737" s="48"/>
    </row>
    <row r="738" spans="3:5" ht="13.5" customHeight="1">
      <c r="C738" s="48"/>
      <c r="E738" s="48"/>
    </row>
    <row r="739" spans="3:5" ht="13.5" customHeight="1">
      <c r="C739" s="48"/>
      <c r="E739" s="48"/>
    </row>
    <row r="740" spans="3:5" ht="13.5" customHeight="1">
      <c r="C740" s="48"/>
      <c r="E740" s="48"/>
    </row>
    <row r="741" spans="3:5" ht="13.5" customHeight="1">
      <c r="C741" s="48"/>
      <c r="E741" s="48"/>
    </row>
    <row r="742" spans="3:5" ht="13.5" customHeight="1">
      <c r="C742" s="48"/>
      <c r="E742" s="48"/>
    </row>
    <row r="743" spans="3:5" ht="13.5" customHeight="1">
      <c r="C743" s="48"/>
      <c r="E743" s="48"/>
    </row>
    <row r="744" spans="3:5" ht="13.5" customHeight="1">
      <c r="C744" s="48"/>
      <c r="E744" s="48"/>
    </row>
    <row r="745" spans="3:5" ht="13.5" customHeight="1">
      <c r="C745" s="48"/>
      <c r="E745" s="48"/>
    </row>
    <row r="746" spans="3:5" ht="13.5" customHeight="1">
      <c r="C746" s="48"/>
      <c r="E746" s="48"/>
    </row>
    <row r="747" spans="3:5" ht="13.5" customHeight="1">
      <c r="C747" s="48"/>
      <c r="E747" s="48"/>
    </row>
    <row r="748" spans="3:5" ht="13.5" customHeight="1">
      <c r="C748" s="48"/>
      <c r="E748" s="48"/>
    </row>
    <row r="749" spans="3:5" ht="13.5" customHeight="1">
      <c r="C749" s="48"/>
      <c r="E749" s="48"/>
    </row>
    <row r="750" spans="3:5" ht="13.5" customHeight="1">
      <c r="C750" s="48"/>
      <c r="E750" s="48"/>
    </row>
    <row r="751" spans="3:5" ht="13.5" customHeight="1">
      <c r="C751" s="48"/>
      <c r="E751" s="48"/>
    </row>
    <row r="752" spans="3:5" ht="13.5" customHeight="1">
      <c r="C752" s="48"/>
      <c r="E752" s="48"/>
    </row>
    <row r="753" spans="3:5" ht="13.5" customHeight="1">
      <c r="C753" s="48"/>
      <c r="E753" s="48"/>
    </row>
    <row r="754" spans="3:5" ht="13.5" customHeight="1">
      <c r="C754" s="48"/>
      <c r="E754" s="48"/>
    </row>
    <row r="755" spans="3:5" ht="13.5" customHeight="1">
      <c r="C755" s="48"/>
      <c r="E755" s="48"/>
    </row>
    <row r="756" spans="3:5" ht="13.5" customHeight="1">
      <c r="C756" s="48"/>
      <c r="E756" s="48"/>
    </row>
    <row r="757" spans="3:5" ht="13.5" customHeight="1">
      <c r="C757" s="48"/>
      <c r="E757" s="48"/>
    </row>
    <row r="758" spans="3:5" ht="13.5" customHeight="1">
      <c r="C758" s="48"/>
      <c r="E758" s="48"/>
    </row>
    <row r="759" spans="3:5" ht="13.5" customHeight="1">
      <c r="C759" s="48"/>
      <c r="E759" s="48"/>
    </row>
    <row r="760" spans="3:5" ht="13.5" customHeight="1">
      <c r="C760" s="48"/>
      <c r="E760" s="48"/>
    </row>
    <row r="761" spans="3:5" ht="13.5" customHeight="1">
      <c r="C761" s="48"/>
      <c r="E761" s="48"/>
    </row>
    <row r="762" spans="3:5" ht="13.5" customHeight="1">
      <c r="C762" s="48"/>
      <c r="E762" s="48"/>
    </row>
    <row r="763" spans="3:5" ht="13.5" customHeight="1">
      <c r="C763" s="48"/>
      <c r="E763" s="48"/>
    </row>
    <row r="764" spans="3:5" ht="13.5" customHeight="1">
      <c r="C764" s="48"/>
      <c r="E764" s="48"/>
    </row>
    <row r="765" spans="3:5" ht="13.5" customHeight="1">
      <c r="C765" s="48"/>
      <c r="E765" s="48"/>
    </row>
    <row r="766" spans="3:5" ht="13.5" customHeight="1">
      <c r="C766" s="48"/>
      <c r="E766" s="48"/>
    </row>
    <row r="767" spans="3:5" ht="13.5" customHeight="1">
      <c r="C767" s="48"/>
      <c r="E767" s="48"/>
    </row>
    <row r="768" spans="3:5" ht="13.5" customHeight="1">
      <c r="C768" s="48"/>
      <c r="E768" s="48"/>
    </row>
    <row r="769" spans="3:5" ht="13.5" customHeight="1">
      <c r="C769" s="48"/>
      <c r="E769" s="48"/>
    </row>
    <row r="770" spans="3:5" ht="13.5" customHeight="1">
      <c r="C770" s="48"/>
      <c r="E770" s="48"/>
    </row>
    <row r="771" spans="3:5" ht="13.5" customHeight="1">
      <c r="C771" s="48"/>
      <c r="E771" s="48"/>
    </row>
    <row r="772" spans="3:5" ht="13.5" customHeight="1">
      <c r="C772" s="48"/>
      <c r="E772" s="48"/>
    </row>
    <row r="773" spans="3:5" ht="13.5" customHeight="1">
      <c r="C773" s="48"/>
      <c r="E773" s="48"/>
    </row>
    <row r="774" spans="3:5" ht="13.5" customHeight="1">
      <c r="C774" s="48"/>
      <c r="E774" s="48"/>
    </row>
    <row r="775" spans="3:5" ht="13.5" customHeight="1">
      <c r="C775" s="48"/>
      <c r="E775" s="48"/>
    </row>
    <row r="776" spans="3:5" ht="13.5" customHeight="1">
      <c r="C776" s="48"/>
      <c r="E776" s="48"/>
    </row>
    <row r="777" spans="3:5" ht="13.5" customHeight="1">
      <c r="C777" s="48"/>
      <c r="E777" s="48"/>
    </row>
    <row r="778" spans="3:5" ht="13.5" customHeight="1">
      <c r="C778" s="48"/>
      <c r="E778" s="48"/>
    </row>
    <row r="779" spans="3:5" ht="13.5" customHeight="1">
      <c r="C779" s="48"/>
      <c r="E779" s="48"/>
    </row>
    <row r="780" spans="3:5" ht="13.5" customHeight="1">
      <c r="C780" s="48"/>
      <c r="E780" s="48"/>
    </row>
    <row r="781" spans="3:5" ht="13.5" customHeight="1">
      <c r="C781" s="48"/>
      <c r="E781" s="48"/>
    </row>
    <row r="782" spans="3:5" ht="13.5" customHeight="1">
      <c r="C782" s="48"/>
      <c r="E782" s="48"/>
    </row>
    <row r="783" spans="3:5" ht="13.5" customHeight="1">
      <c r="C783" s="48"/>
      <c r="E783" s="48"/>
    </row>
    <row r="784" spans="3:5" ht="13.5" customHeight="1">
      <c r="C784" s="48"/>
      <c r="E784" s="48"/>
    </row>
    <row r="785" spans="3:5" ht="13.5" customHeight="1">
      <c r="C785" s="48"/>
      <c r="E785" s="48"/>
    </row>
    <row r="786" spans="3:5" ht="13.5" customHeight="1">
      <c r="C786" s="48"/>
      <c r="E786" s="48"/>
    </row>
    <row r="787" spans="3:5" ht="13.5" customHeight="1">
      <c r="C787" s="48"/>
      <c r="E787" s="48"/>
    </row>
    <row r="788" spans="3:5" ht="13.5" customHeight="1">
      <c r="C788" s="48"/>
      <c r="E788" s="48"/>
    </row>
    <row r="789" spans="3:5" ht="13.5" customHeight="1">
      <c r="C789" s="48"/>
      <c r="E789" s="48"/>
    </row>
    <row r="790" spans="3:5" ht="13.5" customHeight="1">
      <c r="C790" s="48"/>
      <c r="E790" s="48"/>
    </row>
    <row r="791" spans="3:5" ht="13.5" customHeight="1">
      <c r="C791" s="48"/>
      <c r="E791" s="48"/>
    </row>
    <row r="792" spans="3:5" ht="13.5" customHeight="1">
      <c r="C792" s="48"/>
      <c r="E792" s="48"/>
    </row>
    <row r="793" spans="3:5" ht="13.5" customHeight="1">
      <c r="C793" s="48"/>
      <c r="E793" s="48"/>
    </row>
    <row r="794" spans="3:5" ht="13.5" customHeight="1">
      <c r="C794" s="48"/>
      <c r="E794" s="48"/>
    </row>
    <row r="795" spans="3:5" ht="13.5" customHeight="1">
      <c r="C795" s="48"/>
      <c r="E795" s="48"/>
    </row>
    <row r="796" spans="3:5" ht="13.5" customHeight="1">
      <c r="C796" s="48"/>
      <c r="E796" s="48"/>
    </row>
    <row r="797" spans="3:5" ht="13.5" customHeight="1">
      <c r="C797" s="48"/>
      <c r="E797" s="48"/>
    </row>
    <row r="798" spans="3:5" ht="13.5" customHeight="1">
      <c r="C798" s="48"/>
      <c r="E798" s="48"/>
    </row>
    <row r="799" spans="3:5" ht="13.5" customHeight="1">
      <c r="C799" s="48"/>
      <c r="E799" s="48"/>
    </row>
    <row r="800" spans="3:5" ht="13.5" customHeight="1">
      <c r="C800" s="48"/>
      <c r="E800" s="48"/>
    </row>
    <row r="801" spans="3:5" ht="13.5" customHeight="1">
      <c r="C801" s="48"/>
      <c r="E801" s="48"/>
    </row>
    <row r="802" spans="3:5" ht="13.5" customHeight="1">
      <c r="C802" s="48"/>
      <c r="E802" s="48"/>
    </row>
    <row r="803" spans="3:5" ht="13.5" customHeight="1">
      <c r="C803" s="48"/>
      <c r="E803" s="48"/>
    </row>
    <row r="804" spans="3:5" ht="13.5" customHeight="1">
      <c r="C804" s="48"/>
      <c r="E804" s="48"/>
    </row>
    <row r="805" spans="3:5" ht="13.5" customHeight="1">
      <c r="C805" s="48"/>
      <c r="E805" s="48"/>
    </row>
    <row r="806" spans="3:5" ht="13.5" customHeight="1">
      <c r="C806" s="48"/>
      <c r="E806" s="48"/>
    </row>
    <row r="807" spans="3:5" ht="13.5" customHeight="1">
      <c r="C807" s="48"/>
      <c r="E807" s="48"/>
    </row>
    <row r="808" spans="3:5" ht="13.5" customHeight="1">
      <c r="C808" s="48"/>
      <c r="E808" s="48"/>
    </row>
    <row r="809" spans="3:5" ht="13.5" customHeight="1">
      <c r="C809" s="48"/>
      <c r="E809" s="48"/>
    </row>
    <row r="810" spans="3:5" ht="13.5" customHeight="1">
      <c r="C810" s="48"/>
      <c r="E810" s="48"/>
    </row>
    <row r="811" spans="3:5" ht="13.5" customHeight="1">
      <c r="C811" s="48"/>
      <c r="E811" s="48"/>
    </row>
    <row r="812" spans="3:5" ht="13.5" customHeight="1">
      <c r="C812" s="48"/>
      <c r="E812" s="48"/>
    </row>
    <row r="813" spans="3:5" ht="13.5" customHeight="1">
      <c r="C813" s="48"/>
      <c r="E813" s="48"/>
    </row>
    <row r="814" spans="3:5" ht="13.5" customHeight="1">
      <c r="C814" s="48"/>
      <c r="E814" s="48"/>
    </row>
    <row r="815" spans="3:5" ht="13.5" customHeight="1">
      <c r="C815" s="48"/>
      <c r="E815" s="48"/>
    </row>
    <row r="816" spans="3:5" ht="13.5" customHeight="1">
      <c r="C816" s="48"/>
      <c r="E816" s="48"/>
    </row>
    <row r="817" spans="3:5" ht="13.5" customHeight="1">
      <c r="C817" s="48"/>
      <c r="E817" s="48"/>
    </row>
    <row r="818" spans="3:5" ht="13.5" customHeight="1">
      <c r="C818" s="48"/>
      <c r="E818" s="48"/>
    </row>
    <row r="819" spans="3:5" ht="13.5" customHeight="1">
      <c r="C819" s="48"/>
      <c r="E819" s="48"/>
    </row>
    <row r="820" spans="3:5" ht="13.5" customHeight="1">
      <c r="C820" s="48"/>
      <c r="E820" s="48"/>
    </row>
    <row r="821" spans="3:5" ht="13.5" customHeight="1">
      <c r="C821" s="48"/>
      <c r="E821" s="48"/>
    </row>
    <row r="822" spans="3:5" ht="13.5" customHeight="1">
      <c r="C822" s="48"/>
      <c r="E822" s="48"/>
    </row>
    <row r="823" spans="3:5" ht="13.5" customHeight="1">
      <c r="C823" s="48"/>
      <c r="E823" s="48"/>
    </row>
    <row r="824" spans="3:5" ht="13.5" customHeight="1">
      <c r="C824" s="48"/>
      <c r="E824" s="48"/>
    </row>
    <row r="825" spans="3:5" ht="13.5" customHeight="1">
      <c r="C825" s="48"/>
      <c r="E825" s="48"/>
    </row>
    <row r="826" spans="3:5" ht="13.5" customHeight="1">
      <c r="C826" s="48"/>
      <c r="E826" s="48"/>
    </row>
    <row r="827" spans="3:5" ht="13.5" customHeight="1">
      <c r="C827" s="48"/>
      <c r="E827" s="48"/>
    </row>
    <row r="828" spans="3:5" ht="13.5" customHeight="1">
      <c r="C828" s="48"/>
      <c r="E828" s="48"/>
    </row>
    <row r="829" spans="3:5" ht="13.5" customHeight="1">
      <c r="C829" s="48"/>
      <c r="E829" s="48"/>
    </row>
    <row r="830" spans="3:5" ht="13.5" customHeight="1">
      <c r="C830" s="48"/>
      <c r="E830" s="48"/>
    </row>
    <row r="831" spans="3:5" ht="13.5" customHeight="1">
      <c r="C831" s="48"/>
      <c r="E831" s="48"/>
    </row>
    <row r="832" spans="3:5" ht="13.5" customHeight="1">
      <c r="C832" s="48"/>
      <c r="E832" s="48"/>
    </row>
    <row r="833" spans="3:5" ht="13.5" customHeight="1">
      <c r="C833" s="48"/>
      <c r="E833" s="48"/>
    </row>
    <row r="834" spans="3:5" ht="13.5" customHeight="1">
      <c r="C834" s="48"/>
      <c r="E834" s="48"/>
    </row>
    <row r="835" spans="3:5" ht="13.5" customHeight="1">
      <c r="C835" s="48"/>
      <c r="E835" s="48"/>
    </row>
    <row r="836" spans="3:5" ht="13.5" customHeight="1">
      <c r="C836" s="48"/>
      <c r="E836" s="48"/>
    </row>
    <row r="837" spans="3:5" ht="13.5" customHeight="1">
      <c r="C837" s="48"/>
      <c r="E837" s="48"/>
    </row>
    <row r="838" spans="3:5" ht="13.5" customHeight="1">
      <c r="C838" s="48"/>
      <c r="E838" s="48"/>
    </row>
    <row r="839" spans="3:5" ht="13.5" customHeight="1">
      <c r="C839" s="48"/>
      <c r="E839" s="48"/>
    </row>
    <row r="840" spans="3:5" ht="13.5" customHeight="1">
      <c r="C840" s="48"/>
      <c r="E840" s="48"/>
    </row>
    <row r="841" spans="3:5" ht="13.5" customHeight="1">
      <c r="C841" s="48"/>
      <c r="E841" s="48"/>
    </row>
    <row r="842" spans="3:5" ht="13.5" customHeight="1">
      <c r="C842" s="48"/>
      <c r="E842" s="48"/>
    </row>
    <row r="843" spans="3:5" ht="13.5" customHeight="1">
      <c r="C843" s="48"/>
      <c r="E843" s="48"/>
    </row>
    <row r="844" spans="3:5" ht="13.5" customHeight="1">
      <c r="C844" s="48"/>
      <c r="E844" s="48"/>
    </row>
    <row r="845" spans="3:5" ht="13.5" customHeight="1">
      <c r="C845" s="48"/>
      <c r="E845" s="48"/>
    </row>
    <row r="846" spans="3:5" ht="13.5" customHeight="1">
      <c r="C846" s="48"/>
      <c r="E846" s="48"/>
    </row>
    <row r="847" spans="3:5" ht="13.5" customHeight="1">
      <c r="C847" s="48"/>
      <c r="E847" s="48"/>
    </row>
    <row r="848" spans="3:5" ht="13.5" customHeight="1">
      <c r="C848" s="48"/>
      <c r="E848" s="48"/>
    </row>
    <row r="849" spans="3:5" ht="13.5" customHeight="1">
      <c r="C849" s="48"/>
      <c r="E849" s="48"/>
    </row>
    <row r="850" spans="3:5" ht="13.5" customHeight="1">
      <c r="C850" s="48"/>
      <c r="E850" s="48"/>
    </row>
    <row r="851" spans="3:5" ht="13.5" customHeight="1">
      <c r="C851" s="48"/>
      <c r="E851" s="48"/>
    </row>
    <row r="852" spans="3:5" ht="13.5" customHeight="1">
      <c r="C852" s="48"/>
      <c r="E852" s="48"/>
    </row>
    <row r="853" spans="3:5" ht="13.5" customHeight="1">
      <c r="C853" s="48"/>
      <c r="E853" s="48"/>
    </row>
    <row r="854" spans="3:5" ht="13.5" customHeight="1">
      <c r="C854" s="48"/>
      <c r="E854" s="48"/>
    </row>
    <row r="855" spans="3:5" ht="13.5" customHeight="1">
      <c r="C855" s="48"/>
      <c r="E855" s="48"/>
    </row>
    <row r="856" spans="3:5" ht="13.5" customHeight="1">
      <c r="C856" s="48"/>
      <c r="E856" s="48"/>
    </row>
    <row r="857" spans="3:5" ht="13.5" customHeight="1">
      <c r="C857" s="48"/>
      <c r="E857" s="48"/>
    </row>
    <row r="858" spans="3:5" ht="13.5" customHeight="1">
      <c r="C858" s="48"/>
      <c r="E858" s="48"/>
    </row>
    <row r="859" spans="3:5" ht="13.5" customHeight="1">
      <c r="C859" s="48"/>
      <c r="E859" s="48"/>
    </row>
    <row r="860" spans="3:5" ht="13.5" customHeight="1">
      <c r="C860" s="48"/>
      <c r="E860" s="48"/>
    </row>
    <row r="861" spans="3:5" ht="13.5" customHeight="1">
      <c r="C861" s="48"/>
      <c r="E861" s="48"/>
    </row>
    <row r="862" spans="3:5" ht="13.5" customHeight="1">
      <c r="C862" s="48"/>
      <c r="E862" s="48"/>
    </row>
    <row r="863" spans="3:5" ht="13.5" customHeight="1">
      <c r="C863" s="48"/>
      <c r="E863" s="48"/>
    </row>
    <row r="864" spans="3:5" ht="13.5" customHeight="1">
      <c r="C864" s="48"/>
      <c r="E864" s="48"/>
    </row>
    <row r="865" spans="3:5" ht="13.5" customHeight="1">
      <c r="C865" s="48"/>
      <c r="E865" s="48"/>
    </row>
    <row r="866" spans="3:5" ht="13.5" customHeight="1">
      <c r="C866" s="48"/>
      <c r="E866" s="48"/>
    </row>
    <row r="867" spans="3:5" ht="13.5" customHeight="1">
      <c r="C867" s="48"/>
      <c r="E867" s="48"/>
    </row>
    <row r="868" spans="3:5" ht="13.5" customHeight="1">
      <c r="C868" s="48"/>
      <c r="E868" s="48"/>
    </row>
    <row r="869" spans="3:5" ht="13.5" customHeight="1">
      <c r="C869" s="48"/>
      <c r="E869" s="48"/>
    </row>
    <row r="870" spans="3:5" ht="13.5" customHeight="1">
      <c r="C870" s="48"/>
      <c r="E870" s="48"/>
    </row>
    <row r="871" spans="3:5" ht="13.5" customHeight="1">
      <c r="C871" s="48"/>
      <c r="E871" s="48"/>
    </row>
    <row r="872" spans="3:5" ht="13.5" customHeight="1">
      <c r="C872" s="48"/>
      <c r="E872" s="48"/>
    </row>
    <row r="873" spans="3:5" ht="13.5" customHeight="1">
      <c r="C873" s="48"/>
      <c r="E873" s="48"/>
    </row>
    <row r="874" spans="3:5" ht="13.5" customHeight="1">
      <c r="C874" s="48"/>
      <c r="E874" s="48"/>
    </row>
    <row r="875" spans="3:5" ht="13.5" customHeight="1">
      <c r="C875" s="48"/>
      <c r="E875" s="48"/>
    </row>
    <row r="876" spans="3:5" ht="13.5" customHeight="1">
      <c r="C876" s="48"/>
      <c r="E876" s="48"/>
    </row>
    <row r="877" spans="3:5" ht="13.5" customHeight="1">
      <c r="C877" s="48"/>
      <c r="E877" s="48"/>
    </row>
    <row r="878" spans="3:5" ht="13.5" customHeight="1">
      <c r="C878" s="48"/>
      <c r="E878" s="48"/>
    </row>
    <row r="879" spans="3:5" ht="13.5" customHeight="1">
      <c r="C879" s="48"/>
      <c r="E879" s="48"/>
    </row>
    <row r="880" spans="3:5" ht="13.5" customHeight="1">
      <c r="C880" s="48"/>
      <c r="E880" s="48"/>
    </row>
    <row r="881" spans="3:5" ht="13.5" customHeight="1">
      <c r="C881" s="48"/>
      <c r="E881" s="48"/>
    </row>
    <row r="882" spans="3:5" ht="13.5" customHeight="1">
      <c r="C882" s="48"/>
      <c r="E882" s="48"/>
    </row>
    <row r="883" spans="3:5" ht="13.5" customHeight="1">
      <c r="C883" s="48"/>
      <c r="E883" s="48"/>
    </row>
    <row r="884" spans="3:5" ht="13.5" customHeight="1">
      <c r="C884" s="48"/>
      <c r="E884" s="48"/>
    </row>
    <row r="885" spans="3:5" ht="13.5" customHeight="1">
      <c r="C885" s="48"/>
      <c r="E885" s="48"/>
    </row>
    <row r="886" spans="3:5" ht="13.5" customHeight="1">
      <c r="C886" s="48"/>
      <c r="E886" s="48"/>
    </row>
    <row r="887" spans="3:5" ht="13.5" customHeight="1">
      <c r="C887" s="48"/>
      <c r="E887" s="48"/>
    </row>
    <row r="888" spans="3:5" ht="13.5" customHeight="1">
      <c r="C888" s="48"/>
      <c r="E888" s="48"/>
    </row>
    <row r="889" spans="3:5" ht="13.5" customHeight="1">
      <c r="C889" s="48"/>
      <c r="E889" s="48"/>
    </row>
    <row r="890" spans="3:5" ht="13.5" customHeight="1">
      <c r="C890" s="48"/>
      <c r="E890" s="48"/>
    </row>
    <row r="891" spans="3:5" ht="13.5" customHeight="1">
      <c r="C891" s="48"/>
      <c r="E891" s="48"/>
    </row>
    <row r="892" spans="3:5" ht="13.5" customHeight="1">
      <c r="C892" s="48"/>
      <c r="E892" s="48"/>
    </row>
    <row r="893" spans="3:5" ht="13.5" customHeight="1">
      <c r="C893" s="48"/>
      <c r="E893" s="48"/>
    </row>
    <row r="894" spans="3:5" ht="13.5" customHeight="1">
      <c r="C894" s="48"/>
      <c r="E894" s="48"/>
    </row>
    <row r="895" spans="3:5" ht="13.5" customHeight="1">
      <c r="C895" s="48"/>
      <c r="E895" s="48"/>
    </row>
    <row r="896" spans="3:5" ht="13.5" customHeight="1">
      <c r="C896" s="48"/>
      <c r="E896" s="48"/>
    </row>
    <row r="897" spans="3:5" ht="13.5" customHeight="1">
      <c r="C897" s="48"/>
      <c r="E897" s="48"/>
    </row>
    <row r="898" spans="3:5" ht="13.5" customHeight="1">
      <c r="C898" s="48"/>
      <c r="E898" s="48"/>
    </row>
    <row r="899" spans="3:5" ht="13.5" customHeight="1">
      <c r="C899" s="48"/>
      <c r="E899" s="48"/>
    </row>
    <row r="900" spans="3:5" ht="13.5" customHeight="1">
      <c r="C900" s="48"/>
      <c r="E900" s="48"/>
    </row>
    <row r="901" spans="3:5" ht="13.5" customHeight="1">
      <c r="C901" s="48"/>
      <c r="E901" s="48"/>
    </row>
    <row r="902" spans="3:5" ht="13.5" customHeight="1">
      <c r="C902" s="48"/>
      <c r="E902" s="48"/>
    </row>
    <row r="903" spans="3:5" ht="13.5" customHeight="1">
      <c r="C903" s="48"/>
      <c r="E903" s="48"/>
    </row>
    <row r="904" spans="3:5" ht="13.5" customHeight="1">
      <c r="C904" s="48"/>
      <c r="E904" s="48"/>
    </row>
    <row r="905" spans="3:5" ht="13.5" customHeight="1">
      <c r="C905" s="48"/>
      <c r="E905" s="48"/>
    </row>
    <row r="906" spans="3:5" ht="13.5" customHeight="1">
      <c r="C906" s="48"/>
      <c r="E906" s="48"/>
    </row>
    <row r="907" spans="3:5" ht="13.5" customHeight="1">
      <c r="C907" s="48"/>
      <c r="E907" s="48"/>
    </row>
    <row r="908" spans="3:5" ht="13.5" customHeight="1">
      <c r="C908" s="48"/>
      <c r="E908" s="48"/>
    </row>
    <row r="909" spans="3:5" ht="13.5" customHeight="1">
      <c r="C909" s="48"/>
      <c r="E909" s="48"/>
    </row>
    <row r="910" spans="3:5" ht="13.5" customHeight="1">
      <c r="C910" s="48"/>
      <c r="E910" s="48"/>
    </row>
    <row r="911" spans="3:5" ht="13.5" customHeight="1">
      <c r="C911" s="48"/>
      <c r="E911" s="48"/>
    </row>
    <row r="912" spans="3:5" ht="13.5" customHeight="1">
      <c r="C912" s="48"/>
      <c r="E912" s="48"/>
    </row>
    <row r="913" spans="3:5" ht="13.5" customHeight="1">
      <c r="C913" s="48"/>
      <c r="E913" s="48"/>
    </row>
    <row r="914" spans="3:5" ht="13.5" customHeight="1">
      <c r="C914" s="48"/>
      <c r="E914" s="48"/>
    </row>
    <row r="915" spans="3:5" ht="13.5" customHeight="1">
      <c r="C915" s="48"/>
      <c r="E915" s="48"/>
    </row>
    <row r="916" spans="3:5" ht="13.5" customHeight="1">
      <c r="C916" s="48"/>
      <c r="E916" s="48"/>
    </row>
    <row r="917" spans="3:5" ht="13.5" customHeight="1">
      <c r="C917" s="48"/>
      <c r="E917" s="48"/>
    </row>
    <row r="918" spans="3:5" ht="13.5" customHeight="1">
      <c r="C918" s="48"/>
      <c r="E918" s="48"/>
    </row>
    <row r="919" spans="3:5" ht="13.5" customHeight="1">
      <c r="C919" s="48"/>
      <c r="E919" s="48"/>
    </row>
    <row r="920" spans="3:5" ht="13.5" customHeight="1">
      <c r="C920" s="48"/>
      <c r="E920" s="48"/>
    </row>
    <row r="921" spans="3:5" ht="13.5" customHeight="1">
      <c r="C921" s="48"/>
      <c r="E921" s="48"/>
    </row>
    <row r="922" spans="3:5" ht="13.5" customHeight="1">
      <c r="C922" s="48"/>
      <c r="E922" s="48"/>
    </row>
    <row r="923" spans="3:5" ht="13.5" customHeight="1">
      <c r="C923" s="48"/>
      <c r="E923" s="48"/>
    </row>
    <row r="924" spans="3:5" ht="13.5" customHeight="1">
      <c r="C924" s="48"/>
      <c r="E924" s="48"/>
    </row>
    <row r="925" spans="3:5" ht="13.5" customHeight="1">
      <c r="C925" s="48"/>
      <c r="E925" s="48"/>
    </row>
    <row r="926" spans="3:5" ht="13.5" customHeight="1">
      <c r="C926" s="48"/>
      <c r="E926" s="48"/>
    </row>
    <row r="927" spans="3:5" ht="13.5" customHeight="1">
      <c r="C927" s="48"/>
      <c r="E927" s="48"/>
    </row>
    <row r="928" spans="3:5" ht="13.5" customHeight="1">
      <c r="C928" s="48"/>
      <c r="E928" s="48"/>
    </row>
    <row r="929" spans="3:5" ht="13.5" customHeight="1">
      <c r="C929" s="48"/>
      <c r="E929" s="48"/>
    </row>
    <row r="930" spans="3:5" ht="13.5" customHeight="1">
      <c r="C930" s="48"/>
      <c r="E930" s="48"/>
    </row>
    <row r="931" spans="3:5" ht="13.5" customHeight="1">
      <c r="C931" s="48"/>
      <c r="E931" s="48"/>
    </row>
    <row r="932" spans="3:5" ht="13.5" customHeight="1">
      <c r="C932" s="48"/>
      <c r="E932" s="48"/>
    </row>
    <row r="933" spans="3:5" ht="13.5" customHeight="1">
      <c r="C933" s="48"/>
      <c r="E933" s="48"/>
    </row>
    <row r="934" spans="3:5" ht="13.5" customHeight="1">
      <c r="C934" s="48"/>
      <c r="E934" s="48"/>
    </row>
    <row r="935" spans="3:5" ht="13.5" customHeight="1">
      <c r="C935" s="48"/>
      <c r="E935" s="48"/>
    </row>
    <row r="936" spans="3:5" ht="13.5" customHeight="1">
      <c r="C936" s="48"/>
      <c r="E936" s="48"/>
    </row>
    <row r="937" spans="3:5" ht="13.5" customHeight="1">
      <c r="C937" s="48"/>
      <c r="E937" s="48"/>
    </row>
    <row r="938" spans="3:5" ht="13.5" customHeight="1">
      <c r="C938" s="48"/>
      <c r="E938" s="48"/>
    </row>
    <row r="939" spans="3:5" ht="13.5" customHeight="1">
      <c r="C939" s="48"/>
      <c r="E939" s="48"/>
    </row>
    <row r="940" spans="3:5" ht="13.5" customHeight="1">
      <c r="C940" s="48"/>
      <c r="E940" s="48"/>
    </row>
    <row r="941" spans="3:5" ht="13.5" customHeight="1">
      <c r="C941" s="48"/>
      <c r="E941" s="48"/>
    </row>
    <row r="942" spans="3:5" ht="13.5" customHeight="1">
      <c r="C942" s="48"/>
      <c r="E942" s="48"/>
    </row>
    <row r="943" spans="3:5" ht="13.5" customHeight="1">
      <c r="C943" s="48"/>
      <c r="E943" s="48"/>
    </row>
    <row r="944" spans="3:5" ht="13.5" customHeight="1">
      <c r="C944" s="48"/>
      <c r="E944" s="48"/>
    </row>
    <row r="945" spans="3:5" ht="13.5" customHeight="1">
      <c r="C945" s="48"/>
      <c r="E945" s="48"/>
    </row>
    <row r="946" spans="3:5" ht="13.5" customHeight="1">
      <c r="C946" s="48"/>
      <c r="E946" s="48"/>
    </row>
    <row r="947" spans="3:5" ht="13.5" customHeight="1">
      <c r="C947" s="48"/>
      <c r="E947" s="48"/>
    </row>
    <row r="948" spans="3:5" ht="13.5" customHeight="1">
      <c r="C948" s="48"/>
      <c r="E948" s="48"/>
    </row>
    <row r="949" spans="3:5" ht="13.5" customHeight="1">
      <c r="C949" s="48"/>
      <c r="E949" s="48"/>
    </row>
    <row r="950" spans="3:5" ht="13.5" customHeight="1">
      <c r="C950" s="48"/>
      <c r="E950" s="48"/>
    </row>
    <row r="951" spans="3:5" ht="13.5" customHeight="1">
      <c r="C951" s="48"/>
      <c r="E951" s="48"/>
    </row>
    <row r="952" spans="3:5" ht="13.5" customHeight="1">
      <c r="C952" s="48"/>
      <c r="E952" s="48"/>
    </row>
    <row r="953" spans="3:5" ht="13.5" customHeight="1">
      <c r="C953" s="48"/>
      <c r="E953" s="48"/>
    </row>
    <row r="954" spans="3:5" ht="13.5" customHeight="1">
      <c r="C954" s="48"/>
      <c r="E954" s="48"/>
    </row>
    <row r="955" spans="3:5" ht="13.5" customHeight="1">
      <c r="C955" s="48"/>
      <c r="E955" s="48"/>
    </row>
    <row r="956" spans="3:5" ht="13.5" customHeight="1">
      <c r="C956" s="48"/>
      <c r="E956" s="48"/>
    </row>
    <row r="957" spans="3:5" ht="13.5" customHeight="1">
      <c r="C957" s="48"/>
      <c r="E957" s="48"/>
    </row>
    <row r="958" spans="3:5" ht="13.5" customHeight="1">
      <c r="C958" s="48"/>
      <c r="E958" s="48"/>
    </row>
    <row r="959" spans="3:5" ht="13.5" customHeight="1">
      <c r="C959" s="48"/>
      <c r="E959" s="48"/>
    </row>
    <row r="960" spans="3:5" ht="13.5" customHeight="1">
      <c r="C960" s="48"/>
      <c r="E960" s="48"/>
    </row>
    <row r="961" spans="3:5" ht="13.5" customHeight="1">
      <c r="C961" s="48"/>
      <c r="E961" s="48"/>
    </row>
    <row r="962" spans="3:5" ht="13.5" customHeight="1">
      <c r="C962" s="48"/>
      <c r="E962" s="48"/>
    </row>
    <row r="963" spans="3:5" ht="13.5" customHeight="1">
      <c r="C963" s="48"/>
      <c r="E963" s="48"/>
    </row>
    <row r="964" spans="3:5" ht="13.5" customHeight="1">
      <c r="C964" s="48"/>
      <c r="E964" s="48"/>
    </row>
    <row r="965" spans="3:5" ht="13.5" customHeight="1">
      <c r="C965" s="48"/>
      <c r="E965" s="48"/>
    </row>
    <row r="966" spans="3:5" ht="13.5" customHeight="1">
      <c r="C966" s="48"/>
      <c r="E966" s="48"/>
    </row>
    <row r="967" spans="3:5" ht="13.5" customHeight="1">
      <c r="C967" s="48"/>
      <c r="E967" s="48"/>
    </row>
    <row r="968" spans="3:5" ht="13.5" customHeight="1">
      <c r="C968" s="48"/>
      <c r="E968" s="48"/>
    </row>
    <row r="969" spans="3:5" ht="13.5" customHeight="1">
      <c r="C969" s="48"/>
      <c r="E969" s="48"/>
    </row>
    <row r="970" spans="3:5" ht="13.5" customHeight="1">
      <c r="C970" s="48"/>
      <c r="E970" s="48"/>
    </row>
    <row r="971" spans="3:5" ht="13.5" customHeight="1">
      <c r="C971" s="48"/>
      <c r="E971" s="48"/>
    </row>
    <row r="972" spans="3:5" ht="13.5" customHeight="1">
      <c r="C972" s="48"/>
      <c r="E972" s="48"/>
    </row>
    <row r="973" spans="3:5" ht="13.5" customHeight="1">
      <c r="C973" s="48"/>
      <c r="E973" s="48"/>
    </row>
    <row r="974" spans="3:5" ht="13.5" customHeight="1">
      <c r="C974" s="48"/>
      <c r="E974" s="48"/>
    </row>
    <row r="975" spans="3:5" ht="13.5" customHeight="1">
      <c r="C975" s="48"/>
      <c r="E975" s="48"/>
    </row>
    <row r="976" spans="3:5" ht="13.5" customHeight="1">
      <c r="C976" s="48"/>
      <c r="E976" s="48"/>
    </row>
    <row r="977" spans="3:5" ht="13.5" customHeight="1">
      <c r="C977" s="48"/>
      <c r="E977" s="48"/>
    </row>
    <row r="978" spans="3:5" ht="13.5" customHeight="1">
      <c r="C978" s="48"/>
      <c r="E978" s="48"/>
    </row>
    <row r="979" spans="3:5" ht="13.5" customHeight="1">
      <c r="C979" s="48"/>
      <c r="E979" s="48"/>
    </row>
    <row r="980" spans="3:5" ht="13.5" customHeight="1">
      <c r="C980" s="48"/>
      <c r="E980" s="48"/>
    </row>
    <row r="981" spans="3:5" ht="13.5" customHeight="1">
      <c r="C981" s="48"/>
      <c r="E981" s="48"/>
    </row>
    <row r="982" spans="3:5" ht="13.5" customHeight="1">
      <c r="C982" s="48"/>
      <c r="E982" s="48"/>
    </row>
    <row r="983" spans="3:5" ht="13.5" customHeight="1">
      <c r="C983" s="48"/>
      <c r="E983" s="48"/>
    </row>
    <row r="984" spans="3:5" ht="13.5" customHeight="1">
      <c r="C984" s="48"/>
      <c r="E984" s="48"/>
    </row>
    <row r="985" spans="3:5" ht="13.5" customHeight="1">
      <c r="C985" s="48"/>
      <c r="E985" s="48"/>
    </row>
    <row r="986" spans="3:5" ht="13.5" customHeight="1">
      <c r="C986" s="48"/>
      <c r="E986" s="48"/>
    </row>
    <row r="987" spans="3:5" ht="13.5" customHeight="1">
      <c r="C987" s="48"/>
      <c r="E987" s="48"/>
    </row>
    <row r="988" spans="3:5" ht="13.5" customHeight="1">
      <c r="C988" s="48"/>
      <c r="E988" s="48"/>
    </row>
    <row r="989" spans="3:5" ht="13.5" customHeight="1">
      <c r="C989" s="48"/>
      <c r="E989" s="48"/>
    </row>
    <row r="990" spans="3:5" ht="13.5" customHeight="1">
      <c r="C990" s="48"/>
      <c r="E990" s="48"/>
    </row>
    <row r="991" spans="3:5" ht="13.5" customHeight="1">
      <c r="C991" s="48"/>
      <c r="E991" s="48"/>
    </row>
    <row r="992" spans="3:5" ht="13.5" customHeight="1">
      <c r="C992" s="48"/>
      <c r="E992" s="48"/>
    </row>
    <row r="993" spans="3:5" ht="13.5" customHeight="1">
      <c r="C993" s="48"/>
      <c r="E993" s="48"/>
    </row>
    <row r="994" spans="3:5" ht="13.5" customHeight="1">
      <c r="C994" s="48"/>
      <c r="E994" s="48"/>
    </row>
    <row r="995" spans="3:5" ht="13.5" customHeight="1">
      <c r="C995" s="48"/>
      <c r="E995" s="48"/>
    </row>
    <row r="996" spans="3:5" ht="13.5" customHeight="1">
      <c r="C996" s="48"/>
      <c r="E996" s="48"/>
    </row>
    <row r="997" spans="3:5" ht="13.5" customHeight="1">
      <c r="C997" s="48"/>
      <c r="E997" s="48"/>
    </row>
    <row r="998" spans="3:5" ht="13.5" customHeight="1">
      <c r="C998" s="48"/>
      <c r="E998" s="48"/>
    </row>
    <row r="999" spans="3:5" ht="13.5" customHeight="1">
      <c r="C999" s="48"/>
      <c r="E999" s="48"/>
    </row>
    <row r="1000" spans="3:5" ht="13.5" customHeight="1">
      <c r="C1000" s="48"/>
      <c r="E1000" s="48"/>
    </row>
  </sheetData>
  <sheetProtection algorithmName="SHA-512" hashValue="6AFz1YJ4x52sy+GZrZcfKaOSpKrrxkz/5di2xSjZE6u0pOkTS3sttz5w5/PGmt6Qe0nhBdITmvaK9AaMuWSxMw==" saltValue="DVdXQLt30LoKkLlnz7Wh2w==" spinCount="100000" sheet="1" objects="1" formatColumns="0" formatRows="0"/>
  <protectedRanges>
    <protectedRange sqref="B17:D116" name="Tabel 5b2"/>
  </protectedRanges>
  <mergeCells count="8">
    <mergeCell ref="H14:I14"/>
    <mergeCell ref="J14:J15"/>
    <mergeCell ref="F16:G16"/>
    <mergeCell ref="A14:A15"/>
    <mergeCell ref="B14:B15"/>
    <mergeCell ref="D14:D15"/>
    <mergeCell ref="C14:C15"/>
    <mergeCell ref="F14:G14"/>
  </mergeCells>
  <dataValidations count="1">
    <dataValidation type="decimal" operator="greaterThanOrEqual" allowBlank="1" showDropDown="1" showInputMessage="1" showErrorMessage="1" prompt="Masukan data yang valid. Data yang dimasukan harus dalam bentuk angka" sqref="C17:C1000" xr:uid="{00000000-0002-0000-2400-000001000000}">
      <formula1>0</formula1>
    </dataValidation>
  </dataValidations>
  <hyperlinks>
    <hyperlink ref="E1" location="'Daftar Tabel'!A1" display="&lt;&lt;&lt; Daftar Tabel" xr:uid="{00000000-0004-0000-2400-000000000000}"/>
  </hyperlinks>
  <pageMargins left="0.7" right="0.7" top="0.75" bottom="0.75" header="0" footer="0"/>
  <pageSetup orientation="landscape"/>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5B66B-2CA7-4779-8AB8-2FC00E7D4146}">
  <dimension ref="A1:R1000"/>
  <sheetViews>
    <sheetView workbookViewId="0">
      <selection activeCell="A17" sqref="A17"/>
    </sheetView>
  </sheetViews>
  <sheetFormatPr defaultColWidth="12.58203125" defaultRowHeight="15" customHeight="1"/>
  <cols>
    <col min="1" max="1" width="6.33203125" customWidth="1"/>
    <col min="2" max="2" width="25.58203125" customWidth="1"/>
    <col min="3" max="3" width="24.58203125" customWidth="1"/>
    <col min="4" max="4" width="18.33203125" customWidth="1"/>
    <col min="6" max="6" width="10.75" customWidth="1"/>
    <col min="7" max="7" width="8.83203125" customWidth="1"/>
    <col min="8" max="8" width="16.33203125" customWidth="1"/>
    <col min="9" max="12" width="8.83203125" customWidth="1"/>
    <col min="13" max="13" width="12.5" customWidth="1"/>
    <col min="14" max="14" width="8.83203125" customWidth="1"/>
    <col min="15" max="15" width="9.33203125" customWidth="1"/>
    <col min="16" max="26" width="8.83203125" customWidth="1"/>
  </cols>
  <sheetData>
    <row r="1" spans="1:13" ht="13.5" customHeight="1">
      <c r="A1" s="242" t="s">
        <v>573</v>
      </c>
      <c r="C1" s="51"/>
      <c r="H1" s="180" t="s">
        <v>87</v>
      </c>
    </row>
    <row r="2" spans="1:13" ht="13.5" customHeight="1">
      <c r="A2" s="69"/>
      <c r="C2" s="51"/>
    </row>
    <row r="3" spans="1:13" ht="13.5" customHeight="1">
      <c r="A3" s="49" t="s">
        <v>439</v>
      </c>
      <c r="C3" s="51"/>
    </row>
    <row r="4" spans="1:13" ht="13.5" hidden="1" customHeight="1">
      <c r="A4" s="69"/>
      <c r="C4" s="51"/>
    </row>
    <row r="5" spans="1:13" ht="13.5" hidden="1" customHeight="1">
      <c r="A5" s="69"/>
      <c r="C5" s="51"/>
    </row>
    <row r="6" spans="1:13" ht="13.5" hidden="1" customHeight="1">
      <c r="A6" s="69"/>
      <c r="C6" s="51"/>
    </row>
    <row r="7" spans="1:13" ht="13.5" hidden="1" customHeight="1">
      <c r="A7" s="69"/>
      <c r="C7" s="51"/>
    </row>
    <row r="8" spans="1:13" ht="13.5" hidden="1" customHeight="1">
      <c r="A8" s="69"/>
      <c r="C8" s="51"/>
    </row>
    <row r="9" spans="1:13" ht="13.5" hidden="1" customHeight="1">
      <c r="A9" s="69"/>
      <c r="C9" s="51"/>
    </row>
    <row r="10" spans="1:13" ht="13.5" hidden="1" customHeight="1">
      <c r="A10" s="69"/>
      <c r="C10" s="51"/>
    </row>
    <row r="11" spans="1:13" ht="13.5" hidden="1" customHeight="1">
      <c r="A11" s="69"/>
      <c r="C11" s="51"/>
      <c r="D11" t="s">
        <v>173</v>
      </c>
    </row>
    <row r="12" spans="1:13" ht="14.5" hidden="1">
      <c r="A12" s="69"/>
      <c r="C12" s="51"/>
    </row>
    <row r="13" spans="1:13" ht="14.5" hidden="1">
      <c r="A13" s="69"/>
      <c r="C13" s="51"/>
      <c r="D13" s="106" t="s">
        <v>110</v>
      </c>
    </row>
    <row r="14" spans="1:13" ht="21" customHeight="1">
      <c r="A14" s="391" t="s">
        <v>50</v>
      </c>
      <c r="B14" s="438" t="s">
        <v>574</v>
      </c>
      <c r="C14" s="396" t="s">
        <v>270</v>
      </c>
      <c r="D14" s="420" t="s">
        <v>271</v>
      </c>
      <c r="E14" s="398" t="s">
        <v>259</v>
      </c>
      <c r="F14" s="477"/>
      <c r="G14" s="434"/>
      <c r="H14" s="401"/>
      <c r="I14" s="434"/>
      <c r="J14" s="401"/>
      <c r="K14" s="434"/>
      <c r="L14" s="401"/>
      <c r="M14" s="434"/>
    </row>
    <row r="15" spans="1:13" ht="21" customHeight="1">
      <c r="A15" s="392"/>
      <c r="B15" s="436"/>
      <c r="C15" s="447"/>
      <c r="D15" s="392"/>
      <c r="E15" s="280" t="s">
        <v>266</v>
      </c>
      <c r="F15" s="280" t="s">
        <v>267</v>
      </c>
      <c r="G15" s="83"/>
      <c r="H15" s="83"/>
      <c r="I15" s="83"/>
      <c r="J15" s="83"/>
      <c r="K15" s="83"/>
      <c r="L15" s="83"/>
      <c r="M15" s="401"/>
    </row>
    <row r="16" spans="1:13" ht="13.5" customHeight="1">
      <c r="A16" s="86">
        <v>1</v>
      </c>
      <c r="B16" s="86">
        <v>2</v>
      </c>
      <c r="C16" s="86">
        <v>3</v>
      </c>
      <c r="D16" s="86">
        <v>4</v>
      </c>
      <c r="E16" s="86">
        <v>5</v>
      </c>
      <c r="F16" s="86">
        <v>6</v>
      </c>
      <c r="G16" s="114"/>
      <c r="H16" s="433" t="s">
        <v>153</v>
      </c>
      <c r="I16" s="372"/>
      <c r="J16" s="114"/>
      <c r="K16" s="114"/>
      <c r="L16" s="114"/>
      <c r="M16" s="114"/>
    </row>
    <row r="17" spans="1:18" ht="13.5" customHeight="1">
      <c r="A17" s="74">
        <v>1</v>
      </c>
      <c r="B17" s="58"/>
      <c r="C17" s="32"/>
      <c r="D17" s="59"/>
      <c r="E17" s="32"/>
      <c r="F17" s="32"/>
      <c r="G17" s="93"/>
      <c r="H17" s="148"/>
      <c r="I17" s="149"/>
      <c r="J17" s="95"/>
      <c r="K17" s="93"/>
      <c r="L17" s="95"/>
      <c r="M17" s="93"/>
    </row>
    <row r="18" spans="1:18" ht="13.5" customHeight="1">
      <c r="A18" s="74">
        <v>2</v>
      </c>
      <c r="B18" s="58"/>
      <c r="C18" s="32"/>
      <c r="D18" s="59"/>
      <c r="E18" s="32"/>
      <c r="F18" s="32"/>
      <c r="G18" s="93"/>
      <c r="H18" s="95"/>
      <c r="I18" s="93"/>
      <c r="J18" s="95"/>
      <c r="K18" s="93"/>
      <c r="L18" s="95"/>
      <c r="M18" s="93"/>
    </row>
    <row r="19" spans="1:18" ht="13.5" customHeight="1">
      <c r="A19" s="74">
        <v>3</v>
      </c>
      <c r="B19" s="58"/>
      <c r="C19" s="32"/>
      <c r="D19" s="59"/>
      <c r="E19" s="32"/>
      <c r="F19" s="32"/>
      <c r="G19" s="93"/>
      <c r="H19" s="95"/>
      <c r="I19" s="93"/>
      <c r="J19" s="95"/>
      <c r="K19" s="93"/>
      <c r="L19" s="95"/>
      <c r="M19" s="93"/>
      <c r="O19" s="50"/>
    </row>
    <row r="20" spans="1:18" ht="13.5" customHeight="1">
      <c r="A20" s="74">
        <v>4</v>
      </c>
      <c r="B20" s="58"/>
      <c r="C20" s="32"/>
      <c r="D20" s="59"/>
      <c r="E20" s="32"/>
      <c r="F20" s="32"/>
      <c r="G20" s="93"/>
      <c r="H20" s="95"/>
      <c r="I20" s="93"/>
      <c r="J20" s="95"/>
      <c r="K20" s="93"/>
      <c r="L20" s="95"/>
      <c r="M20" s="93"/>
      <c r="O20" s="437"/>
      <c r="P20" s="401"/>
      <c r="Q20" s="401"/>
      <c r="R20" s="401"/>
    </row>
    <row r="21" spans="1:18" ht="13.5" customHeight="1">
      <c r="A21" s="74">
        <v>5</v>
      </c>
      <c r="B21" s="58"/>
      <c r="C21" s="32"/>
      <c r="D21" s="59"/>
      <c r="E21" s="32"/>
      <c r="F21" s="32"/>
      <c r="O21" s="401"/>
      <c r="P21" s="401"/>
      <c r="Q21" s="401"/>
      <c r="R21" s="401"/>
    </row>
    <row r="22" spans="1:18" ht="13.5" customHeight="1">
      <c r="A22" s="74">
        <v>6</v>
      </c>
      <c r="B22" s="58"/>
      <c r="C22" s="32"/>
      <c r="D22" s="59"/>
      <c r="E22" s="32"/>
      <c r="F22" s="32"/>
      <c r="O22" s="401"/>
      <c r="P22" s="401"/>
      <c r="Q22" s="401"/>
      <c r="R22" s="401"/>
    </row>
    <row r="23" spans="1:18" ht="13.5" customHeight="1">
      <c r="A23" s="74">
        <v>7</v>
      </c>
      <c r="B23" s="58"/>
      <c r="C23" s="32"/>
      <c r="D23" s="59"/>
      <c r="E23" s="32"/>
      <c r="F23" s="32"/>
      <c r="O23" s="401"/>
      <c r="P23" s="401"/>
      <c r="Q23" s="401"/>
      <c r="R23" s="401"/>
    </row>
    <row r="24" spans="1:18" ht="13.5" customHeight="1">
      <c r="A24" s="74">
        <v>8</v>
      </c>
      <c r="B24" s="58"/>
      <c r="C24" s="32"/>
      <c r="D24" s="59"/>
      <c r="E24" s="32"/>
      <c r="F24" s="32"/>
    </row>
    <row r="25" spans="1:18" ht="13.5" customHeight="1">
      <c r="A25" s="74">
        <v>9</v>
      </c>
      <c r="B25" s="58"/>
      <c r="C25" s="32"/>
      <c r="D25" s="59"/>
      <c r="E25" s="32"/>
      <c r="F25" s="32"/>
    </row>
    <row r="26" spans="1:18" ht="13.5" customHeight="1">
      <c r="A26" s="74">
        <v>10</v>
      </c>
      <c r="B26" s="58"/>
      <c r="C26" s="32"/>
      <c r="D26" s="59"/>
      <c r="E26" s="32"/>
      <c r="F26" s="32"/>
    </row>
    <row r="27" spans="1:18" ht="13.5" customHeight="1">
      <c r="A27" s="74">
        <v>11</v>
      </c>
      <c r="B27" s="58"/>
      <c r="C27" s="32"/>
      <c r="D27" s="59"/>
      <c r="E27" s="32"/>
      <c r="F27" s="32"/>
    </row>
    <row r="28" spans="1:18" ht="13.5" customHeight="1">
      <c r="A28" s="74">
        <v>12</v>
      </c>
      <c r="B28" s="58"/>
      <c r="C28" s="32"/>
      <c r="D28" s="59"/>
      <c r="E28" s="32"/>
      <c r="F28" s="32"/>
    </row>
    <row r="29" spans="1:18" ht="13.5" customHeight="1">
      <c r="A29" s="74">
        <v>13</v>
      </c>
      <c r="B29" s="58"/>
      <c r="C29" s="32"/>
      <c r="D29" s="59"/>
      <c r="E29" s="32"/>
      <c r="F29" s="32"/>
    </row>
    <row r="30" spans="1:18" ht="13.5" customHeight="1">
      <c r="A30" s="74">
        <v>14</v>
      </c>
      <c r="B30" s="58"/>
      <c r="C30" s="32"/>
      <c r="D30" s="59"/>
      <c r="E30" s="32"/>
      <c r="F30" s="32"/>
    </row>
    <row r="31" spans="1:18" ht="13.5" customHeight="1">
      <c r="A31" s="74">
        <v>15</v>
      </c>
      <c r="B31" s="58"/>
      <c r="C31" s="32"/>
      <c r="D31" s="59"/>
      <c r="E31" s="32"/>
      <c r="F31" s="32"/>
    </row>
    <row r="32" spans="1:18" ht="13.5" customHeight="1">
      <c r="A32" s="74">
        <v>16</v>
      </c>
      <c r="B32" s="58"/>
      <c r="C32" s="32"/>
      <c r="D32" s="59"/>
      <c r="E32" s="32"/>
      <c r="F32" s="32"/>
    </row>
    <row r="33" spans="1:6" ht="13.5" customHeight="1">
      <c r="A33" s="74">
        <v>17</v>
      </c>
      <c r="B33" s="58"/>
      <c r="C33" s="32"/>
      <c r="D33" s="59"/>
      <c r="E33" s="32"/>
      <c r="F33" s="32"/>
    </row>
    <row r="34" spans="1:6" ht="13.5" customHeight="1">
      <c r="A34" s="74">
        <v>18</v>
      </c>
      <c r="B34" s="58"/>
      <c r="C34" s="32"/>
      <c r="D34" s="59"/>
      <c r="E34" s="32"/>
      <c r="F34" s="32"/>
    </row>
    <row r="35" spans="1:6" ht="13.5" customHeight="1">
      <c r="A35" s="74">
        <v>19</v>
      </c>
      <c r="B35" s="58"/>
      <c r="C35" s="32"/>
      <c r="D35" s="59"/>
      <c r="E35" s="32"/>
      <c r="F35" s="32"/>
    </row>
    <row r="36" spans="1:6" ht="13.5" customHeight="1">
      <c r="A36" s="74">
        <v>20</v>
      </c>
      <c r="B36" s="58"/>
      <c r="C36" s="32"/>
      <c r="D36" s="59"/>
      <c r="E36" s="32"/>
      <c r="F36" s="32"/>
    </row>
    <row r="37" spans="1:6" ht="13.5" customHeight="1">
      <c r="A37" s="74">
        <v>21</v>
      </c>
      <c r="B37" s="58"/>
      <c r="C37" s="32"/>
      <c r="D37" s="59"/>
      <c r="E37" s="32"/>
      <c r="F37" s="32"/>
    </row>
    <row r="38" spans="1:6" ht="13.5" customHeight="1">
      <c r="A38" s="74">
        <v>22</v>
      </c>
      <c r="B38" s="58"/>
      <c r="C38" s="32"/>
      <c r="D38" s="59"/>
      <c r="E38" s="32"/>
      <c r="F38" s="32"/>
    </row>
    <row r="39" spans="1:6" ht="13.5" customHeight="1">
      <c r="A39" s="74">
        <v>23</v>
      </c>
      <c r="B39" s="58"/>
      <c r="C39" s="32"/>
      <c r="D39" s="59"/>
      <c r="E39" s="32"/>
      <c r="F39" s="32"/>
    </row>
    <row r="40" spans="1:6" ht="13.5" customHeight="1">
      <c r="A40" s="74">
        <v>24</v>
      </c>
      <c r="B40" s="58"/>
      <c r="C40" s="32"/>
      <c r="D40" s="59"/>
      <c r="E40" s="32"/>
      <c r="F40" s="32"/>
    </row>
    <row r="41" spans="1:6" ht="13.5" customHeight="1">
      <c r="A41" s="74">
        <v>25</v>
      </c>
      <c r="B41" s="58"/>
      <c r="C41" s="32"/>
      <c r="D41" s="59"/>
      <c r="E41" s="32"/>
      <c r="F41" s="32"/>
    </row>
    <row r="42" spans="1:6" ht="13.5" customHeight="1">
      <c r="A42" s="74">
        <v>26</v>
      </c>
      <c r="B42" s="58"/>
      <c r="C42" s="32"/>
      <c r="D42" s="59"/>
      <c r="E42" s="32"/>
      <c r="F42" s="32"/>
    </row>
    <row r="43" spans="1:6" ht="13.5" customHeight="1">
      <c r="A43" s="74">
        <v>27</v>
      </c>
      <c r="B43" s="58"/>
      <c r="C43" s="32"/>
      <c r="D43" s="59"/>
      <c r="E43" s="32"/>
      <c r="F43" s="32"/>
    </row>
    <row r="44" spans="1:6" ht="13.5" customHeight="1">
      <c r="A44" s="74">
        <v>28</v>
      </c>
      <c r="B44" s="58"/>
      <c r="C44" s="32"/>
      <c r="D44" s="59"/>
      <c r="E44" s="32"/>
      <c r="F44" s="32"/>
    </row>
    <row r="45" spans="1:6" ht="13.5" customHeight="1">
      <c r="A45" s="74">
        <v>29</v>
      </c>
      <c r="B45" s="58"/>
      <c r="C45" s="32"/>
      <c r="D45" s="59"/>
      <c r="E45" s="32"/>
      <c r="F45" s="32"/>
    </row>
    <row r="46" spans="1:6" ht="13.5" customHeight="1">
      <c r="A46" s="74">
        <v>30</v>
      </c>
      <c r="B46" s="58"/>
      <c r="C46" s="32"/>
      <c r="D46" s="59"/>
      <c r="E46" s="32"/>
      <c r="F46" s="32"/>
    </row>
    <row r="47" spans="1:6" ht="13.5" customHeight="1">
      <c r="A47" s="74">
        <v>31</v>
      </c>
      <c r="B47" s="58"/>
      <c r="C47" s="32"/>
      <c r="D47" s="59"/>
      <c r="E47" s="32"/>
      <c r="F47" s="32"/>
    </row>
    <row r="48" spans="1:6" ht="13.5" customHeight="1">
      <c r="A48" s="74">
        <v>32</v>
      </c>
      <c r="B48" s="58"/>
      <c r="C48" s="32"/>
      <c r="D48" s="59"/>
      <c r="E48" s="32"/>
      <c r="F48" s="32"/>
    </row>
    <row r="49" spans="1:6" ht="13.5" customHeight="1">
      <c r="A49" s="74">
        <v>33</v>
      </c>
      <c r="B49" s="58"/>
      <c r="C49" s="32"/>
      <c r="D49" s="59"/>
      <c r="E49" s="32"/>
      <c r="F49" s="32"/>
    </row>
    <row r="50" spans="1:6" ht="13.5" customHeight="1">
      <c r="A50" s="74">
        <v>34</v>
      </c>
      <c r="B50" s="58"/>
      <c r="C50" s="32"/>
      <c r="D50" s="59"/>
      <c r="E50" s="32"/>
      <c r="F50" s="32"/>
    </row>
    <row r="51" spans="1:6" ht="13.5" customHeight="1">
      <c r="A51" s="74">
        <v>35</v>
      </c>
      <c r="B51" s="58"/>
      <c r="C51" s="32"/>
      <c r="D51" s="59"/>
      <c r="E51" s="32"/>
      <c r="F51" s="32"/>
    </row>
    <row r="52" spans="1:6" ht="13.5" customHeight="1">
      <c r="A52" s="74">
        <v>36</v>
      </c>
      <c r="B52" s="58"/>
      <c r="C52" s="32"/>
      <c r="D52" s="59"/>
      <c r="E52" s="32"/>
      <c r="F52" s="32"/>
    </row>
    <row r="53" spans="1:6" ht="13.5" customHeight="1">
      <c r="A53" s="74">
        <v>37</v>
      </c>
      <c r="B53" s="58"/>
      <c r="C53" s="32"/>
      <c r="D53" s="59"/>
      <c r="E53" s="32"/>
      <c r="F53" s="32"/>
    </row>
    <row r="54" spans="1:6" ht="13.5" customHeight="1">
      <c r="A54" s="74">
        <v>38</v>
      </c>
      <c r="B54" s="58"/>
      <c r="C54" s="32"/>
      <c r="D54" s="59"/>
      <c r="E54" s="32"/>
      <c r="F54" s="32"/>
    </row>
    <row r="55" spans="1:6" ht="13.5" customHeight="1">
      <c r="A55" s="74">
        <v>39</v>
      </c>
      <c r="B55" s="58"/>
      <c r="C55" s="32"/>
      <c r="D55" s="59"/>
      <c r="E55" s="32"/>
      <c r="F55" s="32"/>
    </row>
    <row r="56" spans="1:6" ht="13.5" customHeight="1">
      <c r="A56" s="74">
        <v>40</v>
      </c>
      <c r="B56" s="58"/>
      <c r="C56" s="32"/>
      <c r="D56" s="59"/>
      <c r="E56" s="32"/>
      <c r="F56" s="32"/>
    </row>
    <row r="57" spans="1:6" ht="13.5" customHeight="1">
      <c r="A57" s="74">
        <v>41</v>
      </c>
      <c r="B57" s="58"/>
      <c r="C57" s="32"/>
      <c r="D57" s="59"/>
      <c r="E57" s="32"/>
      <c r="F57" s="32"/>
    </row>
    <row r="58" spans="1:6" ht="13.5" customHeight="1">
      <c r="A58" s="74">
        <v>42</v>
      </c>
      <c r="B58" s="58"/>
      <c r="C58" s="32"/>
      <c r="D58" s="59"/>
      <c r="E58" s="32"/>
      <c r="F58" s="32"/>
    </row>
    <row r="59" spans="1:6" ht="13.5" customHeight="1">
      <c r="A59" s="74">
        <v>43</v>
      </c>
      <c r="B59" s="58"/>
      <c r="C59" s="32"/>
      <c r="D59" s="59"/>
      <c r="E59" s="32"/>
      <c r="F59" s="32"/>
    </row>
    <row r="60" spans="1:6" ht="13.5" customHeight="1">
      <c r="A60" s="74">
        <v>44</v>
      </c>
      <c r="B60" s="58"/>
      <c r="C60" s="32"/>
      <c r="D60" s="59"/>
      <c r="E60" s="32"/>
      <c r="F60" s="32"/>
    </row>
    <row r="61" spans="1:6" ht="13.5" customHeight="1">
      <c r="A61" s="74">
        <v>45</v>
      </c>
      <c r="B61" s="58"/>
      <c r="C61" s="32"/>
      <c r="D61" s="59"/>
      <c r="E61" s="32"/>
      <c r="F61" s="32"/>
    </row>
    <row r="62" spans="1:6" ht="13.5" customHeight="1">
      <c r="A62" s="74">
        <v>46</v>
      </c>
      <c r="B62" s="58"/>
      <c r="C62" s="32"/>
      <c r="D62" s="59"/>
      <c r="E62" s="32"/>
      <c r="F62" s="32"/>
    </row>
    <row r="63" spans="1:6" ht="13.5" customHeight="1">
      <c r="A63" s="74">
        <v>47</v>
      </c>
      <c r="B63" s="58"/>
      <c r="C63" s="32"/>
      <c r="D63" s="59"/>
      <c r="E63" s="32"/>
      <c r="F63" s="32"/>
    </row>
    <row r="64" spans="1:6" ht="13.5" customHeight="1">
      <c r="A64" s="74">
        <v>48</v>
      </c>
      <c r="B64" s="58"/>
      <c r="C64" s="32"/>
      <c r="D64" s="59"/>
      <c r="E64" s="32"/>
      <c r="F64" s="32"/>
    </row>
    <row r="65" spans="1:6" ht="13.5" customHeight="1">
      <c r="A65" s="74">
        <v>49</v>
      </c>
      <c r="B65" s="58"/>
      <c r="C65" s="32"/>
      <c r="D65" s="59"/>
      <c r="E65" s="32"/>
      <c r="F65" s="32"/>
    </row>
    <row r="66" spans="1:6" ht="13.5" customHeight="1">
      <c r="A66" s="74">
        <v>50</v>
      </c>
      <c r="B66" s="58"/>
      <c r="C66" s="32"/>
      <c r="D66" s="59"/>
      <c r="E66" s="32"/>
      <c r="F66" s="32"/>
    </row>
    <row r="67" spans="1:6" ht="13.5" customHeight="1">
      <c r="A67" s="74">
        <v>51</v>
      </c>
      <c r="B67" s="58"/>
      <c r="C67" s="32"/>
      <c r="D67" s="59"/>
      <c r="E67" s="32"/>
      <c r="F67" s="32"/>
    </row>
    <row r="68" spans="1:6" ht="13.5" customHeight="1">
      <c r="A68" s="74">
        <v>52</v>
      </c>
      <c r="B68" s="58"/>
      <c r="C68" s="32"/>
      <c r="D68" s="59"/>
      <c r="E68" s="32"/>
      <c r="F68" s="32"/>
    </row>
    <row r="69" spans="1:6" ht="13.5" customHeight="1">
      <c r="A69" s="74">
        <v>53</v>
      </c>
      <c r="B69" s="58"/>
      <c r="C69" s="32"/>
      <c r="D69" s="59"/>
      <c r="E69" s="32"/>
      <c r="F69" s="32"/>
    </row>
    <row r="70" spans="1:6" ht="13.5" customHeight="1">
      <c r="A70" s="74">
        <v>54</v>
      </c>
      <c r="B70" s="58"/>
      <c r="C70" s="32"/>
      <c r="D70" s="59"/>
      <c r="E70" s="32"/>
      <c r="F70" s="32"/>
    </row>
    <row r="71" spans="1:6" ht="13.5" customHeight="1">
      <c r="A71" s="74">
        <v>55</v>
      </c>
      <c r="B71" s="58"/>
      <c r="C71" s="32"/>
      <c r="D71" s="59"/>
      <c r="E71" s="32"/>
      <c r="F71" s="32"/>
    </row>
    <row r="72" spans="1:6" ht="13.5" customHeight="1">
      <c r="A72" s="74">
        <v>56</v>
      </c>
      <c r="B72" s="58"/>
      <c r="C72" s="32"/>
      <c r="D72" s="59"/>
      <c r="E72" s="32"/>
      <c r="F72" s="32"/>
    </row>
    <row r="73" spans="1:6" ht="13.5" customHeight="1">
      <c r="A73" s="74">
        <v>57</v>
      </c>
      <c r="B73" s="58"/>
      <c r="C73" s="32"/>
      <c r="D73" s="59"/>
      <c r="E73" s="32"/>
      <c r="F73" s="32"/>
    </row>
    <row r="74" spans="1:6" ht="13.5" customHeight="1">
      <c r="A74" s="74">
        <v>58</v>
      </c>
      <c r="B74" s="58"/>
      <c r="C74" s="32"/>
      <c r="D74" s="59"/>
      <c r="E74" s="32"/>
      <c r="F74" s="32"/>
    </row>
    <row r="75" spans="1:6" ht="13.5" customHeight="1">
      <c r="A75" s="74">
        <v>59</v>
      </c>
      <c r="B75" s="58"/>
      <c r="C75" s="32"/>
      <c r="D75" s="59"/>
      <c r="E75" s="32"/>
      <c r="F75" s="32"/>
    </row>
    <row r="76" spans="1:6" ht="13.5" customHeight="1">
      <c r="A76" s="74">
        <v>60</v>
      </c>
      <c r="B76" s="58"/>
      <c r="C76" s="32"/>
      <c r="D76" s="59"/>
      <c r="E76" s="32"/>
      <c r="F76" s="32"/>
    </row>
    <row r="77" spans="1:6" ht="13.5" customHeight="1">
      <c r="A77" s="74">
        <v>61</v>
      </c>
      <c r="B77" s="58"/>
      <c r="C77" s="32"/>
      <c r="D77" s="59"/>
      <c r="E77" s="32"/>
      <c r="F77" s="32"/>
    </row>
    <row r="78" spans="1:6" ht="13.5" customHeight="1">
      <c r="A78" s="74">
        <v>62</v>
      </c>
      <c r="B78" s="58"/>
      <c r="C78" s="32"/>
      <c r="D78" s="59"/>
      <c r="E78" s="32"/>
      <c r="F78" s="32"/>
    </row>
    <row r="79" spans="1:6" ht="13.5" customHeight="1">
      <c r="A79" s="74">
        <v>63</v>
      </c>
      <c r="B79" s="58"/>
      <c r="C79" s="32"/>
      <c r="D79" s="59"/>
      <c r="E79" s="32"/>
      <c r="F79" s="32"/>
    </row>
    <row r="80" spans="1:6" ht="13.5" customHeight="1">
      <c r="A80" s="74">
        <v>64</v>
      </c>
      <c r="B80" s="58"/>
      <c r="C80" s="32"/>
      <c r="D80" s="59"/>
      <c r="E80" s="32"/>
      <c r="F80" s="32"/>
    </row>
    <row r="81" spans="1:6" ht="13.5" customHeight="1">
      <c r="A81" s="74">
        <v>65</v>
      </c>
      <c r="B81" s="58"/>
      <c r="C81" s="32"/>
      <c r="D81" s="59"/>
      <c r="E81" s="32"/>
      <c r="F81" s="32"/>
    </row>
    <row r="82" spans="1:6" ht="13.5" customHeight="1">
      <c r="A82" s="74">
        <v>66</v>
      </c>
      <c r="B82" s="58"/>
      <c r="C82" s="32"/>
      <c r="D82" s="59"/>
      <c r="E82" s="32"/>
      <c r="F82" s="32"/>
    </row>
    <row r="83" spans="1:6" ht="13.5" customHeight="1">
      <c r="A83" s="74">
        <v>67</v>
      </c>
      <c r="B83" s="58"/>
      <c r="C83" s="32"/>
      <c r="D83" s="59"/>
      <c r="E83" s="32"/>
      <c r="F83" s="32"/>
    </row>
    <row r="84" spans="1:6" ht="13.5" customHeight="1">
      <c r="A84" s="74">
        <v>68</v>
      </c>
      <c r="B84" s="58"/>
      <c r="C84" s="32"/>
      <c r="D84" s="59"/>
      <c r="E84" s="32"/>
      <c r="F84" s="32"/>
    </row>
    <row r="85" spans="1:6" ht="13.5" customHeight="1">
      <c r="A85" s="74">
        <v>69</v>
      </c>
      <c r="B85" s="58"/>
      <c r="C85" s="32"/>
      <c r="D85" s="59"/>
      <c r="E85" s="32"/>
      <c r="F85" s="32"/>
    </row>
    <row r="86" spans="1:6" ht="13.5" customHeight="1">
      <c r="A86" s="74">
        <v>70</v>
      </c>
      <c r="B86" s="58"/>
      <c r="C86" s="32"/>
      <c r="D86" s="59"/>
      <c r="E86" s="32"/>
      <c r="F86" s="32"/>
    </row>
    <row r="87" spans="1:6" ht="13.5" customHeight="1">
      <c r="A87" s="74">
        <v>71</v>
      </c>
      <c r="B87" s="58"/>
      <c r="C87" s="32"/>
      <c r="D87" s="59"/>
      <c r="E87" s="32"/>
      <c r="F87" s="32"/>
    </row>
    <row r="88" spans="1:6" ht="13.5" customHeight="1">
      <c r="A88" s="74">
        <v>72</v>
      </c>
      <c r="B88" s="58"/>
      <c r="C88" s="32"/>
      <c r="D88" s="59"/>
      <c r="E88" s="32"/>
      <c r="F88" s="32"/>
    </row>
    <row r="89" spans="1:6" ht="13.5" customHeight="1">
      <c r="A89" s="74">
        <v>73</v>
      </c>
      <c r="B89" s="58"/>
      <c r="C89" s="32"/>
      <c r="D89" s="59"/>
      <c r="E89" s="32"/>
      <c r="F89" s="32"/>
    </row>
    <row r="90" spans="1:6" ht="13.5" customHeight="1">
      <c r="A90" s="74">
        <v>74</v>
      </c>
      <c r="B90" s="58"/>
      <c r="C90" s="32"/>
      <c r="D90" s="59"/>
      <c r="E90" s="32"/>
      <c r="F90" s="32"/>
    </row>
    <row r="91" spans="1:6" ht="13.5" customHeight="1">
      <c r="A91" s="74">
        <v>75</v>
      </c>
      <c r="B91" s="58"/>
      <c r="C91" s="32"/>
      <c r="D91" s="59"/>
      <c r="E91" s="32"/>
      <c r="F91" s="32"/>
    </row>
    <row r="92" spans="1:6" ht="13.5" customHeight="1">
      <c r="A92" s="74">
        <v>76</v>
      </c>
      <c r="B92" s="58"/>
      <c r="C92" s="32"/>
      <c r="D92" s="59"/>
      <c r="E92" s="32"/>
      <c r="F92" s="32"/>
    </row>
    <row r="93" spans="1:6" ht="13.5" customHeight="1">
      <c r="A93" s="74">
        <v>77</v>
      </c>
      <c r="B93" s="58"/>
      <c r="C93" s="32"/>
      <c r="D93" s="59"/>
      <c r="E93" s="32"/>
      <c r="F93" s="32"/>
    </row>
    <row r="94" spans="1:6" ht="13.5" customHeight="1">
      <c r="A94" s="74">
        <v>78</v>
      </c>
      <c r="B94" s="58"/>
      <c r="C94" s="32"/>
      <c r="D94" s="59"/>
      <c r="E94" s="32"/>
      <c r="F94" s="32"/>
    </row>
    <row r="95" spans="1:6" ht="13.5" customHeight="1">
      <c r="A95" s="74">
        <v>79</v>
      </c>
      <c r="B95" s="58"/>
      <c r="C95" s="32"/>
      <c r="D95" s="59"/>
      <c r="E95" s="32"/>
      <c r="F95" s="32"/>
    </row>
    <row r="96" spans="1:6" ht="13.5" customHeight="1">
      <c r="A96" s="74">
        <v>80</v>
      </c>
      <c r="B96" s="58"/>
      <c r="C96" s="32"/>
      <c r="D96" s="59"/>
      <c r="E96" s="32"/>
      <c r="F96" s="32"/>
    </row>
    <row r="97" spans="1:6" ht="13.5" customHeight="1">
      <c r="A97" s="74">
        <v>81</v>
      </c>
      <c r="B97" s="58"/>
      <c r="C97" s="32"/>
      <c r="D97" s="59"/>
      <c r="E97" s="32"/>
      <c r="F97" s="32"/>
    </row>
    <row r="98" spans="1:6" ht="13.5" customHeight="1">
      <c r="A98" s="74">
        <v>82</v>
      </c>
      <c r="B98" s="58"/>
      <c r="C98" s="32"/>
      <c r="D98" s="59"/>
      <c r="E98" s="32"/>
      <c r="F98" s="32"/>
    </row>
    <row r="99" spans="1:6" ht="13.5" customHeight="1">
      <c r="A99" s="74">
        <v>83</v>
      </c>
      <c r="B99" s="58"/>
      <c r="C99" s="32"/>
      <c r="D99" s="59"/>
      <c r="E99" s="32"/>
      <c r="F99" s="32"/>
    </row>
    <row r="100" spans="1:6" ht="13.5" customHeight="1">
      <c r="A100" s="74">
        <v>84</v>
      </c>
      <c r="B100" s="58"/>
      <c r="C100" s="32"/>
      <c r="D100" s="59"/>
      <c r="E100" s="32"/>
      <c r="F100" s="32"/>
    </row>
    <row r="101" spans="1:6" ht="13.5" customHeight="1">
      <c r="A101" s="74">
        <v>85</v>
      </c>
      <c r="B101" s="58"/>
      <c r="C101" s="32"/>
      <c r="D101" s="59"/>
      <c r="E101" s="32"/>
      <c r="F101" s="32"/>
    </row>
    <row r="102" spans="1:6" ht="13.5" customHeight="1">
      <c r="A102" s="74">
        <v>86</v>
      </c>
      <c r="B102" s="58"/>
      <c r="C102" s="32"/>
      <c r="D102" s="59"/>
      <c r="E102" s="32"/>
      <c r="F102" s="32"/>
    </row>
    <row r="103" spans="1:6" ht="13.5" customHeight="1">
      <c r="A103" s="74">
        <v>87</v>
      </c>
      <c r="B103" s="58"/>
      <c r="C103" s="32"/>
      <c r="D103" s="59"/>
      <c r="E103" s="32"/>
      <c r="F103" s="32"/>
    </row>
    <row r="104" spans="1:6" ht="13.5" customHeight="1">
      <c r="A104" s="74">
        <v>88</v>
      </c>
      <c r="B104" s="58"/>
      <c r="C104" s="32"/>
      <c r="D104" s="59"/>
      <c r="E104" s="32"/>
      <c r="F104" s="32"/>
    </row>
    <row r="105" spans="1:6" ht="13.5" customHeight="1">
      <c r="A105" s="74">
        <v>89</v>
      </c>
      <c r="B105" s="58"/>
      <c r="C105" s="32"/>
      <c r="D105" s="59"/>
      <c r="E105" s="32"/>
      <c r="F105" s="32"/>
    </row>
    <row r="106" spans="1:6" ht="13.5" customHeight="1">
      <c r="A106" s="74">
        <v>90</v>
      </c>
      <c r="B106" s="58"/>
      <c r="C106" s="32"/>
      <c r="D106" s="59"/>
      <c r="E106" s="32"/>
      <c r="F106" s="32"/>
    </row>
    <row r="107" spans="1:6" ht="13.5" customHeight="1">
      <c r="A107" s="74">
        <v>91</v>
      </c>
      <c r="B107" s="58"/>
      <c r="C107" s="32"/>
      <c r="D107" s="59"/>
      <c r="E107" s="32"/>
      <c r="F107" s="32"/>
    </row>
    <row r="108" spans="1:6" ht="13.5" customHeight="1">
      <c r="A108" s="74">
        <v>92</v>
      </c>
      <c r="B108" s="58"/>
      <c r="C108" s="32"/>
      <c r="D108" s="59"/>
      <c r="E108" s="32"/>
      <c r="F108" s="32"/>
    </row>
    <row r="109" spans="1:6" ht="13.5" customHeight="1">
      <c r="A109" s="74">
        <v>93</v>
      </c>
      <c r="B109" s="58"/>
      <c r="C109" s="32"/>
      <c r="D109" s="59"/>
      <c r="E109" s="32"/>
      <c r="F109" s="32"/>
    </row>
    <row r="110" spans="1:6" ht="13.5" customHeight="1">
      <c r="A110" s="74">
        <v>94</v>
      </c>
      <c r="B110" s="58"/>
      <c r="C110" s="32"/>
      <c r="D110" s="59"/>
      <c r="E110" s="32"/>
      <c r="F110" s="32"/>
    </row>
    <row r="111" spans="1:6" ht="13.5" customHeight="1">
      <c r="A111" s="74">
        <v>95</v>
      </c>
      <c r="B111" s="58"/>
      <c r="C111" s="32"/>
      <c r="D111" s="59"/>
      <c r="E111" s="32"/>
      <c r="F111" s="32"/>
    </row>
    <row r="112" spans="1:6" ht="13.5" customHeight="1">
      <c r="A112" s="74">
        <v>96</v>
      </c>
      <c r="B112" s="58"/>
      <c r="C112" s="32"/>
      <c r="D112" s="59"/>
      <c r="E112" s="32"/>
      <c r="F112" s="32"/>
    </row>
    <row r="113" spans="1:8" ht="13.5" customHeight="1">
      <c r="A113" s="74">
        <v>97</v>
      </c>
      <c r="B113" s="58"/>
      <c r="C113" s="32"/>
      <c r="D113" s="59"/>
      <c r="E113" s="32"/>
      <c r="F113" s="32"/>
    </row>
    <row r="114" spans="1:8" ht="13.5" customHeight="1">
      <c r="A114" s="74">
        <v>98</v>
      </c>
      <c r="B114" s="58"/>
      <c r="C114" s="32"/>
      <c r="D114" s="59"/>
      <c r="E114" s="32"/>
      <c r="F114" s="32"/>
    </row>
    <row r="115" spans="1:8" ht="13.5" customHeight="1">
      <c r="A115" s="74">
        <v>99</v>
      </c>
      <c r="B115" s="58"/>
      <c r="C115" s="32"/>
      <c r="D115" s="59"/>
      <c r="E115" s="91"/>
      <c r="F115" s="91"/>
    </row>
    <row r="116" spans="1:8" ht="13.5" customHeight="1">
      <c r="A116" s="74">
        <v>100</v>
      </c>
      <c r="B116" s="58"/>
      <c r="C116" s="32"/>
      <c r="D116" s="59"/>
      <c r="E116" s="291"/>
      <c r="F116" s="291"/>
    </row>
    <row r="117" spans="1:8" ht="13.5" customHeight="1">
      <c r="D117" s="48"/>
      <c r="E117" s="303"/>
      <c r="F117" s="303"/>
      <c r="G117" s="48"/>
      <c r="H117" s="48"/>
    </row>
    <row r="118" spans="1:8" ht="13.5" customHeight="1">
      <c r="D118" s="48"/>
      <c r="E118" s="303"/>
      <c r="F118" s="303"/>
      <c r="G118" s="48"/>
      <c r="H118" s="48"/>
    </row>
    <row r="119" spans="1:8" ht="13.5" customHeight="1">
      <c r="D119" s="48"/>
      <c r="E119" s="303"/>
      <c r="F119" s="303"/>
      <c r="G119" s="48"/>
      <c r="H119" s="48"/>
    </row>
    <row r="120" spans="1:8" ht="13.5" customHeight="1">
      <c r="D120" s="48"/>
      <c r="E120" s="303"/>
      <c r="F120" s="303"/>
      <c r="G120" s="48"/>
      <c r="H120" s="48"/>
    </row>
    <row r="121" spans="1:8" ht="13.5" customHeight="1">
      <c r="D121" s="48"/>
      <c r="E121" s="303"/>
      <c r="F121" s="303"/>
      <c r="G121" s="48"/>
      <c r="H121" s="48"/>
    </row>
    <row r="122" spans="1:8" ht="13.5" customHeight="1">
      <c r="D122" s="48"/>
      <c r="E122" s="303"/>
      <c r="F122" s="303"/>
      <c r="G122" s="48"/>
      <c r="H122" s="48"/>
    </row>
    <row r="123" spans="1:8" ht="13.5" customHeight="1">
      <c r="D123" s="48"/>
      <c r="E123" s="303"/>
      <c r="F123" s="303"/>
      <c r="G123" s="48"/>
      <c r="H123" s="48"/>
    </row>
    <row r="124" spans="1:8" ht="13.5" customHeight="1">
      <c r="D124" s="48"/>
      <c r="E124" s="303"/>
      <c r="F124" s="303"/>
      <c r="G124" s="48"/>
      <c r="H124" s="48"/>
    </row>
    <row r="125" spans="1:8" ht="13.5" customHeight="1">
      <c r="D125" s="48"/>
      <c r="E125" s="303"/>
      <c r="F125" s="303"/>
      <c r="G125" s="48"/>
      <c r="H125" s="48"/>
    </row>
    <row r="126" spans="1:8" ht="13.5" customHeight="1">
      <c r="D126" s="48"/>
      <c r="E126" s="303"/>
      <c r="F126" s="303"/>
      <c r="G126" s="48"/>
      <c r="H126" s="48"/>
    </row>
    <row r="127" spans="1:8" ht="13.5" customHeight="1">
      <c r="D127" s="48"/>
      <c r="E127" s="303"/>
      <c r="F127" s="303"/>
      <c r="G127" s="48"/>
      <c r="H127" s="48"/>
    </row>
    <row r="128" spans="1:8" ht="13.5" customHeight="1">
      <c r="D128" s="48"/>
      <c r="E128" s="303"/>
      <c r="F128" s="303"/>
      <c r="G128" s="48"/>
      <c r="H128" s="48"/>
    </row>
    <row r="129" spans="4:8" ht="13.5" customHeight="1">
      <c r="D129" s="48"/>
      <c r="E129" s="303"/>
      <c r="F129" s="303"/>
      <c r="G129" s="48"/>
      <c r="H129" s="48"/>
    </row>
    <row r="130" spans="4:8" ht="13.5" customHeight="1">
      <c r="D130" s="48"/>
      <c r="E130" s="303"/>
      <c r="F130" s="303"/>
      <c r="G130" s="48"/>
      <c r="H130" s="48"/>
    </row>
    <row r="131" spans="4:8" ht="13.5" customHeight="1">
      <c r="D131" s="48"/>
      <c r="E131" s="303"/>
      <c r="F131" s="303"/>
      <c r="G131" s="48"/>
      <c r="H131" s="48"/>
    </row>
    <row r="132" spans="4:8" ht="13.5" customHeight="1">
      <c r="D132" s="48"/>
      <c r="E132" s="303"/>
      <c r="F132" s="303"/>
      <c r="G132" s="48"/>
      <c r="H132" s="48"/>
    </row>
    <row r="133" spans="4:8" ht="13.5" customHeight="1">
      <c r="D133" s="48"/>
      <c r="E133" s="303"/>
      <c r="F133" s="303"/>
      <c r="G133" s="48"/>
      <c r="H133" s="48"/>
    </row>
    <row r="134" spans="4:8" ht="13.5" customHeight="1">
      <c r="D134" s="48"/>
      <c r="E134" s="303"/>
      <c r="F134" s="303"/>
      <c r="G134" s="48"/>
      <c r="H134" s="48"/>
    </row>
    <row r="135" spans="4:8" ht="13.5" customHeight="1">
      <c r="D135" s="48"/>
      <c r="E135" s="303"/>
      <c r="F135" s="303"/>
      <c r="G135" s="48"/>
      <c r="H135" s="48"/>
    </row>
    <row r="136" spans="4:8" ht="13.5" customHeight="1">
      <c r="D136" s="48"/>
      <c r="E136" s="303"/>
      <c r="F136" s="303"/>
      <c r="G136" s="48"/>
      <c r="H136" s="48"/>
    </row>
    <row r="137" spans="4:8" ht="13.5" customHeight="1">
      <c r="D137" s="48"/>
      <c r="E137" s="303"/>
      <c r="F137" s="303"/>
      <c r="G137" s="48"/>
      <c r="H137" s="48"/>
    </row>
    <row r="138" spans="4:8" ht="13.5" customHeight="1">
      <c r="D138" s="48"/>
      <c r="E138" s="303"/>
      <c r="F138" s="303"/>
      <c r="G138" s="48"/>
      <c r="H138" s="48"/>
    </row>
    <row r="139" spans="4:8" ht="13.5" customHeight="1">
      <c r="D139" s="48"/>
      <c r="E139" s="303"/>
      <c r="F139" s="303"/>
      <c r="G139" s="48"/>
      <c r="H139" s="48"/>
    </row>
    <row r="140" spans="4:8" ht="13.5" customHeight="1">
      <c r="D140" s="48"/>
      <c r="E140" s="303"/>
      <c r="F140" s="303"/>
      <c r="G140" s="48"/>
      <c r="H140" s="48"/>
    </row>
    <row r="141" spans="4:8" ht="13.5" customHeight="1">
      <c r="D141" s="48"/>
      <c r="E141" s="303"/>
      <c r="F141" s="303"/>
      <c r="G141" s="48"/>
      <c r="H141" s="48"/>
    </row>
    <row r="142" spans="4:8" ht="13.5" customHeight="1">
      <c r="D142" s="48"/>
      <c r="E142" s="303"/>
      <c r="F142" s="303"/>
      <c r="G142" s="48"/>
      <c r="H142" s="48"/>
    </row>
    <row r="143" spans="4:8" ht="13.5" customHeight="1">
      <c r="D143" s="48"/>
      <c r="E143" s="303"/>
      <c r="F143" s="303"/>
      <c r="G143" s="48"/>
      <c r="H143" s="48"/>
    </row>
    <row r="144" spans="4:8" ht="13.5" customHeight="1">
      <c r="D144" s="48"/>
      <c r="E144" s="303"/>
      <c r="F144" s="303"/>
      <c r="G144" s="48"/>
      <c r="H144" s="48"/>
    </row>
    <row r="145" spans="4:8" ht="13.5" customHeight="1">
      <c r="D145" s="48"/>
      <c r="E145" s="303"/>
      <c r="F145" s="303"/>
      <c r="G145" s="48"/>
      <c r="H145" s="48"/>
    </row>
    <row r="146" spans="4:8" ht="13.5" customHeight="1">
      <c r="D146" s="48"/>
      <c r="E146" s="303"/>
      <c r="F146" s="303"/>
      <c r="G146" s="48"/>
      <c r="H146" s="48"/>
    </row>
    <row r="147" spans="4:8" ht="13.5" customHeight="1">
      <c r="D147" s="48"/>
      <c r="E147" s="303"/>
      <c r="F147" s="303"/>
      <c r="G147" s="48"/>
      <c r="H147" s="48"/>
    </row>
    <row r="148" spans="4:8" ht="13.5" customHeight="1">
      <c r="D148" s="48"/>
      <c r="E148" s="303"/>
      <c r="F148" s="303"/>
      <c r="G148" s="48"/>
      <c r="H148" s="48"/>
    </row>
    <row r="149" spans="4:8" ht="13.5" customHeight="1">
      <c r="D149" s="48"/>
      <c r="E149" s="303"/>
      <c r="F149" s="303"/>
      <c r="G149" s="48"/>
      <c r="H149" s="48"/>
    </row>
    <row r="150" spans="4:8" ht="13.5" customHeight="1">
      <c r="D150" s="48"/>
      <c r="E150" s="303"/>
      <c r="F150" s="303"/>
      <c r="G150" s="48"/>
      <c r="H150" s="48"/>
    </row>
    <row r="151" spans="4:8" ht="13.5" customHeight="1">
      <c r="D151" s="48"/>
      <c r="E151" s="303"/>
      <c r="F151" s="303"/>
      <c r="G151" s="48"/>
      <c r="H151" s="48"/>
    </row>
    <row r="152" spans="4:8" ht="13.5" customHeight="1">
      <c r="D152" s="48"/>
      <c r="E152" s="303"/>
      <c r="F152" s="303"/>
      <c r="G152" s="48"/>
      <c r="H152" s="48"/>
    </row>
    <row r="153" spans="4:8" ht="13.5" customHeight="1">
      <c r="D153" s="48"/>
      <c r="E153" s="303"/>
      <c r="F153" s="303"/>
      <c r="G153" s="48"/>
      <c r="H153" s="48"/>
    </row>
    <row r="154" spans="4:8" ht="13.5" customHeight="1">
      <c r="D154" s="48"/>
      <c r="E154" s="303"/>
      <c r="F154" s="303"/>
      <c r="G154" s="48"/>
      <c r="H154" s="48"/>
    </row>
    <row r="155" spans="4:8" ht="13.5" customHeight="1">
      <c r="D155" s="48"/>
      <c r="E155" s="303"/>
      <c r="F155" s="303"/>
      <c r="G155" s="48"/>
      <c r="H155" s="48"/>
    </row>
    <row r="156" spans="4:8" ht="13.5" customHeight="1">
      <c r="D156" s="48"/>
      <c r="E156" s="303"/>
      <c r="F156" s="303"/>
      <c r="G156" s="48"/>
      <c r="H156" s="48"/>
    </row>
    <row r="157" spans="4:8" ht="13.5" customHeight="1">
      <c r="D157" s="48"/>
      <c r="E157" s="303"/>
      <c r="F157" s="303"/>
      <c r="G157" s="48"/>
      <c r="H157" s="48"/>
    </row>
    <row r="158" spans="4:8" ht="13.5" customHeight="1">
      <c r="D158" s="48"/>
      <c r="E158" s="303"/>
      <c r="F158" s="303"/>
      <c r="G158" s="48"/>
      <c r="H158" s="48"/>
    </row>
    <row r="159" spans="4:8" ht="13.5" customHeight="1">
      <c r="D159" s="48"/>
      <c r="E159" s="303"/>
      <c r="F159" s="303"/>
      <c r="G159" s="48"/>
      <c r="H159" s="48"/>
    </row>
    <row r="160" spans="4:8" ht="13.5" customHeight="1">
      <c r="D160" s="48"/>
      <c r="E160" s="303"/>
      <c r="F160" s="303"/>
      <c r="G160" s="48"/>
      <c r="H160" s="48"/>
    </row>
    <row r="161" spans="4:8" ht="13.5" customHeight="1">
      <c r="D161" s="48"/>
      <c r="E161" s="303"/>
      <c r="F161" s="303"/>
      <c r="G161" s="48"/>
      <c r="H161" s="48"/>
    </row>
    <row r="162" spans="4:8" ht="13.5" customHeight="1">
      <c r="D162" s="48"/>
      <c r="E162" s="303"/>
      <c r="F162" s="303"/>
      <c r="G162" s="48"/>
      <c r="H162" s="48"/>
    </row>
    <row r="163" spans="4:8" ht="13.5" customHeight="1">
      <c r="D163" s="48"/>
      <c r="E163" s="303"/>
      <c r="F163" s="303"/>
      <c r="G163" s="48"/>
      <c r="H163" s="48"/>
    </row>
    <row r="164" spans="4:8" ht="13.5" customHeight="1">
      <c r="D164" s="48"/>
      <c r="E164" s="303"/>
      <c r="F164" s="303"/>
      <c r="G164" s="48"/>
      <c r="H164" s="48"/>
    </row>
    <row r="165" spans="4:8" ht="13.5" customHeight="1">
      <c r="D165" s="48"/>
      <c r="E165" s="303"/>
      <c r="F165" s="303"/>
      <c r="G165" s="48"/>
      <c r="H165" s="48"/>
    </row>
    <row r="166" spans="4:8" ht="13.5" customHeight="1">
      <c r="D166" s="48"/>
      <c r="E166" s="303"/>
      <c r="F166" s="303"/>
      <c r="G166" s="48"/>
      <c r="H166" s="48"/>
    </row>
    <row r="167" spans="4:8" ht="13.5" customHeight="1">
      <c r="D167" s="48"/>
      <c r="E167" s="303"/>
      <c r="F167" s="303"/>
      <c r="G167" s="48"/>
      <c r="H167" s="48"/>
    </row>
    <row r="168" spans="4:8" ht="13.5" customHeight="1">
      <c r="D168" s="48"/>
      <c r="E168" s="303"/>
      <c r="F168" s="303"/>
      <c r="G168" s="48"/>
      <c r="H168" s="48"/>
    </row>
    <row r="169" spans="4:8" ht="13.5" customHeight="1">
      <c r="D169" s="48"/>
      <c r="E169" s="303"/>
      <c r="F169" s="303"/>
      <c r="G169" s="48"/>
      <c r="H169" s="48"/>
    </row>
    <row r="170" spans="4:8" ht="13.5" customHeight="1">
      <c r="D170" s="48"/>
      <c r="E170" s="303"/>
      <c r="F170" s="303"/>
      <c r="G170" s="48"/>
      <c r="H170" s="48"/>
    </row>
    <row r="171" spans="4:8" ht="13.5" customHeight="1">
      <c r="D171" s="48"/>
      <c r="E171" s="303"/>
      <c r="F171" s="303"/>
      <c r="G171" s="48"/>
      <c r="H171" s="48"/>
    </row>
    <row r="172" spans="4:8" ht="13.5" customHeight="1">
      <c r="D172" s="48"/>
      <c r="E172" s="303"/>
      <c r="F172" s="303"/>
      <c r="G172" s="48"/>
      <c r="H172" s="48"/>
    </row>
    <row r="173" spans="4:8" ht="13.5" customHeight="1">
      <c r="D173" s="48"/>
      <c r="E173" s="303"/>
      <c r="F173" s="303"/>
      <c r="G173" s="48"/>
      <c r="H173" s="48"/>
    </row>
    <row r="174" spans="4:8" ht="13.5" customHeight="1">
      <c r="D174" s="48"/>
      <c r="E174" s="303"/>
      <c r="F174" s="303"/>
      <c r="G174" s="48"/>
      <c r="H174" s="48"/>
    </row>
    <row r="175" spans="4:8" ht="13.5" customHeight="1">
      <c r="D175" s="48"/>
      <c r="E175" s="303"/>
      <c r="F175" s="303"/>
      <c r="G175" s="48"/>
      <c r="H175" s="48"/>
    </row>
    <row r="176" spans="4:8" ht="13.5" customHeight="1">
      <c r="D176" s="48"/>
      <c r="E176" s="303"/>
      <c r="F176" s="303"/>
      <c r="G176" s="48"/>
      <c r="H176" s="48"/>
    </row>
    <row r="177" spans="4:8" ht="13.5" customHeight="1">
      <c r="D177" s="48"/>
      <c r="E177" s="303"/>
      <c r="F177" s="303"/>
      <c r="G177" s="48"/>
      <c r="H177" s="48"/>
    </row>
    <row r="178" spans="4:8" ht="13.5" customHeight="1">
      <c r="D178" s="48"/>
      <c r="E178" s="303"/>
      <c r="F178" s="303"/>
      <c r="G178" s="48"/>
      <c r="H178" s="48"/>
    </row>
    <row r="179" spans="4:8" ht="13.5" customHeight="1">
      <c r="D179" s="48"/>
      <c r="E179" s="303"/>
      <c r="F179" s="303"/>
      <c r="G179" s="48"/>
      <c r="H179" s="48"/>
    </row>
    <row r="180" spans="4:8" ht="13.5" customHeight="1">
      <c r="D180" s="48"/>
      <c r="E180" s="303"/>
      <c r="F180" s="303"/>
      <c r="G180" s="48"/>
      <c r="H180" s="48"/>
    </row>
    <row r="181" spans="4:8" ht="13.5" customHeight="1">
      <c r="D181" s="48"/>
      <c r="E181" s="303"/>
      <c r="F181" s="303"/>
      <c r="G181" s="48"/>
      <c r="H181" s="48"/>
    </row>
    <row r="182" spans="4:8" ht="13.5" customHeight="1">
      <c r="D182" s="48"/>
      <c r="E182" s="303"/>
      <c r="F182" s="303"/>
      <c r="G182" s="48"/>
      <c r="H182" s="48"/>
    </row>
    <row r="183" spans="4:8" ht="13.5" customHeight="1">
      <c r="D183" s="48"/>
      <c r="E183" s="303"/>
      <c r="F183" s="303"/>
      <c r="G183" s="48"/>
      <c r="H183" s="48"/>
    </row>
    <row r="184" spans="4:8" ht="13.5" customHeight="1">
      <c r="D184" s="48"/>
      <c r="E184" s="303"/>
      <c r="F184" s="303"/>
      <c r="G184" s="48"/>
      <c r="H184" s="48"/>
    </row>
    <row r="185" spans="4:8" ht="13.5" customHeight="1">
      <c r="D185" s="48"/>
      <c r="E185" s="303"/>
      <c r="F185" s="303"/>
      <c r="G185" s="48"/>
      <c r="H185" s="48"/>
    </row>
    <row r="186" spans="4:8" ht="13.5" customHeight="1">
      <c r="D186" s="48"/>
      <c r="E186" s="303"/>
      <c r="F186" s="303"/>
      <c r="G186" s="48"/>
      <c r="H186" s="48"/>
    </row>
    <row r="187" spans="4:8" ht="13.5" customHeight="1">
      <c r="D187" s="48"/>
      <c r="E187" s="303"/>
      <c r="F187" s="303"/>
      <c r="G187" s="48"/>
      <c r="H187" s="48"/>
    </row>
    <row r="188" spans="4:8" ht="13.5" customHeight="1">
      <c r="D188" s="48"/>
      <c r="E188" s="303"/>
      <c r="F188" s="303"/>
      <c r="G188" s="48"/>
      <c r="H188" s="48"/>
    </row>
    <row r="189" spans="4:8" ht="13.5" customHeight="1">
      <c r="D189" s="48"/>
      <c r="E189" s="303"/>
      <c r="F189" s="303"/>
      <c r="G189" s="48"/>
      <c r="H189" s="48"/>
    </row>
    <row r="190" spans="4:8" ht="13.5" customHeight="1">
      <c r="D190" s="48"/>
      <c r="E190" s="303"/>
      <c r="F190" s="303"/>
      <c r="G190" s="48"/>
      <c r="H190" s="48"/>
    </row>
    <row r="191" spans="4:8" ht="13.5" customHeight="1">
      <c r="D191" s="48"/>
      <c r="E191" s="303"/>
      <c r="F191" s="303"/>
      <c r="G191" s="48"/>
      <c r="H191" s="48"/>
    </row>
    <row r="192" spans="4:8" ht="13.5" customHeight="1">
      <c r="D192" s="48"/>
      <c r="E192" s="303"/>
      <c r="F192" s="303"/>
      <c r="G192" s="48"/>
      <c r="H192" s="48"/>
    </row>
    <row r="193" spans="4:8" ht="13.5" customHeight="1">
      <c r="D193" s="48"/>
      <c r="E193" s="303"/>
      <c r="F193" s="303"/>
      <c r="G193" s="48"/>
      <c r="H193" s="48"/>
    </row>
    <row r="194" spans="4:8" ht="13.5" customHeight="1">
      <c r="D194" s="48"/>
      <c r="E194" s="303"/>
      <c r="F194" s="303"/>
      <c r="G194" s="48"/>
      <c r="H194" s="48"/>
    </row>
    <row r="195" spans="4:8" ht="13.5" customHeight="1">
      <c r="D195" s="48"/>
      <c r="E195" s="303"/>
      <c r="F195" s="303"/>
      <c r="G195" s="48"/>
      <c r="H195" s="48"/>
    </row>
    <row r="196" spans="4:8" ht="13.5" customHeight="1">
      <c r="D196" s="48"/>
      <c r="E196" s="303"/>
      <c r="F196" s="303"/>
      <c r="G196" s="48"/>
      <c r="H196" s="48"/>
    </row>
    <row r="197" spans="4:8" ht="13.5" customHeight="1">
      <c r="D197" s="48"/>
      <c r="E197" s="303"/>
      <c r="F197" s="303"/>
      <c r="G197" s="48"/>
      <c r="H197" s="48"/>
    </row>
    <row r="198" spans="4:8" ht="13.5" customHeight="1">
      <c r="D198" s="48"/>
      <c r="E198" s="303"/>
      <c r="F198" s="303"/>
      <c r="G198" s="48"/>
      <c r="H198" s="48"/>
    </row>
    <row r="199" spans="4:8" ht="13.5" customHeight="1">
      <c r="D199" s="48"/>
      <c r="E199" s="303"/>
      <c r="F199" s="303"/>
      <c r="G199" s="48"/>
      <c r="H199" s="48"/>
    </row>
    <row r="200" spans="4:8" ht="13.5" customHeight="1">
      <c r="D200" s="48"/>
      <c r="E200" s="303"/>
      <c r="F200" s="303"/>
      <c r="G200" s="48"/>
      <c r="H200" s="48"/>
    </row>
    <row r="201" spans="4:8" ht="13.5" customHeight="1">
      <c r="D201" s="48"/>
      <c r="E201" s="303"/>
      <c r="F201" s="303"/>
      <c r="G201" s="48"/>
      <c r="H201" s="48"/>
    </row>
    <row r="202" spans="4:8" ht="13.5" customHeight="1">
      <c r="D202" s="48"/>
      <c r="E202" s="303"/>
      <c r="F202" s="303"/>
      <c r="G202" s="48"/>
      <c r="H202" s="48"/>
    </row>
    <row r="203" spans="4:8" ht="13.5" customHeight="1">
      <c r="D203" s="48"/>
      <c r="E203" s="303"/>
      <c r="F203" s="303"/>
      <c r="G203" s="48"/>
      <c r="H203" s="48"/>
    </row>
    <row r="204" spans="4:8" ht="13.5" customHeight="1">
      <c r="D204" s="48"/>
      <c r="E204" s="303"/>
      <c r="F204" s="303"/>
      <c r="G204" s="48"/>
      <c r="H204" s="48"/>
    </row>
    <row r="205" spans="4:8" ht="13.5" customHeight="1">
      <c r="D205" s="48"/>
      <c r="E205" s="303"/>
      <c r="F205" s="303"/>
      <c r="G205" s="48"/>
      <c r="H205" s="48"/>
    </row>
    <row r="206" spans="4:8" ht="13.5" customHeight="1">
      <c r="D206" s="48"/>
      <c r="E206" s="303"/>
      <c r="F206" s="303"/>
      <c r="G206" s="48"/>
      <c r="H206" s="48"/>
    </row>
    <row r="207" spans="4:8" ht="13.5" customHeight="1">
      <c r="D207" s="48"/>
      <c r="E207" s="303"/>
      <c r="F207" s="303"/>
      <c r="G207" s="48"/>
      <c r="H207" s="48"/>
    </row>
    <row r="208" spans="4:8" ht="13.5" customHeight="1">
      <c r="D208" s="48"/>
      <c r="E208" s="303"/>
      <c r="F208" s="303"/>
      <c r="G208" s="48"/>
      <c r="H208" s="48"/>
    </row>
    <row r="209" spans="4:8" ht="13.5" customHeight="1">
      <c r="D209" s="48"/>
      <c r="E209" s="303"/>
      <c r="F209" s="303"/>
      <c r="G209" s="48"/>
      <c r="H209" s="48"/>
    </row>
    <row r="210" spans="4:8" ht="13.5" customHeight="1">
      <c r="D210" s="48"/>
      <c r="E210" s="303"/>
      <c r="F210" s="303"/>
      <c r="G210" s="48"/>
      <c r="H210" s="48"/>
    </row>
    <row r="211" spans="4:8" ht="13.5" customHeight="1">
      <c r="D211" s="48"/>
      <c r="E211" s="303"/>
      <c r="F211" s="303"/>
      <c r="G211" s="48"/>
      <c r="H211" s="48"/>
    </row>
    <row r="212" spans="4:8" ht="13.5" customHeight="1">
      <c r="D212" s="48"/>
      <c r="E212" s="303"/>
      <c r="F212" s="303"/>
      <c r="G212" s="48"/>
      <c r="H212" s="48"/>
    </row>
    <row r="213" spans="4:8" ht="13.5" customHeight="1">
      <c r="D213" s="48"/>
      <c r="E213" s="303"/>
      <c r="F213" s="303"/>
      <c r="G213" s="48"/>
      <c r="H213" s="48"/>
    </row>
    <row r="214" spans="4:8" ht="13.5" customHeight="1">
      <c r="D214" s="48"/>
      <c r="E214" s="303"/>
      <c r="F214" s="303"/>
      <c r="G214" s="48"/>
      <c r="H214" s="48"/>
    </row>
    <row r="215" spans="4:8" ht="13.5" customHeight="1">
      <c r="D215" s="48"/>
      <c r="E215" s="303"/>
      <c r="F215" s="303"/>
      <c r="G215" s="48"/>
      <c r="H215" s="48"/>
    </row>
    <row r="216" spans="4:8" ht="13.5" customHeight="1">
      <c r="D216" s="48"/>
      <c r="E216" s="303"/>
      <c r="F216" s="303"/>
      <c r="G216" s="48"/>
      <c r="H216" s="48"/>
    </row>
    <row r="217" spans="4:8" ht="13.5" customHeight="1">
      <c r="D217" s="48"/>
      <c r="E217" s="303"/>
      <c r="F217" s="303"/>
      <c r="G217" s="48"/>
      <c r="H217" s="48"/>
    </row>
    <row r="218" spans="4:8" ht="13.5" customHeight="1">
      <c r="D218" s="48"/>
      <c r="E218" s="303"/>
      <c r="F218" s="303"/>
      <c r="G218" s="48"/>
      <c r="H218" s="48"/>
    </row>
    <row r="219" spans="4:8" ht="13.5" customHeight="1">
      <c r="D219" s="48"/>
      <c r="E219" s="303"/>
      <c r="F219" s="303"/>
      <c r="G219" s="48"/>
      <c r="H219" s="48"/>
    </row>
    <row r="220" spans="4:8" ht="13.5" customHeight="1">
      <c r="D220" s="48"/>
      <c r="E220" s="303"/>
      <c r="F220" s="303"/>
      <c r="G220" s="48"/>
      <c r="H220" s="48"/>
    </row>
    <row r="221" spans="4:8" ht="13.5" customHeight="1">
      <c r="D221" s="48"/>
      <c r="E221" s="303"/>
      <c r="F221" s="303"/>
      <c r="G221" s="48"/>
      <c r="H221" s="48"/>
    </row>
    <row r="222" spans="4:8" ht="13.5" customHeight="1">
      <c r="D222" s="48"/>
      <c r="E222" s="303"/>
      <c r="F222" s="303"/>
      <c r="G222" s="48"/>
      <c r="H222" s="48"/>
    </row>
    <row r="223" spans="4:8" ht="13.5" customHeight="1">
      <c r="D223" s="48"/>
      <c r="E223" s="303"/>
      <c r="F223" s="303"/>
      <c r="G223" s="48"/>
      <c r="H223" s="48"/>
    </row>
    <row r="224" spans="4:8" ht="13.5" customHeight="1">
      <c r="D224" s="48"/>
      <c r="E224" s="303"/>
      <c r="F224" s="303"/>
      <c r="G224" s="48"/>
      <c r="H224" s="48"/>
    </row>
    <row r="225" spans="4:8" ht="13.5" customHeight="1">
      <c r="D225" s="48"/>
      <c r="E225" s="303"/>
      <c r="F225" s="303"/>
      <c r="G225" s="48"/>
      <c r="H225" s="48"/>
    </row>
    <row r="226" spans="4:8" ht="13.5" customHeight="1">
      <c r="D226" s="48"/>
      <c r="E226" s="303"/>
      <c r="F226" s="303"/>
      <c r="G226" s="48"/>
      <c r="H226" s="48"/>
    </row>
    <row r="227" spans="4:8" ht="13.5" customHeight="1">
      <c r="D227" s="48"/>
      <c r="E227" s="303"/>
      <c r="F227" s="303"/>
      <c r="G227" s="48"/>
      <c r="H227" s="48"/>
    </row>
    <row r="228" spans="4:8" ht="13.5" customHeight="1">
      <c r="D228" s="48"/>
      <c r="E228" s="303"/>
      <c r="F228" s="303"/>
      <c r="G228" s="48"/>
      <c r="H228" s="48"/>
    </row>
    <row r="229" spans="4:8" ht="13.5" customHeight="1">
      <c r="D229" s="48"/>
      <c r="E229" s="303"/>
      <c r="F229" s="303"/>
      <c r="G229" s="48"/>
      <c r="H229" s="48"/>
    </row>
    <row r="230" spans="4:8" ht="13.5" customHeight="1">
      <c r="D230" s="48"/>
      <c r="E230" s="303"/>
      <c r="F230" s="303"/>
      <c r="G230" s="48"/>
      <c r="H230" s="48"/>
    </row>
    <row r="231" spans="4:8" ht="13.5" customHeight="1">
      <c r="D231" s="48"/>
      <c r="E231" s="303"/>
      <c r="F231" s="303"/>
      <c r="G231" s="48"/>
      <c r="H231" s="48"/>
    </row>
    <row r="232" spans="4:8" ht="13.5" customHeight="1">
      <c r="D232" s="48"/>
      <c r="E232" s="303"/>
      <c r="F232" s="303"/>
      <c r="G232" s="48"/>
      <c r="H232" s="48"/>
    </row>
    <row r="233" spans="4:8" ht="13.5" customHeight="1">
      <c r="D233" s="48"/>
      <c r="E233" s="303"/>
      <c r="F233" s="303"/>
      <c r="G233" s="48"/>
      <c r="H233" s="48"/>
    </row>
    <row r="234" spans="4:8" ht="13.5" customHeight="1">
      <c r="D234" s="48"/>
      <c r="E234" s="303"/>
      <c r="F234" s="303"/>
      <c r="G234" s="48"/>
      <c r="H234" s="48"/>
    </row>
    <row r="235" spans="4:8" ht="13.5" customHeight="1">
      <c r="D235" s="48"/>
      <c r="E235" s="303"/>
      <c r="F235" s="303"/>
      <c r="G235" s="48"/>
      <c r="H235" s="48"/>
    </row>
    <row r="236" spans="4:8" ht="13.5" customHeight="1">
      <c r="D236" s="48"/>
      <c r="E236" s="303"/>
      <c r="F236" s="303"/>
      <c r="G236" s="48"/>
      <c r="H236" s="48"/>
    </row>
    <row r="237" spans="4:8" ht="13.5" customHeight="1">
      <c r="D237" s="48"/>
      <c r="E237" s="303"/>
      <c r="F237" s="303"/>
      <c r="G237" s="48"/>
      <c r="H237" s="48"/>
    </row>
    <row r="238" spans="4:8" ht="13.5" customHeight="1">
      <c r="D238" s="48"/>
      <c r="E238" s="303"/>
      <c r="F238" s="303"/>
      <c r="G238" s="48"/>
      <c r="H238" s="48"/>
    </row>
    <row r="239" spans="4:8" ht="13.5" customHeight="1">
      <c r="D239" s="48"/>
      <c r="E239" s="303"/>
      <c r="F239" s="303"/>
      <c r="G239" s="48"/>
      <c r="H239" s="48"/>
    </row>
    <row r="240" spans="4:8" ht="13.5" customHeight="1">
      <c r="D240" s="48"/>
      <c r="E240" s="303"/>
      <c r="F240" s="303"/>
      <c r="G240" s="48"/>
      <c r="H240" s="48"/>
    </row>
    <row r="241" spans="4:8" ht="13.5" customHeight="1">
      <c r="D241" s="48"/>
      <c r="E241" s="303"/>
      <c r="F241" s="303"/>
      <c r="G241" s="48"/>
      <c r="H241" s="48"/>
    </row>
    <row r="242" spans="4:8" ht="13.5" customHeight="1">
      <c r="D242" s="48"/>
      <c r="E242" s="303"/>
      <c r="F242" s="303"/>
      <c r="G242" s="48"/>
      <c r="H242" s="48"/>
    </row>
    <row r="243" spans="4:8" ht="13.5" customHeight="1">
      <c r="D243" s="48"/>
      <c r="E243" s="303"/>
      <c r="F243" s="303"/>
      <c r="G243" s="48"/>
      <c r="H243" s="48"/>
    </row>
    <row r="244" spans="4:8" ht="13.5" customHeight="1">
      <c r="D244" s="48"/>
      <c r="E244" s="303"/>
      <c r="F244" s="303"/>
      <c r="G244" s="48"/>
      <c r="H244" s="48"/>
    </row>
    <row r="245" spans="4:8" ht="13.5" customHeight="1">
      <c r="D245" s="48"/>
      <c r="E245" s="303"/>
      <c r="F245" s="303"/>
      <c r="G245" s="48"/>
      <c r="H245" s="48"/>
    </row>
    <row r="246" spans="4:8" ht="13.5" customHeight="1">
      <c r="D246" s="48"/>
      <c r="E246" s="303"/>
      <c r="F246" s="303"/>
      <c r="G246" s="48"/>
      <c r="H246" s="48"/>
    </row>
    <row r="247" spans="4:8" ht="13.5" customHeight="1">
      <c r="D247" s="48"/>
      <c r="E247" s="303"/>
      <c r="F247" s="303"/>
      <c r="G247" s="48"/>
      <c r="H247" s="48"/>
    </row>
    <row r="248" spans="4:8" ht="13.5" customHeight="1">
      <c r="D248" s="48"/>
      <c r="E248" s="303"/>
      <c r="F248" s="303"/>
      <c r="G248" s="48"/>
      <c r="H248" s="48"/>
    </row>
    <row r="249" spans="4:8" ht="13.5" customHeight="1">
      <c r="D249" s="48"/>
      <c r="E249" s="303"/>
      <c r="F249" s="303"/>
      <c r="G249" s="48"/>
      <c r="H249" s="48"/>
    </row>
    <row r="250" spans="4:8" ht="13.5" customHeight="1">
      <c r="D250" s="48"/>
      <c r="E250" s="303"/>
      <c r="F250" s="303"/>
      <c r="G250" s="48"/>
      <c r="H250" s="48"/>
    </row>
    <row r="251" spans="4:8" ht="13.5" customHeight="1">
      <c r="D251" s="48"/>
      <c r="E251" s="303"/>
      <c r="F251" s="303"/>
      <c r="G251" s="48"/>
      <c r="H251" s="48"/>
    </row>
    <row r="252" spans="4:8" ht="13.5" customHeight="1">
      <c r="D252" s="48"/>
      <c r="E252" s="303"/>
      <c r="F252" s="303"/>
      <c r="G252" s="48"/>
      <c r="H252" s="48"/>
    </row>
    <row r="253" spans="4:8" ht="13.5" customHeight="1">
      <c r="D253" s="48"/>
      <c r="E253" s="303"/>
      <c r="F253" s="303"/>
      <c r="G253" s="48"/>
      <c r="H253" s="48"/>
    </row>
    <row r="254" spans="4:8" ht="13.5" customHeight="1">
      <c r="D254" s="48"/>
      <c r="E254" s="303"/>
      <c r="F254" s="303"/>
      <c r="G254" s="48"/>
      <c r="H254" s="48"/>
    </row>
    <row r="255" spans="4:8" ht="13.5" customHeight="1">
      <c r="D255" s="48"/>
      <c r="E255" s="303"/>
      <c r="F255" s="303"/>
      <c r="G255" s="48"/>
      <c r="H255" s="48"/>
    </row>
    <row r="256" spans="4:8" ht="13.5" customHeight="1">
      <c r="D256" s="48"/>
      <c r="E256" s="303"/>
      <c r="F256" s="303"/>
      <c r="G256" s="48"/>
      <c r="H256" s="48"/>
    </row>
    <row r="257" spans="4:8" ht="13.5" customHeight="1">
      <c r="D257" s="48"/>
      <c r="E257" s="303"/>
      <c r="F257" s="303"/>
      <c r="G257" s="48"/>
      <c r="H257" s="48"/>
    </row>
    <row r="258" spans="4:8" ht="13.5" customHeight="1">
      <c r="D258" s="48"/>
      <c r="E258" s="303"/>
      <c r="F258" s="303"/>
      <c r="G258" s="48"/>
      <c r="H258" s="48"/>
    </row>
    <row r="259" spans="4:8" ht="13.5" customHeight="1">
      <c r="D259" s="48"/>
      <c r="E259" s="303"/>
      <c r="F259" s="303"/>
      <c r="G259" s="48"/>
      <c r="H259" s="48"/>
    </row>
    <row r="260" spans="4:8" ht="13.5" customHeight="1">
      <c r="D260" s="48"/>
      <c r="E260" s="303"/>
      <c r="F260" s="303"/>
      <c r="G260" s="48"/>
      <c r="H260" s="48"/>
    </row>
    <row r="261" spans="4:8" ht="13.5" customHeight="1">
      <c r="D261" s="48"/>
      <c r="E261" s="303"/>
      <c r="F261" s="303"/>
      <c r="G261" s="48"/>
      <c r="H261" s="48"/>
    </row>
    <row r="262" spans="4:8" ht="13.5" customHeight="1">
      <c r="D262" s="48"/>
      <c r="E262" s="303"/>
      <c r="F262" s="303"/>
      <c r="G262" s="48"/>
      <c r="H262" s="48"/>
    </row>
    <row r="263" spans="4:8" ht="13.5" customHeight="1">
      <c r="D263" s="48"/>
      <c r="E263" s="303"/>
      <c r="F263" s="303"/>
      <c r="G263" s="48"/>
      <c r="H263" s="48"/>
    </row>
    <row r="264" spans="4:8" ht="13.5" customHeight="1">
      <c r="D264" s="48"/>
      <c r="E264" s="303"/>
      <c r="F264" s="303"/>
      <c r="G264" s="48"/>
      <c r="H264" s="48"/>
    </row>
    <row r="265" spans="4:8" ht="13.5" customHeight="1">
      <c r="D265" s="48"/>
      <c r="E265" s="303"/>
      <c r="F265" s="303"/>
      <c r="G265" s="48"/>
      <c r="H265" s="48"/>
    </row>
    <row r="266" spans="4:8" ht="13.5" customHeight="1">
      <c r="D266" s="48"/>
      <c r="E266" s="303"/>
      <c r="F266" s="303"/>
      <c r="G266" s="48"/>
      <c r="H266" s="48"/>
    </row>
    <row r="267" spans="4:8" ht="13.5" customHeight="1">
      <c r="D267" s="48"/>
      <c r="E267" s="303"/>
      <c r="F267" s="303"/>
      <c r="G267" s="48"/>
      <c r="H267" s="48"/>
    </row>
    <row r="268" spans="4:8" ht="13.5" customHeight="1">
      <c r="D268" s="48"/>
      <c r="E268" s="303"/>
      <c r="F268" s="303"/>
      <c r="G268" s="48"/>
      <c r="H268" s="48"/>
    </row>
    <row r="269" spans="4:8" ht="13.5" customHeight="1">
      <c r="D269" s="48"/>
      <c r="E269" s="303"/>
      <c r="F269" s="303"/>
      <c r="G269" s="48"/>
      <c r="H269" s="48"/>
    </row>
    <row r="270" spans="4:8" ht="13.5" customHeight="1">
      <c r="D270" s="48"/>
      <c r="E270" s="303"/>
      <c r="F270" s="303"/>
      <c r="G270" s="48"/>
      <c r="H270" s="48"/>
    </row>
    <row r="271" spans="4:8" ht="13.5" customHeight="1">
      <c r="D271" s="48"/>
      <c r="E271" s="303"/>
      <c r="F271" s="303"/>
      <c r="G271" s="48"/>
      <c r="H271" s="48"/>
    </row>
    <row r="272" spans="4:8" ht="13.5" customHeight="1">
      <c r="D272" s="48"/>
      <c r="E272" s="303"/>
      <c r="F272" s="303"/>
      <c r="G272" s="48"/>
      <c r="H272" s="48"/>
    </row>
    <row r="273" spans="4:8" ht="13.5" customHeight="1">
      <c r="D273" s="48"/>
      <c r="E273" s="303"/>
      <c r="F273" s="303"/>
      <c r="G273" s="48"/>
      <c r="H273" s="48"/>
    </row>
    <row r="274" spans="4:8" ht="13.5" customHeight="1">
      <c r="D274" s="48"/>
      <c r="E274" s="303"/>
      <c r="F274" s="303"/>
      <c r="G274" s="48"/>
      <c r="H274" s="48"/>
    </row>
    <row r="275" spans="4:8" ht="13.5" customHeight="1">
      <c r="D275" s="48"/>
      <c r="E275" s="303"/>
      <c r="F275" s="303"/>
      <c r="G275" s="48"/>
      <c r="H275" s="48"/>
    </row>
    <row r="276" spans="4:8" ht="13.5" customHeight="1">
      <c r="D276" s="48"/>
      <c r="E276" s="303"/>
      <c r="F276" s="303"/>
      <c r="G276" s="48"/>
      <c r="H276" s="48"/>
    </row>
    <row r="277" spans="4:8" ht="13.5" customHeight="1">
      <c r="D277" s="48"/>
      <c r="E277" s="303"/>
      <c r="F277" s="303"/>
      <c r="G277" s="48"/>
      <c r="H277" s="48"/>
    </row>
    <row r="278" spans="4:8" ht="13.5" customHeight="1">
      <c r="D278" s="48"/>
      <c r="E278" s="303"/>
      <c r="F278" s="303"/>
      <c r="G278" s="48"/>
      <c r="H278" s="48"/>
    </row>
    <row r="279" spans="4:8" ht="13.5" customHeight="1">
      <c r="D279" s="48"/>
      <c r="E279" s="303"/>
      <c r="F279" s="303"/>
      <c r="G279" s="48"/>
      <c r="H279" s="48"/>
    </row>
    <row r="280" spans="4:8" ht="13.5" customHeight="1">
      <c r="D280" s="48"/>
      <c r="E280" s="303"/>
      <c r="F280" s="303"/>
      <c r="G280" s="48"/>
      <c r="H280" s="48"/>
    </row>
    <row r="281" spans="4:8" ht="13.5" customHeight="1">
      <c r="D281" s="48"/>
      <c r="E281" s="303"/>
      <c r="F281" s="303"/>
      <c r="G281" s="48"/>
      <c r="H281" s="48"/>
    </row>
    <row r="282" spans="4:8" ht="13.5" customHeight="1">
      <c r="D282" s="48"/>
      <c r="E282" s="303"/>
      <c r="F282" s="303"/>
      <c r="G282" s="48"/>
      <c r="H282" s="48"/>
    </row>
    <row r="283" spans="4:8" ht="13.5" customHeight="1">
      <c r="D283" s="48"/>
      <c r="E283" s="303"/>
      <c r="F283" s="303"/>
      <c r="G283" s="48"/>
      <c r="H283" s="48"/>
    </row>
    <row r="284" spans="4:8" ht="13.5" customHeight="1">
      <c r="D284" s="48"/>
      <c r="E284" s="303"/>
      <c r="F284" s="303"/>
      <c r="G284" s="48"/>
      <c r="H284" s="48"/>
    </row>
    <row r="285" spans="4:8" ht="13.5" customHeight="1">
      <c r="D285" s="48"/>
      <c r="E285" s="303"/>
      <c r="F285" s="303"/>
      <c r="G285" s="48"/>
      <c r="H285" s="48"/>
    </row>
    <row r="286" spans="4:8" ht="13.5" customHeight="1">
      <c r="D286" s="48"/>
      <c r="E286" s="303"/>
      <c r="F286" s="303"/>
      <c r="G286" s="48"/>
      <c r="H286" s="48"/>
    </row>
    <row r="287" spans="4:8" ht="13.5" customHeight="1">
      <c r="D287" s="48"/>
      <c r="E287" s="303"/>
      <c r="F287" s="303"/>
      <c r="G287" s="48"/>
      <c r="H287" s="48"/>
    </row>
    <row r="288" spans="4:8" ht="13.5" customHeight="1">
      <c r="D288" s="48"/>
      <c r="E288" s="303"/>
      <c r="F288" s="303"/>
      <c r="G288" s="48"/>
      <c r="H288" s="48"/>
    </row>
    <row r="289" spans="4:8" ht="13.5" customHeight="1">
      <c r="D289" s="48"/>
      <c r="E289" s="303"/>
      <c r="F289" s="303"/>
      <c r="G289" s="48"/>
      <c r="H289" s="48"/>
    </row>
    <row r="290" spans="4:8" ht="13.5" customHeight="1">
      <c r="D290" s="48"/>
      <c r="E290" s="303"/>
      <c r="F290" s="303"/>
      <c r="G290" s="48"/>
      <c r="H290" s="48"/>
    </row>
    <row r="291" spans="4:8" ht="13.5" customHeight="1">
      <c r="D291" s="48"/>
      <c r="E291" s="303"/>
      <c r="F291" s="303"/>
      <c r="G291" s="48"/>
      <c r="H291" s="48"/>
    </row>
    <row r="292" spans="4:8" ht="13.5" customHeight="1">
      <c r="D292" s="48"/>
      <c r="E292" s="303"/>
      <c r="F292" s="303"/>
      <c r="G292" s="48"/>
      <c r="H292" s="48"/>
    </row>
    <row r="293" spans="4:8" ht="13.5" customHeight="1">
      <c r="D293" s="48"/>
      <c r="E293" s="303"/>
      <c r="F293" s="303"/>
      <c r="G293" s="48"/>
      <c r="H293" s="48"/>
    </row>
    <row r="294" spans="4:8" ht="13.5" customHeight="1">
      <c r="D294" s="48"/>
      <c r="E294" s="303"/>
      <c r="F294" s="303"/>
      <c r="G294" s="48"/>
      <c r="H294" s="48"/>
    </row>
    <row r="295" spans="4:8" ht="13.5" customHeight="1">
      <c r="D295" s="48"/>
      <c r="E295" s="303"/>
      <c r="F295" s="303"/>
      <c r="G295" s="48"/>
      <c r="H295" s="48"/>
    </row>
    <row r="296" spans="4:8" ht="13.5" customHeight="1">
      <c r="D296" s="48"/>
      <c r="E296" s="303"/>
      <c r="F296" s="303"/>
      <c r="G296" s="48"/>
      <c r="H296" s="48"/>
    </row>
    <row r="297" spans="4:8" ht="13.5" customHeight="1">
      <c r="D297" s="48"/>
      <c r="E297" s="303"/>
      <c r="F297" s="303"/>
      <c r="G297" s="48"/>
      <c r="H297" s="48"/>
    </row>
    <row r="298" spans="4:8" ht="13.5" customHeight="1">
      <c r="D298" s="48"/>
      <c r="E298" s="303"/>
      <c r="F298" s="303"/>
      <c r="G298" s="48"/>
      <c r="H298" s="48"/>
    </row>
    <row r="299" spans="4:8" ht="13.5" customHeight="1">
      <c r="D299" s="48"/>
      <c r="E299" s="303"/>
      <c r="F299" s="303"/>
      <c r="G299" s="48"/>
      <c r="H299" s="48"/>
    </row>
    <row r="300" spans="4:8" ht="13.5" customHeight="1">
      <c r="D300" s="48"/>
      <c r="E300" s="303"/>
      <c r="F300" s="303"/>
      <c r="G300" s="48"/>
      <c r="H300" s="48"/>
    </row>
    <row r="301" spans="4:8" ht="13.5" customHeight="1">
      <c r="D301" s="48"/>
      <c r="E301" s="303"/>
      <c r="F301" s="303"/>
      <c r="G301" s="48"/>
      <c r="H301" s="48"/>
    </row>
    <row r="302" spans="4:8" ht="13.5" customHeight="1">
      <c r="D302" s="48"/>
      <c r="E302" s="303"/>
      <c r="F302" s="303"/>
      <c r="G302" s="48"/>
      <c r="H302" s="48"/>
    </row>
    <row r="303" spans="4:8" ht="13.5" customHeight="1">
      <c r="D303" s="48"/>
      <c r="E303" s="303"/>
      <c r="F303" s="303"/>
      <c r="G303" s="48"/>
      <c r="H303" s="48"/>
    </row>
    <row r="304" spans="4:8" ht="13.5" customHeight="1">
      <c r="D304" s="48"/>
      <c r="E304" s="303"/>
      <c r="F304" s="303"/>
      <c r="G304" s="48"/>
      <c r="H304" s="48"/>
    </row>
    <row r="305" spans="4:8" ht="13.5" customHeight="1">
      <c r="D305" s="48"/>
      <c r="E305" s="303"/>
      <c r="F305" s="303"/>
      <c r="G305" s="48"/>
      <c r="H305" s="48"/>
    </row>
    <row r="306" spans="4:8" ht="13.5" customHeight="1">
      <c r="D306" s="48"/>
      <c r="E306" s="303"/>
      <c r="F306" s="303"/>
      <c r="G306" s="48"/>
      <c r="H306" s="48"/>
    </row>
    <row r="307" spans="4:8" ht="13.5" customHeight="1">
      <c r="D307" s="48"/>
      <c r="E307" s="303"/>
      <c r="F307" s="303"/>
      <c r="G307" s="48"/>
      <c r="H307" s="48"/>
    </row>
    <row r="308" spans="4:8" ht="13.5" customHeight="1">
      <c r="D308" s="48"/>
      <c r="E308" s="303"/>
      <c r="F308" s="303"/>
      <c r="G308" s="48"/>
      <c r="H308" s="48"/>
    </row>
    <row r="309" spans="4:8" ht="13.5" customHeight="1">
      <c r="D309" s="48"/>
      <c r="E309" s="303"/>
      <c r="F309" s="303"/>
      <c r="G309" s="48"/>
      <c r="H309" s="48"/>
    </row>
    <row r="310" spans="4:8" ht="13.5" customHeight="1">
      <c r="D310" s="48"/>
      <c r="E310" s="303"/>
      <c r="F310" s="303"/>
      <c r="G310" s="48"/>
      <c r="H310" s="48"/>
    </row>
    <row r="311" spans="4:8" ht="13.5" customHeight="1">
      <c r="D311" s="48"/>
      <c r="E311" s="303"/>
      <c r="F311" s="303"/>
      <c r="G311" s="48"/>
      <c r="H311" s="48"/>
    </row>
    <row r="312" spans="4:8" ht="13.5" customHeight="1">
      <c r="D312" s="48"/>
      <c r="E312" s="303"/>
      <c r="F312" s="303"/>
      <c r="G312" s="48"/>
      <c r="H312" s="48"/>
    </row>
    <row r="313" spans="4:8" ht="13.5" customHeight="1">
      <c r="D313" s="48"/>
      <c r="E313" s="303"/>
      <c r="F313" s="303"/>
      <c r="G313" s="48"/>
      <c r="H313" s="48"/>
    </row>
    <row r="314" spans="4:8" ht="13.5" customHeight="1">
      <c r="D314" s="48"/>
      <c r="E314" s="303"/>
      <c r="F314" s="303"/>
      <c r="G314" s="48"/>
      <c r="H314" s="48"/>
    </row>
    <row r="315" spans="4:8" ht="13.5" customHeight="1">
      <c r="D315" s="48"/>
      <c r="E315" s="303"/>
      <c r="F315" s="303"/>
      <c r="G315" s="48"/>
      <c r="H315" s="48"/>
    </row>
    <row r="316" spans="4:8" ht="13.5" customHeight="1">
      <c r="D316" s="48"/>
      <c r="E316" s="303"/>
      <c r="F316" s="303"/>
      <c r="G316" s="48"/>
      <c r="H316" s="48"/>
    </row>
    <row r="317" spans="4:8" ht="13.5" customHeight="1">
      <c r="D317" s="48"/>
      <c r="E317" s="303"/>
      <c r="F317" s="303"/>
      <c r="G317" s="48"/>
      <c r="H317" s="48"/>
    </row>
    <row r="318" spans="4:8" ht="13.5" customHeight="1">
      <c r="D318" s="48"/>
      <c r="E318" s="303"/>
      <c r="F318" s="303"/>
      <c r="G318" s="48"/>
      <c r="H318" s="48"/>
    </row>
    <row r="319" spans="4:8" ht="13.5" customHeight="1">
      <c r="D319" s="48"/>
      <c r="E319" s="303"/>
      <c r="F319" s="303"/>
      <c r="G319" s="48"/>
      <c r="H319" s="48"/>
    </row>
    <row r="320" spans="4:8" ht="13.5" customHeight="1">
      <c r="D320" s="48"/>
      <c r="E320" s="303"/>
      <c r="F320" s="303"/>
      <c r="G320" s="48"/>
      <c r="H320" s="48"/>
    </row>
    <row r="321" spans="4:8" ht="13.5" customHeight="1">
      <c r="D321" s="48"/>
      <c r="E321" s="303"/>
      <c r="F321" s="303"/>
      <c r="G321" s="48"/>
      <c r="H321" s="48"/>
    </row>
    <row r="322" spans="4:8" ht="13.5" customHeight="1">
      <c r="D322" s="48"/>
      <c r="E322" s="303"/>
      <c r="F322" s="303"/>
      <c r="G322" s="48"/>
      <c r="H322" s="48"/>
    </row>
    <row r="323" spans="4:8" ht="13.5" customHeight="1">
      <c r="D323" s="48"/>
      <c r="E323" s="303"/>
      <c r="F323" s="303"/>
      <c r="G323" s="48"/>
      <c r="H323" s="48"/>
    </row>
    <row r="324" spans="4:8" ht="13.5" customHeight="1">
      <c r="D324" s="48"/>
      <c r="E324" s="303"/>
      <c r="F324" s="303"/>
      <c r="G324" s="48"/>
      <c r="H324" s="48"/>
    </row>
    <row r="325" spans="4:8" ht="13.5" customHeight="1">
      <c r="D325" s="48"/>
      <c r="E325" s="303"/>
      <c r="F325" s="303"/>
      <c r="G325" s="48"/>
      <c r="H325" s="48"/>
    </row>
    <row r="326" spans="4:8" ht="13.5" customHeight="1">
      <c r="D326" s="48"/>
      <c r="E326" s="303"/>
      <c r="F326" s="303"/>
      <c r="G326" s="48"/>
      <c r="H326" s="48"/>
    </row>
    <row r="327" spans="4:8" ht="13.5" customHeight="1">
      <c r="D327" s="48"/>
      <c r="E327" s="303"/>
      <c r="F327" s="303"/>
      <c r="G327" s="48"/>
      <c r="H327" s="48"/>
    </row>
    <row r="328" spans="4:8" ht="13.5" customHeight="1">
      <c r="D328" s="48"/>
      <c r="E328" s="303"/>
      <c r="F328" s="303"/>
      <c r="G328" s="48"/>
      <c r="H328" s="48"/>
    </row>
    <row r="329" spans="4:8" ht="13.5" customHeight="1">
      <c r="D329" s="48"/>
      <c r="E329" s="303"/>
      <c r="F329" s="303"/>
      <c r="G329" s="48"/>
      <c r="H329" s="48"/>
    </row>
    <row r="330" spans="4:8" ht="13.5" customHeight="1">
      <c r="D330" s="48"/>
      <c r="E330" s="303"/>
      <c r="F330" s="303"/>
      <c r="G330" s="48"/>
      <c r="H330" s="48"/>
    </row>
    <row r="331" spans="4:8" ht="13.5" customHeight="1">
      <c r="D331" s="48"/>
      <c r="E331" s="303"/>
      <c r="F331" s="303"/>
      <c r="G331" s="48"/>
      <c r="H331" s="48"/>
    </row>
    <row r="332" spans="4:8" ht="13.5" customHeight="1">
      <c r="D332" s="48"/>
      <c r="E332" s="303"/>
      <c r="F332" s="303"/>
      <c r="G332" s="48"/>
      <c r="H332" s="48"/>
    </row>
    <row r="333" spans="4:8" ht="13.5" customHeight="1">
      <c r="D333" s="48"/>
      <c r="E333" s="303"/>
      <c r="F333" s="303"/>
      <c r="G333" s="48"/>
      <c r="H333" s="48"/>
    </row>
    <row r="334" spans="4:8" ht="13.5" customHeight="1">
      <c r="D334" s="48"/>
      <c r="E334" s="303"/>
      <c r="F334" s="303"/>
      <c r="G334" s="48"/>
      <c r="H334" s="48"/>
    </row>
    <row r="335" spans="4:8" ht="13.5" customHeight="1">
      <c r="D335" s="48"/>
      <c r="E335" s="303"/>
      <c r="F335" s="303"/>
      <c r="G335" s="48"/>
      <c r="H335" s="48"/>
    </row>
    <row r="336" spans="4:8" ht="13.5" customHeight="1">
      <c r="D336" s="48"/>
      <c r="E336" s="303"/>
      <c r="F336" s="303"/>
      <c r="G336" s="48"/>
      <c r="H336" s="48"/>
    </row>
    <row r="337" spans="4:8" ht="13.5" customHeight="1">
      <c r="D337" s="48"/>
      <c r="E337" s="303"/>
      <c r="F337" s="303"/>
      <c r="G337" s="48"/>
      <c r="H337" s="48"/>
    </row>
    <row r="338" spans="4:8" ht="13.5" customHeight="1">
      <c r="D338" s="48"/>
      <c r="E338" s="303"/>
      <c r="F338" s="303"/>
      <c r="G338" s="48"/>
      <c r="H338" s="48"/>
    </row>
    <row r="339" spans="4:8" ht="13.5" customHeight="1">
      <c r="D339" s="48"/>
      <c r="E339" s="303"/>
      <c r="F339" s="303"/>
      <c r="G339" s="48"/>
      <c r="H339" s="48"/>
    </row>
    <row r="340" spans="4:8" ht="13.5" customHeight="1">
      <c r="D340" s="48"/>
      <c r="E340" s="303"/>
      <c r="F340" s="303"/>
      <c r="G340" s="48"/>
      <c r="H340" s="48"/>
    </row>
    <row r="341" spans="4:8" ht="13.5" customHeight="1">
      <c r="D341" s="48"/>
      <c r="E341" s="303"/>
      <c r="F341" s="303"/>
      <c r="G341" s="48"/>
      <c r="H341" s="48"/>
    </row>
    <row r="342" spans="4:8" ht="13.5" customHeight="1">
      <c r="D342" s="48"/>
      <c r="E342" s="303"/>
      <c r="F342" s="303"/>
      <c r="G342" s="48"/>
      <c r="H342" s="48"/>
    </row>
    <row r="343" spans="4:8" ht="13.5" customHeight="1">
      <c r="D343" s="48"/>
      <c r="E343" s="303"/>
      <c r="F343" s="303"/>
      <c r="G343" s="48"/>
      <c r="H343" s="48"/>
    </row>
    <row r="344" spans="4:8" ht="13.5" customHeight="1">
      <c r="D344" s="48"/>
      <c r="E344" s="303"/>
      <c r="F344" s="303"/>
      <c r="G344" s="48"/>
      <c r="H344" s="48"/>
    </row>
    <row r="345" spans="4:8" ht="13.5" customHeight="1">
      <c r="D345" s="48"/>
      <c r="E345" s="303"/>
      <c r="F345" s="303"/>
      <c r="G345" s="48"/>
      <c r="H345" s="48"/>
    </row>
    <row r="346" spans="4:8" ht="13.5" customHeight="1">
      <c r="D346" s="48"/>
      <c r="E346" s="303"/>
      <c r="F346" s="303"/>
      <c r="G346" s="48"/>
      <c r="H346" s="48"/>
    </row>
    <row r="347" spans="4:8" ht="13.5" customHeight="1">
      <c r="D347" s="48"/>
      <c r="E347" s="303"/>
      <c r="F347" s="303"/>
      <c r="G347" s="48"/>
      <c r="H347" s="48"/>
    </row>
    <row r="348" spans="4:8" ht="13.5" customHeight="1">
      <c r="D348" s="48"/>
      <c r="E348" s="303"/>
      <c r="F348" s="303"/>
      <c r="G348" s="48"/>
      <c r="H348" s="48"/>
    </row>
    <row r="349" spans="4:8" ht="13.5" customHeight="1">
      <c r="D349" s="48"/>
      <c r="E349" s="303"/>
      <c r="F349" s="303"/>
      <c r="G349" s="48"/>
      <c r="H349" s="48"/>
    </row>
    <row r="350" spans="4:8" ht="13.5" customHeight="1">
      <c r="D350" s="48"/>
      <c r="E350" s="303"/>
      <c r="F350" s="303"/>
      <c r="G350" s="48"/>
      <c r="H350" s="48"/>
    </row>
    <row r="351" spans="4:8" ht="13.5" customHeight="1">
      <c r="D351" s="48"/>
      <c r="E351" s="303"/>
      <c r="F351" s="303"/>
      <c r="G351" s="48"/>
      <c r="H351" s="48"/>
    </row>
    <row r="352" spans="4:8" ht="13.5" customHeight="1">
      <c r="D352" s="48"/>
      <c r="E352" s="303"/>
      <c r="F352" s="303"/>
      <c r="G352" s="48"/>
      <c r="H352" s="48"/>
    </row>
    <row r="353" spans="4:8" ht="13.5" customHeight="1">
      <c r="D353" s="48"/>
      <c r="E353" s="303"/>
      <c r="F353" s="303"/>
      <c r="G353" s="48"/>
      <c r="H353" s="48"/>
    </row>
    <row r="354" spans="4:8" ht="13.5" customHeight="1">
      <c r="D354" s="48"/>
      <c r="E354" s="303"/>
      <c r="F354" s="303"/>
      <c r="G354" s="48"/>
      <c r="H354" s="48"/>
    </row>
    <row r="355" spans="4:8" ht="13.5" customHeight="1">
      <c r="D355" s="48"/>
      <c r="E355" s="303"/>
      <c r="F355" s="303"/>
      <c r="G355" s="48"/>
      <c r="H355" s="48"/>
    </row>
    <row r="356" spans="4:8" ht="13.5" customHeight="1">
      <c r="D356" s="48"/>
      <c r="E356" s="303"/>
      <c r="F356" s="303"/>
      <c r="G356" s="48"/>
      <c r="H356" s="48"/>
    </row>
    <row r="357" spans="4:8" ht="13.5" customHeight="1">
      <c r="D357" s="48"/>
      <c r="E357" s="303"/>
      <c r="F357" s="303"/>
      <c r="G357" s="48"/>
      <c r="H357" s="48"/>
    </row>
    <row r="358" spans="4:8" ht="13.5" customHeight="1">
      <c r="D358" s="48"/>
      <c r="E358" s="303"/>
      <c r="F358" s="303"/>
      <c r="G358" s="48"/>
      <c r="H358" s="48"/>
    </row>
    <row r="359" spans="4:8" ht="13.5" customHeight="1">
      <c r="D359" s="48"/>
      <c r="E359" s="303"/>
      <c r="F359" s="303"/>
      <c r="G359" s="48"/>
      <c r="H359" s="48"/>
    </row>
    <row r="360" spans="4:8" ht="13.5" customHeight="1">
      <c r="D360" s="48"/>
      <c r="E360" s="303"/>
      <c r="F360" s="303"/>
      <c r="G360" s="48"/>
      <c r="H360" s="48"/>
    </row>
    <row r="361" spans="4:8" ht="13.5" customHeight="1">
      <c r="D361" s="48"/>
      <c r="E361" s="303"/>
      <c r="F361" s="303"/>
      <c r="G361" s="48"/>
      <c r="H361" s="48"/>
    </row>
    <row r="362" spans="4:8" ht="13.5" customHeight="1">
      <c r="D362" s="48"/>
      <c r="E362" s="303"/>
      <c r="F362" s="303"/>
      <c r="G362" s="48"/>
      <c r="H362" s="48"/>
    </row>
    <row r="363" spans="4:8" ht="13.5" customHeight="1">
      <c r="D363" s="48"/>
      <c r="E363" s="303"/>
      <c r="F363" s="303"/>
      <c r="G363" s="48"/>
      <c r="H363" s="48"/>
    </row>
    <row r="364" spans="4:8" ht="13.5" customHeight="1">
      <c r="D364" s="48"/>
      <c r="E364" s="303"/>
      <c r="F364" s="303"/>
      <c r="G364" s="48"/>
      <c r="H364" s="48"/>
    </row>
    <row r="365" spans="4:8" ht="13.5" customHeight="1">
      <c r="D365" s="48"/>
      <c r="E365" s="303"/>
      <c r="F365" s="303"/>
      <c r="G365" s="48"/>
      <c r="H365" s="48"/>
    </row>
    <row r="366" spans="4:8" ht="13.5" customHeight="1">
      <c r="D366" s="48"/>
      <c r="E366" s="303"/>
      <c r="F366" s="303"/>
      <c r="G366" s="48"/>
      <c r="H366" s="48"/>
    </row>
    <row r="367" spans="4:8" ht="13.5" customHeight="1">
      <c r="D367" s="48"/>
      <c r="E367" s="303"/>
      <c r="F367" s="303"/>
      <c r="G367" s="48"/>
      <c r="H367" s="48"/>
    </row>
    <row r="368" spans="4:8" ht="13.5" customHeight="1">
      <c r="D368" s="48"/>
      <c r="E368" s="303"/>
      <c r="F368" s="303"/>
      <c r="G368" s="48"/>
      <c r="H368" s="48"/>
    </row>
    <row r="369" spans="4:8" ht="13.5" customHeight="1">
      <c r="D369" s="48"/>
      <c r="E369" s="303"/>
      <c r="F369" s="303"/>
      <c r="G369" s="48"/>
      <c r="H369" s="48"/>
    </row>
    <row r="370" spans="4:8" ht="13.5" customHeight="1">
      <c r="D370" s="48"/>
      <c r="E370" s="303"/>
      <c r="F370" s="303"/>
      <c r="G370" s="48"/>
      <c r="H370" s="48"/>
    </row>
    <row r="371" spans="4:8" ht="13.5" customHeight="1">
      <c r="D371" s="48"/>
      <c r="E371" s="303"/>
      <c r="F371" s="303"/>
      <c r="G371" s="48"/>
      <c r="H371" s="48"/>
    </row>
    <row r="372" spans="4:8" ht="13.5" customHeight="1">
      <c r="D372" s="48"/>
      <c r="E372" s="303"/>
      <c r="F372" s="303"/>
      <c r="G372" s="48"/>
      <c r="H372" s="48"/>
    </row>
    <row r="373" spans="4:8" ht="13.5" customHeight="1">
      <c r="D373" s="48"/>
      <c r="E373" s="303"/>
      <c r="F373" s="303"/>
      <c r="G373" s="48"/>
      <c r="H373" s="48"/>
    </row>
    <row r="374" spans="4:8" ht="13.5" customHeight="1">
      <c r="D374" s="48"/>
      <c r="E374" s="303"/>
      <c r="F374" s="303"/>
      <c r="G374" s="48"/>
      <c r="H374" s="48"/>
    </row>
    <row r="375" spans="4:8" ht="13.5" customHeight="1">
      <c r="D375" s="48"/>
      <c r="E375" s="303"/>
      <c r="F375" s="303"/>
      <c r="G375" s="48"/>
      <c r="H375" s="48"/>
    </row>
    <row r="376" spans="4:8" ht="13.5" customHeight="1">
      <c r="D376" s="48"/>
      <c r="E376" s="303"/>
      <c r="F376" s="303"/>
      <c r="G376" s="48"/>
      <c r="H376" s="48"/>
    </row>
    <row r="377" spans="4:8" ht="13.5" customHeight="1">
      <c r="D377" s="48"/>
      <c r="E377" s="303"/>
      <c r="F377" s="303"/>
      <c r="G377" s="48"/>
      <c r="H377" s="48"/>
    </row>
    <row r="378" spans="4:8" ht="13.5" customHeight="1">
      <c r="D378" s="48"/>
      <c r="E378" s="303"/>
      <c r="F378" s="303"/>
      <c r="G378" s="48"/>
      <c r="H378" s="48"/>
    </row>
    <row r="379" spans="4:8" ht="13.5" customHeight="1">
      <c r="D379" s="48"/>
      <c r="E379" s="303"/>
      <c r="F379" s="303"/>
      <c r="G379" s="48"/>
      <c r="H379" s="48"/>
    </row>
    <row r="380" spans="4:8" ht="13.5" customHeight="1">
      <c r="D380" s="48"/>
      <c r="E380" s="303"/>
      <c r="F380" s="303"/>
      <c r="G380" s="48"/>
      <c r="H380" s="48"/>
    </row>
    <row r="381" spans="4:8" ht="13.5" customHeight="1">
      <c r="D381" s="48"/>
      <c r="E381" s="303"/>
      <c r="F381" s="303"/>
      <c r="G381" s="48"/>
      <c r="H381" s="48"/>
    </row>
    <row r="382" spans="4:8" ht="13.5" customHeight="1">
      <c r="D382" s="48"/>
      <c r="E382" s="303"/>
      <c r="F382" s="303"/>
      <c r="G382" s="48"/>
      <c r="H382" s="48"/>
    </row>
    <row r="383" spans="4:8" ht="13.5" customHeight="1">
      <c r="D383" s="48"/>
      <c r="E383" s="303"/>
      <c r="F383" s="303"/>
      <c r="G383" s="48"/>
      <c r="H383" s="48"/>
    </row>
    <row r="384" spans="4:8" ht="13.5" customHeight="1">
      <c r="D384" s="48"/>
      <c r="E384" s="303"/>
      <c r="F384" s="303"/>
      <c r="G384" s="48"/>
      <c r="H384" s="48"/>
    </row>
    <row r="385" spans="4:8" ht="13.5" customHeight="1">
      <c r="D385" s="48"/>
      <c r="E385" s="303"/>
      <c r="F385" s="303"/>
      <c r="G385" s="48"/>
      <c r="H385" s="48"/>
    </row>
    <row r="386" spans="4:8" ht="13.5" customHeight="1">
      <c r="D386" s="48"/>
      <c r="E386" s="303"/>
      <c r="F386" s="303"/>
      <c r="G386" s="48"/>
      <c r="H386" s="48"/>
    </row>
    <row r="387" spans="4:8" ht="13.5" customHeight="1">
      <c r="D387" s="48"/>
      <c r="E387" s="303"/>
      <c r="F387" s="303"/>
      <c r="G387" s="48"/>
      <c r="H387" s="48"/>
    </row>
    <row r="388" spans="4:8" ht="13.5" customHeight="1">
      <c r="D388" s="48"/>
      <c r="E388" s="303"/>
      <c r="F388" s="303"/>
      <c r="G388" s="48"/>
      <c r="H388" s="48"/>
    </row>
    <row r="389" spans="4:8" ht="13.5" customHeight="1">
      <c r="D389" s="48"/>
      <c r="E389" s="303"/>
      <c r="F389" s="303"/>
      <c r="G389" s="48"/>
      <c r="H389" s="48"/>
    </row>
    <row r="390" spans="4:8" ht="13.5" customHeight="1">
      <c r="D390" s="48"/>
      <c r="E390" s="303"/>
      <c r="F390" s="303"/>
      <c r="G390" s="48"/>
      <c r="H390" s="48"/>
    </row>
    <row r="391" spans="4:8" ht="13.5" customHeight="1">
      <c r="D391" s="48"/>
      <c r="E391" s="303"/>
      <c r="F391" s="303"/>
      <c r="G391" s="48"/>
      <c r="H391" s="48"/>
    </row>
    <row r="392" spans="4:8" ht="13.5" customHeight="1">
      <c r="D392" s="48"/>
      <c r="E392" s="303"/>
      <c r="F392" s="303"/>
      <c r="G392" s="48"/>
      <c r="H392" s="48"/>
    </row>
    <row r="393" spans="4:8" ht="13.5" customHeight="1">
      <c r="D393" s="48"/>
      <c r="E393" s="303"/>
      <c r="F393" s="303"/>
      <c r="G393" s="48"/>
      <c r="H393" s="48"/>
    </row>
    <row r="394" spans="4:8" ht="13.5" customHeight="1">
      <c r="D394" s="48"/>
      <c r="E394" s="303"/>
      <c r="F394" s="303"/>
      <c r="G394" s="48"/>
      <c r="H394" s="48"/>
    </row>
    <row r="395" spans="4:8" ht="13.5" customHeight="1">
      <c r="D395" s="48"/>
      <c r="E395" s="303"/>
      <c r="F395" s="303"/>
      <c r="G395" s="48"/>
      <c r="H395" s="48"/>
    </row>
    <row r="396" spans="4:8" ht="13.5" customHeight="1">
      <c r="D396" s="48"/>
      <c r="E396" s="303"/>
      <c r="F396" s="303"/>
      <c r="G396" s="48"/>
      <c r="H396" s="48"/>
    </row>
    <row r="397" spans="4:8" ht="13.5" customHeight="1">
      <c r="D397" s="48"/>
      <c r="E397" s="303"/>
      <c r="F397" s="303"/>
      <c r="G397" s="48"/>
      <c r="H397" s="48"/>
    </row>
    <row r="398" spans="4:8" ht="13.5" customHeight="1">
      <c r="D398" s="48"/>
      <c r="E398" s="303"/>
      <c r="F398" s="303"/>
      <c r="G398" s="48"/>
      <c r="H398" s="48"/>
    </row>
    <row r="399" spans="4:8" ht="13.5" customHeight="1">
      <c r="D399" s="48"/>
      <c r="E399" s="303"/>
      <c r="F399" s="303"/>
      <c r="G399" s="48"/>
      <c r="H399" s="48"/>
    </row>
    <row r="400" spans="4:8" ht="13.5" customHeight="1">
      <c r="D400" s="48"/>
      <c r="E400" s="303"/>
      <c r="F400" s="303"/>
      <c r="G400" s="48"/>
      <c r="H400" s="48"/>
    </row>
    <row r="401" spans="4:8" ht="13.5" customHeight="1">
      <c r="D401" s="48"/>
      <c r="E401" s="303"/>
      <c r="F401" s="303"/>
      <c r="G401" s="48"/>
      <c r="H401" s="48"/>
    </row>
    <row r="402" spans="4:8" ht="13.5" customHeight="1">
      <c r="D402" s="48"/>
      <c r="E402" s="303"/>
      <c r="F402" s="303"/>
      <c r="G402" s="48"/>
      <c r="H402" s="48"/>
    </row>
    <row r="403" spans="4:8" ht="13.5" customHeight="1">
      <c r="D403" s="48"/>
      <c r="E403" s="303"/>
      <c r="F403" s="303"/>
      <c r="G403" s="48"/>
      <c r="H403" s="48"/>
    </row>
    <row r="404" spans="4:8" ht="13.5" customHeight="1">
      <c r="D404" s="48"/>
      <c r="E404" s="303"/>
      <c r="F404" s="303"/>
      <c r="G404" s="48"/>
      <c r="H404" s="48"/>
    </row>
    <row r="405" spans="4:8" ht="13.5" customHeight="1">
      <c r="D405" s="48"/>
      <c r="E405" s="303"/>
      <c r="F405" s="303"/>
      <c r="G405" s="48"/>
      <c r="H405" s="48"/>
    </row>
    <row r="406" spans="4:8" ht="13.5" customHeight="1">
      <c r="D406" s="48"/>
      <c r="E406" s="303"/>
      <c r="F406" s="303"/>
      <c r="G406" s="48"/>
      <c r="H406" s="48"/>
    </row>
    <row r="407" spans="4:8" ht="13.5" customHeight="1">
      <c r="D407" s="48"/>
      <c r="E407" s="303"/>
      <c r="F407" s="303"/>
      <c r="G407" s="48"/>
      <c r="H407" s="48"/>
    </row>
    <row r="408" spans="4:8" ht="13.5" customHeight="1">
      <c r="D408" s="48"/>
      <c r="E408" s="303"/>
      <c r="F408" s="303"/>
      <c r="G408" s="48"/>
      <c r="H408" s="48"/>
    </row>
    <row r="409" spans="4:8" ht="13.5" customHeight="1">
      <c r="D409" s="48"/>
      <c r="E409" s="303"/>
      <c r="F409" s="303"/>
      <c r="G409" s="48"/>
      <c r="H409" s="48"/>
    </row>
    <row r="410" spans="4:8" ht="13.5" customHeight="1">
      <c r="D410" s="48"/>
      <c r="E410" s="303"/>
      <c r="F410" s="303"/>
      <c r="G410" s="48"/>
      <c r="H410" s="48"/>
    </row>
    <row r="411" spans="4:8" ht="13.5" customHeight="1">
      <c r="D411" s="48"/>
      <c r="E411" s="303"/>
      <c r="F411" s="303"/>
      <c r="G411" s="48"/>
      <c r="H411" s="48"/>
    </row>
    <row r="412" spans="4:8" ht="13.5" customHeight="1">
      <c r="D412" s="48"/>
      <c r="E412" s="303"/>
      <c r="F412" s="303"/>
      <c r="G412" s="48"/>
      <c r="H412" s="48"/>
    </row>
    <row r="413" spans="4:8" ht="13.5" customHeight="1">
      <c r="D413" s="48"/>
      <c r="E413" s="303"/>
      <c r="F413" s="303"/>
      <c r="G413" s="48"/>
      <c r="H413" s="48"/>
    </row>
    <row r="414" spans="4:8" ht="13.5" customHeight="1">
      <c r="D414" s="48"/>
      <c r="E414" s="303"/>
      <c r="F414" s="303"/>
      <c r="G414" s="48"/>
      <c r="H414" s="48"/>
    </row>
    <row r="415" spans="4:8" ht="13.5" customHeight="1">
      <c r="D415" s="48"/>
      <c r="E415" s="303"/>
      <c r="F415" s="303"/>
      <c r="G415" s="48"/>
      <c r="H415" s="48"/>
    </row>
    <row r="416" spans="4:8" ht="13.5" customHeight="1">
      <c r="D416" s="48"/>
      <c r="E416" s="303"/>
      <c r="F416" s="303"/>
      <c r="G416" s="48"/>
      <c r="H416" s="48"/>
    </row>
    <row r="417" spans="4:8" ht="13.5" customHeight="1">
      <c r="D417" s="48"/>
      <c r="E417" s="303"/>
      <c r="F417" s="303"/>
      <c r="G417" s="48"/>
      <c r="H417" s="48"/>
    </row>
    <row r="418" spans="4:8" ht="13.5" customHeight="1">
      <c r="D418" s="48"/>
      <c r="E418" s="303"/>
      <c r="F418" s="303"/>
      <c r="G418" s="48"/>
      <c r="H418" s="48"/>
    </row>
    <row r="419" spans="4:8" ht="13.5" customHeight="1">
      <c r="D419" s="48"/>
      <c r="E419" s="303"/>
      <c r="F419" s="303"/>
      <c r="G419" s="48"/>
      <c r="H419" s="48"/>
    </row>
    <row r="420" spans="4:8" ht="13.5" customHeight="1">
      <c r="D420" s="48"/>
      <c r="E420" s="303"/>
      <c r="F420" s="303"/>
      <c r="G420" s="48"/>
      <c r="H420" s="48"/>
    </row>
    <row r="421" spans="4:8" ht="13.5" customHeight="1">
      <c r="D421" s="48"/>
      <c r="E421" s="303"/>
      <c r="F421" s="303"/>
      <c r="G421" s="48"/>
      <c r="H421" s="48"/>
    </row>
    <row r="422" spans="4:8" ht="13.5" customHeight="1">
      <c r="D422" s="48"/>
      <c r="E422" s="303"/>
      <c r="F422" s="303"/>
      <c r="G422" s="48"/>
      <c r="H422" s="48"/>
    </row>
    <row r="423" spans="4:8" ht="13.5" customHeight="1">
      <c r="D423" s="48"/>
      <c r="E423" s="303"/>
      <c r="F423" s="303"/>
      <c r="G423" s="48"/>
      <c r="H423" s="48"/>
    </row>
    <row r="424" spans="4:8" ht="13.5" customHeight="1">
      <c r="D424" s="48"/>
      <c r="E424" s="303"/>
      <c r="F424" s="303"/>
      <c r="G424" s="48"/>
      <c r="H424" s="48"/>
    </row>
    <row r="425" spans="4:8" ht="13.5" customHeight="1">
      <c r="D425" s="48"/>
      <c r="E425" s="303"/>
      <c r="F425" s="303"/>
      <c r="G425" s="48"/>
      <c r="H425" s="48"/>
    </row>
    <row r="426" spans="4:8" ht="13.5" customHeight="1">
      <c r="D426" s="48"/>
      <c r="E426" s="303"/>
      <c r="F426" s="303"/>
      <c r="G426" s="48"/>
      <c r="H426" s="48"/>
    </row>
    <row r="427" spans="4:8" ht="13.5" customHeight="1">
      <c r="D427" s="48"/>
      <c r="E427" s="303"/>
      <c r="F427" s="303"/>
      <c r="G427" s="48"/>
      <c r="H427" s="48"/>
    </row>
    <row r="428" spans="4:8" ht="13.5" customHeight="1">
      <c r="D428" s="48"/>
      <c r="E428" s="303"/>
      <c r="F428" s="303"/>
      <c r="G428" s="48"/>
      <c r="H428" s="48"/>
    </row>
    <row r="429" spans="4:8" ht="13.5" customHeight="1">
      <c r="D429" s="48"/>
      <c r="E429" s="303"/>
      <c r="F429" s="303"/>
      <c r="G429" s="48"/>
      <c r="H429" s="48"/>
    </row>
    <row r="430" spans="4:8" ht="13.5" customHeight="1">
      <c r="D430" s="48"/>
      <c r="E430" s="303"/>
      <c r="F430" s="303"/>
      <c r="G430" s="48"/>
      <c r="H430" s="48"/>
    </row>
    <row r="431" spans="4:8" ht="13.5" customHeight="1">
      <c r="D431" s="48"/>
      <c r="E431" s="303"/>
      <c r="F431" s="303"/>
      <c r="G431" s="48"/>
      <c r="H431" s="48"/>
    </row>
    <row r="432" spans="4:8" ht="13.5" customHeight="1">
      <c r="D432" s="48"/>
      <c r="E432" s="303"/>
      <c r="F432" s="303"/>
      <c r="G432" s="48"/>
      <c r="H432" s="48"/>
    </row>
    <row r="433" spans="4:8" ht="13.5" customHeight="1">
      <c r="D433" s="48"/>
      <c r="E433" s="303"/>
      <c r="F433" s="303"/>
      <c r="G433" s="48"/>
      <c r="H433" s="48"/>
    </row>
    <row r="434" spans="4:8" ht="13.5" customHeight="1">
      <c r="D434" s="48"/>
      <c r="E434" s="303"/>
      <c r="F434" s="303"/>
      <c r="G434" s="48"/>
      <c r="H434" s="48"/>
    </row>
    <row r="435" spans="4:8" ht="13.5" customHeight="1">
      <c r="D435" s="48"/>
      <c r="E435" s="303"/>
      <c r="F435" s="303"/>
      <c r="G435" s="48"/>
      <c r="H435" s="48"/>
    </row>
    <row r="436" spans="4:8" ht="13.5" customHeight="1">
      <c r="D436" s="48"/>
      <c r="E436" s="303"/>
      <c r="F436" s="303"/>
      <c r="G436" s="48"/>
      <c r="H436" s="48"/>
    </row>
    <row r="437" spans="4:8" ht="13.5" customHeight="1">
      <c r="D437" s="48"/>
      <c r="E437" s="303"/>
      <c r="F437" s="303"/>
      <c r="G437" s="48"/>
      <c r="H437" s="48"/>
    </row>
    <row r="438" spans="4:8" ht="13.5" customHeight="1">
      <c r="D438" s="48"/>
      <c r="E438" s="303"/>
      <c r="F438" s="303"/>
      <c r="G438" s="48"/>
      <c r="H438" s="48"/>
    </row>
    <row r="439" spans="4:8" ht="13.5" customHeight="1">
      <c r="D439" s="48"/>
      <c r="E439" s="303"/>
      <c r="F439" s="303"/>
      <c r="G439" s="48"/>
      <c r="H439" s="48"/>
    </row>
    <row r="440" spans="4:8" ht="13.5" customHeight="1">
      <c r="D440" s="48"/>
      <c r="E440" s="303"/>
      <c r="F440" s="303"/>
      <c r="G440" s="48"/>
      <c r="H440" s="48"/>
    </row>
    <row r="441" spans="4:8" ht="13.5" customHeight="1">
      <c r="D441" s="48"/>
      <c r="E441" s="303"/>
      <c r="F441" s="303"/>
      <c r="G441" s="48"/>
      <c r="H441" s="48"/>
    </row>
    <row r="442" spans="4:8" ht="13.5" customHeight="1">
      <c r="D442" s="48"/>
      <c r="E442" s="303"/>
      <c r="F442" s="303"/>
      <c r="G442" s="48"/>
      <c r="H442" s="48"/>
    </row>
    <row r="443" spans="4:8" ht="13.5" customHeight="1">
      <c r="D443" s="48"/>
      <c r="E443" s="303"/>
      <c r="F443" s="303"/>
      <c r="G443" s="48"/>
      <c r="H443" s="48"/>
    </row>
    <row r="444" spans="4:8" ht="13.5" customHeight="1">
      <c r="D444" s="48"/>
      <c r="E444" s="303"/>
      <c r="F444" s="303"/>
      <c r="G444" s="48"/>
      <c r="H444" s="48"/>
    </row>
    <row r="445" spans="4:8" ht="13.5" customHeight="1">
      <c r="D445" s="48"/>
      <c r="E445" s="303"/>
      <c r="F445" s="303"/>
      <c r="G445" s="48"/>
      <c r="H445" s="48"/>
    </row>
    <row r="446" spans="4:8" ht="13.5" customHeight="1">
      <c r="D446" s="48"/>
      <c r="E446" s="303"/>
      <c r="F446" s="303"/>
      <c r="G446" s="48"/>
      <c r="H446" s="48"/>
    </row>
    <row r="447" spans="4:8" ht="13.5" customHeight="1">
      <c r="D447" s="48"/>
      <c r="E447" s="303"/>
      <c r="F447" s="303"/>
      <c r="G447" s="48"/>
      <c r="H447" s="48"/>
    </row>
    <row r="448" spans="4:8" ht="13.5" customHeight="1">
      <c r="D448" s="48"/>
      <c r="E448" s="303"/>
      <c r="F448" s="303"/>
      <c r="G448" s="48"/>
      <c r="H448" s="48"/>
    </row>
    <row r="449" spans="4:8" ht="13.5" customHeight="1">
      <c r="D449" s="48"/>
      <c r="E449" s="303"/>
      <c r="F449" s="303"/>
      <c r="G449" s="48"/>
      <c r="H449" s="48"/>
    </row>
    <row r="450" spans="4:8" ht="13.5" customHeight="1">
      <c r="D450" s="48"/>
      <c r="E450" s="303"/>
      <c r="F450" s="303"/>
      <c r="G450" s="48"/>
      <c r="H450" s="48"/>
    </row>
    <row r="451" spans="4:8" ht="13.5" customHeight="1">
      <c r="D451" s="48"/>
      <c r="E451" s="303"/>
      <c r="F451" s="303"/>
      <c r="G451" s="48"/>
      <c r="H451" s="48"/>
    </row>
    <row r="452" spans="4:8" ht="13.5" customHeight="1">
      <c r="D452" s="48"/>
      <c r="E452" s="303"/>
      <c r="F452" s="303"/>
      <c r="G452" s="48"/>
      <c r="H452" s="48"/>
    </row>
    <row r="453" spans="4:8" ht="13.5" customHeight="1">
      <c r="D453" s="48"/>
      <c r="E453" s="303"/>
      <c r="F453" s="303"/>
      <c r="G453" s="48"/>
      <c r="H453" s="48"/>
    </row>
    <row r="454" spans="4:8" ht="13.5" customHeight="1">
      <c r="D454" s="48"/>
      <c r="E454" s="303"/>
      <c r="F454" s="303"/>
      <c r="G454" s="48"/>
      <c r="H454" s="48"/>
    </row>
    <row r="455" spans="4:8" ht="13.5" customHeight="1">
      <c r="D455" s="48"/>
      <c r="E455" s="303"/>
      <c r="F455" s="303"/>
      <c r="G455" s="48"/>
      <c r="H455" s="48"/>
    </row>
    <row r="456" spans="4:8" ht="13.5" customHeight="1">
      <c r="D456" s="48"/>
      <c r="E456" s="303"/>
      <c r="F456" s="303"/>
      <c r="G456" s="48"/>
      <c r="H456" s="48"/>
    </row>
    <row r="457" spans="4:8" ht="13.5" customHeight="1">
      <c r="D457" s="48"/>
      <c r="E457" s="303"/>
      <c r="F457" s="303"/>
      <c r="G457" s="48"/>
      <c r="H457" s="48"/>
    </row>
    <row r="458" spans="4:8" ht="13.5" customHeight="1">
      <c r="D458" s="48"/>
      <c r="E458" s="303"/>
      <c r="F458" s="303"/>
      <c r="G458" s="48"/>
      <c r="H458" s="48"/>
    </row>
    <row r="459" spans="4:8" ht="13.5" customHeight="1">
      <c r="D459" s="48"/>
      <c r="E459" s="303"/>
      <c r="F459" s="303"/>
      <c r="G459" s="48"/>
      <c r="H459" s="48"/>
    </row>
    <row r="460" spans="4:8" ht="13.5" customHeight="1">
      <c r="D460" s="48"/>
      <c r="E460" s="303"/>
      <c r="F460" s="303"/>
      <c r="G460" s="48"/>
      <c r="H460" s="48"/>
    </row>
    <row r="461" spans="4:8" ht="13.5" customHeight="1">
      <c r="D461" s="48"/>
      <c r="E461" s="303"/>
      <c r="F461" s="303"/>
      <c r="G461" s="48"/>
      <c r="H461" s="48"/>
    </row>
    <row r="462" spans="4:8" ht="13.5" customHeight="1">
      <c r="D462" s="48"/>
      <c r="E462" s="303"/>
      <c r="F462" s="303"/>
      <c r="G462" s="48"/>
      <c r="H462" s="48"/>
    </row>
    <row r="463" spans="4:8" ht="13.5" customHeight="1">
      <c r="D463" s="48"/>
      <c r="E463" s="303"/>
      <c r="F463" s="303"/>
      <c r="G463" s="48"/>
      <c r="H463" s="48"/>
    </row>
    <row r="464" spans="4:8" ht="13.5" customHeight="1">
      <c r="D464" s="48"/>
      <c r="E464" s="303"/>
      <c r="F464" s="303"/>
      <c r="G464" s="48"/>
      <c r="H464" s="48"/>
    </row>
    <row r="465" spans="4:8" ht="13.5" customHeight="1">
      <c r="D465" s="48"/>
      <c r="E465" s="303"/>
      <c r="F465" s="303"/>
      <c r="G465" s="48"/>
      <c r="H465" s="48"/>
    </row>
    <row r="466" spans="4:8" ht="13.5" customHeight="1">
      <c r="D466" s="48"/>
      <c r="E466" s="303"/>
      <c r="F466" s="303"/>
      <c r="G466" s="48"/>
      <c r="H466" s="48"/>
    </row>
    <row r="467" spans="4:8" ht="13.5" customHeight="1">
      <c r="D467" s="48"/>
      <c r="E467" s="303"/>
      <c r="F467" s="303"/>
      <c r="G467" s="48"/>
      <c r="H467" s="48"/>
    </row>
    <row r="468" spans="4:8" ht="13.5" customHeight="1">
      <c r="D468" s="48"/>
      <c r="E468" s="303"/>
      <c r="F468" s="303"/>
      <c r="G468" s="48"/>
      <c r="H468" s="48"/>
    </row>
    <row r="469" spans="4:8" ht="13.5" customHeight="1">
      <c r="D469" s="48"/>
      <c r="E469" s="303"/>
      <c r="F469" s="303"/>
      <c r="G469" s="48"/>
      <c r="H469" s="48"/>
    </row>
    <row r="470" spans="4:8" ht="13.5" customHeight="1">
      <c r="D470" s="48"/>
      <c r="E470" s="303"/>
      <c r="F470" s="303"/>
      <c r="G470" s="48"/>
      <c r="H470" s="48"/>
    </row>
    <row r="471" spans="4:8" ht="13.5" customHeight="1">
      <c r="D471" s="48"/>
      <c r="E471" s="303"/>
      <c r="F471" s="303"/>
      <c r="G471" s="48"/>
      <c r="H471" s="48"/>
    </row>
    <row r="472" spans="4:8" ht="13.5" customHeight="1">
      <c r="D472" s="48"/>
      <c r="E472" s="303"/>
      <c r="F472" s="303"/>
      <c r="G472" s="48"/>
      <c r="H472" s="48"/>
    </row>
    <row r="473" spans="4:8" ht="13.5" customHeight="1">
      <c r="D473" s="48"/>
      <c r="E473" s="303"/>
      <c r="F473" s="303"/>
      <c r="G473" s="48"/>
      <c r="H473" s="48"/>
    </row>
    <row r="474" spans="4:8" ht="13.5" customHeight="1">
      <c r="D474" s="48"/>
      <c r="E474" s="303"/>
      <c r="F474" s="303"/>
      <c r="G474" s="48"/>
      <c r="H474" s="48"/>
    </row>
    <row r="475" spans="4:8" ht="13.5" customHeight="1">
      <c r="D475" s="48"/>
      <c r="E475" s="303"/>
      <c r="F475" s="303"/>
      <c r="G475" s="48"/>
      <c r="H475" s="48"/>
    </row>
    <row r="476" spans="4:8" ht="13.5" customHeight="1">
      <c r="D476" s="48"/>
      <c r="E476" s="303"/>
      <c r="F476" s="303"/>
      <c r="G476" s="48"/>
      <c r="H476" s="48"/>
    </row>
    <row r="477" spans="4:8" ht="13.5" customHeight="1">
      <c r="D477" s="48"/>
      <c r="E477" s="303"/>
      <c r="F477" s="303"/>
      <c r="G477" s="48"/>
      <c r="H477" s="48"/>
    </row>
    <row r="478" spans="4:8" ht="13.5" customHeight="1">
      <c r="D478" s="48"/>
      <c r="E478" s="303"/>
      <c r="F478" s="303"/>
      <c r="G478" s="48"/>
      <c r="H478" s="48"/>
    </row>
    <row r="479" spans="4:8" ht="13.5" customHeight="1">
      <c r="D479" s="48"/>
      <c r="E479" s="303"/>
      <c r="F479" s="303"/>
      <c r="G479" s="48"/>
      <c r="H479" s="48"/>
    </row>
    <row r="480" spans="4:8" ht="13.5" customHeight="1">
      <c r="D480" s="48"/>
      <c r="E480" s="303"/>
      <c r="F480" s="303"/>
      <c r="G480" s="48"/>
      <c r="H480" s="48"/>
    </row>
    <row r="481" spans="4:8" ht="13.5" customHeight="1">
      <c r="D481" s="48"/>
      <c r="E481" s="303"/>
      <c r="F481" s="303"/>
      <c r="G481" s="48"/>
      <c r="H481" s="48"/>
    </row>
    <row r="482" spans="4:8" ht="13.5" customHeight="1">
      <c r="D482" s="48"/>
      <c r="E482" s="303"/>
      <c r="F482" s="303"/>
      <c r="G482" s="48"/>
      <c r="H482" s="48"/>
    </row>
    <row r="483" spans="4:8" ht="13.5" customHeight="1">
      <c r="D483" s="48"/>
      <c r="E483" s="303"/>
      <c r="F483" s="303"/>
      <c r="G483" s="48"/>
      <c r="H483" s="48"/>
    </row>
    <row r="484" spans="4:8" ht="13.5" customHeight="1">
      <c r="D484" s="48"/>
      <c r="E484" s="303"/>
      <c r="F484" s="303"/>
      <c r="G484" s="48"/>
      <c r="H484" s="48"/>
    </row>
    <row r="485" spans="4:8" ht="13.5" customHeight="1">
      <c r="D485" s="48"/>
      <c r="E485" s="303"/>
      <c r="F485" s="303"/>
      <c r="G485" s="48"/>
      <c r="H485" s="48"/>
    </row>
    <row r="486" spans="4:8" ht="13.5" customHeight="1">
      <c r="D486" s="48"/>
      <c r="E486" s="303"/>
      <c r="F486" s="303"/>
      <c r="G486" s="48"/>
      <c r="H486" s="48"/>
    </row>
    <row r="487" spans="4:8" ht="13.5" customHeight="1">
      <c r="D487" s="48"/>
      <c r="E487" s="303"/>
      <c r="F487" s="303"/>
      <c r="G487" s="48"/>
      <c r="H487" s="48"/>
    </row>
    <row r="488" spans="4:8" ht="13.5" customHeight="1">
      <c r="D488" s="48"/>
      <c r="E488" s="303"/>
      <c r="F488" s="303"/>
      <c r="G488" s="48"/>
      <c r="H488" s="48"/>
    </row>
    <row r="489" spans="4:8" ht="13.5" customHeight="1">
      <c r="D489" s="48"/>
      <c r="E489" s="303"/>
      <c r="F489" s="303"/>
      <c r="G489" s="48"/>
      <c r="H489" s="48"/>
    </row>
    <row r="490" spans="4:8" ht="13.5" customHeight="1">
      <c r="D490" s="48"/>
      <c r="E490" s="303"/>
      <c r="F490" s="303"/>
      <c r="G490" s="48"/>
      <c r="H490" s="48"/>
    </row>
    <row r="491" spans="4:8" ht="13.5" customHeight="1">
      <c r="D491" s="48"/>
      <c r="E491" s="303"/>
      <c r="F491" s="303"/>
      <c r="G491" s="48"/>
      <c r="H491" s="48"/>
    </row>
    <row r="492" spans="4:8" ht="13.5" customHeight="1">
      <c r="D492" s="48"/>
      <c r="E492" s="303"/>
      <c r="F492" s="303"/>
      <c r="G492" s="48"/>
      <c r="H492" s="48"/>
    </row>
    <row r="493" spans="4:8" ht="13.5" customHeight="1">
      <c r="D493" s="48"/>
      <c r="E493" s="303"/>
      <c r="F493" s="303"/>
      <c r="G493" s="48"/>
      <c r="H493" s="48"/>
    </row>
    <row r="494" spans="4:8" ht="13.5" customHeight="1">
      <c r="D494" s="48"/>
      <c r="E494" s="303"/>
      <c r="F494" s="303"/>
      <c r="G494" s="48"/>
      <c r="H494" s="48"/>
    </row>
    <row r="495" spans="4:8" ht="13.5" customHeight="1">
      <c r="D495" s="48"/>
      <c r="E495" s="303"/>
      <c r="F495" s="303"/>
      <c r="G495" s="48"/>
      <c r="H495" s="48"/>
    </row>
    <row r="496" spans="4:8" ht="13.5" customHeight="1">
      <c r="D496" s="48"/>
      <c r="E496" s="303"/>
      <c r="F496" s="303"/>
      <c r="G496" s="48"/>
      <c r="H496" s="48"/>
    </row>
    <row r="497" spans="4:8" ht="13.5" customHeight="1">
      <c r="D497" s="48"/>
      <c r="E497" s="303"/>
      <c r="F497" s="303"/>
      <c r="G497" s="48"/>
      <c r="H497" s="48"/>
    </row>
    <row r="498" spans="4:8" ht="13.5" customHeight="1">
      <c r="D498" s="48"/>
      <c r="E498" s="303"/>
      <c r="F498" s="303"/>
      <c r="G498" s="48"/>
      <c r="H498" s="48"/>
    </row>
    <row r="499" spans="4:8" ht="13.5" customHeight="1">
      <c r="D499" s="48"/>
      <c r="E499" s="303"/>
      <c r="F499" s="303"/>
      <c r="G499" s="48"/>
      <c r="H499" s="48"/>
    </row>
    <row r="500" spans="4:8" ht="13.5" customHeight="1">
      <c r="D500" s="48"/>
      <c r="E500" s="303"/>
      <c r="F500" s="303"/>
      <c r="G500" s="48"/>
      <c r="H500" s="48"/>
    </row>
    <row r="501" spans="4:8" ht="13.5" customHeight="1">
      <c r="D501" s="48"/>
      <c r="E501" s="303"/>
      <c r="F501" s="303"/>
      <c r="G501" s="48"/>
      <c r="H501" s="48"/>
    </row>
    <row r="502" spans="4:8" ht="13.5" customHeight="1">
      <c r="D502" s="48"/>
      <c r="E502" s="303"/>
      <c r="F502" s="303"/>
      <c r="G502" s="48"/>
      <c r="H502" s="48"/>
    </row>
    <row r="503" spans="4:8" ht="13.5" customHeight="1">
      <c r="D503" s="48"/>
      <c r="E503" s="303"/>
      <c r="F503" s="303"/>
      <c r="G503" s="48"/>
      <c r="H503" s="48"/>
    </row>
    <row r="504" spans="4:8" ht="13.5" customHeight="1">
      <c r="D504" s="48"/>
      <c r="E504" s="303"/>
      <c r="F504" s="303"/>
      <c r="G504" s="48"/>
      <c r="H504" s="48"/>
    </row>
    <row r="505" spans="4:8" ht="13.5" customHeight="1">
      <c r="D505" s="48"/>
      <c r="E505" s="303"/>
      <c r="F505" s="303"/>
      <c r="G505" s="48"/>
      <c r="H505" s="48"/>
    </row>
    <row r="506" spans="4:8" ht="13.5" customHeight="1">
      <c r="D506" s="48"/>
      <c r="E506" s="303"/>
      <c r="F506" s="303"/>
      <c r="G506" s="48"/>
      <c r="H506" s="48"/>
    </row>
    <row r="507" spans="4:8" ht="13.5" customHeight="1">
      <c r="D507" s="48"/>
      <c r="E507" s="303"/>
      <c r="F507" s="303"/>
      <c r="G507" s="48"/>
      <c r="H507" s="48"/>
    </row>
    <row r="508" spans="4:8" ht="13.5" customHeight="1">
      <c r="D508" s="48"/>
      <c r="E508" s="303"/>
      <c r="F508" s="303"/>
      <c r="G508" s="48"/>
      <c r="H508" s="48"/>
    </row>
    <row r="509" spans="4:8" ht="13.5" customHeight="1">
      <c r="D509" s="48"/>
      <c r="E509" s="303"/>
      <c r="F509" s="303"/>
      <c r="G509" s="48"/>
      <c r="H509" s="48"/>
    </row>
    <row r="510" spans="4:8" ht="13.5" customHeight="1">
      <c r="D510" s="48"/>
      <c r="E510" s="303"/>
      <c r="F510" s="303"/>
      <c r="G510" s="48"/>
      <c r="H510" s="48"/>
    </row>
    <row r="511" spans="4:8" ht="13.5" customHeight="1">
      <c r="D511" s="48"/>
      <c r="E511" s="303"/>
      <c r="F511" s="303"/>
      <c r="G511" s="48"/>
      <c r="H511" s="48"/>
    </row>
    <row r="512" spans="4:8" ht="13.5" customHeight="1">
      <c r="D512" s="48"/>
      <c r="E512" s="303"/>
      <c r="F512" s="303"/>
      <c r="G512" s="48"/>
      <c r="H512" s="48"/>
    </row>
    <row r="513" spans="4:8" ht="13.5" customHeight="1">
      <c r="D513" s="48"/>
      <c r="E513" s="303"/>
      <c r="F513" s="303"/>
      <c r="G513" s="48"/>
      <c r="H513" s="48"/>
    </row>
    <row r="514" spans="4:8" ht="13.5" customHeight="1">
      <c r="D514" s="48"/>
      <c r="E514" s="303"/>
      <c r="F514" s="303"/>
      <c r="G514" s="48"/>
      <c r="H514" s="48"/>
    </row>
    <row r="515" spans="4:8" ht="13.5" customHeight="1">
      <c r="D515" s="48"/>
      <c r="E515" s="303"/>
      <c r="F515" s="303"/>
      <c r="G515" s="48"/>
      <c r="H515" s="48"/>
    </row>
    <row r="516" spans="4:8" ht="13.5" customHeight="1">
      <c r="D516" s="48"/>
      <c r="E516" s="303"/>
      <c r="F516" s="303"/>
      <c r="G516" s="48"/>
      <c r="H516" s="48"/>
    </row>
    <row r="517" spans="4:8" ht="13.5" customHeight="1">
      <c r="D517" s="48"/>
      <c r="E517" s="303"/>
      <c r="F517" s="303"/>
      <c r="G517" s="48"/>
      <c r="H517" s="48"/>
    </row>
    <row r="518" spans="4:8" ht="13.5" customHeight="1">
      <c r="D518" s="48"/>
      <c r="E518" s="303"/>
      <c r="F518" s="303"/>
      <c r="G518" s="48"/>
      <c r="H518" s="48"/>
    </row>
    <row r="519" spans="4:8" ht="13.5" customHeight="1">
      <c r="D519" s="48"/>
      <c r="E519" s="303"/>
      <c r="F519" s="303"/>
      <c r="G519" s="48"/>
      <c r="H519" s="48"/>
    </row>
    <row r="520" spans="4:8" ht="13.5" customHeight="1">
      <c r="D520" s="48"/>
      <c r="E520" s="303"/>
      <c r="F520" s="303"/>
      <c r="G520" s="48"/>
      <c r="H520" s="48"/>
    </row>
    <row r="521" spans="4:8" ht="13.5" customHeight="1">
      <c r="D521" s="48"/>
      <c r="E521" s="303"/>
      <c r="F521" s="303"/>
      <c r="G521" s="48"/>
      <c r="H521" s="48"/>
    </row>
    <row r="522" spans="4:8" ht="13.5" customHeight="1">
      <c r="D522" s="48"/>
      <c r="E522" s="303"/>
      <c r="F522" s="303"/>
      <c r="G522" s="48"/>
      <c r="H522" s="48"/>
    </row>
    <row r="523" spans="4:8" ht="13.5" customHeight="1">
      <c r="D523" s="48"/>
      <c r="E523" s="303"/>
      <c r="F523" s="303"/>
      <c r="G523" s="48"/>
      <c r="H523" s="48"/>
    </row>
    <row r="524" spans="4:8" ht="13.5" customHeight="1">
      <c r="D524" s="48"/>
      <c r="E524" s="303"/>
      <c r="F524" s="303"/>
      <c r="G524" s="48"/>
      <c r="H524" s="48"/>
    </row>
    <row r="525" spans="4:8" ht="13.5" customHeight="1">
      <c r="D525" s="48"/>
      <c r="E525" s="303"/>
      <c r="F525" s="303"/>
      <c r="G525" s="48"/>
      <c r="H525" s="48"/>
    </row>
    <row r="526" spans="4:8" ht="13.5" customHeight="1">
      <c r="D526" s="48"/>
      <c r="E526" s="303"/>
      <c r="F526" s="303"/>
      <c r="G526" s="48"/>
      <c r="H526" s="48"/>
    </row>
    <row r="527" spans="4:8" ht="13.5" customHeight="1">
      <c r="D527" s="48"/>
      <c r="E527" s="303"/>
      <c r="F527" s="303"/>
      <c r="G527" s="48"/>
      <c r="H527" s="48"/>
    </row>
    <row r="528" spans="4:8" ht="13.5" customHeight="1">
      <c r="D528" s="48"/>
      <c r="E528" s="303"/>
      <c r="F528" s="303"/>
      <c r="G528" s="48"/>
      <c r="H528" s="48"/>
    </row>
    <row r="529" spans="4:8" ht="13.5" customHeight="1">
      <c r="D529" s="48"/>
      <c r="E529" s="303"/>
      <c r="F529" s="303"/>
      <c r="G529" s="48"/>
      <c r="H529" s="48"/>
    </row>
    <row r="530" spans="4:8" ht="13.5" customHeight="1">
      <c r="D530" s="48"/>
      <c r="E530" s="303"/>
      <c r="F530" s="303"/>
      <c r="G530" s="48"/>
      <c r="H530" s="48"/>
    </row>
    <row r="531" spans="4:8" ht="13.5" customHeight="1">
      <c r="D531" s="48"/>
      <c r="E531" s="303"/>
      <c r="F531" s="303"/>
      <c r="G531" s="48"/>
      <c r="H531" s="48"/>
    </row>
    <row r="532" spans="4:8" ht="13.5" customHeight="1">
      <c r="D532" s="48"/>
      <c r="E532" s="303"/>
      <c r="F532" s="303"/>
      <c r="G532" s="48"/>
      <c r="H532" s="48"/>
    </row>
    <row r="533" spans="4:8" ht="13.5" customHeight="1">
      <c r="D533" s="48"/>
      <c r="E533" s="303"/>
      <c r="F533" s="303"/>
      <c r="G533" s="48"/>
      <c r="H533" s="48"/>
    </row>
    <row r="534" spans="4:8" ht="13.5" customHeight="1">
      <c r="D534" s="48"/>
      <c r="E534" s="303"/>
      <c r="F534" s="303"/>
      <c r="G534" s="48"/>
      <c r="H534" s="48"/>
    </row>
    <row r="535" spans="4:8" ht="13.5" customHeight="1">
      <c r="D535" s="48"/>
      <c r="E535" s="303"/>
      <c r="F535" s="303"/>
      <c r="G535" s="48"/>
      <c r="H535" s="48"/>
    </row>
    <row r="536" spans="4:8" ht="13.5" customHeight="1">
      <c r="D536" s="48"/>
      <c r="E536" s="303"/>
      <c r="F536" s="303"/>
      <c r="G536" s="48"/>
      <c r="H536" s="48"/>
    </row>
    <row r="537" spans="4:8" ht="13.5" customHeight="1">
      <c r="D537" s="48"/>
      <c r="E537" s="303"/>
      <c r="F537" s="303"/>
      <c r="G537" s="48"/>
      <c r="H537" s="48"/>
    </row>
    <row r="538" spans="4:8" ht="13.5" customHeight="1">
      <c r="D538" s="48"/>
      <c r="E538" s="303"/>
      <c r="F538" s="303"/>
      <c r="G538" s="48"/>
      <c r="H538" s="48"/>
    </row>
    <row r="539" spans="4:8" ht="13.5" customHeight="1">
      <c r="D539" s="48"/>
      <c r="E539" s="303"/>
      <c r="F539" s="303"/>
      <c r="G539" s="48"/>
      <c r="H539" s="48"/>
    </row>
    <row r="540" spans="4:8" ht="13.5" customHeight="1">
      <c r="D540" s="48"/>
      <c r="E540" s="303"/>
      <c r="F540" s="303"/>
      <c r="G540" s="48"/>
      <c r="H540" s="48"/>
    </row>
    <row r="541" spans="4:8" ht="13.5" customHeight="1">
      <c r="D541" s="48"/>
      <c r="E541" s="303"/>
      <c r="F541" s="303"/>
      <c r="G541" s="48"/>
      <c r="H541" s="48"/>
    </row>
    <row r="542" spans="4:8" ht="13.5" customHeight="1">
      <c r="D542" s="48"/>
      <c r="E542" s="303"/>
      <c r="F542" s="303"/>
      <c r="G542" s="48"/>
      <c r="H542" s="48"/>
    </row>
    <row r="543" spans="4:8" ht="13.5" customHeight="1">
      <c r="D543" s="48"/>
      <c r="E543" s="303"/>
      <c r="F543" s="303"/>
      <c r="G543" s="48"/>
      <c r="H543" s="48"/>
    </row>
    <row r="544" spans="4:8" ht="13.5" customHeight="1">
      <c r="D544" s="48"/>
      <c r="E544" s="303"/>
      <c r="F544" s="303"/>
      <c r="G544" s="48"/>
      <c r="H544" s="48"/>
    </row>
    <row r="545" spans="4:8" ht="13.5" customHeight="1">
      <c r="D545" s="48"/>
      <c r="E545" s="303"/>
      <c r="F545" s="303"/>
      <c r="G545" s="48"/>
      <c r="H545" s="48"/>
    </row>
    <row r="546" spans="4:8" ht="13.5" customHeight="1">
      <c r="D546" s="48"/>
      <c r="E546" s="303"/>
      <c r="F546" s="303"/>
      <c r="G546" s="48"/>
      <c r="H546" s="48"/>
    </row>
    <row r="547" spans="4:8" ht="13.5" customHeight="1">
      <c r="D547" s="48"/>
      <c r="E547" s="303"/>
      <c r="F547" s="303"/>
      <c r="G547" s="48"/>
      <c r="H547" s="48"/>
    </row>
    <row r="548" spans="4:8" ht="13.5" customHeight="1">
      <c r="D548" s="48"/>
      <c r="E548" s="303"/>
      <c r="F548" s="303"/>
      <c r="G548" s="48"/>
      <c r="H548" s="48"/>
    </row>
    <row r="549" spans="4:8" ht="13.5" customHeight="1">
      <c r="D549" s="48"/>
      <c r="E549" s="303"/>
      <c r="F549" s="303"/>
      <c r="G549" s="48"/>
      <c r="H549" s="48"/>
    </row>
    <row r="550" spans="4:8" ht="13.5" customHeight="1">
      <c r="D550" s="48"/>
      <c r="E550" s="303"/>
      <c r="F550" s="303"/>
      <c r="G550" s="48"/>
      <c r="H550" s="48"/>
    </row>
    <row r="551" spans="4:8" ht="13.5" customHeight="1">
      <c r="D551" s="48"/>
      <c r="E551" s="303"/>
      <c r="F551" s="303"/>
      <c r="G551" s="48"/>
      <c r="H551" s="48"/>
    </row>
    <row r="552" spans="4:8" ht="13.5" customHeight="1">
      <c r="D552" s="48"/>
      <c r="E552" s="303"/>
      <c r="F552" s="303"/>
      <c r="G552" s="48"/>
      <c r="H552" s="48"/>
    </row>
    <row r="553" spans="4:8" ht="13.5" customHeight="1">
      <c r="D553" s="48"/>
      <c r="E553" s="303"/>
      <c r="F553" s="303"/>
      <c r="G553" s="48"/>
      <c r="H553" s="48"/>
    </row>
    <row r="554" spans="4:8" ht="13.5" customHeight="1">
      <c r="D554" s="48"/>
      <c r="E554" s="303"/>
      <c r="F554" s="303"/>
      <c r="G554" s="48"/>
      <c r="H554" s="48"/>
    </row>
    <row r="555" spans="4:8" ht="13.5" customHeight="1">
      <c r="D555" s="48"/>
      <c r="E555" s="303"/>
      <c r="F555" s="303"/>
      <c r="G555" s="48"/>
      <c r="H555" s="48"/>
    </row>
    <row r="556" spans="4:8" ht="13.5" customHeight="1">
      <c r="D556" s="48"/>
      <c r="E556" s="303"/>
      <c r="F556" s="303"/>
      <c r="G556" s="48"/>
      <c r="H556" s="48"/>
    </row>
    <row r="557" spans="4:8" ht="13.5" customHeight="1">
      <c r="D557" s="48"/>
      <c r="E557" s="303"/>
      <c r="F557" s="303"/>
      <c r="G557" s="48"/>
      <c r="H557" s="48"/>
    </row>
    <row r="558" spans="4:8" ht="13.5" customHeight="1">
      <c r="D558" s="48"/>
      <c r="E558" s="303"/>
      <c r="F558" s="303"/>
      <c r="G558" s="48"/>
      <c r="H558" s="48"/>
    </row>
    <row r="559" spans="4:8" ht="13.5" customHeight="1">
      <c r="D559" s="48"/>
      <c r="E559" s="303"/>
      <c r="F559" s="303"/>
      <c r="G559" s="48"/>
      <c r="H559" s="48"/>
    </row>
    <row r="560" spans="4:8" ht="13.5" customHeight="1">
      <c r="D560" s="48"/>
      <c r="E560" s="303"/>
      <c r="F560" s="303"/>
      <c r="G560" s="48"/>
      <c r="H560" s="48"/>
    </row>
    <row r="561" spans="4:8" ht="13.5" customHeight="1">
      <c r="D561" s="48"/>
      <c r="E561" s="303"/>
      <c r="F561" s="303"/>
      <c r="G561" s="48"/>
      <c r="H561" s="48"/>
    </row>
    <row r="562" spans="4:8" ht="13.5" customHeight="1">
      <c r="D562" s="48"/>
      <c r="E562" s="303"/>
      <c r="F562" s="303"/>
      <c r="G562" s="48"/>
      <c r="H562" s="48"/>
    </row>
    <row r="563" spans="4:8" ht="13.5" customHeight="1">
      <c r="D563" s="48"/>
      <c r="E563" s="303"/>
      <c r="F563" s="303"/>
      <c r="G563" s="48"/>
      <c r="H563" s="48"/>
    </row>
    <row r="564" spans="4:8" ht="13.5" customHeight="1">
      <c r="D564" s="48"/>
      <c r="E564" s="303"/>
      <c r="F564" s="303"/>
      <c r="G564" s="48"/>
      <c r="H564" s="48"/>
    </row>
    <row r="565" spans="4:8" ht="13.5" customHeight="1">
      <c r="D565" s="48"/>
      <c r="E565" s="303"/>
      <c r="F565" s="303"/>
      <c r="G565" s="48"/>
      <c r="H565" s="48"/>
    </row>
    <row r="566" spans="4:8" ht="13.5" customHeight="1">
      <c r="D566" s="48"/>
      <c r="E566" s="303"/>
      <c r="F566" s="303"/>
      <c r="G566" s="48"/>
      <c r="H566" s="48"/>
    </row>
    <row r="567" spans="4:8" ht="13.5" customHeight="1">
      <c r="D567" s="48"/>
      <c r="E567" s="303"/>
      <c r="F567" s="303"/>
      <c r="G567" s="48"/>
      <c r="H567" s="48"/>
    </row>
    <row r="568" spans="4:8" ht="13.5" customHeight="1">
      <c r="D568" s="48"/>
      <c r="E568" s="303"/>
      <c r="F568" s="303"/>
      <c r="G568" s="48"/>
      <c r="H568" s="48"/>
    </row>
    <row r="569" spans="4:8" ht="13.5" customHeight="1">
      <c r="D569" s="48"/>
      <c r="E569" s="303"/>
      <c r="F569" s="303"/>
      <c r="G569" s="48"/>
      <c r="H569" s="48"/>
    </row>
    <row r="570" spans="4:8" ht="13.5" customHeight="1">
      <c r="D570" s="48"/>
      <c r="E570" s="303"/>
      <c r="F570" s="303"/>
      <c r="G570" s="48"/>
      <c r="H570" s="48"/>
    </row>
    <row r="571" spans="4:8" ht="13.5" customHeight="1">
      <c r="D571" s="48"/>
      <c r="E571" s="303"/>
      <c r="F571" s="303"/>
      <c r="G571" s="48"/>
      <c r="H571" s="48"/>
    </row>
    <row r="572" spans="4:8" ht="13.5" customHeight="1">
      <c r="D572" s="48"/>
      <c r="E572" s="303"/>
      <c r="F572" s="303"/>
      <c r="G572" s="48"/>
      <c r="H572" s="48"/>
    </row>
    <row r="573" spans="4:8" ht="13.5" customHeight="1">
      <c r="D573" s="48"/>
      <c r="E573" s="303"/>
      <c r="F573" s="303"/>
      <c r="G573" s="48"/>
      <c r="H573" s="48"/>
    </row>
    <row r="574" spans="4:8" ht="13.5" customHeight="1">
      <c r="D574" s="48"/>
      <c r="E574" s="303"/>
      <c r="F574" s="303"/>
      <c r="G574" s="48"/>
      <c r="H574" s="48"/>
    </row>
    <row r="575" spans="4:8" ht="13.5" customHeight="1">
      <c r="D575" s="48"/>
      <c r="E575" s="303"/>
      <c r="F575" s="303"/>
      <c r="G575" s="48"/>
      <c r="H575" s="48"/>
    </row>
    <row r="576" spans="4:8" ht="13.5" customHeight="1">
      <c r="D576" s="48"/>
      <c r="E576" s="303"/>
      <c r="F576" s="303"/>
      <c r="G576" s="48"/>
      <c r="H576" s="48"/>
    </row>
    <row r="577" spans="4:8" ht="13.5" customHeight="1">
      <c r="D577" s="48"/>
      <c r="E577" s="303"/>
      <c r="F577" s="303"/>
      <c r="G577" s="48"/>
      <c r="H577" s="48"/>
    </row>
    <row r="578" spans="4:8" ht="13.5" customHeight="1">
      <c r="D578" s="48"/>
      <c r="E578" s="303"/>
      <c r="F578" s="303"/>
      <c r="G578" s="48"/>
      <c r="H578" s="48"/>
    </row>
    <row r="579" spans="4:8" ht="13.5" customHeight="1">
      <c r="D579" s="48"/>
      <c r="E579" s="303"/>
      <c r="F579" s="303"/>
      <c r="G579" s="48"/>
      <c r="H579" s="48"/>
    </row>
    <row r="580" spans="4:8" ht="13.5" customHeight="1">
      <c r="D580" s="48"/>
      <c r="E580" s="303"/>
      <c r="F580" s="303"/>
      <c r="G580" s="48"/>
      <c r="H580" s="48"/>
    </row>
    <row r="581" spans="4:8" ht="13.5" customHeight="1">
      <c r="D581" s="48"/>
      <c r="E581" s="303"/>
      <c r="F581" s="303"/>
      <c r="G581" s="48"/>
      <c r="H581" s="48"/>
    </row>
    <row r="582" spans="4:8" ht="13.5" customHeight="1">
      <c r="D582" s="48"/>
      <c r="E582" s="303"/>
      <c r="F582" s="303"/>
      <c r="G582" s="48"/>
      <c r="H582" s="48"/>
    </row>
    <row r="583" spans="4:8" ht="13.5" customHeight="1">
      <c r="D583" s="48"/>
      <c r="E583" s="303"/>
      <c r="F583" s="303"/>
      <c r="G583" s="48"/>
      <c r="H583" s="48"/>
    </row>
    <row r="584" spans="4:8" ht="13.5" customHeight="1">
      <c r="D584" s="48"/>
      <c r="E584" s="303"/>
      <c r="F584" s="303"/>
      <c r="G584" s="48"/>
      <c r="H584" s="48"/>
    </row>
    <row r="585" spans="4:8" ht="13.5" customHeight="1">
      <c r="D585" s="48"/>
      <c r="E585" s="303"/>
      <c r="F585" s="303"/>
      <c r="G585" s="48"/>
      <c r="H585" s="48"/>
    </row>
    <row r="586" spans="4:8" ht="13.5" customHeight="1">
      <c r="D586" s="48"/>
      <c r="E586" s="303"/>
      <c r="F586" s="303"/>
      <c r="G586" s="48"/>
      <c r="H586" s="48"/>
    </row>
    <row r="587" spans="4:8" ht="13.5" customHeight="1">
      <c r="D587" s="48"/>
      <c r="E587" s="303"/>
      <c r="F587" s="303"/>
      <c r="G587" s="48"/>
      <c r="H587" s="48"/>
    </row>
    <row r="588" spans="4:8" ht="13.5" customHeight="1">
      <c r="D588" s="48"/>
      <c r="E588" s="303"/>
      <c r="F588" s="303"/>
      <c r="G588" s="48"/>
      <c r="H588" s="48"/>
    </row>
    <row r="589" spans="4:8" ht="13.5" customHeight="1">
      <c r="D589" s="48"/>
      <c r="E589" s="303"/>
      <c r="F589" s="303"/>
      <c r="G589" s="48"/>
      <c r="H589" s="48"/>
    </row>
    <row r="590" spans="4:8" ht="13.5" customHeight="1">
      <c r="D590" s="48"/>
      <c r="E590" s="303"/>
      <c r="F590" s="303"/>
      <c r="G590" s="48"/>
      <c r="H590" s="48"/>
    </row>
    <row r="591" spans="4:8" ht="13.5" customHeight="1">
      <c r="D591" s="48"/>
      <c r="E591" s="303"/>
      <c r="F591" s="303"/>
      <c r="G591" s="48"/>
      <c r="H591" s="48"/>
    </row>
    <row r="592" spans="4:8" ht="13.5" customHeight="1">
      <c r="D592" s="48"/>
      <c r="E592" s="303"/>
      <c r="F592" s="303"/>
      <c r="G592" s="48"/>
      <c r="H592" s="48"/>
    </row>
    <row r="593" spans="4:8" ht="13.5" customHeight="1">
      <c r="D593" s="48"/>
      <c r="E593" s="303"/>
      <c r="F593" s="303"/>
      <c r="G593" s="48"/>
      <c r="H593" s="48"/>
    </row>
    <row r="594" spans="4:8" ht="13.5" customHeight="1">
      <c r="D594" s="48"/>
      <c r="E594" s="303"/>
      <c r="F594" s="303"/>
      <c r="G594" s="48"/>
      <c r="H594" s="48"/>
    </row>
    <row r="595" spans="4:8" ht="13.5" customHeight="1">
      <c r="D595" s="48"/>
      <c r="E595" s="303"/>
      <c r="F595" s="303"/>
      <c r="G595" s="48"/>
      <c r="H595" s="48"/>
    </row>
    <row r="596" spans="4:8" ht="13.5" customHeight="1">
      <c r="D596" s="48"/>
      <c r="E596" s="303"/>
      <c r="F596" s="303"/>
      <c r="G596" s="48"/>
      <c r="H596" s="48"/>
    </row>
    <row r="597" spans="4:8" ht="13.5" customHeight="1">
      <c r="D597" s="48"/>
      <c r="E597" s="303"/>
      <c r="F597" s="303"/>
      <c r="G597" s="48"/>
      <c r="H597" s="48"/>
    </row>
    <row r="598" spans="4:8" ht="13.5" customHeight="1">
      <c r="D598" s="48"/>
      <c r="E598" s="303"/>
      <c r="F598" s="303"/>
      <c r="G598" s="48"/>
      <c r="H598" s="48"/>
    </row>
    <row r="599" spans="4:8" ht="13.5" customHeight="1">
      <c r="D599" s="48"/>
      <c r="E599" s="303"/>
      <c r="F599" s="303"/>
      <c r="G599" s="48"/>
      <c r="H599" s="48"/>
    </row>
    <row r="600" spans="4:8" ht="13.5" customHeight="1">
      <c r="D600" s="48"/>
      <c r="E600" s="303"/>
      <c r="F600" s="303"/>
      <c r="G600" s="48"/>
      <c r="H600" s="48"/>
    </row>
    <row r="601" spans="4:8" ht="13.5" customHeight="1">
      <c r="D601" s="48"/>
      <c r="E601" s="303"/>
      <c r="F601" s="303"/>
      <c r="G601" s="48"/>
      <c r="H601" s="48"/>
    </row>
    <row r="602" spans="4:8" ht="13.5" customHeight="1">
      <c r="D602" s="48"/>
      <c r="E602" s="303"/>
      <c r="F602" s="303"/>
      <c r="G602" s="48"/>
      <c r="H602" s="48"/>
    </row>
    <row r="603" spans="4:8" ht="13.5" customHeight="1">
      <c r="D603" s="48"/>
      <c r="E603" s="303"/>
      <c r="F603" s="303"/>
      <c r="G603" s="48"/>
      <c r="H603" s="48"/>
    </row>
    <row r="604" spans="4:8" ht="13.5" customHeight="1">
      <c r="D604" s="48"/>
      <c r="E604" s="303"/>
      <c r="F604" s="303"/>
      <c r="G604" s="48"/>
      <c r="H604" s="48"/>
    </row>
    <row r="605" spans="4:8" ht="13.5" customHeight="1">
      <c r="D605" s="48"/>
      <c r="E605" s="303"/>
      <c r="F605" s="303"/>
      <c r="G605" s="48"/>
      <c r="H605" s="48"/>
    </row>
    <row r="606" spans="4:8" ht="13.5" customHeight="1">
      <c r="D606" s="48"/>
      <c r="E606" s="303"/>
      <c r="F606" s="303"/>
      <c r="G606" s="48"/>
      <c r="H606" s="48"/>
    </row>
    <row r="607" spans="4:8" ht="13.5" customHeight="1">
      <c r="D607" s="48"/>
      <c r="E607" s="303"/>
      <c r="F607" s="303"/>
      <c r="G607" s="48"/>
      <c r="H607" s="48"/>
    </row>
    <row r="608" spans="4:8" ht="13.5" customHeight="1">
      <c r="D608" s="48"/>
      <c r="E608" s="303"/>
      <c r="F608" s="303"/>
      <c r="G608" s="48"/>
      <c r="H608" s="48"/>
    </row>
    <row r="609" spans="4:8" ht="13.5" customHeight="1">
      <c r="D609" s="48"/>
      <c r="E609" s="303"/>
      <c r="F609" s="303"/>
      <c r="G609" s="48"/>
      <c r="H609" s="48"/>
    </row>
    <row r="610" spans="4:8" ht="13.5" customHeight="1">
      <c r="D610" s="48"/>
      <c r="E610" s="303"/>
      <c r="F610" s="303"/>
      <c r="G610" s="48"/>
      <c r="H610" s="48"/>
    </row>
    <row r="611" spans="4:8" ht="13.5" customHeight="1">
      <c r="D611" s="48"/>
      <c r="E611" s="303"/>
      <c r="F611" s="303"/>
      <c r="G611" s="48"/>
      <c r="H611" s="48"/>
    </row>
    <row r="612" spans="4:8" ht="13.5" customHeight="1">
      <c r="D612" s="48"/>
      <c r="E612" s="303"/>
      <c r="F612" s="303"/>
      <c r="G612" s="48"/>
      <c r="H612" s="48"/>
    </row>
    <row r="613" spans="4:8" ht="13.5" customHeight="1">
      <c r="D613" s="48"/>
      <c r="E613" s="303"/>
      <c r="F613" s="303"/>
      <c r="G613" s="48"/>
      <c r="H613" s="48"/>
    </row>
    <row r="614" spans="4:8" ht="13.5" customHeight="1">
      <c r="D614" s="48"/>
      <c r="E614" s="303"/>
      <c r="F614" s="303"/>
      <c r="G614" s="48"/>
      <c r="H614" s="48"/>
    </row>
    <row r="615" spans="4:8" ht="13.5" customHeight="1">
      <c r="D615" s="48"/>
      <c r="E615" s="303"/>
      <c r="F615" s="303"/>
      <c r="G615" s="48"/>
      <c r="H615" s="48"/>
    </row>
    <row r="616" spans="4:8" ht="13.5" customHeight="1">
      <c r="D616" s="48"/>
      <c r="E616" s="303"/>
      <c r="F616" s="303"/>
      <c r="G616" s="48"/>
      <c r="H616" s="48"/>
    </row>
    <row r="617" spans="4:8" ht="13.5" customHeight="1">
      <c r="D617" s="48"/>
      <c r="E617" s="303"/>
      <c r="F617" s="303"/>
      <c r="G617" s="48"/>
      <c r="H617" s="48"/>
    </row>
    <row r="618" spans="4:8" ht="13.5" customHeight="1">
      <c r="D618" s="48"/>
      <c r="E618" s="303"/>
      <c r="F618" s="303"/>
      <c r="G618" s="48"/>
      <c r="H618" s="48"/>
    </row>
    <row r="619" spans="4:8" ht="13.5" customHeight="1">
      <c r="D619" s="48"/>
      <c r="E619" s="303"/>
      <c r="F619" s="303"/>
      <c r="G619" s="48"/>
      <c r="H619" s="48"/>
    </row>
    <row r="620" spans="4:8" ht="13.5" customHeight="1">
      <c r="D620" s="48"/>
      <c r="E620" s="303"/>
      <c r="F620" s="303"/>
      <c r="G620" s="48"/>
      <c r="H620" s="48"/>
    </row>
    <row r="621" spans="4:8" ht="13.5" customHeight="1">
      <c r="D621" s="48"/>
      <c r="E621" s="303"/>
      <c r="F621" s="303"/>
      <c r="G621" s="48"/>
      <c r="H621" s="48"/>
    </row>
    <row r="622" spans="4:8" ht="13.5" customHeight="1">
      <c r="D622" s="48"/>
      <c r="E622" s="303"/>
      <c r="F622" s="303"/>
      <c r="G622" s="48"/>
      <c r="H622" s="48"/>
    </row>
    <row r="623" spans="4:8" ht="13.5" customHeight="1">
      <c r="D623" s="48"/>
      <c r="E623" s="303"/>
      <c r="F623" s="303"/>
      <c r="G623" s="48"/>
      <c r="H623" s="48"/>
    </row>
    <row r="624" spans="4:8" ht="13.5" customHeight="1">
      <c r="D624" s="48"/>
      <c r="E624" s="303"/>
      <c r="F624" s="303"/>
      <c r="G624" s="48"/>
      <c r="H624" s="48"/>
    </row>
    <row r="625" spans="4:8" ht="13.5" customHeight="1">
      <c r="D625" s="48"/>
      <c r="E625" s="303"/>
      <c r="F625" s="303"/>
      <c r="G625" s="48"/>
      <c r="H625" s="48"/>
    </row>
    <row r="626" spans="4:8" ht="13.5" customHeight="1">
      <c r="D626" s="48"/>
      <c r="E626" s="303"/>
      <c r="F626" s="303"/>
      <c r="G626" s="48"/>
      <c r="H626" s="48"/>
    </row>
    <row r="627" spans="4:8" ht="13.5" customHeight="1">
      <c r="D627" s="48"/>
      <c r="E627" s="303"/>
      <c r="F627" s="303"/>
      <c r="G627" s="48"/>
      <c r="H627" s="48"/>
    </row>
    <row r="628" spans="4:8" ht="13.5" customHeight="1">
      <c r="D628" s="48"/>
      <c r="E628" s="303"/>
      <c r="F628" s="303"/>
      <c r="G628" s="48"/>
      <c r="H628" s="48"/>
    </row>
    <row r="629" spans="4:8" ht="13.5" customHeight="1">
      <c r="D629" s="48"/>
      <c r="E629" s="303"/>
      <c r="F629" s="303"/>
      <c r="G629" s="48"/>
      <c r="H629" s="48"/>
    </row>
    <row r="630" spans="4:8" ht="13.5" customHeight="1">
      <c r="D630" s="48"/>
      <c r="E630" s="303"/>
      <c r="F630" s="303"/>
      <c r="G630" s="48"/>
      <c r="H630" s="48"/>
    </row>
    <row r="631" spans="4:8" ht="13.5" customHeight="1">
      <c r="D631" s="48"/>
      <c r="E631" s="303"/>
      <c r="F631" s="303"/>
      <c r="G631" s="48"/>
      <c r="H631" s="48"/>
    </row>
    <row r="632" spans="4:8" ht="13.5" customHeight="1">
      <c r="D632" s="48"/>
      <c r="E632" s="303"/>
      <c r="F632" s="303"/>
      <c r="G632" s="48"/>
      <c r="H632" s="48"/>
    </row>
    <row r="633" spans="4:8" ht="13.5" customHeight="1">
      <c r="D633" s="48"/>
      <c r="E633" s="303"/>
      <c r="F633" s="303"/>
      <c r="G633" s="48"/>
      <c r="H633" s="48"/>
    </row>
    <row r="634" spans="4:8" ht="13.5" customHeight="1">
      <c r="D634" s="48"/>
      <c r="E634" s="303"/>
      <c r="F634" s="303"/>
      <c r="G634" s="48"/>
      <c r="H634" s="48"/>
    </row>
    <row r="635" spans="4:8" ht="13.5" customHeight="1">
      <c r="D635" s="48"/>
      <c r="E635" s="303"/>
      <c r="F635" s="303"/>
      <c r="G635" s="48"/>
      <c r="H635" s="48"/>
    </row>
    <row r="636" spans="4:8" ht="13.5" customHeight="1">
      <c r="D636" s="48"/>
      <c r="E636" s="303"/>
      <c r="F636" s="303"/>
      <c r="G636" s="48"/>
      <c r="H636" s="48"/>
    </row>
    <row r="637" spans="4:8" ht="13.5" customHeight="1">
      <c r="D637" s="48"/>
      <c r="E637" s="303"/>
      <c r="F637" s="303"/>
      <c r="G637" s="48"/>
      <c r="H637" s="48"/>
    </row>
    <row r="638" spans="4:8" ht="13.5" customHeight="1">
      <c r="D638" s="48"/>
      <c r="E638" s="303"/>
      <c r="F638" s="303"/>
      <c r="G638" s="48"/>
      <c r="H638" s="48"/>
    </row>
    <row r="639" spans="4:8" ht="13.5" customHeight="1">
      <c r="D639" s="48"/>
      <c r="E639" s="303"/>
      <c r="F639" s="303"/>
      <c r="G639" s="48"/>
      <c r="H639" s="48"/>
    </row>
    <row r="640" spans="4:8" ht="13.5" customHeight="1">
      <c r="D640" s="48"/>
      <c r="E640" s="303"/>
      <c r="F640" s="303"/>
      <c r="G640" s="48"/>
      <c r="H640" s="48"/>
    </row>
    <row r="641" spans="4:8" ht="13.5" customHeight="1">
      <c r="D641" s="48"/>
      <c r="E641" s="303"/>
      <c r="F641" s="303"/>
      <c r="G641" s="48"/>
      <c r="H641" s="48"/>
    </row>
    <row r="642" spans="4:8" ht="13.5" customHeight="1">
      <c r="D642" s="48"/>
      <c r="E642" s="303"/>
      <c r="F642" s="303"/>
      <c r="G642" s="48"/>
      <c r="H642" s="48"/>
    </row>
    <row r="643" spans="4:8" ht="13.5" customHeight="1">
      <c r="D643" s="48"/>
      <c r="E643" s="303"/>
      <c r="F643" s="303"/>
      <c r="G643" s="48"/>
      <c r="H643" s="48"/>
    </row>
    <row r="644" spans="4:8" ht="13.5" customHeight="1">
      <c r="D644" s="48"/>
      <c r="E644" s="303"/>
      <c r="F644" s="303"/>
      <c r="G644" s="48"/>
      <c r="H644" s="48"/>
    </row>
    <row r="645" spans="4:8" ht="13.5" customHeight="1">
      <c r="D645" s="48"/>
      <c r="E645" s="303"/>
      <c r="F645" s="303"/>
      <c r="G645" s="48"/>
      <c r="H645" s="48"/>
    </row>
    <row r="646" spans="4:8" ht="13.5" customHeight="1">
      <c r="D646" s="48"/>
      <c r="E646" s="303"/>
      <c r="F646" s="303"/>
      <c r="G646" s="48"/>
      <c r="H646" s="48"/>
    </row>
    <row r="647" spans="4:8" ht="13.5" customHeight="1">
      <c r="D647" s="48"/>
      <c r="E647" s="303"/>
      <c r="F647" s="303"/>
      <c r="G647" s="48"/>
      <c r="H647" s="48"/>
    </row>
    <row r="648" spans="4:8" ht="13.5" customHeight="1">
      <c r="D648" s="48"/>
      <c r="E648" s="303"/>
      <c r="F648" s="303"/>
      <c r="G648" s="48"/>
      <c r="H648" s="48"/>
    </row>
    <row r="649" spans="4:8" ht="13.5" customHeight="1">
      <c r="D649" s="48"/>
      <c r="E649" s="303"/>
      <c r="F649" s="303"/>
      <c r="G649" s="48"/>
      <c r="H649" s="48"/>
    </row>
    <row r="650" spans="4:8" ht="13.5" customHeight="1">
      <c r="D650" s="48"/>
      <c r="E650" s="303"/>
      <c r="F650" s="303"/>
      <c r="G650" s="48"/>
      <c r="H650" s="48"/>
    </row>
    <row r="651" spans="4:8" ht="13.5" customHeight="1">
      <c r="D651" s="48"/>
      <c r="E651" s="303"/>
      <c r="F651" s="303"/>
      <c r="G651" s="48"/>
      <c r="H651" s="48"/>
    </row>
    <row r="652" spans="4:8" ht="13.5" customHeight="1">
      <c r="D652" s="48"/>
      <c r="E652" s="303"/>
      <c r="F652" s="303"/>
      <c r="G652" s="48"/>
      <c r="H652" s="48"/>
    </row>
    <row r="653" spans="4:8" ht="13.5" customHeight="1">
      <c r="D653" s="48"/>
      <c r="E653" s="303"/>
      <c r="F653" s="303"/>
      <c r="G653" s="48"/>
      <c r="H653" s="48"/>
    </row>
    <row r="654" spans="4:8" ht="13.5" customHeight="1">
      <c r="D654" s="48"/>
      <c r="E654" s="303"/>
      <c r="F654" s="303"/>
      <c r="G654" s="48"/>
      <c r="H654" s="48"/>
    </row>
    <row r="655" spans="4:8" ht="13.5" customHeight="1">
      <c r="D655" s="48"/>
      <c r="E655" s="303"/>
      <c r="F655" s="303"/>
      <c r="G655" s="48"/>
      <c r="H655" s="48"/>
    </row>
    <row r="656" spans="4:8" ht="13.5" customHeight="1">
      <c r="D656" s="48"/>
      <c r="E656" s="303"/>
      <c r="F656" s="303"/>
      <c r="G656" s="48"/>
      <c r="H656" s="48"/>
    </row>
    <row r="657" spans="4:8" ht="13.5" customHeight="1">
      <c r="D657" s="48"/>
      <c r="E657" s="303"/>
      <c r="F657" s="303"/>
      <c r="G657" s="48"/>
      <c r="H657" s="48"/>
    </row>
    <row r="658" spans="4:8" ht="13.5" customHeight="1">
      <c r="D658" s="48"/>
      <c r="E658" s="303"/>
      <c r="F658" s="303"/>
      <c r="G658" s="48"/>
      <c r="H658" s="48"/>
    </row>
    <row r="659" spans="4:8" ht="13.5" customHeight="1">
      <c r="D659" s="48"/>
      <c r="E659" s="303"/>
      <c r="F659" s="303"/>
      <c r="G659" s="48"/>
      <c r="H659" s="48"/>
    </row>
    <row r="660" spans="4:8" ht="13.5" customHeight="1">
      <c r="D660" s="48"/>
      <c r="E660" s="303"/>
      <c r="F660" s="303"/>
      <c r="G660" s="48"/>
      <c r="H660" s="48"/>
    </row>
    <row r="661" spans="4:8" ht="13.5" customHeight="1">
      <c r="D661" s="48"/>
      <c r="E661" s="303"/>
      <c r="F661" s="303"/>
      <c r="G661" s="48"/>
      <c r="H661" s="48"/>
    </row>
    <row r="662" spans="4:8" ht="13.5" customHeight="1">
      <c r="D662" s="48"/>
      <c r="E662" s="303"/>
      <c r="F662" s="303"/>
      <c r="G662" s="48"/>
      <c r="H662" s="48"/>
    </row>
    <row r="663" spans="4:8" ht="13.5" customHeight="1">
      <c r="D663" s="48"/>
      <c r="E663" s="303"/>
      <c r="F663" s="303"/>
      <c r="G663" s="48"/>
      <c r="H663" s="48"/>
    </row>
    <row r="664" spans="4:8" ht="13.5" customHeight="1">
      <c r="D664" s="48"/>
      <c r="E664" s="303"/>
      <c r="F664" s="303"/>
      <c r="G664" s="48"/>
      <c r="H664" s="48"/>
    </row>
    <row r="665" spans="4:8" ht="13.5" customHeight="1">
      <c r="D665" s="48"/>
      <c r="E665" s="303"/>
      <c r="F665" s="303"/>
      <c r="G665" s="48"/>
      <c r="H665" s="48"/>
    </row>
    <row r="666" spans="4:8" ht="13.5" customHeight="1">
      <c r="D666" s="48"/>
      <c r="E666" s="303"/>
      <c r="F666" s="303"/>
      <c r="G666" s="48"/>
      <c r="H666" s="48"/>
    </row>
    <row r="667" spans="4:8" ht="13.5" customHeight="1">
      <c r="D667" s="48"/>
      <c r="E667" s="303"/>
      <c r="F667" s="303"/>
      <c r="G667" s="48"/>
      <c r="H667" s="48"/>
    </row>
    <row r="668" spans="4:8" ht="13.5" customHeight="1">
      <c r="D668" s="48"/>
      <c r="E668" s="303"/>
      <c r="F668" s="303"/>
      <c r="G668" s="48"/>
      <c r="H668" s="48"/>
    </row>
    <row r="669" spans="4:8" ht="13.5" customHeight="1">
      <c r="D669" s="48"/>
      <c r="E669" s="303"/>
      <c r="F669" s="303"/>
      <c r="G669" s="48"/>
      <c r="H669" s="48"/>
    </row>
    <row r="670" spans="4:8" ht="13.5" customHeight="1">
      <c r="D670" s="48"/>
      <c r="E670" s="303"/>
      <c r="F670" s="303"/>
      <c r="G670" s="48"/>
      <c r="H670" s="48"/>
    </row>
    <row r="671" spans="4:8" ht="13.5" customHeight="1">
      <c r="D671" s="48"/>
      <c r="E671" s="303"/>
      <c r="F671" s="303"/>
      <c r="G671" s="48"/>
      <c r="H671" s="48"/>
    </row>
    <row r="672" spans="4:8" ht="13.5" customHeight="1">
      <c r="D672" s="48"/>
      <c r="E672" s="303"/>
      <c r="F672" s="303"/>
      <c r="G672" s="48"/>
      <c r="H672" s="48"/>
    </row>
    <row r="673" spans="4:8" ht="13.5" customHeight="1">
      <c r="D673" s="48"/>
      <c r="E673" s="303"/>
      <c r="F673" s="303"/>
      <c r="G673" s="48"/>
      <c r="H673" s="48"/>
    </row>
    <row r="674" spans="4:8" ht="13.5" customHeight="1">
      <c r="D674" s="48"/>
      <c r="E674" s="303"/>
      <c r="F674" s="303"/>
      <c r="G674" s="48"/>
      <c r="H674" s="48"/>
    </row>
    <row r="675" spans="4:8" ht="13.5" customHeight="1">
      <c r="D675" s="48"/>
      <c r="E675" s="303"/>
      <c r="F675" s="303"/>
      <c r="G675" s="48"/>
      <c r="H675" s="48"/>
    </row>
    <row r="676" spans="4:8" ht="13.5" customHeight="1">
      <c r="D676" s="48"/>
      <c r="E676" s="303"/>
      <c r="F676" s="303"/>
      <c r="G676" s="48"/>
      <c r="H676" s="48"/>
    </row>
    <row r="677" spans="4:8" ht="13.5" customHeight="1">
      <c r="D677" s="48"/>
      <c r="E677" s="303"/>
      <c r="F677" s="303"/>
      <c r="G677" s="48"/>
      <c r="H677" s="48"/>
    </row>
    <row r="678" spans="4:8" ht="13.5" customHeight="1">
      <c r="D678" s="48"/>
      <c r="E678" s="303"/>
      <c r="F678" s="303"/>
      <c r="G678" s="48"/>
      <c r="H678" s="48"/>
    </row>
    <row r="679" spans="4:8" ht="13.5" customHeight="1">
      <c r="D679" s="48"/>
      <c r="E679" s="303"/>
      <c r="F679" s="303"/>
      <c r="G679" s="48"/>
      <c r="H679" s="48"/>
    </row>
    <row r="680" spans="4:8" ht="13.5" customHeight="1">
      <c r="D680" s="48"/>
      <c r="E680" s="303"/>
      <c r="F680" s="303"/>
      <c r="G680" s="48"/>
      <c r="H680" s="48"/>
    </row>
    <row r="681" spans="4:8" ht="13.5" customHeight="1">
      <c r="D681" s="48"/>
      <c r="E681" s="303"/>
      <c r="F681" s="303"/>
      <c r="G681" s="48"/>
      <c r="H681" s="48"/>
    </row>
    <row r="682" spans="4:8" ht="13.5" customHeight="1">
      <c r="D682" s="48"/>
      <c r="E682" s="303"/>
      <c r="F682" s="303"/>
      <c r="G682" s="48"/>
      <c r="H682" s="48"/>
    </row>
    <row r="683" spans="4:8" ht="13.5" customHeight="1">
      <c r="D683" s="48"/>
      <c r="E683" s="303"/>
      <c r="F683" s="303"/>
      <c r="G683" s="48"/>
      <c r="H683" s="48"/>
    </row>
    <row r="684" spans="4:8" ht="13.5" customHeight="1">
      <c r="D684" s="48"/>
      <c r="E684" s="303"/>
      <c r="F684" s="303"/>
      <c r="G684" s="48"/>
      <c r="H684" s="48"/>
    </row>
    <row r="685" spans="4:8" ht="13.5" customHeight="1">
      <c r="D685" s="48"/>
      <c r="E685" s="303"/>
      <c r="F685" s="303"/>
      <c r="G685" s="48"/>
      <c r="H685" s="48"/>
    </row>
    <row r="686" spans="4:8" ht="13.5" customHeight="1">
      <c r="D686" s="48"/>
      <c r="E686" s="303"/>
      <c r="F686" s="303"/>
      <c r="G686" s="48"/>
      <c r="H686" s="48"/>
    </row>
    <row r="687" spans="4:8" ht="13.5" customHeight="1">
      <c r="D687" s="48"/>
      <c r="E687" s="303"/>
      <c r="F687" s="303"/>
      <c r="G687" s="48"/>
      <c r="H687" s="48"/>
    </row>
    <row r="688" spans="4:8" ht="13.5" customHeight="1">
      <c r="D688" s="48"/>
      <c r="E688" s="303"/>
      <c r="F688" s="303"/>
      <c r="G688" s="48"/>
      <c r="H688" s="48"/>
    </row>
    <row r="689" spans="4:8" ht="13.5" customHeight="1">
      <c r="D689" s="48"/>
      <c r="E689" s="303"/>
      <c r="F689" s="303"/>
      <c r="G689" s="48"/>
      <c r="H689" s="48"/>
    </row>
    <row r="690" spans="4:8" ht="13.5" customHeight="1">
      <c r="D690" s="48"/>
      <c r="E690" s="303"/>
      <c r="F690" s="303"/>
      <c r="G690" s="48"/>
      <c r="H690" s="48"/>
    </row>
    <row r="691" spans="4:8" ht="13.5" customHeight="1">
      <c r="D691" s="48"/>
      <c r="E691" s="303"/>
      <c r="F691" s="303"/>
      <c r="G691" s="48"/>
      <c r="H691" s="48"/>
    </row>
    <row r="692" spans="4:8" ht="13.5" customHeight="1">
      <c r="D692" s="48"/>
      <c r="E692" s="303"/>
      <c r="F692" s="303"/>
      <c r="G692" s="48"/>
      <c r="H692" s="48"/>
    </row>
    <row r="693" spans="4:8" ht="13.5" customHeight="1">
      <c r="D693" s="48"/>
      <c r="E693" s="303"/>
      <c r="F693" s="303"/>
      <c r="G693" s="48"/>
      <c r="H693" s="48"/>
    </row>
    <row r="694" spans="4:8" ht="13.5" customHeight="1">
      <c r="D694" s="48"/>
      <c r="E694" s="303"/>
      <c r="F694" s="303"/>
      <c r="G694" s="48"/>
      <c r="H694" s="48"/>
    </row>
    <row r="695" spans="4:8" ht="13.5" customHeight="1">
      <c r="D695" s="48"/>
      <c r="E695" s="303"/>
      <c r="F695" s="303"/>
      <c r="G695" s="48"/>
      <c r="H695" s="48"/>
    </row>
    <row r="696" spans="4:8" ht="13.5" customHeight="1">
      <c r="D696" s="48"/>
      <c r="E696" s="303"/>
      <c r="F696" s="303"/>
      <c r="G696" s="48"/>
      <c r="H696" s="48"/>
    </row>
    <row r="697" spans="4:8" ht="13.5" customHeight="1">
      <c r="D697" s="48"/>
      <c r="E697" s="303"/>
      <c r="F697" s="303"/>
      <c r="G697" s="48"/>
      <c r="H697" s="48"/>
    </row>
    <row r="698" spans="4:8" ht="13.5" customHeight="1">
      <c r="D698" s="48"/>
      <c r="E698" s="303"/>
      <c r="F698" s="303"/>
      <c r="G698" s="48"/>
      <c r="H698" s="48"/>
    </row>
    <row r="699" spans="4:8" ht="13.5" customHeight="1">
      <c r="D699" s="48"/>
      <c r="E699" s="303"/>
      <c r="F699" s="303"/>
      <c r="G699" s="48"/>
      <c r="H699" s="48"/>
    </row>
    <row r="700" spans="4:8" ht="13.5" customHeight="1">
      <c r="D700" s="48"/>
      <c r="E700" s="303"/>
      <c r="F700" s="303"/>
      <c r="G700" s="48"/>
      <c r="H700" s="48"/>
    </row>
    <row r="701" spans="4:8" ht="13.5" customHeight="1">
      <c r="D701" s="48"/>
      <c r="E701" s="303"/>
      <c r="F701" s="303"/>
      <c r="G701" s="48"/>
      <c r="H701" s="48"/>
    </row>
    <row r="702" spans="4:8" ht="13.5" customHeight="1">
      <c r="D702" s="48"/>
      <c r="E702" s="303"/>
      <c r="F702" s="303"/>
      <c r="G702" s="48"/>
      <c r="H702" s="48"/>
    </row>
    <row r="703" spans="4:8" ht="13.5" customHeight="1">
      <c r="D703" s="48"/>
      <c r="E703" s="303"/>
      <c r="F703" s="303"/>
      <c r="G703" s="48"/>
      <c r="H703" s="48"/>
    </row>
    <row r="704" spans="4:8" ht="13.5" customHeight="1">
      <c r="D704" s="48"/>
      <c r="E704" s="303"/>
      <c r="F704" s="303"/>
      <c r="G704" s="48"/>
      <c r="H704" s="48"/>
    </row>
    <row r="705" spans="4:8" ht="13.5" customHeight="1">
      <c r="D705" s="48"/>
      <c r="E705" s="303"/>
      <c r="F705" s="303"/>
      <c r="G705" s="48"/>
      <c r="H705" s="48"/>
    </row>
    <row r="706" spans="4:8" ht="13.5" customHeight="1">
      <c r="D706" s="48"/>
      <c r="E706" s="303"/>
      <c r="F706" s="303"/>
      <c r="G706" s="48"/>
      <c r="H706" s="48"/>
    </row>
    <row r="707" spans="4:8" ht="13.5" customHeight="1">
      <c r="D707" s="48"/>
      <c r="E707" s="303"/>
      <c r="F707" s="303"/>
      <c r="G707" s="48"/>
      <c r="H707" s="48"/>
    </row>
    <row r="708" spans="4:8" ht="13.5" customHeight="1">
      <c r="D708" s="48"/>
      <c r="E708" s="303"/>
      <c r="F708" s="303"/>
      <c r="G708" s="48"/>
      <c r="H708" s="48"/>
    </row>
    <row r="709" spans="4:8" ht="13.5" customHeight="1">
      <c r="D709" s="48"/>
      <c r="E709" s="303"/>
      <c r="F709" s="303"/>
      <c r="G709" s="48"/>
      <c r="H709" s="48"/>
    </row>
    <row r="710" spans="4:8" ht="13.5" customHeight="1">
      <c r="D710" s="48"/>
      <c r="E710" s="303"/>
      <c r="F710" s="303"/>
      <c r="G710" s="48"/>
      <c r="H710" s="48"/>
    </row>
    <row r="711" spans="4:8" ht="13.5" customHeight="1">
      <c r="D711" s="48"/>
      <c r="E711" s="303"/>
      <c r="F711" s="303"/>
      <c r="G711" s="48"/>
      <c r="H711" s="48"/>
    </row>
    <row r="712" spans="4:8" ht="13.5" customHeight="1">
      <c r="D712" s="48"/>
      <c r="E712" s="303"/>
      <c r="F712" s="303"/>
      <c r="G712" s="48"/>
      <c r="H712" s="48"/>
    </row>
    <row r="713" spans="4:8" ht="13.5" customHeight="1">
      <c r="D713" s="48"/>
      <c r="E713" s="303"/>
      <c r="F713" s="303"/>
      <c r="G713" s="48"/>
      <c r="H713" s="48"/>
    </row>
    <row r="714" spans="4:8" ht="13.5" customHeight="1">
      <c r="D714" s="48"/>
      <c r="E714" s="303"/>
      <c r="F714" s="303"/>
      <c r="G714" s="48"/>
      <c r="H714" s="48"/>
    </row>
    <row r="715" spans="4:8" ht="13.5" customHeight="1">
      <c r="D715" s="48"/>
      <c r="E715" s="303"/>
      <c r="F715" s="303"/>
      <c r="G715" s="48"/>
      <c r="H715" s="48"/>
    </row>
    <row r="716" spans="4:8" ht="13.5" customHeight="1">
      <c r="D716" s="48"/>
      <c r="E716" s="303"/>
      <c r="F716" s="303"/>
      <c r="G716" s="48"/>
      <c r="H716" s="48"/>
    </row>
    <row r="717" spans="4:8" ht="13.5" customHeight="1">
      <c r="D717" s="48"/>
      <c r="E717" s="303"/>
      <c r="F717" s="303"/>
      <c r="G717" s="48"/>
      <c r="H717" s="48"/>
    </row>
    <row r="718" spans="4:8" ht="13.5" customHeight="1">
      <c r="D718" s="48"/>
      <c r="E718" s="303"/>
      <c r="F718" s="303"/>
      <c r="G718" s="48"/>
      <c r="H718" s="48"/>
    </row>
    <row r="719" spans="4:8" ht="13.5" customHeight="1">
      <c r="D719" s="48"/>
      <c r="E719" s="303"/>
      <c r="F719" s="303"/>
      <c r="G719" s="48"/>
      <c r="H719" s="48"/>
    </row>
    <row r="720" spans="4:8" ht="13.5" customHeight="1">
      <c r="D720" s="48"/>
      <c r="E720" s="303"/>
      <c r="F720" s="303"/>
      <c r="G720" s="48"/>
      <c r="H720" s="48"/>
    </row>
    <row r="721" spans="4:8" ht="13.5" customHeight="1">
      <c r="D721" s="48"/>
      <c r="E721" s="303"/>
      <c r="F721" s="303"/>
      <c r="G721" s="48"/>
      <c r="H721" s="48"/>
    </row>
    <row r="722" spans="4:8" ht="13.5" customHeight="1">
      <c r="D722" s="48"/>
      <c r="E722" s="303"/>
      <c r="F722" s="303"/>
      <c r="G722" s="48"/>
      <c r="H722" s="48"/>
    </row>
    <row r="723" spans="4:8" ht="13.5" customHeight="1">
      <c r="D723" s="48"/>
      <c r="E723" s="303"/>
      <c r="F723" s="303"/>
      <c r="G723" s="48"/>
      <c r="H723" s="48"/>
    </row>
    <row r="724" spans="4:8" ht="13.5" customHeight="1">
      <c r="D724" s="48"/>
      <c r="E724" s="303"/>
      <c r="F724" s="303"/>
      <c r="G724" s="48"/>
      <c r="H724" s="48"/>
    </row>
    <row r="725" spans="4:8" ht="13.5" customHeight="1">
      <c r="D725" s="48"/>
      <c r="E725" s="303"/>
      <c r="F725" s="303"/>
      <c r="G725" s="48"/>
      <c r="H725" s="48"/>
    </row>
    <row r="726" spans="4:8" ht="13.5" customHeight="1">
      <c r="D726" s="48"/>
      <c r="E726" s="303"/>
      <c r="F726" s="303"/>
      <c r="G726" s="48"/>
      <c r="H726" s="48"/>
    </row>
    <row r="727" spans="4:8" ht="13.5" customHeight="1">
      <c r="D727" s="48"/>
      <c r="E727" s="303"/>
      <c r="F727" s="303"/>
      <c r="G727" s="48"/>
      <c r="H727" s="48"/>
    </row>
    <row r="728" spans="4:8" ht="13.5" customHeight="1">
      <c r="D728" s="48"/>
      <c r="E728" s="303"/>
      <c r="F728" s="303"/>
      <c r="G728" s="48"/>
      <c r="H728" s="48"/>
    </row>
    <row r="729" spans="4:8" ht="13.5" customHeight="1">
      <c r="D729" s="48"/>
      <c r="E729" s="303"/>
      <c r="F729" s="303"/>
      <c r="G729" s="48"/>
      <c r="H729" s="48"/>
    </row>
    <row r="730" spans="4:8" ht="13.5" customHeight="1">
      <c r="D730" s="48"/>
      <c r="E730" s="303"/>
      <c r="F730" s="303"/>
      <c r="G730" s="48"/>
      <c r="H730" s="48"/>
    </row>
    <row r="731" spans="4:8" ht="13.5" customHeight="1">
      <c r="D731" s="48"/>
      <c r="E731" s="303"/>
      <c r="F731" s="303"/>
      <c r="G731" s="48"/>
      <c r="H731" s="48"/>
    </row>
    <row r="732" spans="4:8" ht="13.5" customHeight="1">
      <c r="D732" s="48"/>
      <c r="E732" s="303"/>
      <c r="F732" s="303"/>
      <c r="G732" s="48"/>
      <c r="H732" s="48"/>
    </row>
    <row r="733" spans="4:8" ht="13.5" customHeight="1">
      <c r="D733" s="48"/>
      <c r="E733" s="303"/>
      <c r="F733" s="303"/>
      <c r="G733" s="48"/>
      <c r="H733" s="48"/>
    </row>
    <row r="734" spans="4:8" ht="13.5" customHeight="1">
      <c r="D734" s="48"/>
      <c r="E734" s="303"/>
      <c r="F734" s="303"/>
      <c r="G734" s="48"/>
      <c r="H734" s="48"/>
    </row>
    <row r="735" spans="4:8" ht="13.5" customHeight="1">
      <c r="D735" s="48"/>
      <c r="E735" s="303"/>
      <c r="F735" s="303"/>
      <c r="G735" s="48"/>
      <c r="H735" s="48"/>
    </row>
    <row r="736" spans="4:8" ht="13.5" customHeight="1">
      <c r="D736" s="48"/>
      <c r="E736" s="303"/>
      <c r="F736" s="303"/>
      <c r="G736" s="48"/>
      <c r="H736" s="48"/>
    </row>
    <row r="737" spans="4:8" ht="13.5" customHeight="1">
      <c r="D737" s="48"/>
      <c r="E737" s="303"/>
      <c r="F737" s="303"/>
      <c r="G737" s="48"/>
      <c r="H737" s="48"/>
    </row>
    <row r="738" spans="4:8" ht="13.5" customHeight="1">
      <c r="D738" s="48"/>
      <c r="E738" s="303"/>
      <c r="F738" s="303"/>
      <c r="G738" s="48"/>
      <c r="H738" s="48"/>
    </row>
    <row r="739" spans="4:8" ht="13.5" customHeight="1">
      <c r="D739" s="48"/>
      <c r="E739" s="303"/>
      <c r="F739" s="303"/>
      <c r="G739" s="48"/>
      <c r="H739" s="48"/>
    </row>
    <row r="740" spans="4:8" ht="13.5" customHeight="1">
      <c r="D740" s="48"/>
      <c r="E740" s="303"/>
      <c r="F740" s="303"/>
      <c r="G740" s="48"/>
      <c r="H740" s="48"/>
    </row>
    <row r="741" spans="4:8" ht="13.5" customHeight="1">
      <c r="D741" s="48"/>
      <c r="E741" s="303"/>
      <c r="F741" s="303"/>
      <c r="G741" s="48"/>
      <c r="H741" s="48"/>
    </row>
    <row r="742" spans="4:8" ht="13.5" customHeight="1">
      <c r="D742" s="48"/>
      <c r="E742" s="303"/>
      <c r="F742" s="303"/>
      <c r="G742" s="48"/>
      <c r="H742" s="48"/>
    </row>
    <row r="743" spans="4:8" ht="13.5" customHeight="1">
      <c r="D743" s="48"/>
      <c r="E743" s="303"/>
      <c r="F743" s="303"/>
      <c r="G743" s="48"/>
      <c r="H743" s="48"/>
    </row>
    <row r="744" spans="4:8" ht="13.5" customHeight="1">
      <c r="D744" s="48"/>
      <c r="E744" s="303"/>
      <c r="F744" s="303"/>
      <c r="G744" s="48"/>
      <c r="H744" s="48"/>
    </row>
    <row r="745" spans="4:8" ht="13.5" customHeight="1">
      <c r="D745" s="48"/>
      <c r="E745" s="303"/>
      <c r="F745" s="303"/>
      <c r="G745" s="48"/>
      <c r="H745" s="48"/>
    </row>
    <row r="746" spans="4:8" ht="13.5" customHeight="1">
      <c r="D746" s="48"/>
      <c r="E746" s="303"/>
      <c r="F746" s="303"/>
      <c r="G746" s="48"/>
      <c r="H746" s="48"/>
    </row>
    <row r="747" spans="4:8" ht="13.5" customHeight="1">
      <c r="D747" s="48"/>
      <c r="E747" s="303"/>
      <c r="F747" s="303"/>
      <c r="G747" s="48"/>
      <c r="H747" s="48"/>
    </row>
    <row r="748" spans="4:8" ht="13.5" customHeight="1">
      <c r="D748" s="48"/>
      <c r="E748" s="303"/>
      <c r="F748" s="303"/>
      <c r="G748" s="48"/>
      <c r="H748" s="48"/>
    </row>
    <row r="749" spans="4:8" ht="13.5" customHeight="1">
      <c r="D749" s="48"/>
      <c r="E749" s="303"/>
      <c r="F749" s="303"/>
      <c r="G749" s="48"/>
      <c r="H749" s="48"/>
    </row>
    <row r="750" spans="4:8" ht="13.5" customHeight="1">
      <c r="D750" s="48"/>
      <c r="E750" s="303"/>
      <c r="F750" s="303"/>
      <c r="G750" s="48"/>
      <c r="H750" s="48"/>
    </row>
    <row r="751" spans="4:8" ht="13.5" customHeight="1">
      <c r="D751" s="48"/>
      <c r="E751" s="303"/>
      <c r="F751" s="303"/>
      <c r="G751" s="48"/>
      <c r="H751" s="48"/>
    </row>
    <row r="752" spans="4:8" ht="13.5" customHeight="1">
      <c r="D752" s="48"/>
      <c r="E752" s="303"/>
      <c r="F752" s="303"/>
      <c r="G752" s="48"/>
      <c r="H752" s="48"/>
    </row>
    <row r="753" spans="4:8" ht="13.5" customHeight="1">
      <c r="D753" s="48"/>
      <c r="E753" s="303"/>
      <c r="F753" s="303"/>
      <c r="G753" s="48"/>
      <c r="H753" s="48"/>
    </row>
    <row r="754" spans="4:8" ht="13.5" customHeight="1">
      <c r="D754" s="48"/>
      <c r="E754" s="303"/>
      <c r="F754" s="303"/>
      <c r="G754" s="48"/>
      <c r="H754" s="48"/>
    </row>
    <row r="755" spans="4:8" ht="13.5" customHeight="1">
      <c r="D755" s="48"/>
      <c r="E755" s="303"/>
      <c r="F755" s="303"/>
      <c r="G755" s="48"/>
      <c r="H755" s="48"/>
    </row>
    <row r="756" spans="4:8" ht="13.5" customHeight="1">
      <c r="D756" s="48"/>
      <c r="E756" s="303"/>
      <c r="F756" s="303"/>
      <c r="G756" s="48"/>
      <c r="H756" s="48"/>
    </row>
    <row r="757" spans="4:8" ht="13.5" customHeight="1">
      <c r="D757" s="48"/>
      <c r="E757" s="303"/>
      <c r="F757" s="303"/>
      <c r="G757" s="48"/>
      <c r="H757" s="48"/>
    </row>
    <row r="758" spans="4:8" ht="13.5" customHeight="1">
      <c r="D758" s="48"/>
      <c r="E758" s="303"/>
      <c r="F758" s="303"/>
      <c r="G758" s="48"/>
      <c r="H758" s="48"/>
    </row>
    <row r="759" spans="4:8" ht="13.5" customHeight="1">
      <c r="D759" s="48"/>
      <c r="E759" s="303"/>
      <c r="F759" s="303"/>
      <c r="G759" s="48"/>
      <c r="H759" s="48"/>
    </row>
    <row r="760" spans="4:8" ht="13.5" customHeight="1">
      <c r="D760" s="48"/>
      <c r="E760" s="303"/>
      <c r="F760" s="303"/>
      <c r="G760" s="48"/>
      <c r="H760" s="48"/>
    </row>
    <row r="761" spans="4:8" ht="13.5" customHeight="1">
      <c r="D761" s="48"/>
      <c r="E761" s="303"/>
      <c r="F761" s="303"/>
      <c r="G761" s="48"/>
      <c r="H761" s="48"/>
    </row>
    <row r="762" spans="4:8" ht="13.5" customHeight="1">
      <c r="D762" s="48"/>
      <c r="E762" s="303"/>
      <c r="F762" s="303"/>
      <c r="G762" s="48"/>
      <c r="H762" s="48"/>
    </row>
    <row r="763" spans="4:8" ht="13.5" customHeight="1">
      <c r="D763" s="48"/>
      <c r="E763" s="303"/>
      <c r="F763" s="303"/>
      <c r="G763" s="48"/>
      <c r="H763" s="48"/>
    </row>
    <row r="764" spans="4:8" ht="13.5" customHeight="1">
      <c r="D764" s="48"/>
      <c r="E764" s="303"/>
      <c r="F764" s="303"/>
      <c r="G764" s="48"/>
      <c r="H764" s="48"/>
    </row>
    <row r="765" spans="4:8" ht="13.5" customHeight="1">
      <c r="D765" s="48"/>
      <c r="E765" s="303"/>
      <c r="F765" s="303"/>
      <c r="G765" s="48"/>
      <c r="H765" s="48"/>
    </row>
    <row r="766" spans="4:8" ht="13.5" customHeight="1">
      <c r="D766" s="48"/>
      <c r="E766" s="303"/>
      <c r="F766" s="303"/>
      <c r="G766" s="48"/>
      <c r="H766" s="48"/>
    </row>
    <row r="767" spans="4:8" ht="13.5" customHeight="1">
      <c r="D767" s="48"/>
      <c r="E767" s="303"/>
      <c r="F767" s="303"/>
      <c r="G767" s="48"/>
      <c r="H767" s="48"/>
    </row>
    <row r="768" spans="4:8" ht="13.5" customHeight="1">
      <c r="D768" s="48"/>
      <c r="E768" s="303"/>
      <c r="F768" s="303"/>
      <c r="G768" s="48"/>
      <c r="H768" s="48"/>
    </row>
    <row r="769" spans="4:8" ht="13.5" customHeight="1">
      <c r="D769" s="48"/>
      <c r="E769" s="303"/>
      <c r="F769" s="303"/>
      <c r="G769" s="48"/>
      <c r="H769" s="48"/>
    </row>
    <row r="770" spans="4:8" ht="13.5" customHeight="1">
      <c r="D770" s="48"/>
      <c r="E770" s="303"/>
      <c r="F770" s="303"/>
      <c r="G770" s="48"/>
      <c r="H770" s="48"/>
    </row>
    <row r="771" spans="4:8" ht="13.5" customHeight="1">
      <c r="D771" s="48"/>
      <c r="E771" s="303"/>
      <c r="F771" s="303"/>
      <c r="G771" s="48"/>
      <c r="H771" s="48"/>
    </row>
    <row r="772" spans="4:8" ht="13.5" customHeight="1">
      <c r="D772" s="48"/>
      <c r="E772" s="303"/>
      <c r="F772" s="303"/>
      <c r="G772" s="48"/>
      <c r="H772" s="48"/>
    </row>
    <row r="773" spans="4:8" ht="13.5" customHeight="1">
      <c r="D773" s="48"/>
      <c r="E773" s="303"/>
      <c r="F773" s="303"/>
      <c r="G773" s="48"/>
      <c r="H773" s="48"/>
    </row>
    <row r="774" spans="4:8" ht="13.5" customHeight="1">
      <c r="D774" s="48"/>
      <c r="E774" s="303"/>
      <c r="F774" s="303"/>
      <c r="G774" s="48"/>
      <c r="H774" s="48"/>
    </row>
    <row r="775" spans="4:8" ht="13.5" customHeight="1">
      <c r="D775" s="48"/>
      <c r="E775" s="303"/>
      <c r="F775" s="303"/>
      <c r="G775" s="48"/>
      <c r="H775" s="48"/>
    </row>
    <row r="776" spans="4:8" ht="13.5" customHeight="1">
      <c r="D776" s="48"/>
      <c r="E776" s="303"/>
      <c r="F776" s="303"/>
      <c r="G776" s="48"/>
      <c r="H776" s="48"/>
    </row>
    <row r="777" spans="4:8" ht="13.5" customHeight="1">
      <c r="D777" s="48"/>
      <c r="E777" s="303"/>
      <c r="F777" s="303"/>
      <c r="G777" s="48"/>
      <c r="H777" s="48"/>
    </row>
    <row r="778" spans="4:8" ht="13.5" customHeight="1">
      <c r="D778" s="48"/>
      <c r="E778" s="303"/>
      <c r="F778" s="303"/>
      <c r="G778" s="48"/>
      <c r="H778" s="48"/>
    </row>
    <row r="779" spans="4:8" ht="13.5" customHeight="1">
      <c r="D779" s="48"/>
      <c r="E779" s="303"/>
      <c r="F779" s="303"/>
      <c r="G779" s="48"/>
      <c r="H779" s="48"/>
    </row>
    <row r="780" spans="4:8" ht="13.5" customHeight="1">
      <c r="D780" s="48"/>
      <c r="E780" s="303"/>
      <c r="F780" s="303"/>
      <c r="G780" s="48"/>
      <c r="H780" s="48"/>
    </row>
    <row r="781" spans="4:8" ht="13.5" customHeight="1">
      <c r="D781" s="48"/>
      <c r="E781" s="303"/>
      <c r="F781" s="303"/>
      <c r="G781" s="48"/>
      <c r="H781" s="48"/>
    </row>
    <row r="782" spans="4:8" ht="13.5" customHeight="1">
      <c r="D782" s="48"/>
      <c r="E782" s="303"/>
      <c r="F782" s="303"/>
      <c r="G782" s="48"/>
      <c r="H782" s="48"/>
    </row>
    <row r="783" spans="4:8" ht="13.5" customHeight="1">
      <c r="D783" s="48"/>
      <c r="E783" s="303"/>
      <c r="F783" s="303"/>
      <c r="G783" s="48"/>
      <c r="H783" s="48"/>
    </row>
    <row r="784" spans="4:8" ht="13.5" customHeight="1">
      <c r="D784" s="48"/>
      <c r="E784" s="303"/>
      <c r="F784" s="303"/>
      <c r="G784" s="48"/>
      <c r="H784" s="48"/>
    </row>
    <row r="785" spans="4:8" ht="13.5" customHeight="1">
      <c r="D785" s="48"/>
      <c r="E785" s="303"/>
      <c r="F785" s="303"/>
      <c r="G785" s="48"/>
      <c r="H785" s="48"/>
    </row>
    <row r="786" spans="4:8" ht="13.5" customHeight="1">
      <c r="D786" s="48"/>
      <c r="E786" s="303"/>
      <c r="F786" s="303"/>
      <c r="G786" s="48"/>
      <c r="H786" s="48"/>
    </row>
    <row r="787" spans="4:8" ht="13.5" customHeight="1">
      <c r="D787" s="48"/>
      <c r="E787" s="303"/>
      <c r="F787" s="303"/>
      <c r="G787" s="48"/>
      <c r="H787" s="48"/>
    </row>
    <row r="788" spans="4:8" ht="13.5" customHeight="1">
      <c r="D788" s="48"/>
      <c r="E788" s="303"/>
      <c r="F788" s="303"/>
      <c r="G788" s="48"/>
      <c r="H788" s="48"/>
    </row>
    <row r="789" spans="4:8" ht="13.5" customHeight="1">
      <c r="D789" s="48"/>
      <c r="E789" s="303"/>
      <c r="F789" s="303"/>
      <c r="G789" s="48"/>
      <c r="H789" s="48"/>
    </row>
    <row r="790" spans="4:8" ht="13.5" customHeight="1">
      <c r="D790" s="48"/>
      <c r="E790" s="303"/>
      <c r="F790" s="303"/>
      <c r="G790" s="48"/>
      <c r="H790" s="48"/>
    </row>
    <row r="791" spans="4:8" ht="13.5" customHeight="1">
      <c r="D791" s="48"/>
      <c r="E791" s="303"/>
      <c r="F791" s="303"/>
      <c r="G791" s="48"/>
      <c r="H791" s="48"/>
    </row>
    <row r="792" spans="4:8" ht="13.5" customHeight="1">
      <c r="D792" s="48"/>
      <c r="E792" s="303"/>
      <c r="F792" s="303"/>
      <c r="G792" s="48"/>
      <c r="H792" s="48"/>
    </row>
    <row r="793" spans="4:8" ht="13.5" customHeight="1">
      <c r="D793" s="48"/>
      <c r="E793" s="303"/>
      <c r="F793" s="303"/>
      <c r="G793" s="48"/>
      <c r="H793" s="48"/>
    </row>
    <row r="794" spans="4:8" ht="13.5" customHeight="1">
      <c r="D794" s="48"/>
      <c r="E794" s="303"/>
      <c r="F794" s="303"/>
      <c r="G794" s="48"/>
      <c r="H794" s="48"/>
    </row>
    <row r="795" spans="4:8" ht="13.5" customHeight="1">
      <c r="D795" s="48"/>
      <c r="E795" s="303"/>
      <c r="F795" s="303"/>
      <c r="G795" s="48"/>
      <c r="H795" s="48"/>
    </row>
    <row r="796" spans="4:8" ht="13.5" customHeight="1">
      <c r="D796" s="48"/>
      <c r="E796" s="303"/>
      <c r="F796" s="303"/>
      <c r="G796" s="48"/>
      <c r="H796" s="48"/>
    </row>
    <row r="797" spans="4:8" ht="13.5" customHeight="1">
      <c r="D797" s="48"/>
      <c r="E797" s="303"/>
      <c r="F797" s="303"/>
      <c r="G797" s="48"/>
      <c r="H797" s="48"/>
    </row>
    <row r="798" spans="4:8" ht="13.5" customHeight="1">
      <c r="D798" s="48"/>
      <c r="E798" s="303"/>
      <c r="F798" s="303"/>
      <c r="G798" s="48"/>
      <c r="H798" s="48"/>
    </row>
    <row r="799" spans="4:8" ht="13.5" customHeight="1">
      <c r="D799" s="48"/>
      <c r="E799" s="303"/>
      <c r="F799" s="303"/>
      <c r="G799" s="48"/>
      <c r="H799" s="48"/>
    </row>
    <row r="800" spans="4:8" ht="13.5" customHeight="1">
      <c r="D800" s="48"/>
      <c r="E800" s="303"/>
      <c r="F800" s="303"/>
      <c r="G800" s="48"/>
      <c r="H800" s="48"/>
    </row>
    <row r="801" spans="4:8" ht="13.5" customHeight="1">
      <c r="D801" s="48"/>
      <c r="E801" s="303"/>
      <c r="F801" s="303"/>
      <c r="G801" s="48"/>
      <c r="H801" s="48"/>
    </row>
    <row r="802" spans="4:8" ht="13.5" customHeight="1">
      <c r="D802" s="48"/>
      <c r="E802" s="303"/>
      <c r="F802" s="303"/>
      <c r="G802" s="48"/>
      <c r="H802" s="48"/>
    </row>
    <row r="803" spans="4:8" ht="13.5" customHeight="1">
      <c r="D803" s="48"/>
      <c r="E803" s="303"/>
      <c r="F803" s="303"/>
      <c r="G803" s="48"/>
      <c r="H803" s="48"/>
    </row>
    <row r="804" spans="4:8" ht="13.5" customHeight="1">
      <c r="D804" s="48"/>
      <c r="E804" s="303"/>
      <c r="F804" s="303"/>
      <c r="G804" s="48"/>
      <c r="H804" s="48"/>
    </row>
    <row r="805" spans="4:8" ht="13.5" customHeight="1">
      <c r="D805" s="48"/>
      <c r="E805" s="303"/>
      <c r="F805" s="303"/>
      <c r="G805" s="48"/>
      <c r="H805" s="48"/>
    </row>
    <row r="806" spans="4:8" ht="13.5" customHeight="1">
      <c r="D806" s="48"/>
      <c r="E806" s="303"/>
      <c r="F806" s="303"/>
      <c r="G806" s="48"/>
      <c r="H806" s="48"/>
    </row>
    <row r="807" spans="4:8" ht="13.5" customHeight="1">
      <c r="D807" s="48"/>
      <c r="E807" s="303"/>
      <c r="F807" s="303"/>
      <c r="G807" s="48"/>
      <c r="H807" s="48"/>
    </row>
    <row r="808" spans="4:8" ht="13.5" customHeight="1">
      <c r="D808" s="48"/>
      <c r="E808" s="303"/>
      <c r="F808" s="303"/>
      <c r="G808" s="48"/>
      <c r="H808" s="48"/>
    </row>
    <row r="809" spans="4:8" ht="13.5" customHeight="1">
      <c r="D809" s="48"/>
      <c r="E809" s="303"/>
      <c r="F809" s="303"/>
      <c r="G809" s="48"/>
      <c r="H809" s="48"/>
    </row>
    <row r="810" spans="4:8" ht="13.5" customHeight="1">
      <c r="D810" s="48"/>
      <c r="E810" s="303"/>
      <c r="F810" s="303"/>
      <c r="G810" s="48"/>
      <c r="H810" s="48"/>
    </row>
    <row r="811" spans="4:8" ht="13.5" customHeight="1">
      <c r="D811" s="48"/>
      <c r="E811" s="303"/>
      <c r="F811" s="303"/>
      <c r="G811" s="48"/>
      <c r="H811" s="48"/>
    </row>
    <row r="812" spans="4:8" ht="13.5" customHeight="1">
      <c r="D812" s="48"/>
      <c r="E812" s="303"/>
      <c r="F812" s="303"/>
      <c r="G812" s="48"/>
      <c r="H812" s="48"/>
    </row>
    <row r="813" spans="4:8" ht="13.5" customHeight="1">
      <c r="D813" s="48"/>
      <c r="E813" s="303"/>
      <c r="F813" s="303"/>
      <c r="G813" s="48"/>
      <c r="H813" s="48"/>
    </row>
    <row r="814" spans="4:8" ht="13.5" customHeight="1">
      <c r="D814" s="48"/>
      <c r="E814" s="303"/>
      <c r="F814" s="303"/>
      <c r="G814" s="48"/>
      <c r="H814" s="48"/>
    </row>
    <row r="815" spans="4:8" ht="13.5" customHeight="1">
      <c r="D815" s="48"/>
      <c r="E815" s="303"/>
      <c r="F815" s="303"/>
      <c r="G815" s="48"/>
      <c r="H815" s="48"/>
    </row>
    <row r="816" spans="4:8" ht="13.5" customHeight="1">
      <c r="D816" s="48"/>
      <c r="E816" s="303"/>
      <c r="F816" s="303"/>
      <c r="G816" s="48"/>
      <c r="H816" s="48"/>
    </row>
    <row r="817" spans="4:8" ht="13.5" customHeight="1">
      <c r="D817" s="48"/>
      <c r="E817" s="303"/>
      <c r="F817" s="303"/>
      <c r="G817" s="48"/>
      <c r="H817" s="48"/>
    </row>
    <row r="818" spans="4:8" ht="13.5" customHeight="1">
      <c r="D818" s="48"/>
      <c r="E818" s="303"/>
      <c r="F818" s="303"/>
      <c r="G818" s="48"/>
      <c r="H818" s="48"/>
    </row>
    <row r="819" spans="4:8" ht="13.5" customHeight="1">
      <c r="D819" s="48"/>
      <c r="E819" s="303"/>
      <c r="F819" s="303"/>
      <c r="G819" s="48"/>
      <c r="H819" s="48"/>
    </row>
    <row r="820" spans="4:8" ht="13.5" customHeight="1">
      <c r="D820" s="48"/>
      <c r="E820" s="303"/>
      <c r="F820" s="303"/>
      <c r="G820" s="48"/>
      <c r="H820" s="48"/>
    </row>
    <row r="821" spans="4:8" ht="13.5" customHeight="1">
      <c r="D821" s="48"/>
      <c r="E821" s="303"/>
      <c r="F821" s="303"/>
      <c r="G821" s="48"/>
      <c r="H821" s="48"/>
    </row>
    <row r="822" spans="4:8" ht="13.5" customHeight="1">
      <c r="D822" s="48"/>
      <c r="E822" s="303"/>
      <c r="F822" s="303"/>
      <c r="G822" s="48"/>
      <c r="H822" s="48"/>
    </row>
    <row r="823" spans="4:8" ht="13.5" customHeight="1">
      <c r="D823" s="48"/>
      <c r="E823" s="303"/>
      <c r="F823" s="303"/>
      <c r="G823" s="48"/>
      <c r="H823" s="48"/>
    </row>
    <row r="824" spans="4:8" ht="13.5" customHeight="1">
      <c r="D824" s="48"/>
      <c r="E824" s="303"/>
      <c r="F824" s="303"/>
      <c r="G824" s="48"/>
      <c r="H824" s="48"/>
    </row>
    <row r="825" spans="4:8" ht="13.5" customHeight="1">
      <c r="D825" s="48"/>
      <c r="E825" s="303"/>
      <c r="F825" s="303"/>
      <c r="G825" s="48"/>
      <c r="H825" s="48"/>
    </row>
    <row r="826" spans="4:8" ht="13.5" customHeight="1">
      <c r="D826" s="48"/>
      <c r="E826" s="303"/>
      <c r="F826" s="303"/>
      <c r="G826" s="48"/>
      <c r="H826" s="48"/>
    </row>
    <row r="827" spans="4:8" ht="13.5" customHeight="1">
      <c r="D827" s="48"/>
      <c r="E827" s="303"/>
      <c r="F827" s="303"/>
      <c r="G827" s="48"/>
      <c r="H827" s="48"/>
    </row>
    <row r="828" spans="4:8" ht="13.5" customHeight="1">
      <c r="D828" s="48"/>
      <c r="E828" s="303"/>
      <c r="F828" s="303"/>
      <c r="G828" s="48"/>
      <c r="H828" s="48"/>
    </row>
    <row r="829" spans="4:8" ht="13.5" customHeight="1">
      <c r="D829" s="48"/>
      <c r="E829" s="303"/>
      <c r="F829" s="303"/>
      <c r="G829" s="48"/>
      <c r="H829" s="48"/>
    </row>
    <row r="830" spans="4:8" ht="13.5" customHeight="1">
      <c r="D830" s="48"/>
      <c r="E830" s="303"/>
      <c r="F830" s="303"/>
      <c r="G830" s="48"/>
      <c r="H830" s="48"/>
    </row>
    <row r="831" spans="4:8" ht="13.5" customHeight="1">
      <c r="D831" s="48"/>
      <c r="E831" s="303"/>
      <c r="F831" s="303"/>
      <c r="G831" s="48"/>
      <c r="H831" s="48"/>
    </row>
    <row r="832" spans="4:8" ht="13.5" customHeight="1">
      <c r="D832" s="48"/>
      <c r="E832" s="303"/>
      <c r="F832" s="303"/>
      <c r="G832" s="48"/>
      <c r="H832" s="48"/>
    </row>
    <row r="833" spans="4:8" ht="13.5" customHeight="1">
      <c r="D833" s="48"/>
      <c r="E833" s="303"/>
      <c r="F833" s="303"/>
      <c r="G833" s="48"/>
      <c r="H833" s="48"/>
    </row>
    <row r="834" spans="4:8" ht="13.5" customHeight="1">
      <c r="D834" s="48"/>
      <c r="E834" s="303"/>
      <c r="F834" s="303"/>
      <c r="G834" s="48"/>
      <c r="H834" s="48"/>
    </row>
    <row r="835" spans="4:8" ht="13.5" customHeight="1">
      <c r="D835" s="48"/>
      <c r="E835" s="303"/>
      <c r="F835" s="303"/>
      <c r="G835" s="48"/>
      <c r="H835" s="48"/>
    </row>
    <row r="836" spans="4:8" ht="13.5" customHeight="1">
      <c r="D836" s="48"/>
      <c r="E836" s="303"/>
      <c r="F836" s="303"/>
      <c r="G836" s="48"/>
      <c r="H836" s="48"/>
    </row>
    <row r="837" spans="4:8" ht="13.5" customHeight="1">
      <c r="D837" s="48"/>
      <c r="E837" s="303"/>
      <c r="F837" s="303"/>
      <c r="G837" s="48"/>
      <c r="H837" s="48"/>
    </row>
    <row r="838" spans="4:8" ht="13.5" customHeight="1">
      <c r="D838" s="48"/>
      <c r="E838" s="303"/>
      <c r="F838" s="303"/>
      <c r="G838" s="48"/>
      <c r="H838" s="48"/>
    </row>
    <row r="839" spans="4:8" ht="13.5" customHeight="1">
      <c r="D839" s="48"/>
      <c r="E839" s="303"/>
      <c r="F839" s="303"/>
      <c r="G839" s="48"/>
      <c r="H839" s="48"/>
    </row>
    <row r="840" spans="4:8" ht="13.5" customHeight="1">
      <c r="D840" s="48"/>
      <c r="E840" s="303"/>
      <c r="F840" s="303"/>
      <c r="G840" s="48"/>
      <c r="H840" s="48"/>
    </row>
    <row r="841" spans="4:8" ht="13.5" customHeight="1">
      <c r="D841" s="48"/>
      <c r="E841" s="303"/>
      <c r="F841" s="303"/>
      <c r="G841" s="48"/>
      <c r="H841" s="48"/>
    </row>
    <row r="842" spans="4:8" ht="13.5" customHeight="1">
      <c r="D842" s="48"/>
      <c r="E842" s="303"/>
      <c r="F842" s="303"/>
      <c r="G842" s="48"/>
      <c r="H842" s="48"/>
    </row>
    <row r="843" spans="4:8" ht="13.5" customHeight="1">
      <c r="D843" s="48"/>
      <c r="E843" s="303"/>
      <c r="F843" s="303"/>
      <c r="G843" s="48"/>
      <c r="H843" s="48"/>
    </row>
    <row r="844" spans="4:8" ht="13.5" customHeight="1">
      <c r="D844" s="48"/>
      <c r="E844" s="303"/>
      <c r="F844" s="303"/>
      <c r="G844" s="48"/>
      <c r="H844" s="48"/>
    </row>
    <row r="845" spans="4:8" ht="13.5" customHeight="1">
      <c r="D845" s="48"/>
      <c r="E845" s="303"/>
      <c r="F845" s="303"/>
      <c r="G845" s="48"/>
      <c r="H845" s="48"/>
    </row>
    <row r="846" spans="4:8" ht="13.5" customHeight="1">
      <c r="D846" s="48"/>
      <c r="E846" s="303"/>
      <c r="F846" s="303"/>
      <c r="G846" s="48"/>
      <c r="H846" s="48"/>
    </row>
    <row r="847" spans="4:8" ht="13.5" customHeight="1">
      <c r="D847" s="48"/>
      <c r="E847" s="303"/>
      <c r="F847" s="303"/>
      <c r="G847" s="48"/>
      <c r="H847" s="48"/>
    </row>
    <row r="848" spans="4:8" ht="13.5" customHeight="1">
      <c r="D848" s="48"/>
      <c r="E848" s="303"/>
      <c r="F848" s="303"/>
      <c r="G848" s="48"/>
      <c r="H848" s="48"/>
    </row>
    <row r="849" spans="4:8" ht="13.5" customHeight="1">
      <c r="D849" s="48"/>
      <c r="E849" s="303"/>
      <c r="F849" s="303"/>
      <c r="G849" s="48"/>
      <c r="H849" s="48"/>
    </row>
    <row r="850" spans="4:8" ht="13.5" customHeight="1">
      <c r="D850" s="48"/>
      <c r="E850" s="303"/>
      <c r="F850" s="303"/>
      <c r="G850" s="48"/>
      <c r="H850" s="48"/>
    </row>
    <row r="851" spans="4:8" ht="13.5" customHeight="1">
      <c r="D851" s="48"/>
      <c r="E851" s="303"/>
      <c r="F851" s="303"/>
      <c r="G851" s="48"/>
      <c r="H851" s="48"/>
    </row>
    <row r="852" spans="4:8" ht="13.5" customHeight="1">
      <c r="D852" s="48"/>
      <c r="E852" s="303"/>
      <c r="F852" s="303"/>
      <c r="G852" s="48"/>
      <c r="H852" s="48"/>
    </row>
    <row r="853" spans="4:8" ht="13.5" customHeight="1">
      <c r="D853" s="48"/>
      <c r="E853" s="303"/>
      <c r="F853" s="303"/>
      <c r="G853" s="48"/>
      <c r="H853" s="48"/>
    </row>
    <row r="854" spans="4:8" ht="13.5" customHeight="1">
      <c r="D854" s="48"/>
      <c r="E854" s="303"/>
      <c r="F854" s="303"/>
      <c r="G854" s="48"/>
      <c r="H854" s="48"/>
    </row>
    <row r="855" spans="4:8" ht="13.5" customHeight="1">
      <c r="D855" s="48"/>
      <c r="E855" s="303"/>
      <c r="F855" s="303"/>
      <c r="G855" s="48"/>
      <c r="H855" s="48"/>
    </row>
    <row r="856" spans="4:8" ht="13.5" customHeight="1">
      <c r="D856" s="48"/>
      <c r="E856" s="303"/>
      <c r="F856" s="303"/>
      <c r="G856" s="48"/>
      <c r="H856" s="48"/>
    </row>
    <row r="857" spans="4:8" ht="13.5" customHeight="1">
      <c r="D857" s="48"/>
      <c r="E857" s="303"/>
      <c r="F857" s="303"/>
      <c r="G857" s="48"/>
      <c r="H857" s="48"/>
    </row>
    <row r="858" spans="4:8" ht="13.5" customHeight="1">
      <c r="D858" s="48"/>
      <c r="E858" s="303"/>
      <c r="F858" s="303"/>
      <c r="G858" s="48"/>
      <c r="H858" s="48"/>
    </row>
    <row r="859" spans="4:8" ht="13.5" customHeight="1">
      <c r="D859" s="48"/>
      <c r="E859" s="303"/>
      <c r="F859" s="303"/>
      <c r="G859" s="48"/>
      <c r="H859" s="48"/>
    </row>
    <row r="860" spans="4:8" ht="13.5" customHeight="1">
      <c r="D860" s="48"/>
      <c r="E860" s="303"/>
      <c r="F860" s="303"/>
      <c r="G860" s="48"/>
      <c r="H860" s="48"/>
    </row>
    <row r="861" spans="4:8" ht="13.5" customHeight="1">
      <c r="D861" s="48"/>
      <c r="E861" s="303"/>
      <c r="F861" s="303"/>
      <c r="G861" s="48"/>
      <c r="H861" s="48"/>
    </row>
    <row r="862" spans="4:8" ht="13.5" customHeight="1">
      <c r="D862" s="48"/>
      <c r="E862" s="303"/>
      <c r="F862" s="303"/>
      <c r="G862" s="48"/>
      <c r="H862" s="48"/>
    </row>
    <row r="863" spans="4:8" ht="13.5" customHeight="1">
      <c r="D863" s="48"/>
      <c r="E863" s="303"/>
      <c r="F863" s="303"/>
      <c r="G863" s="48"/>
      <c r="H863" s="48"/>
    </row>
    <row r="864" spans="4:8" ht="13.5" customHeight="1">
      <c r="D864" s="48"/>
      <c r="E864" s="303"/>
      <c r="F864" s="303"/>
      <c r="G864" s="48"/>
      <c r="H864" s="48"/>
    </row>
    <row r="865" spans="4:8" ht="13.5" customHeight="1">
      <c r="D865" s="48"/>
      <c r="E865" s="303"/>
      <c r="F865" s="303"/>
      <c r="G865" s="48"/>
      <c r="H865" s="48"/>
    </row>
    <row r="866" spans="4:8" ht="13.5" customHeight="1">
      <c r="D866" s="48"/>
      <c r="E866" s="303"/>
      <c r="F866" s="303"/>
      <c r="G866" s="48"/>
      <c r="H866" s="48"/>
    </row>
    <row r="867" spans="4:8" ht="13.5" customHeight="1">
      <c r="D867" s="48"/>
      <c r="E867" s="303"/>
      <c r="F867" s="303"/>
      <c r="G867" s="48"/>
      <c r="H867" s="48"/>
    </row>
    <row r="868" spans="4:8" ht="13.5" customHeight="1">
      <c r="D868" s="48"/>
      <c r="E868" s="303"/>
      <c r="F868" s="303"/>
      <c r="G868" s="48"/>
      <c r="H868" s="48"/>
    </row>
    <row r="869" spans="4:8" ht="13.5" customHeight="1">
      <c r="D869" s="48"/>
      <c r="E869" s="303"/>
      <c r="F869" s="303"/>
      <c r="G869" s="48"/>
      <c r="H869" s="48"/>
    </row>
    <row r="870" spans="4:8" ht="13.5" customHeight="1">
      <c r="D870" s="48"/>
      <c r="E870" s="303"/>
      <c r="F870" s="303"/>
      <c r="G870" s="48"/>
      <c r="H870" s="48"/>
    </row>
    <row r="871" spans="4:8" ht="13.5" customHeight="1">
      <c r="D871" s="48"/>
      <c r="E871" s="303"/>
      <c r="F871" s="303"/>
      <c r="G871" s="48"/>
      <c r="H871" s="48"/>
    </row>
    <row r="872" spans="4:8" ht="13.5" customHeight="1">
      <c r="D872" s="48"/>
      <c r="E872" s="303"/>
      <c r="F872" s="303"/>
      <c r="G872" s="48"/>
      <c r="H872" s="48"/>
    </row>
    <row r="873" spans="4:8" ht="13.5" customHeight="1">
      <c r="D873" s="48"/>
      <c r="E873" s="303"/>
      <c r="F873" s="303"/>
      <c r="G873" s="48"/>
      <c r="H873" s="48"/>
    </row>
    <row r="874" spans="4:8" ht="13.5" customHeight="1">
      <c r="D874" s="48"/>
      <c r="E874" s="303"/>
      <c r="F874" s="303"/>
      <c r="G874" s="48"/>
      <c r="H874" s="48"/>
    </row>
    <row r="875" spans="4:8" ht="13.5" customHeight="1">
      <c r="D875" s="48"/>
      <c r="E875" s="303"/>
      <c r="F875" s="303"/>
      <c r="G875" s="48"/>
      <c r="H875" s="48"/>
    </row>
    <row r="876" spans="4:8" ht="13.5" customHeight="1">
      <c r="D876" s="48"/>
      <c r="E876" s="303"/>
      <c r="F876" s="303"/>
      <c r="G876" s="48"/>
      <c r="H876" s="48"/>
    </row>
    <row r="877" spans="4:8" ht="13.5" customHeight="1">
      <c r="D877" s="48"/>
      <c r="E877" s="303"/>
      <c r="F877" s="303"/>
      <c r="G877" s="48"/>
      <c r="H877" s="48"/>
    </row>
    <row r="878" spans="4:8" ht="13.5" customHeight="1">
      <c r="D878" s="48"/>
      <c r="E878" s="303"/>
      <c r="F878" s="303"/>
      <c r="G878" s="48"/>
      <c r="H878" s="48"/>
    </row>
    <row r="879" spans="4:8" ht="13.5" customHeight="1">
      <c r="D879" s="48"/>
      <c r="E879" s="303"/>
      <c r="F879" s="303"/>
      <c r="G879" s="48"/>
      <c r="H879" s="48"/>
    </row>
    <row r="880" spans="4:8" ht="13.5" customHeight="1">
      <c r="D880" s="48"/>
      <c r="E880" s="303"/>
      <c r="F880" s="303"/>
      <c r="G880" s="48"/>
      <c r="H880" s="48"/>
    </row>
    <row r="881" spans="4:8" ht="13.5" customHeight="1">
      <c r="D881" s="48"/>
      <c r="E881" s="303"/>
      <c r="F881" s="303"/>
      <c r="G881" s="48"/>
      <c r="H881" s="48"/>
    </row>
    <row r="882" spans="4:8" ht="13.5" customHeight="1">
      <c r="D882" s="48"/>
      <c r="E882" s="303"/>
      <c r="F882" s="303"/>
      <c r="G882" s="48"/>
      <c r="H882" s="48"/>
    </row>
    <row r="883" spans="4:8" ht="13.5" customHeight="1">
      <c r="D883" s="48"/>
      <c r="E883" s="303"/>
      <c r="F883" s="303"/>
      <c r="G883" s="48"/>
      <c r="H883" s="48"/>
    </row>
    <row r="884" spans="4:8" ht="13.5" customHeight="1">
      <c r="D884" s="48"/>
      <c r="E884" s="303"/>
      <c r="F884" s="303"/>
      <c r="G884" s="48"/>
      <c r="H884" s="48"/>
    </row>
    <row r="885" spans="4:8" ht="13.5" customHeight="1">
      <c r="D885" s="48"/>
      <c r="E885" s="303"/>
      <c r="F885" s="303"/>
      <c r="G885" s="48"/>
      <c r="H885" s="48"/>
    </row>
    <row r="886" spans="4:8" ht="13.5" customHeight="1">
      <c r="D886" s="48"/>
      <c r="E886" s="303"/>
      <c r="F886" s="303"/>
      <c r="G886" s="48"/>
      <c r="H886" s="48"/>
    </row>
    <row r="887" spans="4:8" ht="13.5" customHeight="1">
      <c r="D887" s="48"/>
      <c r="E887" s="303"/>
      <c r="F887" s="303"/>
      <c r="G887" s="48"/>
      <c r="H887" s="48"/>
    </row>
    <row r="888" spans="4:8" ht="13.5" customHeight="1">
      <c r="D888" s="48"/>
      <c r="E888" s="303"/>
      <c r="F888" s="303"/>
      <c r="G888" s="48"/>
      <c r="H888" s="48"/>
    </row>
    <row r="889" spans="4:8" ht="13.5" customHeight="1">
      <c r="D889" s="48"/>
      <c r="E889" s="303"/>
      <c r="F889" s="303"/>
      <c r="G889" s="48"/>
      <c r="H889" s="48"/>
    </row>
    <row r="890" spans="4:8" ht="13.5" customHeight="1">
      <c r="D890" s="48"/>
      <c r="E890" s="303"/>
      <c r="F890" s="303"/>
      <c r="G890" s="48"/>
      <c r="H890" s="48"/>
    </row>
    <row r="891" spans="4:8" ht="13.5" customHeight="1">
      <c r="D891" s="48"/>
      <c r="E891" s="303"/>
      <c r="F891" s="303"/>
      <c r="G891" s="48"/>
      <c r="H891" s="48"/>
    </row>
    <row r="892" spans="4:8" ht="13.5" customHeight="1">
      <c r="D892" s="48"/>
      <c r="E892" s="303"/>
      <c r="F892" s="303"/>
      <c r="G892" s="48"/>
      <c r="H892" s="48"/>
    </row>
    <row r="893" spans="4:8" ht="13.5" customHeight="1">
      <c r="D893" s="48"/>
      <c r="E893" s="303"/>
      <c r="F893" s="303"/>
      <c r="G893" s="48"/>
      <c r="H893" s="48"/>
    </row>
    <row r="894" spans="4:8" ht="13.5" customHeight="1">
      <c r="D894" s="48"/>
      <c r="E894" s="303"/>
      <c r="F894" s="303"/>
      <c r="G894" s="48"/>
      <c r="H894" s="48"/>
    </row>
    <row r="895" spans="4:8" ht="13.5" customHeight="1">
      <c r="D895" s="48"/>
      <c r="E895" s="303"/>
      <c r="F895" s="303"/>
      <c r="G895" s="48"/>
      <c r="H895" s="48"/>
    </row>
    <row r="896" spans="4:8" ht="13.5" customHeight="1">
      <c r="D896" s="48"/>
      <c r="E896" s="303"/>
      <c r="F896" s="303"/>
      <c r="G896" s="48"/>
      <c r="H896" s="48"/>
    </row>
    <row r="897" spans="4:8" ht="13.5" customHeight="1">
      <c r="D897" s="48"/>
      <c r="E897" s="303"/>
      <c r="F897" s="303"/>
      <c r="G897" s="48"/>
      <c r="H897" s="48"/>
    </row>
    <row r="898" spans="4:8" ht="13.5" customHeight="1">
      <c r="D898" s="48"/>
      <c r="E898" s="303"/>
      <c r="F898" s="303"/>
      <c r="G898" s="48"/>
      <c r="H898" s="48"/>
    </row>
    <row r="899" spans="4:8" ht="13.5" customHeight="1">
      <c r="D899" s="48"/>
      <c r="E899" s="303"/>
      <c r="F899" s="303"/>
      <c r="G899" s="48"/>
      <c r="H899" s="48"/>
    </row>
    <row r="900" spans="4:8" ht="13.5" customHeight="1">
      <c r="D900" s="48"/>
      <c r="E900" s="303"/>
      <c r="F900" s="303"/>
      <c r="G900" s="48"/>
      <c r="H900" s="48"/>
    </row>
    <row r="901" spans="4:8" ht="13.5" customHeight="1">
      <c r="D901" s="48"/>
      <c r="E901" s="303"/>
      <c r="F901" s="303"/>
      <c r="G901" s="48"/>
      <c r="H901" s="48"/>
    </row>
    <row r="902" spans="4:8" ht="13.5" customHeight="1">
      <c r="D902" s="48"/>
      <c r="E902" s="303"/>
      <c r="F902" s="303"/>
      <c r="G902" s="48"/>
      <c r="H902" s="48"/>
    </row>
    <row r="903" spans="4:8" ht="13.5" customHeight="1">
      <c r="D903" s="48"/>
      <c r="E903" s="303"/>
      <c r="F903" s="303"/>
      <c r="G903" s="48"/>
      <c r="H903" s="48"/>
    </row>
    <row r="904" spans="4:8" ht="13.5" customHeight="1">
      <c r="D904" s="48"/>
      <c r="E904" s="303"/>
      <c r="F904" s="303"/>
      <c r="G904" s="48"/>
      <c r="H904" s="48"/>
    </row>
    <row r="905" spans="4:8" ht="13.5" customHeight="1">
      <c r="D905" s="48"/>
      <c r="E905" s="303"/>
      <c r="F905" s="303"/>
      <c r="G905" s="48"/>
      <c r="H905" s="48"/>
    </row>
    <row r="906" spans="4:8" ht="13.5" customHeight="1">
      <c r="D906" s="48"/>
      <c r="E906" s="303"/>
      <c r="F906" s="303"/>
      <c r="G906" s="48"/>
      <c r="H906" s="48"/>
    </row>
    <row r="907" spans="4:8" ht="13.5" customHeight="1">
      <c r="D907" s="48"/>
      <c r="E907" s="303"/>
      <c r="F907" s="303"/>
      <c r="G907" s="48"/>
      <c r="H907" s="48"/>
    </row>
    <row r="908" spans="4:8" ht="13.5" customHeight="1">
      <c r="D908" s="48"/>
      <c r="E908" s="303"/>
      <c r="F908" s="303"/>
      <c r="G908" s="48"/>
      <c r="H908" s="48"/>
    </row>
    <row r="909" spans="4:8" ht="13.5" customHeight="1">
      <c r="D909" s="48"/>
      <c r="E909" s="303"/>
      <c r="F909" s="303"/>
      <c r="G909" s="48"/>
      <c r="H909" s="48"/>
    </row>
    <row r="910" spans="4:8" ht="13.5" customHeight="1">
      <c r="D910" s="48"/>
      <c r="E910" s="303"/>
      <c r="F910" s="303"/>
      <c r="G910" s="48"/>
      <c r="H910" s="48"/>
    </row>
    <row r="911" spans="4:8" ht="13.5" customHeight="1">
      <c r="D911" s="48"/>
      <c r="E911" s="303"/>
      <c r="F911" s="303"/>
      <c r="G911" s="48"/>
      <c r="H911" s="48"/>
    </row>
    <row r="912" spans="4:8" ht="13.5" customHeight="1">
      <c r="D912" s="48"/>
      <c r="E912" s="303"/>
      <c r="F912" s="303"/>
      <c r="G912" s="48"/>
      <c r="H912" s="48"/>
    </row>
    <row r="913" spans="4:8" ht="13.5" customHeight="1">
      <c r="D913" s="48"/>
      <c r="E913" s="303"/>
      <c r="F913" s="303"/>
      <c r="G913" s="48"/>
      <c r="H913" s="48"/>
    </row>
    <row r="914" spans="4:8" ht="13.5" customHeight="1">
      <c r="D914" s="48"/>
      <c r="E914" s="303"/>
      <c r="F914" s="303"/>
      <c r="G914" s="48"/>
      <c r="H914" s="48"/>
    </row>
    <row r="915" spans="4:8" ht="13.5" customHeight="1">
      <c r="D915" s="48"/>
      <c r="E915" s="303"/>
      <c r="F915" s="303"/>
      <c r="G915" s="48"/>
      <c r="H915" s="48"/>
    </row>
    <row r="916" spans="4:8" ht="13.5" customHeight="1">
      <c r="D916" s="48"/>
      <c r="E916" s="303"/>
      <c r="F916" s="303"/>
      <c r="G916" s="48"/>
      <c r="H916" s="48"/>
    </row>
    <row r="917" spans="4:8" ht="13.5" customHeight="1">
      <c r="D917" s="48"/>
      <c r="E917" s="303"/>
      <c r="F917" s="303"/>
      <c r="G917" s="48"/>
      <c r="H917" s="48"/>
    </row>
    <row r="918" spans="4:8" ht="13.5" customHeight="1">
      <c r="D918" s="48"/>
      <c r="E918" s="303"/>
      <c r="F918" s="303"/>
      <c r="G918" s="48"/>
      <c r="H918" s="48"/>
    </row>
    <row r="919" spans="4:8" ht="13.5" customHeight="1">
      <c r="D919" s="48"/>
      <c r="E919" s="303"/>
      <c r="F919" s="303"/>
      <c r="G919" s="48"/>
      <c r="H919" s="48"/>
    </row>
    <row r="920" spans="4:8" ht="13.5" customHeight="1">
      <c r="D920" s="48"/>
      <c r="E920" s="303"/>
      <c r="F920" s="303"/>
      <c r="G920" s="48"/>
      <c r="H920" s="48"/>
    </row>
    <row r="921" spans="4:8" ht="13.5" customHeight="1">
      <c r="D921" s="48"/>
      <c r="E921" s="303"/>
      <c r="F921" s="303"/>
      <c r="G921" s="48"/>
      <c r="H921" s="48"/>
    </row>
    <row r="922" spans="4:8" ht="13.5" customHeight="1">
      <c r="D922" s="48"/>
      <c r="E922" s="303"/>
      <c r="F922" s="303"/>
      <c r="G922" s="48"/>
      <c r="H922" s="48"/>
    </row>
    <row r="923" spans="4:8" ht="13.5" customHeight="1">
      <c r="D923" s="48"/>
      <c r="E923" s="303"/>
      <c r="F923" s="303"/>
      <c r="G923" s="48"/>
      <c r="H923" s="48"/>
    </row>
    <row r="924" spans="4:8" ht="13.5" customHeight="1">
      <c r="D924" s="48"/>
      <c r="E924" s="303"/>
      <c r="F924" s="303"/>
      <c r="G924" s="48"/>
      <c r="H924" s="48"/>
    </row>
    <row r="925" spans="4:8" ht="13.5" customHeight="1">
      <c r="D925" s="48"/>
      <c r="E925" s="303"/>
      <c r="F925" s="303"/>
      <c r="G925" s="48"/>
      <c r="H925" s="48"/>
    </row>
    <row r="926" spans="4:8" ht="13.5" customHeight="1">
      <c r="D926" s="48"/>
      <c r="E926" s="303"/>
      <c r="F926" s="303"/>
      <c r="G926" s="48"/>
      <c r="H926" s="48"/>
    </row>
    <row r="927" spans="4:8" ht="13.5" customHeight="1">
      <c r="D927" s="48"/>
      <c r="E927" s="303"/>
      <c r="F927" s="303"/>
      <c r="G927" s="48"/>
      <c r="H927" s="48"/>
    </row>
    <row r="928" spans="4:8" ht="13.5" customHeight="1">
      <c r="D928" s="48"/>
      <c r="E928" s="303"/>
      <c r="F928" s="303"/>
      <c r="G928" s="48"/>
      <c r="H928" s="48"/>
    </row>
    <row r="929" spans="4:8" ht="13.5" customHeight="1">
      <c r="D929" s="48"/>
      <c r="E929" s="303"/>
      <c r="F929" s="303"/>
      <c r="G929" s="48"/>
      <c r="H929" s="48"/>
    </row>
    <row r="930" spans="4:8" ht="13.5" customHeight="1">
      <c r="D930" s="48"/>
      <c r="E930" s="303"/>
      <c r="F930" s="303"/>
      <c r="G930" s="48"/>
      <c r="H930" s="48"/>
    </row>
    <row r="931" spans="4:8" ht="13.5" customHeight="1">
      <c r="D931" s="48"/>
      <c r="E931" s="303"/>
      <c r="F931" s="303"/>
      <c r="G931" s="48"/>
      <c r="H931" s="48"/>
    </row>
    <row r="932" spans="4:8" ht="13.5" customHeight="1">
      <c r="D932" s="48"/>
      <c r="E932" s="303"/>
      <c r="F932" s="303"/>
      <c r="G932" s="48"/>
      <c r="H932" s="48"/>
    </row>
    <row r="933" spans="4:8" ht="13.5" customHeight="1">
      <c r="D933" s="48"/>
      <c r="E933" s="303"/>
      <c r="F933" s="303"/>
      <c r="G933" s="48"/>
      <c r="H933" s="48"/>
    </row>
    <row r="934" spans="4:8" ht="13.5" customHeight="1">
      <c r="D934" s="48"/>
      <c r="E934" s="303"/>
      <c r="F934" s="303"/>
      <c r="G934" s="48"/>
      <c r="H934" s="48"/>
    </row>
    <row r="935" spans="4:8" ht="13.5" customHeight="1">
      <c r="D935" s="48"/>
      <c r="E935" s="303"/>
      <c r="F935" s="303"/>
      <c r="G935" s="48"/>
      <c r="H935" s="48"/>
    </row>
    <row r="936" spans="4:8" ht="13.5" customHeight="1">
      <c r="D936" s="48"/>
      <c r="E936" s="303"/>
      <c r="F936" s="303"/>
      <c r="G936" s="48"/>
      <c r="H936" s="48"/>
    </row>
    <row r="937" spans="4:8" ht="13.5" customHeight="1">
      <c r="D937" s="48"/>
      <c r="E937" s="303"/>
      <c r="F937" s="303"/>
      <c r="G937" s="48"/>
      <c r="H937" s="48"/>
    </row>
    <row r="938" spans="4:8" ht="13.5" customHeight="1">
      <c r="D938" s="48"/>
      <c r="E938" s="303"/>
      <c r="F938" s="303"/>
      <c r="G938" s="48"/>
      <c r="H938" s="48"/>
    </row>
    <row r="939" spans="4:8" ht="13.5" customHeight="1">
      <c r="D939" s="48"/>
      <c r="E939" s="303"/>
      <c r="F939" s="303"/>
      <c r="G939" s="48"/>
      <c r="H939" s="48"/>
    </row>
    <row r="940" spans="4:8" ht="13.5" customHeight="1">
      <c r="D940" s="48"/>
      <c r="E940" s="303"/>
      <c r="F940" s="303"/>
      <c r="G940" s="48"/>
      <c r="H940" s="48"/>
    </row>
    <row r="941" spans="4:8" ht="13.5" customHeight="1">
      <c r="D941" s="48"/>
      <c r="E941" s="303"/>
      <c r="F941" s="303"/>
      <c r="G941" s="48"/>
      <c r="H941" s="48"/>
    </row>
    <row r="942" spans="4:8" ht="13.5" customHeight="1">
      <c r="D942" s="48"/>
      <c r="E942" s="303"/>
      <c r="F942" s="303"/>
      <c r="G942" s="48"/>
      <c r="H942" s="48"/>
    </row>
    <row r="943" spans="4:8" ht="13.5" customHeight="1">
      <c r="D943" s="48"/>
      <c r="E943" s="303"/>
      <c r="F943" s="303"/>
      <c r="G943" s="48"/>
      <c r="H943" s="48"/>
    </row>
    <row r="944" spans="4:8" ht="13.5" customHeight="1">
      <c r="D944" s="48"/>
      <c r="E944" s="303"/>
      <c r="F944" s="303"/>
      <c r="G944" s="48"/>
      <c r="H944" s="48"/>
    </row>
    <row r="945" spans="4:8" ht="13.5" customHeight="1">
      <c r="D945" s="48"/>
      <c r="E945" s="303"/>
      <c r="F945" s="303"/>
      <c r="G945" s="48"/>
      <c r="H945" s="48"/>
    </row>
    <row r="946" spans="4:8" ht="13.5" customHeight="1">
      <c r="D946" s="48"/>
      <c r="E946" s="303"/>
      <c r="F946" s="303"/>
      <c r="G946" s="48"/>
      <c r="H946" s="48"/>
    </row>
    <row r="947" spans="4:8" ht="13.5" customHeight="1">
      <c r="D947" s="48"/>
      <c r="E947" s="303"/>
      <c r="F947" s="303"/>
      <c r="G947" s="48"/>
      <c r="H947" s="48"/>
    </row>
    <row r="948" spans="4:8" ht="13.5" customHeight="1">
      <c r="D948" s="48"/>
      <c r="E948" s="303"/>
      <c r="F948" s="303"/>
      <c r="G948" s="48"/>
      <c r="H948" s="48"/>
    </row>
    <row r="949" spans="4:8" ht="13.5" customHeight="1">
      <c r="D949" s="48"/>
      <c r="E949" s="303"/>
      <c r="F949" s="303"/>
      <c r="G949" s="48"/>
      <c r="H949" s="48"/>
    </row>
    <row r="950" spans="4:8" ht="13.5" customHeight="1">
      <c r="D950" s="48"/>
      <c r="E950" s="303"/>
      <c r="F950" s="303"/>
      <c r="G950" s="48"/>
      <c r="H950" s="48"/>
    </row>
    <row r="951" spans="4:8" ht="13.5" customHeight="1">
      <c r="D951" s="48"/>
      <c r="E951" s="303"/>
      <c r="F951" s="303"/>
      <c r="G951" s="48"/>
      <c r="H951" s="48"/>
    </row>
    <row r="952" spans="4:8" ht="13.5" customHeight="1">
      <c r="D952" s="48"/>
      <c r="E952" s="303"/>
      <c r="F952" s="303"/>
      <c r="G952" s="48"/>
      <c r="H952" s="48"/>
    </row>
    <row r="953" spans="4:8" ht="13.5" customHeight="1">
      <c r="D953" s="48"/>
      <c r="E953" s="303"/>
      <c r="F953" s="303"/>
      <c r="G953" s="48"/>
      <c r="H953" s="48"/>
    </row>
    <row r="954" spans="4:8" ht="13.5" customHeight="1">
      <c r="D954" s="48"/>
      <c r="E954" s="303"/>
      <c r="F954" s="303"/>
      <c r="G954" s="48"/>
      <c r="H954" s="48"/>
    </row>
    <row r="955" spans="4:8" ht="13.5" customHeight="1">
      <c r="D955" s="48"/>
      <c r="E955" s="303"/>
      <c r="F955" s="303"/>
      <c r="G955" s="48"/>
      <c r="H955" s="48"/>
    </row>
    <row r="956" spans="4:8" ht="13.5" customHeight="1">
      <c r="D956" s="48"/>
      <c r="E956" s="303"/>
      <c r="F956" s="303"/>
      <c r="G956" s="48"/>
      <c r="H956" s="48"/>
    </row>
    <row r="957" spans="4:8" ht="13.5" customHeight="1">
      <c r="D957" s="48"/>
      <c r="E957" s="303"/>
      <c r="F957" s="303"/>
      <c r="G957" s="48"/>
      <c r="H957" s="48"/>
    </row>
    <row r="958" spans="4:8" ht="13.5" customHeight="1">
      <c r="D958" s="48"/>
      <c r="E958" s="303"/>
      <c r="F958" s="303"/>
      <c r="G958" s="48"/>
      <c r="H958" s="48"/>
    </row>
    <row r="959" spans="4:8" ht="13.5" customHeight="1">
      <c r="D959" s="48"/>
      <c r="E959" s="303"/>
      <c r="F959" s="303"/>
      <c r="G959" s="48"/>
      <c r="H959" s="48"/>
    </row>
    <row r="960" spans="4:8" ht="13.5" customHeight="1">
      <c r="D960" s="48"/>
      <c r="E960" s="303"/>
      <c r="F960" s="303"/>
      <c r="G960" s="48"/>
      <c r="H960" s="48"/>
    </row>
    <row r="961" spans="4:8" ht="13.5" customHeight="1">
      <c r="D961" s="48"/>
      <c r="E961" s="303"/>
      <c r="F961" s="303"/>
      <c r="G961" s="48"/>
      <c r="H961" s="48"/>
    </row>
    <row r="962" spans="4:8" ht="13.5" customHeight="1">
      <c r="D962" s="48"/>
      <c r="E962" s="303"/>
      <c r="F962" s="303"/>
      <c r="G962" s="48"/>
      <c r="H962" s="48"/>
    </row>
    <row r="963" spans="4:8" ht="13.5" customHeight="1">
      <c r="D963" s="48"/>
      <c r="E963" s="303"/>
      <c r="F963" s="303"/>
      <c r="G963" s="48"/>
      <c r="H963" s="48"/>
    </row>
    <row r="964" spans="4:8" ht="13.5" customHeight="1">
      <c r="D964" s="48"/>
      <c r="E964" s="303"/>
      <c r="F964" s="303"/>
      <c r="G964" s="48"/>
      <c r="H964" s="48"/>
    </row>
    <row r="965" spans="4:8" ht="13.5" customHeight="1">
      <c r="D965" s="48"/>
      <c r="E965" s="303"/>
      <c r="F965" s="303"/>
      <c r="G965" s="48"/>
      <c r="H965" s="48"/>
    </row>
    <row r="966" spans="4:8" ht="13.5" customHeight="1">
      <c r="D966" s="48"/>
      <c r="E966" s="303"/>
      <c r="F966" s="303"/>
      <c r="G966" s="48"/>
      <c r="H966" s="48"/>
    </row>
    <row r="967" spans="4:8" ht="13.5" customHeight="1">
      <c r="D967" s="48"/>
      <c r="E967" s="303"/>
      <c r="F967" s="303"/>
      <c r="G967" s="48"/>
      <c r="H967" s="48"/>
    </row>
    <row r="968" spans="4:8" ht="13.5" customHeight="1">
      <c r="D968" s="48"/>
      <c r="E968" s="303"/>
      <c r="F968" s="303"/>
      <c r="G968" s="48"/>
      <c r="H968" s="48"/>
    </row>
    <row r="969" spans="4:8" ht="13.5" customHeight="1">
      <c r="D969" s="48"/>
      <c r="E969" s="303"/>
      <c r="F969" s="303"/>
      <c r="G969" s="48"/>
      <c r="H969" s="48"/>
    </row>
    <row r="970" spans="4:8" ht="13.5" customHeight="1">
      <c r="D970" s="48"/>
      <c r="E970" s="303"/>
      <c r="F970" s="303"/>
      <c r="G970" s="48"/>
      <c r="H970" s="48"/>
    </row>
    <row r="971" spans="4:8" ht="13.5" customHeight="1">
      <c r="D971" s="48"/>
      <c r="E971" s="303"/>
      <c r="F971" s="303"/>
      <c r="G971" s="48"/>
      <c r="H971" s="48"/>
    </row>
    <row r="972" spans="4:8" ht="13.5" customHeight="1">
      <c r="D972" s="48"/>
      <c r="E972" s="303"/>
      <c r="F972" s="303"/>
      <c r="G972" s="48"/>
      <c r="H972" s="48"/>
    </row>
    <row r="973" spans="4:8" ht="13.5" customHeight="1">
      <c r="D973" s="48"/>
      <c r="E973" s="303"/>
      <c r="F973" s="303"/>
      <c r="G973" s="48"/>
      <c r="H973" s="48"/>
    </row>
    <row r="974" spans="4:8" ht="13.5" customHeight="1">
      <c r="D974" s="48"/>
      <c r="E974" s="303"/>
      <c r="F974" s="303"/>
      <c r="G974" s="48"/>
      <c r="H974" s="48"/>
    </row>
    <row r="975" spans="4:8" ht="13.5" customHeight="1">
      <c r="D975" s="48"/>
      <c r="E975" s="303"/>
      <c r="F975" s="303"/>
      <c r="G975" s="48"/>
      <c r="H975" s="48"/>
    </row>
    <row r="976" spans="4:8" ht="13.5" customHeight="1">
      <c r="D976" s="48"/>
      <c r="E976" s="303"/>
      <c r="F976" s="303"/>
      <c r="G976" s="48"/>
      <c r="H976" s="48"/>
    </row>
    <row r="977" spans="4:8" ht="13.5" customHeight="1">
      <c r="D977" s="48"/>
      <c r="E977" s="303"/>
      <c r="F977" s="303"/>
      <c r="G977" s="48"/>
      <c r="H977" s="48"/>
    </row>
    <row r="978" spans="4:8" ht="13.5" customHeight="1">
      <c r="D978" s="48"/>
      <c r="E978" s="303"/>
      <c r="F978" s="303"/>
      <c r="G978" s="48"/>
      <c r="H978" s="48"/>
    </row>
    <row r="979" spans="4:8" ht="13.5" customHeight="1">
      <c r="D979" s="48"/>
      <c r="E979" s="303"/>
      <c r="F979" s="303"/>
      <c r="G979" s="48"/>
      <c r="H979" s="48"/>
    </row>
    <row r="980" spans="4:8" ht="13.5" customHeight="1">
      <c r="D980" s="48"/>
      <c r="E980" s="303"/>
      <c r="F980" s="303"/>
      <c r="G980" s="48"/>
      <c r="H980" s="48"/>
    </row>
    <row r="981" spans="4:8" ht="13.5" customHeight="1">
      <c r="D981" s="48"/>
      <c r="E981" s="303"/>
      <c r="F981" s="303"/>
      <c r="G981" s="48"/>
      <c r="H981" s="48"/>
    </row>
    <row r="982" spans="4:8" ht="13.5" customHeight="1">
      <c r="D982" s="48"/>
      <c r="E982" s="303"/>
      <c r="F982" s="303"/>
      <c r="G982" s="48"/>
      <c r="H982" s="48"/>
    </row>
    <row r="983" spans="4:8" ht="13.5" customHeight="1">
      <c r="D983" s="48"/>
      <c r="E983" s="303"/>
      <c r="F983" s="303"/>
      <c r="G983" s="48"/>
      <c r="H983" s="48"/>
    </row>
    <row r="984" spans="4:8" ht="13.5" customHeight="1">
      <c r="D984" s="48"/>
      <c r="E984" s="303"/>
      <c r="F984" s="303"/>
      <c r="G984" s="48"/>
      <c r="H984" s="48"/>
    </row>
    <row r="985" spans="4:8" ht="13.5" customHeight="1">
      <c r="D985" s="48"/>
      <c r="E985" s="303"/>
      <c r="F985" s="303"/>
      <c r="G985" s="48"/>
      <c r="H985" s="48"/>
    </row>
    <row r="986" spans="4:8" ht="13.5" customHeight="1">
      <c r="D986" s="48"/>
      <c r="E986" s="303"/>
      <c r="F986" s="303"/>
      <c r="G986" s="48"/>
      <c r="H986" s="48"/>
    </row>
    <row r="987" spans="4:8" ht="13.5" customHeight="1">
      <c r="D987" s="48"/>
      <c r="E987" s="303"/>
      <c r="F987" s="303"/>
      <c r="G987" s="48"/>
      <c r="H987" s="48"/>
    </row>
    <row r="988" spans="4:8" ht="13.5" customHeight="1">
      <c r="D988" s="48"/>
      <c r="E988" s="303"/>
      <c r="F988" s="303"/>
      <c r="G988" s="48"/>
      <c r="H988" s="48"/>
    </row>
    <row r="989" spans="4:8" ht="13.5" customHeight="1">
      <c r="D989" s="48"/>
      <c r="E989" s="303"/>
      <c r="F989" s="303"/>
      <c r="G989" s="48"/>
      <c r="H989" s="48"/>
    </row>
    <row r="990" spans="4:8" ht="13.5" customHeight="1">
      <c r="D990" s="48"/>
      <c r="E990" s="303"/>
      <c r="F990" s="303"/>
      <c r="G990" s="48"/>
      <c r="H990" s="48"/>
    </row>
    <row r="991" spans="4:8" ht="13.5" customHeight="1">
      <c r="D991" s="48"/>
      <c r="E991" s="303"/>
      <c r="F991" s="303"/>
      <c r="G991" s="48"/>
      <c r="H991" s="48"/>
    </row>
    <row r="992" spans="4:8" ht="13.5" customHeight="1">
      <c r="D992" s="48"/>
      <c r="E992" s="303"/>
      <c r="F992" s="303"/>
      <c r="G992" s="48"/>
      <c r="H992" s="48"/>
    </row>
    <row r="993" spans="4:8" ht="13.5" customHeight="1">
      <c r="D993" s="48"/>
      <c r="E993" s="303"/>
      <c r="F993" s="303"/>
      <c r="G993" s="48"/>
      <c r="H993" s="48"/>
    </row>
    <row r="994" spans="4:8" ht="13.5" customHeight="1">
      <c r="D994" s="48"/>
      <c r="E994" s="303"/>
      <c r="F994" s="303"/>
      <c r="G994" s="48"/>
      <c r="H994" s="48"/>
    </row>
    <row r="995" spans="4:8" ht="13.5" customHeight="1">
      <c r="D995" s="48"/>
      <c r="E995" s="303"/>
      <c r="F995" s="303"/>
      <c r="G995" s="48"/>
      <c r="H995" s="48"/>
    </row>
    <row r="996" spans="4:8" ht="13.5" customHeight="1">
      <c r="D996" s="48"/>
      <c r="E996" s="303"/>
      <c r="F996" s="303"/>
      <c r="G996" s="48"/>
      <c r="H996" s="48"/>
    </row>
    <row r="997" spans="4:8" ht="13.5" customHeight="1">
      <c r="D997" s="48"/>
      <c r="E997" s="303"/>
      <c r="F997" s="303"/>
      <c r="G997" s="48"/>
      <c r="H997" s="48"/>
    </row>
    <row r="998" spans="4:8" ht="13.5" customHeight="1">
      <c r="D998" s="48"/>
      <c r="E998" s="303"/>
      <c r="F998" s="303"/>
      <c r="G998" s="48"/>
      <c r="H998" s="48"/>
    </row>
    <row r="999" spans="4:8" ht="13.5" customHeight="1">
      <c r="D999" s="48"/>
      <c r="E999" s="303"/>
      <c r="F999" s="303"/>
      <c r="G999" s="48"/>
      <c r="H999" s="48"/>
    </row>
    <row r="1000" spans="4:8" ht="13.5" customHeight="1">
      <c r="D1000" s="48"/>
      <c r="E1000" s="303"/>
      <c r="F1000" s="303"/>
      <c r="G1000" s="48"/>
      <c r="H1000" s="48"/>
    </row>
  </sheetData>
  <sheetProtection algorithmName="SHA-512" hashValue="saIiq9aPAm4iqr9DL6BQn1npyGlelrjT8EdffSyT335kSYuNz+VY2xi8xtcIuJV7XQq6OgMXNiq7fL7lsXgcqA==" saltValue="IyBdyy3TXIo3sQsAFOpE6A==" spinCount="100000" sheet="1" objects="1" formatColumns="0" formatRows="0"/>
  <protectedRanges>
    <protectedRange sqref="B17:F116" name="Tabel 5c"/>
  </protectedRanges>
  <mergeCells count="11">
    <mergeCell ref="A14:A15"/>
    <mergeCell ref="B14:B15"/>
    <mergeCell ref="D14:D15"/>
    <mergeCell ref="C14:C15"/>
    <mergeCell ref="G14:H14"/>
    <mergeCell ref="K14:L14"/>
    <mergeCell ref="M14:M15"/>
    <mergeCell ref="H16:I16"/>
    <mergeCell ref="O20:R23"/>
    <mergeCell ref="E14:F14"/>
    <mergeCell ref="I14:J14"/>
  </mergeCells>
  <dataValidations count="2">
    <dataValidation type="decimal" operator="greaterThanOrEqual" allowBlank="1" showDropDown="1" showInputMessage="1" showErrorMessage="1" prompt="Masukan data yang valid. Data yang dimasukan harus dalam bentuk angka" sqref="D17:D1000" xr:uid="{1E1EC10D-8FF8-4671-B094-C3DD611A5367}">
      <formula1>0</formula1>
    </dataValidation>
    <dataValidation type="list" allowBlank="1" showInputMessage="1" showErrorMessage="1" prompt="Cell hanya dapat diisi tanda centang (V) atau dikosongkan" sqref="E17:F1000" xr:uid="{8A77C55E-F675-4C2E-8118-62F2DA15A8D7}">
      <formula1>$D$12:$D$13</formula1>
    </dataValidation>
  </dataValidations>
  <hyperlinks>
    <hyperlink ref="H1" location="'Daftar Tabel'!A1" display="&lt;&lt;&lt; Daftar Tabel" xr:uid="{B0295FC9-D927-4F6C-99BC-4886DD474590}"/>
  </hyperlinks>
  <pageMargins left="0.7" right="0.7" top="0.75" bottom="0.75" header="0" footer="0"/>
  <pageSetup orientation="landscape"/>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C5A93-F507-41BF-800B-13A5B1EC0AE6}">
  <dimension ref="A1:AA1002"/>
  <sheetViews>
    <sheetView workbookViewId="0">
      <selection activeCell="M1" sqref="M1"/>
    </sheetView>
  </sheetViews>
  <sheetFormatPr defaultColWidth="12.58203125" defaultRowHeight="14"/>
  <cols>
    <col min="1" max="1" width="5.08203125" customWidth="1"/>
    <col min="2" max="2" width="19.5" customWidth="1"/>
    <col min="3" max="3" width="9.25" customWidth="1"/>
    <col min="4" max="12" width="8.58203125" customWidth="1"/>
    <col min="13" max="13" width="12.83203125" customWidth="1"/>
    <col min="14" max="14" width="16.58203125" customWidth="1"/>
    <col min="15" max="27" width="7.58203125" customWidth="1"/>
  </cols>
  <sheetData>
    <row r="1" spans="1:27" ht="14.25" customHeight="1">
      <c r="A1" s="1" t="s">
        <v>720</v>
      </c>
      <c r="B1" s="186"/>
      <c r="C1" s="186"/>
      <c r="D1" s="186"/>
      <c r="E1" s="186"/>
      <c r="F1" s="186"/>
      <c r="G1" s="186"/>
      <c r="H1" s="186"/>
      <c r="I1" s="186"/>
      <c r="J1" s="186"/>
      <c r="K1" s="186"/>
      <c r="L1" s="186"/>
      <c r="M1" s="205" t="s">
        <v>87</v>
      </c>
      <c r="N1" s="186"/>
      <c r="O1" s="186"/>
      <c r="P1" s="186"/>
      <c r="Q1" s="186"/>
      <c r="R1" s="186"/>
      <c r="S1" s="186"/>
      <c r="T1" s="186"/>
      <c r="U1" s="186"/>
      <c r="V1" s="186"/>
      <c r="W1" s="186"/>
      <c r="X1" s="186"/>
      <c r="Y1" s="186"/>
      <c r="Z1" s="186"/>
      <c r="AA1" s="186"/>
    </row>
    <row r="2" spans="1:27" ht="14.25" customHeight="1">
      <c r="A2" s="301"/>
      <c r="B2" s="301"/>
      <c r="C2" s="301"/>
      <c r="D2" s="301"/>
      <c r="E2" s="301"/>
      <c r="F2" s="301"/>
      <c r="G2" s="301"/>
      <c r="H2" s="301"/>
      <c r="I2" s="301"/>
      <c r="J2" s="301"/>
      <c r="K2" s="301"/>
      <c r="L2" s="301"/>
      <c r="M2" s="301"/>
      <c r="N2" s="301"/>
      <c r="O2" s="301"/>
      <c r="P2" s="301"/>
      <c r="Q2" s="301"/>
      <c r="R2" s="301"/>
      <c r="S2" s="301"/>
      <c r="T2" s="301"/>
      <c r="U2" s="301"/>
      <c r="V2" s="301"/>
      <c r="W2" s="301"/>
      <c r="X2" s="301"/>
      <c r="Y2" s="301"/>
      <c r="Z2" s="301"/>
      <c r="AA2" s="301"/>
    </row>
    <row r="3" spans="1:27" ht="14.25" customHeight="1">
      <c r="A3" s="49" t="s">
        <v>439</v>
      </c>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row>
    <row r="4" spans="1:27" ht="26.25" customHeight="1">
      <c r="A4" s="396" t="s">
        <v>111</v>
      </c>
      <c r="B4" s="478" t="s">
        <v>140</v>
      </c>
      <c r="C4" s="484" t="s">
        <v>717</v>
      </c>
      <c r="D4" s="479" t="s">
        <v>575</v>
      </c>
      <c r="E4" s="480"/>
      <c r="F4" s="399"/>
      <c r="G4" s="481" t="s">
        <v>576</v>
      </c>
      <c r="H4" s="480"/>
      <c r="I4" s="399"/>
      <c r="J4" s="481" t="s">
        <v>577</v>
      </c>
      <c r="K4" s="480"/>
      <c r="L4" s="399"/>
      <c r="M4" s="301"/>
      <c r="N4" s="482" t="s">
        <v>124</v>
      </c>
      <c r="O4" s="483"/>
      <c r="P4" s="301"/>
      <c r="Q4" s="301"/>
      <c r="R4" s="301"/>
      <c r="S4" s="301"/>
      <c r="T4" s="301"/>
      <c r="U4" s="301"/>
      <c r="V4" s="301"/>
      <c r="W4" s="301"/>
      <c r="X4" s="301"/>
      <c r="Y4" s="301"/>
      <c r="Z4" s="301"/>
      <c r="AA4" s="301"/>
    </row>
    <row r="5" spans="1:27" ht="14.25" customHeight="1">
      <c r="A5" s="397"/>
      <c r="B5" s="397"/>
      <c r="C5" s="485"/>
      <c r="D5" s="306" t="s">
        <v>135</v>
      </c>
      <c r="E5" s="306" t="s">
        <v>136</v>
      </c>
      <c r="F5" s="306" t="s">
        <v>137</v>
      </c>
      <c r="G5" s="306" t="s">
        <v>135</v>
      </c>
      <c r="H5" s="306" t="s">
        <v>136</v>
      </c>
      <c r="I5" s="306" t="s">
        <v>137</v>
      </c>
      <c r="J5" s="306" t="s">
        <v>135</v>
      </c>
      <c r="K5" s="306" t="s">
        <v>136</v>
      </c>
      <c r="L5" s="306" t="s">
        <v>137</v>
      </c>
      <c r="M5" s="301"/>
      <c r="N5" s="307" t="s">
        <v>578</v>
      </c>
      <c r="O5" s="232">
        <f>SUMIFS(D7:D1000,B7:B1000,"&lt;&gt;")</f>
        <v>0</v>
      </c>
      <c r="S5" s="301"/>
      <c r="T5" s="301"/>
      <c r="U5" s="301"/>
      <c r="V5" s="301"/>
      <c r="W5" s="301"/>
      <c r="X5" s="301"/>
      <c r="Y5" s="301"/>
      <c r="Z5" s="301"/>
      <c r="AA5" s="301"/>
    </row>
    <row r="6" spans="1:27" ht="14.25" customHeight="1">
      <c r="A6" s="308">
        <v>1</v>
      </c>
      <c r="B6" s="308">
        <v>2</v>
      </c>
      <c r="C6" s="308">
        <v>3</v>
      </c>
      <c r="D6" s="308">
        <v>4</v>
      </c>
      <c r="E6" s="308">
        <v>5</v>
      </c>
      <c r="F6" s="308">
        <v>6</v>
      </c>
      <c r="G6" s="308">
        <v>7</v>
      </c>
      <c r="H6" s="308">
        <v>8</v>
      </c>
      <c r="I6" s="308">
        <v>9</v>
      </c>
      <c r="J6" s="308">
        <v>10</v>
      </c>
      <c r="K6" s="308">
        <v>11</v>
      </c>
      <c r="L6" s="308">
        <v>12</v>
      </c>
      <c r="M6" s="301"/>
      <c r="N6" s="307" t="s">
        <v>579</v>
      </c>
      <c r="O6" s="232">
        <f>SUMIFS(E7:E1000,B7:B1000,"&lt;&gt;")</f>
        <v>0</v>
      </c>
      <c r="S6" s="301"/>
      <c r="T6" s="301"/>
      <c r="U6" s="301"/>
      <c r="V6" s="301"/>
      <c r="W6" s="301"/>
      <c r="X6" s="301"/>
      <c r="Y6" s="301"/>
      <c r="Z6" s="301"/>
      <c r="AA6" s="301"/>
    </row>
    <row r="7" spans="1:27" ht="14.25" customHeight="1">
      <c r="A7" s="211">
        <v>1</v>
      </c>
      <c r="B7" s="53"/>
      <c r="C7" s="44"/>
      <c r="D7" s="310"/>
      <c r="E7" s="213"/>
      <c r="F7" s="213"/>
      <c r="G7" s="213"/>
      <c r="H7" s="213"/>
      <c r="I7" s="213"/>
      <c r="J7" s="213"/>
      <c r="K7" s="213"/>
      <c r="L7" s="213"/>
      <c r="M7" s="301"/>
      <c r="N7" s="307" t="s">
        <v>580</v>
      </c>
      <c r="O7" s="232">
        <f>SUMIFS(F7:F1000,B7:B1000,"&lt;&gt;")</f>
        <v>0</v>
      </c>
      <c r="S7" s="301"/>
      <c r="T7" s="301"/>
      <c r="U7" s="301"/>
      <c r="V7" s="301"/>
      <c r="W7" s="301"/>
      <c r="X7" s="301"/>
      <c r="Y7" s="301"/>
      <c r="Z7" s="301"/>
      <c r="AA7" s="301"/>
    </row>
    <row r="8" spans="1:27" ht="14.25" customHeight="1">
      <c r="A8" s="211">
        <v>2</v>
      </c>
      <c r="B8" s="53"/>
      <c r="C8" s="44"/>
      <c r="D8" s="310"/>
      <c r="E8" s="213"/>
      <c r="F8" s="213"/>
      <c r="G8" s="213"/>
      <c r="H8" s="213"/>
      <c r="I8" s="213"/>
      <c r="J8" s="213"/>
      <c r="K8" s="213"/>
      <c r="L8" s="213"/>
      <c r="M8" s="301"/>
      <c r="N8" s="307" t="s">
        <v>581</v>
      </c>
      <c r="O8" s="232">
        <f>SUMIFS(G7:G1000,B7:B1000,"&lt;&gt;")</f>
        <v>0</v>
      </c>
      <c r="S8" s="301"/>
      <c r="T8" s="301"/>
      <c r="U8" s="301"/>
      <c r="V8" s="301"/>
      <c r="W8" s="301"/>
      <c r="X8" s="301"/>
      <c r="Y8" s="301"/>
      <c r="Z8" s="301"/>
      <c r="AA8" s="301"/>
    </row>
    <row r="9" spans="1:27" ht="14.25" customHeight="1">
      <c r="A9" s="211">
        <v>3</v>
      </c>
      <c r="B9" s="53"/>
      <c r="C9" s="44"/>
      <c r="D9" s="310"/>
      <c r="E9" s="213"/>
      <c r="F9" s="213"/>
      <c r="G9" s="213"/>
      <c r="H9" s="213"/>
      <c r="I9" s="213"/>
      <c r="J9" s="213"/>
      <c r="K9" s="213"/>
      <c r="L9" s="213"/>
      <c r="M9" s="301"/>
      <c r="N9" s="307" t="s">
        <v>582</v>
      </c>
      <c r="O9" s="232">
        <f>SUMIFS(H7:H1000,B7:B1000,"&lt;&gt;")</f>
        <v>0</v>
      </c>
      <c r="S9" s="301"/>
      <c r="T9" s="301"/>
      <c r="U9" s="301"/>
      <c r="V9" s="301"/>
      <c r="W9" s="301"/>
      <c r="X9" s="301"/>
      <c r="Y9" s="301"/>
      <c r="Z9" s="301"/>
      <c r="AA9" s="301"/>
    </row>
    <row r="10" spans="1:27" ht="14.25" customHeight="1">
      <c r="A10" s="211">
        <v>4</v>
      </c>
      <c r="B10" s="309"/>
      <c r="C10" s="44"/>
      <c r="D10" s="310"/>
      <c r="E10" s="213"/>
      <c r="F10" s="213"/>
      <c r="G10" s="213"/>
      <c r="H10" s="213"/>
      <c r="I10" s="213"/>
      <c r="J10" s="213"/>
      <c r="K10" s="213"/>
      <c r="L10" s="213"/>
      <c r="M10" s="301"/>
      <c r="N10" s="307" t="s">
        <v>583</v>
      </c>
      <c r="O10" s="232">
        <f>SUMIFS(I7:I1000,B7:B1000,"&lt;&gt;")</f>
        <v>0</v>
      </c>
      <c r="S10" s="301"/>
      <c r="T10" s="301"/>
      <c r="U10" s="301"/>
      <c r="V10" s="301"/>
      <c r="W10" s="301"/>
      <c r="X10" s="301"/>
      <c r="Y10" s="301"/>
      <c r="Z10" s="301"/>
      <c r="AA10" s="301"/>
    </row>
    <row r="11" spans="1:27" ht="14.25" customHeight="1">
      <c r="A11" s="211">
        <v>5</v>
      </c>
      <c r="B11" s="309"/>
      <c r="C11" s="44"/>
      <c r="D11" s="310"/>
      <c r="E11" s="213"/>
      <c r="F11" s="213"/>
      <c r="G11" s="213"/>
      <c r="H11" s="213"/>
      <c r="I11" s="213"/>
      <c r="J11" s="213"/>
      <c r="K11" s="213"/>
      <c r="L11" s="213"/>
      <c r="M11" s="301"/>
      <c r="N11" s="307" t="s">
        <v>584</v>
      </c>
      <c r="O11" s="232">
        <f>SUMIFS(J7:J1000,B7:B1000,"&lt;&gt;")</f>
        <v>0</v>
      </c>
      <c r="S11" s="301"/>
      <c r="T11" s="301"/>
      <c r="U11" s="301"/>
      <c r="V11" s="301"/>
      <c r="W11" s="301"/>
      <c r="X11" s="301"/>
      <c r="Y11" s="301"/>
      <c r="Z11" s="301"/>
      <c r="AA11" s="301"/>
    </row>
    <row r="12" spans="1:27" ht="14.25" customHeight="1">
      <c r="A12" s="211">
        <v>6</v>
      </c>
      <c r="B12" s="309"/>
      <c r="C12" s="44"/>
      <c r="D12" s="310"/>
      <c r="E12" s="213"/>
      <c r="F12" s="213"/>
      <c r="G12" s="213"/>
      <c r="H12" s="213"/>
      <c r="I12" s="213"/>
      <c r="J12" s="213"/>
      <c r="K12" s="213"/>
      <c r="L12" s="213"/>
      <c r="M12" s="301"/>
      <c r="N12" s="307" t="s">
        <v>585</v>
      </c>
      <c r="O12" s="232">
        <f>SUMIFS(K7:K1000,B7:B1000,"&lt;&gt;")</f>
        <v>0</v>
      </c>
      <c r="S12" s="301"/>
      <c r="T12" s="301"/>
      <c r="U12" s="301"/>
      <c r="V12" s="301"/>
      <c r="W12" s="301"/>
      <c r="X12" s="301"/>
      <c r="Y12" s="301"/>
      <c r="Z12" s="301"/>
      <c r="AA12" s="301"/>
    </row>
    <row r="13" spans="1:27" ht="14.25" customHeight="1">
      <c r="A13" s="211">
        <v>7</v>
      </c>
      <c r="B13" s="309"/>
      <c r="C13" s="44"/>
      <c r="D13" s="310"/>
      <c r="E13" s="213"/>
      <c r="F13" s="213"/>
      <c r="G13" s="213"/>
      <c r="H13" s="213"/>
      <c r="I13" s="213"/>
      <c r="J13" s="213"/>
      <c r="K13" s="213"/>
      <c r="L13" s="213"/>
      <c r="M13" s="301"/>
      <c r="N13" s="307" t="s">
        <v>586</v>
      </c>
      <c r="O13" s="232">
        <f>SUMIFS(L7:L1000,B7:B1000,"&lt;&gt;")</f>
        <v>0</v>
      </c>
      <c r="S13" s="301"/>
      <c r="T13" s="301"/>
      <c r="U13" s="301"/>
      <c r="V13" s="301"/>
      <c r="W13" s="301"/>
      <c r="X13" s="301"/>
      <c r="Y13" s="301"/>
      <c r="Z13" s="301"/>
      <c r="AA13" s="301"/>
    </row>
    <row r="14" spans="1:27" ht="14.25" customHeight="1">
      <c r="A14" s="211">
        <v>8</v>
      </c>
      <c r="B14" s="309"/>
      <c r="C14" s="44"/>
      <c r="D14" s="310"/>
      <c r="E14" s="213"/>
      <c r="F14" s="213"/>
      <c r="G14" s="213"/>
      <c r="H14" s="213"/>
      <c r="I14" s="213"/>
      <c r="J14" s="213"/>
      <c r="K14" s="213"/>
      <c r="L14" s="213"/>
      <c r="M14" s="301"/>
      <c r="N14" s="307" t="s">
        <v>587</v>
      </c>
      <c r="O14" s="232">
        <f>O7</f>
        <v>0</v>
      </c>
      <c r="Q14" s="301"/>
      <c r="R14" s="301"/>
      <c r="S14" s="301"/>
      <c r="T14" s="301"/>
      <c r="U14" s="301"/>
      <c r="V14" s="301"/>
      <c r="W14" s="301"/>
      <c r="X14" s="301"/>
      <c r="Y14" s="301"/>
      <c r="Z14" s="301"/>
      <c r="AA14" s="301"/>
    </row>
    <row r="15" spans="1:27" ht="14.25" customHeight="1">
      <c r="A15" s="211">
        <v>9</v>
      </c>
      <c r="B15" s="309"/>
      <c r="C15" s="44"/>
      <c r="D15" s="310"/>
      <c r="E15" s="213"/>
      <c r="F15" s="213"/>
      <c r="G15" s="213"/>
      <c r="H15" s="213"/>
      <c r="I15" s="213"/>
      <c r="J15" s="213"/>
      <c r="K15" s="213"/>
      <c r="L15" s="213"/>
      <c r="M15" s="301"/>
      <c r="N15" s="307" t="s">
        <v>588</v>
      </c>
      <c r="O15" s="232">
        <f>SUM(O8:O10)</f>
        <v>0</v>
      </c>
      <c r="P15" s="301"/>
      <c r="Q15" s="301"/>
      <c r="R15" s="301"/>
      <c r="S15" s="301"/>
      <c r="T15" s="301"/>
      <c r="U15" s="301"/>
      <c r="V15" s="301"/>
      <c r="W15" s="301"/>
      <c r="X15" s="301"/>
      <c r="Y15" s="301"/>
      <c r="Z15" s="301"/>
      <c r="AA15" s="301"/>
    </row>
    <row r="16" spans="1:27" ht="14.25" customHeight="1">
      <c r="A16" s="211">
        <v>10</v>
      </c>
      <c r="B16" s="309"/>
      <c r="C16" s="44"/>
      <c r="D16" s="310"/>
      <c r="E16" s="213"/>
      <c r="F16" s="213"/>
      <c r="G16" s="213"/>
      <c r="H16" s="213"/>
      <c r="I16" s="213"/>
      <c r="J16" s="213"/>
      <c r="K16" s="213"/>
      <c r="L16" s="213"/>
      <c r="M16" s="301"/>
      <c r="N16" s="307" t="s">
        <v>589</v>
      </c>
      <c r="O16" s="232">
        <f>SUM(O11:O13)</f>
        <v>0</v>
      </c>
      <c r="P16" s="301"/>
      <c r="Q16" s="301"/>
      <c r="R16" s="301"/>
      <c r="S16" s="301"/>
      <c r="T16" s="301"/>
      <c r="U16" s="301"/>
      <c r="V16" s="301"/>
      <c r="W16" s="301"/>
      <c r="X16" s="301"/>
      <c r="Y16" s="301"/>
      <c r="Z16" s="301"/>
      <c r="AA16" s="301"/>
    </row>
    <row r="17" spans="1:27" ht="14.25" customHeight="1">
      <c r="A17" s="211">
        <v>11</v>
      </c>
      <c r="B17" s="309"/>
      <c r="C17" s="44"/>
      <c r="D17" s="310"/>
      <c r="E17" s="213"/>
      <c r="F17" s="213"/>
      <c r="G17" s="213"/>
      <c r="H17" s="213"/>
      <c r="I17" s="213"/>
      <c r="J17" s="213"/>
      <c r="K17" s="213"/>
      <c r="L17" s="213"/>
      <c r="M17" s="301"/>
      <c r="N17" s="50" t="s">
        <v>718</v>
      </c>
      <c r="O17" s="106">
        <f>IFERROR(INDEX(F7:F100, MATCH("V", C7:C100, 0)) * (INDEX(B7:B100, MATCH("V", C7:C100, 0))&lt;&gt;""), 0)</f>
        <v>0</v>
      </c>
      <c r="P17" s="301"/>
      <c r="Q17" s="301"/>
      <c r="R17" s="301"/>
      <c r="S17" s="301"/>
      <c r="T17" s="301"/>
      <c r="U17" s="301"/>
      <c r="V17" s="301"/>
      <c r="W17" s="301"/>
      <c r="X17" s="301"/>
      <c r="Y17" s="301"/>
      <c r="Z17" s="301"/>
      <c r="AA17" s="301"/>
    </row>
    <row r="18" spans="1:27" ht="14.25" customHeight="1">
      <c r="A18" s="211">
        <v>12</v>
      </c>
      <c r="B18" s="309"/>
      <c r="C18" s="44"/>
      <c r="D18" s="310"/>
      <c r="E18" s="213"/>
      <c r="F18" s="213"/>
      <c r="G18" s="213"/>
      <c r="H18" s="213"/>
      <c r="I18" s="213"/>
      <c r="J18" s="213"/>
      <c r="K18" s="213"/>
      <c r="L18" s="213"/>
      <c r="M18" s="301"/>
      <c r="P18" s="301"/>
      <c r="Q18" s="301"/>
      <c r="R18" s="301"/>
      <c r="S18" s="301"/>
      <c r="T18" s="301"/>
      <c r="U18" s="301"/>
      <c r="V18" s="301"/>
      <c r="W18" s="301"/>
      <c r="X18" s="301"/>
      <c r="Y18" s="301"/>
      <c r="Z18" s="301"/>
      <c r="AA18" s="301"/>
    </row>
    <row r="19" spans="1:27" ht="14.25" customHeight="1">
      <c r="A19" s="211">
        <v>13</v>
      </c>
      <c r="B19" s="309"/>
      <c r="C19" s="44"/>
      <c r="D19" s="310"/>
      <c r="E19" s="213"/>
      <c r="F19" s="213"/>
      <c r="G19" s="213"/>
      <c r="H19" s="213"/>
      <c r="I19" s="213"/>
      <c r="J19" s="213"/>
      <c r="K19" s="213"/>
      <c r="L19" s="213"/>
      <c r="M19" s="301"/>
      <c r="N19" s="307" t="s">
        <v>139</v>
      </c>
      <c r="O19" s="301"/>
      <c r="P19" s="301"/>
      <c r="Q19" s="301"/>
      <c r="R19" s="301"/>
      <c r="S19" s="301"/>
      <c r="T19" s="301"/>
      <c r="U19" s="301"/>
      <c r="V19" s="301"/>
      <c r="W19" s="301"/>
      <c r="X19" s="301"/>
      <c r="Y19" s="301"/>
      <c r="Z19" s="301"/>
      <c r="AA19" s="301"/>
    </row>
    <row r="20" spans="1:27" ht="14.25" customHeight="1">
      <c r="A20" s="211">
        <v>14</v>
      </c>
      <c r="B20" s="309"/>
      <c r="C20" s="44"/>
      <c r="D20" s="310"/>
      <c r="E20" s="213"/>
      <c r="F20" s="213"/>
      <c r="G20" s="213"/>
      <c r="H20" s="213"/>
      <c r="I20" s="213"/>
      <c r="J20" s="213"/>
      <c r="K20" s="213"/>
      <c r="L20" s="213"/>
      <c r="M20" s="301"/>
      <c r="N20" s="440" t="s">
        <v>590</v>
      </c>
      <c r="O20" s="401"/>
      <c r="P20" s="401"/>
      <c r="Q20" s="401"/>
      <c r="R20" s="401"/>
      <c r="S20" s="301"/>
      <c r="T20" s="301"/>
      <c r="U20" s="301"/>
      <c r="V20" s="301"/>
      <c r="W20" s="301"/>
      <c r="X20" s="301"/>
      <c r="Y20" s="301"/>
      <c r="Z20" s="301"/>
      <c r="AA20" s="301"/>
    </row>
    <row r="21" spans="1:27" ht="14.25" customHeight="1">
      <c r="A21" s="211">
        <v>15</v>
      </c>
      <c r="B21" s="309"/>
      <c r="C21" s="44"/>
      <c r="D21" s="310"/>
      <c r="E21" s="213"/>
      <c r="F21" s="213"/>
      <c r="G21" s="213"/>
      <c r="H21" s="213"/>
      <c r="I21" s="213"/>
      <c r="J21" s="213"/>
      <c r="K21" s="213"/>
      <c r="L21" s="213"/>
      <c r="M21" s="301"/>
      <c r="N21" s="401"/>
      <c r="O21" s="401"/>
      <c r="P21" s="401"/>
      <c r="Q21" s="401"/>
      <c r="R21" s="401"/>
      <c r="S21" s="301"/>
      <c r="T21" s="301"/>
      <c r="U21" s="301"/>
      <c r="V21" s="301"/>
      <c r="W21" s="301"/>
      <c r="X21" s="301"/>
      <c r="Y21" s="301"/>
      <c r="Z21" s="301"/>
      <c r="AA21" s="301"/>
    </row>
    <row r="22" spans="1:27" ht="14.25" customHeight="1">
      <c r="A22" s="211">
        <v>16</v>
      </c>
      <c r="B22" s="309"/>
      <c r="C22" s="44"/>
      <c r="D22" s="310"/>
      <c r="E22" s="213"/>
      <c r="F22" s="213"/>
      <c r="G22" s="213"/>
      <c r="H22" s="213"/>
      <c r="I22" s="213"/>
      <c r="J22" s="213"/>
      <c r="K22" s="213"/>
      <c r="L22" s="213"/>
      <c r="M22" s="301"/>
      <c r="N22" s="401"/>
      <c r="O22" s="401"/>
      <c r="P22" s="401"/>
      <c r="Q22" s="401"/>
      <c r="R22" s="401"/>
      <c r="S22" s="301"/>
      <c r="T22" s="301"/>
      <c r="U22" s="301"/>
      <c r="V22" s="301"/>
      <c r="W22" s="301"/>
      <c r="X22" s="301"/>
      <c r="Y22" s="301"/>
      <c r="Z22" s="301"/>
      <c r="AA22" s="301"/>
    </row>
    <row r="23" spans="1:27" ht="14.25" customHeight="1">
      <c r="A23" s="211">
        <v>17</v>
      </c>
      <c r="B23" s="309"/>
      <c r="C23" s="44"/>
      <c r="D23" s="310"/>
      <c r="E23" s="213"/>
      <c r="F23" s="213"/>
      <c r="G23" s="213"/>
      <c r="H23" s="213"/>
      <c r="I23" s="213"/>
      <c r="J23" s="213"/>
      <c r="K23" s="213"/>
      <c r="L23" s="213"/>
      <c r="M23" s="301"/>
      <c r="N23" s="401"/>
      <c r="O23" s="401"/>
      <c r="P23" s="401"/>
      <c r="Q23" s="401"/>
      <c r="R23" s="401"/>
      <c r="S23" s="301"/>
      <c r="T23" s="301"/>
      <c r="U23" s="301"/>
      <c r="V23" s="301"/>
      <c r="W23" s="301"/>
      <c r="X23" s="301"/>
      <c r="Y23" s="301"/>
      <c r="Z23" s="301"/>
      <c r="AA23" s="301"/>
    </row>
    <row r="24" spans="1:27" ht="14.25" customHeight="1">
      <c r="A24" s="211">
        <v>18</v>
      </c>
      <c r="B24" s="309"/>
      <c r="C24" s="44"/>
      <c r="D24" s="310"/>
      <c r="E24" s="213"/>
      <c r="F24" s="213"/>
      <c r="G24" s="213"/>
      <c r="H24" s="213"/>
      <c r="I24" s="213"/>
      <c r="J24" s="213"/>
      <c r="K24" s="213"/>
      <c r="L24" s="213"/>
      <c r="M24" s="301"/>
      <c r="N24" s="401"/>
      <c r="O24" s="401"/>
      <c r="P24" s="401"/>
      <c r="Q24" s="401"/>
      <c r="R24" s="401"/>
      <c r="S24" s="301"/>
      <c r="T24" s="301"/>
      <c r="U24" s="301"/>
      <c r="V24" s="301"/>
      <c r="W24" s="301"/>
      <c r="X24" s="301"/>
      <c r="Y24" s="301"/>
      <c r="Z24" s="301"/>
      <c r="AA24" s="301"/>
    </row>
    <row r="25" spans="1:27" ht="14.25" customHeight="1">
      <c r="A25" s="211">
        <v>19</v>
      </c>
      <c r="B25" s="309"/>
      <c r="C25" s="44"/>
      <c r="D25" s="310"/>
      <c r="E25" s="213"/>
      <c r="F25" s="213"/>
      <c r="G25" s="213"/>
      <c r="H25" s="213"/>
      <c r="I25" s="213"/>
      <c r="J25" s="213"/>
      <c r="K25" s="213"/>
      <c r="L25" s="213"/>
      <c r="M25" s="301"/>
      <c r="N25" s="401"/>
      <c r="O25" s="401"/>
      <c r="P25" s="401"/>
      <c r="Q25" s="401"/>
      <c r="R25" s="401"/>
      <c r="S25" s="301"/>
      <c r="T25" s="301"/>
      <c r="U25" s="301"/>
      <c r="V25" s="301"/>
      <c r="W25" s="301"/>
      <c r="X25" s="301"/>
      <c r="Y25" s="301"/>
      <c r="Z25" s="301"/>
      <c r="AA25" s="301"/>
    </row>
    <row r="26" spans="1:27" ht="14.25" customHeight="1">
      <c r="A26" s="211">
        <v>20</v>
      </c>
      <c r="B26" s="309"/>
      <c r="C26" s="44"/>
      <c r="D26" s="310"/>
      <c r="E26" s="213"/>
      <c r="F26" s="213"/>
      <c r="G26" s="213"/>
      <c r="H26" s="213"/>
      <c r="I26" s="213"/>
      <c r="J26" s="213"/>
      <c r="K26" s="213"/>
      <c r="L26" s="213"/>
      <c r="M26" s="301"/>
      <c r="N26" s="401"/>
      <c r="O26" s="401"/>
      <c r="P26" s="401"/>
      <c r="Q26" s="401"/>
      <c r="R26" s="401"/>
      <c r="S26" s="301"/>
      <c r="T26" s="301"/>
      <c r="U26" s="301"/>
      <c r="V26" s="301"/>
      <c r="W26" s="301"/>
      <c r="X26" s="301"/>
      <c r="Y26" s="301"/>
      <c r="Z26" s="301"/>
      <c r="AA26" s="301"/>
    </row>
    <row r="27" spans="1:27" ht="14.25" customHeight="1">
      <c r="A27" s="211">
        <v>21</v>
      </c>
      <c r="B27" s="309"/>
      <c r="C27" s="44"/>
      <c r="D27" s="310"/>
      <c r="E27" s="213"/>
      <c r="F27" s="213"/>
      <c r="G27" s="213"/>
      <c r="H27" s="213"/>
      <c r="I27" s="213"/>
      <c r="J27" s="213"/>
      <c r="K27" s="213"/>
      <c r="L27" s="213"/>
      <c r="M27" s="301"/>
      <c r="N27" s="401"/>
      <c r="O27" s="401"/>
      <c r="P27" s="401"/>
      <c r="Q27" s="401"/>
      <c r="R27" s="401"/>
      <c r="S27" s="301"/>
      <c r="T27" s="301"/>
      <c r="U27" s="301"/>
      <c r="V27" s="301"/>
      <c r="W27" s="301"/>
      <c r="X27" s="301"/>
      <c r="Y27" s="301"/>
      <c r="Z27" s="301"/>
      <c r="AA27" s="301"/>
    </row>
    <row r="28" spans="1:27" ht="14.25" customHeight="1">
      <c r="A28" s="211">
        <v>22</v>
      </c>
      <c r="B28" s="309"/>
      <c r="C28" s="44"/>
      <c r="D28" s="310"/>
      <c r="E28" s="213"/>
      <c r="F28" s="213"/>
      <c r="G28" s="213"/>
      <c r="H28" s="213"/>
      <c r="I28" s="213"/>
      <c r="J28" s="213"/>
      <c r="K28" s="213"/>
      <c r="L28" s="213"/>
      <c r="M28" s="301"/>
      <c r="N28" s="401"/>
      <c r="O28" s="401"/>
      <c r="P28" s="401"/>
      <c r="Q28" s="401"/>
      <c r="R28" s="401"/>
      <c r="S28" s="301"/>
      <c r="T28" s="301"/>
      <c r="U28" s="301"/>
      <c r="V28" s="301"/>
      <c r="W28" s="301"/>
      <c r="X28" s="301"/>
      <c r="Y28" s="301"/>
      <c r="Z28" s="301"/>
      <c r="AA28" s="301"/>
    </row>
    <row r="29" spans="1:27" ht="14.25" customHeight="1">
      <c r="A29" s="211">
        <v>23</v>
      </c>
      <c r="B29" s="309"/>
      <c r="C29" s="44"/>
      <c r="D29" s="310"/>
      <c r="E29" s="213"/>
      <c r="F29" s="213"/>
      <c r="G29" s="213"/>
      <c r="H29" s="213"/>
      <c r="I29" s="213"/>
      <c r="J29" s="213"/>
      <c r="K29" s="213"/>
      <c r="L29" s="213"/>
      <c r="M29" s="301"/>
      <c r="N29" s="301"/>
      <c r="O29" s="301"/>
      <c r="P29" s="301"/>
      <c r="Q29" s="301"/>
      <c r="R29" s="301"/>
      <c r="S29" s="301"/>
      <c r="T29" s="301"/>
      <c r="U29" s="301"/>
      <c r="V29" s="301"/>
      <c r="W29" s="301"/>
      <c r="X29" s="301"/>
      <c r="Y29" s="301"/>
      <c r="Z29" s="301"/>
      <c r="AA29" s="301"/>
    </row>
    <row r="30" spans="1:27" ht="14.25" customHeight="1">
      <c r="A30" s="211">
        <v>24</v>
      </c>
      <c r="B30" s="309"/>
      <c r="C30" s="44"/>
      <c r="D30" s="310"/>
      <c r="E30" s="213"/>
      <c r="F30" s="213"/>
      <c r="G30" s="213"/>
      <c r="H30" s="213"/>
      <c r="I30" s="213"/>
      <c r="J30" s="213"/>
      <c r="K30" s="213"/>
      <c r="L30" s="213"/>
      <c r="M30" s="301"/>
      <c r="N30" s="48" t="s">
        <v>719</v>
      </c>
      <c r="O30" s="301">
        <f>COUNTIF(C2:C100, "V")</f>
        <v>0</v>
      </c>
      <c r="P30" s="301"/>
      <c r="Q30" s="301"/>
      <c r="R30" s="301"/>
      <c r="S30" s="301"/>
      <c r="T30" s="301"/>
      <c r="U30" s="301"/>
      <c r="V30" s="301"/>
      <c r="W30" s="301"/>
      <c r="X30" s="301"/>
      <c r="Y30" s="301"/>
      <c r="Z30" s="301"/>
      <c r="AA30" s="301"/>
    </row>
    <row r="31" spans="1:27" ht="14.25" customHeight="1">
      <c r="A31" s="211">
        <v>25</v>
      </c>
      <c r="B31" s="309"/>
      <c r="C31" s="44"/>
      <c r="D31" s="310"/>
      <c r="E31" s="213"/>
      <c r="F31" s="213"/>
      <c r="G31" s="213"/>
      <c r="H31" s="213"/>
      <c r="I31" s="213"/>
      <c r="J31" s="213"/>
      <c r="K31" s="213"/>
      <c r="L31" s="213"/>
      <c r="M31" s="301"/>
      <c r="N31" s="301"/>
      <c r="O31" s="301"/>
      <c r="P31" s="301"/>
      <c r="Q31" s="301"/>
      <c r="R31" s="301"/>
      <c r="S31" s="301"/>
      <c r="T31" s="301"/>
      <c r="U31" s="301"/>
      <c r="V31" s="301"/>
      <c r="W31" s="301"/>
      <c r="X31" s="301"/>
      <c r="Y31" s="301"/>
      <c r="Z31" s="301"/>
      <c r="AA31" s="301"/>
    </row>
    <row r="32" spans="1:27" ht="14.25" customHeight="1">
      <c r="A32" s="211">
        <v>26</v>
      </c>
      <c r="B32" s="309"/>
      <c r="C32" s="44"/>
      <c r="D32" s="310"/>
      <c r="E32" s="213"/>
      <c r="F32" s="213"/>
      <c r="G32" s="213"/>
      <c r="H32" s="213"/>
      <c r="I32" s="213"/>
      <c r="J32" s="213"/>
      <c r="K32" s="213"/>
      <c r="L32" s="213"/>
      <c r="M32" s="301"/>
      <c r="N32" s="301"/>
      <c r="O32" s="301"/>
      <c r="P32" s="301"/>
      <c r="Q32" s="301"/>
      <c r="R32" s="301"/>
      <c r="S32" s="301"/>
      <c r="T32" s="301"/>
      <c r="U32" s="301"/>
      <c r="V32" s="301"/>
      <c r="W32" s="301"/>
      <c r="X32" s="301"/>
      <c r="Y32" s="301"/>
      <c r="Z32" s="301"/>
      <c r="AA32" s="301"/>
    </row>
    <row r="33" spans="1:27" ht="14.25" customHeight="1">
      <c r="A33" s="211">
        <v>27</v>
      </c>
      <c r="B33" s="309"/>
      <c r="C33" s="44"/>
      <c r="D33" s="310"/>
      <c r="E33" s="213"/>
      <c r="F33" s="213"/>
      <c r="G33" s="213"/>
      <c r="H33" s="213"/>
      <c r="I33" s="213"/>
      <c r="J33" s="213"/>
      <c r="K33" s="213"/>
      <c r="L33" s="213"/>
      <c r="M33" s="301"/>
      <c r="N33" s="301"/>
      <c r="O33" s="301"/>
      <c r="P33" s="301"/>
      <c r="Q33" s="301"/>
      <c r="R33" s="301"/>
      <c r="S33" s="301"/>
      <c r="T33" s="301"/>
      <c r="U33" s="301"/>
      <c r="V33" s="301"/>
      <c r="W33" s="301"/>
      <c r="X33" s="301"/>
      <c r="Y33" s="301"/>
      <c r="Z33" s="301"/>
      <c r="AA33" s="301"/>
    </row>
    <row r="34" spans="1:27" ht="14.25" customHeight="1">
      <c r="A34" s="211">
        <v>28</v>
      </c>
      <c r="B34" s="309"/>
      <c r="C34" s="44"/>
      <c r="D34" s="310"/>
      <c r="E34" s="213"/>
      <c r="F34" s="213"/>
      <c r="G34" s="213"/>
      <c r="H34" s="213"/>
      <c r="I34" s="213"/>
      <c r="J34" s="213"/>
      <c r="K34" s="213"/>
      <c r="L34" s="213"/>
      <c r="M34" s="301"/>
      <c r="N34" s="301"/>
      <c r="O34" s="301"/>
      <c r="P34" s="301"/>
      <c r="Q34" s="301"/>
      <c r="R34" s="301"/>
      <c r="S34" s="301"/>
      <c r="T34" s="301"/>
      <c r="U34" s="301"/>
      <c r="V34" s="301"/>
      <c r="W34" s="301"/>
      <c r="X34" s="301"/>
      <c r="Y34" s="301"/>
      <c r="Z34" s="301"/>
      <c r="AA34" s="301"/>
    </row>
    <row r="35" spans="1:27" ht="14.25" customHeight="1">
      <c r="A35" s="211">
        <v>29</v>
      </c>
      <c r="B35" s="309"/>
      <c r="C35" s="44"/>
      <c r="D35" s="310"/>
      <c r="E35" s="213"/>
      <c r="F35" s="213"/>
      <c r="G35" s="213"/>
      <c r="H35" s="213"/>
      <c r="I35" s="213"/>
      <c r="J35" s="213"/>
      <c r="K35" s="213"/>
      <c r="L35" s="213"/>
      <c r="M35" s="301"/>
      <c r="N35" s="301"/>
      <c r="O35" s="301"/>
      <c r="P35" s="301"/>
      <c r="Q35" s="301"/>
      <c r="R35" s="301"/>
      <c r="S35" s="301"/>
      <c r="T35" s="301"/>
      <c r="U35" s="301"/>
      <c r="V35" s="301"/>
      <c r="W35" s="301"/>
      <c r="X35" s="301"/>
      <c r="Y35" s="301"/>
      <c r="Z35" s="301"/>
      <c r="AA35" s="301"/>
    </row>
    <row r="36" spans="1:27" ht="14.25" customHeight="1">
      <c r="A36" s="211">
        <v>30</v>
      </c>
      <c r="B36" s="309"/>
      <c r="C36" s="44"/>
      <c r="D36" s="310"/>
      <c r="E36" s="213"/>
      <c r="F36" s="213"/>
      <c r="G36" s="213"/>
      <c r="H36" s="213"/>
      <c r="I36" s="213"/>
      <c r="J36" s="213"/>
      <c r="K36" s="213"/>
      <c r="L36" s="213"/>
      <c r="M36" s="301"/>
      <c r="N36" s="301"/>
      <c r="O36" s="301"/>
      <c r="P36" s="301"/>
      <c r="Q36" s="301"/>
      <c r="R36" s="301"/>
      <c r="S36" s="301"/>
      <c r="T36" s="301"/>
      <c r="U36" s="301"/>
      <c r="V36" s="301"/>
      <c r="W36" s="301"/>
      <c r="X36" s="301"/>
      <c r="Y36" s="301"/>
      <c r="Z36" s="301"/>
      <c r="AA36" s="301"/>
    </row>
    <row r="37" spans="1:27" ht="14.25" customHeight="1">
      <c r="A37" s="211">
        <v>31</v>
      </c>
      <c r="B37" s="309"/>
      <c r="C37" s="44"/>
      <c r="D37" s="310"/>
      <c r="E37" s="213"/>
      <c r="F37" s="213"/>
      <c r="G37" s="213"/>
      <c r="H37" s="213"/>
      <c r="I37" s="213"/>
      <c r="J37" s="213"/>
      <c r="K37" s="213"/>
      <c r="L37" s="213"/>
      <c r="M37" s="301"/>
      <c r="N37" s="301"/>
      <c r="O37" s="301"/>
      <c r="P37" s="301"/>
      <c r="Q37" s="301"/>
      <c r="R37" s="301"/>
      <c r="S37" s="301"/>
      <c r="T37" s="301"/>
      <c r="U37" s="301"/>
      <c r="V37" s="301"/>
      <c r="W37" s="301"/>
      <c r="X37" s="301"/>
      <c r="Y37" s="301"/>
      <c r="Z37" s="301"/>
      <c r="AA37" s="301"/>
    </row>
    <row r="38" spans="1:27" ht="14.25" customHeight="1">
      <c r="A38" s="211">
        <v>32</v>
      </c>
      <c r="B38" s="309"/>
      <c r="C38" s="44"/>
      <c r="D38" s="310"/>
      <c r="E38" s="213"/>
      <c r="F38" s="213"/>
      <c r="G38" s="213"/>
      <c r="H38" s="213"/>
      <c r="I38" s="213"/>
      <c r="J38" s="213"/>
      <c r="K38" s="213"/>
      <c r="L38" s="213"/>
      <c r="M38" s="301"/>
      <c r="N38" s="301"/>
      <c r="O38" s="301"/>
      <c r="P38" s="301"/>
      <c r="Q38" s="301"/>
      <c r="R38" s="301"/>
      <c r="S38" s="301"/>
      <c r="T38" s="301"/>
      <c r="U38" s="301"/>
      <c r="V38" s="301"/>
      <c r="W38" s="301"/>
      <c r="X38" s="301"/>
      <c r="Y38" s="301"/>
      <c r="Z38" s="301"/>
      <c r="AA38" s="301"/>
    </row>
    <row r="39" spans="1:27" ht="14.25" customHeight="1">
      <c r="A39" s="211">
        <v>33</v>
      </c>
      <c r="B39" s="309"/>
      <c r="C39" s="44"/>
      <c r="D39" s="310"/>
      <c r="E39" s="213"/>
      <c r="F39" s="213"/>
      <c r="G39" s="213"/>
      <c r="H39" s="213"/>
      <c r="I39" s="213"/>
      <c r="J39" s="213"/>
      <c r="K39" s="213"/>
      <c r="L39" s="213"/>
      <c r="M39" s="301"/>
      <c r="N39" s="301"/>
      <c r="O39" s="301"/>
      <c r="P39" s="301"/>
      <c r="Q39" s="301"/>
      <c r="R39" s="301"/>
      <c r="S39" s="301"/>
      <c r="T39" s="301"/>
      <c r="U39" s="301"/>
      <c r="V39" s="301"/>
      <c r="W39" s="301"/>
      <c r="X39" s="301"/>
      <c r="Y39" s="301"/>
      <c r="Z39" s="301"/>
      <c r="AA39" s="301"/>
    </row>
    <row r="40" spans="1:27" ht="14.25" customHeight="1">
      <c r="A40" s="211">
        <v>34</v>
      </c>
      <c r="B40" s="309"/>
      <c r="C40" s="44"/>
      <c r="D40" s="310"/>
      <c r="E40" s="213"/>
      <c r="F40" s="213"/>
      <c r="G40" s="213"/>
      <c r="H40" s="213"/>
      <c r="I40" s="213"/>
      <c r="J40" s="213"/>
      <c r="K40" s="213"/>
      <c r="L40" s="213"/>
      <c r="M40" s="301"/>
      <c r="N40" s="301"/>
      <c r="O40" s="301"/>
      <c r="P40" s="301"/>
      <c r="Q40" s="301"/>
      <c r="R40" s="301"/>
      <c r="S40" s="301"/>
      <c r="T40" s="301"/>
      <c r="U40" s="301"/>
      <c r="V40" s="301"/>
      <c r="W40" s="301"/>
      <c r="X40" s="301"/>
      <c r="Y40" s="301"/>
      <c r="Z40" s="301"/>
      <c r="AA40" s="301"/>
    </row>
    <row r="41" spans="1:27" ht="14.25" customHeight="1">
      <c r="A41" s="211">
        <v>35</v>
      </c>
      <c r="B41" s="309"/>
      <c r="C41" s="44"/>
      <c r="D41" s="310"/>
      <c r="E41" s="213"/>
      <c r="F41" s="213"/>
      <c r="G41" s="213"/>
      <c r="H41" s="213"/>
      <c r="I41" s="213"/>
      <c r="J41" s="213"/>
      <c r="K41" s="213"/>
      <c r="L41" s="213"/>
      <c r="M41" s="301"/>
      <c r="N41" s="301"/>
      <c r="O41" s="301"/>
      <c r="P41" s="301"/>
      <c r="Q41" s="301"/>
      <c r="R41" s="301"/>
      <c r="S41" s="301"/>
      <c r="T41" s="301"/>
      <c r="U41" s="301"/>
      <c r="V41" s="301"/>
      <c r="W41" s="301"/>
      <c r="X41" s="301"/>
      <c r="Y41" s="301"/>
      <c r="Z41" s="301"/>
      <c r="AA41" s="301"/>
    </row>
    <row r="42" spans="1:27" ht="14.25" customHeight="1">
      <c r="A42" s="211">
        <v>36</v>
      </c>
      <c r="B42" s="309"/>
      <c r="C42" s="44"/>
      <c r="D42" s="310"/>
      <c r="E42" s="213"/>
      <c r="F42" s="213"/>
      <c r="G42" s="213"/>
      <c r="H42" s="213"/>
      <c r="I42" s="213"/>
      <c r="J42" s="213"/>
      <c r="K42" s="213"/>
      <c r="L42" s="213"/>
      <c r="M42" s="301"/>
      <c r="N42" s="301"/>
      <c r="O42" s="301"/>
      <c r="P42" s="301"/>
      <c r="Q42" s="301"/>
      <c r="R42" s="301"/>
      <c r="S42" s="301"/>
      <c r="T42" s="301"/>
      <c r="U42" s="301"/>
      <c r="V42" s="301"/>
      <c r="W42" s="301"/>
      <c r="X42" s="301"/>
      <c r="Y42" s="301"/>
      <c r="Z42" s="301"/>
      <c r="AA42" s="301"/>
    </row>
    <row r="43" spans="1:27" ht="14.25" customHeight="1">
      <c r="A43" s="211">
        <v>37</v>
      </c>
      <c r="B43" s="309"/>
      <c r="C43" s="44"/>
      <c r="D43" s="310"/>
      <c r="E43" s="213"/>
      <c r="F43" s="213"/>
      <c r="G43" s="213"/>
      <c r="H43" s="213"/>
      <c r="I43" s="213"/>
      <c r="J43" s="213"/>
      <c r="K43" s="213"/>
      <c r="L43" s="213"/>
      <c r="M43" s="301"/>
      <c r="N43" s="301"/>
      <c r="O43" s="301"/>
      <c r="P43" s="301"/>
      <c r="Q43" s="301"/>
      <c r="R43" s="301"/>
      <c r="S43" s="301"/>
      <c r="T43" s="301"/>
      <c r="U43" s="301"/>
      <c r="V43" s="301"/>
      <c r="W43" s="301"/>
      <c r="X43" s="301"/>
      <c r="Y43" s="301"/>
      <c r="Z43" s="301"/>
      <c r="AA43" s="301"/>
    </row>
    <row r="44" spans="1:27" ht="14.25" customHeight="1">
      <c r="A44" s="211">
        <v>38</v>
      </c>
      <c r="B44" s="309"/>
      <c r="C44" s="44"/>
      <c r="D44" s="310"/>
      <c r="E44" s="213"/>
      <c r="F44" s="213"/>
      <c r="G44" s="213"/>
      <c r="H44" s="213"/>
      <c r="I44" s="213"/>
      <c r="J44" s="213"/>
      <c r="K44" s="213"/>
      <c r="L44" s="213"/>
      <c r="M44" s="301"/>
      <c r="N44" s="301"/>
      <c r="O44" s="301"/>
      <c r="P44" s="301"/>
      <c r="Q44" s="301"/>
      <c r="R44" s="301"/>
      <c r="S44" s="301"/>
      <c r="T44" s="301"/>
      <c r="U44" s="301"/>
      <c r="V44" s="301"/>
      <c r="W44" s="301"/>
      <c r="X44" s="301"/>
      <c r="Y44" s="301"/>
      <c r="Z44" s="301"/>
      <c r="AA44" s="301"/>
    </row>
    <row r="45" spans="1:27" ht="14.25" customHeight="1">
      <c r="A45" s="211">
        <v>39</v>
      </c>
      <c r="B45" s="309"/>
      <c r="C45" s="44"/>
      <c r="D45" s="310"/>
      <c r="E45" s="213"/>
      <c r="F45" s="213"/>
      <c r="G45" s="213"/>
      <c r="H45" s="213"/>
      <c r="I45" s="213"/>
      <c r="J45" s="213"/>
      <c r="K45" s="213"/>
      <c r="L45" s="213"/>
      <c r="M45" s="301"/>
      <c r="N45" s="301"/>
      <c r="O45" s="301"/>
      <c r="P45" s="301"/>
      <c r="Q45" s="301"/>
      <c r="R45" s="301"/>
      <c r="S45" s="301"/>
      <c r="T45" s="301"/>
      <c r="U45" s="301"/>
      <c r="V45" s="301"/>
      <c r="W45" s="301"/>
      <c r="X45" s="301"/>
      <c r="Y45" s="301"/>
      <c r="Z45" s="301"/>
      <c r="AA45" s="301"/>
    </row>
    <row r="46" spans="1:27" ht="14.25" customHeight="1">
      <c r="A46" s="211">
        <v>40</v>
      </c>
      <c r="B46" s="309"/>
      <c r="C46" s="44"/>
      <c r="D46" s="310"/>
      <c r="E46" s="213"/>
      <c r="F46" s="213"/>
      <c r="G46" s="213"/>
      <c r="H46" s="213"/>
      <c r="I46" s="213"/>
      <c r="J46" s="213"/>
      <c r="K46" s="213"/>
      <c r="L46" s="213"/>
      <c r="M46" s="301"/>
      <c r="N46" s="301"/>
      <c r="O46" s="301"/>
      <c r="P46" s="301"/>
      <c r="Q46" s="301"/>
      <c r="R46" s="301"/>
      <c r="S46" s="301"/>
      <c r="T46" s="301"/>
      <c r="U46" s="301"/>
      <c r="V46" s="301"/>
      <c r="W46" s="301"/>
      <c r="X46" s="301"/>
      <c r="Y46" s="301"/>
      <c r="Z46" s="301"/>
      <c r="AA46" s="301"/>
    </row>
    <row r="47" spans="1:27" ht="14.25" customHeight="1">
      <c r="A47" s="211">
        <v>41</v>
      </c>
      <c r="B47" s="309"/>
      <c r="C47" s="44"/>
      <c r="D47" s="310"/>
      <c r="E47" s="213"/>
      <c r="F47" s="213"/>
      <c r="G47" s="213"/>
      <c r="H47" s="213"/>
      <c r="I47" s="213"/>
      <c r="J47" s="213"/>
      <c r="K47" s="213"/>
      <c r="L47" s="213"/>
      <c r="M47" s="301"/>
      <c r="N47" s="301"/>
      <c r="O47" s="301"/>
      <c r="P47" s="301"/>
      <c r="Q47" s="301"/>
      <c r="R47" s="301"/>
      <c r="S47" s="301"/>
      <c r="T47" s="301"/>
      <c r="U47" s="301"/>
      <c r="V47" s="301"/>
      <c r="W47" s="301"/>
      <c r="X47" s="301"/>
      <c r="Y47" s="301"/>
      <c r="Z47" s="301"/>
      <c r="AA47" s="301"/>
    </row>
    <row r="48" spans="1:27" ht="14.25" customHeight="1">
      <c r="A48" s="211">
        <v>42</v>
      </c>
      <c r="B48" s="309"/>
      <c r="C48" s="44"/>
      <c r="D48" s="310"/>
      <c r="E48" s="213"/>
      <c r="F48" s="213"/>
      <c r="G48" s="213"/>
      <c r="H48" s="213"/>
      <c r="I48" s="213"/>
      <c r="J48" s="213"/>
      <c r="K48" s="213"/>
      <c r="L48" s="213"/>
      <c r="M48" s="301"/>
      <c r="N48" s="301"/>
      <c r="O48" s="301"/>
      <c r="P48" s="301"/>
      <c r="Q48" s="301"/>
      <c r="R48" s="301"/>
      <c r="S48" s="301"/>
      <c r="T48" s="301"/>
      <c r="U48" s="301"/>
      <c r="V48" s="301"/>
      <c r="W48" s="301"/>
      <c r="X48" s="301"/>
      <c r="Y48" s="301"/>
      <c r="Z48" s="301"/>
      <c r="AA48" s="301"/>
    </row>
    <row r="49" spans="1:27" ht="14.25" customHeight="1">
      <c r="A49" s="211">
        <v>43</v>
      </c>
      <c r="B49" s="309"/>
      <c r="C49" s="44"/>
      <c r="D49" s="310"/>
      <c r="E49" s="213"/>
      <c r="F49" s="213"/>
      <c r="G49" s="213"/>
      <c r="H49" s="213"/>
      <c r="I49" s="213"/>
      <c r="J49" s="213"/>
      <c r="K49" s="213"/>
      <c r="L49" s="213"/>
      <c r="M49" s="301"/>
      <c r="N49" s="301"/>
      <c r="O49" s="301"/>
      <c r="P49" s="301"/>
      <c r="Q49" s="301"/>
      <c r="R49" s="301"/>
      <c r="S49" s="301"/>
      <c r="T49" s="301"/>
      <c r="U49" s="301"/>
      <c r="V49" s="301"/>
      <c r="W49" s="301"/>
      <c r="X49" s="301"/>
      <c r="Y49" s="301"/>
      <c r="Z49" s="301"/>
      <c r="AA49" s="301"/>
    </row>
    <row r="50" spans="1:27" ht="14.25" customHeight="1">
      <c r="A50" s="211">
        <v>44</v>
      </c>
      <c r="B50" s="309"/>
      <c r="C50" s="44"/>
      <c r="D50" s="310"/>
      <c r="E50" s="213"/>
      <c r="F50" s="213"/>
      <c r="G50" s="213"/>
      <c r="H50" s="213"/>
      <c r="I50" s="213"/>
      <c r="J50" s="213"/>
      <c r="K50" s="213"/>
      <c r="L50" s="213"/>
      <c r="M50" s="301"/>
      <c r="N50" s="301"/>
      <c r="O50" s="301"/>
      <c r="P50" s="301"/>
      <c r="Q50" s="301"/>
      <c r="R50" s="301"/>
      <c r="S50" s="301"/>
      <c r="T50" s="301"/>
      <c r="U50" s="301"/>
      <c r="V50" s="301"/>
      <c r="W50" s="301"/>
      <c r="X50" s="301"/>
      <c r="Y50" s="301"/>
      <c r="Z50" s="301"/>
      <c r="AA50" s="301"/>
    </row>
    <row r="51" spans="1:27" ht="14.25" customHeight="1">
      <c r="A51" s="211">
        <v>45</v>
      </c>
      <c r="B51" s="309"/>
      <c r="C51" s="44"/>
      <c r="D51" s="310"/>
      <c r="E51" s="213"/>
      <c r="F51" s="213"/>
      <c r="G51" s="213"/>
      <c r="H51" s="213"/>
      <c r="I51" s="213"/>
      <c r="J51" s="213"/>
      <c r="K51" s="213"/>
      <c r="L51" s="213"/>
      <c r="M51" s="301"/>
      <c r="N51" s="301"/>
      <c r="O51" s="301"/>
      <c r="P51" s="301"/>
      <c r="Q51" s="301"/>
      <c r="R51" s="301"/>
      <c r="S51" s="301"/>
      <c r="T51" s="301"/>
      <c r="U51" s="301"/>
      <c r="V51" s="301"/>
      <c r="W51" s="301"/>
      <c r="X51" s="301"/>
      <c r="Y51" s="301"/>
      <c r="Z51" s="301"/>
      <c r="AA51" s="301"/>
    </row>
    <row r="52" spans="1:27" ht="14.25" customHeight="1">
      <c r="A52" s="211">
        <v>46</v>
      </c>
      <c r="B52" s="309"/>
      <c r="C52" s="44"/>
      <c r="D52" s="310"/>
      <c r="E52" s="213"/>
      <c r="F52" s="213"/>
      <c r="G52" s="213"/>
      <c r="H52" s="213"/>
      <c r="I52" s="213"/>
      <c r="J52" s="213"/>
      <c r="K52" s="213"/>
      <c r="L52" s="213"/>
      <c r="M52" s="301"/>
      <c r="N52" s="301"/>
      <c r="O52" s="301"/>
      <c r="P52" s="301"/>
      <c r="Q52" s="301"/>
      <c r="R52" s="301"/>
      <c r="S52" s="301"/>
      <c r="T52" s="301"/>
      <c r="U52" s="301"/>
      <c r="V52" s="301"/>
      <c r="W52" s="301"/>
      <c r="X52" s="301"/>
      <c r="Y52" s="301"/>
      <c r="Z52" s="301"/>
      <c r="AA52" s="301"/>
    </row>
    <row r="53" spans="1:27" ht="14.25" customHeight="1">
      <c r="A53" s="211">
        <v>47</v>
      </c>
      <c r="B53" s="309"/>
      <c r="C53" s="44"/>
      <c r="D53" s="310"/>
      <c r="E53" s="213"/>
      <c r="F53" s="213"/>
      <c r="G53" s="213"/>
      <c r="H53" s="213"/>
      <c r="I53" s="213"/>
      <c r="J53" s="213"/>
      <c r="K53" s="213"/>
      <c r="L53" s="213"/>
      <c r="M53" s="301"/>
      <c r="N53" s="301"/>
      <c r="O53" s="301"/>
      <c r="P53" s="301"/>
      <c r="Q53" s="301"/>
      <c r="R53" s="301"/>
      <c r="S53" s="301"/>
      <c r="T53" s="301"/>
      <c r="U53" s="301"/>
      <c r="V53" s="301"/>
      <c r="W53" s="301"/>
      <c r="X53" s="301"/>
      <c r="Y53" s="301"/>
      <c r="Z53" s="301"/>
      <c r="AA53" s="301"/>
    </row>
    <row r="54" spans="1:27" ht="14.25" customHeight="1">
      <c r="A54" s="211">
        <v>48</v>
      </c>
      <c r="B54" s="309"/>
      <c r="C54" s="44"/>
      <c r="D54" s="310"/>
      <c r="E54" s="213"/>
      <c r="F54" s="213"/>
      <c r="G54" s="213"/>
      <c r="H54" s="213"/>
      <c r="I54" s="213"/>
      <c r="J54" s="213"/>
      <c r="K54" s="213"/>
      <c r="L54" s="213"/>
      <c r="M54" s="301"/>
      <c r="N54" s="301"/>
      <c r="O54" s="301"/>
      <c r="P54" s="301"/>
      <c r="Q54" s="301"/>
      <c r="R54" s="301"/>
      <c r="S54" s="301"/>
      <c r="T54" s="301"/>
      <c r="U54" s="301"/>
      <c r="V54" s="301"/>
      <c r="W54" s="301"/>
      <c r="X54" s="301"/>
      <c r="Y54" s="301"/>
      <c r="Z54" s="301"/>
      <c r="AA54" s="301"/>
    </row>
    <row r="55" spans="1:27" ht="14.25" customHeight="1">
      <c r="A55" s="211">
        <v>49</v>
      </c>
      <c r="B55" s="309"/>
      <c r="C55" s="44"/>
      <c r="D55" s="310"/>
      <c r="E55" s="213"/>
      <c r="F55" s="213"/>
      <c r="G55" s="213"/>
      <c r="H55" s="213"/>
      <c r="I55" s="213"/>
      <c r="J55" s="213"/>
      <c r="K55" s="213"/>
      <c r="L55" s="213"/>
      <c r="M55" s="301"/>
      <c r="N55" s="301"/>
      <c r="O55" s="301"/>
      <c r="P55" s="301"/>
      <c r="Q55" s="301"/>
      <c r="R55" s="301"/>
      <c r="S55" s="301"/>
      <c r="T55" s="301"/>
      <c r="U55" s="301"/>
      <c r="V55" s="301"/>
      <c r="W55" s="301"/>
      <c r="X55" s="301"/>
      <c r="Y55" s="301"/>
      <c r="Z55" s="301"/>
      <c r="AA55" s="301"/>
    </row>
    <row r="56" spans="1:27" ht="14.25" customHeight="1">
      <c r="A56" s="211">
        <v>50</v>
      </c>
      <c r="B56" s="309"/>
      <c r="C56" s="44"/>
      <c r="D56" s="310"/>
      <c r="E56" s="213"/>
      <c r="F56" s="213"/>
      <c r="G56" s="213"/>
      <c r="H56" s="213"/>
      <c r="I56" s="213"/>
      <c r="J56" s="213"/>
      <c r="K56" s="213"/>
      <c r="L56" s="213"/>
      <c r="M56" s="301"/>
      <c r="N56" s="301"/>
      <c r="O56" s="301"/>
      <c r="P56" s="301"/>
      <c r="Q56" s="301"/>
      <c r="R56" s="301"/>
      <c r="S56" s="301"/>
      <c r="T56" s="301"/>
      <c r="U56" s="301"/>
      <c r="V56" s="301"/>
      <c r="W56" s="301"/>
      <c r="X56" s="301"/>
      <c r="Y56" s="301"/>
      <c r="Z56" s="301"/>
      <c r="AA56" s="301"/>
    </row>
    <row r="57" spans="1:27" ht="14.25" customHeight="1">
      <c r="A57" s="211">
        <v>51</v>
      </c>
      <c r="B57" s="309"/>
      <c r="C57" s="44"/>
      <c r="D57" s="310"/>
      <c r="E57" s="213"/>
      <c r="F57" s="213"/>
      <c r="G57" s="213"/>
      <c r="H57" s="213"/>
      <c r="I57" s="213"/>
      <c r="J57" s="213"/>
      <c r="K57" s="213"/>
      <c r="L57" s="213"/>
      <c r="M57" s="301"/>
      <c r="N57" s="301"/>
      <c r="O57" s="301"/>
      <c r="P57" s="301"/>
      <c r="Q57" s="301"/>
      <c r="R57" s="301"/>
      <c r="S57" s="301"/>
      <c r="T57" s="301"/>
      <c r="U57" s="301"/>
      <c r="V57" s="301"/>
      <c r="W57" s="301"/>
      <c r="X57" s="301"/>
      <c r="Y57" s="301"/>
      <c r="Z57" s="301"/>
      <c r="AA57" s="301"/>
    </row>
    <row r="58" spans="1:27" ht="14.25" customHeight="1">
      <c r="A58" s="211">
        <v>52</v>
      </c>
      <c r="B58" s="309"/>
      <c r="C58" s="44"/>
      <c r="D58" s="310"/>
      <c r="E58" s="213"/>
      <c r="F58" s="213"/>
      <c r="G58" s="213"/>
      <c r="H58" s="213"/>
      <c r="I58" s="213"/>
      <c r="J58" s="213"/>
      <c r="K58" s="213"/>
      <c r="L58" s="213"/>
      <c r="M58" s="301"/>
      <c r="N58" s="301"/>
      <c r="O58" s="301"/>
      <c r="P58" s="301"/>
      <c r="Q58" s="301"/>
      <c r="R58" s="301"/>
      <c r="S58" s="301"/>
      <c r="T58" s="301"/>
      <c r="U58" s="301"/>
      <c r="V58" s="301"/>
      <c r="W58" s="301"/>
      <c r="X58" s="301"/>
      <c r="Y58" s="301"/>
      <c r="Z58" s="301"/>
      <c r="AA58" s="301"/>
    </row>
    <row r="59" spans="1:27" ht="14.25" customHeight="1">
      <c r="A59" s="211">
        <v>53</v>
      </c>
      <c r="B59" s="309"/>
      <c r="C59" s="44"/>
      <c r="D59" s="310"/>
      <c r="E59" s="213"/>
      <c r="F59" s="213"/>
      <c r="G59" s="213"/>
      <c r="H59" s="213"/>
      <c r="I59" s="213"/>
      <c r="J59" s="213"/>
      <c r="K59" s="213"/>
      <c r="L59" s="213"/>
      <c r="M59" s="301"/>
      <c r="N59" s="301"/>
      <c r="O59" s="301"/>
      <c r="P59" s="301"/>
      <c r="Q59" s="301"/>
      <c r="R59" s="301"/>
      <c r="S59" s="301"/>
      <c r="T59" s="301"/>
      <c r="U59" s="301"/>
      <c r="V59" s="301"/>
      <c r="W59" s="301"/>
      <c r="X59" s="301"/>
      <c r="Y59" s="301"/>
      <c r="Z59" s="301"/>
      <c r="AA59" s="301"/>
    </row>
    <row r="60" spans="1:27" ht="14.25" customHeight="1">
      <c r="A60" s="211">
        <v>54</v>
      </c>
      <c r="B60" s="309"/>
      <c r="C60" s="44"/>
      <c r="D60" s="310"/>
      <c r="E60" s="213"/>
      <c r="F60" s="213"/>
      <c r="G60" s="213"/>
      <c r="H60" s="213"/>
      <c r="I60" s="213"/>
      <c r="J60" s="213"/>
      <c r="K60" s="213"/>
      <c r="L60" s="213"/>
      <c r="M60" s="301"/>
      <c r="N60" s="301"/>
      <c r="O60" s="301"/>
      <c r="P60" s="301"/>
      <c r="Q60" s="301"/>
      <c r="R60" s="301"/>
      <c r="S60" s="301"/>
      <c r="T60" s="301"/>
      <c r="U60" s="301"/>
      <c r="V60" s="301"/>
      <c r="W60" s="301"/>
      <c r="X60" s="301"/>
      <c r="Y60" s="301"/>
      <c r="Z60" s="301"/>
      <c r="AA60" s="301"/>
    </row>
    <row r="61" spans="1:27" ht="14.25" customHeight="1">
      <c r="A61" s="211">
        <v>55</v>
      </c>
      <c r="B61" s="309"/>
      <c r="C61" s="44"/>
      <c r="D61" s="310"/>
      <c r="E61" s="213"/>
      <c r="F61" s="213"/>
      <c r="G61" s="213"/>
      <c r="H61" s="213"/>
      <c r="I61" s="213"/>
      <c r="J61" s="213"/>
      <c r="K61" s="213"/>
      <c r="L61" s="213"/>
      <c r="M61" s="301"/>
      <c r="N61" s="301"/>
      <c r="O61" s="301"/>
      <c r="P61" s="301"/>
      <c r="Q61" s="301"/>
      <c r="R61" s="301"/>
      <c r="S61" s="301"/>
      <c r="T61" s="301"/>
      <c r="U61" s="301"/>
      <c r="V61" s="301"/>
      <c r="W61" s="301"/>
      <c r="X61" s="301"/>
      <c r="Y61" s="301"/>
      <c r="Z61" s="301"/>
      <c r="AA61" s="301"/>
    </row>
    <row r="62" spans="1:27" ht="14.25" customHeight="1">
      <c r="A62" s="211">
        <v>56</v>
      </c>
      <c r="B62" s="309"/>
      <c r="C62" s="44"/>
      <c r="D62" s="310"/>
      <c r="E62" s="213"/>
      <c r="F62" s="213"/>
      <c r="G62" s="213"/>
      <c r="H62" s="213"/>
      <c r="I62" s="213"/>
      <c r="J62" s="213"/>
      <c r="K62" s="213"/>
      <c r="L62" s="213"/>
      <c r="M62" s="301"/>
      <c r="N62" s="301"/>
      <c r="O62" s="301"/>
      <c r="P62" s="301"/>
      <c r="Q62" s="301"/>
      <c r="R62" s="301"/>
      <c r="S62" s="301"/>
      <c r="T62" s="301"/>
      <c r="U62" s="301"/>
      <c r="V62" s="301"/>
      <c r="W62" s="301"/>
      <c r="X62" s="301"/>
      <c r="Y62" s="301"/>
      <c r="Z62" s="301"/>
      <c r="AA62" s="301"/>
    </row>
    <row r="63" spans="1:27" ht="14.25" customHeight="1">
      <c r="A63" s="211">
        <v>57</v>
      </c>
      <c r="B63" s="309"/>
      <c r="C63" s="44"/>
      <c r="D63" s="310"/>
      <c r="E63" s="213"/>
      <c r="F63" s="213"/>
      <c r="G63" s="213"/>
      <c r="H63" s="213"/>
      <c r="I63" s="213"/>
      <c r="J63" s="213"/>
      <c r="K63" s="213"/>
      <c r="L63" s="213"/>
      <c r="M63" s="301"/>
      <c r="N63" s="301"/>
      <c r="O63" s="301"/>
      <c r="P63" s="301"/>
      <c r="Q63" s="301"/>
      <c r="R63" s="301"/>
      <c r="S63" s="301"/>
      <c r="T63" s="301"/>
      <c r="U63" s="301"/>
      <c r="V63" s="301"/>
      <c r="W63" s="301"/>
      <c r="X63" s="301"/>
      <c r="Y63" s="301"/>
      <c r="Z63" s="301"/>
      <c r="AA63" s="301"/>
    </row>
    <row r="64" spans="1:27" ht="14.25" customHeight="1">
      <c r="A64" s="211">
        <v>58</v>
      </c>
      <c r="B64" s="309"/>
      <c r="C64" s="44"/>
      <c r="D64" s="310"/>
      <c r="E64" s="213"/>
      <c r="F64" s="213"/>
      <c r="G64" s="213"/>
      <c r="H64" s="213"/>
      <c r="I64" s="213"/>
      <c r="J64" s="213"/>
      <c r="K64" s="213"/>
      <c r="L64" s="213"/>
      <c r="M64" s="301"/>
      <c r="N64" s="301"/>
      <c r="O64" s="301"/>
      <c r="P64" s="301"/>
      <c r="Q64" s="301"/>
      <c r="R64" s="301"/>
      <c r="S64" s="301"/>
      <c r="T64" s="301"/>
      <c r="U64" s="301"/>
      <c r="V64" s="301"/>
      <c r="W64" s="301"/>
      <c r="X64" s="301"/>
      <c r="Y64" s="301"/>
      <c r="Z64" s="301"/>
      <c r="AA64" s="301"/>
    </row>
    <row r="65" spans="1:27" ht="14.25" customHeight="1">
      <c r="A65" s="211">
        <v>59</v>
      </c>
      <c r="B65" s="309"/>
      <c r="C65" s="44"/>
      <c r="D65" s="310"/>
      <c r="E65" s="213"/>
      <c r="F65" s="213"/>
      <c r="G65" s="213"/>
      <c r="H65" s="213"/>
      <c r="I65" s="213"/>
      <c r="J65" s="213"/>
      <c r="K65" s="213"/>
      <c r="L65" s="213"/>
      <c r="M65" s="301"/>
      <c r="N65" s="301"/>
      <c r="O65" s="301"/>
      <c r="P65" s="301"/>
      <c r="Q65" s="301"/>
      <c r="R65" s="301"/>
      <c r="S65" s="301"/>
      <c r="T65" s="301"/>
      <c r="U65" s="301"/>
      <c r="V65" s="301"/>
      <c r="W65" s="301"/>
      <c r="X65" s="301"/>
      <c r="Y65" s="301"/>
      <c r="Z65" s="301"/>
      <c r="AA65" s="301"/>
    </row>
    <row r="66" spans="1:27" ht="14.25" customHeight="1">
      <c r="A66" s="211">
        <v>60</v>
      </c>
      <c r="B66" s="309"/>
      <c r="C66" s="44"/>
      <c r="D66" s="310"/>
      <c r="E66" s="213"/>
      <c r="F66" s="213"/>
      <c r="G66" s="213"/>
      <c r="H66" s="213"/>
      <c r="I66" s="213"/>
      <c r="J66" s="213"/>
      <c r="K66" s="213"/>
      <c r="L66" s="213"/>
      <c r="M66" s="301"/>
      <c r="N66" s="301"/>
      <c r="O66" s="301"/>
      <c r="P66" s="301"/>
      <c r="Q66" s="301"/>
      <c r="R66" s="301"/>
      <c r="S66" s="301"/>
      <c r="T66" s="301"/>
      <c r="U66" s="301"/>
      <c r="V66" s="301"/>
      <c r="W66" s="301"/>
      <c r="X66" s="301"/>
      <c r="Y66" s="301"/>
      <c r="Z66" s="301"/>
      <c r="AA66" s="301"/>
    </row>
    <row r="67" spans="1:27" ht="14.25" customHeight="1">
      <c r="A67" s="211">
        <v>61</v>
      </c>
      <c r="B67" s="309"/>
      <c r="C67" s="44"/>
      <c r="D67" s="310"/>
      <c r="E67" s="213"/>
      <c r="F67" s="213"/>
      <c r="G67" s="213"/>
      <c r="H67" s="213"/>
      <c r="I67" s="213"/>
      <c r="J67" s="213"/>
      <c r="K67" s="213"/>
      <c r="L67" s="213"/>
      <c r="M67" s="301"/>
      <c r="N67" s="301"/>
      <c r="O67" s="301"/>
      <c r="P67" s="301"/>
      <c r="Q67" s="301"/>
      <c r="R67" s="301"/>
      <c r="S67" s="301"/>
      <c r="T67" s="301"/>
      <c r="U67" s="301"/>
      <c r="V67" s="301"/>
      <c r="W67" s="301"/>
      <c r="X67" s="301"/>
      <c r="Y67" s="301"/>
      <c r="Z67" s="301"/>
      <c r="AA67" s="301"/>
    </row>
    <row r="68" spans="1:27" ht="14.25" customHeight="1">
      <c r="A68" s="211">
        <v>62</v>
      </c>
      <c r="B68" s="309"/>
      <c r="C68" s="44"/>
      <c r="D68" s="310"/>
      <c r="E68" s="213"/>
      <c r="F68" s="213"/>
      <c r="G68" s="213"/>
      <c r="H68" s="213"/>
      <c r="I68" s="213"/>
      <c r="J68" s="213"/>
      <c r="K68" s="213"/>
      <c r="L68" s="213"/>
      <c r="M68" s="301"/>
      <c r="N68" s="301"/>
      <c r="O68" s="301"/>
      <c r="P68" s="301"/>
      <c r="Q68" s="301"/>
      <c r="R68" s="301"/>
      <c r="S68" s="301"/>
      <c r="T68" s="301"/>
      <c r="U68" s="301"/>
      <c r="V68" s="301"/>
      <c r="W68" s="301"/>
      <c r="X68" s="301"/>
      <c r="Y68" s="301"/>
      <c r="Z68" s="301"/>
      <c r="AA68" s="301"/>
    </row>
    <row r="69" spans="1:27" ht="14.25" customHeight="1">
      <c r="A69" s="211">
        <v>63</v>
      </c>
      <c r="B69" s="309"/>
      <c r="C69" s="44"/>
      <c r="D69" s="310"/>
      <c r="E69" s="213"/>
      <c r="F69" s="213"/>
      <c r="G69" s="213"/>
      <c r="H69" s="213"/>
      <c r="I69" s="213"/>
      <c r="J69" s="213"/>
      <c r="K69" s="213"/>
      <c r="L69" s="213"/>
      <c r="M69" s="301"/>
      <c r="N69" s="301"/>
      <c r="O69" s="301"/>
      <c r="P69" s="301"/>
      <c r="Q69" s="301"/>
      <c r="R69" s="301"/>
      <c r="S69" s="301"/>
      <c r="T69" s="301"/>
      <c r="U69" s="301"/>
      <c r="V69" s="301"/>
      <c r="W69" s="301"/>
      <c r="X69" s="301"/>
      <c r="Y69" s="301"/>
      <c r="Z69" s="301"/>
      <c r="AA69" s="301"/>
    </row>
    <row r="70" spans="1:27" ht="14.25" customHeight="1">
      <c r="A70" s="211">
        <v>64</v>
      </c>
      <c r="B70" s="309"/>
      <c r="C70" s="44"/>
      <c r="D70" s="310"/>
      <c r="E70" s="213"/>
      <c r="F70" s="213"/>
      <c r="G70" s="213"/>
      <c r="H70" s="213"/>
      <c r="I70" s="213"/>
      <c r="J70" s="213"/>
      <c r="K70" s="213"/>
      <c r="L70" s="213"/>
      <c r="M70" s="301"/>
      <c r="N70" s="301"/>
      <c r="O70" s="301"/>
      <c r="P70" s="301"/>
      <c r="Q70" s="301"/>
      <c r="R70" s="301"/>
      <c r="S70" s="301"/>
      <c r="T70" s="301"/>
      <c r="U70" s="301"/>
      <c r="V70" s="301"/>
      <c r="W70" s="301"/>
      <c r="X70" s="301"/>
      <c r="Y70" s="301"/>
      <c r="Z70" s="301"/>
      <c r="AA70" s="301"/>
    </row>
    <row r="71" spans="1:27" ht="14.25" customHeight="1">
      <c r="A71" s="211">
        <v>65</v>
      </c>
      <c r="B71" s="309"/>
      <c r="C71" s="44"/>
      <c r="D71" s="310"/>
      <c r="E71" s="213"/>
      <c r="F71" s="213"/>
      <c r="G71" s="213"/>
      <c r="H71" s="213"/>
      <c r="I71" s="213"/>
      <c r="J71" s="213"/>
      <c r="K71" s="213"/>
      <c r="L71" s="213"/>
      <c r="M71" s="301"/>
      <c r="N71" s="301"/>
      <c r="O71" s="301"/>
      <c r="P71" s="301"/>
      <c r="Q71" s="301"/>
      <c r="R71" s="301"/>
      <c r="S71" s="301"/>
      <c r="T71" s="301"/>
      <c r="U71" s="301"/>
      <c r="V71" s="301"/>
      <c r="W71" s="301"/>
      <c r="X71" s="301"/>
      <c r="Y71" s="301"/>
      <c r="Z71" s="301"/>
      <c r="AA71" s="301"/>
    </row>
    <row r="72" spans="1:27" ht="14.25" customHeight="1">
      <c r="A72" s="211">
        <v>66</v>
      </c>
      <c r="B72" s="309"/>
      <c r="C72" s="44"/>
      <c r="D72" s="310"/>
      <c r="E72" s="213"/>
      <c r="F72" s="213"/>
      <c r="G72" s="213"/>
      <c r="H72" s="213"/>
      <c r="I72" s="213"/>
      <c r="J72" s="213"/>
      <c r="K72" s="213"/>
      <c r="L72" s="213"/>
      <c r="M72" s="301"/>
      <c r="N72" s="301"/>
      <c r="O72" s="301"/>
      <c r="P72" s="301"/>
      <c r="Q72" s="301"/>
      <c r="R72" s="301"/>
      <c r="S72" s="301"/>
      <c r="T72" s="301"/>
      <c r="U72" s="301"/>
      <c r="V72" s="301"/>
      <c r="W72" s="301"/>
      <c r="X72" s="301"/>
      <c r="Y72" s="301"/>
      <c r="Z72" s="301"/>
      <c r="AA72" s="301"/>
    </row>
    <row r="73" spans="1:27" ht="14.25" customHeight="1">
      <c r="A73" s="211">
        <v>67</v>
      </c>
      <c r="B73" s="309"/>
      <c r="C73" s="44"/>
      <c r="D73" s="310"/>
      <c r="E73" s="213"/>
      <c r="F73" s="213"/>
      <c r="G73" s="213"/>
      <c r="H73" s="213"/>
      <c r="I73" s="213"/>
      <c r="J73" s="213"/>
      <c r="K73" s="213"/>
      <c r="L73" s="213"/>
      <c r="M73" s="301"/>
      <c r="N73" s="301"/>
      <c r="O73" s="301"/>
      <c r="P73" s="301"/>
      <c r="Q73" s="301"/>
      <c r="R73" s="301"/>
      <c r="S73" s="301"/>
      <c r="T73" s="301"/>
      <c r="U73" s="301"/>
      <c r="V73" s="301"/>
      <c r="W73" s="301"/>
      <c r="X73" s="301"/>
      <c r="Y73" s="301"/>
      <c r="Z73" s="301"/>
      <c r="AA73" s="301"/>
    </row>
    <row r="74" spans="1:27" ht="14.25" customHeight="1">
      <c r="A74" s="211">
        <v>68</v>
      </c>
      <c r="B74" s="309"/>
      <c r="C74" s="44"/>
      <c r="D74" s="310"/>
      <c r="E74" s="213"/>
      <c r="F74" s="213"/>
      <c r="G74" s="213"/>
      <c r="H74" s="213"/>
      <c r="I74" s="213"/>
      <c r="J74" s="213"/>
      <c r="K74" s="213"/>
      <c r="L74" s="213"/>
      <c r="M74" s="301"/>
      <c r="N74" s="301"/>
      <c r="O74" s="301"/>
      <c r="P74" s="301"/>
      <c r="Q74" s="301"/>
      <c r="R74" s="301"/>
      <c r="S74" s="301"/>
      <c r="T74" s="301"/>
      <c r="U74" s="301"/>
      <c r="V74" s="301"/>
      <c r="W74" s="301"/>
      <c r="X74" s="301"/>
      <c r="Y74" s="301"/>
      <c r="Z74" s="301"/>
      <c r="AA74" s="301"/>
    </row>
    <row r="75" spans="1:27" ht="14.25" customHeight="1">
      <c r="A75" s="211">
        <v>69</v>
      </c>
      <c r="B75" s="309"/>
      <c r="C75" s="44"/>
      <c r="D75" s="310"/>
      <c r="E75" s="213"/>
      <c r="F75" s="213"/>
      <c r="G75" s="213"/>
      <c r="H75" s="213"/>
      <c r="I75" s="213"/>
      <c r="J75" s="213"/>
      <c r="K75" s="213"/>
      <c r="L75" s="213"/>
      <c r="M75" s="301"/>
      <c r="N75" s="301"/>
      <c r="O75" s="301"/>
      <c r="P75" s="301"/>
      <c r="Q75" s="301"/>
      <c r="R75" s="301"/>
      <c r="S75" s="301"/>
      <c r="T75" s="301"/>
      <c r="U75" s="301"/>
      <c r="V75" s="301"/>
      <c r="W75" s="301"/>
      <c r="X75" s="301"/>
      <c r="Y75" s="301"/>
      <c r="Z75" s="301"/>
      <c r="AA75" s="301"/>
    </row>
    <row r="76" spans="1:27" ht="14.25" customHeight="1">
      <c r="A76" s="211">
        <v>70</v>
      </c>
      <c r="B76" s="309"/>
      <c r="C76" s="44"/>
      <c r="D76" s="310"/>
      <c r="E76" s="213"/>
      <c r="F76" s="213"/>
      <c r="G76" s="213"/>
      <c r="H76" s="213"/>
      <c r="I76" s="213"/>
      <c r="J76" s="213"/>
      <c r="K76" s="213"/>
      <c r="L76" s="213"/>
      <c r="M76" s="301"/>
      <c r="N76" s="301"/>
      <c r="O76" s="301"/>
      <c r="P76" s="301"/>
      <c r="Q76" s="301"/>
      <c r="R76" s="301"/>
      <c r="S76" s="301"/>
      <c r="T76" s="301"/>
      <c r="U76" s="301"/>
      <c r="V76" s="301"/>
      <c r="W76" s="301"/>
      <c r="X76" s="301"/>
      <c r="Y76" s="301"/>
      <c r="Z76" s="301"/>
      <c r="AA76" s="301"/>
    </row>
    <row r="77" spans="1:27" ht="14.25" customHeight="1">
      <c r="A77" s="211">
        <v>71</v>
      </c>
      <c r="B77" s="309"/>
      <c r="C77" s="44"/>
      <c r="D77" s="310"/>
      <c r="E77" s="213"/>
      <c r="F77" s="213"/>
      <c r="G77" s="213"/>
      <c r="H77" s="213"/>
      <c r="I77" s="213"/>
      <c r="J77" s="213"/>
      <c r="K77" s="213"/>
      <c r="L77" s="213"/>
      <c r="M77" s="301"/>
      <c r="N77" s="301"/>
      <c r="O77" s="301"/>
      <c r="P77" s="301"/>
      <c r="Q77" s="301"/>
      <c r="R77" s="301"/>
      <c r="S77" s="301"/>
      <c r="T77" s="301"/>
      <c r="U77" s="301"/>
      <c r="V77" s="301"/>
      <c r="W77" s="301"/>
      <c r="X77" s="301"/>
      <c r="Y77" s="301"/>
      <c r="Z77" s="301"/>
      <c r="AA77" s="301"/>
    </row>
    <row r="78" spans="1:27" ht="14.25" customHeight="1">
      <c r="A78" s="211">
        <v>72</v>
      </c>
      <c r="B78" s="309"/>
      <c r="C78" s="44"/>
      <c r="D78" s="310"/>
      <c r="E78" s="213"/>
      <c r="F78" s="213"/>
      <c r="G78" s="213"/>
      <c r="H78" s="213"/>
      <c r="I78" s="213"/>
      <c r="J78" s="213"/>
      <c r="K78" s="213"/>
      <c r="L78" s="213"/>
      <c r="M78" s="301"/>
      <c r="N78" s="301"/>
      <c r="O78" s="301"/>
      <c r="P78" s="301"/>
      <c r="Q78" s="301"/>
      <c r="R78" s="301"/>
      <c r="S78" s="301"/>
      <c r="T78" s="301"/>
      <c r="U78" s="301"/>
      <c r="V78" s="301"/>
      <c r="W78" s="301"/>
      <c r="X78" s="301"/>
      <c r="Y78" s="301"/>
      <c r="Z78" s="301"/>
      <c r="AA78" s="301"/>
    </row>
    <row r="79" spans="1:27" ht="14.25" customHeight="1">
      <c r="A79" s="211">
        <v>73</v>
      </c>
      <c r="B79" s="309"/>
      <c r="C79" s="44"/>
      <c r="D79" s="310"/>
      <c r="E79" s="213"/>
      <c r="F79" s="213"/>
      <c r="G79" s="213"/>
      <c r="H79" s="213"/>
      <c r="I79" s="213"/>
      <c r="J79" s="213"/>
      <c r="K79" s="213"/>
      <c r="L79" s="213"/>
      <c r="M79" s="301"/>
      <c r="N79" s="301"/>
      <c r="O79" s="301"/>
      <c r="P79" s="301"/>
      <c r="Q79" s="301"/>
      <c r="R79" s="301"/>
      <c r="S79" s="301"/>
      <c r="T79" s="301"/>
      <c r="U79" s="301"/>
      <c r="V79" s="301"/>
      <c r="W79" s="301"/>
      <c r="X79" s="301"/>
      <c r="Y79" s="301"/>
      <c r="Z79" s="301"/>
      <c r="AA79" s="301"/>
    </row>
    <row r="80" spans="1:27" ht="14.25" customHeight="1">
      <c r="A80" s="211">
        <v>74</v>
      </c>
      <c r="B80" s="309"/>
      <c r="C80" s="44"/>
      <c r="D80" s="310"/>
      <c r="E80" s="213"/>
      <c r="F80" s="213"/>
      <c r="G80" s="213"/>
      <c r="H80" s="213"/>
      <c r="I80" s="213"/>
      <c r="J80" s="213"/>
      <c r="K80" s="213"/>
      <c r="L80" s="213"/>
      <c r="M80" s="301"/>
      <c r="N80" s="301"/>
      <c r="O80" s="301"/>
      <c r="P80" s="301"/>
      <c r="Q80" s="301"/>
      <c r="R80" s="301"/>
      <c r="S80" s="301"/>
      <c r="T80" s="301"/>
      <c r="U80" s="301"/>
      <c r="V80" s="301"/>
      <c r="W80" s="301"/>
      <c r="X80" s="301"/>
      <c r="Y80" s="301"/>
      <c r="Z80" s="301"/>
      <c r="AA80" s="301"/>
    </row>
    <row r="81" spans="1:27" ht="14.25" customHeight="1">
      <c r="A81" s="211">
        <v>75</v>
      </c>
      <c r="B81" s="309"/>
      <c r="C81" s="44"/>
      <c r="D81" s="310"/>
      <c r="E81" s="213"/>
      <c r="F81" s="213"/>
      <c r="G81" s="213"/>
      <c r="H81" s="213"/>
      <c r="I81" s="213"/>
      <c r="J81" s="213"/>
      <c r="K81" s="213"/>
      <c r="L81" s="213"/>
      <c r="M81" s="301"/>
      <c r="N81" s="301"/>
      <c r="O81" s="301"/>
      <c r="P81" s="301"/>
      <c r="Q81" s="301"/>
      <c r="R81" s="301"/>
      <c r="S81" s="301"/>
      <c r="T81" s="301"/>
      <c r="U81" s="301"/>
      <c r="V81" s="301"/>
      <c r="W81" s="301"/>
      <c r="X81" s="301"/>
      <c r="Y81" s="301"/>
      <c r="Z81" s="301"/>
      <c r="AA81" s="301"/>
    </row>
    <row r="82" spans="1:27" ht="14.25" customHeight="1">
      <c r="A82" s="211">
        <v>76</v>
      </c>
      <c r="B82" s="309"/>
      <c r="C82" s="44"/>
      <c r="D82" s="310"/>
      <c r="E82" s="213"/>
      <c r="F82" s="213"/>
      <c r="G82" s="213"/>
      <c r="H82" s="213"/>
      <c r="I82" s="213"/>
      <c r="J82" s="213"/>
      <c r="K82" s="213"/>
      <c r="L82" s="213"/>
      <c r="M82" s="301"/>
      <c r="N82" s="301"/>
      <c r="O82" s="301"/>
      <c r="P82" s="301"/>
      <c r="Q82" s="301"/>
      <c r="R82" s="301"/>
      <c r="S82" s="301"/>
      <c r="T82" s="301"/>
      <c r="U82" s="301"/>
      <c r="V82" s="301"/>
      <c r="W82" s="301"/>
      <c r="X82" s="301"/>
      <c r="Y82" s="301"/>
      <c r="Z82" s="301"/>
      <c r="AA82" s="301"/>
    </row>
    <row r="83" spans="1:27" ht="14.25" customHeight="1">
      <c r="A83" s="211">
        <v>77</v>
      </c>
      <c r="B83" s="309"/>
      <c r="C83" s="44"/>
      <c r="D83" s="310"/>
      <c r="E83" s="213"/>
      <c r="F83" s="213"/>
      <c r="G83" s="213"/>
      <c r="H83" s="213"/>
      <c r="I83" s="213"/>
      <c r="J83" s="213"/>
      <c r="K83" s="213"/>
      <c r="L83" s="213"/>
      <c r="M83" s="301"/>
      <c r="N83" s="301"/>
      <c r="O83" s="301"/>
      <c r="P83" s="301"/>
      <c r="Q83" s="301"/>
      <c r="R83" s="301"/>
      <c r="S83" s="301"/>
      <c r="T83" s="301"/>
      <c r="U83" s="301"/>
      <c r="V83" s="301"/>
      <c r="W83" s="301"/>
      <c r="X83" s="301"/>
      <c r="Y83" s="301"/>
      <c r="Z83" s="301"/>
      <c r="AA83" s="301"/>
    </row>
    <row r="84" spans="1:27" ht="14.25" customHeight="1">
      <c r="A84" s="211">
        <v>78</v>
      </c>
      <c r="B84" s="309"/>
      <c r="C84" s="44"/>
      <c r="D84" s="310"/>
      <c r="E84" s="213"/>
      <c r="F84" s="213"/>
      <c r="G84" s="213"/>
      <c r="H84" s="213"/>
      <c r="I84" s="213"/>
      <c r="J84" s="213"/>
      <c r="K84" s="213"/>
      <c r="L84" s="213"/>
      <c r="M84" s="301"/>
      <c r="N84" s="301"/>
      <c r="O84" s="301"/>
      <c r="P84" s="301"/>
      <c r="Q84" s="301"/>
      <c r="R84" s="301"/>
      <c r="S84" s="301"/>
      <c r="T84" s="301"/>
      <c r="U84" s="301"/>
      <c r="V84" s="301"/>
      <c r="W84" s="301"/>
      <c r="X84" s="301"/>
      <c r="Y84" s="301"/>
      <c r="Z84" s="301"/>
      <c r="AA84" s="301"/>
    </row>
    <row r="85" spans="1:27" ht="14.25" customHeight="1">
      <c r="A85" s="211">
        <v>79</v>
      </c>
      <c r="B85" s="309"/>
      <c r="C85" s="44"/>
      <c r="D85" s="310"/>
      <c r="E85" s="213"/>
      <c r="F85" s="213"/>
      <c r="G85" s="213"/>
      <c r="H85" s="213"/>
      <c r="I85" s="213"/>
      <c r="J85" s="213"/>
      <c r="K85" s="213"/>
      <c r="L85" s="213"/>
      <c r="M85" s="301"/>
      <c r="N85" s="301"/>
      <c r="O85" s="301"/>
      <c r="P85" s="301"/>
      <c r="Q85" s="301"/>
      <c r="R85" s="301"/>
      <c r="S85" s="301"/>
      <c r="T85" s="301"/>
      <c r="U85" s="301"/>
      <c r="V85" s="301"/>
      <c r="W85" s="301"/>
      <c r="X85" s="301"/>
      <c r="Y85" s="301"/>
      <c r="Z85" s="301"/>
      <c r="AA85" s="301"/>
    </row>
    <row r="86" spans="1:27" ht="14.25" customHeight="1">
      <c r="A86" s="211">
        <v>80</v>
      </c>
      <c r="B86" s="309"/>
      <c r="C86" s="44"/>
      <c r="D86" s="310"/>
      <c r="E86" s="213"/>
      <c r="F86" s="213"/>
      <c r="G86" s="213"/>
      <c r="H86" s="213"/>
      <c r="I86" s="213"/>
      <c r="J86" s="213"/>
      <c r="K86" s="213"/>
      <c r="L86" s="213"/>
      <c r="M86" s="301"/>
      <c r="N86" s="301"/>
      <c r="O86" s="301"/>
      <c r="P86" s="301"/>
      <c r="Q86" s="301"/>
      <c r="R86" s="301"/>
      <c r="S86" s="301"/>
      <c r="T86" s="301"/>
      <c r="U86" s="301"/>
      <c r="V86" s="301"/>
      <c r="W86" s="301"/>
      <c r="X86" s="301"/>
      <c r="Y86" s="301"/>
      <c r="Z86" s="301"/>
      <c r="AA86" s="301"/>
    </row>
    <row r="87" spans="1:27" ht="14.25" customHeight="1">
      <c r="A87" s="211">
        <v>81</v>
      </c>
      <c r="B87" s="309"/>
      <c r="C87" s="44"/>
      <c r="D87" s="310"/>
      <c r="E87" s="213"/>
      <c r="F87" s="213"/>
      <c r="G87" s="213"/>
      <c r="H87" s="213"/>
      <c r="I87" s="213"/>
      <c r="J87" s="213"/>
      <c r="K87" s="213"/>
      <c r="L87" s="213"/>
      <c r="M87" s="301"/>
      <c r="N87" s="301"/>
      <c r="O87" s="301"/>
      <c r="P87" s="301"/>
      <c r="Q87" s="301"/>
      <c r="R87" s="301"/>
      <c r="S87" s="301"/>
      <c r="T87" s="301"/>
      <c r="U87" s="301"/>
      <c r="V87" s="301"/>
      <c r="W87" s="301"/>
      <c r="X87" s="301"/>
      <c r="Y87" s="301"/>
      <c r="Z87" s="301"/>
      <c r="AA87" s="301"/>
    </row>
    <row r="88" spans="1:27" ht="14.25" customHeight="1">
      <c r="A88" s="211">
        <v>82</v>
      </c>
      <c r="B88" s="309"/>
      <c r="C88" s="44"/>
      <c r="D88" s="310"/>
      <c r="E88" s="213"/>
      <c r="F88" s="213"/>
      <c r="G88" s="213"/>
      <c r="H88" s="213"/>
      <c r="I88" s="213"/>
      <c r="J88" s="213"/>
      <c r="K88" s="213"/>
      <c r="L88" s="213"/>
      <c r="M88" s="301"/>
      <c r="N88" s="301"/>
      <c r="O88" s="301"/>
      <c r="P88" s="301"/>
      <c r="Q88" s="301"/>
      <c r="R88" s="301"/>
      <c r="S88" s="301"/>
      <c r="T88" s="301"/>
      <c r="U88" s="301"/>
      <c r="V88" s="301"/>
      <c r="W88" s="301"/>
      <c r="X88" s="301"/>
      <c r="Y88" s="301"/>
      <c r="Z88" s="301"/>
      <c r="AA88" s="301"/>
    </row>
    <row r="89" spans="1:27" ht="14.25" customHeight="1">
      <c r="A89" s="211">
        <v>83</v>
      </c>
      <c r="B89" s="309"/>
      <c r="C89" s="44"/>
      <c r="D89" s="310"/>
      <c r="E89" s="213"/>
      <c r="F89" s="213"/>
      <c r="G89" s="213"/>
      <c r="H89" s="213"/>
      <c r="I89" s="213"/>
      <c r="J89" s="213"/>
      <c r="K89" s="213"/>
      <c r="L89" s="213"/>
      <c r="M89" s="301"/>
      <c r="N89" s="301"/>
      <c r="O89" s="301"/>
      <c r="P89" s="301"/>
      <c r="Q89" s="301"/>
      <c r="R89" s="301"/>
      <c r="S89" s="301"/>
      <c r="T89" s="301"/>
      <c r="U89" s="301"/>
      <c r="V89" s="301"/>
      <c r="W89" s="301"/>
      <c r="X89" s="301"/>
      <c r="Y89" s="301"/>
      <c r="Z89" s="301"/>
      <c r="AA89" s="301"/>
    </row>
    <row r="90" spans="1:27" ht="14.25" customHeight="1">
      <c r="A90" s="211">
        <v>84</v>
      </c>
      <c r="B90" s="309"/>
      <c r="C90" s="44"/>
      <c r="D90" s="310"/>
      <c r="E90" s="213"/>
      <c r="F90" s="213"/>
      <c r="G90" s="213"/>
      <c r="H90" s="213"/>
      <c r="I90" s="213"/>
      <c r="J90" s="213"/>
      <c r="K90" s="213"/>
      <c r="L90" s="213"/>
      <c r="M90" s="301"/>
      <c r="N90" s="301"/>
      <c r="O90" s="301"/>
      <c r="P90" s="301"/>
      <c r="Q90" s="301"/>
      <c r="R90" s="301"/>
      <c r="S90" s="301"/>
      <c r="T90" s="301"/>
      <c r="U90" s="301"/>
      <c r="V90" s="301"/>
      <c r="W90" s="301"/>
      <c r="X90" s="301"/>
      <c r="Y90" s="301"/>
      <c r="Z90" s="301"/>
      <c r="AA90" s="301"/>
    </row>
    <row r="91" spans="1:27" ht="14.25" customHeight="1">
      <c r="A91" s="211">
        <v>85</v>
      </c>
      <c r="B91" s="309"/>
      <c r="C91" s="44"/>
      <c r="D91" s="310"/>
      <c r="E91" s="213"/>
      <c r="F91" s="213"/>
      <c r="G91" s="213"/>
      <c r="H91" s="213"/>
      <c r="I91" s="213"/>
      <c r="J91" s="213"/>
      <c r="K91" s="213"/>
      <c r="L91" s="213"/>
      <c r="M91" s="301"/>
      <c r="N91" s="301"/>
      <c r="O91" s="301"/>
      <c r="P91" s="301"/>
      <c r="Q91" s="301"/>
      <c r="R91" s="301"/>
      <c r="S91" s="301"/>
      <c r="T91" s="301"/>
      <c r="U91" s="301"/>
      <c r="V91" s="301"/>
      <c r="W91" s="301"/>
      <c r="X91" s="301"/>
      <c r="Y91" s="301"/>
      <c r="Z91" s="301"/>
      <c r="AA91" s="301"/>
    </row>
    <row r="92" spans="1:27" ht="14.25" customHeight="1">
      <c r="A92" s="211">
        <v>86</v>
      </c>
      <c r="B92" s="309"/>
      <c r="C92" s="44"/>
      <c r="D92" s="310"/>
      <c r="E92" s="213"/>
      <c r="F92" s="213"/>
      <c r="G92" s="213"/>
      <c r="H92" s="213"/>
      <c r="I92" s="213"/>
      <c r="J92" s="213"/>
      <c r="K92" s="213"/>
      <c r="L92" s="213"/>
      <c r="M92" s="301"/>
      <c r="N92" s="301"/>
      <c r="O92" s="301"/>
      <c r="P92" s="301"/>
      <c r="Q92" s="301"/>
      <c r="R92" s="301"/>
      <c r="S92" s="301"/>
      <c r="T92" s="301"/>
      <c r="U92" s="301"/>
      <c r="V92" s="301"/>
      <c r="W92" s="301"/>
      <c r="X92" s="301"/>
      <c r="Y92" s="301"/>
      <c r="Z92" s="301"/>
      <c r="AA92" s="301"/>
    </row>
    <row r="93" spans="1:27" ht="14.25" customHeight="1">
      <c r="A93" s="211">
        <v>87</v>
      </c>
      <c r="B93" s="309"/>
      <c r="C93" s="44"/>
      <c r="D93" s="310"/>
      <c r="E93" s="213"/>
      <c r="F93" s="213"/>
      <c r="G93" s="213"/>
      <c r="H93" s="213"/>
      <c r="I93" s="213"/>
      <c r="J93" s="213"/>
      <c r="K93" s="213"/>
      <c r="L93" s="213"/>
      <c r="M93" s="301"/>
      <c r="N93" s="301"/>
      <c r="O93" s="301"/>
      <c r="P93" s="301"/>
      <c r="Q93" s="301"/>
      <c r="R93" s="301"/>
      <c r="S93" s="301"/>
      <c r="T93" s="301"/>
      <c r="U93" s="301"/>
      <c r="V93" s="301"/>
      <c r="W93" s="301"/>
      <c r="X93" s="301"/>
      <c r="Y93" s="301"/>
      <c r="Z93" s="301"/>
      <c r="AA93" s="301"/>
    </row>
    <row r="94" spans="1:27" ht="14.25" customHeight="1">
      <c r="A94" s="211">
        <v>88</v>
      </c>
      <c r="B94" s="309"/>
      <c r="C94" s="44"/>
      <c r="D94" s="310"/>
      <c r="E94" s="213"/>
      <c r="F94" s="213"/>
      <c r="G94" s="213"/>
      <c r="H94" s="213"/>
      <c r="I94" s="213"/>
      <c r="J94" s="213"/>
      <c r="K94" s="213"/>
      <c r="L94" s="213"/>
      <c r="M94" s="301"/>
      <c r="N94" s="301"/>
      <c r="O94" s="301"/>
      <c r="P94" s="301"/>
      <c r="Q94" s="301"/>
      <c r="R94" s="301"/>
      <c r="S94" s="301"/>
      <c r="T94" s="301"/>
      <c r="U94" s="301"/>
      <c r="V94" s="301"/>
      <c r="W94" s="301"/>
      <c r="X94" s="301"/>
      <c r="Y94" s="301"/>
      <c r="Z94" s="301"/>
      <c r="AA94" s="301"/>
    </row>
    <row r="95" spans="1:27" ht="14.25" customHeight="1">
      <c r="A95" s="211">
        <v>89</v>
      </c>
      <c r="B95" s="309"/>
      <c r="C95" s="44"/>
      <c r="D95" s="310"/>
      <c r="E95" s="213"/>
      <c r="F95" s="213"/>
      <c r="G95" s="213"/>
      <c r="H95" s="213"/>
      <c r="I95" s="213"/>
      <c r="J95" s="213"/>
      <c r="K95" s="213"/>
      <c r="L95" s="213"/>
      <c r="M95" s="301"/>
      <c r="N95" s="301"/>
      <c r="O95" s="301"/>
      <c r="P95" s="301"/>
      <c r="Q95" s="301"/>
      <c r="R95" s="301"/>
      <c r="S95" s="301"/>
      <c r="T95" s="301"/>
      <c r="U95" s="301"/>
      <c r="V95" s="301"/>
      <c r="W95" s="301"/>
      <c r="X95" s="301"/>
      <c r="Y95" s="301"/>
      <c r="Z95" s="301"/>
      <c r="AA95" s="301"/>
    </row>
    <row r="96" spans="1:27" ht="14.25" customHeight="1">
      <c r="A96" s="211">
        <v>90</v>
      </c>
      <c r="B96" s="309"/>
      <c r="C96" s="44"/>
      <c r="D96" s="310"/>
      <c r="E96" s="213"/>
      <c r="F96" s="213"/>
      <c r="G96" s="213"/>
      <c r="H96" s="213"/>
      <c r="I96" s="213"/>
      <c r="J96" s="213"/>
      <c r="K96" s="213"/>
      <c r="L96" s="213"/>
      <c r="M96" s="301"/>
      <c r="N96" s="301"/>
      <c r="O96" s="301"/>
      <c r="P96" s="301"/>
      <c r="Q96" s="301"/>
      <c r="R96" s="301"/>
      <c r="S96" s="301"/>
      <c r="T96" s="301"/>
      <c r="U96" s="301"/>
      <c r="V96" s="301"/>
      <c r="W96" s="301"/>
      <c r="X96" s="301"/>
      <c r="Y96" s="301"/>
      <c r="Z96" s="301"/>
      <c r="AA96" s="301"/>
    </row>
    <row r="97" spans="1:27" ht="14.25" customHeight="1">
      <c r="A97" s="211">
        <v>91</v>
      </c>
      <c r="B97" s="309"/>
      <c r="C97" s="44"/>
      <c r="D97" s="310"/>
      <c r="E97" s="213"/>
      <c r="F97" s="213"/>
      <c r="G97" s="213"/>
      <c r="H97" s="213"/>
      <c r="I97" s="213"/>
      <c r="J97" s="213"/>
      <c r="K97" s="213"/>
      <c r="L97" s="213"/>
      <c r="M97" s="301"/>
      <c r="N97" s="301"/>
      <c r="O97" s="301"/>
      <c r="P97" s="301"/>
      <c r="Q97" s="301"/>
      <c r="R97" s="301"/>
      <c r="S97" s="301"/>
      <c r="T97" s="301"/>
      <c r="U97" s="301"/>
      <c r="V97" s="301"/>
      <c r="W97" s="301"/>
      <c r="X97" s="301"/>
      <c r="Y97" s="301"/>
      <c r="Z97" s="301"/>
      <c r="AA97" s="301"/>
    </row>
    <row r="98" spans="1:27" ht="14.25" customHeight="1">
      <c r="A98" s="211">
        <v>92</v>
      </c>
      <c r="B98" s="309"/>
      <c r="C98" s="44"/>
      <c r="D98" s="310"/>
      <c r="E98" s="213"/>
      <c r="F98" s="213"/>
      <c r="G98" s="213"/>
      <c r="H98" s="213"/>
      <c r="I98" s="213"/>
      <c r="J98" s="213"/>
      <c r="K98" s="213"/>
      <c r="L98" s="213"/>
      <c r="M98" s="301"/>
      <c r="N98" s="301"/>
      <c r="O98" s="301"/>
      <c r="P98" s="301"/>
      <c r="Q98" s="301"/>
      <c r="R98" s="301"/>
      <c r="S98" s="301"/>
      <c r="T98" s="301"/>
      <c r="U98" s="301"/>
      <c r="V98" s="301"/>
      <c r="W98" s="301"/>
      <c r="X98" s="301"/>
      <c r="Y98" s="301"/>
      <c r="Z98" s="301"/>
      <c r="AA98" s="301"/>
    </row>
    <row r="99" spans="1:27" ht="14.25" customHeight="1">
      <c r="A99" s="211">
        <v>93</v>
      </c>
      <c r="B99" s="309"/>
      <c r="C99" s="44"/>
      <c r="D99" s="310"/>
      <c r="E99" s="213"/>
      <c r="F99" s="213"/>
      <c r="G99" s="213"/>
      <c r="H99" s="213"/>
      <c r="I99" s="213"/>
      <c r="J99" s="213"/>
      <c r="K99" s="213"/>
      <c r="L99" s="213"/>
      <c r="M99" s="301"/>
      <c r="N99" s="301"/>
      <c r="O99" s="301"/>
      <c r="P99" s="301"/>
      <c r="Q99" s="301"/>
      <c r="R99" s="301"/>
      <c r="S99" s="301"/>
      <c r="T99" s="301"/>
      <c r="U99" s="301"/>
      <c r="V99" s="301"/>
      <c r="W99" s="301"/>
      <c r="X99" s="301"/>
      <c r="Y99" s="301"/>
      <c r="Z99" s="301"/>
      <c r="AA99" s="301"/>
    </row>
    <row r="100" spans="1:27" ht="14.25" customHeight="1">
      <c r="A100" s="211">
        <v>94</v>
      </c>
      <c r="B100" s="309"/>
      <c r="C100" s="44"/>
      <c r="D100" s="310"/>
      <c r="E100" s="213"/>
      <c r="F100" s="213"/>
      <c r="G100" s="213"/>
      <c r="H100" s="213"/>
      <c r="I100" s="213"/>
      <c r="J100" s="213"/>
      <c r="K100" s="213"/>
      <c r="L100" s="213"/>
      <c r="M100" s="301"/>
      <c r="N100" s="301"/>
      <c r="O100" s="301"/>
      <c r="P100" s="301"/>
      <c r="Q100" s="301"/>
      <c r="R100" s="301"/>
      <c r="S100" s="301"/>
      <c r="T100" s="301"/>
      <c r="U100" s="301"/>
      <c r="V100" s="301"/>
      <c r="W100" s="301"/>
      <c r="X100" s="301"/>
      <c r="Y100" s="301"/>
      <c r="Z100" s="301"/>
      <c r="AA100" s="301"/>
    </row>
    <row r="101" spans="1:27" ht="14.25" customHeight="1">
      <c r="A101" s="211">
        <v>95</v>
      </c>
      <c r="B101" s="309"/>
      <c r="C101" s="44"/>
      <c r="D101" s="310"/>
      <c r="E101" s="213"/>
      <c r="F101" s="213"/>
      <c r="G101" s="213"/>
      <c r="H101" s="213"/>
      <c r="I101" s="213"/>
      <c r="J101" s="213"/>
      <c r="K101" s="213"/>
      <c r="L101" s="213"/>
      <c r="M101" s="301"/>
      <c r="N101" s="301"/>
      <c r="O101" s="301"/>
      <c r="P101" s="301"/>
      <c r="Q101" s="301"/>
      <c r="R101" s="301"/>
      <c r="S101" s="301"/>
      <c r="T101" s="301"/>
      <c r="U101" s="301"/>
      <c r="V101" s="301"/>
      <c r="W101" s="301"/>
      <c r="X101" s="301"/>
      <c r="Y101" s="301"/>
      <c r="Z101" s="301"/>
      <c r="AA101" s="301"/>
    </row>
    <row r="102" spans="1:27" ht="14.25" customHeight="1">
      <c r="A102" s="211">
        <v>96</v>
      </c>
      <c r="B102" s="309"/>
      <c r="C102" s="44"/>
      <c r="D102" s="310"/>
      <c r="E102" s="213"/>
      <c r="F102" s="213"/>
      <c r="G102" s="213"/>
      <c r="H102" s="213"/>
      <c r="I102" s="213"/>
      <c r="J102" s="213"/>
      <c r="K102" s="213"/>
      <c r="L102" s="213"/>
      <c r="M102" s="301"/>
      <c r="N102" s="301"/>
      <c r="O102" s="301"/>
      <c r="P102" s="301"/>
      <c r="Q102" s="301"/>
      <c r="R102" s="301"/>
      <c r="S102" s="301"/>
      <c r="T102" s="301"/>
      <c r="U102" s="301"/>
      <c r="V102" s="301"/>
      <c r="W102" s="301"/>
      <c r="X102" s="301"/>
      <c r="Y102" s="301"/>
      <c r="Z102" s="301"/>
      <c r="AA102" s="301"/>
    </row>
    <row r="103" spans="1:27" ht="14.25" customHeight="1">
      <c r="A103" s="211">
        <v>97</v>
      </c>
      <c r="B103" s="309"/>
      <c r="C103" s="44"/>
      <c r="D103" s="310"/>
      <c r="E103" s="213"/>
      <c r="F103" s="213"/>
      <c r="G103" s="213"/>
      <c r="H103" s="213"/>
      <c r="I103" s="213"/>
      <c r="J103" s="213"/>
      <c r="K103" s="213"/>
      <c r="L103" s="213"/>
      <c r="M103" s="301"/>
      <c r="N103" s="301"/>
      <c r="O103" s="301"/>
      <c r="P103" s="301"/>
      <c r="Q103" s="301"/>
      <c r="R103" s="301"/>
      <c r="S103" s="301"/>
      <c r="T103" s="301"/>
      <c r="U103" s="301"/>
      <c r="V103" s="301"/>
      <c r="W103" s="301"/>
      <c r="X103" s="301"/>
      <c r="Y103" s="301"/>
      <c r="Z103" s="301"/>
      <c r="AA103" s="301"/>
    </row>
    <row r="104" spans="1:27" ht="14.25" customHeight="1">
      <c r="A104" s="211">
        <v>98</v>
      </c>
      <c r="B104" s="309"/>
      <c r="C104" s="44"/>
      <c r="D104" s="310"/>
      <c r="E104" s="213"/>
      <c r="F104" s="213"/>
      <c r="G104" s="213"/>
      <c r="H104" s="213"/>
      <c r="I104" s="213"/>
      <c r="J104" s="213"/>
      <c r="K104" s="213"/>
      <c r="L104" s="213"/>
      <c r="M104" s="301"/>
      <c r="N104" s="301"/>
      <c r="O104" s="301"/>
      <c r="P104" s="301"/>
      <c r="Q104" s="301"/>
      <c r="R104" s="301"/>
      <c r="S104" s="301"/>
      <c r="T104" s="301"/>
      <c r="U104" s="301"/>
      <c r="V104" s="301"/>
      <c r="W104" s="301"/>
      <c r="X104" s="301"/>
      <c r="Y104" s="301"/>
      <c r="Z104" s="301"/>
      <c r="AA104" s="301"/>
    </row>
    <row r="105" spans="1:27" ht="14.25" customHeight="1">
      <c r="A105" s="211">
        <v>99</v>
      </c>
      <c r="B105" s="309"/>
      <c r="C105" s="44"/>
      <c r="D105" s="310"/>
      <c r="E105" s="213"/>
      <c r="F105" s="213"/>
      <c r="G105" s="213"/>
      <c r="H105" s="213"/>
      <c r="I105" s="213"/>
      <c r="J105" s="213"/>
      <c r="K105" s="213"/>
      <c r="L105" s="213"/>
      <c r="M105" s="301"/>
      <c r="N105" s="301"/>
      <c r="O105" s="301"/>
      <c r="P105" s="301"/>
      <c r="Q105" s="301"/>
      <c r="R105" s="301"/>
      <c r="S105" s="301"/>
      <c r="T105" s="301"/>
      <c r="U105" s="301"/>
      <c r="V105" s="301"/>
      <c r="W105" s="301"/>
      <c r="X105" s="301"/>
      <c r="Y105" s="301"/>
      <c r="Z105" s="301"/>
      <c r="AA105" s="301"/>
    </row>
    <row r="106" spans="1:27" ht="14.25" customHeight="1">
      <c r="A106" s="211">
        <v>100</v>
      </c>
      <c r="B106" s="309"/>
      <c r="C106" s="44"/>
      <c r="D106" s="310"/>
      <c r="E106" s="213"/>
      <c r="F106" s="213"/>
      <c r="G106" s="213"/>
      <c r="H106" s="213"/>
      <c r="I106" s="213"/>
      <c r="J106" s="213"/>
      <c r="K106" s="213"/>
      <c r="L106" s="213"/>
      <c r="M106" s="301"/>
      <c r="N106" s="301"/>
      <c r="O106" s="301"/>
      <c r="P106" s="301"/>
      <c r="Q106" s="301"/>
      <c r="R106" s="301"/>
      <c r="S106" s="301"/>
      <c r="T106" s="301"/>
      <c r="U106" s="301"/>
      <c r="V106" s="301"/>
      <c r="W106" s="301"/>
      <c r="X106" s="301"/>
      <c r="Y106" s="301"/>
      <c r="Z106" s="301"/>
      <c r="AA106" s="301"/>
    </row>
    <row r="107" spans="1:27" ht="14.25" customHeight="1">
      <c r="A107" s="301"/>
      <c r="B107" s="301"/>
      <c r="C107" s="301"/>
      <c r="D107" s="301"/>
      <c r="E107" s="301"/>
      <c r="F107" s="301"/>
      <c r="G107" s="301"/>
      <c r="H107" s="301"/>
      <c r="I107" s="301"/>
      <c r="J107" s="301"/>
      <c r="K107" s="301"/>
      <c r="L107" s="301"/>
      <c r="M107" s="301"/>
      <c r="N107" s="301"/>
      <c r="O107" s="301"/>
      <c r="P107" s="301"/>
      <c r="Q107" s="301"/>
      <c r="R107" s="301"/>
      <c r="S107" s="301"/>
      <c r="T107" s="301"/>
      <c r="U107" s="301"/>
      <c r="V107" s="301"/>
      <c r="W107" s="301"/>
      <c r="X107" s="301"/>
      <c r="Y107" s="301"/>
      <c r="Z107" s="301"/>
      <c r="AA107" s="301"/>
    </row>
    <row r="108" spans="1:27" ht="14.25" customHeight="1">
      <c r="A108" s="301"/>
      <c r="B108" s="301"/>
      <c r="C108" s="301"/>
      <c r="D108" s="301"/>
      <c r="E108" s="301"/>
      <c r="F108" s="301"/>
      <c r="G108" s="301"/>
      <c r="H108" s="301"/>
      <c r="I108" s="301"/>
      <c r="J108" s="301"/>
      <c r="K108" s="301"/>
      <c r="L108" s="301"/>
      <c r="M108" s="301"/>
      <c r="N108" s="301"/>
      <c r="O108" s="301"/>
      <c r="P108" s="301"/>
      <c r="Q108" s="301"/>
      <c r="R108" s="301"/>
      <c r="S108" s="301"/>
      <c r="T108" s="301"/>
      <c r="U108" s="301"/>
      <c r="V108" s="301"/>
      <c r="W108" s="301"/>
      <c r="X108" s="301"/>
      <c r="Y108" s="301"/>
      <c r="Z108" s="301"/>
      <c r="AA108" s="301"/>
    </row>
    <row r="109" spans="1:27" ht="14.25" customHeight="1">
      <c r="A109" s="301"/>
      <c r="B109" s="301"/>
      <c r="C109" s="301"/>
      <c r="D109" s="301"/>
      <c r="E109" s="301"/>
      <c r="F109" s="301"/>
      <c r="G109" s="301"/>
      <c r="H109" s="301"/>
      <c r="I109" s="301"/>
      <c r="J109" s="301"/>
      <c r="K109" s="301"/>
      <c r="L109" s="301"/>
      <c r="M109" s="301"/>
      <c r="N109" s="301"/>
      <c r="O109" s="301"/>
      <c r="P109" s="301"/>
      <c r="Q109" s="301"/>
      <c r="R109" s="301"/>
      <c r="S109" s="301"/>
      <c r="T109" s="301"/>
      <c r="U109" s="301"/>
      <c r="V109" s="301"/>
      <c r="W109" s="301"/>
      <c r="X109" s="301"/>
      <c r="Y109" s="301"/>
      <c r="Z109" s="301"/>
      <c r="AA109" s="301"/>
    </row>
    <row r="110" spans="1:27" ht="14.25" customHeight="1">
      <c r="A110" s="301"/>
      <c r="B110" s="301"/>
      <c r="C110" s="301"/>
      <c r="D110" s="301"/>
      <c r="E110" s="301"/>
      <c r="F110" s="301"/>
      <c r="G110" s="301"/>
      <c r="H110" s="301"/>
      <c r="I110" s="301"/>
      <c r="J110" s="301"/>
      <c r="K110" s="301"/>
      <c r="L110" s="301"/>
      <c r="M110" s="301"/>
      <c r="N110" s="301"/>
      <c r="O110" s="301"/>
      <c r="P110" s="301"/>
      <c r="Q110" s="301"/>
      <c r="R110" s="301"/>
      <c r="S110" s="301"/>
      <c r="T110" s="301"/>
      <c r="U110" s="301"/>
      <c r="V110" s="301"/>
      <c r="W110" s="301"/>
      <c r="X110" s="301"/>
      <c r="Y110" s="301"/>
      <c r="Z110" s="301"/>
      <c r="AA110" s="301"/>
    </row>
    <row r="111" spans="1:27" ht="14.25" customHeight="1">
      <c r="A111" s="301"/>
      <c r="B111" s="301"/>
      <c r="C111" s="301"/>
      <c r="D111" s="301"/>
      <c r="E111" s="301"/>
      <c r="F111" s="301"/>
      <c r="G111" s="301"/>
      <c r="H111" s="301"/>
      <c r="I111" s="301"/>
      <c r="J111" s="301"/>
      <c r="K111" s="301"/>
      <c r="L111" s="301"/>
      <c r="M111" s="301"/>
      <c r="N111" s="301"/>
      <c r="O111" s="301"/>
      <c r="P111" s="301"/>
      <c r="Q111" s="301"/>
      <c r="R111" s="301"/>
      <c r="S111" s="301"/>
      <c r="T111" s="301"/>
      <c r="U111" s="301"/>
      <c r="V111" s="301"/>
      <c r="W111" s="301"/>
      <c r="X111" s="301"/>
      <c r="Y111" s="301"/>
      <c r="Z111" s="301"/>
      <c r="AA111" s="301"/>
    </row>
    <row r="112" spans="1:27" ht="14.25" customHeight="1">
      <c r="A112" s="301"/>
      <c r="B112" s="301"/>
      <c r="C112" s="301"/>
      <c r="D112" s="301"/>
      <c r="E112" s="301"/>
      <c r="F112" s="301"/>
      <c r="G112" s="301"/>
      <c r="H112" s="301"/>
      <c r="I112" s="301"/>
      <c r="J112" s="301"/>
      <c r="K112" s="301"/>
      <c r="L112" s="301"/>
      <c r="M112" s="301"/>
      <c r="N112" s="301"/>
      <c r="O112" s="301"/>
      <c r="P112" s="301"/>
      <c r="Q112" s="301"/>
      <c r="R112" s="301"/>
      <c r="S112" s="301"/>
      <c r="T112" s="301"/>
      <c r="U112" s="301"/>
      <c r="V112" s="301"/>
      <c r="W112" s="301"/>
      <c r="X112" s="301"/>
      <c r="Y112" s="301"/>
      <c r="Z112" s="301"/>
      <c r="AA112" s="301"/>
    </row>
    <row r="113" spans="1:27" ht="14.25" customHeight="1">
      <c r="A113" s="301"/>
      <c r="B113" s="301"/>
      <c r="C113" s="301"/>
      <c r="D113" s="301"/>
      <c r="E113" s="301"/>
      <c r="F113" s="301"/>
      <c r="G113" s="301"/>
      <c r="H113" s="301"/>
      <c r="I113" s="301"/>
      <c r="J113" s="301"/>
      <c r="K113" s="301"/>
      <c r="L113" s="301"/>
      <c r="M113" s="301"/>
      <c r="N113" s="301"/>
      <c r="O113" s="301"/>
      <c r="P113" s="301"/>
      <c r="Q113" s="301"/>
      <c r="R113" s="301"/>
      <c r="S113" s="301"/>
      <c r="T113" s="301"/>
      <c r="U113" s="301"/>
      <c r="V113" s="301"/>
      <c r="W113" s="301"/>
      <c r="X113" s="301"/>
      <c r="Y113" s="301"/>
      <c r="Z113" s="301"/>
      <c r="AA113" s="301"/>
    </row>
    <row r="114" spans="1:27" ht="14.25" customHeight="1">
      <c r="A114" s="301"/>
      <c r="B114" s="301"/>
      <c r="C114" s="301"/>
      <c r="D114" s="301"/>
      <c r="E114" s="301"/>
      <c r="F114" s="301"/>
      <c r="G114" s="301"/>
      <c r="H114" s="301"/>
      <c r="I114" s="301"/>
      <c r="J114" s="301"/>
      <c r="K114" s="301"/>
      <c r="L114" s="301"/>
      <c r="M114" s="301"/>
      <c r="N114" s="301"/>
      <c r="O114" s="301"/>
      <c r="P114" s="301"/>
      <c r="Q114" s="301"/>
      <c r="R114" s="301"/>
      <c r="S114" s="301"/>
      <c r="T114" s="301"/>
      <c r="U114" s="301"/>
      <c r="V114" s="301"/>
      <c r="W114" s="301"/>
      <c r="X114" s="301"/>
      <c r="Y114" s="301"/>
      <c r="Z114" s="301"/>
      <c r="AA114" s="301"/>
    </row>
    <row r="115" spans="1:27" ht="14.25" customHeight="1">
      <c r="A115" s="301"/>
      <c r="B115" s="301"/>
      <c r="C115" s="301"/>
      <c r="D115" s="301"/>
      <c r="E115" s="301"/>
      <c r="F115" s="301"/>
      <c r="G115" s="301"/>
      <c r="H115" s="301"/>
      <c r="I115" s="301"/>
      <c r="J115" s="301"/>
      <c r="K115" s="301"/>
      <c r="L115" s="301"/>
      <c r="M115" s="301"/>
      <c r="N115" s="301"/>
      <c r="O115" s="301"/>
      <c r="P115" s="301"/>
      <c r="Q115" s="301"/>
      <c r="R115" s="301"/>
      <c r="S115" s="301"/>
      <c r="T115" s="301"/>
      <c r="U115" s="301"/>
      <c r="V115" s="301"/>
      <c r="W115" s="301"/>
      <c r="X115" s="301"/>
      <c r="Y115" s="301"/>
      <c r="Z115" s="301"/>
      <c r="AA115" s="301"/>
    </row>
    <row r="116" spans="1:27" ht="14.25" customHeight="1">
      <c r="A116" s="301"/>
      <c r="B116" s="301"/>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row>
    <row r="117" spans="1:27" ht="14.25" customHeight="1">
      <c r="A117" s="301"/>
      <c r="B117" s="301"/>
      <c r="C117" s="301"/>
      <c r="D117" s="301"/>
      <c r="E117" s="301"/>
      <c r="F117" s="301"/>
      <c r="G117" s="301"/>
      <c r="H117" s="301"/>
      <c r="I117" s="301"/>
      <c r="J117" s="301"/>
      <c r="K117" s="301"/>
      <c r="L117" s="301"/>
      <c r="M117" s="301"/>
      <c r="N117" s="301"/>
      <c r="O117" s="301"/>
      <c r="P117" s="301"/>
      <c r="Q117" s="301"/>
      <c r="R117" s="301"/>
      <c r="S117" s="301"/>
      <c r="T117" s="301"/>
      <c r="U117" s="301"/>
      <c r="V117" s="301"/>
      <c r="W117" s="301"/>
      <c r="X117" s="301"/>
      <c r="Y117" s="301"/>
      <c r="Z117" s="301"/>
      <c r="AA117" s="301"/>
    </row>
    <row r="118" spans="1:27" ht="14.25" customHeight="1">
      <c r="A118" s="301"/>
      <c r="B118" s="301"/>
      <c r="C118" s="301"/>
      <c r="D118" s="301"/>
      <c r="E118" s="301"/>
      <c r="F118" s="301"/>
      <c r="G118" s="301"/>
      <c r="H118" s="301"/>
      <c r="I118" s="301"/>
      <c r="J118" s="301"/>
      <c r="K118" s="301"/>
      <c r="L118" s="301"/>
      <c r="M118" s="301"/>
      <c r="N118" s="301"/>
      <c r="O118" s="301"/>
      <c r="P118" s="301"/>
      <c r="Q118" s="301"/>
      <c r="R118" s="301"/>
      <c r="S118" s="301"/>
      <c r="T118" s="301"/>
      <c r="U118" s="301"/>
      <c r="V118" s="301"/>
      <c r="W118" s="301"/>
      <c r="X118" s="301"/>
      <c r="Y118" s="301"/>
      <c r="Z118" s="301"/>
      <c r="AA118" s="301"/>
    </row>
    <row r="119" spans="1:27" ht="14.25" customHeight="1">
      <c r="A119" s="301"/>
      <c r="B119" s="301"/>
      <c r="C119" s="301"/>
      <c r="D119" s="301"/>
      <c r="E119" s="301"/>
      <c r="F119" s="301"/>
      <c r="G119" s="301"/>
      <c r="H119" s="301"/>
      <c r="I119" s="301"/>
      <c r="J119" s="301"/>
      <c r="K119" s="301"/>
      <c r="L119" s="301"/>
      <c r="M119" s="301"/>
      <c r="N119" s="301"/>
      <c r="O119" s="301"/>
      <c r="P119" s="301"/>
      <c r="Q119" s="301"/>
      <c r="R119" s="301"/>
      <c r="S119" s="301"/>
      <c r="T119" s="301"/>
      <c r="U119" s="301"/>
      <c r="V119" s="301"/>
      <c r="W119" s="301"/>
      <c r="X119" s="301"/>
      <c r="Y119" s="301"/>
      <c r="Z119" s="301"/>
      <c r="AA119" s="301"/>
    </row>
    <row r="120" spans="1:27" ht="14.25" customHeight="1">
      <c r="A120" s="301"/>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row>
    <row r="121" spans="1:27" ht="14.25" customHeight="1">
      <c r="A121" s="301"/>
      <c r="B121" s="301"/>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row>
    <row r="122" spans="1:27" ht="14.25" customHeight="1">
      <c r="A122" s="301"/>
      <c r="B122" s="301"/>
      <c r="C122" s="301"/>
      <c r="D122" s="301"/>
      <c r="E122" s="301"/>
      <c r="F122" s="301"/>
      <c r="G122" s="301"/>
      <c r="H122" s="301"/>
      <c r="I122" s="301"/>
      <c r="J122" s="301"/>
      <c r="K122" s="301"/>
      <c r="L122" s="301"/>
      <c r="M122" s="301"/>
      <c r="N122" s="301"/>
      <c r="O122" s="301"/>
      <c r="P122" s="301"/>
      <c r="Q122" s="301"/>
      <c r="R122" s="301"/>
      <c r="S122" s="301"/>
      <c r="T122" s="301"/>
      <c r="U122" s="301"/>
      <c r="V122" s="301"/>
      <c r="W122" s="301"/>
      <c r="X122" s="301"/>
      <c r="Y122" s="301"/>
      <c r="Z122" s="301"/>
      <c r="AA122" s="301"/>
    </row>
    <row r="123" spans="1:27" ht="14.25" customHeight="1">
      <c r="A123" s="301"/>
      <c r="B123" s="301"/>
      <c r="C123" s="301"/>
      <c r="D123" s="301"/>
      <c r="E123" s="301"/>
      <c r="F123" s="301"/>
      <c r="G123" s="301"/>
      <c r="H123" s="301"/>
      <c r="I123" s="301"/>
      <c r="J123" s="301"/>
      <c r="K123" s="301"/>
      <c r="L123" s="301"/>
      <c r="M123" s="301"/>
      <c r="N123" s="301"/>
      <c r="O123" s="301"/>
      <c r="P123" s="301"/>
      <c r="Q123" s="301"/>
      <c r="R123" s="301"/>
      <c r="S123" s="301"/>
      <c r="T123" s="301"/>
      <c r="U123" s="301"/>
      <c r="V123" s="301"/>
      <c r="W123" s="301"/>
      <c r="X123" s="301"/>
      <c r="Y123" s="301"/>
      <c r="Z123" s="301"/>
      <c r="AA123" s="301"/>
    </row>
    <row r="124" spans="1:27" ht="14.25" customHeight="1">
      <c r="A124" s="301"/>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row>
    <row r="125" spans="1:27" ht="14.25" customHeight="1">
      <c r="A125" s="301"/>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row>
    <row r="126" spans="1:27" ht="14.25" customHeight="1">
      <c r="A126" s="301"/>
      <c r="B126" s="301"/>
      <c r="C126" s="301"/>
      <c r="D126" s="301"/>
      <c r="E126" s="301"/>
      <c r="F126" s="301"/>
      <c r="G126" s="301"/>
      <c r="H126" s="301"/>
      <c r="I126" s="301"/>
      <c r="J126" s="301"/>
      <c r="K126" s="301"/>
      <c r="L126" s="301"/>
      <c r="M126" s="301"/>
      <c r="N126" s="301"/>
      <c r="O126" s="301"/>
      <c r="P126" s="301"/>
      <c r="Q126" s="301"/>
      <c r="R126" s="301"/>
      <c r="S126" s="301"/>
      <c r="T126" s="301"/>
      <c r="U126" s="301"/>
      <c r="V126" s="301"/>
      <c r="W126" s="301"/>
      <c r="X126" s="301"/>
      <c r="Y126" s="301"/>
      <c r="Z126" s="301"/>
      <c r="AA126" s="301"/>
    </row>
    <row r="127" spans="1:27" ht="14.25" customHeight="1">
      <c r="A127" s="301"/>
      <c r="B127" s="301"/>
      <c r="C127" s="301"/>
      <c r="D127" s="301"/>
      <c r="E127" s="301"/>
      <c r="F127" s="301"/>
      <c r="G127" s="301"/>
      <c r="H127" s="301"/>
      <c r="I127" s="301"/>
      <c r="J127" s="301"/>
      <c r="K127" s="301"/>
      <c r="L127" s="301"/>
      <c r="M127" s="301"/>
      <c r="N127" s="301"/>
      <c r="O127" s="301"/>
      <c r="P127" s="301"/>
      <c r="Q127" s="301"/>
      <c r="R127" s="301"/>
      <c r="S127" s="301"/>
      <c r="T127" s="301"/>
      <c r="U127" s="301"/>
      <c r="V127" s="301"/>
      <c r="W127" s="301"/>
      <c r="X127" s="301"/>
      <c r="Y127" s="301"/>
      <c r="Z127" s="301"/>
      <c r="AA127" s="301"/>
    </row>
    <row r="128" spans="1:27" ht="14.25" customHeight="1">
      <c r="A128" s="301"/>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row>
    <row r="129" spans="1:27" ht="14.25" customHeight="1">
      <c r="A129" s="301"/>
      <c r="B129" s="301"/>
      <c r="C129" s="301"/>
      <c r="D129" s="301"/>
      <c r="E129" s="301"/>
      <c r="F129" s="301"/>
      <c r="G129" s="301"/>
      <c r="H129" s="301"/>
      <c r="I129" s="301"/>
      <c r="J129" s="301"/>
      <c r="K129" s="301"/>
      <c r="L129" s="301"/>
      <c r="M129" s="301"/>
      <c r="N129" s="301"/>
      <c r="O129" s="301"/>
      <c r="P129" s="301"/>
      <c r="Q129" s="301"/>
      <c r="R129" s="301"/>
      <c r="S129" s="301"/>
      <c r="T129" s="301"/>
      <c r="U129" s="301"/>
      <c r="V129" s="301"/>
      <c r="W129" s="301"/>
      <c r="X129" s="301"/>
      <c r="Y129" s="301"/>
      <c r="Z129" s="301"/>
      <c r="AA129" s="301"/>
    </row>
    <row r="130" spans="1:27" ht="14.25" customHeight="1">
      <c r="A130" s="301"/>
      <c r="B130" s="301"/>
      <c r="C130" s="301"/>
      <c r="D130" s="301"/>
      <c r="E130" s="301"/>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row>
    <row r="131" spans="1:27" ht="14.25" customHeight="1">
      <c r="A131" s="301"/>
      <c r="B131" s="301"/>
      <c r="C131" s="301"/>
      <c r="D131" s="301"/>
      <c r="E131" s="301"/>
      <c r="F131" s="301"/>
      <c r="G131" s="301"/>
      <c r="H131" s="301"/>
      <c r="I131" s="301"/>
      <c r="J131" s="301"/>
      <c r="K131" s="301"/>
      <c r="L131" s="301"/>
      <c r="M131" s="301"/>
      <c r="N131" s="301"/>
      <c r="O131" s="301"/>
      <c r="P131" s="301"/>
      <c r="Q131" s="301"/>
      <c r="R131" s="301"/>
      <c r="S131" s="301"/>
      <c r="T131" s="301"/>
      <c r="U131" s="301"/>
      <c r="V131" s="301"/>
      <c r="W131" s="301"/>
      <c r="X131" s="301"/>
      <c r="Y131" s="301"/>
      <c r="Z131" s="301"/>
      <c r="AA131" s="301"/>
    </row>
    <row r="132" spans="1:27" ht="14.25" customHeight="1">
      <c r="A132" s="301"/>
      <c r="B132" s="301"/>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row>
    <row r="133" spans="1:27" ht="14.25" customHeight="1">
      <c r="A133" s="301"/>
      <c r="B133" s="301"/>
      <c r="C133" s="301"/>
      <c r="D133" s="301"/>
      <c r="E133" s="301"/>
      <c r="F133" s="301"/>
      <c r="G133" s="301"/>
      <c r="H133" s="301"/>
      <c r="I133" s="301"/>
      <c r="J133" s="301"/>
      <c r="K133" s="301"/>
      <c r="L133" s="301"/>
      <c r="M133" s="301"/>
      <c r="N133" s="301"/>
      <c r="O133" s="301"/>
      <c r="P133" s="301"/>
      <c r="Q133" s="301"/>
      <c r="R133" s="301"/>
      <c r="S133" s="301"/>
      <c r="T133" s="301"/>
      <c r="U133" s="301"/>
      <c r="V133" s="301"/>
      <c r="W133" s="301"/>
      <c r="X133" s="301"/>
      <c r="Y133" s="301"/>
      <c r="Z133" s="301"/>
      <c r="AA133" s="301"/>
    </row>
    <row r="134" spans="1:27" ht="14.25" customHeight="1">
      <c r="A134" s="301"/>
      <c r="B134" s="301"/>
      <c r="C134" s="301"/>
      <c r="D134" s="301"/>
      <c r="E134" s="301"/>
      <c r="F134" s="301"/>
      <c r="G134" s="301"/>
      <c r="H134" s="301"/>
      <c r="I134" s="301"/>
      <c r="J134" s="301"/>
      <c r="K134" s="301"/>
      <c r="L134" s="301"/>
      <c r="M134" s="301"/>
      <c r="N134" s="301"/>
      <c r="O134" s="301"/>
      <c r="P134" s="301"/>
      <c r="Q134" s="301"/>
      <c r="R134" s="301"/>
      <c r="S134" s="301"/>
      <c r="T134" s="301"/>
      <c r="U134" s="301"/>
      <c r="V134" s="301"/>
      <c r="W134" s="301"/>
      <c r="X134" s="301"/>
      <c r="Y134" s="301"/>
      <c r="Z134" s="301"/>
      <c r="AA134" s="301"/>
    </row>
    <row r="135" spans="1:27" ht="14.25" customHeight="1">
      <c r="A135" s="301"/>
      <c r="B135" s="301"/>
      <c r="C135" s="301"/>
      <c r="D135" s="301"/>
      <c r="E135" s="301"/>
      <c r="F135" s="301"/>
      <c r="G135" s="301"/>
      <c r="H135" s="301"/>
      <c r="I135" s="301"/>
      <c r="J135" s="301"/>
      <c r="K135" s="301"/>
      <c r="L135" s="301"/>
      <c r="M135" s="301"/>
      <c r="N135" s="301"/>
      <c r="O135" s="301"/>
      <c r="P135" s="301"/>
      <c r="Q135" s="301"/>
      <c r="R135" s="301"/>
      <c r="S135" s="301"/>
      <c r="T135" s="301"/>
      <c r="U135" s="301"/>
      <c r="V135" s="301"/>
      <c r="W135" s="301"/>
      <c r="X135" s="301"/>
      <c r="Y135" s="301"/>
      <c r="Z135" s="301"/>
      <c r="AA135" s="301"/>
    </row>
    <row r="136" spans="1:27" ht="14.25" customHeight="1">
      <c r="A136" s="301"/>
      <c r="B136" s="301"/>
      <c r="C136" s="301"/>
      <c r="D136" s="301"/>
      <c r="E136" s="301"/>
      <c r="F136" s="301"/>
      <c r="G136" s="301"/>
      <c r="H136" s="301"/>
      <c r="I136" s="301"/>
      <c r="J136" s="301"/>
      <c r="K136" s="301"/>
      <c r="L136" s="301"/>
      <c r="M136" s="301"/>
      <c r="N136" s="301"/>
      <c r="O136" s="301"/>
      <c r="P136" s="301"/>
      <c r="Q136" s="301"/>
      <c r="R136" s="301"/>
      <c r="S136" s="301"/>
      <c r="T136" s="301"/>
      <c r="U136" s="301"/>
      <c r="V136" s="301"/>
      <c r="W136" s="301"/>
      <c r="X136" s="301"/>
      <c r="Y136" s="301"/>
      <c r="Z136" s="301"/>
      <c r="AA136" s="301"/>
    </row>
    <row r="137" spans="1:27" ht="14.25" customHeight="1">
      <c r="A137" s="301"/>
      <c r="B137" s="301"/>
      <c r="C137" s="301"/>
      <c r="D137" s="301"/>
      <c r="E137" s="301"/>
      <c r="F137" s="301"/>
      <c r="G137" s="301"/>
      <c r="H137" s="301"/>
      <c r="I137" s="301"/>
      <c r="J137" s="301"/>
      <c r="K137" s="301"/>
      <c r="L137" s="301"/>
      <c r="M137" s="301"/>
      <c r="N137" s="301"/>
      <c r="O137" s="301"/>
      <c r="P137" s="301"/>
      <c r="Q137" s="301"/>
      <c r="R137" s="301"/>
      <c r="S137" s="301"/>
      <c r="T137" s="301"/>
      <c r="U137" s="301"/>
      <c r="V137" s="301"/>
      <c r="W137" s="301"/>
      <c r="X137" s="301"/>
      <c r="Y137" s="301"/>
      <c r="Z137" s="301"/>
      <c r="AA137" s="301"/>
    </row>
    <row r="138" spans="1:27" ht="14.25" customHeight="1">
      <c r="A138" s="301"/>
      <c r="B138" s="301"/>
      <c r="C138" s="301"/>
      <c r="D138" s="301"/>
      <c r="E138" s="301"/>
      <c r="F138" s="301"/>
      <c r="G138" s="301"/>
      <c r="H138" s="301"/>
      <c r="I138" s="301"/>
      <c r="J138" s="301"/>
      <c r="K138" s="301"/>
      <c r="L138" s="301"/>
      <c r="M138" s="301"/>
      <c r="N138" s="301"/>
      <c r="O138" s="301"/>
      <c r="P138" s="301"/>
      <c r="Q138" s="301"/>
      <c r="R138" s="301"/>
      <c r="S138" s="301"/>
      <c r="T138" s="301"/>
      <c r="U138" s="301"/>
      <c r="V138" s="301"/>
      <c r="W138" s="301"/>
      <c r="X138" s="301"/>
      <c r="Y138" s="301"/>
      <c r="Z138" s="301"/>
      <c r="AA138" s="301"/>
    </row>
    <row r="139" spans="1:27" ht="14.25" customHeight="1">
      <c r="A139" s="301"/>
      <c r="B139" s="301"/>
      <c r="C139" s="301"/>
      <c r="D139" s="301"/>
      <c r="E139" s="301"/>
      <c r="F139" s="301"/>
      <c r="G139" s="301"/>
      <c r="H139" s="301"/>
      <c r="I139" s="301"/>
      <c r="J139" s="301"/>
      <c r="K139" s="301"/>
      <c r="L139" s="301"/>
      <c r="M139" s="301"/>
      <c r="N139" s="301"/>
      <c r="O139" s="301"/>
      <c r="P139" s="301"/>
      <c r="Q139" s="301"/>
      <c r="R139" s="301"/>
      <c r="S139" s="301"/>
      <c r="T139" s="301"/>
      <c r="U139" s="301"/>
      <c r="V139" s="301"/>
      <c r="W139" s="301"/>
      <c r="X139" s="301"/>
      <c r="Y139" s="301"/>
      <c r="Z139" s="301"/>
      <c r="AA139" s="301"/>
    </row>
    <row r="140" spans="1:27" ht="14.25" customHeight="1">
      <c r="A140" s="301"/>
      <c r="B140" s="301"/>
      <c r="C140" s="301"/>
      <c r="D140" s="301"/>
      <c r="E140" s="301"/>
      <c r="F140" s="301"/>
      <c r="G140" s="301"/>
      <c r="H140" s="301"/>
      <c r="I140" s="301"/>
      <c r="J140" s="301"/>
      <c r="K140" s="301"/>
      <c r="L140" s="301"/>
      <c r="M140" s="301"/>
      <c r="N140" s="301"/>
      <c r="O140" s="301"/>
      <c r="P140" s="301"/>
      <c r="Q140" s="301"/>
      <c r="R140" s="301"/>
      <c r="S140" s="301"/>
      <c r="T140" s="301"/>
      <c r="U140" s="301"/>
      <c r="V140" s="301"/>
      <c r="W140" s="301"/>
      <c r="X140" s="301"/>
      <c r="Y140" s="301"/>
      <c r="Z140" s="301"/>
      <c r="AA140" s="301"/>
    </row>
    <row r="141" spans="1:27" ht="14.25" customHeight="1">
      <c r="A141" s="301"/>
      <c r="B141" s="301"/>
      <c r="C141" s="301"/>
      <c r="D141" s="301"/>
      <c r="E141" s="301"/>
      <c r="F141" s="301"/>
      <c r="G141" s="301"/>
      <c r="H141" s="301"/>
      <c r="I141" s="301"/>
      <c r="J141" s="301"/>
      <c r="K141" s="301"/>
      <c r="L141" s="301"/>
      <c r="M141" s="301"/>
      <c r="N141" s="301"/>
      <c r="O141" s="301"/>
      <c r="P141" s="301"/>
      <c r="Q141" s="301"/>
      <c r="R141" s="301"/>
      <c r="S141" s="301"/>
      <c r="T141" s="301"/>
      <c r="U141" s="301"/>
      <c r="V141" s="301"/>
      <c r="W141" s="301"/>
      <c r="X141" s="301"/>
      <c r="Y141" s="301"/>
      <c r="Z141" s="301"/>
      <c r="AA141" s="301"/>
    </row>
    <row r="142" spans="1:27" ht="14.25" customHeight="1">
      <c r="A142" s="301"/>
      <c r="B142" s="301"/>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row>
    <row r="143" spans="1:27" ht="14.25" customHeight="1">
      <c r="A143" s="301"/>
      <c r="B143" s="301"/>
      <c r="C143" s="301"/>
      <c r="D143" s="301"/>
      <c r="E143" s="301"/>
      <c r="F143" s="301"/>
      <c r="G143" s="301"/>
      <c r="H143" s="301"/>
      <c r="I143" s="301"/>
      <c r="J143" s="301"/>
      <c r="K143" s="301"/>
      <c r="L143" s="301"/>
      <c r="M143" s="301"/>
      <c r="N143" s="301"/>
      <c r="O143" s="301"/>
      <c r="P143" s="301"/>
      <c r="Q143" s="301"/>
      <c r="R143" s="301"/>
      <c r="S143" s="301"/>
      <c r="T143" s="301"/>
      <c r="U143" s="301"/>
      <c r="V143" s="301"/>
      <c r="W143" s="301"/>
      <c r="X143" s="301"/>
      <c r="Y143" s="301"/>
      <c r="Z143" s="301"/>
      <c r="AA143" s="301"/>
    </row>
    <row r="144" spans="1:27" ht="14.25" customHeight="1">
      <c r="A144" s="301"/>
      <c r="B144" s="301"/>
      <c r="C144" s="301"/>
      <c r="D144" s="301"/>
      <c r="E144" s="301"/>
      <c r="F144" s="301"/>
      <c r="G144" s="301"/>
      <c r="H144" s="301"/>
      <c r="I144" s="301"/>
      <c r="J144" s="301"/>
      <c r="K144" s="301"/>
      <c r="L144" s="301"/>
      <c r="M144" s="301"/>
      <c r="N144" s="301"/>
      <c r="O144" s="301"/>
      <c r="P144" s="301"/>
      <c r="Q144" s="301"/>
      <c r="R144" s="301"/>
      <c r="S144" s="301"/>
      <c r="T144" s="301"/>
      <c r="U144" s="301"/>
      <c r="V144" s="301"/>
      <c r="W144" s="301"/>
      <c r="X144" s="301"/>
      <c r="Y144" s="301"/>
      <c r="Z144" s="301"/>
      <c r="AA144" s="301"/>
    </row>
    <row r="145" spans="1:27" ht="14.25" customHeight="1">
      <c r="A145" s="301"/>
      <c r="B145" s="301"/>
      <c r="C145" s="301"/>
      <c r="D145" s="301"/>
      <c r="E145" s="301"/>
      <c r="F145" s="301"/>
      <c r="G145" s="301"/>
      <c r="H145" s="301"/>
      <c r="I145" s="301"/>
      <c r="J145" s="301"/>
      <c r="K145" s="301"/>
      <c r="L145" s="301"/>
      <c r="M145" s="301"/>
      <c r="N145" s="301"/>
      <c r="O145" s="301"/>
      <c r="P145" s="301"/>
      <c r="Q145" s="301"/>
      <c r="R145" s="301"/>
      <c r="S145" s="301"/>
      <c r="T145" s="301"/>
      <c r="U145" s="301"/>
      <c r="V145" s="301"/>
      <c r="W145" s="301"/>
      <c r="X145" s="301"/>
      <c r="Y145" s="301"/>
      <c r="Z145" s="301"/>
      <c r="AA145" s="301"/>
    </row>
    <row r="146" spans="1:27" ht="14.25" customHeight="1">
      <c r="A146" s="301"/>
      <c r="B146" s="301"/>
      <c r="C146" s="301"/>
      <c r="D146" s="301"/>
      <c r="E146" s="301"/>
      <c r="F146" s="301"/>
      <c r="G146" s="301"/>
      <c r="H146" s="301"/>
      <c r="I146" s="301"/>
      <c r="J146" s="301"/>
      <c r="K146" s="301"/>
      <c r="L146" s="301"/>
      <c r="M146" s="301"/>
      <c r="N146" s="301"/>
      <c r="O146" s="301"/>
      <c r="P146" s="301"/>
      <c r="Q146" s="301"/>
      <c r="R146" s="301"/>
      <c r="S146" s="301"/>
      <c r="T146" s="301"/>
      <c r="U146" s="301"/>
      <c r="V146" s="301"/>
      <c r="W146" s="301"/>
      <c r="X146" s="301"/>
      <c r="Y146" s="301"/>
      <c r="Z146" s="301"/>
      <c r="AA146" s="301"/>
    </row>
    <row r="147" spans="1:27" ht="14.25" customHeight="1">
      <c r="A147" s="301"/>
      <c r="B147" s="301"/>
      <c r="C147" s="301"/>
      <c r="D147" s="301"/>
      <c r="E147" s="301"/>
      <c r="F147" s="301"/>
      <c r="G147" s="301"/>
      <c r="H147" s="301"/>
      <c r="I147" s="301"/>
      <c r="J147" s="301"/>
      <c r="K147" s="301"/>
      <c r="L147" s="301"/>
      <c r="M147" s="301"/>
      <c r="N147" s="301"/>
      <c r="O147" s="301"/>
      <c r="P147" s="301"/>
      <c r="Q147" s="301"/>
      <c r="R147" s="301"/>
      <c r="S147" s="301"/>
      <c r="T147" s="301"/>
      <c r="U147" s="301"/>
      <c r="V147" s="301"/>
      <c r="W147" s="301"/>
      <c r="X147" s="301"/>
      <c r="Y147" s="301"/>
      <c r="Z147" s="301"/>
      <c r="AA147" s="301"/>
    </row>
    <row r="148" spans="1:27" ht="14.25" customHeight="1">
      <c r="A148" s="301"/>
      <c r="B148" s="301"/>
      <c r="C148" s="301"/>
      <c r="D148" s="301"/>
      <c r="E148" s="301"/>
      <c r="F148" s="301"/>
      <c r="G148" s="301"/>
      <c r="H148" s="301"/>
      <c r="I148" s="301"/>
      <c r="J148" s="301"/>
      <c r="K148" s="301"/>
      <c r="L148" s="301"/>
      <c r="M148" s="301"/>
      <c r="N148" s="301"/>
      <c r="O148" s="301"/>
      <c r="P148" s="301"/>
      <c r="Q148" s="301"/>
      <c r="R148" s="301"/>
      <c r="S148" s="301"/>
      <c r="T148" s="301"/>
      <c r="U148" s="301"/>
      <c r="V148" s="301"/>
      <c r="W148" s="301"/>
      <c r="X148" s="301"/>
      <c r="Y148" s="301"/>
      <c r="Z148" s="301"/>
      <c r="AA148" s="301"/>
    </row>
    <row r="149" spans="1:27" ht="14.25" customHeight="1">
      <c r="A149" s="301"/>
      <c r="B149" s="301"/>
      <c r="C149" s="301"/>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row>
    <row r="150" spans="1:27" ht="14.25" customHeight="1">
      <c r="A150" s="301"/>
      <c r="B150" s="301"/>
      <c r="C150" s="301"/>
      <c r="D150" s="301"/>
      <c r="E150" s="301"/>
      <c r="F150" s="301"/>
      <c r="G150" s="301"/>
      <c r="H150" s="301"/>
      <c r="I150" s="301"/>
      <c r="J150" s="301"/>
      <c r="K150" s="301"/>
      <c r="L150" s="301"/>
      <c r="M150" s="301"/>
      <c r="N150" s="301"/>
      <c r="O150" s="301"/>
      <c r="P150" s="301"/>
      <c r="Q150" s="301"/>
      <c r="R150" s="301"/>
      <c r="S150" s="301"/>
      <c r="T150" s="301"/>
      <c r="U150" s="301"/>
      <c r="V150" s="301"/>
      <c r="W150" s="301"/>
      <c r="X150" s="301"/>
      <c r="Y150" s="301"/>
      <c r="Z150" s="301"/>
      <c r="AA150" s="301"/>
    </row>
    <row r="151" spans="1:27" ht="14.25" customHeight="1">
      <c r="A151" s="301"/>
      <c r="B151" s="301"/>
      <c r="C151" s="301"/>
      <c r="D151" s="301"/>
      <c r="E151" s="301"/>
      <c r="F151" s="301"/>
      <c r="G151" s="301"/>
      <c r="H151" s="301"/>
      <c r="I151" s="301"/>
      <c r="J151" s="301"/>
      <c r="K151" s="301"/>
      <c r="L151" s="301"/>
      <c r="M151" s="301"/>
      <c r="N151" s="301"/>
      <c r="O151" s="301"/>
      <c r="P151" s="301"/>
      <c r="Q151" s="301"/>
      <c r="R151" s="301"/>
      <c r="S151" s="301"/>
      <c r="T151" s="301"/>
      <c r="U151" s="301"/>
      <c r="V151" s="301"/>
      <c r="W151" s="301"/>
      <c r="X151" s="301"/>
      <c r="Y151" s="301"/>
      <c r="Z151" s="301"/>
      <c r="AA151" s="301"/>
    </row>
    <row r="152" spans="1:27" ht="14.25" customHeight="1">
      <c r="A152" s="301"/>
      <c r="B152" s="301"/>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row>
    <row r="153" spans="1:27" ht="14.25" customHeight="1">
      <c r="A153" s="301"/>
      <c r="B153" s="301"/>
      <c r="C153" s="301"/>
      <c r="D153" s="301"/>
      <c r="E153" s="301"/>
      <c r="F153" s="301"/>
      <c r="G153" s="301"/>
      <c r="H153" s="301"/>
      <c r="I153" s="301"/>
      <c r="J153" s="301"/>
      <c r="K153" s="301"/>
      <c r="L153" s="301"/>
      <c r="M153" s="301"/>
      <c r="N153" s="301"/>
      <c r="O153" s="301"/>
      <c r="P153" s="301"/>
      <c r="Q153" s="301"/>
      <c r="R153" s="301"/>
      <c r="S153" s="301"/>
      <c r="T153" s="301"/>
      <c r="U153" s="301"/>
      <c r="V153" s="301"/>
      <c r="W153" s="301"/>
      <c r="X153" s="301"/>
      <c r="Y153" s="301"/>
      <c r="Z153" s="301"/>
      <c r="AA153" s="301"/>
    </row>
    <row r="154" spans="1:27" ht="14.25" customHeight="1">
      <c r="A154" s="301"/>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row>
    <row r="155" spans="1:27" ht="14.25" customHeight="1">
      <c r="A155" s="301"/>
      <c r="B155" s="301"/>
      <c r="C155" s="301"/>
      <c r="D155" s="301"/>
      <c r="E155" s="301"/>
      <c r="F155" s="301"/>
      <c r="G155" s="301"/>
      <c r="H155" s="301"/>
      <c r="I155" s="301"/>
      <c r="J155" s="301"/>
      <c r="K155" s="301"/>
      <c r="L155" s="301"/>
      <c r="M155" s="301"/>
      <c r="N155" s="301"/>
      <c r="O155" s="301"/>
      <c r="P155" s="301"/>
      <c r="Q155" s="301"/>
      <c r="R155" s="301"/>
      <c r="S155" s="301"/>
      <c r="T155" s="301"/>
      <c r="U155" s="301"/>
      <c r="V155" s="301"/>
      <c r="W155" s="301"/>
      <c r="X155" s="301"/>
      <c r="Y155" s="301"/>
      <c r="Z155" s="301"/>
      <c r="AA155" s="301"/>
    </row>
    <row r="156" spans="1:27" ht="14.25" customHeight="1">
      <c r="A156" s="301"/>
      <c r="B156" s="301"/>
      <c r="C156" s="301"/>
      <c r="D156" s="301"/>
      <c r="E156" s="301"/>
      <c r="F156" s="301"/>
      <c r="G156" s="301"/>
      <c r="H156" s="301"/>
      <c r="I156" s="301"/>
      <c r="J156" s="301"/>
      <c r="K156" s="301"/>
      <c r="L156" s="301"/>
      <c r="M156" s="301"/>
      <c r="N156" s="301"/>
      <c r="O156" s="301"/>
      <c r="P156" s="301"/>
      <c r="Q156" s="301"/>
      <c r="R156" s="301"/>
      <c r="S156" s="301"/>
      <c r="T156" s="301"/>
      <c r="U156" s="301"/>
      <c r="V156" s="301"/>
      <c r="W156" s="301"/>
      <c r="X156" s="301"/>
      <c r="Y156" s="301"/>
      <c r="Z156" s="301"/>
      <c r="AA156" s="301"/>
    </row>
    <row r="157" spans="1:27" ht="14.25" customHeight="1">
      <c r="A157" s="301"/>
      <c r="B157" s="301"/>
      <c r="C157" s="301"/>
      <c r="D157" s="301"/>
      <c r="E157" s="301"/>
      <c r="F157" s="301"/>
      <c r="G157" s="301"/>
      <c r="H157" s="301"/>
      <c r="I157" s="301"/>
      <c r="J157" s="301"/>
      <c r="K157" s="301"/>
      <c r="L157" s="301"/>
      <c r="M157" s="301"/>
      <c r="N157" s="301"/>
      <c r="O157" s="301"/>
      <c r="P157" s="301"/>
      <c r="Q157" s="301"/>
      <c r="R157" s="301"/>
      <c r="S157" s="301"/>
      <c r="T157" s="301"/>
      <c r="U157" s="301"/>
      <c r="V157" s="301"/>
      <c r="W157" s="301"/>
      <c r="X157" s="301"/>
      <c r="Y157" s="301"/>
      <c r="Z157" s="301"/>
      <c r="AA157" s="301"/>
    </row>
    <row r="158" spans="1:27" ht="14.25" customHeight="1">
      <c r="A158" s="301"/>
      <c r="B158" s="301"/>
      <c r="C158" s="301"/>
      <c r="D158" s="301"/>
      <c r="E158" s="301"/>
      <c r="F158" s="301"/>
      <c r="G158" s="301"/>
      <c r="H158" s="301"/>
      <c r="I158" s="301"/>
      <c r="J158" s="301"/>
      <c r="K158" s="301"/>
      <c r="L158" s="301"/>
      <c r="M158" s="301"/>
      <c r="N158" s="301"/>
      <c r="O158" s="301"/>
      <c r="P158" s="301"/>
      <c r="Q158" s="301"/>
      <c r="R158" s="301"/>
      <c r="S158" s="301"/>
      <c r="T158" s="301"/>
      <c r="U158" s="301"/>
      <c r="V158" s="301"/>
      <c r="W158" s="301"/>
      <c r="X158" s="301"/>
      <c r="Y158" s="301"/>
      <c r="Z158" s="301"/>
      <c r="AA158" s="301"/>
    </row>
    <row r="159" spans="1:27" ht="14.25" customHeight="1">
      <c r="A159" s="301"/>
      <c r="B159" s="301"/>
      <c r="C159" s="301"/>
      <c r="D159" s="301"/>
      <c r="E159" s="301"/>
      <c r="F159" s="301"/>
      <c r="G159" s="301"/>
      <c r="H159" s="301"/>
      <c r="I159" s="301"/>
      <c r="J159" s="301"/>
      <c r="K159" s="301"/>
      <c r="L159" s="301"/>
      <c r="M159" s="301"/>
      <c r="N159" s="301"/>
      <c r="O159" s="301"/>
      <c r="P159" s="301"/>
      <c r="Q159" s="301"/>
      <c r="R159" s="301"/>
      <c r="S159" s="301"/>
      <c r="T159" s="301"/>
      <c r="U159" s="301"/>
      <c r="V159" s="301"/>
      <c r="W159" s="301"/>
      <c r="X159" s="301"/>
      <c r="Y159" s="301"/>
      <c r="Z159" s="301"/>
      <c r="AA159" s="301"/>
    </row>
    <row r="160" spans="1:27" ht="14.25" customHeight="1">
      <c r="A160" s="301"/>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row>
    <row r="161" spans="1:27" ht="14.25" customHeight="1">
      <c r="A161" s="301"/>
      <c r="B161" s="301"/>
      <c r="C161" s="301"/>
      <c r="D161" s="301"/>
      <c r="E161" s="301"/>
      <c r="F161" s="301"/>
      <c r="G161" s="301"/>
      <c r="H161" s="301"/>
      <c r="I161" s="301"/>
      <c r="J161" s="301"/>
      <c r="K161" s="301"/>
      <c r="L161" s="301"/>
      <c r="M161" s="301"/>
      <c r="N161" s="301"/>
      <c r="O161" s="301"/>
      <c r="P161" s="301"/>
      <c r="Q161" s="301"/>
      <c r="R161" s="301"/>
      <c r="S161" s="301"/>
      <c r="T161" s="301"/>
      <c r="U161" s="301"/>
      <c r="V161" s="301"/>
      <c r="W161" s="301"/>
      <c r="X161" s="301"/>
      <c r="Y161" s="301"/>
      <c r="Z161" s="301"/>
      <c r="AA161" s="301"/>
    </row>
    <row r="162" spans="1:27" ht="14.25" customHeight="1">
      <c r="A162" s="301"/>
      <c r="B162" s="301"/>
      <c r="C162" s="301"/>
      <c r="D162" s="301"/>
      <c r="E162" s="301"/>
      <c r="F162" s="301"/>
      <c r="G162" s="301"/>
      <c r="H162" s="301"/>
      <c r="I162" s="301"/>
      <c r="J162" s="301"/>
      <c r="K162" s="301"/>
      <c r="L162" s="301"/>
      <c r="M162" s="301"/>
      <c r="N162" s="301"/>
      <c r="O162" s="301"/>
      <c r="P162" s="301"/>
      <c r="Q162" s="301"/>
      <c r="R162" s="301"/>
      <c r="S162" s="301"/>
      <c r="T162" s="301"/>
      <c r="U162" s="301"/>
      <c r="V162" s="301"/>
      <c r="W162" s="301"/>
      <c r="X162" s="301"/>
      <c r="Y162" s="301"/>
      <c r="Z162" s="301"/>
      <c r="AA162" s="301"/>
    </row>
    <row r="163" spans="1:27" ht="14.25" customHeight="1">
      <c r="A163" s="301"/>
      <c r="B163" s="301"/>
      <c r="C163" s="301"/>
      <c r="D163" s="301"/>
      <c r="E163" s="301"/>
      <c r="F163" s="301"/>
      <c r="G163" s="301"/>
      <c r="H163" s="301"/>
      <c r="I163" s="301"/>
      <c r="J163" s="301"/>
      <c r="K163" s="301"/>
      <c r="L163" s="301"/>
      <c r="M163" s="301"/>
      <c r="N163" s="301"/>
      <c r="O163" s="301"/>
      <c r="P163" s="301"/>
      <c r="Q163" s="301"/>
      <c r="R163" s="301"/>
      <c r="S163" s="301"/>
      <c r="T163" s="301"/>
      <c r="U163" s="301"/>
      <c r="V163" s="301"/>
      <c r="W163" s="301"/>
      <c r="X163" s="301"/>
      <c r="Y163" s="301"/>
      <c r="Z163" s="301"/>
      <c r="AA163" s="301"/>
    </row>
    <row r="164" spans="1:27" ht="14.25" customHeight="1">
      <c r="A164" s="301"/>
      <c r="B164" s="301"/>
      <c r="C164" s="301"/>
      <c r="D164" s="301"/>
      <c r="E164" s="301"/>
      <c r="F164" s="301"/>
      <c r="G164" s="301"/>
      <c r="H164" s="301"/>
      <c r="I164" s="301"/>
      <c r="J164" s="301"/>
      <c r="K164" s="301"/>
      <c r="L164" s="301"/>
      <c r="M164" s="301"/>
      <c r="N164" s="301"/>
      <c r="O164" s="301"/>
      <c r="P164" s="301"/>
      <c r="Q164" s="301"/>
      <c r="R164" s="301"/>
      <c r="S164" s="301"/>
      <c r="T164" s="301"/>
      <c r="U164" s="301"/>
      <c r="V164" s="301"/>
      <c r="W164" s="301"/>
      <c r="X164" s="301"/>
      <c r="Y164" s="301"/>
      <c r="Z164" s="301"/>
      <c r="AA164" s="301"/>
    </row>
    <row r="165" spans="1:27" ht="14.25" customHeight="1">
      <c r="A165" s="301"/>
      <c r="B165" s="301"/>
      <c r="C165" s="301"/>
      <c r="D165" s="301"/>
      <c r="E165" s="301"/>
      <c r="F165" s="301"/>
      <c r="G165" s="301"/>
      <c r="H165" s="301"/>
      <c r="I165" s="301"/>
      <c r="J165" s="301"/>
      <c r="K165" s="301"/>
      <c r="L165" s="301"/>
      <c r="M165" s="301"/>
      <c r="N165" s="301"/>
      <c r="O165" s="301"/>
      <c r="P165" s="301"/>
      <c r="Q165" s="301"/>
      <c r="R165" s="301"/>
      <c r="S165" s="301"/>
      <c r="T165" s="301"/>
      <c r="U165" s="301"/>
      <c r="V165" s="301"/>
      <c r="W165" s="301"/>
      <c r="X165" s="301"/>
      <c r="Y165" s="301"/>
      <c r="Z165" s="301"/>
      <c r="AA165" s="301"/>
    </row>
    <row r="166" spans="1:27" ht="14.25" customHeight="1">
      <c r="A166" s="301"/>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c r="AA166" s="301"/>
    </row>
    <row r="167" spans="1:27" ht="14.25" customHeight="1">
      <c r="A167" s="301"/>
      <c r="B167" s="301"/>
      <c r="C167" s="301"/>
      <c r="D167" s="301"/>
      <c r="E167" s="301"/>
      <c r="F167" s="301"/>
      <c r="G167" s="301"/>
      <c r="H167" s="301"/>
      <c r="I167" s="301"/>
      <c r="J167" s="301"/>
      <c r="K167" s="301"/>
      <c r="L167" s="301"/>
      <c r="M167" s="301"/>
      <c r="N167" s="301"/>
      <c r="O167" s="301"/>
      <c r="P167" s="301"/>
      <c r="Q167" s="301"/>
      <c r="R167" s="301"/>
      <c r="S167" s="301"/>
      <c r="T167" s="301"/>
      <c r="U167" s="301"/>
      <c r="V167" s="301"/>
      <c r="W167" s="301"/>
      <c r="X167" s="301"/>
      <c r="Y167" s="301"/>
      <c r="Z167" s="301"/>
      <c r="AA167" s="301"/>
    </row>
    <row r="168" spans="1:27" ht="14.25" customHeight="1">
      <c r="A168" s="301"/>
      <c r="B168" s="301"/>
      <c r="C168" s="301"/>
      <c r="D168" s="301"/>
      <c r="E168" s="301"/>
      <c r="F168" s="301"/>
      <c r="G168" s="301"/>
      <c r="H168" s="301"/>
      <c r="I168" s="301"/>
      <c r="J168" s="301"/>
      <c r="K168" s="301"/>
      <c r="L168" s="301"/>
      <c r="M168" s="301"/>
      <c r="N168" s="301"/>
      <c r="O168" s="301"/>
      <c r="P168" s="301"/>
      <c r="Q168" s="301"/>
      <c r="R168" s="301"/>
      <c r="S168" s="301"/>
      <c r="T168" s="301"/>
      <c r="U168" s="301"/>
      <c r="V168" s="301"/>
      <c r="W168" s="301"/>
      <c r="X168" s="301"/>
      <c r="Y168" s="301"/>
      <c r="Z168" s="301"/>
      <c r="AA168" s="301"/>
    </row>
    <row r="169" spans="1:27" ht="14.25" customHeight="1">
      <c r="A169" s="301"/>
      <c r="B169" s="301"/>
      <c r="C169" s="301"/>
      <c r="D169" s="301"/>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row>
    <row r="170" spans="1:27" ht="14.25" customHeight="1">
      <c r="A170" s="301"/>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row>
    <row r="171" spans="1:27" ht="14.25" customHeight="1">
      <c r="A171" s="301"/>
      <c r="B171" s="301"/>
      <c r="C171" s="301"/>
      <c r="D171" s="301"/>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row>
    <row r="172" spans="1:27" ht="14.25" customHeight="1">
      <c r="A172" s="301"/>
      <c r="B172" s="301"/>
      <c r="C172" s="301"/>
      <c r="D172" s="301"/>
      <c r="E172" s="301"/>
      <c r="F172" s="301"/>
      <c r="G172" s="301"/>
      <c r="H172" s="301"/>
      <c r="I172" s="301"/>
      <c r="J172" s="301"/>
      <c r="K172" s="301"/>
      <c r="L172" s="301"/>
      <c r="M172" s="301"/>
      <c r="N172" s="301"/>
      <c r="O172" s="301"/>
      <c r="P172" s="301"/>
      <c r="Q172" s="301"/>
      <c r="R172" s="301"/>
      <c r="S172" s="301"/>
      <c r="T172" s="301"/>
      <c r="U172" s="301"/>
      <c r="V172" s="301"/>
      <c r="W172" s="301"/>
      <c r="X172" s="301"/>
      <c r="Y172" s="301"/>
      <c r="Z172" s="301"/>
      <c r="AA172" s="301"/>
    </row>
    <row r="173" spans="1:27" ht="14.25" customHeight="1">
      <c r="A173" s="301"/>
      <c r="B173" s="301"/>
      <c r="C173" s="301"/>
      <c r="D173" s="301"/>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row>
    <row r="174" spans="1:27" ht="14.25" customHeight="1">
      <c r="A174" s="301"/>
      <c r="B174" s="301"/>
      <c r="C174" s="301"/>
      <c r="D174" s="301"/>
      <c r="E174" s="301"/>
      <c r="F174" s="301"/>
      <c r="G174" s="301"/>
      <c r="H174" s="301"/>
      <c r="I174" s="301"/>
      <c r="J174" s="301"/>
      <c r="K174" s="301"/>
      <c r="L174" s="301"/>
      <c r="M174" s="301"/>
      <c r="N174" s="301"/>
      <c r="O174" s="301"/>
      <c r="P174" s="301"/>
      <c r="Q174" s="301"/>
      <c r="R174" s="301"/>
      <c r="S174" s="301"/>
      <c r="T174" s="301"/>
      <c r="U174" s="301"/>
      <c r="V174" s="301"/>
      <c r="W174" s="301"/>
      <c r="X174" s="301"/>
      <c r="Y174" s="301"/>
      <c r="Z174" s="301"/>
      <c r="AA174" s="301"/>
    </row>
    <row r="175" spans="1:27" ht="14.25" customHeight="1">
      <c r="A175" s="301"/>
      <c r="B175" s="301"/>
      <c r="C175" s="301"/>
      <c r="D175" s="301"/>
      <c r="E175" s="301"/>
      <c r="F175" s="301"/>
      <c r="G175" s="301"/>
      <c r="H175" s="301"/>
      <c r="I175" s="301"/>
      <c r="J175" s="301"/>
      <c r="K175" s="301"/>
      <c r="L175" s="301"/>
      <c r="M175" s="301"/>
      <c r="N175" s="301"/>
      <c r="O175" s="301"/>
      <c r="P175" s="301"/>
      <c r="Q175" s="301"/>
      <c r="R175" s="301"/>
      <c r="S175" s="301"/>
      <c r="T175" s="301"/>
      <c r="U175" s="301"/>
      <c r="V175" s="301"/>
      <c r="W175" s="301"/>
      <c r="X175" s="301"/>
      <c r="Y175" s="301"/>
      <c r="Z175" s="301"/>
      <c r="AA175" s="301"/>
    </row>
    <row r="176" spans="1:27" ht="14.25" customHeight="1">
      <c r="A176" s="301"/>
      <c r="B176" s="301"/>
      <c r="C176" s="301"/>
      <c r="D176" s="301"/>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row>
    <row r="177" spans="1:27" ht="14.25" customHeight="1">
      <c r="A177" s="301"/>
      <c r="B177" s="301"/>
      <c r="C177" s="301"/>
      <c r="D177" s="301"/>
      <c r="E177" s="301"/>
      <c r="F177" s="301"/>
      <c r="G177" s="301"/>
      <c r="H177" s="301"/>
      <c r="I177" s="301"/>
      <c r="J177" s="301"/>
      <c r="K177" s="301"/>
      <c r="L177" s="301"/>
      <c r="M177" s="301"/>
      <c r="N177" s="301"/>
      <c r="O177" s="301"/>
      <c r="P177" s="301"/>
      <c r="Q177" s="301"/>
      <c r="R177" s="301"/>
      <c r="S177" s="301"/>
      <c r="T177" s="301"/>
      <c r="U177" s="301"/>
      <c r="V177" s="301"/>
      <c r="W177" s="301"/>
      <c r="X177" s="301"/>
      <c r="Y177" s="301"/>
      <c r="Z177" s="301"/>
      <c r="AA177" s="301"/>
    </row>
    <row r="178" spans="1:27" ht="14.25" customHeight="1">
      <c r="A178" s="301"/>
      <c r="B178" s="301"/>
      <c r="C178" s="301"/>
      <c r="D178" s="301"/>
      <c r="E178" s="301"/>
      <c r="F178" s="301"/>
      <c r="G178" s="301"/>
      <c r="H178" s="301"/>
      <c r="I178" s="301"/>
      <c r="J178" s="301"/>
      <c r="K178" s="301"/>
      <c r="L178" s="301"/>
      <c r="M178" s="301"/>
      <c r="N178" s="301"/>
      <c r="O178" s="301"/>
      <c r="P178" s="301"/>
      <c r="Q178" s="301"/>
      <c r="R178" s="301"/>
      <c r="S178" s="301"/>
      <c r="T178" s="301"/>
      <c r="U178" s="301"/>
      <c r="V178" s="301"/>
      <c r="W178" s="301"/>
      <c r="X178" s="301"/>
      <c r="Y178" s="301"/>
      <c r="Z178" s="301"/>
      <c r="AA178" s="301"/>
    </row>
    <row r="179" spans="1:27" ht="14.25" customHeight="1">
      <c r="A179" s="301"/>
      <c r="B179" s="301"/>
      <c r="C179" s="301"/>
      <c r="D179" s="301"/>
      <c r="E179" s="301"/>
      <c r="F179" s="301"/>
      <c r="G179" s="301"/>
      <c r="H179" s="301"/>
      <c r="I179" s="301"/>
      <c r="J179" s="301"/>
      <c r="K179" s="301"/>
      <c r="L179" s="301"/>
      <c r="M179" s="301"/>
      <c r="N179" s="301"/>
      <c r="O179" s="301"/>
      <c r="P179" s="301"/>
      <c r="Q179" s="301"/>
      <c r="R179" s="301"/>
      <c r="S179" s="301"/>
      <c r="T179" s="301"/>
      <c r="U179" s="301"/>
      <c r="V179" s="301"/>
      <c r="W179" s="301"/>
      <c r="X179" s="301"/>
      <c r="Y179" s="301"/>
      <c r="Z179" s="301"/>
      <c r="AA179" s="301"/>
    </row>
    <row r="180" spans="1:27" ht="14.25" customHeight="1">
      <c r="A180" s="301"/>
      <c r="B180" s="301"/>
      <c r="C180" s="301"/>
      <c r="D180" s="301"/>
      <c r="E180" s="301"/>
      <c r="F180" s="301"/>
      <c r="G180" s="301"/>
      <c r="H180" s="301"/>
      <c r="I180" s="301"/>
      <c r="J180" s="301"/>
      <c r="K180" s="301"/>
      <c r="L180" s="301"/>
      <c r="M180" s="301"/>
      <c r="N180" s="301"/>
      <c r="O180" s="301"/>
      <c r="P180" s="301"/>
      <c r="Q180" s="301"/>
      <c r="R180" s="301"/>
      <c r="S180" s="301"/>
      <c r="T180" s="301"/>
      <c r="U180" s="301"/>
      <c r="V180" s="301"/>
      <c r="W180" s="301"/>
      <c r="X180" s="301"/>
      <c r="Y180" s="301"/>
      <c r="Z180" s="301"/>
      <c r="AA180" s="301"/>
    </row>
    <row r="181" spans="1:27" ht="14.25" customHeight="1">
      <c r="A181" s="301"/>
      <c r="B181" s="301"/>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row>
    <row r="182" spans="1:27" ht="14.25" customHeight="1">
      <c r="A182" s="301"/>
      <c r="B182" s="301"/>
      <c r="C182" s="301"/>
      <c r="D182" s="301"/>
      <c r="E182" s="301"/>
      <c r="F182" s="301"/>
      <c r="G182" s="301"/>
      <c r="H182" s="301"/>
      <c r="I182" s="301"/>
      <c r="J182" s="301"/>
      <c r="K182" s="301"/>
      <c r="L182" s="301"/>
      <c r="M182" s="301"/>
      <c r="N182" s="301"/>
      <c r="O182" s="301"/>
      <c r="P182" s="301"/>
      <c r="Q182" s="301"/>
      <c r="R182" s="301"/>
      <c r="S182" s="301"/>
      <c r="T182" s="301"/>
      <c r="U182" s="301"/>
      <c r="V182" s="301"/>
      <c r="W182" s="301"/>
      <c r="X182" s="301"/>
      <c r="Y182" s="301"/>
      <c r="Z182" s="301"/>
      <c r="AA182" s="301"/>
    </row>
    <row r="183" spans="1:27" ht="14.25" customHeight="1">
      <c r="A183" s="301"/>
      <c r="B183" s="301"/>
      <c r="C183" s="301"/>
      <c r="D183" s="301"/>
      <c r="E183" s="301"/>
      <c r="F183" s="301"/>
      <c r="G183" s="301"/>
      <c r="H183" s="301"/>
      <c r="I183" s="301"/>
      <c r="J183" s="301"/>
      <c r="K183" s="301"/>
      <c r="L183" s="301"/>
      <c r="M183" s="301"/>
      <c r="N183" s="301"/>
      <c r="O183" s="301"/>
      <c r="P183" s="301"/>
      <c r="Q183" s="301"/>
      <c r="R183" s="301"/>
      <c r="S183" s="301"/>
      <c r="T183" s="301"/>
      <c r="U183" s="301"/>
      <c r="V183" s="301"/>
      <c r="W183" s="301"/>
      <c r="X183" s="301"/>
      <c r="Y183" s="301"/>
      <c r="Z183" s="301"/>
      <c r="AA183" s="301"/>
    </row>
    <row r="184" spans="1:27" ht="14.25" customHeight="1">
      <c r="A184" s="301"/>
      <c r="B184" s="301"/>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row>
    <row r="185" spans="1:27" ht="14.25" customHeight="1">
      <c r="A185" s="301"/>
      <c r="B185" s="301"/>
      <c r="C185" s="301"/>
      <c r="D185" s="301"/>
      <c r="E185" s="301"/>
      <c r="F185" s="301"/>
      <c r="G185" s="301"/>
      <c r="H185" s="301"/>
      <c r="I185" s="301"/>
      <c r="J185" s="301"/>
      <c r="K185" s="301"/>
      <c r="L185" s="301"/>
      <c r="M185" s="301"/>
      <c r="N185" s="301"/>
      <c r="O185" s="301"/>
      <c r="P185" s="301"/>
      <c r="Q185" s="301"/>
      <c r="R185" s="301"/>
      <c r="S185" s="301"/>
      <c r="T185" s="301"/>
      <c r="U185" s="301"/>
      <c r="V185" s="301"/>
      <c r="W185" s="301"/>
      <c r="X185" s="301"/>
      <c r="Y185" s="301"/>
      <c r="Z185" s="301"/>
      <c r="AA185" s="301"/>
    </row>
    <row r="186" spans="1:27" ht="14.25" customHeight="1">
      <c r="A186" s="301"/>
      <c r="B186" s="301"/>
      <c r="C186" s="301"/>
      <c r="D186" s="301"/>
      <c r="E186" s="301"/>
      <c r="F186" s="301"/>
      <c r="G186" s="301"/>
      <c r="H186" s="301"/>
      <c r="I186" s="301"/>
      <c r="J186" s="301"/>
      <c r="K186" s="301"/>
      <c r="L186" s="301"/>
      <c r="M186" s="301"/>
      <c r="N186" s="301"/>
      <c r="O186" s="301"/>
      <c r="P186" s="301"/>
      <c r="Q186" s="301"/>
      <c r="R186" s="301"/>
      <c r="S186" s="301"/>
      <c r="T186" s="301"/>
      <c r="U186" s="301"/>
      <c r="V186" s="301"/>
      <c r="W186" s="301"/>
      <c r="X186" s="301"/>
      <c r="Y186" s="301"/>
      <c r="Z186" s="301"/>
      <c r="AA186" s="301"/>
    </row>
    <row r="187" spans="1:27" ht="14.25" customHeight="1">
      <c r="A187" s="301"/>
      <c r="B187" s="301"/>
      <c r="C187" s="301"/>
      <c r="D187" s="301"/>
      <c r="E187" s="301"/>
      <c r="F187" s="301"/>
      <c r="G187" s="301"/>
      <c r="H187" s="301"/>
      <c r="I187" s="301"/>
      <c r="J187" s="301"/>
      <c r="K187" s="301"/>
      <c r="L187" s="301"/>
      <c r="M187" s="301"/>
      <c r="N187" s="301"/>
      <c r="O187" s="301"/>
      <c r="P187" s="301"/>
      <c r="Q187" s="301"/>
      <c r="R187" s="301"/>
      <c r="S187" s="301"/>
      <c r="T187" s="301"/>
      <c r="U187" s="301"/>
      <c r="V187" s="301"/>
      <c r="W187" s="301"/>
      <c r="X187" s="301"/>
      <c r="Y187" s="301"/>
      <c r="Z187" s="301"/>
      <c r="AA187" s="301"/>
    </row>
    <row r="188" spans="1:27" ht="14.25" customHeight="1">
      <c r="A188" s="301"/>
      <c r="B188" s="301"/>
      <c r="C188" s="301"/>
      <c r="D188" s="301"/>
      <c r="E188" s="301"/>
      <c r="F188" s="301"/>
      <c r="G188" s="301"/>
      <c r="H188" s="301"/>
      <c r="I188" s="301"/>
      <c r="J188" s="301"/>
      <c r="K188" s="301"/>
      <c r="L188" s="301"/>
      <c r="M188" s="301"/>
      <c r="N188" s="301"/>
      <c r="O188" s="301"/>
      <c r="P188" s="301"/>
      <c r="Q188" s="301"/>
      <c r="R188" s="301"/>
      <c r="S188" s="301"/>
      <c r="T188" s="301"/>
      <c r="U188" s="301"/>
      <c r="V188" s="301"/>
      <c r="W188" s="301"/>
      <c r="X188" s="301"/>
      <c r="Y188" s="301"/>
      <c r="Z188" s="301"/>
      <c r="AA188" s="301"/>
    </row>
    <row r="189" spans="1:27" ht="14.25" customHeight="1">
      <c r="A189" s="301"/>
      <c r="B189" s="301"/>
      <c r="C189" s="301"/>
      <c r="D189" s="301"/>
      <c r="E189" s="301"/>
      <c r="F189" s="301"/>
      <c r="G189" s="301"/>
      <c r="H189" s="301"/>
      <c r="I189" s="301"/>
      <c r="J189" s="301"/>
      <c r="K189" s="301"/>
      <c r="L189" s="301"/>
      <c r="M189" s="301"/>
      <c r="N189" s="301"/>
      <c r="O189" s="301"/>
      <c r="P189" s="301"/>
      <c r="Q189" s="301"/>
      <c r="R189" s="301"/>
      <c r="S189" s="301"/>
      <c r="T189" s="301"/>
      <c r="U189" s="301"/>
      <c r="V189" s="301"/>
      <c r="W189" s="301"/>
      <c r="X189" s="301"/>
      <c r="Y189" s="301"/>
      <c r="Z189" s="301"/>
      <c r="AA189" s="301"/>
    </row>
    <row r="190" spans="1:27" ht="14.25" customHeight="1">
      <c r="A190" s="301"/>
      <c r="B190" s="301"/>
      <c r="C190" s="301"/>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row>
    <row r="191" spans="1:27" ht="14.25" customHeight="1">
      <c r="A191" s="301"/>
      <c r="B191" s="301"/>
      <c r="C191" s="301"/>
      <c r="D191" s="301"/>
      <c r="E191" s="301"/>
      <c r="F191" s="301"/>
      <c r="G191" s="301"/>
      <c r="H191" s="301"/>
      <c r="I191" s="301"/>
      <c r="J191" s="301"/>
      <c r="K191" s="301"/>
      <c r="L191" s="301"/>
      <c r="M191" s="301"/>
      <c r="N191" s="301"/>
      <c r="O191" s="301"/>
      <c r="P191" s="301"/>
      <c r="Q191" s="301"/>
      <c r="R191" s="301"/>
      <c r="S191" s="301"/>
      <c r="T191" s="301"/>
      <c r="U191" s="301"/>
      <c r="V191" s="301"/>
      <c r="W191" s="301"/>
      <c r="X191" s="301"/>
      <c r="Y191" s="301"/>
      <c r="Z191" s="301"/>
      <c r="AA191" s="301"/>
    </row>
    <row r="192" spans="1:27" ht="14.25" customHeight="1">
      <c r="A192" s="301"/>
      <c r="B192" s="301"/>
      <c r="C192" s="301"/>
      <c r="D192" s="301"/>
      <c r="E192" s="301"/>
      <c r="F192" s="301"/>
      <c r="G192" s="301"/>
      <c r="H192" s="301"/>
      <c r="I192" s="301"/>
      <c r="J192" s="301"/>
      <c r="K192" s="301"/>
      <c r="L192" s="301"/>
      <c r="M192" s="301"/>
      <c r="N192" s="301"/>
      <c r="O192" s="301"/>
      <c r="P192" s="301"/>
      <c r="Q192" s="301"/>
      <c r="R192" s="301"/>
      <c r="S192" s="301"/>
      <c r="T192" s="301"/>
      <c r="U192" s="301"/>
      <c r="V192" s="301"/>
      <c r="W192" s="301"/>
      <c r="X192" s="301"/>
      <c r="Y192" s="301"/>
      <c r="Z192" s="301"/>
      <c r="AA192" s="301"/>
    </row>
    <row r="193" spans="1:27" ht="14.25" customHeight="1">
      <c r="A193" s="301"/>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row>
    <row r="194" spans="1:27" ht="14.25" customHeight="1">
      <c r="A194" s="301"/>
      <c r="B194" s="301"/>
      <c r="C194" s="301"/>
      <c r="D194" s="301"/>
      <c r="E194" s="301"/>
      <c r="F194" s="301"/>
      <c r="G194" s="301"/>
      <c r="H194" s="301"/>
      <c r="I194" s="301"/>
      <c r="J194" s="301"/>
      <c r="K194" s="301"/>
      <c r="L194" s="301"/>
      <c r="M194" s="301"/>
      <c r="N194" s="301"/>
      <c r="O194" s="301"/>
      <c r="P194" s="301"/>
      <c r="Q194" s="301"/>
      <c r="R194" s="301"/>
      <c r="S194" s="301"/>
      <c r="T194" s="301"/>
      <c r="U194" s="301"/>
      <c r="V194" s="301"/>
      <c r="W194" s="301"/>
      <c r="X194" s="301"/>
      <c r="Y194" s="301"/>
      <c r="Z194" s="301"/>
      <c r="AA194" s="301"/>
    </row>
    <row r="195" spans="1:27" ht="14.25" customHeight="1">
      <c r="A195" s="301"/>
      <c r="B195" s="301"/>
      <c r="C195" s="301"/>
      <c r="D195" s="301"/>
      <c r="E195" s="301"/>
      <c r="F195" s="301"/>
      <c r="G195" s="301"/>
      <c r="H195" s="301"/>
      <c r="I195" s="301"/>
      <c r="J195" s="301"/>
      <c r="K195" s="301"/>
      <c r="L195" s="301"/>
      <c r="M195" s="301"/>
      <c r="N195" s="301"/>
      <c r="O195" s="301"/>
      <c r="P195" s="301"/>
      <c r="Q195" s="301"/>
      <c r="R195" s="301"/>
      <c r="S195" s="301"/>
      <c r="T195" s="301"/>
      <c r="U195" s="301"/>
      <c r="V195" s="301"/>
      <c r="W195" s="301"/>
      <c r="X195" s="301"/>
      <c r="Y195" s="301"/>
      <c r="Z195" s="301"/>
      <c r="AA195" s="301"/>
    </row>
    <row r="196" spans="1:27" ht="14.25" customHeight="1">
      <c r="A196" s="301"/>
      <c r="B196" s="301"/>
      <c r="C196" s="301"/>
      <c r="D196" s="301"/>
      <c r="E196" s="301"/>
      <c r="F196" s="301"/>
      <c r="G196" s="301"/>
      <c r="H196" s="301"/>
      <c r="I196" s="301"/>
      <c r="J196" s="301"/>
      <c r="K196" s="301"/>
      <c r="L196" s="301"/>
      <c r="M196" s="301"/>
      <c r="N196" s="301"/>
      <c r="O196" s="301"/>
      <c r="P196" s="301"/>
      <c r="Q196" s="301"/>
      <c r="R196" s="301"/>
      <c r="S196" s="301"/>
      <c r="T196" s="301"/>
      <c r="U196" s="301"/>
      <c r="V196" s="301"/>
      <c r="W196" s="301"/>
      <c r="X196" s="301"/>
      <c r="Y196" s="301"/>
      <c r="Z196" s="301"/>
      <c r="AA196" s="301"/>
    </row>
    <row r="197" spans="1:27" ht="14.25" customHeight="1">
      <c r="A197" s="301"/>
      <c r="B197" s="301"/>
      <c r="C197" s="301"/>
      <c r="D197" s="301"/>
      <c r="E197" s="301"/>
      <c r="F197" s="301"/>
      <c r="G197" s="301"/>
      <c r="H197" s="301"/>
      <c r="I197" s="301"/>
      <c r="J197" s="301"/>
      <c r="K197" s="301"/>
      <c r="L197" s="301"/>
      <c r="M197" s="301"/>
      <c r="N197" s="301"/>
      <c r="O197" s="301"/>
      <c r="P197" s="301"/>
      <c r="Q197" s="301"/>
      <c r="R197" s="301"/>
      <c r="S197" s="301"/>
      <c r="T197" s="301"/>
      <c r="U197" s="301"/>
      <c r="V197" s="301"/>
      <c r="W197" s="301"/>
      <c r="X197" s="301"/>
      <c r="Y197" s="301"/>
      <c r="Z197" s="301"/>
      <c r="AA197" s="301"/>
    </row>
    <row r="198" spans="1:27" ht="14.25" customHeight="1">
      <c r="A198" s="301"/>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row>
    <row r="199" spans="1:27" ht="14.25" customHeight="1">
      <c r="A199" s="301"/>
      <c r="B199" s="301"/>
      <c r="C199" s="301"/>
      <c r="D199" s="301"/>
      <c r="E199" s="301"/>
      <c r="F199" s="301"/>
      <c r="G199" s="301"/>
      <c r="H199" s="301"/>
      <c r="I199" s="301"/>
      <c r="J199" s="301"/>
      <c r="K199" s="301"/>
      <c r="L199" s="301"/>
      <c r="M199" s="301"/>
      <c r="N199" s="301"/>
      <c r="O199" s="301"/>
      <c r="P199" s="301"/>
      <c r="Q199" s="301"/>
      <c r="R199" s="301"/>
      <c r="S199" s="301"/>
      <c r="T199" s="301"/>
      <c r="U199" s="301"/>
      <c r="V199" s="301"/>
      <c r="W199" s="301"/>
      <c r="X199" s="301"/>
      <c r="Y199" s="301"/>
      <c r="Z199" s="301"/>
      <c r="AA199" s="301"/>
    </row>
    <row r="200" spans="1:27" ht="14.25" customHeight="1">
      <c r="A200" s="301"/>
      <c r="B200" s="301"/>
      <c r="C200" s="301"/>
      <c r="D200" s="301"/>
      <c r="E200" s="301"/>
      <c r="F200" s="301"/>
      <c r="G200" s="301"/>
      <c r="H200" s="301"/>
      <c r="I200" s="301"/>
      <c r="J200" s="301"/>
      <c r="K200" s="301"/>
      <c r="L200" s="301"/>
      <c r="M200" s="301"/>
      <c r="N200" s="301"/>
      <c r="O200" s="301"/>
      <c r="P200" s="301"/>
      <c r="Q200" s="301"/>
      <c r="R200" s="301"/>
      <c r="S200" s="301"/>
      <c r="T200" s="301"/>
      <c r="U200" s="301"/>
      <c r="V200" s="301"/>
      <c r="W200" s="301"/>
      <c r="X200" s="301"/>
      <c r="Y200" s="301"/>
      <c r="Z200" s="301"/>
      <c r="AA200" s="301"/>
    </row>
    <row r="201" spans="1:27" ht="14.25" customHeight="1">
      <c r="A201" s="301"/>
      <c r="B201" s="301"/>
      <c r="C201" s="301"/>
      <c r="D201" s="301"/>
      <c r="E201" s="301"/>
      <c r="F201" s="301"/>
      <c r="G201" s="301"/>
      <c r="H201" s="301"/>
      <c r="I201" s="301"/>
      <c r="J201" s="301"/>
      <c r="K201" s="301"/>
      <c r="L201" s="301"/>
      <c r="M201" s="301"/>
      <c r="N201" s="301"/>
      <c r="O201" s="301"/>
      <c r="P201" s="301"/>
      <c r="Q201" s="301"/>
      <c r="R201" s="301"/>
      <c r="S201" s="301"/>
      <c r="T201" s="301"/>
      <c r="U201" s="301"/>
      <c r="V201" s="301"/>
      <c r="W201" s="301"/>
      <c r="X201" s="301"/>
      <c r="Y201" s="301"/>
      <c r="Z201" s="301"/>
      <c r="AA201" s="301"/>
    </row>
    <row r="202" spans="1:27" ht="14.25" customHeight="1">
      <c r="A202" s="301"/>
      <c r="B202" s="301"/>
      <c r="C202" s="301"/>
      <c r="D202" s="301"/>
      <c r="E202" s="301"/>
      <c r="F202" s="301"/>
      <c r="G202" s="301"/>
      <c r="H202" s="301"/>
      <c r="I202" s="301"/>
      <c r="J202" s="301"/>
      <c r="K202" s="301"/>
      <c r="L202" s="301"/>
      <c r="M202" s="301"/>
      <c r="N202" s="301"/>
      <c r="O202" s="301"/>
      <c r="P202" s="301"/>
      <c r="Q202" s="301"/>
      <c r="R202" s="301"/>
      <c r="S202" s="301"/>
      <c r="T202" s="301"/>
      <c r="U202" s="301"/>
      <c r="V202" s="301"/>
      <c r="W202" s="301"/>
      <c r="X202" s="301"/>
      <c r="Y202" s="301"/>
      <c r="Z202" s="301"/>
      <c r="AA202" s="301"/>
    </row>
    <row r="203" spans="1:27" ht="14.25" customHeight="1">
      <c r="A203" s="301"/>
      <c r="B203" s="301"/>
      <c r="C203" s="301"/>
      <c r="D203" s="301"/>
      <c r="E203" s="301"/>
      <c r="F203" s="301"/>
      <c r="G203" s="301"/>
      <c r="H203" s="301"/>
      <c r="I203" s="301"/>
      <c r="J203" s="301"/>
      <c r="K203" s="301"/>
      <c r="L203" s="301"/>
      <c r="M203" s="301"/>
      <c r="N203" s="301"/>
      <c r="O203" s="301"/>
      <c r="P203" s="301"/>
      <c r="Q203" s="301"/>
      <c r="R203" s="301"/>
      <c r="S203" s="301"/>
      <c r="T203" s="301"/>
      <c r="U203" s="301"/>
      <c r="V203" s="301"/>
      <c r="W203" s="301"/>
      <c r="X203" s="301"/>
      <c r="Y203" s="301"/>
      <c r="Z203" s="301"/>
      <c r="AA203" s="301"/>
    </row>
    <row r="204" spans="1:27" ht="14.25" customHeight="1">
      <c r="A204" s="301"/>
      <c r="B204" s="301"/>
      <c r="C204" s="301"/>
      <c r="D204" s="301"/>
      <c r="E204" s="301"/>
      <c r="F204" s="301"/>
      <c r="G204" s="301"/>
      <c r="H204" s="301"/>
      <c r="I204" s="301"/>
      <c r="J204" s="301"/>
      <c r="K204" s="301"/>
      <c r="L204" s="301"/>
      <c r="M204" s="301"/>
      <c r="N204" s="301"/>
      <c r="O204" s="301"/>
      <c r="P204" s="301"/>
      <c r="Q204" s="301"/>
      <c r="R204" s="301"/>
      <c r="S204" s="301"/>
      <c r="T204" s="301"/>
      <c r="U204" s="301"/>
      <c r="V204" s="301"/>
      <c r="W204" s="301"/>
      <c r="X204" s="301"/>
      <c r="Y204" s="301"/>
      <c r="Z204" s="301"/>
      <c r="AA204" s="301"/>
    </row>
    <row r="205" spans="1:27" ht="14.25" customHeight="1">
      <c r="A205" s="301"/>
      <c r="B205" s="301"/>
      <c r="C205" s="301"/>
      <c r="D205" s="301"/>
      <c r="E205" s="301"/>
      <c r="F205" s="301"/>
      <c r="G205" s="301"/>
      <c r="H205" s="301"/>
      <c r="I205" s="301"/>
      <c r="J205" s="301"/>
      <c r="K205" s="301"/>
      <c r="L205" s="301"/>
      <c r="M205" s="301"/>
      <c r="N205" s="301"/>
      <c r="O205" s="301"/>
      <c r="P205" s="301"/>
      <c r="Q205" s="301"/>
      <c r="R205" s="301"/>
      <c r="S205" s="301"/>
      <c r="T205" s="301"/>
      <c r="U205" s="301"/>
      <c r="V205" s="301"/>
      <c r="W205" s="301"/>
      <c r="X205" s="301"/>
      <c r="Y205" s="301"/>
      <c r="Z205" s="301"/>
      <c r="AA205" s="301"/>
    </row>
    <row r="206" spans="1:27" ht="14.25" customHeight="1">
      <c r="A206" s="301"/>
      <c r="B206" s="301"/>
      <c r="C206" s="301"/>
      <c r="D206" s="301"/>
      <c r="E206" s="301"/>
      <c r="F206" s="301"/>
      <c r="G206" s="301"/>
      <c r="H206" s="301"/>
      <c r="I206" s="301"/>
      <c r="J206" s="301"/>
      <c r="K206" s="301"/>
      <c r="L206" s="301"/>
      <c r="M206" s="301"/>
      <c r="N206" s="301"/>
      <c r="O206" s="301"/>
      <c r="P206" s="301"/>
      <c r="Q206" s="301"/>
      <c r="R206" s="301"/>
      <c r="S206" s="301"/>
      <c r="T206" s="301"/>
      <c r="U206" s="301"/>
      <c r="V206" s="301"/>
      <c r="W206" s="301"/>
      <c r="X206" s="301"/>
      <c r="Y206" s="301"/>
      <c r="Z206" s="301"/>
      <c r="AA206" s="301"/>
    </row>
    <row r="207" spans="1:27" ht="14.25" customHeight="1">
      <c r="A207" s="301"/>
      <c r="B207" s="301"/>
      <c r="C207" s="301"/>
      <c r="D207" s="301"/>
      <c r="E207" s="301"/>
      <c r="F207" s="301"/>
      <c r="G207" s="301"/>
      <c r="H207" s="301"/>
      <c r="I207" s="301"/>
      <c r="J207" s="301"/>
      <c r="K207" s="301"/>
      <c r="L207" s="301"/>
      <c r="M207" s="301"/>
      <c r="N207" s="301"/>
      <c r="O207" s="301"/>
      <c r="P207" s="301"/>
      <c r="Q207" s="301"/>
      <c r="R207" s="301"/>
      <c r="S207" s="301"/>
      <c r="T207" s="301"/>
      <c r="U207" s="301"/>
      <c r="V207" s="301"/>
      <c r="W207" s="301"/>
      <c r="X207" s="301"/>
      <c r="Y207" s="301"/>
      <c r="Z207" s="301"/>
      <c r="AA207" s="301"/>
    </row>
    <row r="208" spans="1:27" ht="14.25" customHeight="1">
      <c r="A208" s="301"/>
      <c r="B208" s="301"/>
      <c r="C208" s="301"/>
      <c r="D208" s="301"/>
      <c r="E208" s="301"/>
      <c r="F208" s="301"/>
      <c r="G208" s="301"/>
      <c r="H208" s="301"/>
      <c r="I208" s="301"/>
      <c r="J208" s="301"/>
      <c r="K208" s="301"/>
      <c r="L208" s="301"/>
      <c r="M208" s="301"/>
      <c r="N208" s="301"/>
      <c r="O208" s="301"/>
      <c r="P208" s="301"/>
      <c r="Q208" s="301"/>
      <c r="R208" s="301"/>
      <c r="S208" s="301"/>
      <c r="T208" s="301"/>
      <c r="U208" s="301"/>
      <c r="V208" s="301"/>
      <c r="W208" s="301"/>
      <c r="X208" s="301"/>
      <c r="Y208" s="301"/>
      <c r="Z208" s="301"/>
      <c r="AA208" s="301"/>
    </row>
    <row r="209" spans="1:27" ht="14.25" customHeight="1">
      <c r="A209" s="301"/>
      <c r="B209" s="301"/>
      <c r="C209" s="301"/>
      <c r="D209" s="301"/>
      <c r="E209" s="301"/>
      <c r="F209" s="301"/>
      <c r="G209" s="301"/>
      <c r="H209" s="301"/>
      <c r="I209" s="301"/>
      <c r="J209" s="301"/>
      <c r="K209" s="301"/>
      <c r="L209" s="301"/>
      <c r="M209" s="301"/>
      <c r="N209" s="301"/>
      <c r="O209" s="301"/>
      <c r="P209" s="301"/>
      <c r="Q209" s="301"/>
      <c r="R209" s="301"/>
      <c r="S209" s="301"/>
      <c r="T209" s="301"/>
      <c r="U209" s="301"/>
      <c r="V209" s="301"/>
      <c r="W209" s="301"/>
      <c r="X209" s="301"/>
      <c r="Y209" s="301"/>
      <c r="Z209" s="301"/>
      <c r="AA209" s="301"/>
    </row>
    <row r="210" spans="1:27" ht="14.25" customHeight="1">
      <c r="A210" s="301"/>
      <c r="B210" s="301"/>
      <c r="C210" s="301"/>
      <c r="D210" s="301"/>
      <c r="E210" s="301"/>
      <c r="F210" s="301"/>
      <c r="G210" s="301"/>
      <c r="H210" s="301"/>
      <c r="I210" s="301"/>
      <c r="J210" s="301"/>
      <c r="K210" s="301"/>
      <c r="L210" s="301"/>
      <c r="M210" s="301"/>
      <c r="N210" s="301"/>
      <c r="O210" s="301"/>
      <c r="P210" s="301"/>
      <c r="Q210" s="301"/>
      <c r="R210" s="301"/>
      <c r="S210" s="301"/>
      <c r="T210" s="301"/>
      <c r="U210" s="301"/>
      <c r="V210" s="301"/>
      <c r="W210" s="301"/>
      <c r="X210" s="301"/>
      <c r="Y210" s="301"/>
      <c r="Z210" s="301"/>
      <c r="AA210" s="301"/>
    </row>
    <row r="211" spans="1:27" ht="14.25" customHeight="1">
      <c r="A211" s="301"/>
      <c r="B211" s="301"/>
      <c r="C211" s="301"/>
      <c r="D211" s="301"/>
      <c r="E211" s="301"/>
      <c r="F211" s="301"/>
      <c r="G211" s="301"/>
      <c r="H211" s="301"/>
      <c r="I211" s="301"/>
      <c r="J211" s="301"/>
      <c r="K211" s="301"/>
      <c r="L211" s="301"/>
      <c r="M211" s="301"/>
      <c r="N211" s="301"/>
      <c r="O211" s="301"/>
      <c r="P211" s="301"/>
      <c r="Q211" s="301"/>
      <c r="R211" s="301"/>
      <c r="S211" s="301"/>
      <c r="T211" s="301"/>
      <c r="U211" s="301"/>
      <c r="V211" s="301"/>
      <c r="W211" s="301"/>
      <c r="X211" s="301"/>
      <c r="Y211" s="301"/>
      <c r="Z211" s="301"/>
      <c r="AA211" s="301"/>
    </row>
    <row r="212" spans="1:27" ht="14.25" customHeight="1">
      <c r="A212" s="301"/>
      <c r="B212" s="301"/>
      <c r="C212" s="301"/>
      <c r="D212" s="301"/>
      <c r="E212" s="301"/>
      <c r="F212" s="301"/>
      <c r="G212" s="301"/>
      <c r="H212" s="301"/>
      <c r="I212" s="301"/>
      <c r="J212" s="301"/>
      <c r="K212" s="301"/>
      <c r="L212" s="301"/>
      <c r="M212" s="301"/>
      <c r="N212" s="301"/>
      <c r="O212" s="301"/>
      <c r="P212" s="301"/>
      <c r="Q212" s="301"/>
      <c r="R212" s="301"/>
      <c r="S212" s="301"/>
      <c r="T212" s="301"/>
      <c r="U212" s="301"/>
      <c r="V212" s="301"/>
      <c r="W212" s="301"/>
      <c r="X212" s="301"/>
      <c r="Y212" s="301"/>
      <c r="Z212" s="301"/>
      <c r="AA212" s="301"/>
    </row>
    <row r="213" spans="1:27" ht="14.25" customHeight="1">
      <c r="A213" s="301"/>
      <c r="B213" s="301"/>
      <c r="C213" s="301"/>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row>
    <row r="214" spans="1:27" ht="14.25" customHeight="1">
      <c r="A214" s="301"/>
      <c r="B214" s="301"/>
      <c r="C214" s="301"/>
      <c r="D214" s="301"/>
      <c r="E214" s="301"/>
      <c r="F214" s="301"/>
      <c r="G214" s="301"/>
      <c r="H214" s="301"/>
      <c r="I214" s="301"/>
      <c r="J214" s="301"/>
      <c r="K214" s="301"/>
      <c r="L214" s="301"/>
      <c r="M214" s="301"/>
      <c r="N214" s="301"/>
      <c r="O214" s="301"/>
      <c r="P214" s="301"/>
      <c r="Q214" s="301"/>
      <c r="R214" s="301"/>
      <c r="S214" s="301"/>
      <c r="T214" s="301"/>
      <c r="U214" s="301"/>
      <c r="V214" s="301"/>
      <c r="W214" s="301"/>
      <c r="X214" s="301"/>
      <c r="Y214" s="301"/>
      <c r="Z214" s="301"/>
      <c r="AA214" s="301"/>
    </row>
    <row r="215" spans="1:27" ht="14.25" customHeight="1">
      <c r="A215" s="301"/>
      <c r="B215" s="301"/>
      <c r="C215" s="301"/>
      <c r="D215" s="301"/>
      <c r="E215" s="301"/>
      <c r="F215" s="301"/>
      <c r="G215" s="301"/>
      <c r="H215" s="301"/>
      <c r="I215" s="301"/>
      <c r="J215" s="301"/>
      <c r="K215" s="301"/>
      <c r="L215" s="301"/>
      <c r="M215" s="301"/>
      <c r="N215" s="301"/>
      <c r="O215" s="301"/>
      <c r="P215" s="301"/>
      <c r="Q215" s="301"/>
      <c r="R215" s="301"/>
      <c r="S215" s="301"/>
      <c r="T215" s="301"/>
      <c r="U215" s="301"/>
      <c r="V215" s="301"/>
      <c r="W215" s="301"/>
      <c r="X215" s="301"/>
      <c r="Y215" s="301"/>
      <c r="Z215" s="301"/>
      <c r="AA215" s="301"/>
    </row>
    <row r="216" spans="1:27" ht="14.25" customHeight="1">
      <c r="A216" s="301"/>
      <c r="B216" s="301"/>
      <c r="C216" s="301"/>
      <c r="D216" s="301"/>
      <c r="E216" s="301"/>
      <c r="F216" s="301"/>
      <c r="G216" s="301"/>
      <c r="H216" s="301"/>
      <c r="I216" s="301"/>
      <c r="J216" s="301"/>
      <c r="K216" s="301"/>
      <c r="L216" s="301"/>
      <c r="M216" s="301"/>
      <c r="N216" s="301"/>
      <c r="O216" s="301"/>
      <c r="P216" s="301"/>
      <c r="Q216" s="301"/>
      <c r="R216" s="301"/>
      <c r="S216" s="301"/>
      <c r="T216" s="301"/>
      <c r="U216" s="301"/>
      <c r="V216" s="301"/>
      <c r="W216" s="301"/>
      <c r="X216" s="301"/>
      <c r="Y216" s="301"/>
      <c r="Z216" s="301"/>
      <c r="AA216" s="301"/>
    </row>
    <row r="217" spans="1:27" ht="14.25" customHeight="1">
      <c r="A217" s="301"/>
      <c r="B217" s="301"/>
      <c r="C217" s="301"/>
      <c r="D217" s="301"/>
      <c r="E217" s="301"/>
      <c r="F217" s="301"/>
      <c r="G217" s="301"/>
      <c r="H217" s="301"/>
      <c r="I217" s="301"/>
      <c r="J217" s="301"/>
      <c r="K217" s="301"/>
      <c r="L217" s="301"/>
      <c r="M217" s="301"/>
      <c r="N217" s="301"/>
      <c r="O217" s="301"/>
      <c r="P217" s="301"/>
      <c r="Q217" s="301"/>
      <c r="R217" s="301"/>
      <c r="S217" s="301"/>
      <c r="T217" s="301"/>
      <c r="U217" s="301"/>
      <c r="V217" s="301"/>
      <c r="W217" s="301"/>
      <c r="X217" s="301"/>
      <c r="Y217" s="301"/>
      <c r="Z217" s="301"/>
      <c r="AA217" s="301"/>
    </row>
    <row r="218" spans="1:27" ht="14.25" customHeight="1">
      <c r="A218" s="301"/>
      <c r="B218" s="301"/>
      <c r="C218" s="301"/>
      <c r="D218" s="301"/>
      <c r="E218" s="301"/>
      <c r="F218" s="301"/>
      <c r="G218" s="301"/>
      <c r="H218" s="301"/>
      <c r="I218" s="301"/>
      <c r="J218" s="301"/>
      <c r="K218" s="301"/>
      <c r="L218" s="301"/>
      <c r="M218" s="301"/>
      <c r="N218" s="301"/>
      <c r="O218" s="301"/>
      <c r="P218" s="301"/>
      <c r="Q218" s="301"/>
      <c r="R218" s="301"/>
      <c r="S218" s="301"/>
      <c r="T218" s="301"/>
      <c r="U218" s="301"/>
      <c r="V218" s="301"/>
      <c r="W218" s="301"/>
      <c r="X218" s="301"/>
      <c r="Y218" s="301"/>
      <c r="Z218" s="301"/>
      <c r="AA218" s="301"/>
    </row>
    <row r="219" spans="1:27" ht="14.25" customHeight="1">
      <c r="A219" s="301"/>
      <c r="B219" s="301"/>
      <c r="C219" s="301"/>
      <c r="D219" s="301"/>
      <c r="E219" s="301"/>
      <c r="F219" s="301"/>
      <c r="G219" s="301"/>
      <c r="H219" s="301"/>
      <c r="I219" s="301"/>
      <c r="J219" s="301"/>
      <c r="K219" s="301"/>
      <c r="L219" s="301"/>
      <c r="M219" s="301"/>
      <c r="N219" s="301"/>
      <c r="O219" s="301"/>
      <c r="P219" s="301"/>
      <c r="Q219" s="301"/>
      <c r="R219" s="301"/>
      <c r="S219" s="301"/>
      <c r="T219" s="301"/>
      <c r="U219" s="301"/>
      <c r="V219" s="301"/>
      <c r="W219" s="301"/>
      <c r="X219" s="301"/>
      <c r="Y219" s="301"/>
      <c r="Z219" s="301"/>
      <c r="AA219" s="301"/>
    </row>
    <row r="220" spans="1:27" ht="14.25" customHeight="1">
      <c r="A220" s="301"/>
      <c r="B220" s="301"/>
      <c r="C220" s="301"/>
      <c r="D220" s="301"/>
      <c r="E220" s="301"/>
      <c r="F220" s="301"/>
      <c r="G220" s="301"/>
      <c r="H220" s="301"/>
      <c r="I220" s="301"/>
      <c r="J220" s="301"/>
      <c r="K220" s="301"/>
      <c r="L220" s="301"/>
      <c r="M220" s="301"/>
      <c r="N220" s="301"/>
      <c r="O220" s="301"/>
      <c r="P220" s="301"/>
      <c r="Q220" s="301"/>
      <c r="R220" s="301"/>
      <c r="S220" s="301"/>
      <c r="T220" s="301"/>
      <c r="U220" s="301"/>
      <c r="V220" s="301"/>
      <c r="W220" s="301"/>
      <c r="X220" s="301"/>
      <c r="Y220" s="301"/>
      <c r="Z220" s="301"/>
      <c r="AA220" s="301"/>
    </row>
    <row r="221" spans="1:27" ht="14.25" customHeight="1">
      <c r="A221" s="301"/>
      <c r="B221" s="301"/>
      <c r="C221" s="301"/>
      <c r="D221" s="301"/>
      <c r="E221" s="301"/>
      <c r="F221" s="301"/>
      <c r="G221" s="301"/>
      <c r="H221" s="301"/>
      <c r="I221" s="301"/>
      <c r="J221" s="301"/>
      <c r="K221" s="301"/>
      <c r="L221" s="301"/>
      <c r="M221" s="301"/>
      <c r="N221" s="301"/>
      <c r="O221" s="301"/>
      <c r="P221" s="301"/>
      <c r="Q221" s="301"/>
      <c r="R221" s="301"/>
      <c r="S221" s="301"/>
      <c r="T221" s="301"/>
      <c r="U221" s="301"/>
      <c r="V221" s="301"/>
      <c r="W221" s="301"/>
      <c r="X221" s="301"/>
      <c r="Y221" s="301"/>
      <c r="Z221" s="301"/>
      <c r="AA221" s="301"/>
    </row>
    <row r="222" spans="1:27" ht="14.25" customHeight="1">
      <c r="A222" s="301"/>
      <c r="B222" s="301"/>
      <c r="C222" s="301"/>
      <c r="D222" s="301"/>
      <c r="E222" s="301"/>
      <c r="F222" s="301"/>
      <c r="G222" s="301"/>
      <c r="H222" s="301"/>
      <c r="I222" s="301"/>
      <c r="J222" s="301"/>
      <c r="K222" s="301"/>
      <c r="L222" s="301"/>
      <c r="M222" s="301"/>
      <c r="N222" s="301"/>
      <c r="O222" s="301"/>
      <c r="P222" s="301"/>
      <c r="Q222" s="301"/>
      <c r="R222" s="301"/>
      <c r="S222" s="301"/>
      <c r="T222" s="301"/>
      <c r="U222" s="301"/>
      <c r="V222" s="301"/>
      <c r="W222" s="301"/>
      <c r="X222" s="301"/>
      <c r="Y222" s="301"/>
      <c r="Z222" s="301"/>
      <c r="AA222" s="301"/>
    </row>
    <row r="223" spans="1:27" ht="14.25" customHeight="1">
      <c r="A223" s="301"/>
      <c r="B223" s="301"/>
      <c r="C223" s="301"/>
      <c r="D223" s="301"/>
      <c r="E223" s="301"/>
      <c r="F223" s="301"/>
      <c r="G223" s="301"/>
      <c r="H223" s="301"/>
      <c r="I223" s="301"/>
      <c r="J223" s="301"/>
      <c r="K223" s="301"/>
      <c r="L223" s="301"/>
      <c r="M223" s="301"/>
      <c r="N223" s="301"/>
      <c r="O223" s="301"/>
      <c r="P223" s="301"/>
      <c r="Q223" s="301"/>
      <c r="R223" s="301"/>
      <c r="S223" s="301"/>
      <c r="T223" s="301"/>
      <c r="U223" s="301"/>
      <c r="V223" s="301"/>
      <c r="W223" s="301"/>
      <c r="X223" s="301"/>
      <c r="Y223" s="301"/>
      <c r="Z223" s="301"/>
      <c r="AA223" s="301"/>
    </row>
    <row r="224" spans="1:27" ht="14.25" customHeight="1">
      <c r="A224" s="301"/>
      <c r="B224" s="301"/>
      <c r="C224" s="301"/>
      <c r="D224" s="301"/>
      <c r="E224" s="301"/>
      <c r="F224" s="301"/>
      <c r="G224" s="301"/>
      <c r="H224" s="301"/>
      <c r="I224" s="301"/>
      <c r="J224" s="301"/>
      <c r="K224" s="301"/>
      <c r="L224" s="301"/>
      <c r="M224" s="301"/>
      <c r="N224" s="301"/>
      <c r="O224" s="301"/>
      <c r="P224" s="301"/>
      <c r="Q224" s="301"/>
      <c r="R224" s="301"/>
      <c r="S224" s="301"/>
      <c r="T224" s="301"/>
      <c r="U224" s="301"/>
      <c r="V224" s="301"/>
      <c r="W224" s="301"/>
      <c r="X224" s="301"/>
      <c r="Y224" s="301"/>
      <c r="Z224" s="301"/>
      <c r="AA224" s="301"/>
    </row>
    <row r="225" spans="1:27" ht="14.25" customHeight="1">
      <c r="A225" s="301"/>
      <c r="B225" s="301"/>
      <c r="C225" s="301"/>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row>
    <row r="226" spans="1:27" ht="14.25" customHeight="1">
      <c r="A226" s="301"/>
      <c r="B226" s="301"/>
      <c r="C226" s="301"/>
      <c r="D226" s="301"/>
      <c r="E226" s="301"/>
      <c r="F226" s="301"/>
      <c r="G226" s="301"/>
      <c r="H226" s="301"/>
      <c r="I226" s="301"/>
      <c r="J226" s="301"/>
      <c r="K226" s="301"/>
      <c r="L226" s="301"/>
      <c r="M226" s="301"/>
      <c r="N226" s="301"/>
      <c r="O226" s="301"/>
      <c r="P226" s="301"/>
      <c r="Q226" s="301"/>
      <c r="R226" s="301"/>
      <c r="S226" s="301"/>
      <c r="T226" s="301"/>
      <c r="U226" s="301"/>
      <c r="V226" s="301"/>
      <c r="W226" s="301"/>
      <c r="X226" s="301"/>
      <c r="Y226" s="301"/>
      <c r="Z226" s="301"/>
      <c r="AA226" s="301"/>
    </row>
    <row r="227" spans="1:27" ht="14.25" customHeight="1">
      <c r="A227" s="301"/>
      <c r="B227" s="301"/>
      <c r="C227" s="301"/>
      <c r="D227" s="301"/>
      <c r="E227" s="301"/>
      <c r="F227" s="301"/>
      <c r="G227" s="301"/>
      <c r="H227" s="301"/>
      <c r="I227" s="301"/>
      <c r="J227" s="301"/>
      <c r="K227" s="301"/>
      <c r="L227" s="301"/>
      <c r="M227" s="301"/>
      <c r="N227" s="301"/>
      <c r="O227" s="301"/>
      <c r="P227" s="301"/>
      <c r="Q227" s="301"/>
      <c r="R227" s="301"/>
      <c r="S227" s="301"/>
      <c r="T227" s="301"/>
      <c r="U227" s="301"/>
      <c r="V227" s="301"/>
      <c r="W227" s="301"/>
      <c r="X227" s="301"/>
      <c r="Y227" s="301"/>
      <c r="Z227" s="301"/>
      <c r="AA227" s="301"/>
    </row>
    <row r="228" spans="1:27" ht="14.25" customHeight="1">
      <c r="A228" s="301"/>
      <c r="B228" s="301"/>
      <c r="C228" s="301"/>
      <c r="D228" s="301"/>
      <c r="E228" s="301"/>
      <c r="F228" s="301"/>
      <c r="G228" s="301"/>
      <c r="H228" s="301"/>
      <c r="I228" s="301"/>
      <c r="J228" s="301"/>
      <c r="K228" s="301"/>
      <c r="L228" s="301"/>
      <c r="M228" s="301"/>
      <c r="N228" s="301"/>
      <c r="O228" s="301"/>
      <c r="P228" s="301"/>
      <c r="Q228" s="301"/>
      <c r="R228" s="301"/>
      <c r="S228" s="301"/>
      <c r="T228" s="301"/>
      <c r="U228" s="301"/>
      <c r="V228" s="301"/>
      <c r="W228" s="301"/>
      <c r="X228" s="301"/>
      <c r="Y228" s="301"/>
      <c r="Z228" s="301"/>
      <c r="AA228" s="301"/>
    </row>
    <row r="229" spans="1:27" ht="14.25" customHeight="1">
      <c r="A229" s="301"/>
      <c r="B229" s="301"/>
      <c r="C229" s="301"/>
      <c r="D229" s="301"/>
      <c r="E229" s="301"/>
      <c r="F229" s="301"/>
      <c r="G229" s="301"/>
      <c r="H229" s="301"/>
      <c r="I229" s="301"/>
      <c r="J229" s="301"/>
      <c r="K229" s="301"/>
      <c r="L229" s="301"/>
      <c r="M229" s="301"/>
      <c r="N229" s="301"/>
      <c r="O229" s="301"/>
      <c r="P229" s="301"/>
      <c r="Q229" s="301"/>
      <c r="R229" s="301"/>
      <c r="S229" s="301"/>
      <c r="T229" s="301"/>
      <c r="U229" s="301"/>
      <c r="V229" s="301"/>
      <c r="W229" s="301"/>
      <c r="X229" s="301"/>
      <c r="Y229" s="301"/>
      <c r="Z229" s="301"/>
      <c r="AA229" s="301"/>
    </row>
    <row r="230" spans="1:27" ht="14.25" customHeight="1">
      <c r="A230" s="301"/>
      <c r="B230" s="301"/>
      <c r="C230" s="301"/>
      <c r="D230" s="301"/>
      <c r="E230" s="301"/>
      <c r="F230" s="301"/>
      <c r="G230" s="301"/>
      <c r="H230" s="301"/>
      <c r="I230" s="301"/>
      <c r="J230" s="301"/>
      <c r="K230" s="301"/>
      <c r="L230" s="301"/>
      <c r="M230" s="301"/>
      <c r="N230" s="301"/>
      <c r="O230" s="301"/>
      <c r="P230" s="301"/>
      <c r="Q230" s="301"/>
      <c r="R230" s="301"/>
      <c r="S230" s="301"/>
      <c r="T230" s="301"/>
      <c r="U230" s="301"/>
      <c r="V230" s="301"/>
      <c r="W230" s="301"/>
      <c r="X230" s="301"/>
      <c r="Y230" s="301"/>
      <c r="Z230" s="301"/>
      <c r="AA230" s="301"/>
    </row>
    <row r="231" spans="1:27" ht="14.25" customHeight="1">
      <c r="A231" s="301"/>
      <c r="B231" s="301"/>
      <c r="C231" s="301"/>
      <c r="D231" s="301"/>
      <c r="E231" s="301"/>
      <c r="F231" s="301"/>
      <c r="G231" s="301"/>
      <c r="H231" s="301"/>
      <c r="I231" s="301"/>
      <c r="J231" s="301"/>
      <c r="K231" s="301"/>
      <c r="L231" s="301"/>
      <c r="M231" s="301"/>
      <c r="N231" s="301"/>
      <c r="O231" s="301"/>
      <c r="P231" s="301"/>
      <c r="Q231" s="301"/>
      <c r="R231" s="301"/>
      <c r="S231" s="301"/>
      <c r="T231" s="301"/>
      <c r="U231" s="301"/>
      <c r="V231" s="301"/>
      <c r="W231" s="301"/>
      <c r="X231" s="301"/>
      <c r="Y231" s="301"/>
      <c r="Z231" s="301"/>
      <c r="AA231" s="301"/>
    </row>
    <row r="232" spans="1:27" ht="14.25" customHeight="1">
      <c r="A232" s="301"/>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row>
    <row r="233" spans="1:27" ht="14.25" customHeight="1">
      <c r="A233" s="301"/>
      <c r="B233" s="301"/>
      <c r="C233" s="301"/>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row>
    <row r="234" spans="1:27" ht="14.25" customHeight="1">
      <c r="A234" s="301"/>
      <c r="B234" s="301"/>
      <c r="C234" s="301"/>
      <c r="D234" s="301"/>
      <c r="E234" s="301"/>
      <c r="F234" s="301"/>
      <c r="G234" s="301"/>
      <c r="H234" s="301"/>
      <c r="I234" s="301"/>
      <c r="J234" s="301"/>
      <c r="K234" s="301"/>
      <c r="L234" s="301"/>
      <c r="M234" s="301"/>
      <c r="N234" s="301"/>
      <c r="O234" s="301"/>
      <c r="P234" s="301"/>
      <c r="Q234" s="301"/>
      <c r="R234" s="301"/>
      <c r="S234" s="301"/>
      <c r="T234" s="301"/>
      <c r="U234" s="301"/>
      <c r="V234" s="301"/>
      <c r="W234" s="301"/>
      <c r="X234" s="301"/>
      <c r="Y234" s="301"/>
      <c r="Z234" s="301"/>
      <c r="AA234" s="301"/>
    </row>
    <row r="235" spans="1:27" ht="14.25" customHeight="1">
      <c r="A235" s="301"/>
      <c r="B235" s="301"/>
      <c r="C235" s="301"/>
      <c r="D235" s="301"/>
      <c r="E235" s="301"/>
      <c r="F235" s="301"/>
      <c r="G235" s="301"/>
      <c r="H235" s="301"/>
      <c r="I235" s="301"/>
      <c r="J235" s="301"/>
      <c r="K235" s="301"/>
      <c r="L235" s="301"/>
      <c r="M235" s="301"/>
      <c r="N235" s="301"/>
      <c r="O235" s="301"/>
      <c r="P235" s="301"/>
      <c r="Q235" s="301"/>
      <c r="R235" s="301"/>
      <c r="S235" s="301"/>
      <c r="T235" s="301"/>
      <c r="U235" s="301"/>
      <c r="V235" s="301"/>
      <c r="W235" s="301"/>
      <c r="X235" s="301"/>
      <c r="Y235" s="301"/>
      <c r="Z235" s="301"/>
      <c r="AA235" s="301"/>
    </row>
    <row r="236" spans="1:27" ht="14.25" customHeight="1">
      <c r="A236" s="301"/>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c r="AA236" s="301"/>
    </row>
    <row r="237" spans="1:27" ht="14.25" customHeight="1">
      <c r="A237" s="301"/>
      <c r="B237" s="301"/>
      <c r="C237" s="301"/>
      <c r="D237" s="301"/>
      <c r="E237" s="301"/>
      <c r="F237" s="301"/>
      <c r="G237" s="301"/>
      <c r="H237" s="301"/>
      <c r="I237" s="301"/>
      <c r="J237" s="301"/>
      <c r="K237" s="301"/>
      <c r="L237" s="301"/>
      <c r="M237" s="301"/>
      <c r="N237" s="301"/>
      <c r="O237" s="301"/>
      <c r="P237" s="301"/>
      <c r="Q237" s="301"/>
      <c r="R237" s="301"/>
      <c r="S237" s="301"/>
      <c r="T237" s="301"/>
      <c r="U237" s="301"/>
      <c r="V237" s="301"/>
      <c r="W237" s="301"/>
      <c r="X237" s="301"/>
      <c r="Y237" s="301"/>
      <c r="Z237" s="301"/>
      <c r="AA237" s="301"/>
    </row>
    <row r="238" spans="1:27" ht="14.25" customHeight="1">
      <c r="A238" s="301"/>
      <c r="B238" s="301"/>
      <c r="C238" s="301"/>
      <c r="D238" s="301"/>
      <c r="E238" s="301"/>
      <c r="F238" s="301"/>
      <c r="G238" s="301"/>
      <c r="H238" s="301"/>
      <c r="I238" s="301"/>
      <c r="J238" s="301"/>
      <c r="K238" s="301"/>
      <c r="L238" s="301"/>
      <c r="M238" s="301"/>
      <c r="N238" s="301"/>
      <c r="O238" s="301"/>
      <c r="P238" s="301"/>
      <c r="Q238" s="301"/>
      <c r="R238" s="301"/>
      <c r="S238" s="301"/>
      <c r="T238" s="301"/>
      <c r="U238" s="301"/>
      <c r="V238" s="301"/>
      <c r="W238" s="301"/>
      <c r="X238" s="301"/>
      <c r="Y238" s="301"/>
      <c r="Z238" s="301"/>
      <c r="AA238" s="301"/>
    </row>
    <row r="239" spans="1:27" ht="14.25" customHeight="1">
      <c r="A239" s="301"/>
      <c r="B239" s="301"/>
      <c r="C239" s="301"/>
      <c r="D239" s="301"/>
      <c r="E239" s="301"/>
      <c r="F239" s="301"/>
      <c r="G239" s="301"/>
      <c r="H239" s="301"/>
      <c r="I239" s="301"/>
      <c r="J239" s="301"/>
      <c r="K239" s="301"/>
      <c r="L239" s="301"/>
      <c r="M239" s="301"/>
      <c r="N239" s="301"/>
      <c r="O239" s="301"/>
      <c r="P239" s="301"/>
      <c r="Q239" s="301"/>
      <c r="R239" s="301"/>
      <c r="S239" s="301"/>
      <c r="T239" s="301"/>
      <c r="U239" s="301"/>
      <c r="V239" s="301"/>
      <c r="W239" s="301"/>
      <c r="X239" s="301"/>
      <c r="Y239" s="301"/>
      <c r="Z239" s="301"/>
      <c r="AA239" s="301"/>
    </row>
    <row r="240" spans="1:27" ht="14.25" customHeight="1">
      <c r="A240" s="301"/>
      <c r="B240" s="301"/>
      <c r="C240" s="301"/>
      <c r="D240" s="301"/>
      <c r="E240" s="301"/>
      <c r="F240" s="301"/>
      <c r="G240" s="301"/>
      <c r="H240" s="301"/>
      <c r="I240" s="301"/>
      <c r="J240" s="301"/>
      <c r="K240" s="301"/>
      <c r="L240" s="301"/>
      <c r="M240" s="301"/>
      <c r="N240" s="301"/>
      <c r="O240" s="301"/>
      <c r="P240" s="301"/>
      <c r="Q240" s="301"/>
      <c r="R240" s="301"/>
      <c r="S240" s="301"/>
      <c r="T240" s="301"/>
      <c r="U240" s="301"/>
      <c r="V240" s="301"/>
      <c r="W240" s="301"/>
      <c r="X240" s="301"/>
      <c r="Y240" s="301"/>
      <c r="Z240" s="301"/>
      <c r="AA240" s="301"/>
    </row>
    <row r="241" spans="1:27" ht="14.25" customHeight="1">
      <c r="A241" s="301"/>
      <c r="B241" s="301"/>
      <c r="C241" s="301"/>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row>
    <row r="242" spans="1:27" ht="14.25" customHeight="1">
      <c r="A242" s="301"/>
      <c r="B242" s="301"/>
      <c r="C242" s="301"/>
      <c r="D242" s="301"/>
      <c r="E242" s="301"/>
      <c r="F242" s="301"/>
      <c r="G242" s="301"/>
      <c r="H242" s="301"/>
      <c r="I242" s="301"/>
      <c r="J242" s="301"/>
      <c r="K242" s="301"/>
      <c r="L242" s="301"/>
      <c r="M242" s="301"/>
      <c r="N242" s="301"/>
      <c r="O242" s="301"/>
      <c r="P242" s="301"/>
      <c r="Q242" s="301"/>
      <c r="R242" s="301"/>
      <c r="S242" s="301"/>
      <c r="T242" s="301"/>
      <c r="U242" s="301"/>
      <c r="V242" s="301"/>
      <c r="W242" s="301"/>
      <c r="X242" s="301"/>
      <c r="Y242" s="301"/>
      <c r="Z242" s="301"/>
      <c r="AA242" s="301"/>
    </row>
    <row r="243" spans="1:27" ht="14.25" customHeight="1">
      <c r="A243" s="301"/>
      <c r="B243" s="301"/>
      <c r="C243" s="301"/>
      <c r="D243" s="301"/>
      <c r="E243" s="301"/>
      <c r="F243" s="301"/>
      <c r="G243" s="301"/>
      <c r="H243" s="301"/>
      <c r="I243" s="301"/>
      <c r="J243" s="301"/>
      <c r="K243" s="301"/>
      <c r="L243" s="301"/>
      <c r="M243" s="301"/>
      <c r="N243" s="301"/>
      <c r="O243" s="301"/>
      <c r="P243" s="301"/>
      <c r="Q243" s="301"/>
      <c r="R243" s="301"/>
      <c r="S243" s="301"/>
      <c r="T243" s="301"/>
      <c r="U243" s="301"/>
      <c r="V243" s="301"/>
      <c r="W243" s="301"/>
      <c r="X243" s="301"/>
      <c r="Y243" s="301"/>
      <c r="Z243" s="301"/>
      <c r="AA243" s="301"/>
    </row>
    <row r="244" spans="1:27" ht="14.25" customHeight="1">
      <c r="A244" s="301"/>
      <c r="B244" s="301"/>
      <c r="C244" s="301"/>
      <c r="D244" s="301"/>
      <c r="E244" s="301"/>
      <c r="F244" s="301"/>
      <c r="G244" s="301"/>
      <c r="H244" s="301"/>
      <c r="I244" s="301"/>
      <c r="J244" s="301"/>
      <c r="K244" s="301"/>
      <c r="L244" s="301"/>
      <c r="M244" s="301"/>
      <c r="N244" s="301"/>
      <c r="O244" s="301"/>
      <c r="P244" s="301"/>
      <c r="Q244" s="301"/>
      <c r="R244" s="301"/>
      <c r="S244" s="301"/>
      <c r="T244" s="301"/>
      <c r="U244" s="301"/>
      <c r="V244" s="301"/>
      <c r="W244" s="301"/>
      <c r="X244" s="301"/>
      <c r="Y244" s="301"/>
      <c r="Z244" s="301"/>
      <c r="AA244" s="301"/>
    </row>
    <row r="245" spans="1:27" ht="14.25" customHeight="1">
      <c r="A245" s="301"/>
      <c r="B245" s="301"/>
      <c r="C245" s="301"/>
      <c r="D245" s="301"/>
      <c r="E245" s="301"/>
      <c r="F245" s="301"/>
      <c r="G245" s="301"/>
      <c r="H245" s="301"/>
      <c r="I245" s="301"/>
      <c r="J245" s="301"/>
      <c r="K245" s="301"/>
      <c r="L245" s="301"/>
      <c r="M245" s="301"/>
      <c r="N245" s="301"/>
      <c r="O245" s="301"/>
      <c r="P245" s="301"/>
      <c r="Q245" s="301"/>
      <c r="R245" s="301"/>
      <c r="S245" s="301"/>
      <c r="T245" s="301"/>
      <c r="U245" s="301"/>
      <c r="V245" s="301"/>
      <c r="W245" s="301"/>
      <c r="X245" s="301"/>
      <c r="Y245" s="301"/>
      <c r="Z245" s="301"/>
      <c r="AA245" s="301"/>
    </row>
    <row r="246" spans="1:27" ht="14.25" customHeight="1">
      <c r="A246" s="301"/>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row>
    <row r="247" spans="1:27" ht="14.25" customHeight="1">
      <c r="A247" s="301"/>
      <c r="B247" s="301"/>
      <c r="C247" s="301"/>
      <c r="D247" s="301"/>
      <c r="E247" s="301"/>
      <c r="F247" s="301"/>
      <c r="G247" s="301"/>
      <c r="H247" s="301"/>
      <c r="I247" s="301"/>
      <c r="J247" s="301"/>
      <c r="K247" s="301"/>
      <c r="L247" s="301"/>
      <c r="M247" s="301"/>
      <c r="N247" s="301"/>
      <c r="O247" s="301"/>
      <c r="P247" s="301"/>
      <c r="Q247" s="301"/>
      <c r="R247" s="301"/>
      <c r="S247" s="301"/>
      <c r="T247" s="301"/>
      <c r="U247" s="301"/>
      <c r="V247" s="301"/>
      <c r="W247" s="301"/>
      <c r="X247" s="301"/>
      <c r="Y247" s="301"/>
      <c r="Z247" s="301"/>
      <c r="AA247" s="301"/>
    </row>
    <row r="248" spans="1:27" ht="14.25" customHeight="1">
      <c r="A248" s="301"/>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row>
    <row r="249" spans="1:27" ht="14.25" customHeight="1">
      <c r="A249" s="301"/>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row>
    <row r="250" spans="1:27" ht="14.25" customHeight="1">
      <c r="A250" s="301"/>
      <c r="B250" s="301"/>
      <c r="C250" s="301"/>
      <c r="D250" s="301"/>
      <c r="E250" s="301"/>
      <c r="F250" s="301"/>
      <c r="G250" s="301"/>
      <c r="H250" s="301"/>
      <c r="I250" s="301"/>
      <c r="J250" s="301"/>
      <c r="K250" s="301"/>
      <c r="L250" s="301"/>
      <c r="M250" s="301"/>
      <c r="N250" s="301"/>
      <c r="O250" s="301"/>
      <c r="P250" s="301"/>
      <c r="Q250" s="301"/>
      <c r="R250" s="301"/>
      <c r="S250" s="301"/>
      <c r="T250" s="301"/>
      <c r="U250" s="301"/>
      <c r="V250" s="301"/>
      <c r="W250" s="301"/>
      <c r="X250" s="301"/>
      <c r="Y250" s="301"/>
      <c r="Z250" s="301"/>
      <c r="AA250" s="301"/>
    </row>
    <row r="251" spans="1:27" ht="14.25" customHeight="1">
      <c r="A251" s="301"/>
      <c r="B251" s="301"/>
      <c r="C251" s="301"/>
      <c r="D251" s="301"/>
      <c r="E251" s="301"/>
      <c r="F251" s="301"/>
      <c r="G251" s="301"/>
      <c r="H251" s="301"/>
      <c r="I251" s="301"/>
      <c r="J251" s="301"/>
      <c r="K251" s="301"/>
      <c r="L251" s="301"/>
      <c r="M251" s="301"/>
      <c r="N251" s="301"/>
      <c r="O251" s="301"/>
      <c r="P251" s="301"/>
      <c r="Q251" s="301"/>
      <c r="R251" s="301"/>
      <c r="S251" s="301"/>
      <c r="T251" s="301"/>
      <c r="U251" s="301"/>
      <c r="V251" s="301"/>
      <c r="W251" s="301"/>
      <c r="X251" s="301"/>
      <c r="Y251" s="301"/>
      <c r="Z251" s="301"/>
      <c r="AA251" s="301"/>
    </row>
    <row r="252" spans="1:27" ht="14.25" customHeight="1">
      <c r="A252" s="301"/>
      <c r="B252" s="301"/>
      <c r="C252" s="301"/>
      <c r="D252" s="301"/>
      <c r="E252" s="301"/>
      <c r="F252" s="301"/>
      <c r="G252" s="301"/>
      <c r="H252" s="301"/>
      <c r="I252" s="301"/>
      <c r="J252" s="301"/>
      <c r="K252" s="301"/>
      <c r="L252" s="301"/>
      <c r="M252" s="301"/>
      <c r="N252" s="301"/>
      <c r="O252" s="301"/>
      <c r="P252" s="301"/>
      <c r="Q252" s="301"/>
      <c r="R252" s="301"/>
      <c r="S252" s="301"/>
      <c r="T252" s="301"/>
      <c r="U252" s="301"/>
      <c r="V252" s="301"/>
      <c r="W252" s="301"/>
      <c r="X252" s="301"/>
      <c r="Y252" s="301"/>
      <c r="Z252" s="301"/>
      <c r="AA252" s="301"/>
    </row>
    <row r="253" spans="1:27" ht="14.25" customHeight="1">
      <c r="A253" s="301"/>
      <c r="B253" s="301"/>
      <c r="C253" s="301"/>
      <c r="D253" s="301"/>
      <c r="E253" s="301"/>
      <c r="F253" s="301"/>
      <c r="G253" s="301"/>
      <c r="H253" s="301"/>
      <c r="I253" s="301"/>
      <c r="J253" s="301"/>
      <c r="K253" s="301"/>
      <c r="L253" s="301"/>
      <c r="M253" s="301"/>
      <c r="N253" s="301"/>
      <c r="O253" s="301"/>
      <c r="P253" s="301"/>
      <c r="Q253" s="301"/>
      <c r="R253" s="301"/>
      <c r="S253" s="301"/>
      <c r="T253" s="301"/>
      <c r="U253" s="301"/>
      <c r="V253" s="301"/>
      <c r="W253" s="301"/>
      <c r="X253" s="301"/>
      <c r="Y253" s="301"/>
      <c r="Z253" s="301"/>
      <c r="AA253" s="301"/>
    </row>
    <row r="254" spans="1:27" ht="14.25" customHeight="1">
      <c r="A254" s="301"/>
      <c r="B254" s="301"/>
      <c r="C254" s="301"/>
      <c r="D254" s="301"/>
      <c r="E254" s="301"/>
      <c r="F254" s="301"/>
      <c r="G254" s="301"/>
      <c r="H254" s="301"/>
      <c r="I254" s="301"/>
      <c r="J254" s="301"/>
      <c r="K254" s="301"/>
      <c r="L254" s="301"/>
      <c r="M254" s="301"/>
      <c r="N254" s="301"/>
      <c r="O254" s="301"/>
      <c r="P254" s="301"/>
      <c r="Q254" s="301"/>
      <c r="R254" s="301"/>
      <c r="S254" s="301"/>
      <c r="T254" s="301"/>
      <c r="U254" s="301"/>
      <c r="V254" s="301"/>
      <c r="W254" s="301"/>
      <c r="X254" s="301"/>
      <c r="Y254" s="301"/>
      <c r="Z254" s="301"/>
      <c r="AA254" s="301"/>
    </row>
    <row r="255" spans="1:27" ht="14.25" customHeight="1">
      <c r="A255" s="301"/>
      <c r="B255" s="301"/>
      <c r="C255" s="301"/>
      <c r="D255" s="301"/>
      <c r="E255" s="301"/>
      <c r="F255" s="301"/>
      <c r="G255" s="301"/>
      <c r="H255" s="301"/>
      <c r="I255" s="301"/>
      <c r="J255" s="301"/>
      <c r="K255" s="301"/>
      <c r="L255" s="301"/>
      <c r="M255" s="301"/>
      <c r="N255" s="301"/>
      <c r="O255" s="301"/>
      <c r="P255" s="301"/>
      <c r="Q255" s="301"/>
      <c r="R255" s="301"/>
      <c r="S255" s="301"/>
      <c r="T255" s="301"/>
      <c r="U255" s="301"/>
      <c r="V255" s="301"/>
      <c r="W255" s="301"/>
      <c r="X255" s="301"/>
      <c r="Y255" s="301"/>
      <c r="Z255" s="301"/>
      <c r="AA255" s="301"/>
    </row>
    <row r="256" spans="1:27" ht="14.25" customHeight="1">
      <c r="A256" s="301"/>
      <c r="B256" s="301"/>
      <c r="C256" s="301"/>
      <c r="D256" s="301"/>
      <c r="E256" s="301"/>
      <c r="F256" s="301"/>
      <c r="G256" s="301"/>
      <c r="H256" s="301"/>
      <c r="I256" s="301"/>
      <c r="J256" s="301"/>
      <c r="K256" s="301"/>
      <c r="L256" s="301"/>
      <c r="M256" s="301"/>
      <c r="N256" s="301"/>
      <c r="O256" s="301"/>
      <c r="P256" s="301"/>
      <c r="Q256" s="301"/>
      <c r="R256" s="301"/>
      <c r="S256" s="301"/>
      <c r="T256" s="301"/>
      <c r="U256" s="301"/>
      <c r="V256" s="301"/>
      <c r="W256" s="301"/>
      <c r="X256" s="301"/>
      <c r="Y256" s="301"/>
      <c r="Z256" s="301"/>
      <c r="AA256" s="301"/>
    </row>
    <row r="257" spans="1:27" ht="14.25" customHeight="1">
      <c r="A257" s="301"/>
      <c r="B257" s="301"/>
      <c r="C257" s="301"/>
      <c r="D257" s="301"/>
      <c r="E257" s="301"/>
      <c r="F257" s="301"/>
      <c r="G257" s="301"/>
      <c r="H257" s="301"/>
      <c r="I257" s="301"/>
      <c r="J257" s="301"/>
      <c r="K257" s="301"/>
      <c r="L257" s="301"/>
      <c r="M257" s="301"/>
      <c r="N257" s="301"/>
      <c r="O257" s="301"/>
      <c r="P257" s="301"/>
      <c r="Q257" s="301"/>
      <c r="R257" s="301"/>
      <c r="S257" s="301"/>
      <c r="T257" s="301"/>
      <c r="U257" s="301"/>
      <c r="V257" s="301"/>
      <c r="W257" s="301"/>
      <c r="X257" s="301"/>
      <c r="Y257" s="301"/>
      <c r="Z257" s="301"/>
      <c r="AA257" s="301"/>
    </row>
    <row r="258" spans="1:27" ht="14.25" customHeight="1">
      <c r="A258" s="301"/>
      <c r="B258" s="301"/>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row>
    <row r="259" spans="1:27" ht="14.25" customHeight="1">
      <c r="A259" s="301"/>
      <c r="B259" s="301"/>
      <c r="C259" s="301"/>
      <c r="D259" s="301"/>
      <c r="E259" s="301"/>
      <c r="F259" s="301"/>
      <c r="G259" s="301"/>
      <c r="H259" s="301"/>
      <c r="I259" s="301"/>
      <c r="J259" s="301"/>
      <c r="K259" s="301"/>
      <c r="L259" s="301"/>
      <c r="M259" s="301"/>
      <c r="N259" s="301"/>
      <c r="O259" s="301"/>
      <c r="P259" s="301"/>
      <c r="Q259" s="301"/>
      <c r="R259" s="301"/>
      <c r="S259" s="301"/>
      <c r="T259" s="301"/>
      <c r="U259" s="301"/>
      <c r="V259" s="301"/>
      <c r="W259" s="301"/>
      <c r="X259" s="301"/>
      <c r="Y259" s="301"/>
      <c r="Z259" s="301"/>
      <c r="AA259" s="301"/>
    </row>
    <row r="260" spans="1:27" ht="14.25" customHeight="1">
      <c r="A260" s="301"/>
      <c r="B260" s="301"/>
      <c r="C260" s="301"/>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row>
    <row r="261" spans="1:27" ht="14.25" customHeight="1">
      <c r="A261" s="301"/>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row>
    <row r="262" spans="1:27" ht="14.25" customHeight="1">
      <c r="A262" s="301"/>
      <c r="B262" s="301"/>
      <c r="C262" s="301"/>
      <c r="D262" s="301"/>
      <c r="E262" s="301"/>
      <c r="F262" s="301"/>
      <c r="G262" s="301"/>
      <c r="H262" s="301"/>
      <c r="I262" s="301"/>
      <c r="J262" s="301"/>
      <c r="K262" s="301"/>
      <c r="L262" s="301"/>
      <c r="M262" s="301"/>
      <c r="N262" s="301"/>
      <c r="O262" s="301"/>
      <c r="P262" s="301"/>
      <c r="Q262" s="301"/>
      <c r="R262" s="301"/>
      <c r="S262" s="301"/>
      <c r="T262" s="301"/>
      <c r="U262" s="301"/>
      <c r="V262" s="301"/>
      <c r="W262" s="301"/>
      <c r="X262" s="301"/>
      <c r="Y262" s="301"/>
      <c r="Z262" s="301"/>
      <c r="AA262" s="301"/>
    </row>
    <row r="263" spans="1:27" ht="14.25" customHeight="1">
      <c r="A263" s="301"/>
      <c r="B263" s="301"/>
      <c r="C263" s="301"/>
      <c r="D263" s="301"/>
      <c r="E263" s="301"/>
      <c r="F263" s="301"/>
      <c r="G263" s="301"/>
      <c r="H263" s="301"/>
      <c r="I263" s="301"/>
      <c r="J263" s="301"/>
      <c r="K263" s="301"/>
      <c r="L263" s="301"/>
      <c r="M263" s="301"/>
      <c r="N263" s="301"/>
      <c r="O263" s="301"/>
      <c r="P263" s="301"/>
      <c r="Q263" s="301"/>
      <c r="R263" s="301"/>
      <c r="S263" s="301"/>
      <c r="T263" s="301"/>
      <c r="U263" s="301"/>
      <c r="V263" s="301"/>
      <c r="W263" s="301"/>
      <c r="X263" s="301"/>
      <c r="Y263" s="301"/>
      <c r="Z263" s="301"/>
      <c r="AA263" s="301"/>
    </row>
    <row r="264" spans="1:27" ht="14.25" customHeight="1">
      <c r="A264" s="301"/>
      <c r="B264" s="301"/>
      <c r="C264" s="301"/>
      <c r="D264" s="301"/>
      <c r="E264" s="301"/>
      <c r="F264" s="301"/>
      <c r="G264" s="301"/>
      <c r="H264" s="301"/>
      <c r="I264" s="301"/>
      <c r="J264" s="301"/>
      <c r="K264" s="301"/>
      <c r="L264" s="301"/>
      <c r="M264" s="301"/>
      <c r="N264" s="301"/>
      <c r="O264" s="301"/>
      <c r="P264" s="301"/>
      <c r="Q264" s="301"/>
      <c r="R264" s="301"/>
      <c r="S264" s="301"/>
      <c r="T264" s="301"/>
      <c r="U264" s="301"/>
      <c r="V264" s="301"/>
      <c r="W264" s="301"/>
      <c r="X264" s="301"/>
      <c r="Y264" s="301"/>
      <c r="Z264" s="301"/>
      <c r="AA264" s="301"/>
    </row>
    <row r="265" spans="1:27" ht="14.25" customHeight="1">
      <c r="A265" s="301"/>
      <c r="B265" s="301"/>
      <c r="C265" s="301"/>
      <c r="D265" s="301"/>
      <c r="E265" s="301"/>
      <c r="F265" s="301"/>
      <c r="G265" s="301"/>
      <c r="H265" s="301"/>
      <c r="I265" s="301"/>
      <c r="J265" s="301"/>
      <c r="K265" s="301"/>
      <c r="L265" s="301"/>
      <c r="M265" s="301"/>
      <c r="N265" s="301"/>
      <c r="O265" s="301"/>
      <c r="P265" s="301"/>
      <c r="Q265" s="301"/>
      <c r="R265" s="301"/>
      <c r="S265" s="301"/>
      <c r="T265" s="301"/>
      <c r="U265" s="301"/>
      <c r="V265" s="301"/>
      <c r="W265" s="301"/>
      <c r="X265" s="301"/>
      <c r="Y265" s="301"/>
      <c r="Z265" s="301"/>
      <c r="AA265" s="301"/>
    </row>
    <row r="266" spans="1:27" ht="14.25" customHeight="1">
      <c r="A266" s="301"/>
      <c r="B266" s="301"/>
      <c r="C266" s="301"/>
      <c r="D266" s="301"/>
      <c r="E266" s="301"/>
      <c r="F266" s="301"/>
      <c r="G266" s="301"/>
      <c r="H266" s="301"/>
      <c r="I266" s="301"/>
      <c r="J266" s="301"/>
      <c r="K266" s="301"/>
      <c r="L266" s="301"/>
      <c r="M266" s="301"/>
      <c r="N266" s="301"/>
      <c r="O266" s="301"/>
      <c r="P266" s="301"/>
      <c r="Q266" s="301"/>
      <c r="R266" s="301"/>
      <c r="S266" s="301"/>
      <c r="T266" s="301"/>
      <c r="U266" s="301"/>
      <c r="V266" s="301"/>
      <c r="W266" s="301"/>
      <c r="X266" s="301"/>
      <c r="Y266" s="301"/>
      <c r="Z266" s="301"/>
      <c r="AA266" s="301"/>
    </row>
    <row r="267" spans="1:27" ht="14.25" customHeight="1">
      <c r="A267" s="301"/>
      <c r="B267" s="301"/>
      <c r="C267" s="301"/>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row>
    <row r="268" spans="1:27" ht="14.25" customHeight="1">
      <c r="A268" s="301"/>
      <c r="B268" s="301"/>
      <c r="C268" s="301"/>
      <c r="D268" s="301"/>
      <c r="E268" s="301"/>
      <c r="F268" s="301"/>
      <c r="G268" s="301"/>
      <c r="H268" s="301"/>
      <c r="I268" s="301"/>
      <c r="J268" s="301"/>
      <c r="K268" s="301"/>
      <c r="L268" s="301"/>
      <c r="M268" s="301"/>
      <c r="N268" s="301"/>
      <c r="O268" s="301"/>
      <c r="P268" s="301"/>
      <c r="Q268" s="301"/>
      <c r="R268" s="301"/>
      <c r="S268" s="301"/>
      <c r="T268" s="301"/>
      <c r="U268" s="301"/>
      <c r="V268" s="301"/>
      <c r="W268" s="301"/>
      <c r="X268" s="301"/>
      <c r="Y268" s="301"/>
      <c r="Z268" s="301"/>
      <c r="AA268" s="301"/>
    </row>
    <row r="269" spans="1:27" ht="14.25" customHeight="1">
      <c r="A269" s="301"/>
      <c r="B269" s="301"/>
      <c r="C269" s="301"/>
      <c r="D269" s="301"/>
      <c r="E269" s="301"/>
      <c r="F269" s="301"/>
      <c r="G269" s="301"/>
      <c r="H269" s="301"/>
      <c r="I269" s="301"/>
      <c r="J269" s="301"/>
      <c r="K269" s="301"/>
      <c r="L269" s="301"/>
      <c r="M269" s="301"/>
      <c r="N269" s="301"/>
      <c r="O269" s="301"/>
      <c r="P269" s="301"/>
      <c r="Q269" s="301"/>
      <c r="R269" s="301"/>
      <c r="S269" s="301"/>
      <c r="T269" s="301"/>
      <c r="U269" s="301"/>
      <c r="V269" s="301"/>
      <c r="W269" s="301"/>
      <c r="X269" s="301"/>
      <c r="Y269" s="301"/>
      <c r="Z269" s="301"/>
      <c r="AA269" s="301"/>
    </row>
    <row r="270" spans="1:27" ht="14.25" customHeight="1">
      <c r="A270" s="301"/>
      <c r="B270" s="301"/>
      <c r="C270" s="301"/>
      <c r="D270" s="301"/>
      <c r="E270" s="301"/>
      <c r="F270" s="301"/>
      <c r="G270" s="301"/>
      <c r="H270" s="301"/>
      <c r="I270" s="301"/>
      <c r="J270" s="301"/>
      <c r="K270" s="301"/>
      <c r="L270" s="301"/>
      <c r="M270" s="301"/>
      <c r="N270" s="301"/>
      <c r="O270" s="301"/>
      <c r="P270" s="301"/>
      <c r="Q270" s="301"/>
      <c r="R270" s="301"/>
      <c r="S270" s="301"/>
      <c r="T270" s="301"/>
      <c r="U270" s="301"/>
      <c r="V270" s="301"/>
      <c r="W270" s="301"/>
      <c r="X270" s="301"/>
      <c r="Y270" s="301"/>
      <c r="Z270" s="301"/>
      <c r="AA270" s="301"/>
    </row>
    <row r="271" spans="1:27" ht="14.25" customHeight="1">
      <c r="A271" s="301"/>
      <c r="B271" s="301"/>
      <c r="C271" s="301"/>
      <c r="D271" s="301"/>
      <c r="E271" s="301"/>
      <c r="F271" s="301"/>
      <c r="G271" s="301"/>
      <c r="H271" s="301"/>
      <c r="I271" s="301"/>
      <c r="J271" s="301"/>
      <c r="K271" s="301"/>
      <c r="L271" s="301"/>
      <c r="M271" s="301"/>
      <c r="N271" s="301"/>
      <c r="O271" s="301"/>
      <c r="P271" s="301"/>
      <c r="Q271" s="301"/>
      <c r="R271" s="301"/>
      <c r="S271" s="301"/>
      <c r="T271" s="301"/>
      <c r="U271" s="301"/>
      <c r="V271" s="301"/>
      <c r="W271" s="301"/>
      <c r="X271" s="301"/>
      <c r="Y271" s="301"/>
      <c r="Z271" s="301"/>
      <c r="AA271" s="301"/>
    </row>
    <row r="272" spans="1:27" ht="14.25" customHeight="1">
      <c r="A272" s="301"/>
      <c r="B272" s="301"/>
      <c r="C272" s="301"/>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row>
    <row r="273" spans="1:27" ht="14.25" customHeight="1">
      <c r="A273" s="301"/>
      <c r="B273" s="301"/>
      <c r="C273" s="301"/>
      <c r="D273" s="301"/>
      <c r="E273" s="301"/>
      <c r="F273" s="301"/>
      <c r="G273" s="301"/>
      <c r="H273" s="301"/>
      <c r="I273" s="301"/>
      <c r="J273" s="301"/>
      <c r="K273" s="301"/>
      <c r="L273" s="301"/>
      <c r="M273" s="301"/>
      <c r="N273" s="301"/>
      <c r="O273" s="301"/>
      <c r="P273" s="301"/>
      <c r="Q273" s="301"/>
      <c r="R273" s="301"/>
      <c r="S273" s="301"/>
      <c r="T273" s="301"/>
      <c r="U273" s="301"/>
      <c r="V273" s="301"/>
      <c r="W273" s="301"/>
      <c r="X273" s="301"/>
      <c r="Y273" s="301"/>
      <c r="Z273" s="301"/>
      <c r="AA273" s="301"/>
    </row>
    <row r="274" spans="1:27" ht="14.25" customHeight="1">
      <c r="A274" s="301"/>
      <c r="B274" s="301"/>
      <c r="C274" s="301"/>
      <c r="D274" s="301"/>
      <c r="E274" s="301"/>
      <c r="F274" s="301"/>
      <c r="G274" s="301"/>
      <c r="H274" s="301"/>
      <c r="I274" s="301"/>
      <c r="J274" s="301"/>
      <c r="K274" s="301"/>
      <c r="L274" s="301"/>
      <c r="M274" s="301"/>
      <c r="N274" s="301"/>
      <c r="O274" s="301"/>
      <c r="P274" s="301"/>
      <c r="Q274" s="301"/>
      <c r="R274" s="301"/>
      <c r="S274" s="301"/>
      <c r="T274" s="301"/>
      <c r="U274" s="301"/>
      <c r="V274" s="301"/>
      <c r="W274" s="301"/>
      <c r="X274" s="301"/>
      <c r="Y274" s="301"/>
      <c r="Z274" s="301"/>
      <c r="AA274" s="301"/>
    </row>
    <row r="275" spans="1:27" ht="14.25" customHeight="1">
      <c r="A275" s="301"/>
      <c r="B275" s="301"/>
      <c r="C275" s="301"/>
      <c r="D275" s="301"/>
      <c r="E275" s="301"/>
      <c r="F275" s="301"/>
      <c r="G275" s="301"/>
      <c r="H275" s="301"/>
      <c r="I275" s="301"/>
      <c r="J275" s="301"/>
      <c r="K275" s="301"/>
      <c r="L275" s="301"/>
      <c r="M275" s="301"/>
      <c r="N275" s="301"/>
      <c r="O275" s="301"/>
      <c r="P275" s="301"/>
      <c r="Q275" s="301"/>
      <c r="R275" s="301"/>
      <c r="S275" s="301"/>
      <c r="T275" s="301"/>
      <c r="U275" s="301"/>
      <c r="V275" s="301"/>
      <c r="W275" s="301"/>
      <c r="X275" s="301"/>
      <c r="Y275" s="301"/>
      <c r="Z275" s="301"/>
      <c r="AA275" s="301"/>
    </row>
    <row r="276" spans="1:27" ht="14.25" customHeight="1">
      <c r="A276" s="301"/>
      <c r="B276" s="301"/>
      <c r="C276" s="301"/>
      <c r="D276" s="301"/>
      <c r="E276" s="301"/>
      <c r="F276" s="301"/>
      <c r="G276" s="301"/>
      <c r="H276" s="301"/>
      <c r="I276" s="301"/>
      <c r="J276" s="301"/>
      <c r="K276" s="301"/>
      <c r="L276" s="301"/>
      <c r="M276" s="301"/>
      <c r="N276" s="301"/>
      <c r="O276" s="301"/>
      <c r="P276" s="301"/>
      <c r="Q276" s="301"/>
      <c r="R276" s="301"/>
      <c r="S276" s="301"/>
      <c r="T276" s="301"/>
      <c r="U276" s="301"/>
      <c r="V276" s="301"/>
      <c r="W276" s="301"/>
      <c r="X276" s="301"/>
      <c r="Y276" s="301"/>
      <c r="Z276" s="301"/>
      <c r="AA276" s="301"/>
    </row>
    <row r="277" spans="1:27" ht="14.25" customHeight="1">
      <c r="A277" s="301"/>
      <c r="B277" s="301"/>
      <c r="C277" s="301"/>
      <c r="D277" s="301"/>
      <c r="E277" s="301"/>
      <c r="F277" s="301"/>
      <c r="G277" s="301"/>
      <c r="H277" s="301"/>
      <c r="I277" s="301"/>
      <c r="J277" s="301"/>
      <c r="K277" s="301"/>
      <c r="L277" s="301"/>
      <c r="M277" s="301"/>
      <c r="N277" s="301"/>
      <c r="O277" s="301"/>
      <c r="P277" s="301"/>
      <c r="Q277" s="301"/>
      <c r="R277" s="301"/>
      <c r="S277" s="301"/>
      <c r="T277" s="301"/>
      <c r="U277" s="301"/>
      <c r="V277" s="301"/>
      <c r="W277" s="301"/>
      <c r="X277" s="301"/>
      <c r="Y277" s="301"/>
      <c r="Z277" s="301"/>
      <c r="AA277" s="301"/>
    </row>
    <row r="278" spans="1:27" ht="14.25" customHeight="1">
      <c r="A278" s="301"/>
      <c r="B278" s="301"/>
      <c r="C278" s="301"/>
      <c r="D278" s="301"/>
      <c r="E278" s="301"/>
      <c r="F278" s="301"/>
      <c r="G278" s="301"/>
      <c r="H278" s="301"/>
      <c r="I278" s="301"/>
      <c r="J278" s="301"/>
      <c r="K278" s="301"/>
      <c r="L278" s="301"/>
      <c r="M278" s="301"/>
      <c r="N278" s="301"/>
      <c r="O278" s="301"/>
      <c r="P278" s="301"/>
      <c r="Q278" s="301"/>
      <c r="R278" s="301"/>
      <c r="S278" s="301"/>
      <c r="T278" s="301"/>
      <c r="U278" s="301"/>
      <c r="V278" s="301"/>
      <c r="W278" s="301"/>
      <c r="X278" s="301"/>
      <c r="Y278" s="301"/>
      <c r="Z278" s="301"/>
      <c r="AA278" s="301"/>
    </row>
    <row r="279" spans="1:27" ht="14.25" customHeight="1">
      <c r="A279" s="301"/>
      <c r="B279" s="301"/>
      <c r="C279" s="301"/>
      <c r="D279" s="301"/>
      <c r="E279" s="301"/>
      <c r="F279" s="301"/>
      <c r="G279" s="301"/>
      <c r="H279" s="301"/>
      <c r="I279" s="301"/>
      <c r="J279" s="301"/>
      <c r="K279" s="301"/>
      <c r="L279" s="301"/>
      <c r="M279" s="301"/>
      <c r="N279" s="301"/>
      <c r="O279" s="301"/>
      <c r="P279" s="301"/>
      <c r="Q279" s="301"/>
      <c r="R279" s="301"/>
      <c r="S279" s="301"/>
      <c r="T279" s="301"/>
      <c r="U279" s="301"/>
      <c r="V279" s="301"/>
      <c r="W279" s="301"/>
      <c r="X279" s="301"/>
      <c r="Y279" s="301"/>
      <c r="Z279" s="301"/>
      <c r="AA279" s="301"/>
    </row>
    <row r="280" spans="1:27" ht="14.25" customHeight="1">
      <c r="A280" s="301"/>
      <c r="B280" s="301"/>
      <c r="C280" s="301"/>
      <c r="D280" s="301"/>
      <c r="E280" s="301"/>
      <c r="F280" s="301"/>
      <c r="G280" s="301"/>
      <c r="H280" s="301"/>
      <c r="I280" s="301"/>
      <c r="J280" s="301"/>
      <c r="K280" s="301"/>
      <c r="L280" s="301"/>
      <c r="M280" s="301"/>
      <c r="N280" s="301"/>
      <c r="O280" s="301"/>
      <c r="P280" s="301"/>
      <c r="Q280" s="301"/>
      <c r="R280" s="301"/>
      <c r="S280" s="301"/>
      <c r="T280" s="301"/>
      <c r="U280" s="301"/>
      <c r="V280" s="301"/>
      <c r="W280" s="301"/>
      <c r="X280" s="301"/>
      <c r="Y280" s="301"/>
      <c r="Z280" s="301"/>
      <c r="AA280" s="301"/>
    </row>
    <row r="281" spans="1:27" ht="14.25" customHeight="1">
      <c r="A281" s="301"/>
      <c r="B281" s="301"/>
      <c r="C281" s="301"/>
      <c r="D281" s="301"/>
      <c r="E281" s="301"/>
      <c r="F281" s="301"/>
      <c r="G281" s="301"/>
      <c r="H281" s="301"/>
      <c r="I281" s="301"/>
      <c r="J281" s="301"/>
      <c r="K281" s="301"/>
      <c r="L281" s="301"/>
      <c r="M281" s="301"/>
      <c r="N281" s="301"/>
      <c r="O281" s="301"/>
      <c r="P281" s="301"/>
      <c r="Q281" s="301"/>
      <c r="R281" s="301"/>
      <c r="S281" s="301"/>
      <c r="T281" s="301"/>
      <c r="U281" s="301"/>
      <c r="V281" s="301"/>
      <c r="W281" s="301"/>
      <c r="X281" s="301"/>
      <c r="Y281" s="301"/>
      <c r="Z281" s="301"/>
      <c r="AA281" s="301"/>
    </row>
    <row r="282" spans="1:27" ht="14.25" customHeight="1">
      <c r="A282" s="301"/>
      <c r="B282" s="301"/>
      <c r="C282" s="301"/>
      <c r="D282" s="301"/>
      <c r="E282" s="301"/>
      <c r="F282" s="301"/>
      <c r="G282" s="301"/>
      <c r="H282" s="301"/>
      <c r="I282" s="301"/>
      <c r="J282" s="301"/>
      <c r="K282" s="301"/>
      <c r="L282" s="301"/>
      <c r="M282" s="301"/>
      <c r="N282" s="301"/>
      <c r="O282" s="301"/>
      <c r="P282" s="301"/>
      <c r="Q282" s="301"/>
      <c r="R282" s="301"/>
      <c r="S282" s="301"/>
      <c r="T282" s="301"/>
      <c r="U282" s="301"/>
      <c r="V282" s="301"/>
      <c r="W282" s="301"/>
      <c r="X282" s="301"/>
      <c r="Y282" s="301"/>
      <c r="Z282" s="301"/>
      <c r="AA282" s="301"/>
    </row>
    <row r="283" spans="1:27" ht="14.25" customHeight="1">
      <c r="A283" s="301"/>
      <c r="B283" s="301"/>
      <c r="C283" s="301"/>
      <c r="D283" s="301"/>
      <c r="E283" s="301"/>
      <c r="F283" s="301"/>
      <c r="G283" s="301"/>
      <c r="H283" s="301"/>
      <c r="I283" s="301"/>
      <c r="J283" s="301"/>
      <c r="K283" s="301"/>
      <c r="L283" s="301"/>
      <c r="M283" s="301"/>
      <c r="N283" s="301"/>
      <c r="O283" s="301"/>
      <c r="P283" s="301"/>
      <c r="Q283" s="301"/>
      <c r="R283" s="301"/>
      <c r="S283" s="301"/>
      <c r="T283" s="301"/>
      <c r="U283" s="301"/>
      <c r="V283" s="301"/>
      <c r="W283" s="301"/>
      <c r="X283" s="301"/>
      <c r="Y283" s="301"/>
      <c r="Z283" s="301"/>
      <c r="AA283" s="301"/>
    </row>
    <row r="284" spans="1:27" ht="14.25" customHeight="1">
      <c r="A284" s="301"/>
      <c r="B284" s="301"/>
      <c r="C284" s="301"/>
      <c r="D284" s="301"/>
      <c r="E284" s="301"/>
      <c r="F284" s="301"/>
      <c r="G284" s="301"/>
      <c r="H284" s="301"/>
      <c r="I284" s="301"/>
      <c r="J284" s="301"/>
      <c r="K284" s="301"/>
      <c r="L284" s="301"/>
      <c r="M284" s="301"/>
      <c r="N284" s="301"/>
      <c r="O284" s="301"/>
      <c r="P284" s="301"/>
      <c r="Q284" s="301"/>
      <c r="R284" s="301"/>
      <c r="S284" s="301"/>
      <c r="T284" s="301"/>
      <c r="U284" s="301"/>
      <c r="V284" s="301"/>
      <c r="W284" s="301"/>
      <c r="X284" s="301"/>
      <c r="Y284" s="301"/>
      <c r="Z284" s="301"/>
      <c r="AA284" s="301"/>
    </row>
    <row r="285" spans="1:27" ht="14.25" customHeight="1">
      <c r="A285" s="301"/>
      <c r="B285" s="301"/>
      <c r="C285" s="301"/>
      <c r="D285" s="301"/>
      <c r="E285" s="301"/>
      <c r="F285" s="301"/>
      <c r="G285" s="301"/>
      <c r="H285" s="301"/>
      <c r="I285" s="301"/>
      <c r="J285" s="301"/>
      <c r="K285" s="301"/>
      <c r="L285" s="301"/>
      <c r="M285" s="301"/>
      <c r="N285" s="301"/>
      <c r="O285" s="301"/>
      <c r="P285" s="301"/>
      <c r="Q285" s="301"/>
      <c r="R285" s="301"/>
      <c r="S285" s="301"/>
      <c r="T285" s="301"/>
      <c r="U285" s="301"/>
      <c r="V285" s="301"/>
      <c r="W285" s="301"/>
      <c r="X285" s="301"/>
      <c r="Y285" s="301"/>
      <c r="Z285" s="301"/>
      <c r="AA285" s="301"/>
    </row>
    <row r="286" spans="1:27" ht="14.25" customHeight="1">
      <c r="A286" s="301"/>
      <c r="B286" s="301"/>
      <c r="C286" s="301"/>
      <c r="D286" s="301"/>
      <c r="E286" s="301"/>
      <c r="F286" s="301"/>
      <c r="G286" s="301"/>
      <c r="H286" s="301"/>
      <c r="I286" s="301"/>
      <c r="J286" s="301"/>
      <c r="K286" s="301"/>
      <c r="L286" s="301"/>
      <c r="M286" s="301"/>
      <c r="N286" s="301"/>
      <c r="O286" s="301"/>
      <c r="P286" s="301"/>
      <c r="Q286" s="301"/>
      <c r="R286" s="301"/>
      <c r="S286" s="301"/>
      <c r="T286" s="301"/>
      <c r="U286" s="301"/>
      <c r="V286" s="301"/>
      <c r="W286" s="301"/>
      <c r="X286" s="301"/>
      <c r="Y286" s="301"/>
      <c r="Z286" s="301"/>
      <c r="AA286" s="301"/>
    </row>
    <row r="287" spans="1:27" ht="14.25" customHeight="1">
      <c r="A287" s="301"/>
      <c r="B287" s="301"/>
      <c r="C287" s="301"/>
      <c r="D287" s="301"/>
      <c r="E287" s="301"/>
      <c r="F287" s="301"/>
      <c r="G287" s="301"/>
      <c r="H287" s="301"/>
      <c r="I287" s="301"/>
      <c r="J287" s="301"/>
      <c r="K287" s="301"/>
      <c r="L287" s="301"/>
      <c r="M287" s="301"/>
      <c r="N287" s="301"/>
      <c r="O287" s="301"/>
      <c r="P287" s="301"/>
      <c r="Q287" s="301"/>
      <c r="R287" s="301"/>
      <c r="S287" s="301"/>
      <c r="T287" s="301"/>
      <c r="U287" s="301"/>
      <c r="V287" s="301"/>
      <c r="W287" s="301"/>
      <c r="X287" s="301"/>
      <c r="Y287" s="301"/>
      <c r="Z287" s="301"/>
      <c r="AA287" s="301"/>
    </row>
    <row r="288" spans="1:27" ht="14.25" customHeight="1">
      <c r="A288" s="301"/>
      <c r="B288" s="301"/>
      <c r="C288" s="301"/>
      <c r="D288" s="301"/>
      <c r="E288" s="301"/>
      <c r="F288" s="301"/>
      <c r="G288" s="301"/>
      <c r="H288" s="301"/>
      <c r="I288" s="301"/>
      <c r="J288" s="301"/>
      <c r="K288" s="301"/>
      <c r="L288" s="301"/>
      <c r="M288" s="301"/>
      <c r="N288" s="301"/>
      <c r="O288" s="301"/>
      <c r="P288" s="301"/>
      <c r="Q288" s="301"/>
      <c r="R288" s="301"/>
      <c r="S288" s="301"/>
      <c r="T288" s="301"/>
      <c r="U288" s="301"/>
      <c r="V288" s="301"/>
      <c r="W288" s="301"/>
      <c r="X288" s="301"/>
      <c r="Y288" s="301"/>
      <c r="Z288" s="301"/>
      <c r="AA288" s="301"/>
    </row>
    <row r="289" spans="1:27" ht="14.25" customHeight="1">
      <c r="A289" s="301"/>
      <c r="B289" s="301"/>
      <c r="C289" s="301"/>
      <c r="D289" s="301"/>
      <c r="E289" s="301"/>
      <c r="F289" s="301"/>
      <c r="G289" s="301"/>
      <c r="H289" s="301"/>
      <c r="I289" s="301"/>
      <c r="J289" s="301"/>
      <c r="K289" s="301"/>
      <c r="L289" s="301"/>
      <c r="M289" s="301"/>
      <c r="N289" s="301"/>
      <c r="O289" s="301"/>
      <c r="P289" s="301"/>
      <c r="Q289" s="301"/>
      <c r="R289" s="301"/>
      <c r="S289" s="301"/>
      <c r="T289" s="301"/>
      <c r="U289" s="301"/>
      <c r="V289" s="301"/>
      <c r="W289" s="301"/>
      <c r="X289" s="301"/>
      <c r="Y289" s="301"/>
      <c r="Z289" s="301"/>
      <c r="AA289" s="301"/>
    </row>
    <row r="290" spans="1:27" ht="14.25" customHeight="1">
      <c r="A290" s="301"/>
      <c r="B290" s="301"/>
      <c r="C290" s="301"/>
      <c r="D290" s="301"/>
      <c r="E290" s="301"/>
      <c r="F290" s="301"/>
      <c r="G290" s="301"/>
      <c r="H290" s="301"/>
      <c r="I290" s="301"/>
      <c r="J290" s="301"/>
      <c r="K290" s="301"/>
      <c r="L290" s="301"/>
      <c r="M290" s="301"/>
      <c r="N290" s="301"/>
      <c r="O290" s="301"/>
      <c r="P290" s="301"/>
      <c r="Q290" s="301"/>
      <c r="R290" s="301"/>
      <c r="S290" s="301"/>
      <c r="T290" s="301"/>
      <c r="U290" s="301"/>
      <c r="V290" s="301"/>
      <c r="W290" s="301"/>
      <c r="X290" s="301"/>
      <c r="Y290" s="301"/>
      <c r="Z290" s="301"/>
      <c r="AA290" s="301"/>
    </row>
    <row r="291" spans="1:27" ht="14.25" customHeight="1">
      <c r="A291" s="301"/>
      <c r="B291" s="301"/>
      <c r="C291" s="301"/>
      <c r="D291" s="301"/>
      <c r="E291" s="301"/>
      <c r="F291" s="301"/>
      <c r="G291" s="301"/>
      <c r="H291" s="301"/>
      <c r="I291" s="301"/>
      <c r="J291" s="301"/>
      <c r="K291" s="301"/>
      <c r="L291" s="301"/>
      <c r="M291" s="301"/>
      <c r="N291" s="301"/>
      <c r="O291" s="301"/>
      <c r="P291" s="301"/>
      <c r="Q291" s="301"/>
      <c r="R291" s="301"/>
      <c r="S291" s="301"/>
      <c r="T291" s="301"/>
      <c r="U291" s="301"/>
      <c r="V291" s="301"/>
      <c r="W291" s="301"/>
      <c r="X291" s="301"/>
      <c r="Y291" s="301"/>
      <c r="Z291" s="301"/>
      <c r="AA291" s="301"/>
    </row>
    <row r="292" spans="1:27" ht="14.25" customHeight="1">
      <c r="A292" s="301"/>
      <c r="B292" s="301"/>
      <c r="C292" s="301"/>
      <c r="D292" s="301"/>
      <c r="E292" s="301"/>
      <c r="F292" s="301"/>
      <c r="G292" s="301"/>
      <c r="H292" s="301"/>
      <c r="I292" s="301"/>
      <c r="J292" s="301"/>
      <c r="K292" s="301"/>
      <c r="L292" s="301"/>
      <c r="M292" s="301"/>
      <c r="N292" s="301"/>
      <c r="O292" s="301"/>
      <c r="P292" s="301"/>
      <c r="Q292" s="301"/>
      <c r="R292" s="301"/>
      <c r="S292" s="301"/>
      <c r="T292" s="301"/>
      <c r="U292" s="301"/>
      <c r="V292" s="301"/>
      <c r="W292" s="301"/>
      <c r="X292" s="301"/>
      <c r="Y292" s="301"/>
      <c r="Z292" s="301"/>
      <c r="AA292" s="301"/>
    </row>
    <row r="293" spans="1:27" ht="14.25" customHeight="1">
      <c r="A293" s="301"/>
      <c r="B293" s="301"/>
      <c r="C293" s="301"/>
      <c r="D293" s="301"/>
      <c r="E293" s="301"/>
      <c r="F293" s="301"/>
      <c r="G293" s="301"/>
      <c r="H293" s="301"/>
      <c r="I293" s="301"/>
      <c r="J293" s="301"/>
      <c r="K293" s="301"/>
      <c r="L293" s="301"/>
      <c r="M293" s="301"/>
      <c r="N293" s="301"/>
      <c r="O293" s="301"/>
      <c r="P293" s="301"/>
      <c r="Q293" s="301"/>
      <c r="R293" s="301"/>
      <c r="S293" s="301"/>
      <c r="T293" s="301"/>
      <c r="U293" s="301"/>
      <c r="V293" s="301"/>
      <c r="W293" s="301"/>
      <c r="X293" s="301"/>
      <c r="Y293" s="301"/>
      <c r="Z293" s="301"/>
      <c r="AA293" s="301"/>
    </row>
    <row r="294" spans="1:27" ht="14.25" customHeight="1">
      <c r="A294" s="301"/>
      <c r="B294" s="301"/>
      <c r="C294" s="301"/>
      <c r="D294" s="301"/>
      <c r="E294" s="301"/>
      <c r="F294" s="301"/>
      <c r="G294" s="301"/>
      <c r="H294" s="301"/>
      <c r="I294" s="301"/>
      <c r="J294" s="301"/>
      <c r="K294" s="301"/>
      <c r="L294" s="301"/>
      <c r="M294" s="301"/>
      <c r="N294" s="301"/>
      <c r="O294" s="301"/>
      <c r="P294" s="301"/>
      <c r="Q294" s="301"/>
      <c r="R294" s="301"/>
      <c r="S294" s="301"/>
      <c r="T294" s="301"/>
      <c r="U294" s="301"/>
      <c r="V294" s="301"/>
      <c r="W294" s="301"/>
      <c r="X294" s="301"/>
      <c r="Y294" s="301"/>
      <c r="Z294" s="301"/>
      <c r="AA294" s="301"/>
    </row>
    <row r="295" spans="1:27" ht="14.25" customHeight="1">
      <c r="A295" s="301"/>
      <c r="B295" s="301"/>
      <c r="C295" s="301"/>
      <c r="D295" s="301"/>
      <c r="E295" s="301"/>
      <c r="F295" s="301"/>
      <c r="G295" s="301"/>
      <c r="H295" s="301"/>
      <c r="I295" s="301"/>
      <c r="J295" s="301"/>
      <c r="K295" s="301"/>
      <c r="L295" s="301"/>
      <c r="M295" s="301"/>
      <c r="N295" s="301"/>
      <c r="O295" s="301"/>
      <c r="P295" s="301"/>
      <c r="Q295" s="301"/>
      <c r="R295" s="301"/>
      <c r="S295" s="301"/>
      <c r="T295" s="301"/>
      <c r="U295" s="301"/>
      <c r="V295" s="301"/>
      <c r="W295" s="301"/>
      <c r="X295" s="301"/>
      <c r="Y295" s="301"/>
      <c r="Z295" s="301"/>
      <c r="AA295" s="301"/>
    </row>
    <row r="296" spans="1:27" ht="14.25" customHeight="1">
      <c r="A296" s="301"/>
      <c r="B296" s="301"/>
      <c r="C296" s="301"/>
      <c r="D296" s="301"/>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row>
    <row r="297" spans="1:27" ht="14.25" customHeight="1">
      <c r="A297" s="301"/>
      <c r="B297" s="301"/>
      <c r="C297" s="301"/>
      <c r="D297" s="301"/>
      <c r="E297" s="301"/>
      <c r="F297" s="301"/>
      <c r="G297" s="301"/>
      <c r="H297" s="301"/>
      <c r="I297" s="301"/>
      <c r="J297" s="301"/>
      <c r="K297" s="301"/>
      <c r="L297" s="301"/>
      <c r="M297" s="301"/>
      <c r="N297" s="301"/>
      <c r="O297" s="301"/>
      <c r="P297" s="301"/>
      <c r="Q297" s="301"/>
      <c r="R297" s="301"/>
      <c r="S297" s="301"/>
      <c r="T297" s="301"/>
      <c r="U297" s="301"/>
      <c r="V297" s="301"/>
      <c r="W297" s="301"/>
      <c r="X297" s="301"/>
      <c r="Y297" s="301"/>
      <c r="Z297" s="301"/>
      <c r="AA297" s="301"/>
    </row>
    <row r="298" spans="1:27" ht="14.25" customHeight="1">
      <c r="A298" s="301"/>
      <c r="B298" s="301"/>
      <c r="C298" s="301"/>
      <c r="D298" s="301"/>
      <c r="E298" s="301"/>
      <c r="F298" s="301"/>
      <c r="G298" s="301"/>
      <c r="H298" s="301"/>
      <c r="I298" s="301"/>
      <c r="J298" s="301"/>
      <c r="K298" s="301"/>
      <c r="L298" s="301"/>
      <c r="M298" s="301"/>
      <c r="N298" s="301"/>
      <c r="O298" s="301"/>
      <c r="P298" s="301"/>
      <c r="Q298" s="301"/>
      <c r="R298" s="301"/>
      <c r="S298" s="301"/>
      <c r="T298" s="301"/>
      <c r="U298" s="301"/>
      <c r="V298" s="301"/>
      <c r="W298" s="301"/>
      <c r="X298" s="301"/>
      <c r="Y298" s="301"/>
      <c r="Z298" s="301"/>
      <c r="AA298" s="301"/>
    </row>
    <row r="299" spans="1:27" ht="14.25" customHeight="1">
      <c r="A299" s="301"/>
      <c r="B299" s="301"/>
      <c r="C299" s="301"/>
      <c r="D299" s="301"/>
      <c r="E299" s="301"/>
      <c r="F299" s="301"/>
      <c r="G299" s="301"/>
      <c r="H299" s="301"/>
      <c r="I299" s="301"/>
      <c r="J299" s="301"/>
      <c r="K299" s="301"/>
      <c r="L299" s="301"/>
      <c r="M299" s="301"/>
      <c r="N299" s="301"/>
      <c r="O299" s="301"/>
      <c r="P299" s="301"/>
      <c r="Q299" s="301"/>
      <c r="R299" s="301"/>
      <c r="S299" s="301"/>
      <c r="T299" s="301"/>
      <c r="U299" s="301"/>
      <c r="V299" s="301"/>
      <c r="W299" s="301"/>
      <c r="X299" s="301"/>
      <c r="Y299" s="301"/>
      <c r="Z299" s="301"/>
      <c r="AA299" s="301"/>
    </row>
    <row r="300" spans="1:27" ht="14.25" customHeight="1">
      <c r="A300" s="301"/>
      <c r="B300" s="301"/>
      <c r="C300" s="301"/>
      <c r="D300" s="301"/>
      <c r="E300" s="301"/>
      <c r="F300" s="301"/>
      <c r="G300" s="301"/>
      <c r="H300" s="301"/>
      <c r="I300" s="301"/>
      <c r="J300" s="301"/>
      <c r="K300" s="301"/>
      <c r="L300" s="301"/>
      <c r="M300" s="301"/>
      <c r="N300" s="301"/>
      <c r="O300" s="301"/>
      <c r="P300" s="301"/>
      <c r="Q300" s="301"/>
      <c r="R300" s="301"/>
      <c r="S300" s="301"/>
      <c r="T300" s="301"/>
      <c r="U300" s="301"/>
      <c r="V300" s="301"/>
      <c r="W300" s="301"/>
      <c r="X300" s="301"/>
      <c r="Y300" s="301"/>
      <c r="Z300" s="301"/>
      <c r="AA300" s="301"/>
    </row>
    <row r="301" spans="1:27" ht="14.25" customHeight="1">
      <c r="A301" s="301"/>
      <c r="C301" s="301"/>
      <c r="D301" s="301"/>
      <c r="E301" s="301"/>
      <c r="F301" s="301"/>
      <c r="G301" s="301"/>
      <c r="H301" s="301"/>
      <c r="I301" s="301"/>
      <c r="J301" s="301"/>
      <c r="K301" s="301"/>
      <c r="L301" s="301"/>
      <c r="M301" s="301"/>
      <c r="N301" s="301"/>
      <c r="O301" s="301"/>
      <c r="P301" s="301"/>
      <c r="Q301" s="301"/>
      <c r="R301" s="301"/>
      <c r="S301" s="301"/>
      <c r="T301" s="301"/>
      <c r="U301" s="301"/>
      <c r="V301" s="301"/>
      <c r="W301" s="301"/>
      <c r="X301" s="301"/>
      <c r="Y301" s="301"/>
      <c r="Z301" s="301"/>
      <c r="AA301" s="301"/>
    </row>
    <row r="302" spans="1:27" ht="14.25" customHeight="1">
      <c r="A302" s="301"/>
      <c r="B302" s="301"/>
      <c r="C302" s="301"/>
      <c r="D302" s="301"/>
      <c r="E302" s="301"/>
      <c r="F302" s="301"/>
      <c r="G302" s="301"/>
      <c r="H302" s="301"/>
      <c r="I302" s="301"/>
      <c r="J302" s="301"/>
      <c r="K302" s="301"/>
      <c r="L302" s="301"/>
      <c r="M302" s="301"/>
      <c r="N302" s="301"/>
      <c r="O302" s="301"/>
      <c r="P302" s="301"/>
      <c r="Q302" s="301"/>
      <c r="R302" s="301"/>
      <c r="S302" s="301"/>
      <c r="T302" s="301"/>
      <c r="U302" s="301"/>
      <c r="V302" s="301"/>
      <c r="W302" s="301"/>
      <c r="X302" s="301"/>
      <c r="Y302" s="301"/>
      <c r="Z302" s="301"/>
      <c r="AA302" s="301"/>
    </row>
    <row r="303" spans="1:27" ht="14.25" customHeight="1">
      <c r="A303" s="301"/>
      <c r="B303" s="301"/>
      <c r="C303" s="301"/>
      <c r="D303" s="301"/>
      <c r="E303" s="301"/>
      <c r="F303" s="301"/>
      <c r="G303" s="301"/>
      <c r="H303" s="301"/>
      <c r="I303" s="301"/>
      <c r="J303" s="301"/>
      <c r="K303" s="301"/>
      <c r="L303" s="301"/>
      <c r="M303" s="301"/>
      <c r="N303" s="301"/>
      <c r="O303" s="301"/>
      <c r="P303" s="301"/>
      <c r="Q303" s="301"/>
      <c r="R303" s="301"/>
      <c r="S303" s="301"/>
      <c r="T303" s="301"/>
      <c r="U303" s="301"/>
      <c r="V303" s="301"/>
      <c r="W303" s="301"/>
      <c r="X303" s="301"/>
      <c r="Y303" s="301"/>
      <c r="Z303" s="301"/>
      <c r="AA303" s="301"/>
    </row>
    <row r="304" spans="1:27" ht="14.25" customHeight="1">
      <c r="A304" s="301"/>
      <c r="B304" s="301"/>
      <c r="C304" s="301"/>
      <c r="D304" s="301"/>
      <c r="E304" s="301"/>
      <c r="F304" s="301"/>
      <c r="G304" s="301"/>
      <c r="H304" s="301"/>
      <c r="I304" s="301"/>
      <c r="J304" s="301"/>
      <c r="K304" s="301"/>
      <c r="L304" s="301"/>
      <c r="M304" s="301"/>
      <c r="N304" s="301"/>
      <c r="O304" s="301"/>
      <c r="P304" s="301"/>
      <c r="Q304" s="301"/>
      <c r="R304" s="301"/>
      <c r="S304" s="301"/>
      <c r="T304" s="301"/>
      <c r="U304" s="301"/>
      <c r="V304" s="301"/>
      <c r="W304" s="301"/>
      <c r="X304" s="301"/>
      <c r="Y304" s="301"/>
      <c r="Z304" s="301"/>
      <c r="AA304" s="301"/>
    </row>
    <row r="305" spans="1:27" ht="14.25" customHeight="1">
      <c r="A305" s="301"/>
      <c r="B305" s="301"/>
      <c r="C305" s="301"/>
      <c r="D305" s="301"/>
      <c r="E305" s="301"/>
      <c r="F305" s="301"/>
      <c r="G305" s="301"/>
      <c r="H305" s="301"/>
      <c r="I305" s="301"/>
      <c r="J305" s="301"/>
      <c r="K305" s="301"/>
      <c r="L305" s="301"/>
      <c r="M305" s="301"/>
      <c r="N305" s="301"/>
      <c r="O305" s="301"/>
      <c r="P305" s="301"/>
      <c r="Q305" s="301"/>
      <c r="R305" s="301"/>
      <c r="S305" s="301"/>
      <c r="T305" s="301"/>
      <c r="U305" s="301"/>
      <c r="V305" s="301"/>
      <c r="W305" s="301"/>
      <c r="X305" s="301"/>
      <c r="Y305" s="301"/>
      <c r="Z305" s="301"/>
      <c r="AA305" s="301"/>
    </row>
    <row r="306" spans="1:27" ht="14.25" customHeight="1">
      <c r="A306" s="301"/>
      <c r="B306" s="301"/>
      <c r="C306" s="301"/>
      <c r="D306" s="301"/>
      <c r="E306" s="301"/>
      <c r="F306" s="301"/>
      <c r="G306" s="301"/>
      <c r="H306" s="301"/>
      <c r="I306" s="301"/>
      <c r="J306" s="301"/>
      <c r="K306" s="301"/>
      <c r="L306" s="301"/>
      <c r="M306" s="301"/>
      <c r="N306" s="301"/>
      <c r="O306" s="301"/>
      <c r="P306" s="301"/>
      <c r="Q306" s="301"/>
      <c r="R306" s="301"/>
      <c r="S306" s="301"/>
      <c r="T306" s="301"/>
      <c r="U306" s="301"/>
      <c r="V306" s="301"/>
      <c r="W306" s="301"/>
      <c r="X306" s="301"/>
      <c r="Y306" s="301"/>
      <c r="Z306" s="301"/>
      <c r="AA306" s="301"/>
    </row>
    <row r="307" spans="1:27" ht="14.25" customHeight="1">
      <c r="A307" s="301"/>
      <c r="B307" s="301"/>
      <c r="C307" s="301"/>
      <c r="D307" s="301"/>
      <c r="E307" s="301"/>
      <c r="F307" s="301"/>
      <c r="G307" s="301"/>
      <c r="H307" s="301"/>
      <c r="I307" s="301"/>
      <c r="J307" s="301"/>
      <c r="K307" s="301"/>
      <c r="L307" s="301"/>
      <c r="M307" s="301"/>
      <c r="N307" s="301"/>
      <c r="O307" s="301"/>
      <c r="P307" s="301"/>
      <c r="Q307" s="301"/>
      <c r="R307" s="301"/>
      <c r="S307" s="301"/>
      <c r="T307" s="301"/>
      <c r="U307" s="301"/>
      <c r="V307" s="301"/>
      <c r="W307" s="301"/>
      <c r="X307" s="301"/>
      <c r="Y307" s="301"/>
      <c r="Z307" s="301"/>
      <c r="AA307" s="301"/>
    </row>
    <row r="308" spans="1:27" ht="14.25" customHeight="1">
      <c r="A308" s="301"/>
      <c r="B308" s="301"/>
      <c r="C308" s="301"/>
      <c r="D308" s="301"/>
      <c r="E308" s="301"/>
      <c r="F308" s="301"/>
      <c r="G308" s="301"/>
      <c r="H308" s="301"/>
      <c r="I308" s="301"/>
      <c r="J308" s="301"/>
      <c r="K308" s="301"/>
      <c r="L308" s="301"/>
      <c r="M308" s="301"/>
      <c r="N308" s="301"/>
      <c r="O308" s="301"/>
      <c r="P308" s="301"/>
      <c r="Q308" s="301"/>
      <c r="R308" s="301"/>
      <c r="S308" s="301"/>
      <c r="T308" s="301"/>
      <c r="U308" s="301"/>
      <c r="V308" s="301"/>
      <c r="W308" s="301"/>
      <c r="X308" s="301"/>
      <c r="Y308" s="301"/>
      <c r="Z308" s="301"/>
      <c r="AA308" s="301"/>
    </row>
    <row r="309" spans="1:27" ht="14.25" customHeight="1">
      <c r="A309" s="301"/>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row>
    <row r="310" spans="1:27" ht="14.25" customHeight="1">
      <c r="A310" s="301"/>
      <c r="B310" s="301"/>
      <c r="C310" s="301"/>
      <c r="D310" s="301"/>
      <c r="E310" s="301"/>
      <c r="F310" s="301"/>
      <c r="G310" s="301"/>
      <c r="H310" s="301"/>
      <c r="I310" s="301"/>
      <c r="J310" s="301"/>
      <c r="K310" s="301"/>
      <c r="L310" s="301"/>
      <c r="M310" s="301"/>
      <c r="N310" s="301"/>
      <c r="O310" s="301"/>
      <c r="P310" s="301"/>
      <c r="Q310" s="301"/>
      <c r="R310" s="301"/>
      <c r="S310" s="301"/>
      <c r="T310" s="301"/>
      <c r="U310" s="301"/>
      <c r="V310" s="301"/>
      <c r="W310" s="301"/>
      <c r="X310" s="301"/>
      <c r="Y310" s="301"/>
      <c r="Z310" s="301"/>
      <c r="AA310" s="301"/>
    </row>
    <row r="311" spans="1:27" ht="14.25" customHeight="1">
      <c r="A311" s="301"/>
      <c r="B311" s="301"/>
      <c r="C311" s="301"/>
      <c r="D311" s="301"/>
      <c r="E311" s="301"/>
      <c r="F311" s="301"/>
      <c r="G311" s="301"/>
      <c r="H311" s="301"/>
      <c r="I311" s="301"/>
      <c r="J311" s="301"/>
      <c r="K311" s="301"/>
      <c r="L311" s="301"/>
      <c r="M311" s="301"/>
      <c r="N311" s="301"/>
      <c r="O311" s="301"/>
      <c r="P311" s="301"/>
      <c r="Q311" s="301"/>
      <c r="R311" s="301"/>
      <c r="S311" s="301"/>
      <c r="T311" s="301"/>
      <c r="U311" s="301"/>
      <c r="V311" s="301"/>
      <c r="W311" s="301"/>
      <c r="X311" s="301"/>
      <c r="Y311" s="301"/>
      <c r="Z311" s="301"/>
      <c r="AA311" s="301"/>
    </row>
    <row r="312" spans="1:27" ht="14.25" customHeight="1">
      <c r="A312" s="301"/>
      <c r="B312" s="301"/>
      <c r="C312" s="301"/>
      <c r="D312" s="301"/>
      <c r="E312" s="301"/>
      <c r="F312" s="301"/>
      <c r="G312" s="301"/>
      <c r="H312" s="301"/>
      <c r="I312" s="301"/>
      <c r="J312" s="301"/>
      <c r="K312" s="301"/>
      <c r="L312" s="301"/>
      <c r="M312" s="301"/>
      <c r="N312" s="301"/>
      <c r="O312" s="301"/>
      <c r="P312" s="301"/>
      <c r="Q312" s="301"/>
      <c r="R312" s="301"/>
      <c r="S312" s="301"/>
      <c r="T312" s="301"/>
      <c r="U312" s="301"/>
      <c r="V312" s="301"/>
      <c r="W312" s="301"/>
      <c r="X312" s="301"/>
      <c r="Y312" s="301"/>
      <c r="Z312" s="301"/>
      <c r="AA312" s="301"/>
    </row>
    <row r="313" spans="1:27" ht="14.25" customHeight="1">
      <c r="A313" s="301"/>
      <c r="B313" s="301"/>
      <c r="C313" s="301"/>
      <c r="D313" s="301"/>
      <c r="E313" s="301"/>
      <c r="F313" s="301"/>
      <c r="G313" s="301"/>
      <c r="H313" s="301"/>
      <c r="I313" s="301"/>
      <c r="J313" s="301"/>
      <c r="K313" s="301"/>
      <c r="L313" s="301"/>
      <c r="M313" s="301"/>
      <c r="N313" s="301"/>
      <c r="O313" s="301"/>
      <c r="P313" s="301"/>
      <c r="Q313" s="301"/>
      <c r="R313" s="301"/>
      <c r="S313" s="301"/>
      <c r="T313" s="301"/>
      <c r="U313" s="301"/>
      <c r="V313" s="301"/>
      <c r="W313" s="301"/>
      <c r="X313" s="301"/>
      <c r="Y313" s="301"/>
      <c r="Z313" s="301"/>
      <c r="AA313" s="301"/>
    </row>
    <row r="314" spans="1:27" ht="14.25" customHeight="1">
      <c r="A314" s="301"/>
      <c r="B314" s="301"/>
      <c r="C314" s="301"/>
      <c r="D314" s="301"/>
      <c r="E314" s="301"/>
      <c r="F314" s="301"/>
      <c r="G314" s="301"/>
      <c r="H314" s="301"/>
      <c r="I314" s="301"/>
      <c r="J314" s="301"/>
      <c r="K314" s="301"/>
      <c r="L314" s="301"/>
      <c r="M314" s="301"/>
      <c r="N314" s="301"/>
      <c r="O314" s="301"/>
      <c r="P314" s="301"/>
      <c r="Q314" s="301"/>
      <c r="R314" s="301"/>
      <c r="S314" s="301"/>
      <c r="T314" s="301"/>
      <c r="U314" s="301"/>
      <c r="V314" s="301"/>
      <c r="W314" s="301"/>
      <c r="X314" s="301"/>
      <c r="Y314" s="301"/>
      <c r="Z314" s="301"/>
      <c r="AA314" s="301"/>
    </row>
    <row r="315" spans="1:27" ht="14.25" customHeight="1">
      <c r="A315" s="301"/>
      <c r="B315" s="301"/>
      <c r="C315" s="301"/>
      <c r="D315" s="301"/>
      <c r="E315" s="301"/>
      <c r="F315" s="301"/>
      <c r="G315" s="301"/>
      <c r="H315" s="301"/>
      <c r="I315" s="301"/>
      <c r="J315" s="301"/>
      <c r="K315" s="301"/>
      <c r="L315" s="301"/>
      <c r="M315" s="301"/>
      <c r="N315" s="301"/>
      <c r="O315" s="301"/>
      <c r="P315" s="301"/>
      <c r="Q315" s="301"/>
      <c r="R315" s="301"/>
      <c r="S315" s="301"/>
      <c r="T315" s="301"/>
      <c r="U315" s="301"/>
      <c r="V315" s="301"/>
      <c r="W315" s="301"/>
      <c r="X315" s="301"/>
      <c r="Y315" s="301"/>
      <c r="Z315" s="301"/>
      <c r="AA315" s="301"/>
    </row>
    <row r="316" spans="1:27" ht="14.25" customHeight="1">
      <c r="A316" s="301"/>
      <c r="B316" s="301"/>
      <c r="C316" s="301"/>
      <c r="D316" s="301"/>
      <c r="E316" s="301"/>
      <c r="F316" s="301"/>
      <c r="G316" s="301"/>
      <c r="H316" s="301"/>
      <c r="I316" s="301"/>
      <c r="J316" s="301"/>
      <c r="K316" s="301"/>
      <c r="L316" s="301"/>
      <c r="M316" s="301"/>
      <c r="N316" s="301"/>
      <c r="O316" s="301"/>
      <c r="P316" s="301"/>
      <c r="Q316" s="301"/>
      <c r="R316" s="301"/>
      <c r="S316" s="301"/>
      <c r="T316" s="301"/>
      <c r="U316" s="301"/>
      <c r="V316" s="301"/>
      <c r="W316" s="301"/>
      <c r="X316" s="301"/>
      <c r="Y316" s="301"/>
      <c r="Z316" s="301"/>
      <c r="AA316" s="301"/>
    </row>
    <row r="317" spans="1:27" ht="14.25" customHeight="1">
      <c r="A317" s="301"/>
      <c r="B317" s="301"/>
      <c r="C317" s="301"/>
      <c r="D317" s="301"/>
      <c r="E317" s="301"/>
      <c r="F317" s="301"/>
      <c r="G317" s="301"/>
      <c r="H317" s="301"/>
      <c r="I317" s="301"/>
      <c r="J317" s="301"/>
      <c r="K317" s="301"/>
      <c r="L317" s="301"/>
      <c r="M317" s="301"/>
      <c r="N317" s="301"/>
      <c r="O317" s="301"/>
      <c r="P317" s="301"/>
      <c r="Q317" s="301"/>
      <c r="R317" s="301"/>
      <c r="S317" s="301"/>
      <c r="T317" s="301"/>
      <c r="U317" s="301"/>
      <c r="V317" s="301"/>
      <c r="W317" s="301"/>
      <c r="X317" s="301"/>
      <c r="Y317" s="301"/>
      <c r="Z317" s="301"/>
      <c r="AA317" s="301"/>
    </row>
    <row r="318" spans="1:27" ht="14.25" customHeight="1">
      <c r="A318" s="301"/>
      <c r="B318" s="301"/>
      <c r="C318" s="301"/>
      <c r="D318" s="301"/>
      <c r="E318" s="301"/>
      <c r="F318" s="301"/>
      <c r="G318" s="301"/>
      <c r="H318" s="301"/>
      <c r="I318" s="301"/>
      <c r="J318" s="301"/>
      <c r="K318" s="301"/>
      <c r="L318" s="301"/>
      <c r="M318" s="301"/>
      <c r="N318" s="301"/>
      <c r="O318" s="301"/>
      <c r="P318" s="301"/>
      <c r="Q318" s="301"/>
      <c r="R318" s="301"/>
      <c r="S318" s="301"/>
      <c r="T318" s="301"/>
      <c r="U318" s="301"/>
      <c r="V318" s="301"/>
      <c r="W318" s="301"/>
      <c r="X318" s="301"/>
      <c r="Y318" s="301"/>
      <c r="Z318" s="301"/>
      <c r="AA318" s="301"/>
    </row>
    <row r="319" spans="1:27" ht="14.25" customHeight="1">
      <c r="A319" s="301"/>
      <c r="B319" s="301"/>
      <c r="C319" s="301"/>
      <c r="D319" s="301"/>
      <c r="E319" s="301"/>
      <c r="F319" s="301"/>
      <c r="G319" s="301"/>
      <c r="H319" s="301"/>
      <c r="I319" s="301"/>
      <c r="J319" s="301"/>
      <c r="K319" s="301"/>
      <c r="L319" s="301"/>
      <c r="M319" s="301"/>
      <c r="N319" s="301"/>
      <c r="O319" s="301"/>
      <c r="P319" s="301"/>
      <c r="Q319" s="301"/>
      <c r="R319" s="301"/>
      <c r="S319" s="301"/>
      <c r="T319" s="301"/>
      <c r="U319" s="301"/>
      <c r="V319" s="301"/>
      <c r="W319" s="301"/>
      <c r="X319" s="301"/>
      <c r="Y319" s="301"/>
      <c r="Z319" s="301"/>
      <c r="AA319" s="301"/>
    </row>
    <row r="320" spans="1:27" ht="14.25" customHeight="1">
      <c r="A320" s="301"/>
      <c r="B320" s="301"/>
      <c r="C320" s="301"/>
      <c r="D320" s="301"/>
      <c r="E320" s="301"/>
      <c r="F320" s="301"/>
      <c r="G320" s="301"/>
      <c r="H320" s="301"/>
      <c r="I320" s="301"/>
      <c r="J320" s="301"/>
      <c r="K320" s="301"/>
      <c r="L320" s="301"/>
      <c r="M320" s="301"/>
      <c r="N320" s="301"/>
      <c r="O320" s="301"/>
      <c r="P320" s="301"/>
      <c r="Q320" s="301"/>
      <c r="R320" s="301"/>
      <c r="S320" s="301"/>
      <c r="T320" s="301"/>
      <c r="U320" s="301"/>
      <c r="V320" s="301"/>
      <c r="W320" s="301"/>
      <c r="X320" s="301"/>
      <c r="Y320" s="301"/>
      <c r="Z320" s="301"/>
      <c r="AA320" s="301"/>
    </row>
    <row r="321" spans="1:27" ht="14.25" customHeight="1">
      <c r="A321" s="301"/>
      <c r="B321" s="301"/>
      <c r="C321" s="301"/>
      <c r="D321" s="301"/>
      <c r="E321" s="301"/>
      <c r="F321" s="301"/>
      <c r="G321" s="301"/>
      <c r="H321" s="301"/>
      <c r="I321" s="301"/>
      <c r="J321" s="301"/>
      <c r="K321" s="301"/>
      <c r="L321" s="301"/>
      <c r="M321" s="301"/>
      <c r="N321" s="301"/>
      <c r="O321" s="301"/>
      <c r="P321" s="301"/>
      <c r="Q321" s="301"/>
      <c r="R321" s="301"/>
      <c r="S321" s="301"/>
      <c r="T321" s="301"/>
      <c r="U321" s="301"/>
      <c r="V321" s="301"/>
      <c r="W321" s="301"/>
      <c r="X321" s="301"/>
      <c r="Y321" s="301"/>
      <c r="Z321" s="301"/>
      <c r="AA321" s="301"/>
    </row>
    <row r="322" spans="1:27" ht="14.25" customHeight="1">
      <c r="A322" s="301"/>
      <c r="B322" s="301"/>
      <c r="C322" s="301"/>
      <c r="D322" s="301"/>
      <c r="E322" s="301"/>
      <c r="F322" s="301"/>
      <c r="G322" s="301"/>
      <c r="H322" s="301"/>
      <c r="I322" s="301"/>
      <c r="J322" s="301"/>
      <c r="K322" s="301"/>
      <c r="L322" s="301"/>
      <c r="M322" s="301"/>
      <c r="N322" s="301"/>
      <c r="O322" s="301"/>
      <c r="P322" s="301"/>
      <c r="Q322" s="301"/>
      <c r="R322" s="301"/>
      <c r="S322" s="301"/>
      <c r="T322" s="301"/>
      <c r="U322" s="301"/>
      <c r="V322" s="301"/>
      <c r="W322" s="301"/>
      <c r="X322" s="301"/>
      <c r="Y322" s="301"/>
      <c r="Z322" s="301"/>
      <c r="AA322" s="301"/>
    </row>
    <row r="323" spans="1:27" ht="14.25" customHeight="1">
      <c r="A323" s="301"/>
      <c r="B323" s="301"/>
      <c r="C323" s="301"/>
      <c r="D323" s="301"/>
      <c r="E323" s="301"/>
      <c r="F323" s="301"/>
      <c r="G323" s="301"/>
      <c r="H323" s="301"/>
      <c r="I323" s="301"/>
      <c r="J323" s="301"/>
      <c r="K323" s="301"/>
      <c r="L323" s="301"/>
      <c r="M323" s="301"/>
      <c r="N323" s="301"/>
      <c r="O323" s="301"/>
      <c r="P323" s="301"/>
      <c r="Q323" s="301"/>
      <c r="R323" s="301"/>
      <c r="S323" s="301"/>
      <c r="T323" s="301"/>
      <c r="U323" s="301"/>
      <c r="V323" s="301"/>
      <c r="W323" s="301"/>
      <c r="X323" s="301"/>
      <c r="Y323" s="301"/>
      <c r="Z323" s="301"/>
      <c r="AA323" s="301"/>
    </row>
    <row r="324" spans="1:27" ht="14.25" customHeight="1">
      <c r="A324" s="301"/>
      <c r="B324" s="301"/>
      <c r="C324" s="301"/>
      <c r="D324" s="301"/>
      <c r="E324" s="301"/>
      <c r="F324" s="301"/>
      <c r="G324" s="301"/>
      <c r="H324" s="301"/>
      <c r="I324" s="301"/>
      <c r="J324" s="301"/>
      <c r="K324" s="301"/>
      <c r="L324" s="301"/>
      <c r="M324" s="301"/>
      <c r="N324" s="301"/>
      <c r="O324" s="301"/>
      <c r="P324" s="301"/>
      <c r="Q324" s="301"/>
      <c r="R324" s="301"/>
      <c r="S324" s="301"/>
      <c r="T324" s="301"/>
      <c r="U324" s="301"/>
      <c r="V324" s="301"/>
      <c r="W324" s="301"/>
      <c r="X324" s="301"/>
      <c r="Y324" s="301"/>
      <c r="Z324" s="301"/>
      <c r="AA324" s="301"/>
    </row>
    <row r="325" spans="1:27" ht="14.25" customHeight="1">
      <c r="A325" s="301"/>
      <c r="B325" s="301"/>
      <c r="C325" s="301"/>
      <c r="D325" s="301"/>
      <c r="E325" s="301"/>
      <c r="F325" s="301"/>
      <c r="G325" s="301"/>
      <c r="H325" s="301"/>
      <c r="I325" s="301"/>
      <c r="J325" s="301"/>
      <c r="K325" s="301"/>
      <c r="L325" s="301"/>
      <c r="M325" s="301"/>
      <c r="N325" s="301"/>
      <c r="O325" s="301"/>
      <c r="P325" s="301"/>
      <c r="Q325" s="301"/>
      <c r="R325" s="301"/>
      <c r="S325" s="301"/>
      <c r="T325" s="301"/>
      <c r="U325" s="301"/>
      <c r="V325" s="301"/>
      <c r="W325" s="301"/>
      <c r="X325" s="301"/>
      <c r="Y325" s="301"/>
      <c r="Z325" s="301"/>
      <c r="AA325" s="301"/>
    </row>
    <row r="326" spans="1:27" ht="14.25" customHeight="1">
      <c r="A326" s="301"/>
      <c r="B326" s="301"/>
      <c r="C326" s="301"/>
      <c r="D326" s="301"/>
      <c r="E326" s="301"/>
      <c r="F326" s="301"/>
      <c r="G326" s="301"/>
      <c r="H326" s="301"/>
      <c r="I326" s="301"/>
      <c r="J326" s="301"/>
      <c r="K326" s="301"/>
      <c r="L326" s="301"/>
      <c r="M326" s="301"/>
      <c r="N326" s="301"/>
      <c r="O326" s="301"/>
      <c r="P326" s="301"/>
      <c r="Q326" s="301"/>
      <c r="R326" s="301"/>
      <c r="S326" s="301"/>
      <c r="T326" s="301"/>
      <c r="U326" s="301"/>
      <c r="V326" s="301"/>
      <c r="W326" s="301"/>
      <c r="X326" s="301"/>
      <c r="Y326" s="301"/>
      <c r="Z326" s="301"/>
      <c r="AA326" s="301"/>
    </row>
    <row r="327" spans="1:27" ht="14.25" customHeight="1">
      <c r="A327" s="301"/>
      <c r="B327" s="301"/>
      <c r="C327" s="301"/>
      <c r="D327" s="301"/>
      <c r="E327" s="301"/>
      <c r="F327" s="301"/>
      <c r="G327" s="301"/>
      <c r="H327" s="301"/>
      <c r="I327" s="301"/>
      <c r="J327" s="301"/>
      <c r="K327" s="301"/>
      <c r="L327" s="301"/>
      <c r="M327" s="301"/>
      <c r="N327" s="301"/>
      <c r="O327" s="301"/>
      <c r="P327" s="301"/>
      <c r="Q327" s="301"/>
      <c r="R327" s="301"/>
      <c r="S327" s="301"/>
      <c r="T327" s="301"/>
      <c r="U327" s="301"/>
      <c r="V327" s="301"/>
      <c r="W327" s="301"/>
      <c r="X327" s="301"/>
      <c r="Y327" s="301"/>
      <c r="Z327" s="301"/>
      <c r="AA327" s="301"/>
    </row>
    <row r="328" spans="1:27" ht="14.25" customHeight="1">
      <c r="A328" s="301"/>
      <c r="B328" s="301"/>
      <c r="C328" s="301"/>
      <c r="D328" s="301"/>
      <c r="E328" s="301"/>
      <c r="F328" s="301"/>
      <c r="G328" s="301"/>
      <c r="H328" s="301"/>
      <c r="I328" s="301"/>
      <c r="J328" s="301"/>
      <c r="K328" s="301"/>
      <c r="L328" s="301"/>
      <c r="M328" s="301"/>
      <c r="N328" s="301"/>
      <c r="O328" s="301"/>
      <c r="P328" s="301"/>
      <c r="Q328" s="301"/>
      <c r="R328" s="301"/>
      <c r="S328" s="301"/>
      <c r="T328" s="301"/>
      <c r="U328" s="301"/>
      <c r="V328" s="301"/>
      <c r="W328" s="301"/>
      <c r="X328" s="301"/>
      <c r="Y328" s="301"/>
      <c r="Z328" s="301"/>
      <c r="AA328" s="301"/>
    </row>
    <row r="329" spans="1:27" ht="14.25" customHeight="1">
      <c r="A329" s="301"/>
      <c r="B329" s="301"/>
      <c r="C329" s="301"/>
      <c r="D329" s="301"/>
      <c r="E329" s="301"/>
      <c r="F329" s="301"/>
      <c r="G329" s="301"/>
      <c r="H329" s="301"/>
      <c r="I329" s="301"/>
      <c r="J329" s="301"/>
      <c r="K329" s="301"/>
      <c r="L329" s="301"/>
      <c r="M329" s="301"/>
      <c r="N329" s="301"/>
      <c r="O329" s="301"/>
      <c r="P329" s="301"/>
      <c r="Q329" s="301"/>
      <c r="R329" s="301"/>
      <c r="S329" s="301"/>
      <c r="T329" s="301"/>
      <c r="U329" s="301"/>
      <c r="V329" s="301"/>
      <c r="W329" s="301"/>
      <c r="X329" s="301"/>
      <c r="Y329" s="301"/>
      <c r="Z329" s="301"/>
      <c r="AA329" s="301"/>
    </row>
    <row r="330" spans="1:27" ht="14.25" customHeight="1">
      <c r="A330" s="301"/>
      <c r="B330" s="301"/>
      <c r="C330" s="301"/>
      <c r="D330" s="301"/>
      <c r="E330" s="301"/>
      <c r="F330" s="301"/>
      <c r="G330" s="301"/>
      <c r="H330" s="301"/>
      <c r="I330" s="301"/>
      <c r="J330" s="301"/>
      <c r="K330" s="301"/>
      <c r="L330" s="301"/>
      <c r="M330" s="301"/>
      <c r="N330" s="301"/>
      <c r="O330" s="301"/>
      <c r="P330" s="301"/>
      <c r="Q330" s="301"/>
      <c r="R330" s="301"/>
      <c r="S330" s="301"/>
      <c r="T330" s="301"/>
      <c r="U330" s="301"/>
      <c r="V330" s="301"/>
      <c r="W330" s="301"/>
      <c r="X330" s="301"/>
      <c r="Y330" s="301"/>
      <c r="Z330" s="301"/>
      <c r="AA330" s="301"/>
    </row>
    <row r="331" spans="1:27" ht="14.25" customHeight="1">
      <c r="A331" s="301"/>
      <c r="B331" s="301"/>
      <c r="C331" s="301"/>
      <c r="D331" s="301"/>
      <c r="E331" s="301"/>
      <c r="F331" s="301"/>
      <c r="G331" s="301"/>
      <c r="H331" s="301"/>
      <c r="I331" s="301"/>
      <c r="J331" s="301"/>
      <c r="K331" s="301"/>
      <c r="L331" s="301"/>
      <c r="M331" s="301"/>
      <c r="N331" s="301"/>
      <c r="O331" s="301"/>
      <c r="P331" s="301"/>
      <c r="Q331" s="301"/>
      <c r="R331" s="301"/>
      <c r="S331" s="301"/>
      <c r="T331" s="301"/>
      <c r="U331" s="301"/>
      <c r="V331" s="301"/>
      <c r="W331" s="301"/>
      <c r="X331" s="301"/>
      <c r="Y331" s="301"/>
      <c r="Z331" s="301"/>
      <c r="AA331" s="301"/>
    </row>
    <row r="332" spans="1:27" ht="14.25" customHeight="1">
      <c r="A332" s="301"/>
      <c r="B332" s="301"/>
      <c r="C332" s="301"/>
      <c r="D332" s="301"/>
      <c r="E332" s="301"/>
      <c r="F332" s="301"/>
      <c r="G332" s="301"/>
      <c r="H332" s="301"/>
      <c r="I332" s="301"/>
      <c r="J332" s="301"/>
      <c r="K332" s="301"/>
      <c r="L332" s="301"/>
      <c r="M332" s="301"/>
      <c r="N332" s="301"/>
      <c r="O332" s="301"/>
      <c r="P332" s="301"/>
      <c r="Q332" s="301"/>
      <c r="R332" s="301"/>
      <c r="S332" s="301"/>
      <c r="T332" s="301"/>
      <c r="U332" s="301"/>
      <c r="V332" s="301"/>
      <c r="W332" s="301"/>
      <c r="X332" s="301"/>
      <c r="Y332" s="301"/>
      <c r="Z332" s="301"/>
      <c r="AA332" s="301"/>
    </row>
    <row r="333" spans="1:27" ht="14.25" customHeight="1">
      <c r="A333" s="301"/>
      <c r="B333" s="301"/>
      <c r="C333" s="301"/>
      <c r="D333" s="301"/>
      <c r="E333" s="301"/>
      <c r="F333" s="301"/>
      <c r="G333" s="301"/>
      <c r="H333" s="301"/>
      <c r="I333" s="301"/>
      <c r="J333" s="301"/>
      <c r="K333" s="301"/>
      <c r="L333" s="301"/>
      <c r="M333" s="301"/>
      <c r="N333" s="301"/>
      <c r="O333" s="301"/>
      <c r="P333" s="301"/>
      <c r="Q333" s="301"/>
      <c r="R333" s="301"/>
      <c r="S333" s="301"/>
      <c r="T333" s="301"/>
      <c r="U333" s="301"/>
      <c r="V333" s="301"/>
      <c r="W333" s="301"/>
      <c r="X333" s="301"/>
      <c r="Y333" s="301"/>
      <c r="Z333" s="301"/>
      <c r="AA333" s="301"/>
    </row>
    <row r="334" spans="1:27" ht="14.25" customHeight="1">
      <c r="A334" s="301"/>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row>
    <row r="335" spans="1:27" ht="14.25" customHeight="1">
      <c r="A335" s="301"/>
      <c r="B335" s="301"/>
      <c r="C335" s="301"/>
      <c r="D335" s="301"/>
      <c r="E335" s="301"/>
      <c r="F335" s="301"/>
      <c r="G335" s="301"/>
      <c r="H335" s="301"/>
      <c r="I335" s="301"/>
      <c r="J335" s="301"/>
      <c r="K335" s="301"/>
      <c r="L335" s="301"/>
      <c r="M335" s="301"/>
      <c r="N335" s="301"/>
      <c r="O335" s="301"/>
      <c r="P335" s="301"/>
      <c r="Q335" s="301"/>
      <c r="R335" s="301"/>
      <c r="S335" s="301"/>
      <c r="T335" s="301"/>
      <c r="U335" s="301"/>
      <c r="V335" s="301"/>
      <c r="W335" s="301"/>
      <c r="X335" s="301"/>
      <c r="Y335" s="301"/>
      <c r="Z335" s="301"/>
      <c r="AA335" s="301"/>
    </row>
    <row r="336" spans="1:27" ht="14.25" customHeight="1">
      <c r="A336" s="301"/>
      <c r="B336" s="301"/>
      <c r="C336" s="301"/>
      <c r="D336" s="301"/>
      <c r="E336" s="301"/>
      <c r="F336" s="301"/>
      <c r="G336" s="301"/>
      <c r="H336" s="301"/>
      <c r="I336" s="301"/>
      <c r="J336" s="301"/>
      <c r="K336" s="301"/>
      <c r="L336" s="301"/>
      <c r="M336" s="301"/>
      <c r="N336" s="301"/>
      <c r="O336" s="301"/>
      <c r="P336" s="301"/>
      <c r="Q336" s="301"/>
      <c r="R336" s="301"/>
      <c r="S336" s="301"/>
      <c r="T336" s="301"/>
      <c r="U336" s="301"/>
      <c r="V336" s="301"/>
      <c r="W336" s="301"/>
      <c r="X336" s="301"/>
      <c r="Y336" s="301"/>
      <c r="Z336" s="301"/>
      <c r="AA336" s="301"/>
    </row>
    <row r="337" spans="1:27" ht="14.25" customHeight="1">
      <c r="A337" s="301"/>
      <c r="B337" s="301"/>
      <c r="C337" s="301"/>
      <c r="D337" s="301"/>
      <c r="E337" s="301"/>
      <c r="F337" s="301"/>
      <c r="G337" s="301"/>
      <c r="H337" s="301"/>
      <c r="I337" s="301"/>
      <c r="J337" s="301"/>
      <c r="K337" s="301"/>
      <c r="L337" s="301"/>
      <c r="M337" s="301"/>
      <c r="N337" s="301"/>
      <c r="O337" s="301"/>
      <c r="P337" s="301"/>
      <c r="Q337" s="301"/>
      <c r="R337" s="301"/>
      <c r="S337" s="301"/>
      <c r="T337" s="301"/>
      <c r="U337" s="301"/>
      <c r="V337" s="301"/>
      <c r="W337" s="301"/>
      <c r="X337" s="301"/>
      <c r="Y337" s="301"/>
      <c r="Z337" s="301"/>
      <c r="AA337" s="301"/>
    </row>
    <row r="338" spans="1:27" ht="14.25" customHeight="1">
      <c r="A338" s="301"/>
      <c r="B338" s="301"/>
      <c r="C338" s="301"/>
      <c r="D338" s="301"/>
      <c r="E338" s="301"/>
      <c r="F338" s="301"/>
      <c r="G338" s="301"/>
      <c r="H338" s="301"/>
      <c r="I338" s="301"/>
      <c r="J338" s="301"/>
      <c r="K338" s="301"/>
      <c r="L338" s="301"/>
      <c r="M338" s="301"/>
      <c r="N338" s="301"/>
      <c r="O338" s="301"/>
      <c r="P338" s="301"/>
      <c r="Q338" s="301"/>
      <c r="R338" s="301"/>
      <c r="S338" s="301"/>
      <c r="T338" s="301"/>
      <c r="U338" s="301"/>
      <c r="V338" s="301"/>
      <c r="W338" s="301"/>
      <c r="X338" s="301"/>
      <c r="Y338" s="301"/>
      <c r="Z338" s="301"/>
      <c r="AA338" s="301"/>
    </row>
    <row r="339" spans="1:27" ht="14.25" customHeight="1">
      <c r="A339" s="301"/>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c r="AA339" s="301"/>
    </row>
    <row r="340" spans="1:27" ht="14.25" customHeight="1">
      <c r="A340" s="301"/>
      <c r="B340" s="301"/>
      <c r="C340" s="301"/>
      <c r="D340" s="301"/>
      <c r="E340" s="301"/>
      <c r="F340" s="301"/>
      <c r="G340" s="301"/>
      <c r="H340" s="301"/>
      <c r="I340" s="301"/>
      <c r="J340" s="301"/>
      <c r="K340" s="301"/>
      <c r="L340" s="301"/>
      <c r="M340" s="301"/>
      <c r="N340" s="301"/>
      <c r="O340" s="301"/>
      <c r="P340" s="301"/>
      <c r="Q340" s="301"/>
      <c r="R340" s="301"/>
      <c r="S340" s="301"/>
      <c r="T340" s="301"/>
      <c r="U340" s="301"/>
      <c r="V340" s="301"/>
      <c r="W340" s="301"/>
      <c r="X340" s="301"/>
      <c r="Y340" s="301"/>
      <c r="Z340" s="301"/>
      <c r="AA340" s="301"/>
    </row>
    <row r="341" spans="1:27" ht="14.25" customHeight="1">
      <c r="A341" s="301"/>
      <c r="B341" s="301"/>
      <c r="C341" s="301"/>
      <c r="D341" s="301"/>
      <c r="E341" s="301"/>
      <c r="F341" s="301"/>
      <c r="G341" s="301"/>
      <c r="H341" s="301"/>
      <c r="I341" s="301"/>
      <c r="J341" s="301"/>
      <c r="K341" s="301"/>
      <c r="L341" s="301"/>
      <c r="M341" s="301"/>
      <c r="N341" s="301"/>
      <c r="O341" s="301"/>
      <c r="P341" s="301"/>
      <c r="Q341" s="301"/>
      <c r="R341" s="301"/>
      <c r="S341" s="301"/>
      <c r="T341" s="301"/>
      <c r="U341" s="301"/>
      <c r="V341" s="301"/>
      <c r="W341" s="301"/>
      <c r="X341" s="301"/>
      <c r="Y341" s="301"/>
      <c r="Z341" s="301"/>
      <c r="AA341" s="301"/>
    </row>
    <row r="342" spans="1:27" ht="14.25" customHeight="1">
      <c r="A342" s="301"/>
      <c r="B342" s="301"/>
      <c r="C342" s="301"/>
      <c r="D342" s="301"/>
      <c r="E342" s="301"/>
      <c r="F342" s="301"/>
      <c r="G342" s="301"/>
      <c r="H342" s="301"/>
      <c r="I342" s="301"/>
      <c r="J342" s="301"/>
      <c r="K342" s="301"/>
      <c r="L342" s="301"/>
      <c r="M342" s="301"/>
      <c r="N342" s="301"/>
      <c r="O342" s="301"/>
      <c r="P342" s="301"/>
      <c r="Q342" s="301"/>
      <c r="R342" s="301"/>
      <c r="S342" s="301"/>
      <c r="T342" s="301"/>
      <c r="U342" s="301"/>
      <c r="V342" s="301"/>
      <c r="W342" s="301"/>
      <c r="X342" s="301"/>
      <c r="Y342" s="301"/>
      <c r="Z342" s="301"/>
      <c r="AA342" s="301"/>
    </row>
    <row r="343" spans="1:27" ht="14.25" customHeight="1">
      <c r="A343" s="301"/>
      <c r="B343" s="301"/>
      <c r="C343" s="301"/>
      <c r="D343" s="301"/>
      <c r="E343" s="301"/>
      <c r="F343" s="301"/>
      <c r="G343" s="301"/>
      <c r="H343" s="301"/>
      <c r="I343" s="301"/>
      <c r="J343" s="301"/>
      <c r="K343" s="301"/>
      <c r="L343" s="301"/>
      <c r="M343" s="301"/>
      <c r="N343" s="301"/>
      <c r="O343" s="301"/>
      <c r="P343" s="301"/>
      <c r="Q343" s="301"/>
      <c r="R343" s="301"/>
      <c r="S343" s="301"/>
      <c r="T343" s="301"/>
      <c r="U343" s="301"/>
      <c r="V343" s="301"/>
      <c r="W343" s="301"/>
      <c r="X343" s="301"/>
      <c r="Y343" s="301"/>
      <c r="Z343" s="301"/>
      <c r="AA343" s="301"/>
    </row>
    <row r="344" spans="1:27" ht="14.25" customHeight="1">
      <c r="A344" s="301"/>
      <c r="B344" s="301"/>
      <c r="C344" s="301"/>
      <c r="D344" s="301"/>
      <c r="E344" s="301"/>
      <c r="F344" s="301"/>
      <c r="G344" s="301"/>
      <c r="H344" s="301"/>
      <c r="I344" s="301"/>
      <c r="J344" s="301"/>
      <c r="K344" s="301"/>
      <c r="L344" s="301"/>
      <c r="M344" s="301"/>
      <c r="N344" s="301"/>
      <c r="O344" s="301"/>
      <c r="P344" s="301"/>
      <c r="Q344" s="301"/>
      <c r="R344" s="301"/>
      <c r="S344" s="301"/>
      <c r="T344" s="301"/>
      <c r="U344" s="301"/>
      <c r="V344" s="301"/>
      <c r="W344" s="301"/>
      <c r="X344" s="301"/>
      <c r="Y344" s="301"/>
      <c r="Z344" s="301"/>
      <c r="AA344" s="301"/>
    </row>
    <row r="345" spans="1:27" ht="14.25" customHeight="1">
      <c r="A345" s="301"/>
      <c r="B345" s="301"/>
      <c r="C345" s="301"/>
      <c r="D345" s="301"/>
      <c r="E345" s="301"/>
      <c r="F345" s="301"/>
      <c r="G345" s="301"/>
      <c r="H345" s="301"/>
      <c r="I345" s="301"/>
      <c r="J345" s="301"/>
      <c r="K345" s="301"/>
      <c r="L345" s="301"/>
      <c r="M345" s="301"/>
      <c r="N345" s="301"/>
      <c r="O345" s="301"/>
      <c r="P345" s="301"/>
      <c r="Q345" s="301"/>
      <c r="R345" s="301"/>
      <c r="S345" s="301"/>
      <c r="T345" s="301"/>
      <c r="U345" s="301"/>
      <c r="V345" s="301"/>
      <c r="W345" s="301"/>
      <c r="X345" s="301"/>
      <c r="Y345" s="301"/>
      <c r="Z345" s="301"/>
      <c r="AA345" s="301"/>
    </row>
    <row r="346" spans="1:27" ht="14.25" customHeight="1">
      <c r="A346" s="301"/>
      <c r="B346" s="301"/>
      <c r="C346" s="301"/>
      <c r="D346" s="301"/>
      <c r="E346" s="301"/>
      <c r="F346" s="301"/>
      <c r="G346" s="301"/>
      <c r="H346" s="301"/>
      <c r="I346" s="301"/>
      <c r="J346" s="301"/>
      <c r="K346" s="301"/>
      <c r="L346" s="301"/>
      <c r="M346" s="301"/>
      <c r="N346" s="301"/>
      <c r="O346" s="301"/>
      <c r="P346" s="301"/>
      <c r="Q346" s="301"/>
      <c r="R346" s="301"/>
      <c r="S346" s="301"/>
      <c r="T346" s="301"/>
      <c r="U346" s="301"/>
      <c r="V346" s="301"/>
      <c r="W346" s="301"/>
      <c r="X346" s="301"/>
      <c r="Y346" s="301"/>
      <c r="Z346" s="301"/>
      <c r="AA346" s="301"/>
    </row>
    <row r="347" spans="1:27" ht="14.25" customHeight="1">
      <c r="A347" s="301"/>
      <c r="B347" s="301"/>
      <c r="C347" s="301"/>
      <c r="D347" s="301"/>
      <c r="E347" s="301"/>
      <c r="F347" s="301"/>
      <c r="G347" s="301"/>
      <c r="H347" s="301"/>
      <c r="I347" s="301"/>
      <c r="J347" s="301"/>
      <c r="K347" s="301"/>
      <c r="L347" s="301"/>
      <c r="M347" s="301"/>
      <c r="N347" s="301"/>
      <c r="O347" s="301"/>
      <c r="P347" s="301"/>
      <c r="Q347" s="301"/>
      <c r="R347" s="301"/>
      <c r="S347" s="301"/>
      <c r="T347" s="301"/>
      <c r="U347" s="301"/>
      <c r="V347" s="301"/>
      <c r="W347" s="301"/>
      <c r="X347" s="301"/>
      <c r="Y347" s="301"/>
      <c r="Z347" s="301"/>
      <c r="AA347" s="301"/>
    </row>
    <row r="348" spans="1:27" ht="14.25" customHeight="1">
      <c r="A348" s="301"/>
      <c r="B348" s="301"/>
      <c r="C348" s="301"/>
      <c r="D348" s="301"/>
      <c r="E348" s="301"/>
      <c r="F348" s="301"/>
      <c r="G348" s="301"/>
      <c r="H348" s="301"/>
      <c r="I348" s="301"/>
      <c r="J348" s="301"/>
      <c r="K348" s="301"/>
      <c r="L348" s="301"/>
      <c r="M348" s="301"/>
      <c r="N348" s="301"/>
      <c r="O348" s="301"/>
      <c r="P348" s="301"/>
      <c r="Q348" s="301"/>
      <c r="R348" s="301"/>
      <c r="S348" s="301"/>
      <c r="T348" s="301"/>
      <c r="U348" s="301"/>
      <c r="V348" s="301"/>
      <c r="W348" s="301"/>
      <c r="X348" s="301"/>
      <c r="Y348" s="301"/>
      <c r="Z348" s="301"/>
      <c r="AA348" s="301"/>
    </row>
    <row r="349" spans="1:27" ht="14.25" customHeight="1">
      <c r="A349" s="301"/>
      <c r="B349" s="301"/>
      <c r="C349" s="301"/>
      <c r="D349" s="301"/>
      <c r="E349" s="301"/>
      <c r="F349" s="301"/>
      <c r="G349" s="301"/>
      <c r="H349" s="301"/>
      <c r="I349" s="301"/>
      <c r="J349" s="301"/>
      <c r="K349" s="301"/>
      <c r="L349" s="301"/>
      <c r="M349" s="301"/>
      <c r="N349" s="301"/>
      <c r="O349" s="301"/>
      <c r="P349" s="301"/>
      <c r="Q349" s="301"/>
      <c r="R349" s="301"/>
      <c r="S349" s="301"/>
      <c r="T349" s="301"/>
      <c r="U349" s="301"/>
      <c r="V349" s="301"/>
      <c r="W349" s="301"/>
      <c r="X349" s="301"/>
      <c r="Y349" s="301"/>
      <c r="Z349" s="301"/>
      <c r="AA349" s="301"/>
    </row>
    <row r="350" spans="1:27" ht="14.25" customHeight="1">
      <c r="A350" s="301"/>
      <c r="B350" s="301"/>
      <c r="C350" s="301"/>
      <c r="D350" s="301"/>
      <c r="E350" s="301"/>
      <c r="F350" s="301"/>
      <c r="G350" s="301"/>
      <c r="H350" s="301"/>
      <c r="I350" s="301"/>
      <c r="J350" s="301"/>
      <c r="K350" s="301"/>
      <c r="L350" s="301"/>
      <c r="M350" s="301"/>
      <c r="N350" s="301"/>
      <c r="O350" s="301"/>
      <c r="P350" s="301"/>
      <c r="Q350" s="301"/>
      <c r="R350" s="301"/>
      <c r="S350" s="301"/>
      <c r="T350" s="301"/>
      <c r="U350" s="301"/>
      <c r="V350" s="301"/>
      <c r="W350" s="301"/>
      <c r="X350" s="301"/>
      <c r="Y350" s="301"/>
      <c r="Z350" s="301"/>
      <c r="AA350" s="301"/>
    </row>
    <row r="351" spans="1:27" ht="14.25" customHeight="1">
      <c r="A351" s="301"/>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row>
    <row r="352" spans="1:27" ht="14.25" customHeight="1">
      <c r="A352" s="301"/>
      <c r="B352" s="301"/>
      <c r="C352" s="301"/>
      <c r="D352" s="301"/>
      <c r="E352" s="301"/>
      <c r="F352" s="301"/>
      <c r="G352" s="301"/>
      <c r="H352" s="301"/>
      <c r="I352" s="301"/>
      <c r="J352" s="301"/>
      <c r="K352" s="301"/>
      <c r="L352" s="301"/>
      <c r="M352" s="301"/>
      <c r="N352" s="301"/>
      <c r="O352" s="301"/>
      <c r="P352" s="301"/>
      <c r="Q352" s="301"/>
      <c r="R352" s="301"/>
      <c r="S352" s="301"/>
      <c r="T352" s="301"/>
      <c r="U352" s="301"/>
      <c r="V352" s="301"/>
      <c r="W352" s="301"/>
      <c r="X352" s="301"/>
      <c r="Y352" s="301"/>
      <c r="Z352" s="301"/>
      <c r="AA352" s="301"/>
    </row>
    <row r="353" spans="1:27" ht="14.25" customHeight="1">
      <c r="A353" s="301"/>
      <c r="B353" s="301"/>
      <c r="C353" s="301"/>
      <c r="D353" s="301"/>
      <c r="E353" s="301"/>
      <c r="F353" s="301"/>
      <c r="G353" s="301"/>
      <c r="H353" s="301"/>
      <c r="I353" s="301"/>
      <c r="J353" s="301"/>
      <c r="K353" s="301"/>
      <c r="L353" s="301"/>
      <c r="M353" s="301"/>
      <c r="N353" s="301"/>
      <c r="O353" s="301"/>
      <c r="P353" s="301"/>
      <c r="Q353" s="301"/>
      <c r="R353" s="301"/>
      <c r="S353" s="301"/>
      <c r="T353" s="301"/>
      <c r="U353" s="301"/>
      <c r="V353" s="301"/>
      <c r="W353" s="301"/>
      <c r="X353" s="301"/>
      <c r="Y353" s="301"/>
      <c r="Z353" s="301"/>
      <c r="AA353" s="301"/>
    </row>
    <row r="354" spans="1:27" ht="14.25" customHeight="1">
      <c r="A354" s="301"/>
      <c r="B354" s="301"/>
      <c r="C354" s="301"/>
      <c r="D354" s="301"/>
      <c r="E354" s="301"/>
      <c r="F354" s="301"/>
      <c r="G354" s="301"/>
      <c r="H354" s="301"/>
      <c r="I354" s="301"/>
      <c r="J354" s="301"/>
      <c r="K354" s="301"/>
      <c r="L354" s="301"/>
      <c r="M354" s="301"/>
      <c r="N354" s="301"/>
      <c r="O354" s="301"/>
      <c r="P354" s="301"/>
      <c r="Q354" s="301"/>
      <c r="R354" s="301"/>
      <c r="S354" s="301"/>
      <c r="T354" s="301"/>
      <c r="U354" s="301"/>
      <c r="V354" s="301"/>
      <c r="W354" s="301"/>
      <c r="X354" s="301"/>
      <c r="Y354" s="301"/>
      <c r="Z354" s="301"/>
      <c r="AA354" s="301"/>
    </row>
    <row r="355" spans="1:27" ht="14.25" customHeight="1">
      <c r="A355" s="301"/>
      <c r="B355" s="301"/>
      <c r="C355" s="301"/>
      <c r="D355" s="301"/>
      <c r="E355" s="301"/>
      <c r="F355" s="301"/>
      <c r="G355" s="301"/>
      <c r="H355" s="301"/>
      <c r="I355" s="301"/>
      <c r="J355" s="301"/>
      <c r="K355" s="301"/>
      <c r="L355" s="301"/>
      <c r="M355" s="301"/>
      <c r="N355" s="301"/>
      <c r="O355" s="301"/>
      <c r="P355" s="301"/>
      <c r="Q355" s="301"/>
      <c r="R355" s="301"/>
      <c r="S355" s="301"/>
      <c r="T355" s="301"/>
      <c r="U355" s="301"/>
      <c r="V355" s="301"/>
      <c r="W355" s="301"/>
      <c r="X355" s="301"/>
      <c r="Y355" s="301"/>
      <c r="Z355" s="301"/>
      <c r="AA355" s="301"/>
    </row>
    <row r="356" spans="1:27" ht="14.25" customHeight="1">
      <c r="A356" s="301"/>
      <c r="B356" s="301"/>
      <c r="C356" s="301"/>
      <c r="D356" s="301"/>
      <c r="E356" s="301"/>
      <c r="F356" s="301"/>
      <c r="G356" s="301"/>
      <c r="H356" s="301"/>
      <c r="I356" s="301"/>
      <c r="J356" s="301"/>
      <c r="K356" s="301"/>
      <c r="L356" s="301"/>
      <c r="M356" s="301"/>
      <c r="N356" s="301"/>
      <c r="O356" s="301"/>
      <c r="P356" s="301"/>
      <c r="Q356" s="301"/>
      <c r="R356" s="301"/>
      <c r="S356" s="301"/>
      <c r="T356" s="301"/>
      <c r="U356" s="301"/>
      <c r="V356" s="301"/>
      <c r="W356" s="301"/>
      <c r="X356" s="301"/>
      <c r="Y356" s="301"/>
      <c r="Z356" s="301"/>
      <c r="AA356" s="301"/>
    </row>
    <row r="357" spans="1:27" ht="14.25" customHeight="1">
      <c r="A357" s="301"/>
      <c r="B357" s="301"/>
      <c r="C357" s="301"/>
      <c r="D357" s="301"/>
      <c r="E357" s="301"/>
      <c r="F357" s="301"/>
      <c r="G357" s="301"/>
      <c r="H357" s="301"/>
      <c r="I357" s="301"/>
      <c r="J357" s="301"/>
      <c r="K357" s="301"/>
      <c r="L357" s="301"/>
      <c r="M357" s="301"/>
      <c r="N357" s="301"/>
      <c r="O357" s="301"/>
      <c r="P357" s="301"/>
      <c r="Q357" s="301"/>
      <c r="R357" s="301"/>
      <c r="S357" s="301"/>
      <c r="T357" s="301"/>
      <c r="U357" s="301"/>
      <c r="V357" s="301"/>
      <c r="W357" s="301"/>
      <c r="X357" s="301"/>
      <c r="Y357" s="301"/>
      <c r="Z357" s="301"/>
      <c r="AA357" s="301"/>
    </row>
    <row r="358" spans="1:27" ht="14.25" customHeight="1">
      <c r="A358" s="301"/>
      <c r="B358" s="301"/>
      <c r="C358" s="301"/>
      <c r="D358" s="301"/>
      <c r="E358" s="301"/>
      <c r="F358" s="301"/>
      <c r="G358" s="301"/>
      <c r="H358" s="301"/>
      <c r="I358" s="301"/>
      <c r="J358" s="301"/>
      <c r="K358" s="301"/>
      <c r="L358" s="301"/>
      <c r="M358" s="301"/>
      <c r="N358" s="301"/>
      <c r="O358" s="301"/>
      <c r="P358" s="301"/>
      <c r="Q358" s="301"/>
      <c r="R358" s="301"/>
      <c r="S358" s="301"/>
      <c r="T358" s="301"/>
      <c r="U358" s="301"/>
      <c r="V358" s="301"/>
      <c r="W358" s="301"/>
      <c r="X358" s="301"/>
      <c r="Y358" s="301"/>
      <c r="Z358" s="301"/>
      <c r="AA358" s="301"/>
    </row>
    <row r="359" spans="1:27" ht="14.25" customHeight="1">
      <c r="A359" s="301"/>
      <c r="B359" s="301"/>
      <c r="C359" s="301"/>
      <c r="D359" s="301"/>
      <c r="E359" s="301"/>
      <c r="F359" s="301"/>
      <c r="G359" s="301"/>
      <c r="H359" s="301"/>
      <c r="I359" s="301"/>
      <c r="J359" s="301"/>
      <c r="K359" s="301"/>
      <c r="L359" s="301"/>
      <c r="M359" s="301"/>
      <c r="N359" s="301"/>
      <c r="O359" s="301"/>
      <c r="P359" s="301"/>
      <c r="Q359" s="301"/>
      <c r="R359" s="301"/>
      <c r="S359" s="301"/>
      <c r="T359" s="301"/>
      <c r="U359" s="301"/>
      <c r="V359" s="301"/>
      <c r="W359" s="301"/>
      <c r="X359" s="301"/>
      <c r="Y359" s="301"/>
      <c r="Z359" s="301"/>
      <c r="AA359" s="301"/>
    </row>
    <row r="360" spans="1:27" ht="14.25" customHeight="1">
      <c r="A360" s="301"/>
      <c r="B360" s="301"/>
      <c r="C360" s="301"/>
      <c r="D360" s="301"/>
      <c r="E360" s="301"/>
      <c r="F360" s="301"/>
      <c r="G360" s="301"/>
      <c r="H360" s="301"/>
      <c r="I360" s="301"/>
      <c r="J360" s="301"/>
      <c r="K360" s="301"/>
      <c r="L360" s="301"/>
      <c r="M360" s="301"/>
      <c r="N360" s="301"/>
      <c r="O360" s="301"/>
      <c r="P360" s="301"/>
      <c r="Q360" s="301"/>
      <c r="R360" s="301"/>
      <c r="S360" s="301"/>
      <c r="T360" s="301"/>
      <c r="U360" s="301"/>
      <c r="V360" s="301"/>
      <c r="W360" s="301"/>
      <c r="X360" s="301"/>
      <c r="Y360" s="301"/>
      <c r="Z360" s="301"/>
      <c r="AA360" s="301"/>
    </row>
    <row r="361" spans="1:27" ht="14.25" customHeight="1">
      <c r="A361" s="301"/>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row>
    <row r="362" spans="1:27" ht="14.25" customHeight="1">
      <c r="A362" s="301"/>
      <c r="B362" s="301"/>
      <c r="C362" s="301"/>
      <c r="D362" s="301"/>
      <c r="E362" s="301"/>
      <c r="F362" s="301"/>
      <c r="G362" s="301"/>
      <c r="H362" s="301"/>
      <c r="I362" s="301"/>
      <c r="J362" s="301"/>
      <c r="K362" s="301"/>
      <c r="L362" s="301"/>
      <c r="M362" s="301"/>
      <c r="N362" s="301"/>
      <c r="O362" s="301"/>
      <c r="P362" s="301"/>
      <c r="Q362" s="301"/>
      <c r="R362" s="301"/>
      <c r="S362" s="301"/>
      <c r="T362" s="301"/>
      <c r="U362" s="301"/>
      <c r="V362" s="301"/>
      <c r="W362" s="301"/>
      <c r="X362" s="301"/>
      <c r="Y362" s="301"/>
      <c r="Z362" s="301"/>
      <c r="AA362" s="301"/>
    </row>
    <row r="363" spans="1:27" ht="14.25" customHeight="1">
      <c r="A363" s="301"/>
      <c r="B363" s="301"/>
      <c r="C363" s="301"/>
      <c r="D363" s="301"/>
      <c r="E363" s="301"/>
      <c r="F363" s="301"/>
      <c r="G363" s="301"/>
      <c r="H363" s="301"/>
      <c r="I363" s="301"/>
      <c r="J363" s="301"/>
      <c r="K363" s="301"/>
      <c r="L363" s="301"/>
      <c r="M363" s="301"/>
      <c r="N363" s="301"/>
      <c r="O363" s="301"/>
      <c r="P363" s="301"/>
      <c r="Q363" s="301"/>
      <c r="R363" s="301"/>
      <c r="S363" s="301"/>
      <c r="T363" s="301"/>
      <c r="U363" s="301"/>
      <c r="V363" s="301"/>
      <c r="W363" s="301"/>
      <c r="X363" s="301"/>
      <c r="Y363" s="301"/>
      <c r="Z363" s="301"/>
      <c r="AA363" s="301"/>
    </row>
    <row r="364" spans="1:27" ht="14.25" customHeight="1">
      <c r="A364" s="301"/>
      <c r="B364" s="301"/>
      <c r="C364" s="301"/>
      <c r="D364" s="301"/>
      <c r="E364" s="301"/>
      <c r="F364" s="301"/>
      <c r="G364" s="301"/>
      <c r="H364" s="301"/>
      <c r="I364" s="301"/>
      <c r="J364" s="301"/>
      <c r="K364" s="301"/>
      <c r="L364" s="301"/>
      <c r="M364" s="301"/>
      <c r="N364" s="301"/>
      <c r="O364" s="301"/>
      <c r="P364" s="301"/>
      <c r="Q364" s="301"/>
      <c r="R364" s="301"/>
      <c r="S364" s="301"/>
      <c r="T364" s="301"/>
      <c r="U364" s="301"/>
      <c r="V364" s="301"/>
      <c r="W364" s="301"/>
      <c r="X364" s="301"/>
      <c r="Y364" s="301"/>
      <c r="Z364" s="301"/>
      <c r="AA364" s="301"/>
    </row>
    <row r="365" spans="1:27" ht="14.25" customHeight="1">
      <c r="A365" s="301"/>
      <c r="B365" s="301"/>
      <c r="C365" s="301"/>
      <c r="D365" s="301"/>
      <c r="E365" s="301"/>
      <c r="F365" s="301"/>
      <c r="G365" s="301"/>
      <c r="H365" s="301"/>
      <c r="I365" s="301"/>
      <c r="J365" s="301"/>
      <c r="K365" s="301"/>
      <c r="L365" s="301"/>
      <c r="M365" s="301"/>
      <c r="N365" s="301"/>
      <c r="O365" s="301"/>
      <c r="P365" s="301"/>
      <c r="Q365" s="301"/>
      <c r="R365" s="301"/>
      <c r="S365" s="301"/>
      <c r="T365" s="301"/>
      <c r="U365" s="301"/>
      <c r="V365" s="301"/>
      <c r="W365" s="301"/>
      <c r="X365" s="301"/>
      <c r="Y365" s="301"/>
      <c r="Z365" s="301"/>
      <c r="AA365" s="301"/>
    </row>
    <row r="366" spans="1:27" ht="14.25" customHeight="1">
      <c r="A366" s="301"/>
      <c r="B366" s="301"/>
      <c r="C366" s="301"/>
      <c r="D366" s="301"/>
      <c r="E366" s="301"/>
      <c r="F366" s="301"/>
      <c r="G366" s="301"/>
      <c r="H366" s="301"/>
      <c r="I366" s="301"/>
      <c r="J366" s="301"/>
      <c r="K366" s="301"/>
      <c r="L366" s="301"/>
      <c r="M366" s="301"/>
      <c r="N366" s="301"/>
      <c r="O366" s="301"/>
      <c r="P366" s="301"/>
      <c r="Q366" s="301"/>
      <c r="R366" s="301"/>
      <c r="S366" s="301"/>
      <c r="T366" s="301"/>
      <c r="U366" s="301"/>
      <c r="V366" s="301"/>
      <c r="W366" s="301"/>
      <c r="X366" s="301"/>
      <c r="Y366" s="301"/>
      <c r="Z366" s="301"/>
      <c r="AA366" s="301"/>
    </row>
    <row r="367" spans="1:27" ht="14.25" customHeight="1">
      <c r="A367" s="301"/>
      <c r="B367" s="301"/>
      <c r="C367" s="301"/>
      <c r="D367" s="301"/>
      <c r="E367" s="301"/>
      <c r="F367" s="301"/>
      <c r="G367" s="301"/>
      <c r="H367" s="301"/>
      <c r="I367" s="301"/>
      <c r="J367" s="301"/>
      <c r="K367" s="301"/>
      <c r="L367" s="301"/>
      <c r="M367" s="301"/>
      <c r="N367" s="301"/>
      <c r="O367" s="301"/>
      <c r="P367" s="301"/>
      <c r="Q367" s="301"/>
      <c r="R367" s="301"/>
      <c r="S367" s="301"/>
      <c r="T367" s="301"/>
      <c r="U367" s="301"/>
      <c r="V367" s="301"/>
      <c r="W367" s="301"/>
      <c r="X367" s="301"/>
      <c r="Y367" s="301"/>
      <c r="Z367" s="301"/>
      <c r="AA367" s="301"/>
    </row>
    <row r="368" spans="1:27" ht="14.25" customHeight="1">
      <c r="A368" s="301"/>
      <c r="B368" s="301"/>
      <c r="C368" s="301"/>
      <c r="D368" s="301"/>
      <c r="E368" s="301"/>
      <c r="F368" s="301"/>
      <c r="G368" s="301"/>
      <c r="H368" s="301"/>
      <c r="I368" s="301"/>
      <c r="J368" s="301"/>
      <c r="K368" s="301"/>
      <c r="L368" s="301"/>
      <c r="M368" s="301"/>
      <c r="N368" s="301"/>
      <c r="O368" s="301"/>
      <c r="P368" s="301"/>
      <c r="Q368" s="301"/>
      <c r="R368" s="301"/>
      <c r="S368" s="301"/>
      <c r="T368" s="301"/>
      <c r="U368" s="301"/>
      <c r="V368" s="301"/>
      <c r="W368" s="301"/>
      <c r="X368" s="301"/>
      <c r="Y368" s="301"/>
      <c r="Z368" s="301"/>
      <c r="AA368" s="301"/>
    </row>
    <row r="369" spans="1:27" ht="14.25" customHeight="1">
      <c r="A369" s="301"/>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row>
    <row r="370" spans="1:27" ht="14.25" customHeight="1">
      <c r="A370" s="301"/>
      <c r="B370" s="301"/>
      <c r="C370" s="301"/>
      <c r="D370" s="301"/>
      <c r="E370" s="301"/>
      <c r="F370" s="301"/>
      <c r="G370" s="301"/>
      <c r="H370" s="301"/>
      <c r="I370" s="301"/>
      <c r="J370" s="301"/>
      <c r="K370" s="301"/>
      <c r="L370" s="301"/>
      <c r="M370" s="301"/>
      <c r="N370" s="301"/>
      <c r="O370" s="301"/>
      <c r="P370" s="301"/>
      <c r="Q370" s="301"/>
      <c r="R370" s="301"/>
      <c r="S370" s="301"/>
      <c r="T370" s="301"/>
      <c r="U370" s="301"/>
      <c r="V370" s="301"/>
      <c r="W370" s="301"/>
      <c r="X370" s="301"/>
      <c r="Y370" s="301"/>
      <c r="Z370" s="301"/>
      <c r="AA370" s="301"/>
    </row>
    <row r="371" spans="1:27" ht="14.25" customHeight="1">
      <c r="A371" s="301"/>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row>
    <row r="372" spans="1:27" ht="14.25" customHeight="1">
      <c r="A372" s="301"/>
      <c r="B372" s="301"/>
      <c r="C372" s="301"/>
      <c r="D372" s="301"/>
      <c r="E372" s="301"/>
      <c r="F372" s="301"/>
      <c r="G372" s="301"/>
      <c r="H372" s="301"/>
      <c r="I372" s="301"/>
      <c r="J372" s="301"/>
      <c r="K372" s="301"/>
      <c r="L372" s="301"/>
      <c r="M372" s="301"/>
      <c r="N372" s="301"/>
      <c r="O372" s="301"/>
      <c r="P372" s="301"/>
      <c r="Q372" s="301"/>
      <c r="R372" s="301"/>
      <c r="S372" s="301"/>
      <c r="T372" s="301"/>
      <c r="U372" s="301"/>
      <c r="V372" s="301"/>
      <c r="W372" s="301"/>
      <c r="X372" s="301"/>
      <c r="Y372" s="301"/>
      <c r="Z372" s="301"/>
      <c r="AA372" s="301"/>
    </row>
    <row r="373" spans="1:27" ht="14.25" customHeight="1">
      <c r="A373" s="301"/>
      <c r="B373" s="301"/>
      <c r="C373" s="301"/>
      <c r="D373" s="301"/>
      <c r="E373" s="301"/>
      <c r="F373" s="301"/>
      <c r="G373" s="301"/>
      <c r="H373" s="301"/>
      <c r="I373" s="301"/>
      <c r="J373" s="301"/>
      <c r="K373" s="301"/>
      <c r="L373" s="301"/>
      <c r="M373" s="301"/>
      <c r="N373" s="301"/>
      <c r="O373" s="301"/>
      <c r="P373" s="301"/>
      <c r="Q373" s="301"/>
      <c r="R373" s="301"/>
      <c r="S373" s="301"/>
      <c r="T373" s="301"/>
      <c r="U373" s="301"/>
      <c r="V373" s="301"/>
      <c r="W373" s="301"/>
      <c r="X373" s="301"/>
      <c r="Y373" s="301"/>
      <c r="Z373" s="301"/>
      <c r="AA373" s="301"/>
    </row>
    <row r="374" spans="1:27" ht="14.25" customHeight="1">
      <c r="A374" s="301"/>
      <c r="B374" s="301"/>
      <c r="C374" s="301"/>
      <c r="D374" s="301"/>
      <c r="E374" s="301"/>
      <c r="F374" s="301"/>
      <c r="G374" s="301"/>
      <c r="H374" s="301"/>
      <c r="I374" s="301"/>
      <c r="J374" s="301"/>
      <c r="K374" s="301"/>
      <c r="L374" s="301"/>
      <c r="M374" s="301"/>
      <c r="N374" s="301"/>
      <c r="O374" s="301"/>
      <c r="P374" s="301"/>
      <c r="Q374" s="301"/>
      <c r="R374" s="301"/>
      <c r="S374" s="301"/>
      <c r="T374" s="301"/>
      <c r="U374" s="301"/>
      <c r="V374" s="301"/>
      <c r="W374" s="301"/>
      <c r="X374" s="301"/>
      <c r="Y374" s="301"/>
      <c r="Z374" s="301"/>
      <c r="AA374" s="301"/>
    </row>
    <row r="375" spans="1:27" ht="14.25" customHeight="1">
      <c r="A375" s="301"/>
      <c r="B375" s="301"/>
      <c r="C375" s="301"/>
      <c r="D375" s="301"/>
      <c r="E375" s="301"/>
      <c r="F375" s="301"/>
      <c r="G375" s="301"/>
      <c r="H375" s="301"/>
      <c r="I375" s="301"/>
      <c r="J375" s="301"/>
      <c r="K375" s="301"/>
      <c r="L375" s="301"/>
      <c r="M375" s="301"/>
      <c r="N375" s="301"/>
      <c r="O375" s="301"/>
      <c r="P375" s="301"/>
      <c r="Q375" s="301"/>
      <c r="R375" s="301"/>
      <c r="S375" s="301"/>
      <c r="T375" s="301"/>
      <c r="U375" s="301"/>
      <c r="V375" s="301"/>
      <c r="W375" s="301"/>
      <c r="X375" s="301"/>
      <c r="Y375" s="301"/>
      <c r="Z375" s="301"/>
      <c r="AA375" s="301"/>
    </row>
    <row r="376" spans="1:27" ht="14.25" customHeight="1">
      <c r="A376" s="301"/>
      <c r="B376" s="301"/>
      <c r="C376" s="301"/>
      <c r="D376" s="301"/>
      <c r="E376" s="301"/>
      <c r="F376" s="301"/>
      <c r="G376" s="301"/>
      <c r="H376" s="301"/>
      <c r="I376" s="301"/>
      <c r="J376" s="301"/>
      <c r="K376" s="301"/>
      <c r="L376" s="301"/>
      <c r="M376" s="301"/>
      <c r="N376" s="301"/>
      <c r="O376" s="301"/>
      <c r="P376" s="301"/>
      <c r="Q376" s="301"/>
      <c r="R376" s="301"/>
      <c r="S376" s="301"/>
      <c r="T376" s="301"/>
      <c r="U376" s="301"/>
      <c r="V376" s="301"/>
      <c r="W376" s="301"/>
      <c r="X376" s="301"/>
      <c r="Y376" s="301"/>
      <c r="Z376" s="301"/>
      <c r="AA376" s="301"/>
    </row>
    <row r="377" spans="1:27" ht="14.25" customHeight="1">
      <c r="A377" s="301"/>
      <c r="B377" s="301"/>
      <c r="C377" s="301"/>
      <c r="D377" s="301"/>
      <c r="E377" s="301"/>
      <c r="F377" s="301"/>
      <c r="G377" s="301"/>
      <c r="H377" s="301"/>
      <c r="I377" s="301"/>
      <c r="J377" s="301"/>
      <c r="K377" s="301"/>
      <c r="L377" s="301"/>
      <c r="M377" s="301"/>
      <c r="N377" s="301"/>
      <c r="O377" s="301"/>
      <c r="P377" s="301"/>
      <c r="Q377" s="301"/>
      <c r="R377" s="301"/>
      <c r="S377" s="301"/>
      <c r="T377" s="301"/>
      <c r="U377" s="301"/>
      <c r="V377" s="301"/>
      <c r="W377" s="301"/>
      <c r="X377" s="301"/>
      <c r="Y377" s="301"/>
      <c r="Z377" s="301"/>
      <c r="AA377" s="301"/>
    </row>
    <row r="378" spans="1:27" ht="14.25" customHeight="1">
      <c r="A378" s="301"/>
      <c r="B378" s="301"/>
      <c r="C378" s="301"/>
      <c r="D378" s="301"/>
      <c r="E378" s="301"/>
      <c r="F378" s="301"/>
      <c r="G378" s="301"/>
      <c r="H378" s="301"/>
      <c r="I378" s="301"/>
      <c r="J378" s="301"/>
      <c r="K378" s="301"/>
      <c r="L378" s="301"/>
      <c r="M378" s="301"/>
      <c r="N378" s="301"/>
      <c r="O378" s="301"/>
      <c r="P378" s="301"/>
      <c r="Q378" s="301"/>
      <c r="R378" s="301"/>
      <c r="S378" s="301"/>
      <c r="T378" s="301"/>
      <c r="U378" s="301"/>
      <c r="V378" s="301"/>
      <c r="W378" s="301"/>
      <c r="X378" s="301"/>
      <c r="Y378" s="301"/>
      <c r="Z378" s="301"/>
      <c r="AA378" s="301"/>
    </row>
    <row r="379" spans="1:27" ht="14.25" customHeight="1">
      <c r="A379" s="301"/>
      <c r="B379" s="301"/>
      <c r="C379" s="301"/>
      <c r="D379" s="301"/>
      <c r="E379" s="301"/>
      <c r="F379" s="301"/>
      <c r="G379" s="301"/>
      <c r="H379" s="301"/>
      <c r="I379" s="301"/>
      <c r="J379" s="301"/>
      <c r="K379" s="301"/>
      <c r="L379" s="301"/>
      <c r="M379" s="301"/>
      <c r="N379" s="301"/>
      <c r="O379" s="301"/>
      <c r="P379" s="301"/>
      <c r="Q379" s="301"/>
      <c r="R379" s="301"/>
      <c r="S379" s="301"/>
      <c r="T379" s="301"/>
      <c r="U379" s="301"/>
      <c r="V379" s="301"/>
      <c r="W379" s="301"/>
      <c r="X379" s="301"/>
      <c r="Y379" s="301"/>
      <c r="Z379" s="301"/>
      <c r="AA379" s="301"/>
    </row>
    <row r="380" spans="1:27" ht="14.25" customHeight="1">
      <c r="A380" s="301"/>
      <c r="B380" s="301"/>
      <c r="C380" s="301"/>
      <c r="D380" s="301"/>
      <c r="E380" s="301"/>
      <c r="F380" s="301"/>
      <c r="G380" s="301"/>
      <c r="H380" s="301"/>
      <c r="I380" s="301"/>
      <c r="J380" s="301"/>
      <c r="K380" s="301"/>
      <c r="L380" s="301"/>
      <c r="M380" s="301"/>
      <c r="N380" s="301"/>
      <c r="O380" s="301"/>
      <c r="P380" s="301"/>
      <c r="Q380" s="301"/>
      <c r="R380" s="301"/>
      <c r="S380" s="301"/>
      <c r="T380" s="301"/>
      <c r="U380" s="301"/>
      <c r="V380" s="301"/>
      <c r="W380" s="301"/>
      <c r="X380" s="301"/>
      <c r="Y380" s="301"/>
      <c r="Z380" s="301"/>
      <c r="AA380" s="301"/>
    </row>
    <row r="381" spans="1:27" ht="14.25" customHeight="1">
      <c r="A381" s="301"/>
      <c r="B381" s="301"/>
      <c r="C381" s="301"/>
      <c r="D381" s="301"/>
      <c r="E381" s="301"/>
      <c r="F381" s="301"/>
      <c r="G381" s="301"/>
      <c r="H381" s="301"/>
      <c r="I381" s="301"/>
      <c r="J381" s="301"/>
      <c r="K381" s="301"/>
      <c r="L381" s="301"/>
      <c r="M381" s="301"/>
      <c r="N381" s="301"/>
      <c r="O381" s="301"/>
      <c r="P381" s="301"/>
      <c r="Q381" s="301"/>
      <c r="R381" s="301"/>
      <c r="S381" s="301"/>
      <c r="T381" s="301"/>
      <c r="U381" s="301"/>
      <c r="V381" s="301"/>
      <c r="W381" s="301"/>
      <c r="X381" s="301"/>
      <c r="Y381" s="301"/>
      <c r="Z381" s="301"/>
      <c r="AA381" s="301"/>
    </row>
    <row r="382" spans="1:27" ht="14.25" customHeight="1">
      <c r="A382" s="301"/>
      <c r="B382" s="301"/>
      <c r="C382" s="301"/>
      <c r="D382" s="301"/>
      <c r="E382" s="301"/>
      <c r="F382" s="301"/>
      <c r="G382" s="301"/>
      <c r="H382" s="301"/>
      <c r="I382" s="301"/>
      <c r="J382" s="301"/>
      <c r="K382" s="301"/>
      <c r="L382" s="301"/>
      <c r="M382" s="301"/>
      <c r="N382" s="301"/>
      <c r="O382" s="301"/>
      <c r="P382" s="301"/>
      <c r="Q382" s="301"/>
      <c r="R382" s="301"/>
      <c r="S382" s="301"/>
      <c r="T382" s="301"/>
      <c r="U382" s="301"/>
      <c r="V382" s="301"/>
      <c r="W382" s="301"/>
      <c r="X382" s="301"/>
      <c r="Y382" s="301"/>
      <c r="Z382" s="301"/>
      <c r="AA382" s="301"/>
    </row>
    <row r="383" spans="1:27" ht="14.25" customHeight="1">
      <c r="A383" s="301"/>
      <c r="B383" s="301"/>
      <c r="C383" s="301"/>
      <c r="D383" s="301"/>
      <c r="E383" s="301"/>
      <c r="F383" s="301"/>
      <c r="G383" s="301"/>
      <c r="H383" s="301"/>
      <c r="I383" s="301"/>
      <c r="J383" s="301"/>
      <c r="K383" s="301"/>
      <c r="L383" s="301"/>
      <c r="M383" s="301"/>
      <c r="N383" s="301"/>
      <c r="O383" s="301"/>
      <c r="P383" s="301"/>
      <c r="Q383" s="301"/>
      <c r="R383" s="301"/>
      <c r="S383" s="301"/>
      <c r="T383" s="301"/>
      <c r="U383" s="301"/>
      <c r="V383" s="301"/>
      <c r="W383" s="301"/>
      <c r="X383" s="301"/>
      <c r="Y383" s="301"/>
      <c r="Z383" s="301"/>
      <c r="AA383" s="301"/>
    </row>
    <row r="384" spans="1:27" ht="14.25" customHeight="1">
      <c r="A384" s="301"/>
      <c r="B384" s="301"/>
      <c r="C384" s="301"/>
      <c r="D384" s="301"/>
      <c r="E384" s="301"/>
      <c r="F384" s="301"/>
      <c r="G384" s="301"/>
      <c r="H384" s="301"/>
      <c r="I384" s="301"/>
      <c r="J384" s="301"/>
      <c r="K384" s="301"/>
      <c r="L384" s="301"/>
      <c r="M384" s="301"/>
      <c r="N384" s="301"/>
      <c r="O384" s="301"/>
      <c r="P384" s="301"/>
      <c r="Q384" s="301"/>
      <c r="R384" s="301"/>
      <c r="S384" s="301"/>
      <c r="T384" s="301"/>
      <c r="U384" s="301"/>
      <c r="V384" s="301"/>
      <c r="W384" s="301"/>
      <c r="X384" s="301"/>
      <c r="Y384" s="301"/>
      <c r="Z384" s="301"/>
      <c r="AA384" s="301"/>
    </row>
    <row r="385" spans="1:27" ht="14.25" customHeight="1">
      <c r="A385" s="301"/>
      <c r="B385" s="301"/>
      <c r="C385" s="301"/>
      <c r="D385" s="301"/>
      <c r="E385" s="301"/>
      <c r="F385" s="301"/>
      <c r="G385" s="301"/>
      <c r="H385" s="301"/>
      <c r="I385" s="301"/>
      <c r="J385" s="301"/>
      <c r="K385" s="301"/>
      <c r="L385" s="301"/>
      <c r="M385" s="301"/>
      <c r="N385" s="301"/>
      <c r="O385" s="301"/>
      <c r="P385" s="301"/>
      <c r="Q385" s="301"/>
      <c r="R385" s="301"/>
      <c r="S385" s="301"/>
      <c r="T385" s="301"/>
      <c r="U385" s="301"/>
      <c r="V385" s="301"/>
      <c r="W385" s="301"/>
      <c r="X385" s="301"/>
      <c r="Y385" s="301"/>
      <c r="Z385" s="301"/>
      <c r="AA385" s="301"/>
    </row>
    <row r="386" spans="1:27" ht="14.25" customHeight="1">
      <c r="A386" s="301"/>
      <c r="B386" s="301"/>
      <c r="C386" s="301"/>
      <c r="D386" s="301"/>
      <c r="E386" s="301"/>
      <c r="F386" s="301"/>
      <c r="G386" s="301"/>
      <c r="H386" s="301"/>
      <c r="I386" s="301"/>
      <c r="J386" s="301"/>
      <c r="K386" s="301"/>
      <c r="L386" s="301"/>
      <c r="M386" s="301"/>
      <c r="N386" s="301"/>
      <c r="O386" s="301"/>
      <c r="P386" s="301"/>
      <c r="Q386" s="301"/>
      <c r="R386" s="301"/>
      <c r="S386" s="301"/>
      <c r="T386" s="301"/>
      <c r="U386" s="301"/>
      <c r="V386" s="301"/>
      <c r="W386" s="301"/>
      <c r="X386" s="301"/>
      <c r="Y386" s="301"/>
      <c r="Z386" s="301"/>
      <c r="AA386" s="301"/>
    </row>
    <row r="387" spans="1:27" ht="14.25" customHeight="1">
      <c r="A387" s="301"/>
      <c r="B387" s="301"/>
      <c r="C387" s="301"/>
      <c r="D387" s="301"/>
      <c r="E387" s="301"/>
      <c r="F387" s="301"/>
      <c r="G387" s="301"/>
      <c r="H387" s="301"/>
      <c r="I387" s="301"/>
      <c r="J387" s="301"/>
      <c r="K387" s="301"/>
      <c r="L387" s="301"/>
      <c r="M387" s="301"/>
      <c r="N387" s="301"/>
      <c r="O387" s="301"/>
      <c r="P387" s="301"/>
      <c r="Q387" s="301"/>
      <c r="R387" s="301"/>
      <c r="S387" s="301"/>
      <c r="T387" s="301"/>
      <c r="U387" s="301"/>
      <c r="V387" s="301"/>
      <c r="W387" s="301"/>
      <c r="X387" s="301"/>
      <c r="Y387" s="301"/>
      <c r="Z387" s="301"/>
      <c r="AA387" s="301"/>
    </row>
    <row r="388" spans="1:27" ht="14.25" customHeight="1">
      <c r="A388" s="301"/>
      <c r="B388" s="301"/>
      <c r="C388" s="301"/>
      <c r="D388" s="301"/>
      <c r="E388" s="301"/>
      <c r="F388" s="301"/>
      <c r="G388" s="301"/>
      <c r="H388" s="301"/>
      <c r="I388" s="301"/>
      <c r="J388" s="301"/>
      <c r="K388" s="301"/>
      <c r="L388" s="301"/>
      <c r="M388" s="301"/>
      <c r="N388" s="301"/>
      <c r="O388" s="301"/>
      <c r="P388" s="301"/>
      <c r="Q388" s="301"/>
      <c r="R388" s="301"/>
      <c r="S388" s="301"/>
      <c r="T388" s="301"/>
      <c r="U388" s="301"/>
      <c r="V388" s="301"/>
      <c r="W388" s="301"/>
      <c r="X388" s="301"/>
      <c r="Y388" s="301"/>
      <c r="Z388" s="301"/>
      <c r="AA388" s="301"/>
    </row>
    <row r="389" spans="1:27" ht="14.25" customHeight="1">
      <c r="A389" s="301"/>
      <c r="B389" s="301"/>
      <c r="C389" s="301"/>
      <c r="D389" s="301"/>
      <c r="E389" s="301"/>
      <c r="F389" s="301"/>
      <c r="G389" s="301"/>
      <c r="H389" s="301"/>
      <c r="I389" s="301"/>
      <c r="J389" s="301"/>
      <c r="K389" s="301"/>
      <c r="L389" s="301"/>
      <c r="M389" s="301"/>
      <c r="N389" s="301"/>
      <c r="O389" s="301"/>
      <c r="P389" s="301"/>
      <c r="Q389" s="301"/>
      <c r="R389" s="301"/>
      <c r="S389" s="301"/>
      <c r="T389" s="301"/>
      <c r="U389" s="301"/>
      <c r="V389" s="301"/>
      <c r="W389" s="301"/>
      <c r="X389" s="301"/>
      <c r="Y389" s="301"/>
      <c r="Z389" s="301"/>
      <c r="AA389" s="301"/>
    </row>
    <row r="390" spans="1:27" ht="14.25" customHeight="1">
      <c r="A390" s="301"/>
      <c r="B390" s="301"/>
      <c r="C390" s="301"/>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row>
    <row r="391" spans="1:27" ht="14.25" customHeight="1">
      <c r="A391" s="301"/>
      <c r="B391" s="301"/>
      <c r="C391" s="301"/>
      <c r="D391" s="301"/>
      <c r="E391" s="301"/>
      <c r="F391" s="301"/>
      <c r="G391" s="301"/>
      <c r="H391" s="301"/>
      <c r="I391" s="301"/>
      <c r="J391" s="301"/>
      <c r="K391" s="301"/>
      <c r="L391" s="301"/>
      <c r="M391" s="301"/>
      <c r="N391" s="301"/>
      <c r="O391" s="301"/>
      <c r="P391" s="301"/>
      <c r="Q391" s="301"/>
      <c r="R391" s="301"/>
      <c r="S391" s="301"/>
      <c r="T391" s="301"/>
      <c r="U391" s="301"/>
      <c r="V391" s="301"/>
      <c r="W391" s="301"/>
      <c r="X391" s="301"/>
      <c r="Y391" s="301"/>
      <c r="Z391" s="301"/>
      <c r="AA391" s="301"/>
    </row>
    <row r="392" spans="1:27" ht="14.25" customHeight="1">
      <c r="A392" s="301"/>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row>
    <row r="393" spans="1:27" ht="14.25" customHeight="1">
      <c r="A393" s="301"/>
      <c r="B393" s="301"/>
      <c r="C393" s="301"/>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row>
    <row r="394" spans="1:27" ht="14.25" customHeight="1">
      <c r="A394" s="301"/>
      <c r="B394" s="301"/>
      <c r="C394" s="301"/>
      <c r="D394" s="301"/>
      <c r="E394" s="301"/>
      <c r="F394" s="301"/>
      <c r="G394" s="301"/>
      <c r="H394" s="301"/>
      <c r="I394" s="301"/>
      <c r="J394" s="301"/>
      <c r="K394" s="301"/>
      <c r="L394" s="301"/>
      <c r="M394" s="301"/>
      <c r="N394" s="301"/>
      <c r="O394" s="301"/>
      <c r="P394" s="301"/>
      <c r="Q394" s="301"/>
      <c r="R394" s="301"/>
      <c r="S394" s="301"/>
      <c r="T394" s="301"/>
      <c r="U394" s="301"/>
      <c r="V394" s="301"/>
      <c r="W394" s="301"/>
      <c r="X394" s="301"/>
      <c r="Y394" s="301"/>
      <c r="Z394" s="301"/>
      <c r="AA394" s="301"/>
    </row>
    <row r="395" spans="1:27" ht="14.25" customHeight="1">
      <c r="A395" s="301"/>
      <c r="B395" s="301"/>
      <c r="C395" s="301"/>
      <c r="D395" s="301"/>
      <c r="E395" s="301"/>
      <c r="F395" s="301"/>
      <c r="G395" s="301"/>
      <c r="H395" s="301"/>
      <c r="I395" s="301"/>
      <c r="J395" s="301"/>
      <c r="K395" s="301"/>
      <c r="L395" s="301"/>
      <c r="M395" s="301"/>
      <c r="N395" s="301"/>
      <c r="O395" s="301"/>
      <c r="P395" s="301"/>
      <c r="Q395" s="301"/>
      <c r="R395" s="301"/>
      <c r="S395" s="301"/>
      <c r="T395" s="301"/>
      <c r="U395" s="301"/>
      <c r="V395" s="301"/>
      <c r="W395" s="301"/>
      <c r="X395" s="301"/>
      <c r="Y395" s="301"/>
      <c r="Z395" s="301"/>
      <c r="AA395" s="301"/>
    </row>
    <row r="396" spans="1:27" ht="14.25" customHeight="1">
      <c r="A396" s="301"/>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row>
    <row r="397" spans="1:27" ht="14.25" customHeight="1">
      <c r="A397" s="301"/>
      <c r="B397" s="301"/>
      <c r="C397" s="301"/>
      <c r="D397" s="301"/>
      <c r="E397" s="301"/>
      <c r="F397" s="301"/>
      <c r="G397" s="301"/>
      <c r="H397" s="301"/>
      <c r="I397" s="301"/>
      <c r="J397" s="301"/>
      <c r="K397" s="301"/>
      <c r="L397" s="301"/>
      <c r="M397" s="301"/>
      <c r="N397" s="301"/>
      <c r="O397" s="301"/>
      <c r="P397" s="301"/>
      <c r="Q397" s="301"/>
      <c r="R397" s="301"/>
      <c r="S397" s="301"/>
      <c r="T397" s="301"/>
      <c r="U397" s="301"/>
      <c r="V397" s="301"/>
      <c r="W397" s="301"/>
      <c r="X397" s="301"/>
      <c r="Y397" s="301"/>
      <c r="Z397" s="301"/>
      <c r="AA397" s="301"/>
    </row>
    <row r="398" spans="1:27" ht="14.25" customHeight="1">
      <c r="A398" s="301"/>
      <c r="B398" s="301"/>
      <c r="C398" s="301"/>
      <c r="D398" s="301"/>
      <c r="E398" s="301"/>
      <c r="F398" s="301"/>
      <c r="G398" s="301"/>
      <c r="H398" s="301"/>
      <c r="I398" s="301"/>
      <c r="J398" s="301"/>
      <c r="K398" s="301"/>
      <c r="L398" s="301"/>
      <c r="M398" s="301"/>
      <c r="N398" s="301"/>
      <c r="O398" s="301"/>
      <c r="P398" s="301"/>
      <c r="Q398" s="301"/>
      <c r="R398" s="301"/>
      <c r="S398" s="301"/>
      <c r="T398" s="301"/>
      <c r="U398" s="301"/>
      <c r="V398" s="301"/>
      <c r="W398" s="301"/>
      <c r="X398" s="301"/>
      <c r="Y398" s="301"/>
      <c r="Z398" s="301"/>
      <c r="AA398" s="301"/>
    </row>
    <row r="399" spans="1:27" ht="14.25" customHeight="1">
      <c r="A399" s="301"/>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row>
    <row r="400" spans="1:27" ht="14.25" customHeight="1">
      <c r="A400" s="301"/>
      <c r="B400" s="301"/>
      <c r="C400" s="301"/>
      <c r="D400" s="301"/>
      <c r="E400" s="301"/>
      <c r="F400" s="301"/>
      <c r="G400" s="301"/>
      <c r="H400" s="301"/>
      <c r="I400" s="301"/>
      <c r="J400" s="301"/>
      <c r="K400" s="301"/>
      <c r="L400" s="301"/>
      <c r="M400" s="301"/>
      <c r="N400" s="301"/>
      <c r="O400" s="301"/>
      <c r="P400" s="301"/>
      <c r="Q400" s="301"/>
      <c r="R400" s="301"/>
      <c r="S400" s="301"/>
      <c r="T400" s="301"/>
      <c r="U400" s="301"/>
      <c r="V400" s="301"/>
      <c r="W400" s="301"/>
      <c r="X400" s="301"/>
      <c r="Y400" s="301"/>
      <c r="Z400" s="301"/>
      <c r="AA400" s="301"/>
    </row>
    <row r="401" spans="1:27" ht="14.25" customHeight="1">
      <c r="A401" s="301"/>
      <c r="B401" s="301"/>
      <c r="C401" s="301"/>
      <c r="D401" s="301"/>
      <c r="E401" s="301"/>
      <c r="F401" s="301"/>
      <c r="G401" s="301"/>
      <c r="H401" s="301"/>
      <c r="I401" s="301"/>
      <c r="J401" s="301"/>
      <c r="K401" s="301"/>
      <c r="L401" s="301"/>
      <c r="M401" s="301"/>
      <c r="N401" s="301"/>
      <c r="O401" s="301"/>
      <c r="P401" s="301"/>
      <c r="Q401" s="301"/>
      <c r="R401" s="301"/>
      <c r="S401" s="301"/>
      <c r="T401" s="301"/>
      <c r="U401" s="301"/>
      <c r="V401" s="301"/>
      <c r="W401" s="301"/>
      <c r="X401" s="301"/>
      <c r="Y401" s="301"/>
      <c r="Z401" s="301"/>
      <c r="AA401" s="301"/>
    </row>
    <row r="402" spans="1:27" ht="14.25" customHeight="1">
      <c r="A402" s="301"/>
      <c r="B402" s="301"/>
      <c r="C402" s="301"/>
      <c r="D402" s="301"/>
      <c r="E402" s="301"/>
      <c r="F402" s="301"/>
      <c r="G402" s="301"/>
      <c r="H402" s="301"/>
      <c r="I402" s="301"/>
      <c r="J402" s="301"/>
      <c r="K402" s="301"/>
      <c r="L402" s="301"/>
      <c r="M402" s="301"/>
      <c r="N402" s="301"/>
      <c r="O402" s="301"/>
      <c r="P402" s="301"/>
      <c r="Q402" s="301"/>
      <c r="R402" s="301"/>
      <c r="S402" s="301"/>
      <c r="T402" s="301"/>
      <c r="U402" s="301"/>
      <c r="V402" s="301"/>
      <c r="W402" s="301"/>
      <c r="X402" s="301"/>
      <c r="Y402" s="301"/>
      <c r="Z402" s="301"/>
      <c r="AA402" s="301"/>
    </row>
    <row r="403" spans="1:27" ht="14.25" customHeight="1">
      <c r="A403" s="301"/>
      <c r="B403" s="301"/>
      <c r="C403" s="301"/>
      <c r="D403" s="301"/>
      <c r="E403" s="301"/>
      <c r="F403" s="301"/>
      <c r="G403" s="301"/>
      <c r="H403" s="301"/>
      <c r="I403" s="301"/>
      <c r="J403" s="301"/>
      <c r="K403" s="301"/>
      <c r="L403" s="301"/>
      <c r="M403" s="301"/>
      <c r="N403" s="301"/>
      <c r="O403" s="301"/>
      <c r="P403" s="301"/>
      <c r="Q403" s="301"/>
      <c r="R403" s="301"/>
      <c r="S403" s="301"/>
      <c r="T403" s="301"/>
      <c r="U403" s="301"/>
      <c r="V403" s="301"/>
      <c r="W403" s="301"/>
      <c r="X403" s="301"/>
      <c r="Y403" s="301"/>
      <c r="Z403" s="301"/>
      <c r="AA403" s="301"/>
    </row>
    <row r="404" spans="1:27" ht="14.25" customHeight="1">
      <c r="A404" s="301"/>
      <c r="B404" s="301"/>
      <c r="C404" s="301"/>
      <c r="D404" s="301"/>
      <c r="E404" s="301"/>
      <c r="F404" s="301"/>
      <c r="G404" s="301"/>
      <c r="H404" s="301"/>
      <c r="I404" s="301"/>
      <c r="J404" s="301"/>
      <c r="K404" s="301"/>
      <c r="L404" s="301"/>
      <c r="M404" s="301"/>
      <c r="N404" s="301"/>
      <c r="O404" s="301"/>
      <c r="P404" s="301"/>
      <c r="Q404" s="301"/>
      <c r="R404" s="301"/>
      <c r="S404" s="301"/>
      <c r="T404" s="301"/>
      <c r="U404" s="301"/>
      <c r="V404" s="301"/>
      <c r="W404" s="301"/>
      <c r="X404" s="301"/>
      <c r="Y404" s="301"/>
      <c r="Z404" s="301"/>
      <c r="AA404" s="301"/>
    </row>
    <row r="405" spans="1:27" ht="14.25" customHeight="1">
      <c r="A405" s="301"/>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row>
    <row r="406" spans="1:27" ht="14.25" customHeight="1">
      <c r="A406" s="301"/>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row>
    <row r="407" spans="1:27" ht="14.25" customHeight="1">
      <c r="A407" s="301"/>
      <c r="B407" s="301"/>
      <c r="C407" s="301"/>
      <c r="D407" s="301"/>
      <c r="E407" s="301"/>
      <c r="F407" s="301"/>
      <c r="G407" s="301"/>
      <c r="H407" s="301"/>
      <c r="I407" s="301"/>
      <c r="J407" s="301"/>
      <c r="K407" s="301"/>
      <c r="L407" s="301"/>
      <c r="M407" s="301"/>
      <c r="N407" s="301"/>
      <c r="O407" s="301"/>
      <c r="P407" s="301"/>
      <c r="Q407" s="301"/>
      <c r="R407" s="301"/>
      <c r="S407" s="301"/>
      <c r="T407" s="301"/>
      <c r="U407" s="301"/>
      <c r="V407" s="301"/>
      <c r="W407" s="301"/>
      <c r="X407" s="301"/>
      <c r="Y407" s="301"/>
      <c r="Z407" s="301"/>
      <c r="AA407" s="301"/>
    </row>
    <row r="408" spans="1:27" ht="14.25" customHeight="1">
      <c r="A408" s="301"/>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row>
    <row r="409" spans="1:27" ht="14.25" customHeight="1">
      <c r="A409" s="301"/>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row>
    <row r="410" spans="1:27" ht="14.25" customHeight="1">
      <c r="A410" s="301"/>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row>
    <row r="411" spans="1:27" ht="14.25" customHeight="1">
      <c r="A411" s="301"/>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row>
    <row r="412" spans="1:27" ht="14.25" customHeight="1">
      <c r="A412" s="301"/>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row>
    <row r="413" spans="1:27" ht="14.25" customHeight="1">
      <c r="A413" s="301"/>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row>
    <row r="414" spans="1:27" ht="14.25" customHeight="1">
      <c r="A414" s="301"/>
      <c r="B414" s="301"/>
      <c r="C414" s="301"/>
      <c r="D414" s="301"/>
      <c r="E414" s="301"/>
      <c r="F414" s="301"/>
      <c r="G414" s="301"/>
      <c r="H414" s="301"/>
      <c r="I414" s="301"/>
      <c r="J414" s="301"/>
      <c r="K414" s="301"/>
      <c r="L414" s="301"/>
      <c r="M414" s="301"/>
      <c r="N414" s="301"/>
      <c r="O414" s="301"/>
      <c r="P414" s="301"/>
      <c r="Q414" s="301"/>
      <c r="R414" s="301"/>
      <c r="S414" s="301"/>
      <c r="T414" s="301"/>
      <c r="U414" s="301"/>
      <c r="V414" s="301"/>
      <c r="W414" s="301"/>
      <c r="X414" s="301"/>
      <c r="Y414" s="301"/>
      <c r="Z414" s="301"/>
      <c r="AA414" s="301"/>
    </row>
    <row r="415" spans="1:27" ht="14.25" customHeight="1">
      <c r="A415" s="301"/>
      <c r="B415" s="301"/>
      <c r="C415" s="301"/>
      <c r="D415" s="301"/>
      <c r="E415" s="301"/>
      <c r="F415" s="301"/>
      <c r="G415" s="301"/>
      <c r="H415" s="301"/>
      <c r="I415" s="301"/>
      <c r="J415" s="301"/>
      <c r="K415" s="301"/>
      <c r="L415" s="301"/>
      <c r="M415" s="301"/>
      <c r="N415" s="301"/>
      <c r="O415" s="301"/>
      <c r="P415" s="301"/>
      <c r="Q415" s="301"/>
      <c r="R415" s="301"/>
      <c r="S415" s="301"/>
      <c r="T415" s="301"/>
      <c r="U415" s="301"/>
      <c r="V415" s="301"/>
      <c r="W415" s="301"/>
      <c r="X415" s="301"/>
      <c r="Y415" s="301"/>
      <c r="Z415" s="301"/>
      <c r="AA415" s="301"/>
    </row>
    <row r="416" spans="1:27" ht="14.25" customHeight="1">
      <c r="A416" s="301"/>
      <c r="B416" s="301"/>
      <c r="C416" s="301"/>
      <c r="D416" s="301"/>
      <c r="E416" s="301"/>
      <c r="F416" s="301"/>
      <c r="G416" s="301"/>
      <c r="H416" s="301"/>
      <c r="I416" s="301"/>
      <c r="J416" s="301"/>
      <c r="K416" s="301"/>
      <c r="L416" s="301"/>
      <c r="M416" s="301"/>
      <c r="N416" s="301"/>
      <c r="O416" s="301"/>
      <c r="P416" s="301"/>
      <c r="Q416" s="301"/>
      <c r="R416" s="301"/>
      <c r="S416" s="301"/>
      <c r="T416" s="301"/>
      <c r="U416" s="301"/>
      <c r="V416" s="301"/>
      <c r="W416" s="301"/>
      <c r="X416" s="301"/>
      <c r="Y416" s="301"/>
      <c r="Z416" s="301"/>
      <c r="AA416" s="301"/>
    </row>
    <row r="417" spans="1:27" ht="14.25" customHeight="1">
      <c r="A417" s="301"/>
      <c r="B417" s="301"/>
      <c r="C417" s="301"/>
      <c r="D417" s="301"/>
      <c r="E417" s="301"/>
      <c r="F417" s="301"/>
      <c r="G417" s="301"/>
      <c r="H417" s="301"/>
      <c r="I417" s="301"/>
      <c r="J417" s="301"/>
      <c r="K417" s="301"/>
      <c r="L417" s="301"/>
      <c r="M417" s="301"/>
      <c r="N417" s="301"/>
      <c r="O417" s="301"/>
      <c r="P417" s="301"/>
      <c r="Q417" s="301"/>
      <c r="R417" s="301"/>
      <c r="S417" s="301"/>
      <c r="T417" s="301"/>
      <c r="U417" s="301"/>
      <c r="V417" s="301"/>
      <c r="W417" s="301"/>
      <c r="X417" s="301"/>
      <c r="Y417" s="301"/>
      <c r="Z417" s="301"/>
      <c r="AA417" s="301"/>
    </row>
    <row r="418" spans="1:27" ht="14.25" customHeight="1">
      <c r="A418" s="301"/>
      <c r="B418" s="301"/>
      <c r="C418" s="301"/>
      <c r="D418" s="301"/>
      <c r="E418" s="301"/>
      <c r="F418" s="301"/>
      <c r="G418" s="301"/>
      <c r="H418" s="301"/>
      <c r="I418" s="301"/>
      <c r="J418" s="301"/>
      <c r="K418" s="301"/>
      <c r="L418" s="301"/>
      <c r="M418" s="301"/>
      <c r="N418" s="301"/>
      <c r="O418" s="301"/>
      <c r="P418" s="301"/>
      <c r="Q418" s="301"/>
      <c r="R418" s="301"/>
      <c r="S418" s="301"/>
      <c r="T418" s="301"/>
      <c r="U418" s="301"/>
      <c r="V418" s="301"/>
      <c r="W418" s="301"/>
      <c r="X418" s="301"/>
      <c r="Y418" s="301"/>
      <c r="Z418" s="301"/>
      <c r="AA418" s="301"/>
    </row>
    <row r="419" spans="1:27" ht="14.25" customHeight="1">
      <c r="A419" s="301"/>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row>
    <row r="420" spans="1:27" ht="14.25" customHeight="1">
      <c r="A420" s="301"/>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row>
    <row r="421" spans="1:27" ht="14.25" customHeight="1">
      <c r="A421" s="301"/>
      <c r="B421" s="301"/>
      <c r="C421" s="301"/>
      <c r="D421" s="301"/>
      <c r="E421" s="301"/>
      <c r="F421" s="301"/>
      <c r="G421" s="301"/>
      <c r="H421" s="301"/>
      <c r="I421" s="301"/>
      <c r="J421" s="301"/>
      <c r="K421" s="301"/>
      <c r="L421" s="301"/>
      <c r="M421" s="301"/>
      <c r="N421" s="301"/>
      <c r="O421" s="301"/>
      <c r="P421" s="301"/>
      <c r="Q421" s="301"/>
      <c r="R421" s="301"/>
      <c r="S421" s="301"/>
      <c r="T421" s="301"/>
      <c r="U421" s="301"/>
      <c r="V421" s="301"/>
      <c r="W421" s="301"/>
      <c r="X421" s="301"/>
      <c r="Y421" s="301"/>
      <c r="Z421" s="301"/>
      <c r="AA421" s="301"/>
    </row>
    <row r="422" spans="1:27" ht="14.25" customHeight="1">
      <c r="A422" s="301"/>
      <c r="B422" s="301"/>
      <c r="C422" s="301"/>
      <c r="D422" s="301"/>
      <c r="E422" s="301"/>
      <c r="F422" s="301"/>
      <c r="G422" s="301"/>
      <c r="H422" s="301"/>
      <c r="I422" s="301"/>
      <c r="J422" s="301"/>
      <c r="K422" s="301"/>
      <c r="L422" s="301"/>
      <c r="M422" s="301"/>
      <c r="N422" s="301"/>
      <c r="O422" s="301"/>
      <c r="P422" s="301"/>
      <c r="Q422" s="301"/>
      <c r="R422" s="301"/>
      <c r="S422" s="301"/>
      <c r="T422" s="301"/>
      <c r="U422" s="301"/>
      <c r="V422" s="301"/>
      <c r="W422" s="301"/>
      <c r="X422" s="301"/>
      <c r="Y422" s="301"/>
      <c r="Z422" s="301"/>
      <c r="AA422" s="301"/>
    </row>
    <row r="423" spans="1:27" ht="14.25" customHeight="1">
      <c r="A423" s="301"/>
      <c r="B423" s="301"/>
      <c r="C423" s="301"/>
      <c r="D423" s="301"/>
      <c r="E423" s="301"/>
      <c r="F423" s="301"/>
      <c r="G423" s="301"/>
      <c r="H423" s="301"/>
      <c r="I423" s="301"/>
      <c r="J423" s="301"/>
      <c r="K423" s="301"/>
      <c r="L423" s="301"/>
      <c r="M423" s="301"/>
      <c r="N423" s="301"/>
      <c r="O423" s="301"/>
      <c r="P423" s="301"/>
      <c r="Q423" s="301"/>
      <c r="R423" s="301"/>
      <c r="S423" s="301"/>
      <c r="T423" s="301"/>
      <c r="U423" s="301"/>
      <c r="V423" s="301"/>
      <c r="W423" s="301"/>
      <c r="X423" s="301"/>
      <c r="Y423" s="301"/>
      <c r="Z423" s="301"/>
      <c r="AA423" s="301"/>
    </row>
    <row r="424" spans="1:27" ht="14.25" customHeight="1">
      <c r="A424" s="301"/>
      <c r="B424" s="301"/>
      <c r="C424" s="301"/>
      <c r="D424" s="301"/>
      <c r="E424" s="301"/>
      <c r="F424" s="301"/>
      <c r="G424" s="301"/>
      <c r="H424" s="301"/>
      <c r="I424" s="301"/>
      <c r="J424" s="301"/>
      <c r="K424" s="301"/>
      <c r="L424" s="301"/>
      <c r="M424" s="301"/>
      <c r="N424" s="301"/>
      <c r="O424" s="301"/>
      <c r="P424" s="301"/>
      <c r="Q424" s="301"/>
      <c r="R424" s="301"/>
      <c r="S424" s="301"/>
      <c r="T424" s="301"/>
      <c r="U424" s="301"/>
      <c r="V424" s="301"/>
      <c r="W424" s="301"/>
      <c r="X424" s="301"/>
      <c r="Y424" s="301"/>
      <c r="Z424" s="301"/>
      <c r="AA424" s="301"/>
    </row>
    <row r="425" spans="1:27" ht="14.25" customHeight="1">
      <c r="A425" s="301"/>
      <c r="B425" s="301"/>
      <c r="C425" s="301"/>
      <c r="D425" s="301"/>
      <c r="E425" s="301"/>
      <c r="F425" s="301"/>
      <c r="G425" s="301"/>
      <c r="H425" s="301"/>
      <c r="I425" s="301"/>
      <c r="J425" s="301"/>
      <c r="K425" s="301"/>
      <c r="L425" s="301"/>
      <c r="M425" s="301"/>
      <c r="N425" s="301"/>
      <c r="O425" s="301"/>
      <c r="P425" s="301"/>
      <c r="Q425" s="301"/>
      <c r="R425" s="301"/>
      <c r="S425" s="301"/>
      <c r="T425" s="301"/>
      <c r="U425" s="301"/>
      <c r="V425" s="301"/>
      <c r="W425" s="301"/>
      <c r="X425" s="301"/>
      <c r="Y425" s="301"/>
      <c r="Z425" s="301"/>
      <c r="AA425" s="301"/>
    </row>
    <row r="426" spans="1:27" ht="14.25" customHeight="1">
      <c r="A426" s="301"/>
      <c r="B426" s="301"/>
      <c r="C426" s="301"/>
      <c r="D426" s="301"/>
      <c r="E426" s="301"/>
      <c r="F426" s="301"/>
      <c r="G426" s="301"/>
      <c r="H426" s="301"/>
      <c r="I426" s="301"/>
      <c r="J426" s="301"/>
      <c r="K426" s="301"/>
      <c r="L426" s="301"/>
      <c r="M426" s="301"/>
      <c r="N426" s="301"/>
      <c r="O426" s="301"/>
      <c r="P426" s="301"/>
      <c r="Q426" s="301"/>
      <c r="R426" s="301"/>
      <c r="S426" s="301"/>
      <c r="T426" s="301"/>
      <c r="U426" s="301"/>
      <c r="V426" s="301"/>
      <c r="W426" s="301"/>
      <c r="X426" s="301"/>
      <c r="Y426" s="301"/>
      <c r="Z426" s="301"/>
      <c r="AA426" s="301"/>
    </row>
    <row r="427" spans="1:27" ht="14.25" customHeight="1">
      <c r="A427" s="301"/>
      <c r="B427" s="301"/>
      <c r="C427" s="301"/>
      <c r="D427" s="301"/>
      <c r="E427" s="301"/>
      <c r="F427" s="301"/>
      <c r="G427" s="301"/>
      <c r="H427" s="301"/>
      <c r="I427" s="301"/>
      <c r="J427" s="301"/>
      <c r="K427" s="301"/>
      <c r="L427" s="301"/>
      <c r="M427" s="301"/>
      <c r="N427" s="301"/>
      <c r="O427" s="301"/>
      <c r="P427" s="301"/>
      <c r="Q427" s="301"/>
      <c r="R427" s="301"/>
      <c r="S427" s="301"/>
      <c r="T427" s="301"/>
      <c r="U427" s="301"/>
      <c r="V427" s="301"/>
      <c r="W427" s="301"/>
      <c r="X427" s="301"/>
      <c r="Y427" s="301"/>
      <c r="Z427" s="301"/>
      <c r="AA427" s="301"/>
    </row>
    <row r="428" spans="1:27" ht="14.25" customHeight="1">
      <c r="A428" s="301"/>
      <c r="B428" s="301"/>
      <c r="C428" s="301"/>
      <c r="D428" s="301"/>
      <c r="E428" s="301"/>
      <c r="F428" s="301"/>
      <c r="G428" s="301"/>
      <c r="H428" s="301"/>
      <c r="I428" s="301"/>
      <c r="J428" s="301"/>
      <c r="K428" s="301"/>
      <c r="L428" s="301"/>
      <c r="M428" s="301"/>
      <c r="N428" s="301"/>
      <c r="O428" s="301"/>
      <c r="P428" s="301"/>
      <c r="Q428" s="301"/>
      <c r="R428" s="301"/>
      <c r="S428" s="301"/>
      <c r="T428" s="301"/>
      <c r="U428" s="301"/>
      <c r="V428" s="301"/>
      <c r="W428" s="301"/>
      <c r="X428" s="301"/>
      <c r="Y428" s="301"/>
      <c r="Z428" s="301"/>
      <c r="AA428" s="301"/>
    </row>
    <row r="429" spans="1:27" ht="14.25" customHeight="1">
      <c r="A429" s="301"/>
      <c r="B429" s="301"/>
      <c r="C429" s="301"/>
      <c r="D429" s="301"/>
      <c r="E429" s="301"/>
      <c r="F429" s="301"/>
      <c r="G429" s="301"/>
      <c r="H429" s="301"/>
      <c r="I429" s="301"/>
      <c r="J429" s="301"/>
      <c r="K429" s="301"/>
      <c r="L429" s="301"/>
      <c r="M429" s="301"/>
      <c r="N429" s="301"/>
      <c r="O429" s="301"/>
      <c r="P429" s="301"/>
      <c r="Q429" s="301"/>
      <c r="R429" s="301"/>
      <c r="S429" s="301"/>
      <c r="T429" s="301"/>
      <c r="U429" s="301"/>
      <c r="V429" s="301"/>
      <c r="W429" s="301"/>
      <c r="X429" s="301"/>
      <c r="Y429" s="301"/>
      <c r="Z429" s="301"/>
      <c r="AA429" s="301"/>
    </row>
    <row r="430" spans="1:27" ht="14.25" customHeight="1">
      <c r="A430" s="301"/>
      <c r="B430" s="301"/>
      <c r="C430" s="301"/>
      <c r="D430" s="301"/>
      <c r="E430" s="301"/>
      <c r="F430" s="301"/>
      <c r="G430" s="301"/>
      <c r="H430" s="301"/>
      <c r="I430" s="301"/>
      <c r="J430" s="301"/>
      <c r="K430" s="301"/>
      <c r="L430" s="301"/>
      <c r="M430" s="301"/>
      <c r="N430" s="301"/>
      <c r="O430" s="301"/>
      <c r="P430" s="301"/>
      <c r="Q430" s="301"/>
      <c r="R430" s="301"/>
      <c r="S430" s="301"/>
      <c r="T430" s="301"/>
      <c r="U430" s="301"/>
      <c r="V430" s="301"/>
      <c r="W430" s="301"/>
      <c r="X430" s="301"/>
      <c r="Y430" s="301"/>
      <c r="Z430" s="301"/>
      <c r="AA430" s="301"/>
    </row>
    <row r="431" spans="1:27" ht="14.25" customHeight="1">
      <c r="A431" s="301"/>
      <c r="B431" s="301"/>
      <c r="C431" s="301"/>
      <c r="D431" s="301"/>
      <c r="E431" s="301"/>
      <c r="F431" s="301"/>
      <c r="G431" s="301"/>
      <c r="H431" s="301"/>
      <c r="I431" s="301"/>
      <c r="J431" s="301"/>
      <c r="K431" s="301"/>
      <c r="L431" s="301"/>
      <c r="M431" s="301"/>
      <c r="N431" s="301"/>
      <c r="O431" s="301"/>
      <c r="P431" s="301"/>
      <c r="Q431" s="301"/>
      <c r="R431" s="301"/>
      <c r="S431" s="301"/>
      <c r="T431" s="301"/>
      <c r="U431" s="301"/>
      <c r="V431" s="301"/>
      <c r="W431" s="301"/>
      <c r="X431" s="301"/>
      <c r="Y431" s="301"/>
      <c r="Z431" s="301"/>
      <c r="AA431" s="301"/>
    </row>
    <row r="432" spans="1:27" ht="14.25" customHeight="1">
      <c r="A432" s="301"/>
      <c r="B432" s="301"/>
      <c r="C432" s="301"/>
      <c r="D432" s="301"/>
      <c r="E432" s="301"/>
      <c r="F432" s="301"/>
      <c r="G432" s="301"/>
      <c r="H432" s="301"/>
      <c r="I432" s="301"/>
      <c r="J432" s="301"/>
      <c r="K432" s="301"/>
      <c r="L432" s="301"/>
      <c r="M432" s="301"/>
      <c r="N432" s="301"/>
      <c r="O432" s="301"/>
      <c r="P432" s="301"/>
      <c r="Q432" s="301"/>
      <c r="R432" s="301"/>
      <c r="S432" s="301"/>
      <c r="T432" s="301"/>
      <c r="U432" s="301"/>
      <c r="V432" s="301"/>
      <c r="W432" s="301"/>
      <c r="X432" s="301"/>
      <c r="Y432" s="301"/>
      <c r="Z432" s="301"/>
      <c r="AA432" s="301"/>
    </row>
    <row r="433" spans="1:27" ht="14.25" customHeight="1">
      <c r="A433" s="301"/>
      <c r="B433" s="301"/>
      <c r="C433" s="301"/>
      <c r="D433" s="301"/>
      <c r="E433" s="301"/>
      <c r="F433" s="301"/>
      <c r="G433" s="301"/>
      <c r="H433" s="301"/>
      <c r="I433" s="301"/>
      <c r="J433" s="301"/>
      <c r="K433" s="301"/>
      <c r="L433" s="301"/>
      <c r="M433" s="301"/>
      <c r="N433" s="301"/>
      <c r="O433" s="301"/>
      <c r="P433" s="301"/>
      <c r="Q433" s="301"/>
      <c r="R433" s="301"/>
      <c r="S433" s="301"/>
      <c r="T433" s="301"/>
      <c r="U433" s="301"/>
      <c r="V433" s="301"/>
      <c r="W433" s="301"/>
      <c r="X433" s="301"/>
      <c r="Y433" s="301"/>
      <c r="Z433" s="301"/>
      <c r="AA433" s="301"/>
    </row>
    <row r="434" spans="1:27" ht="14.25" customHeight="1">
      <c r="A434" s="301"/>
      <c r="B434" s="301"/>
      <c r="C434" s="301"/>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row>
    <row r="435" spans="1:27" ht="14.25" customHeight="1">
      <c r="A435" s="301"/>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row>
    <row r="436" spans="1:27" ht="14.25" customHeight="1">
      <c r="A436" s="301"/>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row>
    <row r="437" spans="1:27" ht="14.25" customHeight="1">
      <c r="A437" s="301"/>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row>
    <row r="438" spans="1:27" ht="14.25" customHeight="1">
      <c r="A438" s="301"/>
      <c r="B438" s="301"/>
      <c r="C438" s="301"/>
      <c r="D438" s="301"/>
      <c r="E438" s="301"/>
      <c r="F438" s="301"/>
      <c r="G438" s="301"/>
      <c r="H438" s="301"/>
      <c r="I438" s="301"/>
      <c r="J438" s="301"/>
      <c r="K438" s="301"/>
      <c r="L438" s="301"/>
      <c r="M438" s="301"/>
      <c r="N438" s="301"/>
      <c r="O438" s="301"/>
      <c r="P438" s="301"/>
      <c r="Q438" s="301"/>
      <c r="R438" s="301"/>
      <c r="S438" s="301"/>
      <c r="T438" s="301"/>
      <c r="U438" s="301"/>
      <c r="V438" s="301"/>
      <c r="W438" s="301"/>
      <c r="X438" s="301"/>
      <c r="Y438" s="301"/>
      <c r="Z438" s="301"/>
      <c r="AA438" s="301"/>
    </row>
    <row r="439" spans="1:27" ht="14.25" customHeight="1">
      <c r="A439" s="301"/>
      <c r="B439" s="301"/>
      <c r="C439" s="301"/>
      <c r="D439" s="301"/>
      <c r="E439" s="301"/>
      <c r="F439" s="301"/>
      <c r="G439" s="301"/>
      <c r="H439" s="301"/>
      <c r="I439" s="301"/>
      <c r="J439" s="301"/>
      <c r="K439" s="301"/>
      <c r="L439" s="301"/>
      <c r="M439" s="301"/>
      <c r="N439" s="301"/>
      <c r="O439" s="301"/>
      <c r="P439" s="301"/>
      <c r="Q439" s="301"/>
      <c r="R439" s="301"/>
      <c r="S439" s="301"/>
      <c r="T439" s="301"/>
      <c r="U439" s="301"/>
      <c r="V439" s="301"/>
      <c r="W439" s="301"/>
      <c r="X439" s="301"/>
      <c r="Y439" s="301"/>
      <c r="Z439" s="301"/>
      <c r="AA439" s="301"/>
    </row>
    <row r="440" spans="1:27" ht="14.25" customHeight="1">
      <c r="A440" s="301"/>
      <c r="B440" s="301"/>
      <c r="C440" s="301"/>
      <c r="D440" s="301"/>
      <c r="E440" s="301"/>
      <c r="F440" s="301"/>
      <c r="G440" s="301"/>
      <c r="H440" s="301"/>
      <c r="I440" s="301"/>
      <c r="J440" s="301"/>
      <c r="K440" s="301"/>
      <c r="L440" s="301"/>
      <c r="M440" s="301"/>
      <c r="N440" s="301"/>
      <c r="O440" s="301"/>
      <c r="P440" s="301"/>
      <c r="Q440" s="301"/>
      <c r="R440" s="301"/>
      <c r="S440" s="301"/>
      <c r="T440" s="301"/>
      <c r="U440" s="301"/>
      <c r="V440" s="301"/>
      <c r="W440" s="301"/>
      <c r="X440" s="301"/>
      <c r="Y440" s="301"/>
      <c r="Z440" s="301"/>
      <c r="AA440" s="301"/>
    </row>
    <row r="441" spans="1:27" ht="14.25" customHeight="1">
      <c r="A441" s="301"/>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row>
    <row r="442" spans="1:27" ht="14.25" customHeight="1">
      <c r="A442" s="301"/>
      <c r="B442" s="301"/>
      <c r="C442" s="301"/>
      <c r="D442" s="301"/>
      <c r="E442" s="301"/>
      <c r="F442" s="301"/>
      <c r="G442" s="301"/>
      <c r="H442" s="301"/>
      <c r="I442" s="301"/>
      <c r="J442" s="301"/>
      <c r="K442" s="301"/>
      <c r="L442" s="301"/>
      <c r="M442" s="301"/>
      <c r="N442" s="301"/>
      <c r="O442" s="301"/>
      <c r="P442" s="301"/>
      <c r="Q442" s="301"/>
      <c r="R442" s="301"/>
      <c r="S442" s="301"/>
      <c r="T442" s="301"/>
      <c r="U442" s="301"/>
      <c r="V442" s="301"/>
      <c r="W442" s="301"/>
      <c r="X442" s="301"/>
      <c r="Y442" s="301"/>
      <c r="Z442" s="301"/>
      <c r="AA442" s="301"/>
    </row>
    <row r="443" spans="1:27" ht="14.25" customHeight="1">
      <c r="A443" s="301"/>
      <c r="B443" s="301"/>
      <c r="C443" s="301"/>
      <c r="D443" s="301"/>
      <c r="E443" s="301"/>
      <c r="F443" s="301"/>
      <c r="G443" s="301"/>
      <c r="H443" s="301"/>
      <c r="I443" s="301"/>
      <c r="J443" s="301"/>
      <c r="K443" s="301"/>
      <c r="L443" s="301"/>
      <c r="M443" s="301"/>
      <c r="N443" s="301"/>
      <c r="O443" s="301"/>
      <c r="P443" s="301"/>
      <c r="Q443" s="301"/>
      <c r="R443" s="301"/>
      <c r="S443" s="301"/>
      <c r="T443" s="301"/>
      <c r="U443" s="301"/>
      <c r="V443" s="301"/>
      <c r="W443" s="301"/>
      <c r="X443" s="301"/>
      <c r="Y443" s="301"/>
      <c r="Z443" s="301"/>
      <c r="AA443" s="301"/>
    </row>
    <row r="444" spans="1:27" ht="14.25" customHeight="1">
      <c r="A444" s="301"/>
      <c r="B444" s="301"/>
      <c r="C444" s="301"/>
      <c r="D444" s="301"/>
      <c r="E444" s="301"/>
      <c r="F444" s="301"/>
      <c r="G444" s="301"/>
      <c r="H444" s="301"/>
      <c r="I444" s="301"/>
      <c r="J444" s="301"/>
      <c r="K444" s="301"/>
      <c r="L444" s="301"/>
      <c r="M444" s="301"/>
      <c r="N444" s="301"/>
      <c r="O444" s="301"/>
      <c r="P444" s="301"/>
      <c r="Q444" s="301"/>
      <c r="R444" s="301"/>
      <c r="S444" s="301"/>
      <c r="T444" s="301"/>
      <c r="U444" s="301"/>
      <c r="V444" s="301"/>
      <c r="W444" s="301"/>
      <c r="X444" s="301"/>
      <c r="Y444" s="301"/>
      <c r="Z444" s="301"/>
      <c r="AA444" s="301"/>
    </row>
    <row r="445" spans="1:27" ht="14.25" customHeight="1">
      <c r="A445" s="301"/>
      <c r="B445" s="301"/>
      <c r="C445" s="301"/>
      <c r="D445" s="301"/>
      <c r="E445" s="301"/>
      <c r="F445" s="301"/>
      <c r="G445" s="301"/>
      <c r="H445" s="301"/>
      <c r="I445" s="301"/>
      <c r="J445" s="301"/>
      <c r="K445" s="301"/>
      <c r="L445" s="301"/>
      <c r="M445" s="301"/>
      <c r="N445" s="301"/>
      <c r="O445" s="301"/>
      <c r="P445" s="301"/>
      <c r="Q445" s="301"/>
      <c r="R445" s="301"/>
      <c r="S445" s="301"/>
      <c r="T445" s="301"/>
      <c r="U445" s="301"/>
      <c r="V445" s="301"/>
      <c r="W445" s="301"/>
      <c r="X445" s="301"/>
      <c r="Y445" s="301"/>
      <c r="Z445" s="301"/>
      <c r="AA445" s="301"/>
    </row>
    <row r="446" spans="1:27" ht="14.25" customHeight="1">
      <c r="A446" s="301"/>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row>
    <row r="447" spans="1:27" ht="14.25" customHeight="1">
      <c r="A447" s="301"/>
      <c r="B447" s="301"/>
      <c r="C447" s="301"/>
      <c r="D447" s="301"/>
      <c r="E447" s="301"/>
      <c r="F447" s="301"/>
      <c r="G447" s="301"/>
      <c r="H447" s="301"/>
      <c r="I447" s="301"/>
      <c r="J447" s="301"/>
      <c r="K447" s="301"/>
      <c r="L447" s="301"/>
      <c r="M447" s="301"/>
      <c r="N447" s="301"/>
      <c r="O447" s="301"/>
      <c r="P447" s="301"/>
      <c r="Q447" s="301"/>
      <c r="R447" s="301"/>
      <c r="S447" s="301"/>
      <c r="T447" s="301"/>
      <c r="U447" s="301"/>
      <c r="V447" s="301"/>
      <c r="W447" s="301"/>
      <c r="X447" s="301"/>
      <c r="Y447" s="301"/>
      <c r="Z447" s="301"/>
      <c r="AA447" s="301"/>
    </row>
    <row r="448" spans="1:27" ht="14.25" customHeight="1">
      <c r="A448" s="301"/>
      <c r="B448" s="301"/>
      <c r="C448" s="301"/>
      <c r="D448" s="301"/>
      <c r="E448" s="301"/>
      <c r="F448" s="301"/>
      <c r="G448" s="301"/>
      <c r="H448" s="301"/>
      <c r="I448" s="301"/>
      <c r="J448" s="301"/>
      <c r="K448" s="301"/>
      <c r="L448" s="301"/>
      <c r="M448" s="301"/>
      <c r="N448" s="301"/>
      <c r="O448" s="301"/>
      <c r="P448" s="301"/>
      <c r="Q448" s="301"/>
      <c r="R448" s="301"/>
      <c r="S448" s="301"/>
      <c r="T448" s="301"/>
      <c r="U448" s="301"/>
      <c r="V448" s="301"/>
      <c r="W448" s="301"/>
      <c r="X448" s="301"/>
      <c r="Y448" s="301"/>
      <c r="Z448" s="301"/>
      <c r="AA448" s="301"/>
    </row>
    <row r="449" spans="1:27" ht="14.25" customHeight="1">
      <c r="A449" s="301"/>
      <c r="B449" s="301"/>
      <c r="C449" s="301"/>
      <c r="D449" s="301"/>
      <c r="E449" s="301"/>
      <c r="F449" s="301"/>
      <c r="G449" s="301"/>
      <c r="H449" s="301"/>
      <c r="I449" s="301"/>
      <c r="J449" s="301"/>
      <c r="K449" s="301"/>
      <c r="L449" s="301"/>
      <c r="M449" s="301"/>
      <c r="N449" s="301"/>
      <c r="O449" s="301"/>
      <c r="P449" s="301"/>
      <c r="Q449" s="301"/>
      <c r="R449" s="301"/>
      <c r="S449" s="301"/>
      <c r="T449" s="301"/>
      <c r="U449" s="301"/>
      <c r="V449" s="301"/>
      <c r="W449" s="301"/>
      <c r="X449" s="301"/>
      <c r="Y449" s="301"/>
      <c r="Z449" s="301"/>
      <c r="AA449" s="301"/>
    </row>
    <row r="450" spans="1:27" ht="14.25" customHeight="1">
      <c r="A450" s="301"/>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row>
    <row r="451" spans="1:27" ht="14.25" customHeight="1">
      <c r="A451" s="301"/>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row>
    <row r="452" spans="1:27" ht="14.25" customHeight="1">
      <c r="A452" s="301"/>
      <c r="B452" s="301"/>
      <c r="C452" s="301"/>
      <c r="D452" s="301"/>
      <c r="E452" s="301"/>
      <c r="F452" s="301"/>
      <c r="G452" s="301"/>
      <c r="H452" s="301"/>
      <c r="I452" s="301"/>
      <c r="J452" s="301"/>
      <c r="K452" s="301"/>
      <c r="L452" s="301"/>
      <c r="M452" s="301"/>
      <c r="N452" s="301"/>
      <c r="O452" s="301"/>
      <c r="P452" s="301"/>
      <c r="Q452" s="301"/>
      <c r="R452" s="301"/>
      <c r="S452" s="301"/>
      <c r="T452" s="301"/>
      <c r="U452" s="301"/>
      <c r="V452" s="301"/>
      <c r="W452" s="301"/>
      <c r="X452" s="301"/>
      <c r="Y452" s="301"/>
      <c r="Z452" s="301"/>
      <c r="AA452" s="301"/>
    </row>
    <row r="453" spans="1:27" ht="14.25" customHeight="1">
      <c r="A453" s="301"/>
      <c r="B453" s="301"/>
      <c r="C453" s="301"/>
      <c r="D453" s="301"/>
      <c r="E453" s="301"/>
      <c r="F453" s="301"/>
      <c r="G453" s="301"/>
      <c r="H453" s="301"/>
      <c r="I453" s="301"/>
      <c r="J453" s="301"/>
      <c r="K453" s="301"/>
      <c r="L453" s="301"/>
      <c r="M453" s="301"/>
      <c r="N453" s="301"/>
      <c r="O453" s="301"/>
      <c r="P453" s="301"/>
      <c r="Q453" s="301"/>
      <c r="R453" s="301"/>
      <c r="S453" s="301"/>
      <c r="T453" s="301"/>
      <c r="U453" s="301"/>
      <c r="V453" s="301"/>
      <c r="W453" s="301"/>
      <c r="X453" s="301"/>
      <c r="Y453" s="301"/>
      <c r="Z453" s="301"/>
      <c r="AA453" s="301"/>
    </row>
    <row r="454" spans="1:27" ht="14.25" customHeight="1">
      <c r="A454" s="301"/>
      <c r="B454" s="301"/>
      <c r="C454" s="301"/>
      <c r="D454" s="301"/>
      <c r="E454" s="301"/>
      <c r="F454" s="301"/>
      <c r="G454" s="301"/>
      <c r="H454" s="301"/>
      <c r="I454" s="301"/>
      <c r="J454" s="301"/>
      <c r="K454" s="301"/>
      <c r="L454" s="301"/>
      <c r="M454" s="301"/>
      <c r="N454" s="301"/>
      <c r="O454" s="301"/>
      <c r="P454" s="301"/>
      <c r="Q454" s="301"/>
      <c r="R454" s="301"/>
      <c r="S454" s="301"/>
      <c r="T454" s="301"/>
      <c r="U454" s="301"/>
      <c r="V454" s="301"/>
      <c r="W454" s="301"/>
      <c r="X454" s="301"/>
      <c r="Y454" s="301"/>
      <c r="Z454" s="301"/>
      <c r="AA454" s="301"/>
    </row>
    <row r="455" spans="1:27" ht="14.25" customHeight="1">
      <c r="A455" s="301"/>
      <c r="B455" s="301"/>
      <c r="C455" s="301"/>
      <c r="D455" s="301"/>
      <c r="E455" s="301"/>
      <c r="F455" s="301"/>
      <c r="G455" s="301"/>
      <c r="H455" s="301"/>
      <c r="I455" s="301"/>
      <c r="J455" s="301"/>
      <c r="K455" s="301"/>
      <c r="L455" s="301"/>
      <c r="M455" s="301"/>
      <c r="N455" s="301"/>
      <c r="O455" s="301"/>
      <c r="P455" s="301"/>
      <c r="Q455" s="301"/>
      <c r="R455" s="301"/>
      <c r="S455" s="301"/>
      <c r="T455" s="301"/>
      <c r="U455" s="301"/>
      <c r="V455" s="301"/>
      <c r="W455" s="301"/>
      <c r="X455" s="301"/>
      <c r="Y455" s="301"/>
      <c r="Z455" s="301"/>
      <c r="AA455" s="301"/>
    </row>
    <row r="456" spans="1:27" ht="14.25" customHeight="1">
      <c r="A456" s="301"/>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row>
    <row r="457" spans="1:27" ht="14.25" customHeight="1">
      <c r="A457" s="301"/>
      <c r="B457" s="301"/>
      <c r="C457" s="301"/>
      <c r="D457" s="301"/>
      <c r="E457" s="301"/>
      <c r="F457" s="301"/>
      <c r="G457" s="301"/>
      <c r="H457" s="301"/>
      <c r="I457" s="301"/>
      <c r="J457" s="301"/>
      <c r="K457" s="301"/>
      <c r="L457" s="301"/>
      <c r="M457" s="301"/>
      <c r="N457" s="301"/>
      <c r="O457" s="301"/>
      <c r="P457" s="301"/>
      <c r="Q457" s="301"/>
      <c r="R457" s="301"/>
      <c r="S457" s="301"/>
      <c r="T457" s="301"/>
      <c r="U457" s="301"/>
      <c r="V457" s="301"/>
      <c r="W457" s="301"/>
      <c r="X457" s="301"/>
      <c r="Y457" s="301"/>
      <c r="Z457" s="301"/>
      <c r="AA457" s="301"/>
    </row>
    <row r="458" spans="1:27" ht="14.25" customHeight="1">
      <c r="A458" s="301"/>
      <c r="B458" s="301"/>
      <c r="C458" s="301"/>
      <c r="D458" s="301"/>
      <c r="E458" s="301"/>
      <c r="F458" s="301"/>
      <c r="G458" s="301"/>
      <c r="H458" s="301"/>
      <c r="I458" s="301"/>
      <c r="J458" s="301"/>
      <c r="K458" s="301"/>
      <c r="L458" s="301"/>
      <c r="M458" s="301"/>
      <c r="N458" s="301"/>
      <c r="O458" s="301"/>
      <c r="P458" s="301"/>
      <c r="Q458" s="301"/>
      <c r="R458" s="301"/>
      <c r="S458" s="301"/>
      <c r="T458" s="301"/>
      <c r="U458" s="301"/>
      <c r="V458" s="301"/>
      <c r="W458" s="301"/>
      <c r="X458" s="301"/>
      <c r="Y458" s="301"/>
      <c r="Z458" s="301"/>
      <c r="AA458" s="301"/>
    </row>
    <row r="459" spans="1:27" ht="14.25" customHeight="1">
      <c r="A459" s="301"/>
      <c r="B459" s="301"/>
      <c r="C459" s="301"/>
      <c r="D459" s="301"/>
      <c r="E459" s="301"/>
      <c r="F459" s="301"/>
      <c r="G459" s="301"/>
      <c r="H459" s="301"/>
      <c r="I459" s="301"/>
      <c r="J459" s="301"/>
      <c r="K459" s="301"/>
      <c r="L459" s="301"/>
      <c r="M459" s="301"/>
      <c r="N459" s="301"/>
      <c r="O459" s="301"/>
      <c r="P459" s="301"/>
      <c r="Q459" s="301"/>
      <c r="R459" s="301"/>
      <c r="S459" s="301"/>
      <c r="T459" s="301"/>
      <c r="U459" s="301"/>
      <c r="V459" s="301"/>
      <c r="W459" s="301"/>
      <c r="X459" s="301"/>
      <c r="Y459" s="301"/>
      <c r="Z459" s="301"/>
      <c r="AA459" s="301"/>
    </row>
    <row r="460" spans="1:27" ht="14.25" customHeight="1">
      <c r="A460" s="301"/>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row>
    <row r="461" spans="1:27" ht="14.25" customHeight="1">
      <c r="A461" s="301"/>
      <c r="B461" s="301"/>
      <c r="C461" s="301"/>
      <c r="D461" s="301"/>
      <c r="E461" s="301"/>
      <c r="F461" s="301"/>
      <c r="G461" s="301"/>
      <c r="H461" s="301"/>
      <c r="I461" s="301"/>
      <c r="J461" s="301"/>
      <c r="K461" s="301"/>
      <c r="L461" s="301"/>
      <c r="M461" s="301"/>
      <c r="N461" s="301"/>
      <c r="O461" s="301"/>
      <c r="P461" s="301"/>
      <c r="Q461" s="301"/>
      <c r="R461" s="301"/>
      <c r="S461" s="301"/>
      <c r="T461" s="301"/>
      <c r="U461" s="301"/>
      <c r="V461" s="301"/>
      <c r="W461" s="301"/>
      <c r="X461" s="301"/>
      <c r="Y461" s="301"/>
      <c r="Z461" s="301"/>
      <c r="AA461" s="301"/>
    </row>
    <row r="462" spans="1:27" ht="14.25" customHeight="1">
      <c r="A462" s="301"/>
      <c r="B462" s="301"/>
      <c r="C462" s="301"/>
      <c r="D462" s="301"/>
      <c r="E462" s="301"/>
      <c r="F462" s="301"/>
      <c r="G462" s="301"/>
      <c r="H462" s="301"/>
      <c r="I462" s="301"/>
      <c r="J462" s="301"/>
      <c r="K462" s="301"/>
      <c r="L462" s="301"/>
      <c r="M462" s="301"/>
      <c r="N462" s="301"/>
      <c r="O462" s="301"/>
      <c r="P462" s="301"/>
      <c r="Q462" s="301"/>
      <c r="R462" s="301"/>
      <c r="S462" s="301"/>
      <c r="T462" s="301"/>
      <c r="U462" s="301"/>
      <c r="V462" s="301"/>
      <c r="W462" s="301"/>
      <c r="X462" s="301"/>
      <c r="Y462" s="301"/>
      <c r="Z462" s="301"/>
      <c r="AA462" s="301"/>
    </row>
    <row r="463" spans="1:27" ht="14.25" customHeight="1">
      <c r="A463" s="301"/>
      <c r="B463" s="301"/>
      <c r="C463" s="301"/>
      <c r="D463" s="301"/>
      <c r="E463" s="301"/>
      <c r="F463" s="301"/>
      <c r="G463" s="301"/>
      <c r="H463" s="301"/>
      <c r="I463" s="301"/>
      <c r="J463" s="301"/>
      <c r="K463" s="301"/>
      <c r="L463" s="301"/>
      <c r="M463" s="301"/>
      <c r="N463" s="301"/>
      <c r="O463" s="301"/>
      <c r="P463" s="301"/>
      <c r="Q463" s="301"/>
      <c r="R463" s="301"/>
      <c r="S463" s="301"/>
      <c r="T463" s="301"/>
      <c r="U463" s="301"/>
      <c r="V463" s="301"/>
      <c r="W463" s="301"/>
      <c r="X463" s="301"/>
      <c r="Y463" s="301"/>
      <c r="Z463" s="301"/>
      <c r="AA463" s="301"/>
    </row>
    <row r="464" spans="1:27" ht="14.25" customHeight="1">
      <c r="A464" s="301"/>
      <c r="B464" s="301"/>
      <c r="C464" s="301"/>
      <c r="D464" s="301"/>
      <c r="E464" s="301"/>
      <c r="F464" s="301"/>
      <c r="G464" s="301"/>
      <c r="H464" s="301"/>
      <c r="I464" s="301"/>
      <c r="J464" s="301"/>
      <c r="K464" s="301"/>
      <c r="L464" s="301"/>
      <c r="M464" s="301"/>
      <c r="N464" s="301"/>
      <c r="O464" s="301"/>
      <c r="P464" s="301"/>
      <c r="Q464" s="301"/>
      <c r="R464" s="301"/>
      <c r="S464" s="301"/>
      <c r="T464" s="301"/>
      <c r="U464" s="301"/>
      <c r="V464" s="301"/>
      <c r="W464" s="301"/>
      <c r="X464" s="301"/>
      <c r="Y464" s="301"/>
      <c r="Z464" s="301"/>
      <c r="AA464" s="301"/>
    </row>
    <row r="465" spans="1:27" ht="14.25" customHeight="1">
      <c r="A465" s="301"/>
      <c r="B465" s="301"/>
      <c r="C465" s="301"/>
      <c r="D465" s="301"/>
      <c r="E465" s="301"/>
      <c r="F465" s="301"/>
      <c r="G465" s="301"/>
      <c r="H465" s="301"/>
      <c r="I465" s="301"/>
      <c r="J465" s="301"/>
      <c r="K465" s="301"/>
      <c r="L465" s="301"/>
      <c r="M465" s="301"/>
      <c r="N465" s="301"/>
      <c r="O465" s="301"/>
      <c r="P465" s="301"/>
      <c r="Q465" s="301"/>
      <c r="R465" s="301"/>
      <c r="S465" s="301"/>
      <c r="T465" s="301"/>
      <c r="U465" s="301"/>
      <c r="V465" s="301"/>
      <c r="W465" s="301"/>
      <c r="X465" s="301"/>
      <c r="Y465" s="301"/>
      <c r="Z465" s="301"/>
      <c r="AA465" s="301"/>
    </row>
    <row r="466" spans="1:27" ht="14.25" customHeight="1">
      <c r="A466" s="301"/>
      <c r="B466" s="301"/>
      <c r="C466" s="301"/>
      <c r="D466" s="301"/>
      <c r="E466" s="301"/>
      <c r="F466" s="301"/>
      <c r="G466" s="301"/>
      <c r="H466" s="301"/>
      <c r="I466" s="301"/>
      <c r="J466" s="301"/>
      <c r="K466" s="301"/>
      <c r="L466" s="301"/>
      <c r="M466" s="301"/>
      <c r="N466" s="301"/>
      <c r="O466" s="301"/>
      <c r="P466" s="301"/>
      <c r="Q466" s="301"/>
      <c r="R466" s="301"/>
      <c r="S466" s="301"/>
      <c r="T466" s="301"/>
      <c r="U466" s="301"/>
      <c r="V466" s="301"/>
      <c r="W466" s="301"/>
      <c r="X466" s="301"/>
      <c r="Y466" s="301"/>
      <c r="Z466" s="301"/>
      <c r="AA466" s="301"/>
    </row>
    <row r="467" spans="1:27" ht="14.25" customHeight="1">
      <c r="A467" s="301"/>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row>
    <row r="468" spans="1:27" ht="14.25" customHeight="1">
      <c r="A468" s="301"/>
      <c r="B468" s="301"/>
      <c r="C468" s="301"/>
      <c r="D468" s="301"/>
      <c r="E468" s="301"/>
      <c r="F468" s="301"/>
      <c r="G468" s="301"/>
      <c r="H468" s="301"/>
      <c r="I468" s="301"/>
      <c r="J468" s="301"/>
      <c r="K468" s="301"/>
      <c r="L468" s="301"/>
      <c r="M468" s="301"/>
      <c r="N468" s="301"/>
      <c r="O468" s="301"/>
      <c r="P468" s="301"/>
      <c r="Q468" s="301"/>
      <c r="R468" s="301"/>
      <c r="S468" s="301"/>
      <c r="T468" s="301"/>
      <c r="U468" s="301"/>
      <c r="V468" s="301"/>
      <c r="W468" s="301"/>
      <c r="X468" s="301"/>
      <c r="Y468" s="301"/>
      <c r="Z468" s="301"/>
      <c r="AA468" s="301"/>
    </row>
    <row r="469" spans="1:27" ht="14.25" customHeight="1">
      <c r="A469" s="301"/>
      <c r="B469" s="301"/>
      <c r="C469" s="301"/>
      <c r="D469" s="301"/>
      <c r="E469" s="301"/>
      <c r="F469" s="301"/>
      <c r="G469" s="301"/>
      <c r="H469" s="301"/>
      <c r="I469" s="301"/>
      <c r="J469" s="301"/>
      <c r="K469" s="301"/>
      <c r="L469" s="301"/>
      <c r="M469" s="301"/>
      <c r="N469" s="301"/>
      <c r="O469" s="301"/>
      <c r="P469" s="301"/>
      <c r="Q469" s="301"/>
      <c r="R469" s="301"/>
      <c r="S469" s="301"/>
      <c r="T469" s="301"/>
      <c r="U469" s="301"/>
      <c r="V469" s="301"/>
      <c r="W469" s="301"/>
      <c r="X469" s="301"/>
      <c r="Y469" s="301"/>
      <c r="Z469" s="301"/>
      <c r="AA469" s="301"/>
    </row>
    <row r="470" spans="1:27" ht="14.25" customHeight="1">
      <c r="A470" s="301"/>
      <c r="B470" s="301"/>
      <c r="C470" s="301"/>
      <c r="D470" s="301"/>
      <c r="E470" s="301"/>
      <c r="F470" s="301"/>
      <c r="G470" s="301"/>
      <c r="H470" s="301"/>
      <c r="I470" s="301"/>
      <c r="J470" s="301"/>
      <c r="K470" s="301"/>
      <c r="L470" s="301"/>
      <c r="M470" s="301"/>
      <c r="N470" s="301"/>
      <c r="O470" s="301"/>
      <c r="P470" s="301"/>
      <c r="Q470" s="301"/>
      <c r="R470" s="301"/>
      <c r="S470" s="301"/>
      <c r="T470" s="301"/>
      <c r="U470" s="301"/>
      <c r="V470" s="301"/>
      <c r="W470" s="301"/>
      <c r="X470" s="301"/>
      <c r="Y470" s="301"/>
      <c r="Z470" s="301"/>
      <c r="AA470" s="301"/>
    </row>
    <row r="471" spans="1:27" ht="14.25" customHeight="1">
      <c r="A471" s="301"/>
      <c r="B471" s="301"/>
      <c r="C471" s="301"/>
      <c r="D471" s="301"/>
      <c r="E471" s="301"/>
      <c r="F471" s="301"/>
      <c r="G471" s="301"/>
      <c r="H471" s="301"/>
      <c r="I471" s="301"/>
      <c r="J471" s="301"/>
      <c r="K471" s="301"/>
      <c r="L471" s="301"/>
      <c r="M471" s="301"/>
      <c r="N471" s="301"/>
      <c r="O471" s="301"/>
      <c r="P471" s="301"/>
      <c r="Q471" s="301"/>
      <c r="R471" s="301"/>
      <c r="S471" s="301"/>
      <c r="T471" s="301"/>
      <c r="U471" s="301"/>
      <c r="V471" s="301"/>
      <c r="W471" s="301"/>
      <c r="X471" s="301"/>
      <c r="Y471" s="301"/>
      <c r="Z471" s="301"/>
      <c r="AA471" s="301"/>
    </row>
    <row r="472" spans="1:27" ht="14.25" customHeight="1">
      <c r="A472" s="301"/>
      <c r="B472" s="301"/>
      <c r="C472" s="301"/>
      <c r="D472" s="301"/>
      <c r="E472" s="301"/>
      <c r="F472" s="301"/>
      <c r="G472" s="301"/>
      <c r="H472" s="301"/>
      <c r="I472" s="301"/>
      <c r="J472" s="301"/>
      <c r="K472" s="301"/>
      <c r="L472" s="301"/>
      <c r="M472" s="301"/>
      <c r="N472" s="301"/>
      <c r="O472" s="301"/>
      <c r="P472" s="301"/>
      <c r="Q472" s="301"/>
      <c r="R472" s="301"/>
      <c r="S472" s="301"/>
      <c r="T472" s="301"/>
      <c r="U472" s="301"/>
      <c r="V472" s="301"/>
      <c r="W472" s="301"/>
      <c r="X472" s="301"/>
      <c r="Y472" s="301"/>
      <c r="Z472" s="301"/>
      <c r="AA472" s="301"/>
    </row>
    <row r="473" spans="1:27" ht="14.25" customHeight="1">
      <c r="A473" s="301"/>
      <c r="B473" s="301"/>
      <c r="C473" s="301"/>
      <c r="D473" s="301"/>
      <c r="E473" s="301"/>
      <c r="F473" s="301"/>
      <c r="G473" s="301"/>
      <c r="H473" s="301"/>
      <c r="I473" s="301"/>
      <c r="J473" s="301"/>
      <c r="K473" s="301"/>
      <c r="L473" s="301"/>
      <c r="M473" s="301"/>
      <c r="N473" s="301"/>
      <c r="O473" s="301"/>
      <c r="P473" s="301"/>
      <c r="Q473" s="301"/>
      <c r="R473" s="301"/>
      <c r="S473" s="301"/>
      <c r="T473" s="301"/>
      <c r="U473" s="301"/>
      <c r="V473" s="301"/>
      <c r="W473" s="301"/>
      <c r="X473" s="301"/>
      <c r="Y473" s="301"/>
      <c r="Z473" s="301"/>
      <c r="AA473" s="301"/>
    </row>
    <row r="474" spans="1:27" ht="14.25" customHeight="1">
      <c r="A474" s="301"/>
      <c r="B474" s="301"/>
      <c r="C474" s="301"/>
      <c r="D474" s="301"/>
      <c r="E474" s="301"/>
      <c r="F474" s="301"/>
      <c r="G474" s="301"/>
      <c r="H474" s="301"/>
      <c r="I474" s="301"/>
      <c r="J474" s="301"/>
      <c r="K474" s="301"/>
      <c r="L474" s="301"/>
      <c r="M474" s="301"/>
      <c r="N474" s="301"/>
      <c r="O474" s="301"/>
      <c r="P474" s="301"/>
      <c r="Q474" s="301"/>
      <c r="R474" s="301"/>
      <c r="S474" s="301"/>
      <c r="T474" s="301"/>
      <c r="U474" s="301"/>
      <c r="V474" s="301"/>
      <c r="W474" s="301"/>
      <c r="X474" s="301"/>
      <c r="Y474" s="301"/>
      <c r="Z474" s="301"/>
      <c r="AA474" s="301"/>
    </row>
    <row r="475" spans="1:27" ht="14.25" customHeight="1">
      <c r="A475" s="301"/>
      <c r="B475" s="301"/>
      <c r="C475" s="301"/>
      <c r="D475" s="301"/>
      <c r="E475" s="301"/>
      <c r="F475" s="301"/>
      <c r="G475" s="301"/>
      <c r="H475" s="301"/>
      <c r="I475" s="301"/>
      <c r="J475" s="301"/>
      <c r="K475" s="301"/>
      <c r="L475" s="301"/>
      <c r="M475" s="301"/>
      <c r="N475" s="301"/>
      <c r="O475" s="301"/>
      <c r="P475" s="301"/>
      <c r="Q475" s="301"/>
      <c r="R475" s="301"/>
      <c r="S475" s="301"/>
      <c r="T475" s="301"/>
      <c r="U475" s="301"/>
      <c r="V475" s="301"/>
      <c r="W475" s="301"/>
      <c r="X475" s="301"/>
      <c r="Y475" s="301"/>
      <c r="Z475" s="301"/>
      <c r="AA475" s="301"/>
    </row>
    <row r="476" spans="1:27" ht="14.25" customHeight="1">
      <c r="A476" s="301"/>
      <c r="B476" s="301"/>
      <c r="C476" s="301"/>
      <c r="D476" s="301"/>
      <c r="E476" s="301"/>
      <c r="F476" s="301"/>
      <c r="G476" s="301"/>
      <c r="H476" s="301"/>
      <c r="I476" s="301"/>
      <c r="J476" s="301"/>
      <c r="K476" s="301"/>
      <c r="L476" s="301"/>
      <c r="M476" s="301"/>
      <c r="N476" s="301"/>
      <c r="O476" s="301"/>
      <c r="P476" s="301"/>
      <c r="Q476" s="301"/>
      <c r="R476" s="301"/>
      <c r="S476" s="301"/>
      <c r="T476" s="301"/>
      <c r="U476" s="301"/>
      <c r="V476" s="301"/>
      <c r="W476" s="301"/>
      <c r="X476" s="301"/>
      <c r="Y476" s="301"/>
      <c r="Z476" s="301"/>
      <c r="AA476" s="301"/>
    </row>
    <row r="477" spans="1:27" ht="14.25" customHeight="1">
      <c r="A477" s="301"/>
      <c r="B477" s="301"/>
      <c r="C477" s="301"/>
      <c r="D477" s="301"/>
      <c r="E477" s="301"/>
      <c r="F477" s="301"/>
      <c r="G477" s="301"/>
      <c r="H477" s="301"/>
      <c r="I477" s="301"/>
      <c r="J477" s="301"/>
      <c r="K477" s="301"/>
      <c r="L477" s="301"/>
      <c r="M477" s="301"/>
      <c r="N477" s="301"/>
      <c r="O477" s="301"/>
      <c r="P477" s="301"/>
      <c r="Q477" s="301"/>
      <c r="R477" s="301"/>
      <c r="S477" s="301"/>
      <c r="T477" s="301"/>
      <c r="U477" s="301"/>
      <c r="V477" s="301"/>
      <c r="W477" s="301"/>
      <c r="X477" s="301"/>
      <c r="Y477" s="301"/>
      <c r="Z477" s="301"/>
      <c r="AA477" s="301"/>
    </row>
    <row r="478" spans="1:27" ht="14.25" customHeight="1">
      <c r="A478" s="301"/>
      <c r="B478" s="301"/>
      <c r="C478" s="301"/>
      <c r="D478" s="301"/>
      <c r="E478" s="301"/>
      <c r="F478" s="301"/>
      <c r="G478" s="301"/>
      <c r="H478" s="301"/>
      <c r="I478" s="301"/>
      <c r="J478" s="301"/>
      <c r="K478" s="301"/>
      <c r="L478" s="301"/>
      <c r="M478" s="301"/>
      <c r="N478" s="301"/>
      <c r="O478" s="301"/>
      <c r="P478" s="301"/>
      <c r="Q478" s="301"/>
      <c r="R478" s="301"/>
      <c r="S478" s="301"/>
      <c r="T478" s="301"/>
      <c r="U478" s="301"/>
      <c r="V478" s="301"/>
      <c r="W478" s="301"/>
      <c r="X478" s="301"/>
      <c r="Y478" s="301"/>
      <c r="Z478" s="301"/>
      <c r="AA478" s="301"/>
    </row>
    <row r="479" spans="1:27" ht="14.25" customHeight="1">
      <c r="A479" s="301"/>
      <c r="B479" s="301"/>
      <c r="C479" s="301"/>
      <c r="D479" s="301"/>
      <c r="E479" s="301"/>
      <c r="F479" s="301"/>
      <c r="G479" s="301"/>
      <c r="H479" s="301"/>
      <c r="I479" s="301"/>
      <c r="J479" s="301"/>
      <c r="K479" s="301"/>
      <c r="L479" s="301"/>
      <c r="M479" s="301"/>
      <c r="N479" s="301"/>
      <c r="O479" s="301"/>
      <c r="P479" s="301"/>
      <c r="Q479" s="301"/>
      <c r="R479" s="301"/>
      <c r="S479" s="301"/>
      <c r="T479" s="301"/>
      <c r="U479" s="301"/>
      <c r="V479" s="301"/>
      <c r="W479" s="301"/>
      <c r="X479" s="301"/>
      <c r="Y479" s="301"/>
      <c r="Z479" s="301"/>
      <c r="AA479" s="301"/>
    </row>
    <row r="480" spans="1:27" ht="14.25" customHeight="1">
      <c r="A480" s="301"/>
      <c r="B480" s="301"/>
      <c r="C480" s="301"/>
      <c r="D480" s="301"/>
      <c r="E480" s="301"/>
      <c r="F480" s="301"/>
      <c r="G480" s="301"/>
      <c r="H480" s="301"/>
      <c r="I480" s="301"/>
      <c r="J480" s="301"/>
      <c r="K480" s="301"/>
      <c r="L480" s="301"/>
      <c r="M480" s="301"/>
      <c r="N480" s="301"/>
      <c r="O480" s="301"/>
      <c r="P480" s="301"/>
      <c r="Q480" s="301"/>
      <c r="R480" s="301"/>
      <c r="S480" s="301"/>
      <c r="T480" s="301"/>
      <c r="U480" s="301"/>
      <c r="V480" s="301"/>
      <c r="W480" s="301"/>
      <c r="X480" s="301"/>
      <c r="Y480" s="301"/>
      <c r="Z480" s="301"/>
      <c r="AA480" s="301"/>
    </row>
    <row r="481" spans="1:27" ht="14.25" customHeight="1">
      <c r="A481" s="301"/>
      <c r="B481" s="301"/>
      <c r="C481" s="301"/>
      <c r="D481" s="301"/>
      <c r="E481" s="301"/>
      <c r="F481" s="301"/>
      <c r="G481" s="301"/>
      <c r="H481" s="301"/>
      <c r="I481" s="301"/>
      <c r="J481" s="301"/>
      <c r="K481" s="301"/>
      <c r="L481" s="301"/>
      <c r="M481" s="301"/>
      <c r="N481" s="301"/>
      <c r="O481" s="301"/>
      <c r="P481" s="301"/>
      <c r="Q481" s="301"/>
      <c r="R481" s="301"/>
      <c r="S481" s="301"/>
      <c r="T481" s="301"/>
      <c r="U481" s="301"/>
      <c r="V481" s="301"/>
      <c r="W481" s="301"/>
      <c r="X481" s="301"/>
      <c r="Y481" s="301"/>
      <c r="Z481" s="301"/>
      <c r="AA481" s="301"/>
    </row>
    <row r="482" spans="1:27" ht="14.25" customHeight="1">
      <c r="A482" s="301"/>
      <c r="B482" s="301"/>
      <c r="C482" s="301"/>
      <c r="D482" s="301"/>
      <c r="E482" s="301"/>
      <c r="F482" s="301"/>
      <c r="G482" s="301"/>
      <c r="H482" s="301"/>
      <c r="I482" s="301"/>
      <c r="J482" s="301"/>
      <c r="K482" s="301"/>
      <c r="L482" s="301"/>
      <c r="M482" s="301"/>
      <c r="N482" s="301"/>
      <c r="O482" s="301"/>
      <c r="P482" s="301"/>
      <c r="Q482" s="301"/>
      <c r="R482" s="301"/>
      <c r="S482" s="301"/>
      <c r="T482" s="301"/>
      <c r="U482" s="301"/>
      <c r="V482" s="301"/>
      <c r="W482" s="301"/>
      <c r="X482" s="301"/>
      <c r="Y482" s="301"/>
      <c r="Z482" s="301"/>
      <c r="AA482" s="301"/>
    </row>
    <row r="483" spans="1:27" ht="14.25" customHeight="1">
      <c r="A483" s="301"/>
      <c r="B483" s="301"/>
      <c r="C483" s="301"/>
      <c r="D483" s="301"/>
      <c r="E483" s="301"/>
      <c r="F483" s="301"/>
      <c r="G483" s="301"/>
      <c r="H483" s="301"/>
      <c r="I483" s="301"/>
      <c r="J483" s="301"/>
      <c r="K483" s="301"/>
      <c r="L483" s="301"/>
      <c r="M483" s="301"/>
      <c r="N483" s="301"/>
      <c r="O483" s="301"/>
      <c r="P483" s="301"/>
      <c r="Q483" s="301"/>
      <c r="R483" s="301"/>
      <c r="S483" s="301"/>
      <c r="T483" s="301"/>
      <c r="U483" s="301"/>
      <c r="V483" s="301"/>
      <c r="W483" s="301"/>
      <c r="X483" s="301"/>
      <c r="Y483" s="301"/>
      <c r="Z483" s="301"/>
      <c r="AA483" s="301"/>
    </row>
    <row r="484" spans="1:27" ht="14.25" customHeight="1">
      <c r="A484" s="301"/>
      <c r="B484" s="301"/>
      <c r="C484" s="301"/>
      <c r="D484" s="301"/>
      <c r="E484" s="301"/>
      <c r="F484" s="301"/>
      <c r="G484" s="301"/>
      <c r="H484" s="301"/>
      <c r="I484" s="301"/>
      <c r="J484" s="301"/>
      <c r="K484" s="301"/>
      <c r="L484" s="301"/>
      <c r="M484" s="301"/>
      <c r="N484" s="301"/>
      <c r="O484" s="301"/>
      <c r="P484" s="301"/>
      <c r="Q484" s="301"/>
      <c r="R484" s="301"/>
      <c r="S484" s="301"/>
      <c r="T484" s="301"/>
      <c r="U484" s="301"/>
      <c r="V484" s="301"/>
      <c r="W484" s="301"/>
      <c r="X484" s="301"/>
      <c r="Y484" s="301"/>
      <c r="Z484" s="301"/>
      <c r="AA484" s="301"/>
    </row>
    <row r="485" spans="1:27" ht="14.25" customHeight="1">
      <c r="A485" s="301"/>
      <c r="B485" s="301"/>
      <c r="C485" s="301"/>
      <c r="D485" s="301"/>
      <c r="E485" s="301"/>
      <c r="F485" s="301"/>
      <c r="G485" s="301"/>
      <c r="H485" s="301"/>
      <c r="I485" s="301"/>
      <c r="J485" s="301"/>
      <c r="K485" s="301"/>
      <c r="L485" s="301"/>
      <c r="M485" s="301"/>
      <c r="N485" s="301"/>
      <c r="O485" s="301"/>
      <c r="P485" s="301"/>
      <c r="Q485" s="301"/>
      <c r="R485" s="301"/>
      <c r="S485" s="301"/>
      <c r="T485" s="301"/>
      <c r="U485" s="301"/>
      <c r="V485" s="301"/>
      <c r="W485" s="301"/>
      <c r="X485" s="301"/>
      <c r="Y485" s="301"/>
      <c r="Z485" s="301"/>
      <c r="AA485" s="301"/>
    </row>
    <row r="486" spans="1:27" ht="14.25" customHeight="1">
      <c r="A486" s="301"/>
      <c r="B486" s="301"/>
      <c r="C486" s="301"/>
      <c r="D486" s="301"/>
      <c r="E486" s="301"/>
      <c r="F486" s="301"/>
      <c r="G486" s="301"/>
      <c r="H486" s="301"/>
      <c r="I486" s="301"/>
      <c r="J486" s="301"/>
      <c r="K486" s="301"/>
      <c r="L486" s="301"/>
      <c r="M486" s="301"/>
      <c r="N486" s="301"/>
      <c r="O486" s="301"/>
      <c r="P486" s="301"/>
      <c r="Q486" s="301"/>
      <c r="R486" s="301"/>
      <c r="S486" s="301"/>
      <c r="T486" s="301"/>
      <c r="U486" s="301"/>
      <c r="V486" s="301"/>
      <c r="W486" s="301"/>
      <c r="X486" s="301"/>
      <c r="Y486" s="301"/>
      <c r="Z486" s="301"/>
      <c r="AA486" s="301"/>
    </row>
    <row r="487" spans="1:27" ht="14.25" customHeight="1">
      <c r="A487" s="301"/>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row>
    <row r="488" spans="1:27" ht="14.25" customHeight="1">
      <c r="A488" s="301"/>
      <c r="B488" s="301"/>
      <c r="C488" s="301"/>
      <c r="D488" s="301"/>
      <c r="E488" s="301"/>
      <c r="F488" s="301"/>
      <c r="G488" s="301"/>
      <c r="H488" s="301"/>
      <c r="I488" s="301"/>
      <c r="J488" s="301"/>
      <c r="K488" s="301"/>
      <c r="L488" s="301"/>
      <c r="M488" s="301"/>
      <c r="N488" s="301"/>
      <c r="O488" s="301"/>
      <c r="P488" s="301"/>
      <c r="Q488" s="301"/>
      <c r="R488" s="301"/>
      <c r="S488" s="301"/>
      <c r="T488" s="301"/>
      <c r="U488" s="301"/>
      <c r="V488" s="301"/>
      <c r="W488" s="301"/>
      <c r="X488" s="301"/>
      <c r="Y488" s="301"/>
      <c r="Z488" s="301"/>
      <c r="AA488" s="301"/>
    </row>
    <row r="489" spans="1:27" ht="14.25" customHeight="1">
      <c r="A489" s="301"/>
      <c r="B489" s="301"/>
      <c r="C489" s="301"/>
      <c r="D489" s="301"/>
      <c r="E489" s="301"/>
      <c r="F489" s="301"/>
      <c r="G489" s="301"/>
      <c r="H489" s="301"/>
      <c r="I489" s="301"/>
      <c r="J489" s="301"/>
      <c r="K489" s="301"/>
      <c r="L489" s="301"/>
      <c r="M489" s="301"/>
      <c r="N489" s="301"/>
      <c r="O489" s="301"/>
      <c r="P489" s="301"/>
      <c r="Q489" s="301"/>
      <c r="R489" s="301"/>
      <c r="S489" s="301"/>
      <c r="T489" s="301"/>
      <c r="U489" s="301"/>
      <c r="V489" s="301"/>
      <c r="W489" s="301"/>
      <c r="X489" s="301"/>
      <c r="Y489" s="301"/>
      <c r="Z489" s="301"/>
      <c r="AA489" s="301"/>
    </row>
    <row r="490" spans="1:27" ht="14.25" customHeight="1">
      <c r="A490" s="301"/>
      <c r="B490" s="301"/>
      <c r="C490" s="301"/>
      <c r="D490" s="301"/>
      <c r="E490" s="301"/>
      <c r="F490" s="301"/>
      <c r="G490" s="301"/>
      <c r="H490" s="301"/>
      <c r="I490" s="301"/>
      <c r="J490" s="301"/>
      <c r="K490" s="301"/>
      <c r="L490" s="301"/>
      <c r="M490" s="301"/>
      <c r="N490" s="301"/>
      <c r="O490" s="301"/>
      <c r="P490" s="301"/>
      <c r="Q490" s="301"/>
      <c r="R490" s="301"/>
      <c r="S490" s="301"/>
      <c r="T490" s="301"/>
      <c r="U490" s="301"/>
      <c r="V490" s="301"/>
      <c r="W490" s="301"/>
      <c r="X490" s="301"/>
      <c r="Y490" s="301"/>
      <c r="Z490" s="301"/>
      <c r="AA490" s="301"/>
    </row>
    <row r="491" spans="1:27" ht="14.25" customHeight="1">
      <c r="A491" s="301"/>
      <c r="B491" s="301"/>
      <c r="C491" s="301"/>
      <c r="D491" s="301"/>
      <c r="E491" s="301"/>
      <c r="F491" s="301"/>
      <c r="G491" s="301"/>
      <c r="H491" s="301"/>
      <c r="I491" s="301"/>
      <c r="J491" s="301"/>
      <c r="K491" s="301"/>
      <c r="L491" s="301"/>
      <c r="M491" s="301"/>
      <c r="N491" s="301"/>
      <c r="O491" s="301"/>
      <c r="P491" s="301"/>
      <c r="Q491" s="301"/>
      <c r="R491" s="301"/>
      <c r="S491" s="301"/>
      <c r="T491" s="301"/>
      <c r="U491" s="301"/>
      <c r="V491" s="301"/>
      <c r="W491" s="301"/>
      <c r="X491" s="301"/>
      <c r="Y491" s="301"/>
      <c r="Z491" s="301"/>
      <c r="AA491" s="301"/>
    </row>
    <row r="492" spans="1:27" ht="14.25" customHeight="1">
      <c r="A492" s="301"/>
      <c r="B492" s="301"/>
      <c r="C492" s="301"/>
      <c r="D492" s="301"/>
      <c r="E492" s="301"/>
      <c r="F492" s="301"/>
      <c r="G492" s="301"/>
      <c r="H492" s="301"/>
      <c r="I492" s="301"/>
      <c r="J492" s="301"/>
      <c r="K492" s="301"/>
      <c r="L492" s="301"/>
      <c r="M492" s="301"/>
      <c r="N492" s="301"/>
      <c r="O492" s="301"/>
      <c r="P492" s="301"/>
      <c r="Q492" s="301"/>
      <c r="R492" s="301"/>
      <c r="S492" s="301"/>
      <c r="T492" s="301"/>
      <c r="U492" s="301"/>
      <c r="V492" s="301"/>
      <c r="W492" s="301"/>
      <c r="X492" s="301"/>
      <c r="Y492" s="301"/>
      <c r="Z492" s="301"/>
      <c r="AA492" s="301"/>
    </row>
    <row r="493" spans="1:27" ht="14.25" customHeight="1">
      <c r="A493" s="301"/>
      <c r="B493" s="301"/>
      <c r="C493" s="301"/>
      <c r="D493" s="301"/>
      <c r="E493" s="301"/>
      <c r="F493" s="301"/>
      <c r="G493" s="301"/>
      <c r="H493" s="301"/>
      <c r="I493" s="301"/>
      <c r="J493" s="301"/>
      <c r="K493" s="301"/>
      <c r="L493" s="301"/>
      <c r="M493" s="301"/>
      <c r="N493" s="301"/>
      <c r="O493" s="301"/>
      <c r="P493" s="301"/>
      <c r="Q493" s="301"/>
      <c r="R493" s="301"/>
      <c r="S493" s="301"/>
      <c r="T493" s="301"/>
      <c r="U493" s="301"/>
      <c r="V493" s="301"/>
      <c r="W493" s="301"/>
      <c r="X493" s="301"/>
      <c r="Y493" s="301"/>
      <c r="Z493" s="301"/>
      <c r="AA493" s="301"/>
    </row>
    <row r="494" spans="1:27" ht="14.25" customHeight="1">
      <c r="A494" s="301"/>
      <c r="B494" s="301"/>
      <c r="C494" s="301"/>
      <c r="D494" s="301"/>
      <c r="E494" s="301"/>
      <c r="F494" s="301"/>
      <c r="G494" s="301"/>
      <c r="H494" s="301"/>
      <c r="I494" s="301"/>
      <c r="J494" s="301"/>
      <c r="K494" s="301"/>
      <c r="L494" s="301"/>
      <c r="M494" s="301"/>
      <c r="N494" s="301"/>
      <c r="O494" s="301"/>
      <c r="P494" s="301"/>
      <c r="Q494" s="301"/>
      <c r="R494" s="301"/>
      <c r="S494" s="301"/>
      <c r="T494" s="301"/>
      <c r="U494" s="301"/>
      <c r="V494" s="301"/>
      <c r="W494" s="301"/>
      <c r="X494" s="301"/>
      <c r="Y494" s="301"/>
      <c r="Z494" s="301"/>
      <c r="AA494" s="301"/>
    </row>
    <row r="495" spans="1:27" ht="14.25" customHeight="1">
      <c r="A495" s="301"/>
      <c r="B495" s="301"/>
      <c r="C495" s="301"/>
      <c r="D495" s="301"/>
      <c r="E495" s="301"/>
      <c r="F495" s="301"/>
      <c r="G495" s="301"/>
      <c r="H495" s="301"/>
      <c r="I495" s="301"/>
      <c r="J495" s="301"/>
      <c r="K495" s="301"/>
      <c r="L495" s="301"/>
      <c r="M495" s="301"/>
      <c r="N495" s="301"/>
      <c r="O495" s="301"/>
      <c r="P495" s="301"/>
      <c r="Q495" s="301"/>
      <c r="R495" s="301"/>
      <c r="S495" s="301"/>
      <c r="T495" s="301"/>
      <c r="U495" s="301"/>
      <c r="V495" s="301"/>
      <c r="W495" s="301"/>
      <c r="X495" s="301"/>
      <c r="Y495" s="301"/>
      <c r="Z495" s="301"/>
      <c r="AA495" s="301"/>
    </row>
    <row r="496" spans="1:27" ht="14.25" customHeight="1">
      <c r="A496" s="301"/>
      <c r="B496" s="301"/>
      <c r="C496" s="301"/>
      <c r="D496" s="301"/>
      <c r="E496" s="301"/>
      <c r="F496" s="301"/>
      <c r="G496" s="301"/>
      <c r="H496" s="301"/>
      <c r="I496" s="301"/>
      <c r="J496" s="301"/>
      <c r="K496" s="301"/>
      <c r="L496" s="301"/>
      <c r="M496" s="301"/>
      <c r="N496" s="301"/>
      <c r="O496" s="301"/>
      <c r="P496" s="301"/>
      <c r="Q496" s="301"/>
      <c r="R496" s="301"/>
      <c r="S496" s="301"/>
      <c r="T496" s="301"/>
      <c r="U496" s="301"/>
      <c r="V496" s="301"/>
      <c r="W496" s="301"/>
      <c r="X496" s="301"/>
      <c r="Y496" s="301"/>
      <c r="Z496" s="301"/>
      <c r="AA496" s="301"/>
    </row>
    <row r="497" spans="1:27" ht="14.25" customHeight="1">
      <c r="A497" s="301"/>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row>
    <row r="498" spans="1:27" ht="14.25" customHeight="1">
      <c r="A498" s="301"/>
      <c r="B498" s="301"/>
      <c r="C498" s="301"/>
      <c r="D498" s="301"/>
      <c r="E498" s="301"/>
      <c r="F498" s="301"/>
      <c r="G498" s="301"/>
      <c r="H498" s="301"/>
      <c r="I498" s="301"/>
      <c r="J498" s="301"/>
      <c r="K498" s="301"/>
      <c r="L498" s="301"/>
      <c r="M498" s="301"/>
      <c r="N498" s="301"/>
      <c r="O498" s="301"/>
      <c r="P498" s="301"/>
      <c r="Q498" s="301"/>
      <c r="R498" s="301"/>
      <c r="S498" s="301"/>
      <c r="T498" s="301"/>
      <c r="U498" s="301"/>
      <c r="V498" s="301"/>
      <c r="W498" s="301"/>
      <c r="X498" s="301"/>
      <c r="Y498" s="301"/>
      <c r="Z498" s="301"/>
      <c r="AA498" s="301"/>
    </row>
    <row r="499" spans="1:27" ht="14.25" customHeight="1">
      <c r="A499" s="301"/>
      <c r="B499" s="301"/>
      <c r="C499" s="301"/>
      <c r="D499" s="301"/>
      <c r="E499" s="301"/>
      <c r="F499" s="301"/>
      <c r="G499" s="301"/>
      <c r="H499" s="301"/>
      <c r="I499" s="301"/>
      <c r="J499" s="301"/>
      <c r="K499" s="301"/>
      <c r="L499" s="301"/>
      <c r="M499" s="301"/>
      <c r="N499" s="301"/>
      <c r="O499" s="301"/>
      <c r="P499" s="301"/>
      <c r="Q499" s="301"/>
      <c r="R499" s="301"/>
      <c r="S499" s="301"/>
      <c r="T499" s="301"/>
      <c r="U499" s="301"/>
      <c r="V499" s="301"/>
      <c r="W499" s="301"/>
      <c r="X499" s="301"/>
      <c r="Y499" s="301"/>
      <c r="Z499" s="301"/>
      <c r="AA499" s="301"/>
    </row>
    <row r="500" spans="1:27" ht="14.25" customHeight="1">
      <c r="A500" s="301"/>
      <c r="B500" s="301"/>
      <c r="C500" s="301"/>
      <c r="D500" s="301"/>
      <c r="E500" s="301"/>
      <c r="F500" s="301"/>
      <c r="G500" s="301"/>
      <c r="H500" s="301"/>
      <c r="I500" s="301"/>
      <c r="J500" s="301"/>
      <c r="K500" s="301"/>
      <c r="L500" s="301"/>
      <c r="M500" s="301"/>
      <c r="N500" s="301"/>
      <c r="O500" s="301"/>
      <c r="P500" s="301"/>
      <c r="Q500" s="301"/>
      <c r="R500" s="301"/>
      <c r="S500" s="301"/>
      <c r="T500" s="301"/>
      <c r="U500" s="301"/>
      <c r="V500" s="301"/>
      <c r="W500" s="301"/>
      <c r="X500" s="301"/>
      <c r="Y500" s="301"/>
      <c r="Z500" s="301"/>
      <c r="AA500" s="301"/>
    </row>
    <row r="501" spans="1:27" ht="14.25" customHeight="1">
      <c r="A501" s="301"/>
      <c r="B501" s="301"/>
      <c r="C501" s="301"/>
      <c r="D501" s="301"/>
      <c r="E501" s="301"/>
      <c r="F501" s="301"/>
      <c r="G501" s="301"/>
      <c r="H501" s="301"/>
      <c r="I501" s="301"/>
      <c r="J501" s="301"/>
      <c r="K501" s="301"/>
      <c r="L501" s="301"/>
      <c r="M501" s="301"/>
      <c r="N501" s="301"/>
      <c r="O501" s="301"/>
      <c r="P501" s="301"/>
      <c r="Q501" s="301"/>
      <c r="R501" s="301"/>
      <c r="S501" s="301"/>
      <c r="T501" s="301"/>
      <c r="U501" s="301"/>
      <c r="V501" s="301"/>
      <c r="W501" s="301"/>
      <c r="X501" s="301"/>
      <c r="Y501" s="301"/>
      <c r="Z501" s="301"/>
      <c r="AA501" s="301"/>
    </row>
    <row r="502" spans="1:27" ht="14.25" customHeight="1">
      <c r="A502" s="301"/>
      <c r="B502" s="301"/>
      <c r="C502" s="301"/>
      <c r="D502" s="301"/>
      <c r="E502" s="301"/>
      <c r="F502" s="301"/>
      <c r="G502" s="301"/>
      <c r="H502" s="301"/>
      <c r="I502" s="301"/>
      <c r="J502" s="301"/>
      <c r="K502" s="301"/>
      <c r="L502" s="301"/>
      <c r="M502" s="301"/>
      <c r="N502" s="301"/>
      <c r="O502" s="301"/>
      <c r="P502" s="301"/>
      <c r="Q502" s="301"/>
      <c r="R502" s="301"/>
      <c r="S502" s="301"/>
      <c r="T502" s="301"/>
      <c r="U502" s="301"/>
      <c r="V502" s="301"/>
      <c r="W502" s="301"/>
      <c r="X502" s="301"/>
      <c r="Y502" s="301"/>
      <c r="Z502" s="301"/>
      <c r="AA502" s="301"/>
    </row>
    <row r="503" spans="1:27" ht="14.25" customHeight="1">
      <c r="A503" s="301"/>
      <c r="B503" s="301"/>
      <c r="C503" s="301"/>
      <c r="D503" s="301"/>
      <c r="E503" s="301"/>
      <c r="F503" s="301"/>
      <c r="G503" s="301"/>
      <c r="H503" s="301"/>
      <c r="I503" s="301"/>
      <c r="J503" s="301"/>
      <c r="K503" s="301"/>
      <c r="L503" s="301"/>
      <c r="M503" s="301"/>
      <c r="N503" s="301"/>
      <c r="O503" s="301"/>
      <c r="P503" s="301"/>
      <c r="Q503" s="301"/>
      <c r="R503" s="301"/>
      <c r="S503" s="301"/>
      <c r="T503" s="301"/>
      <c r="U503" s="301"/>
      <c r="V503" s="301"/>
      <c r="W503" s="301"/>
      <c r="X503" s="301"/>
      <c r="Y503" s="301"/>
      <c r="Z503" s="301"/>
      <c r="AA503" s="301"/>
    </row>
    <row r="504" spans="1:27" ht="14.25" customHeight="1">
      <c r="A504" s="301"/>
      <c r="B504" s="301"/>
      <c r="C504" s="301"/>
      <c r="D504" s="301"/>
      <c r="E504" s="301"/>
      <c r="F504" s="301"/>
      <c r="G504" s="301"/>
      <c r="H504" s="301"/>
      <c r="I504" s="301"/>
      <c r="J504" s="301"/>
      <c r="K504" s="301"/>
      <c r="L504" s="301"/>
      <c r="M504" s="301"/>
      <c r="N504" s="301"/>
      <c r="O504" s="301"/>
      <c r="P504" s="301"/>
      <c r="Q504" s="301"/>
      <c r="R504" s="301"/>
      <c r="S504" s="301"/>
      <c r="T504" s="301"/>
      <c r="U504" s="301"/>
      <c r="V504" s="301"/>
      <c r="W504" s="301"/>
      <c r="X504" s="301"/>
      <c r="Y504" s="301"/>
      <c r="Z504" s="301"/>
      <c r="AA504" s="301"/>
    </row>
    <row r="505" spans="1:27" ht="14.25" customHeight="1">
      <c r="A505" s="301"/>
      <c r="B505" s="301"/>
      <c r="C505" s="301"/>
      <c r="D505" s="301"/>
      <c r="E505" s="301"/>
      <c r="F505" s="301"/>
      <c r="G505" s="301"/>
      <c r="H505" s="301"/>
      <c r="I505" s="301"/>
      <c r="J505" s="301"/>
      <c r="K505" s="301"/>
      <c r="L505" s="301"/>
      <c r="M505" s="301"/>
      <c r="N505" s="301"/>
      <c r="O505" s="301"/>
      <c r="P505" s="301"/>
      <c r="Q505" s="301"/>
      <c r="R505" s="301"/>
      <c r="S505" s="301"/>
      <c r="T505" s="301"/>
      <c r="U505" s="301"/>
      <c r="V505" s="301"/>
      <c r="W505" s="301"/>
      <c r="X505" s="301"/>
      <c r="Y505" s="301"/>
      <c r="Z505" s="301"/>
      <c r="AA505" s="301"/>
    </row>
    <row r="506" spans="1:27" ht="14.25" customHeight="1">
      <c r="A506" s="301"/>
      <c r="B506" s="301"/>
      <c r="C506" s="301"/>
      <c r="D506" s="301"/>
      <c r="E506" s="301"/>
      <c r="F506" s="301"/>
      <c r="G506" s="301"/>
      <c r="H506" s="301"/>
      <c r="I506" s="301"/>
      <c r="J506" s="301"/>
      <c r="K506" s="301"/>
      <c r="L506" s="301"/>
      <c r="M506" s="301"/>
      <c r="N506" s="301"/>
      <c r="O506" s="301"/>
      <c r="P506" s="301"/>
      <c r="Q506" s="301"/>
      <c r="R506" s="301"/>
      <c r="S506" s="301"/>
      <c r="T506" s="301"/>
      <c r="U506" s="301"/>
      <c r="V506" s="301"/>
      <c r="W506" s="301"/>
      <c r="X506" s="301"/>
      <c r="Y506" s="301"/>
      <c r="Z506" s="301"/>
      <c r="AA506" s="301"/>
    </row>
    <row r="507" spans="1:27" ht="14.25" customHeight="1">
      <c r="A507" s="301"/>
      <c r="B507" s="301"/>
      <c r="C507" s="301"/>
      <c r="D507" s="301"/>
      <c r="E507" s="301"/>
      <c r="F507" s="301"/>
      <c r="G507" s="301"/>
      <c r="H507" s="301"/>
      <c r="I507" s="301"/>
      <c r="J507" s="301"/>
      <c r="K507" s="301"/>
      <c r="L507" s="301"/>
      <c r="M507" s="301"/>
      <c r="N507" s="301"/>
      <c r="O507" s="301"/>
      <c r="P507" s="301"/>
      <c r="Q507" s="301"/>
      <c r="R507" s="301"/>
      <c r="S507" s="301"/>
      <c r="T507" s="301"/>
      <c r="U507" s="301"/>
      <c r="V507" s="301"/>
      <c r="W507" s="301"/>
      <c r="X507" s="301"/>
      <c r="Y507" s="301"/>
      <c r="Z507" s="301"/>
      <c r="AA507" s="301"/>
    </row>
    <row r="508" spans="1:27" ht="14.25" customHeight="1">
      <c r="A508" s="301"/>
      <c r="B508" s="301"/>
      <c r="C508" s="301"/>
      <c r="D508" s="301"/>
      <c r="E508" s="301"/>
      <c r="F508" s="301"/>
      <c r="G508" s="301"/>
      <c r="H508" s="301"/>
      <c r="I508" s="301"/>
      <c r="J508" s="301"/>
      <c r="K508" s="301"/>
      <c r="L508" s="301"/>
      <c r="M508" s="301"/>
      <c r="N508" s="301"/>
      <c r="O508" s="301"/>
      <c r="P508" s="301"/>
      <c r="Q508" s="301"/>
      <c r="R508" s="301"/>
      <c r="S508" s="301"/>
      <c r="T508" s="301"/>
      <c r="U508" s="301"/>
      <c r="V508" s="301"/>
      <c r="W508" s="301"/>
      <c r="X508" s="301"/>
      <c r="Y508" s="301"/>
      <c r="Z508" s="301"/>
      <c r="AA508" s="301"/>
    </row>
    <row r="509" spans="1:27" ht="14.25" customHeight="1">
      <c r="A509" s="301"/>
      <c r="B509" s="301"/>
      <c r="C509" s="301"/>
      <c r="D509" s="301"/>
      <c r="E509" s="301"/>
      <c r="F509" s="301"/>
      <c r="G509" s="301"/>
      <c r="H509" s="301"/>
      <c r="I509" s="301"/>
      <c r="J509" s="301"/>
      <c r="K509" s="301"/>
      <c r="L509" s="301"/>
      <c r="M509" s="301"/>
      <c r="N509" s="301"/>
      <c r="O509" s="301"/>
      <c r="P509" s="301"/>
      <c r="Q509" s="301"/>
      <c r="R509" s="301"/>
      <c r="S509" s="301"/>
      <c r="T509" s="301"/>
      <c r="U509" s="301"/>
      <c r="V509" s="301"/>
      <c r="W509" s="301"/>
      <c r="X509" s="301"/>
      <c r="Y509" s="301"/>
      <c r="Z509" s="301"/>
      <c r="AA509" s="301"/>
    </row>
    <row r="510" spans="1:27" ht="14.25" customHeight="1">
      <c r="A510" s="301"/>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row>
    <row r="511" spans="1:27" ht="14.25" customHeight="1">
      <c r="A511" s="301"/>
      <c r="B511" s="301"/>
      <c r="C511" s="301"/>
      <c r="D511" s="301"/>
      <c r="E511" s="301"/>
      <c r="F511" s="301"/>
      <c r="G511" s="301"/>
      <c r="H511" s="301"/>
      <c r="I511" s="301"/>
      <c r="J511" s="301"/>
      <c r="K511" s="301"/>
      <c r="L511" s="301"/>
      <c r="M511" s="301"/>
      <c r="N511" s="301"/>
      <c r="O511" s="301"/>
      <c r="P511" s="301"/>
      <c r="Q511" s="301"/>
      <c r="R511" s="301"/>
      <c r="S511" s="301"/>
      <c r="T511" s="301"/>
      <c r="U511" s="301"/>
      <c r="V511" s="301"/>
      <c r="W511" s="301"/>
      <c r="X511" s="301"/>
      <c r="Y511" s="301"/>
      <c r="Z511" s="301"/>
      <c r="AA511" s="301"/>
    </row>
    <row r="512" spans="1:27" ht="14.25" customHeight="1">
      <c r="A512" s="301"/>
      <c r="B512" s="301"/>
      <c r="C512" s="301"/>
      <c r="D512" s="301"/>
      <c r="E512" s="301"/>
      <c r="F512" s="301"/>
      <c r="G512" s="301"/>
      <c r="H512" s="301"/>
      <c r="I512" s="301"/>
      <c r="J512" s="301"/>
      <c r="K512" s="301"/>
      <c r="L512" s="301"/>
      <c r="M512" s="301"/>
      <c r="N512" s="301"/>
      <c r="O512" s="301"/>
      <c r="P512" s="301"/>
      <c r="Q512" s="301"/>
      <c r="R512" s="301"/>
      <c r="S512" s="301"/>
      <c r="T512" s="301"/>
      <c r="U512" s="301"/>
      <c r="V512" s="301"/>
      <c r="W512" s="301"/>
      <c r="X512" s="301"/>
      <c r="Y512" s="301"/>
      <c r="Z512" s="301"/>
      <c r="AA512" s="301"/>
    </row>
    <row r="513" spans="1:27" ht="14.25" customHeight="1">
      <c r="A513" s="301"/>
      <c r="B513" s="301"/>
      <c r="C513" s="301"/>
      <c r="D513" s="301"/>
      <c r="E513" s="301"/>
      <c r="F513" s="301"/>
      <c r="G513" s="301"/>
      <c r="H513" s="301"/>
      <c r="I513" s="301"/>
      <c r="J513" s="301"/>
      <c r="K513" s="301"/>
      <c r="L513" s="301"/>
      <c r="M513" s="301"/>
      <c r="N513" s="301"/>
      <c r="O513" s="301"/>
      <c r="P513" s="301"/>
      <c r="Q513" s="301"/>
      <c r="R513" s="301"/>
      <c r="S513" s="301"/>
      <c r="T513" s="301"/>
      <c r="U513" s="301"/>
      <c r="V513" s="301"/>
      <c r="W513" s="301"/>
      <c r="X513" s="301"/>
      <c r="Y513" s="301"/>
      <c r="Z513" s="301"/>
      <c r="AA513" s="301"/>
    </row>
    <row r="514" spans="1:27" ht="14.25" customHeight="1">
      <c r="A514" s="301"/>
      <c r="B514" s="301"/>
      <c r="C514" s="301"/>
      <c r="D514" s="301"/>
      <c r="E514" s="301"/>
      <c r="F514" s="301"/>
      <c r="G514" s="301"/>
      <c r="H514" s="301"/>
      <c r="I514" s="301"/>
      <c r="J514" s="301"/>
      <c r="K514" s="301"/>
      <c r="L514" s="301"/>
      <c r="M514" s="301"/>
      <c r="N514" s="301"/>
      <c r="O514" s="301"/>
      <c r="P514" s="301"/>
      <c r="Q514" s="301"/>
      <c r="R514" s="301"/>
      <c r="S514" s="301"/>
      <c r="T514" s="301"/>
      <c r="U514" s="301"/>
      <c r="V514" s="301"/>
      <c r="W514" s="301"/>
      <c r="X514" s="301"/>
      <c r="Y514" s="301"/>
      <c r="Z514" s="301"/>
      <c r="AA514" s="301"/>
    </row>
    <row r="515" spans="1:27" ht="14.25" customHeight="1">
      <c r="A515" s="301"/>
      <c r="B515" s="301"/>
      <c r="C515" s="301"/>
      <c r="D515" s="301"/>
      <c r="E515" s="301"/>
      <c r="F515" s="301"/>
      <c r="G515" s="301"/>
      <c r="H515" s="301"/>
      <c r="I515" s="301"/>
      <c r="J515" s="301"/>
      <c r="K515" s="301"/>
      <c r="L515" s="301"/>
      <c r="M515" s="301"/>
      <c r="N515" s="301"/>
      <c r="O515" s="301"/>
      <c r="P515" s="301"/>
      <c r="Q515" s="301"/>
      <c r="R515" s="301"/>
      <c r="S515" s="301"/>
      <c r="T515" s="301"/>
      <c r="U515" s="301"/>
      <c r="V515" s="301"/>
      <c r="W515" s="301"/>
      <c r="X515" s="301"/>
      <c r="Y515" s="301"/>
      <c r="Z515" s="301"/>
      <c r="AA515" s="301"/>
    </row>
    <row r="516" spans="1:27" ht="14.25" customHeight="1">
      <c r="A516" s="301"/>
      <c r="B516" s="301"/>
      <c r="C516" s="301"/>
      <c r="D516" s="301"/>
      <c r="E516" s="301"/>
      <c r="F516" s="301"/>
      <c r="G516" s="301"/>
      <c r="H516" s="301"/>
      <c r="I516" s="301"/>
      <c r="J516" s="301"/>
      <c r="K516" s="301"/>
      <c r="L516" s="301"/>
      <c r="M516" s="301"/>
      <c r="N516" s="301"/>
      <c r="O516" s="301"/>
      <c r="P516" s="301"/>
      <c r="Q516" s="301"/>
      <c r="R516" s="301"/>
      <c r="S516" s="301"/>
      <c r="T516" s="301"/>
      <c r="U516" s="301"/>
      <c r="V516" s="301"/>
      <c r="W516" s="301"/>
      <c r="X516" s="301"/>
      <c r="Y516" s="301"/>
      <c r="Z516" s="301"/>
      <c r="AA516" s="301"/>
    </row>
    <row r="517" spans="1:27" ht="14.25" customHeight="1">
      <c r="A517" s="301"/>
      <c r="B517" s="301"/>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row>
    <row r="518" spans="1:27" ht="14.25" customHeight="1">
      <c r="A518" s="301"/>
      <c r="B518" s="301"/>
      <c r="C518" s="301"/>
      <c r="D518" s="301"/>
      <c r="E518" s="301"/>
      <c r="F518" s="301"/>
      <c r="G518" s="301"/>
      <c r="H518" s="301"/>
      <c r="I518" s="301"/>
      <c r="J518" s="301"/>
      <c r="K518" s="301"/>
      <c r="L518" s="301"/>
      <c r="M518" s="301"/>
      <c r="N518" s="301"/>
      <c r="O518" s="301"/>
      <c r="P518" s="301"/>
      <c r="Q518" s="301"/>
      <c r="R518" s="301"/>
      <c r="S518" s="301"/>
      <c r="T518" s="301"/>
      <c r="U518" s="301"/>
      <c r="V518" s="301"/>
      <c r="W518" s="301"/>
      <c r="X518" s="301"/>
      <c r="Y518" s="301"/>
      <c r="Z518" s="301"/>
      <c r="AA518" s="301"/>
    </row>
    <row r="519" spans="1:27" ht="14.25" customHeight="1">
      <c r="A519" s="301"/>
      <c r="B519" s="301"/>
      <c r="C519" s="301"/>
      <c r="D519" s="301"/>
      <c r="E519" s="301"/>
      <c r="F519" s="301"/>
      <c r="G519" s="301"/>
      <c r="H519" s="301"/>
      <c r="I519" s="301"/>
      <c r="J519" s="301"/>
      <c r="K519" s="301"/>
      <c r="L519" s="301"/>
      <c r="M519" s="301"/>
      <c r="N519" s="301"/>
      <c r="O519" s="301"/>
      <c r="P519" s="301"/>
      <c r="Q519" s="301"/>
      <c r="R519" s="301"/>
      <c r="S519" s="301"/>
      <c r="T519" s="301"/>
      <c r="U519" s="301"/>
      <c r="V519" s="301"/>
      <c r="W519" s="301"/>
      <c r="X519" s="301"/>
      <c r="Y519" s="301"/>
      <c r="Z519" s="301"/>
      <c r="AA519" s="301"/>
    </row>
    <row r="520" spans="1:27" ht="14.25" customHeight="1">
      <c r="A520" s="301"/>
      <c r="B520" s="301"/>
      <c r="C520" s="301"/>
      <c r="D520" s="301"/>
      <c r="E520" s="301"/>
      <c r="F520" s="301"/>
      <c r="G520" s="301"/>
      <c r="H520" s="301"/>
      <c r="I520" s="301"/>
      <c r="J520" s="301"/>
      <c r="K520" s="301"/>
      <c r="L520" s="301"/>
      <c r="M520" s="301"/>
      <c r="N520" s="301"/>
      <c r="O520" s="301"/>
      <c r="P520" s="301"/>
      <c r="Q520" s="301"/>
      <c r="R520" s="301"/>
      <c r="S520" s="301"/>
      <c r="T520" s="301"/>
      <c r="U520" s="301"/>
      <c r="V520" s="301"/>
      <c r="W520" s="301"/>
      <c r="X520" s="301"/>
      <c r="Y520" s="301"/>
      <c r="Z520" s="301"/>
      <c r="AA520" s="301"/>
    </row>
    <row r="521" spans="1:27" ht="14.25" customHeight="1">
      <c r="A521" s="301"/>
      <c r="B521" s="301"/>
      <c r="C521" s="301"/>
      <c r="D521" s="301"/>
      <c r="E521" s="301"/>
      <c r="F521" s="301"/>
      <c r="G521" s="301"/>
      <c r="H521" s="301"/>
      <c r="I521" s="301"/>
      <c r="J521" s="301"/>
      <c r="K521" s="301"/>
      <c r="L521" s="301"/>
      <c r="M521" s="301"/>
      <c r="N521" s="301"/>
      <c r="O521" s="301"/>
      <c r="P521" s="301"/>
      <c r="Q521" s="301"/>
      <c r="R521" s="301"/>
      <c r="S521" s="301"/>
      <c r="T521" s="301"/>
      <c r="U521" s="301"/>
      <c r="V521" s="301"/>
      <c r="W521" s="301"/>
      <c r="X521" s="301"/>
      <c r="Y521" s="301"/>
      <c r="Z521" s="301"/>
      <c r="AA521" s="301"/>
    </row>
    <row r="522" spans="1:27" ht="14.25" customHeight="1">
      <c r="A522" s="301"/>
      <c r="B522" s="301"/>
      <c r="C522" s="301"/>
      <c r="D522" s="301"/>
      <c r="E522" s="301"/>
      <c r="F522" s="301"/>
      <c r="G522" s="301"/>
      <c r="H522" s="301"/>
      <c r="I522" s="301"/>
      <c r="J522" s="301"/>
      <c r="K522" s="301"/>
      <c r="L522" s="301"/>
      <c r="M522" s="301"/>
      <c r="N522" s="301"/>
      <c r="O522" s="301"/>
      <c r="P522" s="301"/>
      <c r="Q522" s="301"/>
      <c r="R522" s="301"/>
      <c r="S522" s="301"/>
      <c r="T522" s="301"/>
      <c r="U522" s="301"/>
      <c r="V522" s="301"/>
      <c r="W522" s="301"/>
      <c r="X522" s="301"/>
      <c r="Y522" s="301"/>
      <c r="Z522" s="301"/>
      <c r="AA522" s="301"/>
    </row>
    <row r="523" spans="1:27" ht="14.25" customHeight="1">
      <c r="A523" s="301"/>
      <c r="B523" s="301"/>
      <c r="C523" s="301"/>
      <c r="D523" s="301"/>
      <c r="E523" s="301"/>
      <c r="F523" s="301"/>
      <c r="G523" s="301"/>
      <c r="H523" s="301"/>
      <c r="I523" s="301"/>
      <c r="J523" s="301"/>
      <c r="K523" s="301"/>
      <c r="L523" s="301"/>
      <c r="M523" s="301"/>
      <c r="N523" s="301"/>
      <c r="O523" s="301"/>
      <c r="P523" s="301"/>
      <c r="Q523" s="301"/>
      <c r="R523" s="301"/>
      <c r="S523" s="301"/>
      <c r="T523" s="301"/>
      <c r="U523" s="301"/>
      <c r="V523" s="301"/>
      <c r="W523" s="301"/>
      <c r="X523" s="301"/>
      <c r="Y523" s="301"/>
      <c r="Z523" s="301"/>
      <c r="AA523" s="301"/>
    </row>
    <row r="524" spans="1:27" ht="14.25" customHeight="1">
      <c r="A524" s="301"/>
      <c r="B524" s="301"/>
      <c r="C524" s="301"/>
      <c r="D524" s="301"/>
      <c r="E524" s="301"/>
      <c r="F524" s="301"/>
      <c r="G524" s="301"/>
      <c r="H524" s="301"/>
      <c r="I524" s="301"/>
      <c r="J524" s="301"/>
      <c r="K524" s="301"/>
      <c r="L524" s="301"/>
      <c r="M524" s="301"/>
      <c r="N524" s="301"/>
      <c r="O524" s="301"/>
      <c r="P524" s="301"/>
      <c r="Q524" s="301"/>
      <c r="R524" s="301"/>
      <c r="S524" s="301"/>
      <c r="T524" s="301"/>
      <c r="U524" s="301"/>
      <c r="V524" s="301"/>
      <c r="W524" s="301"/>
      <c r="X524" s="301"/>
      <c r="Y524" s="301"/>
      <c r="Z524" s="301"/>
      <c r="AA524" s="301"/>
    </row>
    <row r="525" spans="1:27" ht="14.25" customHeight="1">
      <c r="A525" s="301"/>
      <c r="B525" s="301"/>
      <c r="C525" s="301"/>
      <c r="D525" s="301"/>
      <c r="E525" s="301"/>
      <c r="F525" s="301"/>
      <c r="G525" s="301"/>
      <c r="H525" s="301"/>
      <c r="I525" s="301"/>
      <c r="J525" s="301"/>
      <c r="K525" s="301"/>
      <c r="L525" s="301"/>
      <c r="M525" s="301"/>
      <c r="N525" s="301"/>
      <c r="O525" s="301"/>
      <c r="P525" s="301"/>
      <c r="Q525" s="301"/>
      <c r="R525" s="301"/>
      <c r="S525" s="301"/>
      <c r="T525" s="301"/>
      <c r="U525" s="301"/>
      <c r="V525" s="301"/>
      <c r="W525" s="301"/>
      <c r="X525" s="301"/>
      <c r="Y525" s="301"/>
      <c r="Z525" s="301"/>
      <c r="AA525" s="301"/>
    </row>
    <row r="526" spans="1:27" ht="14.25" customHeight="1">
      <c r="A526" s="301"/>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row>
    <row r="527" spans="1:27" ht="14.25" customHeight="1">
      <c r="A527" s="301"/>
      <c r="B527" s="301"/>
      <c r="C527" s="301"/>
      <c r="D527" s="301"/>
      <c r="E527" s="301"/>
      <c r="F527" s="301"/>
      <c r="G527" s="301"/>
      <c r="H527" s="301"/>
      <c r="I527" s="301"/>
      <c r="J527" s="301"/>
      <c r="K527" s="301"/>
      <c r="L527" s="301"/>
      <c r="M527" s="301"/>
      <c r="N527" s="301"/>
      <c r="O527" s="301"/>
      <c r="P527" s="301"/>
      <c r="Q527" s="301"/>
      <c r="R527" s="301"/>
      <c r="S527" s="301"/>
      <c r="T527" s="301"/>
      <c r="U527" s="301"/>
      <c r="V527" s="301"/>
      <c r="W527" s="301"/>
      <c r="X527" s="301"/>
      <c r="Y527" s="301"/>
      <c r="Z527" s="301"/>
      <c r="AA527" s="301"/>
    </row>
    <row r="528" spans="1:27" ht="14.25" customHeight="1">
      <c r="A528" s="301"/>
      <c r="B528" s="301"/>
      <c r="C528" s="301"/>
      <c r="D528" s="301"/>
      <c r="E528" s="301"/>
      <c r="F528" s="301"/>
      <c r="G528" s="301"/>
      <c r="H528" s="301"/>
      <c r="I528" s="301"/>
      <c r="J528" s="301"/>
      <c r="K528" s="301"/>
      <c r="L528" s="301"/>
      <c r="M528" s="301"/>
      <c r="N528" s="301"/>
      <c r="O528" s="301"/>
      <c r="P528" s="301"/>
      <c r="Q528" s="301"/>
      <c r="R528" s="301"/>
      <c r="S528" s="301"/>
      <c r="T528" s="301"/>
      <c r="U528" s="301"/>
      <c r="V528" s="301"/>
      <c r="W528" s="301"/>
      <c r="X528" s="301"/>
      <c r="Y528" s="301"/>
      <c r="Z528" s="301"/>
      <c r="AA528" s="301"/>
    </row>
    <row r="529" spans="1:27" ht="14.25" customHeight="1">
      <c r="A529" s="301"/>
      <c r="B529" s="301"/>
      <c r="C529" s="301"/>
      <c r="D529" s="301"/>
      <c r="E529" s="301"/>
      <c r="F529" s="301"/>
      <c r="G529" s="301"/>
      <c r="H529" s="301"/>
      <c r="I529" s="301"/>
      <c r="J529" s="301"/>
      <c r="K529" s="301"/>
      <c r="L529" s="301"/>
      <c r="M529" s="301"/>
      <c r="N529" s="301"/>
      <c r="O529" s="301"/>
      <c r="P529" s="301"/>
      <c r="Q529" s="301"/>
      <c r="R529" s="301"/>
      <c r="S529" s="301"/>
      <c r="T529" s="301"/>
      <c r="U529" s="301"/>
      <c r="V529" s="301"/>
      <c r="W529" s="301"/>
      <c r="X529" s="301"/>
      <c r="Y529" s="301"/>
      <c r="Z529" s="301"/>
      <c r="AA529" s="301"/>
    </row>
    <row r="530" spans="1:27" ht="14.25" customHeight="1">
      <c r="A530" s="301"/>
      <c r="B530" s="301"/>
      <c r="C530" s="301"/>
      <c r="D530" s="301"/>
      <c r="E530" s="301"/>
      <c r="F530" s="301"/>
      <c r="G530" s="301"/>
      <c r="H530" s="301"/>
      <c r="I530" s="301"/>
      <c r="J530" s="301"/>
      <c r="K530" s="301"/>
      <c r="L530" s="301"/>
      <c r="M530" s="301"/>
      <c r="N530" s="301"/>
      <c r="O530" s="301"/>
      <c r="P530" s="301"/>
      <c r="Q530" s="301"/>
      <c r="R530" s="301"/>
      <c r="S530" s="301"/>
      <c r="T530" s="301"/>
      <c r="U530" s="301"/>
      <c r="V530" s="301"/>
      <c r="W530" s="301"/>
      <c r="X530" s="301"/>
      <c r="Y530" s="301"/>
      <c r="Z530" s="301"/>
      <c r="AA530" s="301"/>
    </row>
    <row r="531" spans="1:27" ht="14.25" customHeight="1">
      <c r="A531" s="301"/>
      <c r="B531" s="301"/>
      <c r="C531" s="301"/>
      <c r="D531" s="301"/>
      <c r="E531" s="301"/>
      <c r="F531" s="301"/>
      <c r="G531" s="301"/>
      <c r="H531" s="301"/>
      <c r="I531" s="301"/>
      <c r="J531" s="301"/>
      <c r="K531" s="301"/>
      <c r="L531" s="301"/>
      <c r="M531" s="301"/>
      <c r="N531" s="301"/>
      <c r="O531" s="301"/>
      <c r="P531" s="301"/>
      <c r="Q531" s="301"/>
      <c r="R531" s="301"/>
      <c r="S531" s="301"/>
      <c r="T531" s="301"/>
      <c r="U531" s="301"/>
      <c r="V531" s="301"/>
      <c r="W531" s="301"/>
      <c r="X531" s="301"/>
      <c r="Y531" s="301"/>
      <c r="Z531" s="301"/>
      <c r="AA531" s="301"/>
    </row>
    <row r="532" spans="1:27" ht="14.25" customHeight="1">
      <c r="A532" s="301"/>
      <c r="B532" s="301"/>
      <c r="C532" s="301"/>
      <c r="D532" s="301"/>
      <c r="E532" s="301"/>
      <c r="F532" s="301"/>
      <c r="G532" s="301"/>
      <c r="H532" s="301"/>
      <c r="I532" s="301"/>
      <c r="J532" s="301"/>
      <c r="K532" s="301"/>
      <c r="L532" s="301"/>
      <c r="M532" s="301"/>
      <c r="N532" s="301"/>
      <c r="O532" s="301"/>
      <c r="P532" s="301"/>
      <c r="Q532" s="301"/>
      <c r="R532" s="301"/>
      <c r="S532" s="301"/>
      <c r="T532" s="301"/>
      <c r="U532" s="301"/>
      <c r="V532" s="301"/>
      <c r="W532" s="301"/>
      <c r="X532" s="301"/>
      <c r="Y532" s="301"/>
      <c r="Z532" s="301"/>
      <c r="AA532" s="301"/>
    </row>
    <row r="533" spans="1:27" ht="14.25" customHeight="1">
      <c r="A533" s="301"/>
      <c r="B533" s="301"/>
      <c r="C533" s="301"/>
      <c r="D533" s="301"/>
      <c r="E533" s="301"/>
      <c r="F533" s="301"/>
      <c r="G533" s="301"/>
      <c r="H533" s="301"/>
      <c r="I533" s="301"/>
      <c r="J533" s="301"/>
      <c r="K533" s="301"/>
      <c r="L533" s="301"/>
      <c r="M533" s="301"/>
      <c r="N533" s="301"/>
      <c r="O533" s="301"/>
      <c r="P533" s="301"/>
      <c r="Q533" s="301"/>
      <c r="R533" s="301"/>
      <c r="S533" s="301"/>
      <c r="T533" s="301"/>
      <c r="U533" s="301"/>
      <c r="V533" s="301"/>
      <c r="W533" s="301"/>
      <c r="X533" s="301"/>
      <c r="Y533" s="301"/>
      <c r="Z533" s="301"/>
      <c r="AA533" s="301"/>
    </row>
    <row r="534" spans="1:27" ht="14.25" customHeight="1">
      <c r="A534" s="301"/>
      <c r="B534" s="301"/>
      <c r="C534" s="301"/>
      <c r="D534" s="301"/>
      <c r="E534" s="301"/>
      <c r="F534" s="301"/>
      <c r="G534" s="301"/>
      <c r="H534" s="301"/>
      <c r="I534" s="301"/>
      <c r="J534" s="301"/>
      <c r="K534" s="301"/>
      <c r="L534" s="301"/>
      <c r="M534" s="301"/>
      <c r="N534" s="301"/>
      <c r="O534" s="301"/>
      <c r="P534" s="301"/>
      <c r="Q534" s="301"/>
      <c r="R534" s="301"/>
      <c r="S534" s="301"/>
      <c r="T534" s="301"/>
      <c r="U534" s="301"/>
      <c r="V534" s="301"/>
      <c r="W534" s="301"/>
      <c r="X534" s="301"/>
      <c r="Y534" s="301"/>
      <c r="Z534" s="301"/>
      <c r="AA534" s="301"/>
    </row>
    <row r="535" spans="1:27" ht="14.25" customHeight="1">
      <c r="A535" s="301"/>
      <c r="B535" s="301"/>
      <c r="C535" s="301"/>
      <c r="D535" s="301"/>
      <c r="E535" s="301"/>
      <c r="F535" s="301"/>
      <c r="G535" s="301"/>
      <c r="H535" s="301"/>
      <c r="I535" s="301"/>
      <c r="J535" s="301"/>
      <c r="K535" s="301"/>
      <c r="L535" s="301"/>
      <c r="M535" s="301"/>
      <c r="N535" s="301"/>
      <c r="O535" s="301"/>
      <c r="P535" s="301"/>
      <c r="Q535" s="301"/>
      <c r="R535" s="301"/>
      <c r="S535" s="301"/>
      <c r="T535" s="301"/>
      <c r="U535" s="301"/>
      <c r="V535" s="301"/>
      <c r="W535" s="301"/>
      <c r="X535" s="301"/>
      <c r="Y535" s="301"/>
      <c r="Z535" s="301"/>
      <c r="AA535" s="301"/>
    </row>
    <row r="536" spans="1:27" ht="14.25" customHeight="1">
      <c r="A536" s="301"/>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row>
    <row r="537" spans="1:27" ht="14.25" customHeight="1">
      <c r="A537" s="301"/>
      <c r="B537" s="301"/>
      <c r="C537" s="301"/>
      <c r="D537" s="301"/>
      <c r="E537" s="301"/>
      <c r="F537" s="301"/>
      <c r="G537" s="301"/>
      <c r="H537" s="301"/>
      <c r="I537" s="301"/>
      <c r="J537" s="301"/>
      <c r="K537" s="301"/>
      <c r="L537" s="301"/>
      <c r="M537" s="301"/>
      <c r="N537" s="301"/>
      <c r="O537" s="301"/>
      <c r="P537" s="301"/>
      <c r="Q537" s="301"/>
      <c r="R537" s="301"/>
      <c r="S537" s="301"/>
      <c r="T537" s="301"/>
      <c r="U537" s="301"/>
      <c r="V537" s="301"/>
      <c r="W537" s="301"/>
      <c r="X537" s="301"/>
      <c r="Y537" s="301"/>
      <c r="Z537" s="301"/>
      <c r="AA537" s="301"/>
    </row>
    <row r="538" spans="1:27" ht="14.25" customHeight="1">
      <c r="A538" s="301"/>
      <c r="B538" s="301"/>
      <c r="C538" s="301"/>
      <c r="D538" s="301"/>
      <c r="E538" s="301"/>
      <c r="F538" s="301"/>
      <c r="G538" s="301"/>
      <c r="H538" s="301"/>
      <c r="I538" s="301"/>
      <c r="J538" s="301"/>
      <c r="K538" s="301"/>
      <c r="L538" s="301"/>
      <c r="M538" s="301"/>
      <c r="N538" s="301"/>
      <c r="O538" s="301"/>
      <c r="P538" s="301"/>
      <c r="Q538" s="301"/>
      <c r="R538" s="301"/>
      <c r="S538" s="301"/>
      <c r="T538" s="301"/>
      <c r="U538" s="301"/>
      <c r="V538" s="301"/>
      <c r="W538" s="301"/>
      <c r="X538" s="301"/>
      <c r="Y538" s="301"/>
      <c r="Z538" s="301"/>
      <c r="AA538" s="301"/>
    </row>
    <row r="539" spans="1:27" ht="14.25" customHeight="1">
      <c r="A539" s="301"/>
      <c r="B539" s="301"/>
      <c r="C539" s="301"/>
      <c r="D539" s="301"/>
      <c r="E539" s="301"/>
      <c r="F539" s="301"/>
      <c r="G539" s="301"/>
      <c r="H539" s="301"/>
      <c r="I539" s="301"/>
      <c r="J539" s="301"/>
      <c r="K539" s="301"/>
      <c r="L539" s="301"/>
      <c r="M539" s="301"/>
      <c r="N539" s="301"/>
      <c r="O539" s="301"/>
      <c r="P539" s="301"/>
      <c r="Q539" s="301"/>
      <c r="R539" s="301"/>
      <c r="S539" s="301"/>
      <c r="T539" s="301"/>
      <c r="U539" s="301"/>
      <c r="V539" s="301"/>
      <c r="W539" s="301"/>
      <c r="X539" s="301"/>
      <c r="Y539" s="301"/>
      <c r="Z539" s="301"/>
      <c r="AA539" s="301"/>
    </row>
    <row r="540" spans="1:27" ht="14.25" customHeight="1">
      <c r="A540" s="301"/>
      <c r="B540" s="301"/>
      <c r="C540" s="301"/>
      <c r="D540" s="301"/>
      <c r="E540" s="301"/>
      <c r="F540" s="301"/>
      <c r="G540" s="301"/>
      <c r="H540" s="301"/>
      <c r="I540" s="301"/>
      <c r="J540" s="301"/>
      <c r="K540" s="301"/>
      <c r="L540" s="301"/>
      <c r="M540" s="301"/>
      <c r="N540" s="301"/>
      <c r="O540" s="301"/>
      <c r="P540" s="301"/>
      <c r="Q540" s="301"/>
      <c r="R540" s="301"/>
      <c r="S540" s="301"/>
      <c r="T540" s="301"/>
      <c r="U540" s="301"/>
      <c r="V540" s="301"/>
      <c r="W540" s="301"/>
      <c r="X540" s="301"/>
      <c r="Y540" s="301"/>
      <c r="Z540" s="301"/>
      <c r="AA540" s="301"/>
    </row>
    <row r="541" spans="1:27" ht="14.25" customHeight="1">
      <c r="A541" s="301"/>
      <c r="B541" s="301"/>
      <c r="C541" s="301"/>
      <c r="D541" s="301"/>
      <c r="E541" s="301"/>
      <c r="F541" s="301"/>
      <c r="G541" s="301"/>
      <c r="H541" s="301"/>
      <c r="I541" s="301"/>
      <c r="J541" s="301"/>
      <c r="K541" s="301"/>
      <c r="L541" s="301"/>
      <c r="M541" s="301"/>
      <c r="N541" s="301"/>
      <c r="O541" s="301"/>
      <c r="P541" s="301"/>
      <c r="Q541" s="301"/>
      <c r="R541" s="301"/>
      <c r="S541" s="301"/>
      <c r="T541" s="301"/>
      <c r="U541" s="301"/>
      <c r="V541" s="301"/>
      <c r="W541" s="301"/>
      <c r="X541" s="301"/>
      <c r="Y541" s="301"/>
      <c r="Z541" s="301"/>
      <c r="AA541" s="301"/>
    </row>
    <row r="542" spans="1:27" ht="14.25" customHeight="1">
      <c r="A542" s="301"/>
      <c r="B542" s="301"/>
      <c r="C542" s="301"/>
      <c r="D542" s="301"/>
      <c r="E542" s="301"/>
      <c r="F542" s="301"/>
      <c r="G542" s="301"/>
      <c r="H542" s="301"/>
      <c r="I542" s="301"/>
      <c r="J542" s="301"/>
      <c r="K542" s="301"/>
      <c r="L542" s="301"/>
      <c r="M542" s="301"/>
      <c r="N542" s="301"/>
      <c r="O542" s="301"/>
      <c r="P542" s="301"/>
      <c r="Q542" s="301"/>
      <c r="R542" s="301"/>
      <c r="S542" s="301"/>
      <c r="T542" s="301"/>
      <c r="U542" s="301"/>
      <c r="V542" s="301"/>
      <c r="W542" s="301"/>
      <c r="X542" s="301"/>
      <c r="Y542" s="301"/>
      <c r="Z542" s="301"/>
      <c r="AA542" s="301"/>
    </row>
    <row r="543" spans="1:27" ht="14.25" customHeight="1">
      <c r="A543" s="301"/>
      <c r="B543" s="301"/>
      <c r="C543" s="301"/>
      <c r="D543" s="301"/>
      <c r="E543" s="301"/>
      <c r="F543" s="301"/>
      <c r="G543" s="301"/>
      <c r="H543" s="301"/>
      <c r="I543" s="301"/>
      <c r="J543" s="301"/>
      <c r="K543" s="301"/>
      <c r="L543" s="301"/>
      <c r="M543" s="301"/>
      <c r="N543" s="301"/>
      <c r="O543" s="301"/>
      <c r="P543" s="301"/>
      <c r="Q543" s="301"/>
      <c r="R543" s="301"/>
      <c r="S543" s="301"/>
      <c r="T543" s="301"/>
      <c r="U543" s="301"/>
      <c r="V543" s="301"/>
      <c r="W543" s="301"/>
      <c r="X543" s="301"/>
      <c r="Y543" s="301"/>
      <c r="Z543" s="301"/>
      <c r="AA543" s="301"/>
    </row>
    <row r="544" spans="1:27" ht="14.25" customHeight="1">
      <c r="A544" s="301"/>
      <c r="B544" s="301"/>
      <c r="C544" s="301"/>
      <c r="D544" s="301"/>
      <c r="E544" s="301"/>
      <c r="F544" s="301"/>
      <c r="G544" s="301"/>
      <c r="H544" s="301"/>
      <c r="I544" s="301"/>
      <c r="J544" s="301"/>
      <c r="K544" s="301"/>
      <c r="L544" s="301"/>
      <c r="M544" s="301"/>
      <c r="N544" s="301"/>
      <c r="O544" s="301"/>
      <c r="P544" s="301"/>
      <c r="Q544" s="301"/>
      <c r="R544" s="301"/>
      <c r="S544" s="301"/>
      <c r="T544" s="301"/>
      <c r="U544" s="301"/>
      <c r="V544" s="301"/>
      <c r="W544" s="301"/>
      <c r="X544" s="301"/>
      <c r="Y544" s="301"/>
      <c r="Z544" s="301"/>
      <c r="AA544" s="301"/>
    </row>
    <row r="545" spans="1:27" ht="14.25" customHeight="1">
      <c r="A545" s="301"/>
      <c r="B545" s="301"/>
      <c r="C545" s="301"/>
      <c r="D545" s="301"/>
      <c r="E545" s="301"/>
      <c r="F545" s="301"/>
      <c r="G545" s="301"/>
      <c r="H545" s="301"/>
      <c r="I545" s="301"/>
      <c r="J545" s="301"/>
      <c r="K545" s="301"/>
      <c r="L545" s="301"/>
      <c r="M545" s="301"/>
      <c r="N545" s="301"/>
      <c r="O545" s="301"/>
      <c r="P545" s="301"/>
      <c r="Q545" s="301"/>
      <c r="R545" s="301"/>
      <c r="S545" s="301"/>
      <c r="T545" s="301"/>
      <c r="U545" s="301"/>
      <c r="V545" s="301"/>
      <c r="W545" s="301"/>
      <c r="X545" s="301"/>
      <c r="Y545" s="301"/>
      <c r="Z545" s="301"/>
      <c r="AA545" s="301"/>
    </row>
    <row r="546" spans="1:27" ht="14.25" customHeight="1">
      <c r="A546" s="301"/>
      <c r="B546" s="301"/>
      <c r="C546" s="301"/>
      <c r="D546" s="301"/>
      <c r="E546" s="301"/>
      <c r="F546" s="301"/>
      <c r="G546" s="301"/>
      <c r="H546" s="301"/>
      <c r="I546" s="301"/>
      <c r="J546" s="301"/>
      <c r="K546" s="301"/>
      <c r="L546" s="301"/>
      <c r="M546" s="301"/>
      <c r="N546" s="301"/>
      <c r="O546" s="301"/>
      <c r="P546" s="301"/>
      <c r="Q546" s="301"/>
      <c r="R546" s="301"/>
      <c r="S546" s="301"/>
      <c r="T546" s="301"/>
      <c r="U546" s="301"/>
      <c r="V546" s="301"/>
      <c r="W546" s="301"/>
      <c r="X546" s="301"/>
      <c r="Y546" s="301"/>
      <c r="Z546" s="301"/>
      <c r="AA546" s="301"/>
    </row>
    <row r="547" spans="1:27" ht="14.25" customHeight="1">
      <c r="A547" s="301"/>
      <c r="B547" s="301"/>
      <c r="C547" s="301"/>
      <c r="D547" s="301"/>
      <c r="E547" s="301"/>
      <c r="F547" s="301"/>
      <c r="G547" s="301"/>
      <c r="H547" s="301"/>
      <c r="I547" s="301"/>
      <c r="J547" s="301"/>
      <c r="K547" s="301"/>
      <c r="L547" s="301"/>
      <c r="M547" s="301"/>
      <c r="N547" s="301"/>
      <c r="O547" s="301"/>
      <c r="P547" s="301"/>
      <c r="Q547" s="301"/>
      <c r="R547" s="301"/>
      <c r="S547" s="301"/>
      <c r="T547" s="301"/>
      <c r="U547" s="301"/>
      <c r="V547" s="301"/>
      <c r="W547" s="301"/>
      <c r="X547" s="301"/>
      <c r="Y547" s="301"/>
      <c r="Z547" s="301"/>
      <c r="AA547" s="301"/>
    </row>
    <row r="548" spans="1:27" ht="14.25" customHeight="1">
      <c r="A548" s="301"/>
      <c r="B548" s="301"/>
      <c r="C548" s="301"/>
      <c r="D548" s="301"/>
      <c r="E548" s="301"/>
      <c r="F548" s="301"/>
      <c r="G548" s="301"/>
      <c r="H548" s="301"/>
      <c r="I548" s="301"/>
      <c r="J548" s="301"/>
      <c r="K548" s="301"/>
      <c r="L548" s="301"/>
      <c r="M548" s="301"/>
      <c r="N548" s="301"/>
      <c r="O548" s="301"/>
      <c r="P548" s="301"/>
      <c r="Q548" s="301"/>
      <c r="R548" s="301"/>
      <c r="S548" s="301"/>
      <c r="T548" s="301"/>
      <c r="U548" s="301"/>
      <c r="V548" s="301"/>
      <c r="W548" s="301"/>
      <c r="X548" s="301"/>
      <c r="Y548" s="301"/>
      <c r="Z548" s="301"/>
      <c r="AA548" s="301"/>
    </row>
    <row r="549" spans="1:27" ht="14.25" customHeight="1">
      <c r="A549" s="301"/>
      <c r="B549" s="301"/>
      <c r="C549" s="301"/>
      <c r="D549" s="301"/>
      <c r="E549" s="301"/>
      <c r="F549" s="301"/>
      <c r="G549" s="301"/>
      <c r="H549" s="301"/>
      <c r="I549" s="301"/>
      <c r="J549" s="301"/>
      <c r="K549" s="301"/>
      <c r="L549" s="301"/>
      <c r="M549" s="301"/>
      <c r="N549" s="301"/>
      <c r="O549" s="301"/>
      <c r="P549" s="301"/>
      <c r="Q549" s="301"/>
      <c r="R549" s="301"/>
      <c r="S549" s="301"/>
      <c r="T549" s="301"/>
      <c r="U549" s="301"/>
      <c r="V549" s="301"/>
      <c r="W549" s="301"/>
      <c r="X549" s="301"/>
      <c r="Y549" s="301"/>
      <c r="Z549" s="301"/>
      <c r="AA549" s="301"/>
    </row>
    <row r="550" spans="1:27" ht="14.25" customHeight="1">
      <c r="A550" s="301"/>
      <c r="B550" s="301"/>
      <c r="C550" s="301"/>
      <c r="D550" s="301"/>
      <c r="E550" s="301"/>
      <c r="F550" s="301"/>
      <c r="G550" s="301"/>
      <c r="H550" s="301"/>
      <c r="I550" s="301"/>
      <c r="J550" s="301"/>
      <c r="K550" s="301"/>
      <c r="L550" s="301"/>
      <c r="M550" s="301"/>
      <c r="N550" s="301"/>
      <c r="O550" s="301"/>
      <c r="P550" s="301"/>
      <c r="Q550" s="301"/>
      <c r="R550" s="301"/>
      <c r="S550" s="301"/>
      <c r="T550" s="301"/>
      <c r="U550" s="301"/>
      <c r="V550" s="301"/>
      <c r="W550" s="301"/>
      <c r="X550" s="301"/>
      <c r="Y550" s="301"/>
      <c r="Z550" s="301"/>
      <c r="AA550" s="301"/>
    </row>
    <row r="551" spans="1:27" ht="14.25" customHeight="1">
      <c r="A551" s="301"/>
      <c r="B551" s="301"/>
      <c r="C551" s="301"/>
      <c r="D551" s="301"/>
      <c r="E551" s="301"/>
      <c r="F551" s="301"/>
      <c r="G551" s="301"/>
      <c r="H551" s="301"/>
      <c r="I551" s="301"/>
      <c r="J551" s="301"/>
      <c r="K551" s="301"/>
      <c r="L551" s="301"/>
      <c r="M551" s="301"/>
      <c r="N551" s="301"/>
      <c r="O551" s="301"/>
      <c r="P551" s="301"/>
      <c r="Q551" s="301"/>
      <c r="R551" s="301"/>
      <c r="S551" s="301"/>
      <c r="T551" s="301"/>
      <c r="U551" s="301"/>
      <c r="V551" s="301"/>
      <c r="W551" s="301"/>
      <c r="X551" s="301"/>
      <c r="Y551" s="301"/>
      <c r="Z551" s="301"/>
      <c r="AA551" s="301"/>
    </row>
    <row r="552" spans="1:27" ht="14.25" customHeight="1">
      <c r="A552" s="301"/>
      <c r="B552" s="301"/>
      <c r="C552" s="301"/>
      <c r="D552" s="301"/>
      <c r="E552" s="301"/>
      <c r="F552" s="301"/>
      <c r="G552" s="301"/>
      <c r="H552" s="301"/>
      <c r="I552" s="301"/>
      <c r="J552" s="301"/>
      <c r="K552" s="301"/>
      <c r="L552" s="301"/>
      <c r="M552" s="301"/>
      <c r="N552" s="301"/>
      <c r="O552" s="301"/>
      <c r="P552" s="301"/>
      <c r="Q552" s="301"/>
      <c r="R552" s="301"/>
      <c r="S552" s="301"/>
      <c r="T552" s="301"/>
      <c r="U552" s="301"/>
      <c r="V552" s="301"/>
      <c r="W552" s="301"/>
      <c r="X552" s="301"/>
      <c r="Y552" s="301"/>
      <c r="Z552" s="301"/>
      <c r="AA552" s="301"/>
    </row>
    <row r="553" spans="1:27" ht="14.25" customHeight="1">
      <c r="A553" s="301"/>
      <c r="B553" s="301"/>
      <c r="C553" s="301"/>
      <c r="D553" s="301"/>
      <c r="E553" s="301"/>
      <c r="F553" s="301"/>
      <c r="G553" s="301"/>
      <c r="H553" s="301"/>
      <c r="I553" s="301"/>
      <c r="J553" s="301"/>
      <c r="K553" s="301"/>
      <c r="L553" s="301"/>
      <c r="M553" s="301"/>
      <c r="N553" s="301"/>
      <c r="O553" s="301"/>
      <c r="P553" s="301"/>
      <c r="Q553" s="301"/>
      <c r="R553" s="301"/>
      <c r="S553" s="301"/>
      <c r="T553" s="301"/>
      <c r="U553" s="301"/>
      <c r="V553" s="301"/>
      <c r="W553" s="301"/>
      <c r="X553" s="301"/>
      <c r="Y553" s="301"/>
      <c r="Z553" s="301"/>
      <c r="AA553" s="301"/>
    </row>
    <row r="554" spans="1:27" ht="14.25" customHeight="1">
      <c r="A554" s="301"/>
      <c r="B554" s="301"/>
      <c r="C554" s="301"/>
      <c r="D554" s="301"/>
      <c r="E554" s="301"/>
      <c r="F554" s="301"/>
      <c r="G554" s="301"/>
      <c r="H554" s="301"/>
      <c r="I554" s="301"/>
      <c r="J554" s="301"/>
      <c r="K554" s="301"/>
      <c r="L554" s="301"/>
      <c r="M554" s="301"/>
      <c r="N554" s="301"/>
      <c r="O554" s="301"/>
      <c r="P554" s="301"/>
      <c r="Q554" s="301"/>
      <c r="R554" s="301"/>
      <c r="S554" s="301"/>
      <c r="T554" s="301"/>
      <c r="U554" s="301"/>
      <c r="V554" s="301"/>
      <c r="W554" s="301"/>
      <c r="X554" s="301"/>
      <c r="Y554" s="301"/>
      <c r="Z554" s="301"/>
      <c r="AA554" s="301"/>
    </row>
    <row r="555" spans="1:27" ht="14.25" customHeight="1">
      <c r="A555" s="301"/>
      <c r="B555" s="301"/>
      <c r="C555" s="301"/>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row>
    <row r="556" spans="1:27" ht="14.25" customHeight="1">
      <c r="A556" s="301"/>
      <c r="B556" s="301"/>
      <c r="C556" s="301"/>
      <c r="D556" s="301"/>
      <c r="E556" s="301"/>
      <c r="F556" s="301"/>
      <c r="G556" s="301"/>
      <c r="H556" s="301"/>
      <c r="I556" s="301"/>
      <c r="J556" s="301"/>
      <c r="K556" s="301"/>
      <c r="L556" s="301"/>
      <c r="M556" s="301"/>
      <c r="N556" s="301"/>
      <c r="O556" s="301"/>
      <c r="P556" s="301"/>
      <c r="Q556" s="301"/>
      <c r="R556" s="301"/>
      <c r="S556" s="301"/>
      <c r="T556" s="301"/>
      <c r="U556" s="301"/>
      <c r="V556" s="301"/>
      <c r="W556" s="301"/>
      <c r="X556" s="301"/>
      <c r="Y556" s="301"/>
      <c r="Z556" s="301"/>
      <c r="AA556" s="301"/>
    </row>
    <row r="557" spans="1:27" ht="14.25" customHeight="1">
      <c r="A557" s="301"/>
      <c r="B557" s="301"/>
      <c r="C557" s="301"/>
      <c r="D557" s="301"/>
      <c r="E557" s="301"/>
      <c r="F557" s="301"/>
      <c r="G557" s="301"/>
      <c r="H557" s="301"/>
      <c r="I557" s="301"/>
      <c r="J557" s="301"/>
      <c r="K557" s="301"/>
      <c r="L557" s="301"/>
      <c r="M557" s="301"/>
      <c r="N557" s="301"/>
      <c r="O557" s="301"/>
      <c r="P557" s="301"/>
      <c r="Q557" s="301"/>
      <c r="R557" s="301"/>
      <c r="S557" s="301"/>
      <c r="T557" s="301"/>
      <c r="U557" s="301"/>
      <c r="V557" s="301"/>
      <c r="W557" s="301"/>
      <c r="X557" s="301"/>
      <c r="Y557" s="301"/>
      <c r="Z557" s="301"/>
      <c r="AA557" s="301"/>
    </row>
    <row r="558" spans="1:27" ht="14.25" customHeight="1">
      <c r="A558" s="301"/>
      <c r="B558" s="301"/>
      <c r="C558" s="301"/>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row>
    <row r="559" spans="1:27" ht="14.25" customHeight="1">
      <c r="A559" s="301"/>
      <c r="B559" s="301"/>
      <c r="C559" s="301"/>
      <c r="D559" s="301"/>
      <c r="E559" s="301"/>
      <c r="F559" s="301"/>
      <c r="G559" s="301"/>
      <c r="H559" s="301"/>
      <c r="I559" s="301"/>
      <c r="J559" s="301"/>
      <c r="K559" s="301"/>
      <c r="L559" s="301"/>
      <c r="M559" s="301"/>
      <c r="N559" s="301"/>
      <c r="O559" s="301"/>
      <c r="P559" s="301"/>
      <c r="Q559" s="301"/>
      <c r="R559" s="301"/>
      <c r="S559" s="301"/>
      <c r="T559" s="301"/>
      <c r="U559" s="301"/>
      <c r="V559" s="301"/>
      <c r="W559" s="301"/>
      <c r="X559" s="301"/>
      <c r="Y559" s="301"/>
      <c r="Z559" s="301"/>
      <c r="AA559" s="301"/>
    </row>
    <row r="560" spans="1:27" ht="14.25" customHeight="1">
      <c r="A560" s="301"/>
      <c r="B560" s="301"/>
      <c r="C560" s="301"/>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row>
    <row r="561" spans="1:27" ht="14.25" customHeight="1">
      <c r="A561" s="301"/>
      <c r="B561" s="301"/>
      <c r="C561" s="301"/>
      <c r="D561" s="301"/>
      <c r="E561" s="301"/>
      <c r="F561" s="301"/>
      <c r="G561" s="301"/>
      <c r="H561" s="301"/>
      <c r="I561" s="301"/>
      <c r="J561" s="301"/>
      <c r="K561" s="301"/>
      <c r="L561" s="301"/>
      <c r="M561" s="301"/>
      <c r="N561" s="301"/>
      <c r="O561" s="301"/>
      <c r="P561" s="301"/>
      <c r="Q561" s="301"/>
      <c r="R561" s="301"/>
      <c r="S561" s="301"/>
      <c r="T561" s="301"/>
      <c r="U561" s="301"/>
      <c r="V561" s="301"/>
      <c r="W561" s="301"/>
      <c r="X561" s="301"/>
      <c r="Y561" s="301"/>
      <c r="Z561" s="301"/>
      <c r="AA561" s="301"/>
    </row>
    <row r="562" spans="1:27" ht="14.25" customHeight="1">
      <c r="A562" s="301"/>
      <c r="B562" s="301"/>
      <c r="C562" s="301"/>
      <c r="D562" s="301"/>
      <c r="E562" s="301"/>
      <c r="F562" s="301"/>
      <c r="G562" s="301"/>
      <c r="H562" s="301"/>
      <c r="I562" s="301"/>
      <c r="J562" s="301"/>
      <c r="K562" s="301"/>
      <c r="L562" s="301"/>
      <c r="M562" s="301"/>
      <c r="N562" s="301"/>
      <c r="O562" s="301"/>
      <c r="P562" s="301"/>
      <c r="Q562" s="301"/>
      <c r="R562" s="301"/>
      <c r="S562" s="301"/>
      <c r="T562" s="301"/>
      <c r="U562" s="301"/>
      <c r="V562" s="301"/>
      <c r="W562" s="301"/>
      <c r="X562" s="301"/>
      <c r="Y562" s="301"/>
      <c r="Z562" s="301"/>
      <c r="AA562" s="301"/>
    </row>
    <row r="563" spans="1:27" ht="14.25" customHeight="1">
      <c r="A563" s="301"/>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row>
    <row r="564" spans="1:27" ht="14.25" customHeight="1">
      <c r="A564" s="301"/>
      <c r="B564" s="301"/>
      <c r="C564" s="301"/>
      <c r="D564" s="301"/>
      <c r="E564" s="301"/>
      <c r="F564" s="301"/>
      <c r="G564" s="301"/>
      <c r="H564" s="301"/>
      <c r="I564" s="301"/>
      <c r="J564" s="301"/>
      <c r="K564" s="301"/>
      <c r="L564" s="301"/>
      <c r="M564" s="301"/>
      <c r="N564" s="301"/>
      <c r="O564" s="301"/>
      <c r="P564" s="301"/>
      <c r="Q564" s="301"/>
      <c r="R564" s="301"/>
      <c r="S564" s="301"/>
      <c r="T564" s="301"/>
      <c r="U564" s="301"/>
      <c r="V564" s="301"/>
      <c r="W564" s="301"/>
      <c r="X564" s="301"/>
      <c r="Y564" s="301"/>
      <c r="Z564" s="301"/>
      <c r="AA564" s="301"/>
    </row>
    <row r="565" spans="1:27" ht="14.25" customHeight="1">
      <c r="A565" s="301"/>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row>
    <row r="566" spans="1:27" ht="14.25" customHeight="1">
      <c r="A566" s="301"/>
      <c r="B566" s="301"/>
      <c r="C566" s="301"/>
      <c r="D566" s="301"/>
      <c r="E566" s="301"/>
      <c r="F566" s="301"/>
      <c r="G566" s="301"/>
      <c r="H566" s="301"/>
      <c r="I566" s="301"/>
      <c r="J566" s="301"/>
      <c r="K566" s="301"/>
      <c r="L566" s="301"/>
      <c r="M566" s="301"/>
      <c r="N566" s="301"/>
      <c r="O566" s="301"/>
      <c r="P566" s="301"/>
      <c r="Q566" s="301"/>
      <c r="R566" s="301"/>
      <c r="S566" s="301"/>
      <c r="T566" s="301"/>
      <c r="U566" s="301"/>
      <c r="V566" s="301"/>
      <c r="W566" s="301"/>
      <c r="X566" s="301"/>
      <c r="Y566" s="301"/>
      <c r="Z566" s="301"/>
      <c r="AA566" s="301"/>
    </row>
    <row r="567" spans="1:27" ht="14.25" customHeight="1">
      <c r="A567" s="301"/>
      <c r="B567" s="301"/>
      <c r="C567" s="301"/>
      <c r="D567" s="301"/>
      <c r="E567" s="301"/>
      <c r="F567" s="301"/>
      <c r="G567" s="301"/>
      <c r="H567" s="301"/>
      <c r="I567" s="301"/>
      <c r="J567" s="301"/>
      <c r="K567" s="301"/>
      <c r="L567" s="301"/>
      <c r="M567" s="301"/>
      <c r="N567" s="301"/>
      <c r="O567" s="301"/>
      <c r="P567" s="301"/>
      <c r="Q567" s="301"/>
      <c r="R567" s="301"/>
      <c r="S567" s="301"/>
      <c r="T567" s="301"/>
      <c r="U567" s="301"/>
      <c r="V567" s="301"/>
      <c r="W567" s="301"/>
      <c r="X567" s="301"/>
      <c r="Y567" s="301"/>
      <c r="Z567" s="301"/>
      <c r="AA567" s="301"/>
    </row>
    <row r="568" spans="1:27" ht="14.25" customHeight="1">
      <c r="A568" s="301"/>
      <c r="B568" s="301"/>
      <c r="C568" s="301"/>
      <c r="D568" s="301"/>
      <c r="E568" s="301"/>
      <c r="F568" s="301"/>
      <c r="G568" s="301"/>
      <c r="H568" s="301"/>
      <c r="I568" s="301"/>
      <c r="J568" s="301"/>
      <c r="K568" s="301"/>
      <c r="L568" s="301"/>
      <c r="M568" s="301"/>
      <c r="N568" s="301"/>
      <c r="O568" s="301"/>
      <c r="P568" s="301"/>
      <c r="Q568" s="301"/>
      <c r="R568" s="301"/>
      <c r="S568" s="301"/>
      <c r="T568" s="301"/>
      <c r="U568" s="301"/>
      <c r="V568" s="301"/>
      <c r="W568" s="301"/>
      <c r="X568" s="301"/>
      <c r="Y568" s="301"/>
      <c r="Z568" s="301"/>
      <c r="AA568" s="301"/>
    </row>
    <row r="569" spans="1:27" ht="14.25" customHeight="1">
      <c r="A569" s="301"/>
      <c r="B569" s="301"/>
      <c r="C569" s="301"/>
      <c r="D569" s="301"/>
      <c r="E569" s="301"/>
      <c r="F569" s="301"/>
      <c r="G569" s="301"/>
      <c r="H569" s="301"/>
      <c r="I569" s="301"/>
      <c r="J569" s="301"/>
      <c r="K569" s="301"/>
      <c r="L569" s="301"/>
      <c r="M569" s="301"/>
      <c r="N569" s="301"/>
      <c r="O569" s="301"/>
      <c r="P569" s="301"/>
      <c r="Q569" s="301"/>
      <c r="R569" s="301"/>
      <c r="S569" s="301"/>
      <c r="T569" s="301"/>
      <c r="U569" s="301"/>
      <c r="V569" s="301"/>
      <c r="W569" s="301"/>
      <c r="X569" s="301"/>
      <c r="Y569" s="301"/>
      <c r="Z569" s="301"/>
      <c r="AA569" s="301"/>
    </row>
    <row r="570" spans="1:27" ht="14.25" customHeight="1">
      <c r="A570" s="301"/>
      <c r="B570" s="301"/>
      <c r="C570" s="301"/>
      <c r="D570" s="301"/>
      <c r="E570" s="301"/>
      <c r="F570" s="301"/>
      <c r="G570" s="301"/>
      <c r="H570" s="301"/>
      <c r="I570" s="301"/>
      <c r="J570" s="301"/>
      <c r="K570" s="301"/>
      <c r="L570" s="301"/>
      <c r="M570" s="301"/>
      <c r="N570" s="301"/>
      <c r="O570" s="301"/>
      <c r="P570" s="301"/>
      <c r="Q570" s="301"/>
      <c r="R570" s="301"/>
      <c r="S570" s="301"/>
      <c r="T570" s="301"/>
      <c r="U570" s="301"/>
      <c r="V570" s="301"/>
      <c r="W570" s="301"/>
      <c r="X570" s="301"/>
      <c r="Y570" s="301"/>
      <c r="Z570" s="301"/>
      <c r="AA570" s="301"/>
    </row>
    <row r="571" spans="1:27" ht="14.25" customHeight="1">
      <c r="A571" s="301"/>
      <c r="B571" s="301"/>
      <c r="C571" s="301"/>
      <c r="D571" s="301"/>
      <c r="E571" s="301"/>
      <c r="F571" s="301"/>
      <c r="G571" s="301"/>
      <c r="H571" s="301"/>
      <c r="I571" s="301"/>
      <c r="J571" s="301"/>
      <c r="K571" s="301"/>
      <c r="L571" s="301"/>
      <c r="M571" s="301"/>
      <c r="N571" s="301"/>
      <c r="O571" s="301"/>
      <c r="P571" s="301"/>
      <c r="Q571" s="301"/>
      <c r="R571" s="301"/>
      <c r="S571" s="301"/>
      <c r="T571" s="301"/>
      <c r="U571" s="301"/>
      <c r="V571" s="301"/>
      <c r="W571" s="301"/>
      <c r="X571" s="301"/>
      <c r="Y571" s="301"/>
      <c r="Z571" s="301"/>
      <c r="AA571" s="301"/>
    </row>
    <row r="572" spans="1:27" ht="14.25" customHeight="1">
      <c r="A572" s="301"/>
      <c r="B572" s="301"/>
      <c r="C572" s="301"/>
      <c r="D572" s="301"/>
      <c r="E572" s="301"/>
      <c r="F572" s="301"/>
      <c r="G572" s="301"/>
      <c r="H572" s="301"/>
      <c r="I572" s="301"/>
      <c r="J572" s="301"/>
      <c r="K572" s="301"/>
      <c r="L572" s="301"/>
      <c r="M572" s="301"/>
      <c r="N572" s="301"/>
      <c r="O572" s="301"/>
      <c r="P572" s="301"/>
      <c r="Q572" s="301"/>
      <c r="R572" s="301"/>
      <c r="S572" s="301"/>
      <c r="T572" s="301"/>
      <c r="U572" s="301"/>
      <c r="V572" s="301"/>
      <c r="W572" s="301"/>
      <c r="X572" s="301"/>
      <c r="Y572" s="301"/>
      <c r="Z572" s="301"/>
      <c r="AA572" s="301"/>
    </row>
    <row r="573" spans="1:27" ht="14.25" customHeight="1">
      <c r="A573" s="301"/>
      <c r="B573" s="301"/>
      <c r="C573" s="301"/>
      <c r="D573" s="301"/>
      <c r="E573" s="301"/>
      <c r="F573" s="301"/>
      <c r="G573" s="301"/>
      <c r="H573" s="301"/>
      <c r="I573" s="301"/>
      <c r="J573" s="301"/>
      <c r="K573" s="301"/>
      <c r="L573" s="301"/>
      <c r="M573" s="301"/>
      <c r="N573" s="301"/>
      <c r="O573" s="301"/>
      <c r="P573" s="301"/>
      <c r="Q573" s="301"/>
      <c r="R573" s="301"/>
      <c r="S573" s="301"/>
      <c r="T573" s="301"/>
      <c r="U573" s="301"/>
      <c r="V573" s="301"/>
      <c r="W573" s="301"/>
      <c r="X573" s="301"/>
      <c r="Y573" s="301"/>
      <c r="Z573" s="301"/>
      <c r="AA573" s="301"/>
    </row>
    <row r="574" spans="1:27" ht="14.25" customHeight="1">
      <c r="A574" s="301"/>
      <c r="B574" s="301"/>
      <c r="C574" s="301"/>
      <c r="D574" s="301"/>
      <c r="E574" s="301"/>
      <c r="F574" s="301"/>
      <c r="G574" s="301"/>
      <c r="H574" s="301"/>
      <c r="I574" s="301"/>
      <c r="J574" s="301"/>
      <c r="K574" s="301"/>
      <c r="L574" s="301"/>
      <c r="M574" s="301"/>
      <c r="N574" s="301"/>
      <c r="O574" s="301"/>
      <c r="P574" s="301"/>
      <c r="Q574" s="301"/>
      <c r="R574" s="301"/>
      <c r="S574" s="301"/>
      <c r="T574" s="301"/>
      <c r="U574" s="301"/>
      <c r="V574" s="301"/>
      <c r="W574" s="301"/>
      <c r="X574" s="301"/>
      <c r="Y574" s="301"/>
      <c r="Z574" s="301"/>
      <c r="AA574" s="301"/>
    </row>
    <row r="575" spans="1:27" ht="14.25" customHeight="1">
      <c r="A575" s="301"/>
      <c r="B575" s="301"/>
      <c r="C575" s="301"/>
      <c r="D575" s="301"/>
      <c r="E575" s="301"/>
      <c r="F575" s="301"/>
      <c r="G575" s="301"/>
      <c r="H575" s="301"/>
      <c r="I575" s="301"/>
      <c r="J575" s="301"/>
      <c r="K575" s="301"/>
      <c r="L575" s="301"/>
      <c r="M575" s="301"/>
      <c r="N575" s="301"/>
      <c r="O575" s="301"/>
      <c r="P575" s="301"/>
      <c r="Q575" s="301"/>
      <c r="R575" s="301"/>
      <c r="S575" s="301"/>
      <c r="T575" s="301"/>
      <c r="U575" s="301"/>
      <c r="V575" s="301"/>
      <c r="W575" s="301"/>
      <c r="X575" s="301"/>
      <c r="Y575" s="301"/>
      <c r="Z575" s="301"/>
      <c r="AA575" s="301"/>
    </row>
    <row r="576" spans="1:27" ht="14.25" customHeight="1">
      <c r="A576" s="301"/>
      <c r="B576" s="301"/>
      <c r="C576" s="301"/>
      <c r="D576" s="301"/>
      <c r="E576" s="301"/>
      <c r="F576" s="301"/>
      <c r="G576" s="301"/>
      <c r="H576" s="301"/>
      <c r="I576" s="301"/>
      <c r="J576" s="301"/>
      <c r="K576" s="301"/>
      <c r="L576" s="301"/>
      <c r="M576" s="301"/>
      <c r="N576" s="301"/>
      <c r="O576" s="301"/>
      <c r="P576" s="301"/>
      <c r="Q576" s="301"/>
      <c r="R576" s="301"/>
      <c r="S576" s="301"/>
      <c r="T576" s="301"/>
      <c r="U576" s="301"/>
      <c r="V576" s="301"/>
      <c r="W576" s="301"/>
      <c r="X576" s="301"/>
      <c r="Y576" s="301"/>
      <c r="Z576" s="301"/>
      <c r="AA576" s="301"/>
    </row>
    <row r="577" spans="1:27" ht="14.25" customHeight="1">
      <c r="A577" s="301"/>
      <c r="B577" s="301"/>
      <c r="C577" s="301"/>
      <c r="D577" s="301"/>
      <c r="E577" s="301"/>
      <c r="F577" s="301"/>
      <c r="G577" s="301"/>
      <c r="H577" s="301"/>
      <c r="I577" s="301"/>
      <c r="J577" s="301"/>
      <c r="K577" s="301"/>
      <c r="L577" s="301"/>
      <c r="M577" s="301"/>
      <c r="N577" s="301"/>
      <c r="O577" s="301"/>
      <c r="P577" s="301"/>
      <c r="Q577" s="301"/>
      <c r="R577" s="301"/>
      <c r="S577" s="301"/>
      <c r="T577" s="301"/>
      <c r="U577" s="301"/>
      <c r="V577" s="301"/>
      <c r="W577" s="301"/>
      <c r="X577" s="301"/>
      <c r="Y577" s="301"/>
      <c r="Z577" s="301"/>
      <c r="AA577" s="301"/>
    </row>
    <row r="578" spans="1:27" ht="14.25" customHeight="1">
      <c r="A578" s="301"/>
      <c r="B578" s="301"/>
      <c r="C578" s="301"/>
      <c r="D578" s="301"/>
      <c r="E578" s="301"/>
      <c r="F578" s="301"/>
      <c r="G578" s="301"/>
      <c r="H578" s="301"/>
      <c r="I578" s="301"/>
      <c r="J578" s="301"/>
      <c r="K578" s="301"/>
      <c r="L578" s="301"/>
      <c r="M578" s="301"/>
      <c r="N578" s="301"/>
      <c r="O578" s="301"/>
      <c r="P578" s="301"/>
      <c r="Q578" s="301"/>
      <c r="R578" s="301"/>
      <c r="S578" s="301"/>
      <c r="T578" s="301"/>
      <c r="U578" s="301"/>
      <c r="V578" s="301"/>
      <c r="W578" s="301"/>
      <c r="X578" s="301"/>
      <c r="Y578" s="301"/>
      <c r="Z578" s="301"/>
      <c r="AA578" s="301"/>
    </row>
    <row r="579" spans="1:27" ht="14.25" customHeight="1">
      <c r="A579" s="301"/>
      <c r="B579" s="301"/>
      <c r="C579" s="301"/>
      <c r="D579" s="301"/>
      <c r="E579" s="301"/>
      <c r="F579" s="301"/>
      <c r="G579" s="301"/>
      <c r="H579" s="301"/>
      <c r="I579" s="301"/>
      <c r="J579" s="301"/>
      <c r="K579" s="301"/>
      <c r="L579" s="301"/>
      <c r="M579" s="301"/>
      <c r="N579" s="301"/>
      <c r="O579" s="301"/>
      <c r="P579" s="301"/>
      <c r="Q579" s="301"/>
      <c r="R579" s="301"/>
      <c r="S579" s="301"/>
      <c r="T579" s="301"/>
      <c r="U579" s="301"/>
      <c r="V579" s="301"/>
      <c r="W579" s="301"/>
      <c r="X579" s="301"/>
      <c r="Y579" s="301"/>
      <c r="Z579" s="301"/>
      <c r="AA579" s="301"/>
    </row>
    <row r="580" spans="1:27" ht="14.25" customHeight="1">
      <c r="A580" s="301"/>
      <c r="B580" s="301"/>
      <c r="C580" s="301"/>
      <c r="D580" s="301"/>
      <c r="E580" s="301"/>
      <c r="F580" s="301"/>
      <c r="G580" s="301"/>
      <c r="H580" s="301"/>
      <c r="I580" s="301"/>
      <c r="J580" s="301"/>
      <c r="K580" s="301"/>
      <c r="L580" s="301"/>
      <c r="M580" s="301"/>
      <c r="N580" s="301"/>
      <c r="O580" s="301"/>
      <c r="P580" s="301"/>
      <c r="Q580" s="301"/>
      <c r="R580" s="301"/>
      <c r="S580" s="301"/>
      <c r="T580" s="301"/>
      <c r="U580" s="301"/>
      <c r="V580" s="301"/>
      <c r="W580" s="301"/>
      <c r="X580" s="301"/>
      <c r="Y580" s="301"/>
      <c r="Z580" s="301"/>
      <c r="AA580" s="301"/>
    </row>
    <row r="581" spans="1:27" ht="14.25" customHeight="1">
      <c r="A581" s="301"/>
      <c r="B581" s="301"/>
      <c r="C581" s="301"/>
      <c r="D581" s="301"/>
      <c r="E581" s="301"/>
      <c r="F581" s="301"/>
      <c r="G581" s="301"/>
      <c r="H581" s="301"/>
      <c r="I581" s="301"/>
      <c r="J581" s="301"/>
      <c r="K581" s="301"/>
      <c r="L581" s="301"/>
      <c r="M581" s="301"/>
      <c r="N581" s="301"/>
      <c r="O581" s="301"/>
      <c r="P581" s="301"/>
      <c r="Q581" s="301"/>
      <c r="R581" s="301"/>
      <c r="S581" s="301"/>
      <c r="T581" s="301"/>
      <c r="U581" s="301"/>
      <c r="V581" s="301"/>
      <c r="W581" s="301"/>
      <c r="X581" s="301"/>
      <c r="Y581" s="301"/>
      <c r="Z581" s="301"/>
      <c r="AA581" s="301"/>
    </row>
    <row r="582" spans="1:27" ht="14.25" customHeight="1">
      <c r="A582" s="301"/>
      <c r="B582" s="301"/>
      <c r="C582" s="301"/>
      <c r="D582" s="301"/>
      <c r="E582" s="301"/>
      <c r="F582" s="301"/>
      <c r="G582" s="301"/>
      <c r="H582" s="301"/>
      <c r="I582" s="301"/>
      <c r="J582" s="301"/>
      <c r="K582" s="301"/>
      <c r="L582" s="301"/>
      <c r="M582" s="301"/>
      <c r="N582" s="301"/>
      <c r="O582" s="301"/>
      <c r="P582" s="301"/>
      <c r="Q582" s="301"/>
      <c r="R582" s="301"/>
      <c r="S582" s="301"/>
      <c r="T582" s="301"/>
      <c r="U582" s="301"/>
      <c r="V582" s="301"/>
      <c r="W582" s="301"/>
      <c r="X582" s="301"/>
      <c r="Y582" s="301"/>
      <c r="Z582" s="301"/>
      <c r="AA582" s="301"/>
    </row>
    <row r="583" spans="1:27" ht="14.25" customHeight="1">
      <c r="A583" s="301"/>
      <c r="B583" s="301"/>
      <c r="C583" s="301"/>
      <c r="D583" s="301"/>
      <c r="E583" s="301"/>
      <c r="F583" s="301"/>
      <c r="G583" s="301"/>
      <c r="H583" s="301"/>
      <c r="I583" s="301"/>
      <c r="J583" s="301"/>
      <c r="K583" s="301"/>
      <c r="L583" s="301"/>
      <c r="M583" s="301"/>
      <c r="N583" s="301"/>
      <c r="O583" s="301"/>
      <c r="P583" s="301"/>
      <c r="Q583" s="301"/>
      <c r="R583" s="301"/>
      <c r="S583" s="301"/>
      <c r="T583" s="301"/>
      <c r="U583" s="301"/>
      <c r="V583" s="301"/>
      <c r="W583" s="301"/>
      <c r="X583" s="301"/>
      <c r="Y583" s="301"/>
      <c r="Z583" s="301"/>
      <c r="AA583" s="301"/>
    </row>
    <row r="584" spans="1:27" ht="14.25" customHeight="1">
      <c r="A584" s="301"/>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row>
    <row r="585" spans="1:27" ht="14.25" customHeight="1">
      <c r="A585" s="301"/>
      <c r="B585" s="301"/>
      <c r="C585" s="301"/>
      <c r="D585" s="301"/>
      <c r="E585" s="301"/>
      <c r="F585" s="301"/>
      <c r="G585" s="301"/>
      <c r="H585" s="301"/>
      <c r="I585" s="301"/>
      <c r="J585" s="301"/>
      <c r="K585" s="301"/>
      <c r="L585" s="301"/>
      <c r="M585" s="301"/>
      <c r="N585" s="301"/>
      <c r="O585" s="301"/>
      <c r="P585" s="301"/>
      <c r="Q585" s="301"/>
      <c r="R585" s="301"/>
      <c r="S585" s="301"/>
      <c r="T585" s="301"/>
      <c r="U585" s="301"/>
      <c r="V585" s="301"/>
      <c r="W585" s="301"/>
      <c r="X585" s="301"/>
      <c r="Y585" s="301"/>
      <c r="Z585" s="301"/>
      <c r="AA585" s="301"/>
    </row>
    <row r="586" spans="1:27" ht="14.25" customHeight="1">
      <c r="A586" s="301"/>
      <c r="B586" s="301"/>
      <c r="C586" s="301"/>
      <c r="D586" s="301"/>
      <c r="E586" s="301"/>
      <c r="F586" s="301"/>
      <c r="G586" s="301"/>
      <c r="H586" s="301"/>
      <c r="I586" s="301"/>
      <c r="J586" s="301"/>
      <c r="K586" s="301"/>
      <c r="L586" s="301"/>
      <c r="M586" s="301"/>
      <c r="N586" s="301"/>
      <c r="O586" s="301"/>
      <c r="P586" s="301"/>
      <c r="Q586" s="301"/>
      <c r="R586" s="301"/>
      <c r="S586" s="301"/>
      <c r="T586" s="301"/>
      <c r="U586" s="301"/>
      <c r="V586" s="301"/>
      <c r="W586" s="301"/>
      <c r="X586" s="301"/>
      <c r="Y586" s="301"/>
      <c r="Z586" s="301"/>
      <c r="AA586" s="301"/>
    </row>
    <row r="587" spans="1:27" ht="14.25" customHeight="1">
      <c r="A587" s="301"/>
      <c r="B587" s="301"/>
      <c r="C587" s="301"/>
      <c r="D587" s="301"/>
      <c r="E587" s="301"/>
      <c r="F587" s="301"/>
      <c r="G587" s="301"/>
      <c r="H587" s="301"/>
      <c r="I587" s="301"/>
      <c r="J587" s="301"/>
      <c r="K587" s="301"/>
      <c r="L587" s="301"/>
      <c r="M587" s="301"/>
      <c r="N587" s="301"/>
      <c r="O587" s="301"/>
      <c r="P587" s="301"/>
      <c r="Q587" s="301"/>
      <c r="R587" s="301"/>
      <c r="S587" s="301"/>
      <c r="T587" s="301"/>
      <c r="U587" s="301"/>
      <c r="V587" s="301"/>
      <c r="W587" s="301"/>
      <c r="X587" s="301"/>
      <c r="Y587" s="301"/>
      <c r="Z587" s="301"/>
      <c r="AA587" s="301"/>
    </row>
    <row r="588" spans="1:27" ht="14.25" customHeight="1">
      <c r="A588" s="301"/>
      <c r="B588" s="301"/>
      <c r="C588" s="301"/>
      <c r="D588" s="301"/>
      <c r="E588" s="301"/>
      <c r="F588" s="301"/>
      <c r="G588" s="301"/>
      <c r="H588" s="301"/>
      <c r="I588" s="301"/>
      <c r="J588" s="301"/>
      <c r="K588" s="301"/>
      <c r="L588" s="301"/>
      <c r="M588" s="301"/>
      <c r="N588" s="301"/>
      <c r="O588" s="301"/>
      <c r="P588" s="301"/>
      <c r="Q588" s="301"/>
      <c r="R588" s="301"/>
      <c r="S588" s="301"/>
      <c r="T588" s="301"/>
      <c r="U588" s="301"/>
      <c r="V588" s="301"/>
      <c r="W588" s="301"/>
      <c r="X588" s="301"/>
      <c r="Y588" s="301"/>
      <c r="Z588" s="301"/>
      <c r="AA588" s="301"/>
    </row>
    <row r="589" spans="1:27" ht="14.25" customHeight="1">
      <c r="A589" s="301"/>
      <c r="B589" s="301"/>
      <c r="C589" s="301"/>
      <c r="D589" s="301"/>
      <c r="E589" s="301"/>
      <c r="F589" s="301"/>
      <c r="G589" s="301"/>
      <c r="H589" s="301"/>
      <c r="I589" s="301"/>
      <c r="J589" s="301"/>
      <c r="K589" s="301"/>
      <c r="L589" s="301"/>
      <c r="M589" s="301"/>
      <c r="N589" s="301"/>
      <c r="O589" s="301"/>
      <c r="P589" s="301"/>
      <c r="Q589" s="301"/>
      <c r="R589" s="301"/>
      <c r="S589" s="301"/>
      <c r="T589" s="301"/>
      <c r="U589" s="301"/>
      <c r="V589" s="301"/>
      <c r="W589" s="301"/>
      <c r="X589" s="301"/>
      <c r="Y589" s="301"/>
      <c r="Z589" s="301"/>
      <c r="AA589" s="301"/>
    </row>
    <row r="590" spans="1:27" ht="14.25" customHeight="1">
      <c r="A590" s="301"/>
      <c r="B590" s="301"/>
      <c r="C590" s="301"/>
      <c r="D590" s="301"/>
      <c r="E590" s="301"/>
      <c r="F590" s="301"/>
      <c r="G590" s="301"/>
      <c r="H590" s="301"/>
      <c r="I590" s="301"/>
      <c r="J590" s="301"/>
      <c r="K590" s="301"/>
      <c r="L590" s="301"/>
      <c r="M590" s="301"/>
      <c r="N590" s="301"/>
      <c r="O590" s="301"/>
      <c r="P590" s="301"/>
      <c r="Q590" s="301"/>
      <c r="R590" s="301"/>
      <c r="S590" s="301"/>
      <c r="T590" s="301"/>
      <c r="U590" s="301"/>
      <c r="V590" s="301"/>
      <c r="W590" s="301"/>
      <c r="X590" s="301"/>
      <c r="Y590" s="301"/>
      <c r="Z590" s="301"/>
      <c r="AA590" s="301"/>
    </row>
    <row r="591" spans="1:27" ht="14.25" customHeight="1">
      <c r="A591" s="301"/>
      <c r="B591" s="301"/>
      <c r="C591" s="301"/>
      <c r="D591" s="301"/>
      <c r="E591" s="301"/>
      <c r="F591" s="301"/>
      <c r="G591" s="301"/>
      <c r="H591" s="301"/>
      <c r="I591" s="301"/>
      <c r="J591" s="301"/>
      <c r="K591" s="301"/>
      <c r="L591" s="301"/>
      <c r="M591" s="301"/>
      <c r="N591" s="301"/>
      <c r="O591" s="301"/>
      <c r="P591" s="301"/>
      <c r="Q591" s="301"/>
      <c r="R591" s="301"/>
      <c r="S591" s="301"/>
      <c r="T591" s="301"/>
      <c r="U591" s="301"/>
      <c r="V591" s="301"/>
      <c r="W591" s="301"/>
      <c r="X591" s="301"/>
      <c r="Y591" s="301"/>
      <c r="Z591" s="301"/>
      <c r="AA591" s="301"/>
    </row>
    <row r="592" spans="1:27" ht="14.25" customHeight="1">
      <c r="A592" s="301"/>
      <c r="B592" s="301"/>
      <c r="C592" s="301"/>
      <c r="D592" s="301"/>
      <c r="E592" s="301"/>
      <c r="F592" s="301"/>
      <c r="G592" s="301"/>
      <c r="H592" s="301"/>
      <c r="I592" s="301"/>
      <c r="J592" s="301"/>
      <c r="K592" s="301"/>
      <c r="L592" s="301"/>
      <c r="M592" s="301"/>
      <c r="N592" s="301"/>
      <c r="O592" s="301"/>
      <c r="P592" s="301"/>
      <c r="Q592" s="301"/>
      <c r="R592" s="301"/>
      <c r="S592" s="301"/>
      <c r="T592" s="301"/>
      <c r="U592" s="301"/>
      <c r="V592" s="301"/>
      <c r="W592" s="301"/>
      <c r="X592" s="301"/>
      <c r="Y592" s="301"/>
      <c r="Z592" s="301"/>
      <c r="AA592" s="301"/>
    </row>
    <row r="593" spans="1:27" ht="14.25" customHeight="1">
      <c r="A593" s="301"/>
      <c r="B593" s="301"/>
      <c r="C593" s="301"/>
      <c r="D593" s="301"/>
      <c r="E593" s="301"/>
      <c r="F593" s="301"/>
      <c r="G593" s="301"/>
      <c r="H593" s="301"/>
      <c r="I593" s="301"/>
      <c r="J593" s="301"/>
      <c r="K593" s="301"/>
      <c r="L593" s="301"/>
      <c r="M593" s="301"/>
      <c r="N593" s="301"/>
      <c r="O593" s="301"/>
      <c r="P593" s="301"/>
      <c r="Q593" s="301"/>
      <c r="R593" s="301"/>
      <c r="S593" s="301"/>
      <c r="T593" s="301"/>
      <c r="U593" s="301"/>
      <c r="V593" s="301"/>
      <c r="W593" s="301"/>
      <c r="X593" s="301"/>
      <c r="Y593" s="301"/>
      <c r="Z593" s="301"/>
      <c r="AA593" s="301"/>
    </row>
    <row r="594" spans="1:27" ht="14.25" customHeight="1">
      <c r="A594" s="301"/>
      <c r="B594" s="301"/>
      <c r="C594" s="301"/>
      <c r="D594" s="301"/>
      <c r="E594" s="301"/>
      <c r="F594" s="301"/>
      <c r="G594" s="301"/>
      <c r="H594" s="301"/>
      <c r="I594" s="301"/>
      <c r="J594" s="301"/>
      <c r="K594" s="301"/>
      <c r="L594" s="301"/>
      <c r="M594" s="301"/>
      <c r="N594" s="301"/>
      <c r="O594" s="301"/>
      <c r="P594" s="301"/>
      <c r="Q594" s="301"/>
      <c r="R594" s="301"/>
      <c r="S594" s="301"/>
      <c r="T594" s="301"/>
      <c r="U594" s="301"/>
      <c r="V594" s="301"/>
      <c r="W594" s="301"/>
      <c r="X594" s="301"/>
      <c r="Y594" s="301"/>
      <c r="Z594" s="301"/>
      <c r="AA594" s="301"/>
    </row>
    <row r="595" spans="1:27" ht="14.25" customHeight="1">
      <c r="A595" s="301"/>
      <c r="B595" s="301"/>
      <c r="C595" s="301"/>
      <c r="D595" s="301"/>
      <c r="E595" s="301"/>
      <c r="F595" s="301"/>
      <c r="G595" s="301"/>
      <c r="H595" s="301"/>
      <c r="I595" s="301"/>
      <c r="J595" s="301"/>
      <c r="K595" s="301"/>
      <c r="L595" s="301"/>
      <c r="M595" s="301"/>
      <c r="N595" s="301"/>
      <c r="O595" s="301"/>
      <c r="P595" s="301"/>
      <c r="Q595" s="301"/>
      <c r="R595" s="301"/>
      <c r="S595" s="301"/>
      <c r="T595" s="301"/>
      <c r="U595" s="301"/>
      <c r="V595" s="301"/>
      <c r="W595" s="301"/>
      <c r="X595" s="301"/>
      <c r="Y595" s="301"/>
      <c r="Z595" s="301"/>
      <c r="AA595" s="301"/>
    </row>
    <row r="596" spans="1:27" ht="14.25" customHeight="1">
      <c r="A596" s="301"/>
      <c r="B596" s="301"/>
      <c r="C596" s="301"/>
      <c r="D596" s="301"/>
      <c r="E596" s="301"/>
      <c r="F596" s="301"/>
      <c r="G596" s="301"/>
      <c r="H596" s="301"/>
      <c r="I596" s="301"/>
      <c r="J596" s="301"/>
      <c r="K596" s="301"/>
      <c r="L596" s="301"/>
      <c r="M596" s="301"/>
      <c r="N596" s="301"/>
      <c r="O596" s="301"/>
      <c r="P596" s="301"/>
      <c r="Q596" s="301"/>
      <c r="R596" s="301"/>
      <c r="S596" s="301"/>
      <c r="T596" s="301"/>
      <c r="U596" s="301"/>
      <c r="V596" s="301"/>
      <c r="W596" s="301"/>
      <c r="X596" s="301"/>
      <c r="Y596" s="301"/>
      <c r="Z596" s="301"/>
      <c r="AA596" s="301"/>
    </row>
    <row r="597" spans="1:27" ht="14.25" customHeight="1">
      <c r="A597" s="301"/>
      <c r="B597" s="301"/>
      <c r="C597" s="301"/>
      <c r="D597" s="301"/>
      <c r="E597" s="301"/>
      <c r="F597" s="301"/>
      <c r="G597" s="301"/>
      <c r="H597" s="301"/>
      <c r="I597" s="301"/>
      <c r="J597" s="301"/>
      <c r="K597" s="301"/>
      <c r="L597" s="301"/>
      <c r="M597" s="301"/>
      <c r="N597" s="301"/>
      <c r="O597" s="301"/>
      <c r="P597" s="301"/>
      <c r="Q597" s="301"/>
      <c r="R597" s="301"/>
      <c r="S597" s="301"/>
      <c r="T597" s="301"/>
      <c r="U597" s="301"/>
      <c r="V597" s="301"/>
      <c r="W597" s="301"/>
      <c r="X597" s="301"/>
      <c r="Y597" s="301"/>
      <c r="Z597" s="301"/>
      <c r="AA597" s="301"/>
    </row>
    <row r="598" spans="1:27" ht="14.25" customHeight="1">
      <c r="A598" s="301"/>
      <c r="B598" s="301"/>
      <c r="C598" s="301"/>
      <c r="D598" s="301"/>
      <c r="E598" s="301"/>
      <c r="F598" s="301"/>
      <c r="G598" s="301"/>
      <c r="H598" s="301"/>
      <c r="I598" s="301"/>
      <c r="J598" s="301"/>
      <c r="K598" s="301"/>
      <c r="L598" s="301"/>
      <c r="M598" s="301"/>
      <c r="N598" s="301"/>
      <c r="O598" s="301"/>
      <c r="P598" s="301"/>
      <c r="Q598" s="301"/>
      <c r="R598" s="301"/>
      <c r="S598" s="301"/>
      <c r="T598" s="301"/>
      <c r="U598" s="301"/>
      <c r="V598" s="301"/>
      <c r="W598" s="301"/>
      <c r="X598" s="301"/>
      <c r="Y598" s="301"/>
      <c r="Z598" s="301"/>
      <c r="AA598" s="301"/>
    </row>
    <row r="599" spans="1:27" ht="14.25" customHeight="1">
      <c r="A599" s="301"/>
      <c r="B599" s="301"/>
      <c r="C599" s="301"/>
      <c r="D599" s="301"/>
      <c r="E599" s="301"/>
      <c r="F599" s="301"/>
      <c r="G599" s="301"/>
      <c r="H599" s="301"/>
      <c r="I599" s="301"/>
      <c r="J599" s="301"/>
      <c r="K599" s="301"/>
      <c r="L599" s="301"/>
      <c r="M599" s="301"/>
      <c r="N599" s="301"/>
      <c r="O599" s="301"/>
      <c r="P599" s="301"/>
      <c r="Q599" s="301"/>
      <c r="R599" s="301"/>
      <c r="S599" s="301"/>
      <c r="T599" s="301"/>
      <c r="U599" s="301"/>
      <c r="V599" s="301"/>
      <c r="W599" s="301"/>
      <c r="X599" s="301"/>
      <c r="Y599" s="301"/>
      <c r="Z599" s="301"/>
      <c r="AA599" s="301"/>
    </row>
    <row r="600" spans="1:27" ht="14.25" customHeight="1">
      <c r="A600" s="301"/>
      <c r="B600" s="301"/>
      <c r="C600" s="301"/>
      <c r="D600" s="301"/>
      <c r="E600" s="301"/>
      <c r="F600" s="301"/>
      <c r="G600" s="301"/>
      <c r="H600" s="301"/>
      <c r="I600" s="301"/>
      <c r="J600" s="301"/>
      <c r="K600" s="301"/>
      <c r="L600" s="301"/>
      <c r="M600" s="301"/>
      <c r="N600" s="301"/>
      <c r="O600" s="301"/>
      <c r="P600" s="301"/>
      <c r="Q600" s="301"/>
      <c r="R600" s="301"/>
      <c r="S600" s="301"/>
      <c r="T600" s="301"/>
      <c r="U600" s="301"/>
      <c r="V600" s="301"/>
      <c r="W600" s="301"/>
      <c r="X600" s="301"/>
      <c r="Y600" s="301"/>
      <c r="Z600" s="301"/>
      <c r="AA600" s="301"/>
    </row>
    <row r="601" spans="1:27" ht="14.25" customHeight="1">
      <c r="A601" s="301"/>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row>
    <row r="602" spans="1:27" ht="14.25" customHeight="1">
      <c r="A602" s="301"/>
      <c r="B602" s="301"/>
      <c r="C602" s="301"/>
      <c r="D602" s="301"/>
      <c r="E602" s="301"/>
      <c r="F602" s="301"/>
      <c r="G602" s="301"/>
      <c r="H602" s="301"/>
      <c r="I602" s="301"/>
      <c r="J602" s="301"/>
      <c r="K602" s="301"/>
      <c r="L602" s="301"/>
      <c r="M602" s="301"/>
      <c r="N602" s="301"/>
      <c r="O602" s="301"/>
      <c r="P602" s="301"/>
      <c r="Q602" s="301"/>
      <c r="R602" s="301"/>
      <c r="S602" s="301"/>
      <c r="T602" s="301"/>
      <c r="U602" s="301"/>
      <c r="V602" s="301"/>
      <c r="W602" s="301"/>
      <c r="X602" s="301"/>
      <c r="Y602" s="301"/>
      <c r="Z602" s="301"/>
      <c r="AA602" s="301"/>
    </row>
    <row r="603" spans="1:27" ht="14.25" customHeight="1">
      <c r="A603" s="301"/>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c r="AA603" s="301"/>
    </row>
    <row r="604" spans="1:27" ht="14.25" customHeight="1">
      <c r="A604" s="301"/>
      <c r="B604" s="301"/>
      <c r="C604" s="301"/>
      <c r="D604" s="301"/>
      <c r="E604" s="301"/>
      <c r="F604" s="301"/>
      <c r="G604" s="301"/>
      <c r="H604" s="301"/>
      <c r="I604" s="301"/>
      <c r="J604" s="301"/>
      <c r="K604" s="301"/>
      <c r="L604" s="301"/>
      <c r="M604" s="301"/>
      <c r="N604" s="301"/>
      <c r="O604" s="301"/>
      <c r="P604" s="301"/>
      <c r="Q604" s="301"/>
      <c r="R604" s="301"/>
      <c r="S604" s="301"/>
      <c r="T604" s="301"/>
      <c r="U604" s="301"/>
      <c r="V604" s="301"/>
      <c r="W604" s="301"/>
      <c r="X604" s="301"/>
      <c r="Y604" s="301"/>
      <c r="Z604" s="301"/>
      <c r="AA604" s="301"/>
    </row>
    <row r="605" spans="1:27" ht="14.25" customHeight="1">
      <c r="A605" s="301"/>
      <c r="B605" s="301"/>
      <c r="C605" s="301"/>
      <c r="D605" s="301"/>
      <c r="E605" s="301"/>
      <c r="F605" s="301"/>
      <c r="G605" s="301"/>
      <c r="H605" s="301"/>
      <c r="I605" s="301"/>
      <c r="J605" s="301"/>
      <c r="K605" s="301"/>
      <c r="L605" s="301"/>
      <c r="M605" s="301"/>
      <c r="N605" s="301"/>
      <c r="O605" s="301"/>
      <c r="P605" s="301"/>
      <c r="Q605" s="301"/>
      <c r="R605" s="301"/>
      <c r="S605" s="301"/>
      <c r="T605" s="301"/>
      <c r="U605" s="301"/>
      <c r="V605" s="301"/>
      <c r="W605" s="301"/>
      <c r="X605" s="301"/>
      <c r="Y605" s="301"/>
      <c r="Z605" s="301"/>
      <c r="AA605" s="301"/>
    </row>
    <row r="606" spans="1:27" ht="14.25" customHeight="1">
      <c r="A606" s="301"/>
      <c r="B606" s="301"/>
      <c r="C606" s="301"/>
      <c r="D606" s="301"/>
      <c r="E606" s="301"/>
      <c r="F606" s="301"/>
      <c r="G606" s="301"/>
      <c r="H606" s="301"/>
      <c r="I606" s="301"/>
      <c r="J606" s="301"/>
      <c r="K606" s="301"/>
      <c r="L606" s="301"/>
      <c r="M606" s="301"/>
      <c r="N606" s="301"/>
      <c r="O606" s="301"/>
      <c r="P606" s="301"/>
      <c r="Q606" s="301"/>
      <c r="R606" s="301"/>
      <c r="S606" s="301"/>
      <c r="T606" s="301"/>
      <c r="U606" s="301"/>
      <c r="V606" s="301"/>
      <c r="W606" s="301"/>
      <c r="X606" s="301"/>
      <c r="Y606" s="301"/>
      <c r="Z606" s="301"/>
      <c r="AA606" s="301"/>
    </row>
    <row r="607" spans="1:27" ht="14.25" customHeight="1">
      <c r="A607" s="301"/>
      <c r="B607" s="301"/>
      <c r="C607" s="301"/>
      <c r="D607" s="301"/>
      <c r="E607" s="301"/>
      <c r="F607" s="301"/>
      <c r="G607" s="301"/>
      <c r="H607" s="301"/>
      <c r="I607" s="301"/>
      <c r="J607" s="301"/>
      <c r="K607" s="301"/>
      <c r="L607" s="301"/>
      <c r="M607" s="301"/>
      <c r="N607" s="301"/>
      <c r="O607" s="301"/>
      <c r="P607" s="301"/>
      <c r="Q607" s="301"/>
      <c r="R607" s="301"/>
      <c r="S607" s="301"/>
      <c r="T607" s="301"/>
      <c r="U607" s="301"/>
      <c r="V607" s="301"/>
      <c r="W607" s="301"/>
      <c r="X607" s="301"/>
      <c r="Y607" s="301"/>
      <c r="Z607" s="301"/>
      <c r="AA607" s="301"/>
    </row>
    <row r="608" spans="1:27" ht="14.25" customHeight="1">
      <c r="A608" s="301"/>
      <c r="B608" s="301"/>
      <c r="C608" s="301"/>
      <c r="D608" s="301"/>
      <c r="E608" s="301"/>
      <c r="F608" s="301"/>
      <c r="G608" s="301"/>
      <c r="H608" s="301"/>
      <c r="I608" s="301"/>
      <c r="J608" s="301"/>
      <c r="K608" s="301"/>
      <c r="L608" s="301"/>
      <c r="M608" s="301"/>
      <c r="N608" s="301"/>
      <c r="O608" s="301"/>
      <c r="P608" s="301"/>
      <c r="Q608" s="301"/>
      <c r="R608" s="301"/>
      <c r="S608" s="301"/>
      <c r="T608" s="301"/>
      <c r="U608" s="301"/>
      <c r="V608" s="301"/>
      <c r="W608" s="301"/>
      <c r="X608" s="301"/>
      <c r="Y608" s="301"/>
      <c r="Z608" s="301"/>
      <c r="AA608" s="301"/>
    </row>
    <row r="609" spans="1:27" ht="14.25" customHeight="1">
      <c r="A609" s="301"/>
      <c r="B609" s="301"/>
      <c r="C609" s="301"/>
      <c r="D609" s="301"/>
      <c r="E609" s="301"/>
      <c r="F609" s="301"/>
      <c r="G609" s="301"/>
      <c r="H609" s="301"/>
      <c r="I609" s="301"/>
      <c r="J609" s="301"/>
      <c r="K609" s="301"/>
      <c r="L609" s="301"/>
      <c r="M609" s="301"/>
      <c r="N609" s="301"/>
      <c r="O609" s="301"/>
      <c r="P609" s="301"/>
      <c r="Q609" s="301"/>
      <c r="R609" s="301"/>
      <c r="S609" s="301"/>
      <c r="T609" s="301"/>
      <c r="U609" s="301"/>
      <c r="V609" s="301"/>
      <c r="W609" s="301"/>
      <c r="X609" s="301"/>
      <c r="Y609" s="301"/>
      <c r="Z609" s="301"/>
      <c r="AA609" s="301"/>
    </row>
    <row r="610" spans="1:27" ht="14.25" customHeight="1">
      <c r="A610" s="301"/>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row>
    <row r="611" spans="1:27" ht="14.25" customHeight="1">
      <c r="A611" s="301"/>
      <c r="B611" s="301"/>
      <c r="C611" s="301"/>
      <c r="D611" s="301"/>
      <c r="E611" s="301"/>
      <c r="F611" s="301"/>
      <c r="G611" s="301"/>
      <c r="H611" s="301"/>
      <c r="I611" s="301"/>
      <c r="J611" s="301"/>
      <c r="K611" s="301"/>
      <c r="L611" s="301"/>
      <c r="M611" s="301"/>
      <c r="N611" s="301"/>
      <c r="O611" s="301"/>
      <c r="P611" s="301"/>
      <c r="Q611" s="301"/>
      <c r="R611" s="301"/>
      <c r="S611" s="301"/>
      <c r="T611" s="301"/>
      <c r="U611" s="301"/>
      <c r="V611" s="301"/>
      <c r="W611" s="301"/>
      <c r="X611" s="301"/>
      <c r="Y611" s="301"/>
      <c r="Z611" s="301"/>
      <c r="AA611" s="301"/>
    </row>
    <row r="612" spans="1:27" ht="14.25" customHeight="1">
      <c r="A612" s="301"/>
      <c r="B612" s="301"/>
      <c r="C612" s="301"/>
      <c r="D612" s="301"/>
      <c r="E612" s="301"/>
      <c r="F612" s="301"/>
      <c r="G612" s="301"/>
      <c r="H612" s="301"/>
      <c r="I612" s="301"/>
      <c r="J612" s="301"/>
      <c r="K612" s="301"/>
      <c r="L612" s="301"/>
      <c r="M612" s="301"/>
      <c r="N612" s="301"/>
      <c r="O612" s="301"/>
      <c r="P612" s="301"/>
      <c r="Q612" s="301"/>
      <c r="R612" s="301"/>
      <c r="S612" s="301"/>
      <c r="T612" s="301"/>
      <c r="U612" s="301"/>
      <c r="V612" s="301"/>
      <c r="W612" s="301"/>
      <c r="X612" s="301"/>
      <c r="Y612" s="301"/>
      <c r="Z612" s="301"/>
      <c r="AA612" s="301"/>
    </row>
    <row r="613" spans="1:27" ht="14.25" customHeight="1">
      <c r="A613" s="301"/>
      <c r="B613" s="301"/>
      <c r="C613" s="301"/>
      <c r="D613" s="301"/>
      <c r="E613" s="301"/>
      <c r="F613" s="301"/>
      <c r="G613" s="301"/>
      <c r="H613" s="301"/>
      <c r="I613" s="301"/>
      <c r="J613" s="301"/>
      <c r="K613" s="301"/>
      <c r="L613" s="301"/>
      <c r="M613" s="301"/>
      <c r="N613" s="301"/>
      <c r="O613" s="301"/>
      <c r="P613" s="301"/>
      <c r="Q613" s="301"/>
      <c r="R613" s="301"/>
      <c r="S613" s="301"/>
      <c r="T613" s="301"/>
      <c r="U613" s="301"/>
      <c r="V613" s="301"/>
      <c r="W613" s="301"/>
      <c r="X613" s="301"/>
      <c r="Y613" s="301"/>
      <c r="Z613" s="301"/>
      <c r="AA613" s="301"/>
    </row>
    <row r="614" spans="1:27" ht="14.25" customHeight="1">
      <c r="A614" s="301"/>
      <c r="B614" s="301"/>
      <c r="C614" s="301"/>
      <c r="D614" s="301"/>
      <c r="E614" s="301"/>
      <c r="F614" s="301"/>
      <c r="G614" s="301"/>
      <c r="H614" s="301"/>
      <c r="I614" s="301"/>
      <c r="J614" s="301"/>
      <c r="K614" s="301"/>
      <c r="L614" s="301"/>
      <c r="M614" s="301"/>
      <c r="N614" s="301"/>
      <c r="O614" s="301"/>
      <c r="P614" s="301"/>
      <c r="Q614" s="301"/>
      <c r="R614" s="301"/>
      <c r="S614" s="301"/>
      <c r="T614" s="301"/>
      <c r="U614" s="301"/>
      <c r="V614" s="301"/>
      <c r="W614" s="301"/>
      <c r="X614" s="301"/>
      <c r="Y614" s="301"/>
      <c r="Z614" s="301"/>
      <c r="AA614" s="301"/>
    </row>
    <row r="615" spans="1:27" ht="14.25" customHeight="1">
      <c r="A615" s="301"/>
      <c r="B615" s="301"/>
      <c r="C615" s="301"/>
      <c r="D615" s="301"/>
      <c r="E615" s="301"/>
      <c r="F615" s="301"/>
      <c r="G615" s="301"/>
      <c r="H615" s="301"/>
      <c r="I615" s="301"/>
      <c r="J615" s="301"/>
      <c r="K615" s="301"/>
      <c r="L615" s="301"/>
      <c r="M615" s="301"/>
      <c r="N615" s="301"/>
      <c r="O615" s="301"/>
      <c r="P615" s="301"/>
      <c r="Q615" s="301"/>
      <c r="R615" s="301"/>
      <c r="S615" s="301"/>
      <c r="T615" s="301"/>
      <c r="U615" s="301"/>
      <c r="V615" s="301"/>
      <c r="W615" s="301"/>
      <c r="X615" s="301"/>
      <c r="Y615" s="301"/>
      <c r="Z615" s="301"/>
      <c r="AA615" s="301"/>
    </row>
    <row r="616" spans="1:27" ht="14.25" customHeight="1">
      <c r="A616" s="301"/>
      <c r="B616" s="301"/>
      <c r="C616" s="301"/>
      <c r="D616" s="301"/>
      <c r="E616" s="301"/>
      <c r="F616" s="301"/>
      <c r="G616" s="301"/>
      <c r="H616" s="301"/>
      <c r="I616" s="301"/>
      <c r="J616" s="301"/>
      <c r="K616" s="301"/>
      <c r="L616" s="301"/>
      <c r="M616" s="301"/>
      <c r="N616" s="301"/>
      <c r="O616" s="301"/>
      <c r="P616" s="301"/>
      <c r="Q616" s="301"/>
      <c r="R616" s="301"/>
      <c r="S616" s="301"/>
      <c r="T616" s="301"/>
      <c r="U616" s="301"/>
      <c r="V616" s="301"/>
      <c r="W616" s="301"/>
      <c r="X616" s="301"/>
      <c r="Y616" s="301"/>
      <c r="Z616" s="301"/>
      <c r="AA616" s="301"/>
    </row>
    <row r="617" spans="1:27" ht="14.25" customHeight="1">
      <c r="A617" s="301"/>
      <c r="B617" s="301"/>
      <c r="C617" s="301"/>
      <c r="D617" s="301"/>
      <c r="E617" s="301"/>
      <c r="F617" s="301"/>
      <c r="G617" s="301"/>
      <c r="H617" s="301"/>
      <c r="I617" s="301"/>
      <c r="J617" s="301"/>
      <c r="K617" s="301"/>
      <c r="L617" s="301"/>
      <c r="M617" s="301"/>
      <c r="N617" s="301"/>
      <c r="O617" s="301"/>
      <c r="P617" s="301"/>
      <c r="Q617" s="301"/>
      <c r="R617" s="301"/>
      <c r="S617" s="301"/>
      <c r="T617" s="301"/>
      <c r="U617" s="301"/>
      <c r="V617" s="301"/>
      <c r="W617" s="301"/>
      <c r="X617" s="301"/>
      <c r="Y617" s="301"/>
      <c r="Z617" s="301"/>
      <c r="AA617" s="301"/>
    </row>
    <row r="618" spans="1:27" ht="14.25" customHeight="1">
      <c r="A618" s="301"/>
      <c r="B618" s="301"/>
      <c r="C618" s="301"/>
      <c r="D618" s="301"/>
      <c r="E618" s="301"/>
      <c r="F618" s="301"/>
      <c r="G618" s="301"/>
      <c r="H618" s="301"/>
      <c r="I618" s="301"/>
      <c r="J618" s="301"/>
      <c r="K618" s="301"/>
      <c r="L618" s="301"/>
      <c r="M618" s="301"/>
      <c r="N618" s="301"/>
      <c r="O618" s="301"/>
      <c r="P618" s="301"/>
      <c r="Q618" s="301"/>
      <c r="R618" s="301"/>
      <c r="S618" s="301"/>
      <c r="T618" s="301"/>
      <c r="U618" s="301"/>
      <c r="V618" s="301"/>
      <c r="W618" s="301"/>
      <c r="X618" s="301"/>
      <c r="Y618" s="301"/>
      <c r="Z618" s="301"/>
      <c r="AA618" s="301"/>
    </row>
    <row r="619" spans="1:27" ht="14.25" customHeight="1">
      <c r="A619" s="301"/>
      <c r="B619" s="301"/>
      <c r="C619" s="301"/>
      <c r="D619" s="301"/>
      <c r="E619" s="301"/>
      <c r="F619" s="301"/>
      <c r="G619" s="301"/>
      <c r="H619" s="301"/>
      <c r="I619" s="301"/>
      <c r="J619" s="301"/>
      <c r="K619" s="301"/>
      <c r="L619" s="301"/>
      <c r="M619" s="301"/>
      <c r="N619" s="301"/>
      <c r="O619" s="301"/>
      <c r="P619" s="301"/>
      <c r="Q619" s="301"/>
      <c r="R619" s="301"/>
      <c r="S619" s="301"/>
      <c r="T619" s="301"/>
      <c r="U619" s="301"/>
      <c r="V619" s="301"/>
      <c r="W619" s="301"/>
      <c r="X619" s="301"/>
      <c r="Y619" s="301"/>
      <c r="Z619" s="301"/>
      <c r="AA619" s="301"/>
    </row>
    <row r="620" spans="1:27" ht="14.25" customHeight="1">
      <c r="A620" s="301"/>
      <c r="B620" s="301"/>
      <c r="C620" s="301"/>
      <c r="D620" s="301"/>
      <c r="E620" s="301"/>
      <c r="F620" s="301"/>
      <c r="G620" s="301"/>
      <c r="H620" s="301"/>
      <c r="I620" s="301"/>
      <c r="J620" s="301"/>
      <c r="K620" s="301"/>
      <c r="L620" s="301"/>
      <c r="M620" s="301"/>
      <c r="N620" s="301"/>
      <c r="O620" s="301"/>
      <c r="P620" s="301"/>
      <c r="Q620" s="301"/>
      <c r="R620" s="301"/>
      <c r="S620" s="301"/>
      <c r="T620" s="301"/>
      <c r="U620" s="301"/>
      <c r="V620" s="301"/>
      <c r="W620" s="301"/>
      <c r="X620" s="301"/>
      <c r="Y620" s="301"/>
      <c r="Z620" s="301"/>
      <c r="AA620" s="301"/>
    </row>
    <row r="621" spans="1:27" ht="14.25" customHeight="1">
      <c r="A621" s="301"/>
      <c r="B621" s="301"/>
      <c r="C621" s="301"/>
      <c r="D621" s="301"/>
      <c r="E621" s="301"/>
      <c r="F621" s="301"/>
      <c r="G621" s="301"/>
      <c r="H621" s="301"/>
      <c r="I621" s="301"/>
      <c r="J621" s="301"/>
      <c r="K621" s="301"/>
      <c r="L621" s="301"/>
      <c r="M621" s="301"/>
      <c r="N621" s="301"/>
      <c r="O621" s="301"/>
      <c r="P621" s="301"/>
      <c r="Q621" s="301"/>
      <c r="R621" s="301"/>
      <c r="S621" s="301"/>
      <c r="T621" s="301"/>
      <c r="U621" s="301"/>
      <c r="V621" s="301"/>
      <c r="W621" s="301"/>
      <c r="X621" s="301"/>
      <c r="Y621" s="301"/>
      <c r="Z621" s="301"/>
      <c r="AA621" s="301"/>
    </row>
    <row r="622" spans="1:27" ht="14.25" customHeight="1">
      <c r="A622" s="301"/>
      <c r="B622" s="301"/>
      <c r="C622" s="301"/>
      <c r="D622" s="301"/>
      <c r="E622" s="301"/>
      <c r="F622" s="301"/>
      <c r="G622" s="301"/>
      <c r="H622" s="301"/>
      <c r="I622" s="301"/>
      <c r="J622" s="301"/>
      <c r="K622" s="301"/>
      <c r="L622" s="301"/>
      <c r="M622" s="301"/>
      <c r="N622" s="301"/>
      <c r="O622" s="301"/>
      <c r="P622" s="301"/>
      <c r="Q622" s="301"/>
      <c r="R622" s="301"/>
      <c r="S622" s="301"/>
      <c r="T622" s="301"/>
      <c r="U622" s="301"/>
      <c r="V622" s="301"/>
      <c r="W622" s="301"/>
      <c r="X622" s="301"/>
      <c r="Y622" s="301"/>
      <c r="Z622" s="301"/>
      <c r="AA622" s="301"/>
    </row>
    <row r="623" spans="1:27" ht="14.25" customHeight="1">
      <c r="A623" s="301"/>
      <c r="B623" s="301"/>
      <c r="C623" s="301"/>
      <c r="D623" s="301"/>
      <c r="E623" s="301"/>
      <c r="F623" s="301"/>
      <c r="G623" s="301"/>
      <c r="H623" s="301"/>
      <c r="I623" s="301"/>
      <c r="J623" s="301"/>
      <c r="K623" s="301"/>
      <c r="L623" s="301"/>
      <c r="M623" s="301"/>
      <c r="N623" s="301"/>
      <c r="O623" s="301"/>
      <c r="P623" s="301"/>
      <c r="Q623" s="301"/>
      <c r="R623" s="301"/>
      <c r="S623" s="301"/>
      <c r="T623" s="301"/>
      <c r="U623" s="301"/>
      <c r="V623" s="301"/>
      <c r="W623" s="301"/>
      <c r="X623" s="301"/>
      <c r="Y623" s="301"/>
      <c r="Z623" s="301"/>
      <c r="AA623" s="301"/>
    </row>
    <row r="624" spans="1:27" ht="14.25" customHeight="1">
      <c r="A624" s="301"/>
      <c r="B624" s="301"/>
      <c r="C624" s="301"/>
      <c r="D624" s="301"/>
      <c r="E624" s="301"/>
      <c r="F624" s="301"/>
      <c r="G624" s="301"/>
      <c r="H624" s="301"/>
      <c r="I624" s="301"/>
      <c r="J624" s="301"/>
      <c r="K624" s="301"/>
      <c r="L624" s="301"/>
      <c r="M624" s="301"/>
      <c r="N624" s="301"/>
      <c r="O624" s="301"/>
      <c r="P624" s="301"/>
      <c r="Q624" s="301"/>
      <c r="R624" s="301"/>
      <c r="S624" s="301"/>
      <c r="T624" s="301"/>
      <c r="U624" s="301"/>
      <c r="V624" s="301"/>
      <c r="W624" s="301"/>
      <c r="X624" s="301"/>
      <c r="Y624" s="301"/>
      <c r="Z624" s="301"/>
      <c r="AA624" s="301"/>
    </row>
    <row r="625" spans="1:27" ht="14.25" customHeight="1">
      <c r="A625" s="301"/>
      <c r="B625" s="301"/>
      <c r="C625" s="301"/>
      <c r="D625" s="301"/>
      <c r="E625" s="301"/>
      <c r="F625" s="301"/>
      <c r="G625" s="301"/>
      <c r="H625" s="301"/>
      <c r="I625" s="301"/>
      <c r="J625" s="301"/>
      <c r="K625" s="301"/>
      <c r="L625" s="301"/>
      <c r="M625" s="301"/>
      <c r="N625" s="301"/>
      <c r="O625" s="301"/>
      <c r="P625" s="301"/>
      <c r="Q625" s="301"/>
      <c r="R625" s="301"/>
      <c r="S625" s="301"/>
      <c r="T625" s="301"/>
      <c r="U625" s="301"/>
      <c r="V625" s="301"/>
      <c r="W625" s="301"/>
      <c r="X625" s="301"/>
      <c r="Y625" s="301"/>
      <c r="Z625" s="301"/>
      <c r="AA625" s="301"/>
    </row>
    <row r="626" spans="1:27" ht="14.25" customHeight="1">
      <c r="A626" s="301"/>
      <c r="B626" s="301"/>
      <c r="C626" s="301"/>
      <c r="D626" s="301"/>
      <c r="E626" s="301"/>
      <c r="F626" s="301"/>
      <c r="G626" s="301"/>
      <c r="H626" s="301"/>
      <c r="I626" s="301"/>
      <c r="J626" s="301"/>
      <c r="K626" s="301"/>
      <c r="L626" s="301"/>
      <c r="M626" s="301"/>
      <c r="N626" s="301"/>
      <c r="O626" s="301"/>
      <c r="P626" s="301"/>
      <c r="Q626" s="301"/>
      <c r="R626" s="301"/>
      <c r="S626" s="301"/>
      <c r="T626" s="301"/>
      <c r="U626" s="301"/>
      <c r="V626" s="301"/>
      <c r="W626" s="301"/>
      <c r="X626" s="301"/>
      <c r="Y626" s="301"/>
      <c r="Z626" s="301"/>
      <c r="AA626" s="301"/>
    </row>
    <row r="627" spans="1:27" ht="14.25" customHeight="1">
      <c r="A627" s="301"/>
      <c r="B627" s="301"/>
      <c r="C627" s="301"/>
      <c r="D627" s="301"/>
      <c r="E627" s="301"/>
      <c r="F627" s="301"/>
      <c r="G627" s="301"/>
      <c r="H627" s="301"/>
      <c r="I627" s="301"/>
      <c r="J627" s="301"/>
      <c r="K627" s="301"/>
      <c r="L627" s="301"/>
      <c r="M627" s="301"/>
      <c r="N627" s="301"/>
      <c r="O627" s="301"/>
      <c r="P627" s="301"/>
      <c r="Q627" s="301"/>
      <c r="R627" s="301"/>
      <c r="S627" s="301"/>
      <c r="T627" s="301"/>
      <c r="U627" s="301"/>
      <c r="V627" s="301"/>
      <c r="W627" s="301"/>
      <c r="X627" s="301"/>
      <c r="Y627" s="301"/>
      <c r="Z627" s="301"/>
      <c r="AA627" s="301"/>
    </row>
    <row r="628" spans="1:27" ht="14.25" customHeight="1">
      <c r="A628" s="301"/>
      <c r="B628" s="301"/>
      <c r="C628" s="301"/>
      <c r="D628" s="301"/>
      <c r="E628" s="301"/>
      <c r="F628" s="301"/>
      <c r="G628" s="301"/>
      <c r="H628" s="301"/>
      <c r="I628" s="301"/>
      <c r="J628" s="301"/>
      <c r="K628" s="301"/>
      <c r="L628" s="301"/>
      <c r="M628" s="301"/>
      <c r="N628" s="301"/>
      <c r="O628" s="301"/>
      <c r="P628" s="301"/>
      <c r="Q628" s="301"/>
      <c r="R628" s="301"/>
      <c r="S628" s="301"/>
      <c r="T628" s="301"/>
      <c r="U628" s="301"/>
      <c r="V628" s="301"/>
      <c r="W628" s="301"/>
      <c r="X628" s="301"/>
      <c r="Y628" s="301"/>
      <c r="Z628" s="301"/>
      <c r="AA628" s="301"/>
    </row>
    <row r="629" spans="1:27" ht="14.25" customHeight="1">
      <c r="A629" s="301"/>
      <c r="B629" s="301"/>
      <c r="C629" s="301"/>
      <c r="D629" s="301"/>
      <c r="E629" s="301"/>
      <c r="F629" s="301"/>
      <c r="G629" s="301"/>
      <c r="H629" s="301"/>
      <c r="I629" s="301"/>
      <c r="J629" s="301"/>
      <c r="K629" s="301"/>
      <c r="L629" s="301"/>
      <c r="M629" s="301"/>
      <c r="N629" s="301"/>
      <c r="O629" s="301"/>
      <c r="P629" s="301"/>
      <c r="Q629" s="301"/>
      <c r="R629" s="301"/>
      <c r="S629" s="301"/>
      <c r="T629" s="301"/>
      <c r="U629" s="301"/>
      <c r="V629" s="301"/>
      <c r="W629" s="301"/>
      <c r="X629" s="301"/>
      <c r="Y629" s="301"/>
      <c r="Z629" s="301"/>
      <c r="AA629" s="301"/>
    </row>
    <row r="630" spans="1:27" ht="14.25" customHeight="1">
      <c r="A630" s="301"/>
      <c r="B630" s="301"/>
      <c r="C630" s="301"/>
      <c r="D630" s="301"/>
      <c r="E630" s="301"/>
      <c r="F630" s="301"/>
      <c r="G630" s="301"/>
      <c r="H630" s="301"/>
      <c r="I630" s="301"/>
      <c r="J630" s="301"/>
      <c r="K630" s="301"/>
      <c r="L630" s="301"/>
      <c r="M630" s="301"/>
      <c r="N630" s="301"/>
      <c r="O630" s="301"/>
      <c r="P630" s="301"/>
      <c r="Q630" s="301"/>
      <c r="R630" s="301"/>
      <c r="S630" s="301"/>
      <c r="T630" s="301"/>
      <c r="U630" s="301"/>
      <c r="V630" s="301"/>
      <c r="W630" s="301"/>
      <c r="X630" s="301"/>
      <c r="Y630" s="301"/>
      <c r="Z630" s="301"/>
      <c r="AA630" s="301"/>
    </row>
    <row r="631" spans="1:27" ht="14.25" customHeight="1">
      <c r="A631" s="301"/>
      <c r="B631" s="301"/>
      <c r="C631" s="301"/>
      <c r="D631" s="301"/>
      <c r="E631" s="301"/>
      <c r="F631" s="301"/>
      <c r="G631" s="301"/>
      <c r="H631" s="301"/>
      <c r="I631" s="301"/>
      <c r="J631" s="301"/>
      <c r="K631" s="301"/>
      <c r="L631" s="301"/>
      <c r="M631" s="301"/>
      <c r="N631" s="301"/>
      <c r="O631" s="301"/>
      <c r="P631" s="301"/>
      <c r="Q631" s="301"/>
      <c r="R631" s="301"/>
      <c r="S631" s="301"/>
      <c r="T631" s="301"/>
      <c r="U631" s="301"/>
      <c r="V631" s="301"/>
      <c r="W631" s="301"/>
      <c r="X631" s="301"/>
      <c r="Y631" s="301"/>
      <c r="Z631" s="301"/>
      <c r="AA631" s="301"/>
    </row>
    <row r="632" spans="1:27" ht="14.25" customHeight="1">
      <c r="A632" s="301"/>
      <c r="B632" s="301"/>
      <c r="C632" s="301"/>
      <c r="D632" s="301"/>
      <c r="E632" s="301"/>
      <c r="F632" s="301"/>
      <c r="G632" s="301"/>
      <c r="H632" s="301"/>
      <c r="I632" s="301"/>
      <c r="J632" s="301"/>
      <c r="K632" s="301"/>
      <c r="L632" s="301"/>
      <c r="M632" s="301"/>
      <c r="N632" s="301"/>
      <c r="O632" s="301"/>
      <c r="P632" s="301"/>
      <c r="Q632" s="301"/>
      <c r="R632" s="301"/>
      <c r="S632" s="301"/>
      <c r="T632" s="301"/>
      <c r="U632" s="301"/>
      <c r="V632" s="301"/>
      <c r="W632" s="301"/>
      <c r="X632" s="301"/>
      <c r="Y632" s="301"/>
      <c r="Z632" s="301"/>
      <c r="AA632" s="301"/>
    </row>
    <row r="633" spans="1:27" ht="14.25" customHeight="1">
      <c r="A633" s="301"/>
      <c r="B633" s="301"/>
      <c r="C633" s="301"/>
      <c r="D633" s="301"/>
      <c r="E633" s="301"/>
      <c r="F633" s="301"/>
      <c r="G633" s="301"/>
      <c r="H633" s="301"/>
      <c r="I633" s="301"/>
      <c r="J633" s="301"/>
      <c r="K633" s="301"/>
      <c r="L633" s="301"/>
      <c r="M633" s="301"/>
      <c r="N633" s="301"/>
      <c r="O633" s="301"/>
      <c r="P633" s="301"/>
      <c r="Q633" s="301"/>
      <c r="R633" s="301"/>
      <c r="S633" s="301"/>
      <c r="T633" s="301"/>
      <c r="U633" s="301"/>
      <c r="V633" s="301"/>
      <c r="W633" s="301"/>
      <c r="X633" s="301"/>
      <c r="Y633" s="301"/>
      <c r="Z633" s="301"/>
      <c r="AA633" s="301"/>
    </row>
    <row r="634" spans="1:27" ht="14.25" customHeight="1">
      <c r="A634" s="301"/>
      <c r="B634" s="301"/>
      <c r="C634" s="301"/>
      <c r="D634" s="301"/>
      <c r="E634" s="301"/>
      <c r="F634" s="301"/>
      <c r="G634" s="301"/>
      <c r="H634" s="301"/>
      <c r="I634" s="301"/>
      <c r="J634" s="301"/>
      <c r="K634" s="301"/>
      <c r="L634" s="301"/>
      <c r="M634" s="301"/>
      <c r="N634" s="301"/>
      <c r="O634" s="301"/>
      <c r="P634" s="301"/>
      <c r="Q634" s="301"/>
      <c r="R634" s="301"/>
      <c r="S634" s="301"/>
      <c r="T634" s="301"/>
      <c r="U634" s="301"/>
      <c r="V634" s="301"/>
      <c r="W634" s="301"/>
      <c r="X634" s="301"/>
      <c r="Y634" s="301"/>
      <c r="Z634" s="301"/>
      <c r="AA634" s="301"/>
    </row>
    <row r="635" spans="1:27" ht="14.25" customHeight="1">
      <c r="A635" s="301"/>
      <c r="B635" s="301"/>
      <c r="C635" s="301"/>
      <c r="D635" s="301"/>
      <c r="E635" s="301"/>
      <c r="F635" s="301"/>
      <c r="G635" s="301"/>
      <c r="H635" s="301"/>
      <c r="I635" s="301"/>
      <c r="J635" s="301"/>
      <c r="K635" s="301"/>
      <c r="L635" s="301"/>
      <c r="M635" s="301"/>
      <c r="N635" s="301"/>
      <c r="O635" s="301"/>
      <c r="P635" s="301"/>
      <c r="Q635" s="301"/>
      <c r="R635" s="301"/>
      <c r="S635" s="301"/>
      <c r="T635" s="301"/>
      <c r="U635" s="301"/>
      <c r="V635" s="301"/>
      <c r="W635" s="301"/>
      <c r="X635" s="301"/>
      <c r="Y635" s="301"/>
      <c r="Z635" s="301"/>
      <c r="AA635" s="301"/>
    </row>
    <row r="636" spans="1:27" ht="14.25" customHeight="1">
      <c r="A636" s="301"/>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row>
    <row r="637" spans="1:27" ht="14.25" customHeight="1">
      <c r="A637" s="301"/>
      <c r="B637" s="301"/>
      <c r="C637" s="301"/>
      <c r="D637" s="301"/>
      <c r="E637" s="301"/>
      <c r="F637" s="301"/>
      <c r="G637" s="301"/>
      <c r="H637" s="301"/>
      <c r="I637" s="301"/>
      <c r="J637" s="301"/>
      <c r="K637" s="301"/>
      <c r="L637" s="301"/>
      <c r="M637" s="301"/>
      <c r="N637" s="301"/>
      <c r="O637" s="301"/>
      <c r="P637" s="301"/>
      <c r="Q637" s="301"/>
      <c r="R637" s="301"/>
      <c r="S637" s="301"/>
      <c r="T637" s="301"/>
      <c r="U637" s="301"/>
      <c r="V637" s="301"/>
      <c r="W637" s="301"/>
      <c r="X637" s="301"/>
      <c r="Y637" s="301"/>
      <c r="Z637" s="301"/>
      <c r="AA637" s="301"/>
    </row>
    <row r="638" spans="1:27" ht="14.25" customHeight="1">
      <c r="A638" s="301"/>
      <c r="B638" s="301"/>
      <c r="C638" s="301"/>
      <c r="D638" s="301"/>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row>
    <row r="639" spans="1:27" ht="14.25" customHeight="1">
      <c r="A639" s="301"/>
      <c r="B639" s="301"/>
      <c r="C639" s="301"/>
      <c r="D639" s="301"/>
      <c r="E639" s="301"/>
      <c r="F639" s="301"/>
      <c r="G639" s="301"/>
      <c r="H639" s="301"/>
      <c r="I639" s="301"/>
      <c r="J639" s="301"/>
      <c r="K639" s="301"/>
      <c r="L639" s="301"/>
      <c r="M639" s="301"/>
      <c r="N639" s="301"/>
      <c r="O639" s="301"/>
      <c r="P639" s="301"/>
      <c r="Q639" s="301"/>
      <c r="R639" s="301"/>
      <c r="S639" s="301"/>
      <c r="T639" s="301"/>
      <c r="U639" s="301"/>
      <c r="V639" s="301"/>
      <c r="W639" s="301"/>
      <c r="X639" s="301"/>
      <c r="Y639" s="301"/>
      <c r="Z639" s="301"/>
      <c r="AA639" s="301"/>
    </row>
    <row r="640" spans="1:27" ht="14.25" customHeight="1">
      <c r="A640" s="301"/>
      <c r="B640" s="301"/>
      <c r="C640" s="301"/>
      <c r="D640" s="301"/>
      <c r="E640" s="301"/>
      <c r="F640" s="301"/>
      <c r="G640" s="301"/>
      <c r="H640" s="301"/>
      <c r="I640" s="301"/>
      <c r="J640" s="301"/>
      <c r="K640" s="301"/>
      <c r="L640" s="301"/>
      <c r="M640" s="301"/>
      <c r="N640" s="301"/>
      <c r="O640" s="301"/>
      <c r="P640" s="301"/>
      <c r="Q640" s="301"/>
      <c r="R640" s="301"/>
      <c r="S640" s="301"/>
      <c r="T640" s="301"/>
      <c r="U640" s="301"/>
      <c r="V640" s="301"/>
      <c r="W640" s="301"/>
      <c r="X640" s="301"/>
      <c r="Y640" s="301"/>
      <c r="Z640" s="301"/>
      <c r="AA640" s="301"/>
    </row>
    <row r="641" spans="1:27" ht="14.25" customHeight="1">
      <c r="A641" s="301"/>
      <c r="B641" s="301"/>
      <c r="C641" s="301"/>
      <c r="D641" s="301"/>
      <c r="E641" s="301"/>
      <c r="F641" s="301"/>
      <c r="G641" s="301"/>
      <c r="H641" s="301"/>
      <c r="I641" s="301"/>
      <c r="J641" s="301"/>
      <c r="K641" s="301"/>
      <c r="L641" s="301"/>
      <c r="M641" s="301"/>
      <c r="N641" s="301"/>
      <c r="O641" s="301"/>
      <c r="P641" s="301"/>
      <c r="Q641" s="301"/>
      <c r="R641" s="301"/>
      <c r="S641" s="301"/>
      <c r="T641" s="301"/>
      <c r="U641" s="301"/>
      <c r="V641" s="301"/>
      <c r="W641" s="301"/>
      <c r="X641" s="301"/>
      <c r="Y641" s="301"/>
      <c r="Z641" s="301"/>
      <c r="AA641" s="301"/>
    </row>
    <row r="642" spans="1:27" ht="14.25" customHeight="1">
      <c r="A642" s="301"/>
      <c r="B642" s="301"/>
      <c r="C642" s="301"/>
      <c r="D642" s="301"/>
      <c r="E642" s="301"/>
      <c r="F642" s="301"/>
      <c r="G642" s="301"/>
      <c r="H642" s="301"/>
      <c r="I642" s="301"/>
      <c r="J642" s="301"/>
      <c r="K642" s="301"/>
      <c r="L642" s="301"/>
      <c r="M642" s="301"/>
      <c r="N642" s="301"/>
      <c r="O642" s="301"/>
      <c r="P642" s="301"/>
      <c r="Q642" s="301"/>
      <c r="R642" s="301"/>
      <c r="S642" s="301"/>
      <c r="T642" s="301"/>
      <c r="U642" s="301"/>
      <c r="V642" s="301"/>
      <c r="W642" s="301"/>
      <c r="X642" s="301"/>
      <c r="Y642" s="301"/>
      <c r="Z642" s="301"/>
      <c r="AA642" s="301"/>
    </row>
    <row r="643" spans="1:27" ht="14.25" customHeight="1">
      <c r="A643" s="301"/>
      <c r="B643" s="301"/>
      <c r="C643" s="301"/>
      <c r="D643" s="301"/>
      <c r="E643" s="301"/>
      <c r="F643" s="301"/>
      <c r="G643" s="301"/>
      <c r="H643" s="301"/>
      <c r="I643" s="301"/>
      <c r="J643" s="301"/>
      <c r="K643" s="301"/>
      <c r="L643" s="301"/>
      <c r="M643" s="301"/>
      <c r="N643" s="301"/>
      <c r="O643" s="301"/>
      <c r="P643" s="301"/>
      <c r="Q643" s="301"/>
      <c r="R643" s="301"/>
      <c r="S643" s="301"/>
      <c r="T643" s="301"/>
      <c r="U643" s="301"/>
      <c r="V643" s="301"/>
      <c r="W643" s="301"/>
      <c r="X643" s="301"/>
      <c r="Y643" s="301"/>
      <c r="Z643" s="301"/>
      <c r="AA643" s="301"/>
    </row>
    <row r="644" spans="1:27" ht="14.25" customHeight="1">
      <c r="A644" s="301"/>
      <c r="B644" s="301"/>
      <c r="C644" s="301"/>
      <c r="D644" s="301"/>
      <c r="E644" s="301"/>
      <c r="F644" s="301"/>
      <c r="G644" s="301"/>
      <c r="H644" s="301"/>
      <c r="I644" s="301"/>
      <c r="J644" s="301"/>
      <c r="K644" s="301"/>
      <c r="L644" s="301"/>
      <c r="M644" s="301"/>
      <c r="N644" s="301"/>
      <c r="O644" s="301"/>
      <c r="P644" s="301"/>
      <c r="Q644" s="301"/>
      <c r="R644" s="301"/>
      <c r="S644" s="301"/>
      <c r="T644" s="301"/>
      <c r="U644" s="301"/>
      <c r="V644" s="301"/>
      <c r="W644" s="301"/>
      <c r="X644" s="301"/>
      <c r="Y644" s="301"/>
      <c r="Z644" s="301"/>
      <c r="AA644" s="301"/>
    </row>
    <row r="645" spans="1:27" ht="14.25" customHeight="1">
      <c r="A645" s="301"/>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row>
    <row r="646" spans="1:27" ht="14.25" customHeight="1">
      <c r="A646" s="301"/>
      <c r="B646" s="301"/>
      <c r="C646" s="301"/>
      <c r="D646" s="301"/>
      <c r="E646" s="301"/>
      <c r="F646" s="301"/>
      <c r="G646" s="301"/>
      <c r="H646" s="301"/>
      <c r="I646" s="301"/>
      <c r="J646" s="301"/>
      <c r="K646" s="301"/>
      <c r="L646" s="301"/>
      <c r="M646" s="301"/>
      <c r="N646" s="301"/>
      <c r="O646" s="301"/>
      <c r="P646" s="301"/>
      <c r="Q646" s="301"/>
      <c r="R646" s="301"/>
      <c r="S646" s="301"/>
      <c r="T646" s="301"/>
      <c r="U646" s="301"/>
      <c r="V646" s="301"/>
      <c r="W646" s="301"/>
      <c r="X646" s="301"/>
      <c r="Y646" s="301"/>
      <c r="Z646" s="301"/>
      <c r="AA646" s="301"/>
    </row>
    <row r="647" spans="1:27" ht="14.25" customHeight="1">
      <c r="A647" s="301"/>
      <c r="B647" s="301"/>
      <c r="C647" s="301"/>
      <c r="D647" s="301"/>
      <c r="E647" s="301"/>
      <c r="F647" s="301"/>
      <c r="G647" s="301"/>
      <c r="H647" s="301"/>
      <c r="I647" s="301"/>
      <c r="J647" s="301"/>
      <c r="K647" s="301"/>
      <c r="L647" s="301"/>
      <c r="M647" s="301"/>
      <c r="N647" s="301"/>
      <c r="O647" s="301"/>
      <c r="P647" s="301"/>
      <c r="Q647" s="301"/>
      <c r="R647" s="301"/>
      <c r="S647" s="301"/>
      <c r="T647" s="301"/>
      <c r="U647" s="301"/>
      <c r="V647" s="301"/>
      <c r="W647" s="301"/>
      <c r="X647" s="301"/>
      <c r="Y647" s="301"/>
      <c r="Z647" s="301"/>
      <c r="AA647" s="301"/>
    </row>
    <row r="648" spans="1:27" ht="14.25" customHeight="1">
      <c r="A648" s="301"/>
      <c r="B648" s="301"/>
      <c r="C648" s="301"/>
      <c r="D648" s="301"/>
      <c r="E648" s="301"/>
      <c r="F648" s="301"/>
      <c r="G648" s="301"/>
      <c r="H648" s="301"/>
      <c r="I648" s="301"/>
      <c r="J648" s="301"/>
      <c r="K648" s="301"/>
      <c r="L648" s="301"/>
      <c r="M648" s="301"/>
      <c r="N648" s="301"/>
      <c r="O648" s="301"/>
      <c r="P648" s="301"/>
      <c r="Q648" s="301"/>
      <c r="R648" s="301"/>
      <c r="S648" s="301"/>
      <c r="T648" s="301"/>
      <c r="U648" s="301"/>
      <c r="V648" s="301"/>
      <c r="W648" s="301"/>
      <c r="X648" s="301"/>
      <c r="Y648" s="301"/>
      <c r="Z648" s="301"/>
      <c r="AA648" s="301"/>
    </row>
    <row r="649" spans="1:27" ht="14.25" customHeight="1">
      <c r="A649" s="301"/>
      <c r="B649" s="301"/>
      <c r="C649" s="301"/>
      <c r="D649" s="301"/>
      <c r="E649" s="301"/>
      <c r="F649" s="301"/>
      <c r="G649" s="301"/>
      <c r="H649" s="301"/>
      <c r="I649" s="301"/>
      <c r="J649" s="301"/>
      <c r="K649" s="301"/>
      <c r="L649" s="301"/>
      <c r="M649" s="301"/>
      <c r="N649" s="301"/>
      <c r="O649" s="301"/>
      <c r="P649" s="301"/>
      <c r="Q649" s="301"/>
      <c r="R649" s="301"/>
      <c r="S649" s="301"/>
      <c r="T649" s="301"/>
      <c r="U649" s="301"/>
      <c r="V649" s="301"/>
      <c r="W649" s="301"/>
      <c r="X649" s="301"/>
      <c r="Y649" s="301"/>
      <c r="Z649" s="301"/>
      <c r="AA649" s="301"/>
    </row>
    <row r="650" spans="1:27" ht="14.25" customHeight="1">
      <c r="A650" s="301"/>
      <c r="B650" s="301"/>
      <c r="C650" s="301"/>
      <c r="D650" s="301"/>
      <c r="E650" s="301"/>
      <c r="F650" s="301"/>
      <c r="G650" s="301"/>
      <c r="H650" s="301"/>
      <c r="I650" s="301"/>
      <c r="J650" s="301"/>
      <c r="K650" s="301"/>
      <c r="L650" s="301"/>
      <c r="M650" s="301"/>
      <c r="N650" s="301"/>
      <c r="O650" s="301"/>
      <c r="P650" s="301"/>
      <c r="Q650" s="301"/>
      <c r="R650" s="301"/>
      <c r="S650" s="301"/>
      <c r="T650" s="301"/>
      <c r="U650" s="301"/>
      <c r="V650" s="301"/>
      <c r="W650" s="301"/>
      <c r="X650" s="301"/>
      <c r="Y650" s="301"/>
      <c r="Z650" s="301"/>
      <c r="AA650" s="301"/>
    </row>
    <row r="651" spans="1:27" ht="14.25" customHeight="1">
      <c r="A651" s="301"/>
      <c r="B651" s="301"/>
      <c r="C651" s="301"/>
      <c r="D651" s="301"/>
      <c r="E651" s="301"/>
      <c r="F651" s="301"/>
      <c r="G651" s="301"/>
      <c r="H651" s="301"/>
      <c r="I651" s="301"/>
      <c r="J651" s="301"/>
      <c r="K651" s="301"/>
      <c r="L651" s="301"/>
      <c r="M651" s="301"/>
      <c r="N651" s="301"/>
      <c r="O651" s="301"/>
      <c r="P651" s="301"/>
      <c r="Q651" s="301"/>
      <c r="R651" s="301"/>
      <c r="S651" s="301"/>
      <c r="T651" s="301"/>
      <c r="U651" s="301"/>
      <c r="V651" s="301"/>
      <c r="W651" s="301"/>
      <c r="X651" s="301"/>
      <c r="Y651" s="301"/>
      <c r="Z651" s="301"/>
      <c r="AA651" s="301"/>
    </row>
    <row r="652" spans="1:27" ht="14.25" customHeight="1">
      <c r="A652" s="301"/>
      <c r="B652" s="301"/>
      <c r="C652" s="301"/>
      <c r="D652" s="301"/>
      <c r="E652" s="301"/>
      <c r="F652" s="301"/>
      <c r="G652" s="301"/>
      <c r="H652" s="301"/>
      <c r="I652" s="301"/>
      <c r="J652" s="301"/>
      <c r="K652" s="301"/>
      <c r="L652" s="301"/>
      <c r="M652" s="301"/>
      <c r="N652" s="301"/>
      <c r="O652" s="301"/>
      <c r="P652" s="301"/>
      <c r="Q652" s="301"/>
      <c r="R652" s="301"/>
      <c r="S652" s="301"/>
      <c r="T652" s="301"/>
      <c r="U652" s="301"/>
      <c r="V652" s="301"/>
      <c r="W652" s="301"/>
      <c r="X652" s="301"/>
      <c r="Y652" s="301"/>
      <c r="Z652" s="301"/>
      <c r="AA652" s="301"/>
    </row>
    <row r="653" spans="1:27" ht="14.25" customHeight="1">
      <c r="A653" s="301"/>
      <c r="B653" s="301"/>
      <c r="C653" s="301"/>
      <c r="D653" s="301"/>
      <c r="E653" s="301"/>
      <c r="F653" s="301"/>
      <c r="G653" s="301"/>
      <c r="H653" s="301"/>
      <c r="I653" s="301"/>
      <c r="J653" s="301"/>
      <c r="K653" s="301"/>
      <c r="L653" s="301"/>
      <c r="M653" s="301"/>
      <c r="N653" s="301"/>
      <c r="O653" s="301"/>
      <c r="P653" s="301"/>
      <c r="Q653" s="301"/>
      <c r="R653" s="301"/>
      <c r="S653" s="301"/>
      <c r="T653" s="301"/>
      <c r="U653" s="301"/>
      <c r="V653" s="301"/>
      <c r="W653" s="301"/>
      <c r="X653" s="301"/>
      <c r="Y653" s="301"/>
      <c r="Z653" s="301"/>
      <c r="AA653" s="301"/>
    </row>
    <row r="654" spans="1:27" ht="14.25" customHeight="1">
      <c r="A654" s="301"/>
      <c r="B654" s="301"/>
      <c r="C654" s="301"/>
      <c r="D654" s="301"/>
      <c r="E654" s="301"/>
      <c r="F654" s="301"/>
      <c r="G654" s="301"/>
      <c r="H654" s="301"/>
      <c r="I654" s="301"/>
      <c r="J654" s="301"/>
      <c r="K654" s="301"/>
      <c r="L654" s="301"/>
      <c r="M654" s="301"/>
      <c r="N654" s="301"/>
      <c r="O654" s="301"/>
      <c r="P654" s="301"/>
      <c r="Q654" s="301"/>
      <c r="R654" s="301"/>
      <c r="S654" s="301"/>
      <c r="T654" s="301"/>
      <c r="U654" s="301"/>
      <c r="V654" s="301"/>
      <c r="W654" s="301"/>
      <c r="X654" s="301"/>
      <c r="Y654" s="301"/>
      <c r="Z654" s="301"/>
      <c r="AA654" s="301"/>
    </row>
    <row r="655" spans="1:27" ht="14.25" customHeight="1">
      <c r="A655" s="301"/>
      <c r="B655" s="301"/>
      <c r="C655" s="301"/>
      <c r="D655" s="301"/>
      <c r="E655" s="301"/>
      <c r="F655" s="301"/>
      <c r="G655" s="301"/>
      <c r="H655" s="301"/>
      <c r="I655" s="301"/>
      <c r="J655" s="301"/>
      <c r="K655" s="301"/>
      <c r="L655" s="301"/>
      <c r="M655" s="301"/>
      <c r="N655" s="301"/>
      <c r="O655" s="301"/>
      <c r="P655" s="301"/>
      <c r="Q655" s="301"/>
      <c r="R655" s="301"/>
      <c r="S655" s="301"/>
      <c r="T655" s="301"/>
      <c r="U655" s="301"/>
      <c r="V655" s="301"/>
      <c r="W655" s="301"/>
      <c r="X655" s="301"/>
      <c r="Y655" s="301"/>
      <c r="Z655" s="301"/>
      <c r="AA655" s="301"/>
    </row>
    <row r="656" spans="1:27" ht="14.25" customHeight="1">
      <c r="A656" s="301"/>
      <c r="B656" s="301"/>
      <c r="C656" s="301"/>
      <c r="D656" s="301"/>
      <c r="E656" s="301"/>
      <c r="F656" s="301"/>
      <c r="G656" s="301"/>
      <c r="H656" s="301"/>
      <c r="I656" s="301"/>
      <c r="J656" s="301"/>
      <c r="K656" s="301"/>
      <c r="L656" s="301"/>
      <c r="M656" s="301"/>
      <c r="N656" s="301"/>
      <c r="O656" s="301"/>
      <c r="P656" s="301"/>
      <c r="Q656" s="301"/>
      <c r="R656" s="301"/>
      <c r="S656" s="301"/>
      <c r="T656" s="301"/>
      <c r="U656" s="301"/>
      <c r="V656" s="301"/>
      <c r="W656" s="301"/>
      <c r="X656" s="301"/>
      <c r="Y656" s="301"/>
      <c r="Z656" s="301"/>
      <c r="AA656" s="301"/>
    </row>
    <row r="657" spans="1:27" ht="14.25" customHeight="1">
      <c r="A657" s="301"/>
      <c r="B657" s="301"/>
      <c r="C657" s="301"/>
      <c r="D657" s="301"/>
      <c r="E657" s="301"/>
      <c r="F657" s="301"/>
      <c r="G657" s="301"/>
      <c r="H657" s="301"/>
      <c r="I657" s="301"/>
      <c r="J657" s="301"/>
      <c r="K657" s="301"/>
      <c r="L657" s="301"/>
      <c r="M657" s="301"/>
      <c r="N657" s="301"/>
      <c r="O657" s="301"/>
      <c r="P657" s="301"/>
      <c r="Q657" s="301"/>
      <c r="R657" s="301"/>
      <c r="S657" s="301"/>
      <c r="T657" s="301"/>
      <c r="U657" s="301"/>
      <c r="V657" s="301"/>
      <c r="W657" s="301"/>
      <c r="X657" s="301"/>
      <c r="Y657" s="301"/>
      <c r="Z657" s="301"/>
      <c r="AA657" s="301"/>
    </row>
    <row r="658" spans="1:27" ht="14.25" customHeight="1">
      <c r="A658" s="301"/>
      <c r="B658" s="301"/>
      <c r="C658" s="301"/>
      <c r="D658" s="301"/>
      <c r="E658" s="301"/>
      <c r="F658" s="301"/>
      <c r="G658" s="301"/>
      <c r="H658" s="301"/>
      <c r="I658" s="301"/>
      <c r="J658" s="301"/>
      <c r="K658" s="301"/>
      <c r="L658" s="301"/>
      <c r="M658" s="301"/>
      <c r="N658" s="301"/>
      <c r="O658" s="301"/>
      <c r="P658" s="301"/>
      <c r="Q658" s="301"/>
      <c r="R658" s="301"/>
      <c r="S658" s="301"/>
      <c r="T658" s="301"/>
      <c r="U658" s="301"/>
      <c r="V658" s="301"/>
      <c r="W658" s="301"/>
      <c r="X658" s="301"/>
      <c r="Y658" s="301"/>
      <c r="Z658" s="301"/>
      <c r="AA658" s="301"/>
    </row>
    <row r="659" spans="1:27" ht="14.25" customHeight="1">
      <c r="A659" s="301"/>
      <c r="B659" s="301"/>
      <c r="C659" s="301"/>
      <c r="D659" s="301"/>
      <c r="E659" s="301"/>
      <c r="F659" s="301"/>
      <c r="G659" s="301"/>
      <c r="H659" s="301"/>
      <c r="I659" s="301"/>
      <c r="J659" s="301"/>
      <c r="K659" s="301"/>
      <c r="L659" s="301"/>
      <c r="M659" s="301"/>
      <c r="N659" s="301"/>
      <c r="O659" s="301"/>
      <c r="P659" s="301"/>
      <c r="Q659" s="301"/>
      <c r="R659" s="301"/>
      <c r="S659" s="301"/>
      <c r="T659" s="301"/>
      <c r="U659" s="301"/>
      <c r="V659" s="301"/>
      <c r="W659" s="301"/>
      <c r="X659" s="301"/>
      <c r="Y659" s="301"/>
      <c r="Z659" s="301"/>
      <c r="AA659" s="301"/>
    </row>
    <row r="660" spans="1:27" ht="14.25" customHeight="1">
      <c r="A660" s="301"/>
      <c r="B660" s="301"/>
      <c r="C660" s="301"/>
      <c r="D660" s="301"/>
      <c r="E660" s="301"/>
      <c r="F660" s="301"/>
      <c r="G660" s="301"/>
      <c r="H660" s="301"/>
      <c r="I660" s="301"/>
      <c r="J660" s="301"/>
      <c r="K660" s="301"/>
      <c r="L660" s="301"/>
      <c r="M660" s="301"/>
      <c r="N660" s="301"/>
      <c r="O660" s="301"/>
      <c r="P660" s="301"/>
      <c r="Q660" s="301"/>
      <c r="R660" s="301"/>
      <c r="S660" s="301"/>
      <c r="T660" s="301"/>
      <c r="U660" s="301"/>
      <c r="V660" s="301"/>
      <c r="W660" s="301"/>
      <c r="X660" s="301"/>
      <c r="Y660" s="301"/>
      <c r="Z660" s="301"/>
      <c r="AA660" s="301"/>
    </row>
    <row r="661" spans="1:27" ht="14.25" customHeight="1">
      <c r="A661" s="301"/>
      <c r="B661" s="301"/>
      <c r="C661" s="301"/>
      <c r="D661" s="301"/>
      <c r="E661" s="301"/>
      <c r="F661" s="301"/>
      <c r="G661" s="301"/>
      <c r="H661" s="301"/>
      <c r="I661" s="301"/>
      <c r="J661" s="301"/>
      <c r="K661" s="301"/>
      <c r="L661" s="301"/>
      <c r="M661" s="301"/>
      <c r="N661" s="301"/>
      <c r="O661" s="301"/>
      <c r="P661" s="301"/>
      <c r="Q661" s="301"/>
      <c r="R661" s="301"/>
      <c r="S661" s="301"/>
      <c r="T661" s="301"/>
      <c r="U661" s="301"/>
      <c r="V661" s="301"/>
      <c r="W661" s="301"/>
      <c r="X661" s="301"/>
      <c r="Y661" s="301"/>
      <c r="Z661" s="301"/>
      <c r="AA661" s="301"/>
    </row>
    <row r="662" spans="1:27" ht="14.25" customHeight="1">
      <c r="A662" s="301"/>
      <c r="B662" s="301"/>
      <c r="C662" s="301"/>
      <c r="D662" s="301"/>
      <c r="E662" s="301"/>
      <c r="F662" s="301"/>
      <c r="G662" s="301"/>
      <c r="H662" s="301"/>
      <c r="I662" s="301"/>
      <c r="J662" s="301"/>
      <c r="K662" s="301"/>
      <c r="L662" s="301"/>
      <c r="M662" s="301"/>
      <c r="N662" s="301"/>
      <c r="O662" s="301"/>
      <c r="P662" s="301"/>
      <c r="Q662" s="301"/>
      <c r="R662" s="301"/>
      <c r="S662" s="301"/>
      <c r="T662" s="301"/>
      <c r="U662" s="301"/>
      <c r="V662" s="301"/>
      <c r="W662" s="301"/>
      <c r="X662" s="301"/>
      <c r="Y662" s="301"/>
      <c r="Z662" s="301"/>
      <c r="AA662" s="301"/>
    </row>
    <row r="663" spans="1:27" ht="14.25" customHeight="1">
      <c r="A663" s="301"/>
      <c r="B663" s="301"/>
      <c r="C663" s="301"/>
      <c r="D663" s="301"/>
      <c r="E663" s="301"/>
      <c r="F663" s="301"/>
      <c r="G663" s="301"/>
      <c r="H663" s="301"/>
      <c r="I663" s="301"/>
      <c r="J663" s="301"/>
      <c r="K663" s="301"/>
      <c r="L663" s="301"/>
      <c r="M663" s="301"/>
      <c r="N663" s="301"/>
      <c r="O663" s="301"/>
      <c r="P663" s="301"/>
      <c r="Q663" s="301"/>
      <c r="R663" s="301"/>
      <c r="S663" s="301"/>
      <c r="T663" s="301"/>
      <c r="U663" s="301"/>
      <c r="V663" s="301"/>
      <c r="W663" s="301"/>
      <c r="X663" s="301"/>
      <c r="Y663" s="301"/>
      <c r="Z663" s="301"/>
      <c r="AA663" s="301"/>
    </row>
    <row r="664" spans="1:27" ht="14.25" customHeight="1">
      <c r="A664" s="301"/>
      <c r="B664" s="301"/>
      <c r="C664" s="301"/>
      <c r="D664" s="301"/>
      <c r="E664" s="301"/>
      <c r="F664" s="301"/>
      <c r="G664" s="301"/>
      <c r="H664" s="301"/>
      <c r="I664" s="301"/>
      <c r="J664" s="301"/>
      <c r="K664" s="301"/>
      <c r="L664" s="301"/>
      <c r="M664" s="301"/>
      <c r="N664" s="301"/>
      <c r="O664" s="301"/>
      <c r="P664" s="301"/>
      <c r="Q664" s="301"/>
      <c r="R664" s="301"/>
      <c r="S664" s="301"/>
      <c r="T664" s="301"/>
      <c r="U664" s="301"/>
      <c r="V664" s="301"/>
      <c r="W664" s="301"/>
      <c r="X664" s="301"/>
      <c r="Y664" s="301"/>
      <c r="Z664" s="301"/>
      <c r="AA664" s="301"/>
    </row>
    <row r="665" spans="1:27" ht="14.25" customHeight="1">
      <c r="A665" s="301"/>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row>
    <row r="666" spans="1:27" ht="14.25" customHeight="1">
      <c r="A666" s="301"/>
      <c r="B666" s="301"/>
      <c r="C666" s="301"/>
      <c r="D666" s="301"/>
      <c r="E666" s="301"/>
      <c r="F666" s="301"/>
      <c r="G666" s="301"/>
      <c r="H666" s="301"/>
      <c r="I666" s="301"/>
      <c r="J666" s="301"/>
      <c r="K666" s="301"/>
      <c r="L666" s="301"/>
      <c r="M666" s="301"/>
      <c r="N666" s="301"/>
      <c r="O666" s="301"/>
      <c r="P666" s="301"/>
      <c r="Q666" s="301"/>
      <c r="R666" s="301"/>
      <c r="S666" s="301"/>
      <c r="T666" s="301"/>
      <c r="U666" s="301"/>
      <c r="V666" s="301"/>
      <c r="W666" s="301"/>
      <c r="X666" s="301"/>
      <c r="Y666" s="301"/>
      <c r="Z666" s="301"/>
      <c r="AA666" s="301"/>
    </row>
    <row r="667" spans="1:27" ht="14.25" customHeight="1">
      <c r="A667" s="301"/>
      <c r="B667" s="301"/>
      <c r="C667" s="301"/>
      <c r="D667" s="301"/>
      <c r="E667" s="301"/>
      <c r="F667" s="301"/>
      <c r="G667" s="301"/>
      <c r="H667" s="301"/>
      <c r="I667" s="301"/>
      <c r="J667" s="301"/>
      <c r="K667" s="301"/>
      <c r="L667" s="301"/>
      <c r="M667" s="301"/>
      <c r="N667" s="301"/>
      <c r="O667" s="301"/>
      <c r="P667" s="301"/>
      <c r="Q667" s="301"/>
      <c r="R667" s="301"/>
      <c r="S667" s="301"/>
      <c r="T667" s="301"/>
      <c r="U667" s="301"/>
      <c r="V667" s="301"/>
      <c r="W667" s="301"/>
      <c r="X667" s="301"/>
      <c r="Y667" s="301"/>
      <c r="Z667" s="301"/>
      <c r="AA667" s="301"/>
    </row>
    <row r="668" spans="1:27" ht="14.25" customHeight="1">
      <c r="A668" s="301"/>
      <c r="B668" s="301"/>
      <c r="C668" s="301"/>
      <c r="D668" s="301"/>
      <c r="E668" s="301"/>
      <c r="F668" s="301"/>
      <c r="G668" s="301"/>
      <c r="H668" s="301"/>
      <c r="I668" s="301"/>
      <c r="J668" s="301"/>
      <c r="K668" s="301"/>
      <c r="L668" s="301"/>
      <c r="M668" s="301"/>
      <c r="N668" s="301"/>
      <c r="O668" s="301"/>
      <c r="P668" s="301"/>
      <c r="Q668" s="301"/>
      <c r="R668" s="301"/>
      <c r="S668" s="301"/>
      <c r="T668" s="301"/>
      <c r="U668" s="301"/>
      <c r="V668" s="301"/>
      <c r="W668" s="301"/>
      <c r="X668" s="301"/>
      <c r="Y668" s="301"/>
      <c r="Z668" s="301"/>
      <c r="AA668" s="301"/>
    </row>
    <row r="669" spans="1:27" ht="14.25" customHeight="1">
      <c r="A669" s="301"/>
      <c r="B669" s="301"/>
      <c r="C669" s="301"/>
      <c r="D669" s="301"/>
      <c r="E669" s="301"/>
      <c r="F669" s="301"/>
      <c r="G669" s="301"/>
      <c r="H669" s="301"/>
      <c r="I669" s="301"/>
      <c r="J669" s="301"/>
      <c r="K669" s="301"/>
      <c r="L669" s="301"/>
      <c r="M669" s="301"/>
      <c r="N669" s="301"/>
      <c r="O669" s="301"/>
      <c r="P669" s="301"/>
      <c r="Q669" s="301"/>
      <c r="R669" s="301"/>
      <c r="S669" s="301"/>
      <c r="T669" s="301"/>
      <c r="U669" s="301"/>
      <c r="V669" s="301"/>
      <c r="W669" s="301"/>
      <c r="X669" s="301"/>
      <c r="Y669" s="301"/>
      <c r="Z669" s="301"/>
      <c r="AA669" s="301"/>
    </row>
    <row r="670" spans="1:27" ht="14.25" customHeight="1">
      <c r="A670" s="301"/>
      <c r="B670" s="301"/>
      <c r="C670" s="301"/>
      <c r="D670" s="301"/>
      <c r="E670" s="301"/>
      <c r="F670" s="301"/>
      <c r="G670" s="301"/>
      <c r="H670" s="301"/>
      <c r="I670" s="301"/>
      <c r="J670" s="301"/>
      <c r="K670" s="301"/>
      <c r="L670" s="301"/>
      <c r="M670" s="301"/>
      <c r="N670" s="301"/>
      <c r="O670" s="301"/>
      <c r="P670" s="301"/>
      <c r="Q670" s="301"/>
      <c r="R670" s="301"/>
      <c r="S670" s="301"/>
      <c r="T670" s="301"/>
      <c r="U670" s="301"/>
      <c r="V670" s="301"/>
      <c r="W670" s="301"/>
      <c r="X670" s="301"/>
      <c r="Y670" s="301"/>
      <c r="Z670" s="301"/>
      <c r="AA670" s="301"/>
    </row>
    <row r="671" spans="1:27" ht="14.25" customHeight="1">
      <c r="A671" s="301"/>
      <c r="B671" s="301"/>
      <c r="C671" s="301"/>
      <c r="D671" s="301"/>
      <c r="E671" s="301"/>
      <c r="F671" s="301"/>
      <c r="G671" s="301"/>
      <c r="H671" s="301"/>
      <c r="I671" s="301"/>
      <c r="J671" s="301"/>
      <c r="K671" s="301"/>
      <c r="L671" s="301"/>
      <c r="M671" s="301"/>
      <c r="N671" s="301"/>
      <c r="O671" s="301"/>
      <c r="P671" s="301"/>
      <c r="Q671" s="301"/>
      <c r="R671" s="301"/>
      <c r="S671" s="301"/>
      <c r="T671" s="301"/>
      <c r="U671" s="301"/>
      <c r="V671" s="301"/>
      <c r="W671" s="301"/>
      <c r="X671" s="301"/>
      <c r="Y671" s="301"/>
      <c r="Z671" s="301"/>
      <c r="AA671" s="301"/>
    </row>
    <row r="672" spans="1:27" ht="14.25" customHeight="1">
      <c r="A672" s="301"/>
      <c r="B672" s="301"/>
      <c r="C672" s="301"/>
      <c r="D672" s="301"/>
      <c r="E672" s="301"/>
      <c r="F672" s="301"/>
      <c r="G672" s="301"/>
      <c r="H672" s="301"/>
      <c r="I672" s="301"/>
      <c r="J672" s="301"/>
      <c r="K672" s="301"/>
      <c r="L672" s="301"/>
      <c r="M672" s="301"/>
      <c r="N672" s="301"/>
      <c r="O672" s="301"/>
      <c r="P672" s="301"/>
      <c r="Q672" s="301"/>
      <c r="R672" s="301"/>
      <c r="S672" s="301"/>
      <c r="T672" s="301"/>
      <c r="U672" s="301"/>
      <c r="V672" s="301"/>
      <c r="W672" s="301"/>
      <c r="X672" s="301"/>
      <c r="Y672" s="301"/>
      <c r="Z672" s="301"/>
      <c r="AA672" s="301"/>
    </row>
    <row r="673" spans="1:27" ht="14.25" customHeight="1">
      <c r="A673" s="301"/>
      <c r="B673" s="301"/>
      <c r="C673" s="301"/>
      <c r="D673" s="301"/>
      <c r="E673" s="301"/>
      <c r="F673" s="301"/>
      <c r="G673" s="301"/>
      <c r="H673" s="301"/>
      <c r="I673" s="301"/>
      <c r="J673" s="301"/>
      <c r="K673" s="301"/>
      <c r="L673" s="301"/>
      <c r="M673" s="301"/>
      <c r="N673" s="301"/>
      <c r="O673" s="301"/>
      <c r="P673" s="301"/>
      <c r="Q673" s="301"/>
      <c r="R673" s="301"/>
      <c r="S673" s="301"/>
      <c r="T673" s="301"/>
      <c r="U673" s="301"/>
      <c r="V673" s="301"/>
      <c r="W673" s="301"/>
      <c r="X673" s="301"/>
      <c r="Y673" s="301"/>
      <c r="Z673" s="301"/>
      <c r="AA673" s="301"/>
    </row>
    <row r="674" spans="1:27" ht="14.25" customHeight="1">
      <c r="A674" s="301"/>
      <c r="B674" s="301"/>
      <c r="C674" s="301"/>
      <c r="D674" s="301"/>
      <c r="E674" s="301"/>
      <c r="F674" s="301"/>
      <c r="G674" s="301"/>
      <c r="H674" s="301"/>
      <c r="I674" s="301"/>
      <c r="J674" s="301"/>
      <c r="K674" s="301"/>
      <c r="L674" s="301"/>
      <c r="M674" s="301"/>
      <c r="N674" s="301"/>
      <c r="O674" s="301"/>
      <c r="P674" s="301"/>
      <c r="Q674" s="301"/>
      <c r="R674" s="301"/>
      <c r="S674" s="301"/>
      <c r="T674" s="301"/>
      <c r="U674" s="301"/>
      <c r="V674" s="301"/>
      <c r="W674" s="301"/>
      <c r="X674" s="301"/>
      <c r="Y674" s="301"/>
      <c r="Z674" s="301"/>
      <c r="AA674" s="301"/>
    </row>
    <row r="675" spans="1:27" ht="14.25" customHeight="1">
      <c r="A675" s="301"/>
      <c r="B675" s="301"/>
      <c r="C675" s="301"/>
      <c r="D675" s="301"/>
      <c r="E675" s="301"/>
      <c r="F675" s="301"/>
      <c r="G675" s="301"/>
      <c r="H675" s="301"/>
      <c r="I675" s="301"/>
      <c r="J675" s="301"/>
      <c r="K675" s="301"/>
      <c r="L675" s="301"/>
      <c r="M675" s="301"/>
      <c r="N675" s="301"/>
      <c r="O675" s="301"/>
      <c r="P675" s="301"/>
      <c r="Q675" s="301"/>
      <c r="R675" s="301"/>
      <c r="S675" s="301"/>
      <c r="T675" s="301"/>
      <c r="U675" s="301"/>
      <c r="V675" s="301"/>
      <c r="W675" s="301"/>
      <c r="X675" s="301"/>
      <c r="Y675" s="301"/>
      <c r="Z675" s="301"/>
      <c r="AA675" s="301"/>
    </row>
    <row r="676" spans="1:27" ht="14.25" customHeight="1">
      <c r="A676" s="301"/>
      <c r="B676" s="301"/>
      <c r="C676" s="301"/>
      <c r="D676" s="301"/>
      <c r="E676" s="301"/>
      <c r="F676" s="301"/>
      <c r="G676" s="301"/>
      <c r="H676" s="301"/>
      <c r="I676" s="301"/>
      <c r="J676" s="301"/>
      <c r="K676" s="301"/>
      <c r="L676" s="301"/>
      <c r="M676" s="301"/>
      <c r="N676" s="301"/>
      <c r="O676" s="301"/>
      <c r="P676" s="301"/>
      <c r="Q676" s="301"/>
      <c r="R676" s="301"/>
      <c r="S676" s="301"/>
      <c r="T676" s="301"/>
      <c r="U676" s="301"/>
      <c r="V676" s="301"/>
      <c r="W676" s="301"/>
      <c r="X676" s="301"/>
      <c r="Y676" s="301"/>
      <c r="Z676" s="301"/>
      <c r="AA676" s="301"/>
    </row>
    <row r="677" spans="1:27" ht="14.25" customHeight="1">
      <c r="A677" s="301"/>
      <c r="B677" s="301"/>
      <c r="C677" s="301"/>
      <c r="D677" s="301"/>
      <c r="E677" s="301"/>
      <c r="F677" s="301"/>
      <c r="G677" s="301"/>
      <c r="H677" s="301"/>
      <c r="I677" s="301"/>
      <c r="J677" s="301"/>
      <c r="K677" s="301"/>
      <c r="L677" s="301"/>
      <c r="M677" s="301"/>
      <c r="N677" s="301"/>
      <c r="O677" s="301"/>
      <c r="P677" s="301"/>
      <c r="Q677" s="301"/>
      <c r="R677" s="301"/>
      <c r="S677" s="301"/>
      <c r="T677" s="301"/>
      <c r="U677" s="301"/>
      <c r="V677" s="301"/>
      <c r="W677" s="301"/>
      <c r="X677" s="301"/>
      <c r="Y677" s="301"/>
      <c r="Z677" s="301"/>
      <c r="AA677" s="301"/>
    </row>
    <row r="678" spans="1:27" ht="14.25" customHeight="1">
      <c r="A678" s="301"/>
      <c r="B678" s="301"/>
      <c r="C678" s="301"/>
      <c r="D678" s="301"/>
      <c r="E678" s="301"/>
      <c r="F678" s="301"/>
      <c r="G678" s="301"/>
      <c r="H678" s="301"/>
      <c r="I678" s="301"/>
      <c r="J678" s="301"/>
      <c r="K678" s="301"/>
      <c r="L678" s="301"/>
      <c r="M678" s="301"/>
      <c r="N678" s="301"/>
      <c r="O678" s="301"/>
      <c r="P678" s="301"/>
      <c r="Q678" s="301"/>
      <c r="R678" s="301"/>
      <c r="S678" s="301"/>
      <c r="T678" s="301"/>
      <c r="U678" s="301"/>
      <c r="V678" s="301"/>
      <c r="W678" s="301"/>
      <c r="X678" s="301"/>
      <c r="Y678" s="301"/>
      <c r="Z678" s="301"/>
      <c r="AA678" s="301"/>
    </row>
    <row r="679" spans="1:27" ht="14.25" customHeight="1">
      <c r="A679" s="301"/>
      <c r="B679" s="301"/>
      <c r="C679" s="301"/>
      <c r="D679" s="301"/>
      <c r="E679" s="301"/>
      <c r="F679" s="301"/>
      <c r="G679" s="301"/>
      <c r="H679" s="301"/>
      <c r="I679" s="301"/>
      <c r="J679" s="301"/>
      <c r="K679" s="301"/>
      <c r="L679" s="301"/>
      <c r="M679" s="301"/>
      <c r="N679" s="301"/>
      <c r="O679" s="301"/>
      <c r="P679" s="301"/>
      <c r="Q679" s="301"/>
      <c r="R679" s="301"/>
      <c r="S679" s="301"/>
      <c r="T679" s="301"/>
      <c r="U679" s="301"/>
      <c r="V679" s="301"/>
      <c r="W679" s="301"/>
      <c r="X679" s="301"/>
      <c r="Y679" s="301"/>
      <c r="Z679" s="301"/>
      <c r="AA679" s="301"/>
    </row>
    <row r="680" spans="1:27" ht="14.25" customHeight="1">
      <c r="A680" s="301"/>
      <c r="B680" s="301"/>
      <c r="C680" s="301"/>
      <c r="D680" s="301"/>
      <c r="E680" s="301"/>
      <c r="F680" s="301"/>
      <c r="G680" s="301"/>
      <c r="H680" s="301"/>
      <c r="I680" s="301"/>
      <c r="J680" s="301"/>
      <c r="K680" s="301"/>
      <c r="L680" s="301"/>
      <c r="M680" s="301"/>
      <c r="N680" s="301"/>
      <c r="O680" s="301"/>
      <c r="P680" s="301"/>
      <c r="Q680" s="301"/>
      <c r="R680" s="301"/>
      <c r="S680" s="301"/>
      <c r="T680" s="301"/>
      <c r="U680" s="301"/>
      <c r="V680" s="301"/>
      <c r="W680" s="301"/>
      <c r="X680" s="301"/>
      <c r="Y680" s="301"/>
      <c r="Z680" s="301"/>
      <c r="AA680" s="301"/>
    </row>
    <row r="681" spans="1:27" ht="14.25" customHeight="1">
      <c r="A681" s="301"/>
      <c r="B681" s="301"/>
      <c r="C681" s="301"/>
      <c r="D681" s="301"/>
      <c r="E681" s="301"/>
      <c r="F681" s="301"/>
      <c r="G681" s="301"/>
      <c r="H681" s="301"/>
      <c r="I681" s="301"/>
      <c r="J681" s="301"/>
      <c r="K681" s="301"/>
      <c r="L681" s="301"/>
      <c r="M681" s="301"/>
      <c r="N681" s="301"/>
      <c r="O681" s="301"/>
      <c r="P681" s="301"/>
      <c r="Q681" s="301"/>
      <c r="R681" s="301"/>
      <c r="S681" s="301"/>
      <c r="T681" s="301"/>
      <c r="U681" s="301"/>
      <c r="V681" s="301"/>
      <c r="W681" s="301"/>
      <c r="X681" s="301"/>
      <c r="Y681" s="301"/>
      <c r="Z681" s="301"/>
      <c r="AA681" s="301"/>
    </row>
    <row r="682" spans="1:27" ht="14.25" customHeight="1">
      <c r="A682" s="301"/>
      <c r="B682" s="301"/>
      <c r="C682" s="301"/>
      <c r="D682" s="301"/>
      <c r="E682" s="301"/>
      <c r="F682" s="301"/>
      <c r="G682" s="301"/>
      <c r="H682" s="301"/>
      <c r="I682" s="301"/>
      <c r="J682" s="301"/>
      <c r="K682" s="301"/>
      <c r="L682" s="301"/>
      <c r="M682" s="301"/>
      <c r="N682" s="301"/>
      <c r="O682" s="301"/>
      <c r="P682" s="301"/>
      <c r="Q682" s="301"/>
      <c r="R682" s="301"/>
      <c r="S682" s="301"/>
      <c r="T682" s="301"/>
      <c r="U682" s="301"/>
      <c r="V682" s="301"/>
      <c r="W682" s="301"/>
      <c r="X682" s="301"/>
      <c r="Y682" s="301"/>
      <c r="Z682" s="301"/>
      <c r="AA682" s="301"/>
    </row>
    <row r="683" spans="1:27" ht="14.25" customHeight="1">
      <c r="A683" s="301"/>
      <c r="B683" s="301"/>
      <c r="C683" s="301"/>
      <c r="D683" s="301"/>
      <c r="E683" s="301"/>
      <c r="F683" s="301"/>
      <c r="G683" s="301"/>
      <c r="H683" s="301"/>
      <c r="I683" s="301"/>
      <c r="J683" s="301"/>
      <c r="K683" s="301"/>
      <c r="L683" s="301"/>
      <c r="M683" s="301"/>
      <c r="N683" s="301"/>
      <c r="O683" s="301"/>
      <c r="P683" s="301"/>
      <c r="Q683" s="301"/>
      <c r="R683" s="301"/>
      <c r="S683" s="301"/>
      <c r="T683" s="301"/>
      <c r="U683" s="301"/>
      <c r="V683" s="301"/>
      <c r="W683" s="301"/>
      <c r="X683" s="301"/>
      <c r="Y683" s="301"/>
      <c r="Z683" s="301"/>
      <c r="AA683" s="301"/>
    </row>
    <row r="684" spans="1:27" ht="14.25" customHeight="1">
      <c r="A684" s="301"/>
      <c r="B684" s="301"/>
      <c r="C684" s="301"/>
      <c r="D684" s="301"/>
      <c r="E684" s="301"/>
      <c r="F684" s="301"/>
      <c r="G684" s="301"/>
      <c r="H684" s="301"/>
      <c r="I684" s="301"/>
      <c r="J684" s="301"/>
      <c r="K684" s="301"/>
      <c r="L684" s="301"/>
      <c r="M684" s="301"/>
      <c r="N684" s="301"/>
      <c r="O684" s="301"/>
      <c r="P684" s="301"/>
      <c r="Q684" s="301"/>
      <c r="R684" s="301"/>
      <c r="S684" s="301"/>
      <c r="T684" s="301"/>
      <c r="U684" s="301"/>
      <c r="V684" s="301"/>
      <c r="W684" s="301"/>
      <c r="X684" s="301"/>
      <c r="Y684" s="301"/>
      <c r="Z684" s="301"/>
      <c r="AA684" s="301"/>
    </row>
    <row r="685" spans="1:27" ht="14.25" customHeight="1">
      <c r="A685" s="301"/>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row>
    <row r="686" spans="1:27" ht="14.25" customHeight="1">
      <c r="A686" s="301"/>
      <c r="B686" s="301"/>
      <c r="C686" s="301"/>
      <c r="D686" s="301"/>
      <c r="E686" s="301"/>
      <c r="F686" s="301"/>
      <c r="G686" s="301"/>
      <c r="H686" s="301"/>
      <c r="I686" s="301"/>
      <c r="J686" s="301"/>
      <c r="K686" s="301"/>
      <c r="L686" s="301"/>
      <c r="M686" s="301"/>
      <c r="N686" s="301"/>
      <c r="O686" s="301"/>
      <c r="P686" s="301"/>
      <c r="Q686" s="301"/>
      <c r="R686" s="301"/>
      <c r="S686" s="301"/>
      <c r="T686" s="301"/>
      <c r="U686" s="301"/>
      <c r="V686" s="301"/>
      <c r="W686" s="301"/>
      <c r="X686" s="301"/>
      <c r="Y686" s="301"/>
      <c r="Z686" s="301"/>
      <c r="AA686" s="301"/>
    </row>
    <row r="687" spans="1:27" ht="14.25" customHeight="1">
      <c r="A687" s="301"/>
      <c r="B687" s="301"/>
      <c r="C687" s="301"/>
      <c r="D687" s="301"/>
      <c r="E687" s="301"/>
      <c r="F687" s="301"/>
      <c r="G687" s="301"/>
      <c r="H687" s="301"/>
      <c r="I687" s="301"/>
      <c r="J687" s="301"/>
      <c r="K687" s="301"/>
      <c r="L687" s="301"/>
      <c r="M687" s="301"/>
      <c r="N687" s="301"/>
      <c r="O687" s="301"/>
      <c r="P687" s="301"/>
      <c r="Q687" s="301"/>
      <c r="R687" s="301"/>
      <c r="S687" s="301"/>
      <c r="T687" s="301"/>
      <c r="U687" s="301"/>
      <c r="V687" s="301"/>
      <c r="W687" s="301"/>
      <c r="X687" s="301"/>
      <c r="Y687" s="301"/>
      <c r="Z687" s="301"/>
      <c r="AA687" s="301"/>
    </row>
    <row r="688" spans="1:27" ht="14.25" customHeight="1">
      <c r="A688" s="301"/>
      <c r="B688" s="301"/>
      <c r="C688" s="301"/>
      <c r="D688" s="301"/>
      <c r="E688" s="301"/>
      <c r="F688" s="301"/>
      <c r="G688" s="301"/>
      <c r="H688" s="301"/>
      <c r="I688" s="301"/>
      <c r="J688" s="301"/>
      <c r="K688" s="301"/>
      <c r="L688" s="301"/>
      <c r="M688" s="301"/>
      <c r="N688" s="301"/>
      <c r="O688" s="301"/>
      <c r="P688" s="301"/>
      <c r="Q688" s="301"/>
      <c r="R688" s="301"/>
      <c r="S688" s="301"/>
      <c r="T688" s="301"/>
      <c r="U688" s="301"/>
      <c r="V688" s="301"/>
      <c r="W688" s="301"/>
      <c r="X688" s="301"/>
      <c r="Y688" s="301"/>
      <c r="Z688" s="301"/>
      <c r="AA688" s="301"/>
    </row>
    <row r="689" spans="1:27" ht="14.25" customHeight="1">
      <c r="A689" s="301"/>
      <c r="B689" s="301"/>
      <c r="C689" s="301"/>
      <c r="D689" s="301"/>
      <c r="E689" s="301"/>
      <c r="F689" s="301"/>
      <c r="G689" s="301"/>
      <c r="H689" s="301"/>
      <c r="I689" s="301"/>
      <c r="J689" s="301"/>
      <c r="K689" s="301"/>
      <c r="L689" s="301"/>
      <c r="M689" s="301"/>
      <c r="N689" s="301"/>
      <c r="O689" s="301"/>
      <c r="P689" s="301"/>
      <c r="Q689" s="301"/>
      <c r="R689" s="301"/>
      <c r="S689" s="301"/>
      <c r="T689" s="301"/>
      <c r="U689" s="301"/>
      <c r="V689" s="301"/>
      <c r="W689" s="301"/>
      <c r="X689" s="301"/>
      <c r="Y689" s="301"/>
      <c r="Z689" s="301"/>
      <c r="AA689" s="301"/>
    </row>
    <row r="690" spans="1:27" ht="14.25" customHeight="1">
      <c r="A690" s="301"/>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row>
    <row r="691" spans="1:27" ht="14.25" customHeight="1">
      <c r="A691" s="301"/>
      <c r="B691" s="301"/>
      <c r="C691" s="301"/>
      <c r="D691" s="301"/>
      <c r="E691" s="301"/>
      <c r="F691" s="301"/>
      <c r="G691" s="301"/>
      <c r="H691" s="301"/>
      <c r="I691" s="301"/>
      <c r="J691" s="301"/>
      <c r="K691" s="301"/>
      <c r="L691" s="301"/>
      <c r="M691" s="301"/>
      <c r="N691" s="301"/>
      <c r="O691" s="301"/>
      <c r="P691" s="301"/>
      <c r="Q691" s="301"/>
      <c r="R691" s="301"/>
      <c r="S691" s="301"/>
      <c r="T691" s="301"/>
      <c r="U691" s="301"/>
      <c r="V691" s="301"/>
      <c r="W691" s="301"/>
      <c r="X691" s="301"/>
      <c r="Y691" s="301"/>
      <c r="Z691" s="301"/>
      <c r="AA691" s="301"/>
    </row>
    <row r="692" spans="1:27" ht="14.25" customHeight="1">
      <c r="A692" s="301"/>
      <c r="B692" s="301"/>
      <c r="C692" s="301"/>
      <c r="D692" s="301"/>
      <c r="E692" s="301"/>
      <c r="F692" s="301"/>
      <c r="G692" s="301"/>
      <c r="H692" s="301"/>
      <c r="I692" s="301"/>
      <c r="J692" s="301"/>
      <c r="K692" s="301"/>
      <c r="L692" s="301"/>
      <c r="M692" s="301"/>
      <c r="N692" s="301"/>
      <c r="O692" s="301"/>
      <c r="P692" s="301"/>
      <c r="Q692" s="301"/>
      <c r="R692" s="301"/>
      <c r="S692" s="301"/>
      <c r="T692" s="301"/>
      <c r="U692" s="301"/>
      <c r="V692" s="301"/>
      <c r="W692" s="301"/>
      <c r="X692" s="301"/>
      <c r="Y692" s="301"/>
      <c r="Z692" s="301"/>
      <c r="AA692" s="301"/>
    </row>
    <row r="693" spans="1:27" ht="14.25" customHeight="1">
      <c r="A693" s="301"/>
      <c r="B693" s="301"/>
      <c r="C693" s="301"/>
      <c r="D693" s="301"/>
      <c r="E693" s="301"/>
      <c r="F693" s="301"/>
      <c r="G693" s="301"/>
      <c r="H693" s="301"/>
      <c r="I693" s="301"/>
      <c r="J693" s="301"/>
      <c r="K693" s="301"/>
      <c r="L693" s="301"/>
      <c r="M693" s="301"/>
      <c r="N693" s="301"/>
      <c r="O693" s="301"/>
      <c r="P693" s="301"/>
      <c r="Q693" s="301"/>
      <c r="R693" s="301"/>
      <c r="S693" s="301"/>
      <c r="T693" s="301"/>
      <c r="U693" s="301"/>
      <c r="V693" s="301"/>
      <c r="W693" s="301"/>
      <c r="X693" s="301"/>
      <c r="Y693" s="301"/>
      <c r="Z693" s="301"/>
      <c r="AA693" s="301"/>
    </row>
    <row r="694" spans="1:27" ht="14.25" customHeight="1">
      <c r="A694" s="301"/>
      <c r="B694" s="301"/>
      <c r="C694" s="301"/>
      <c r="D694" s="301"/>
      <c r="E694" s="301"/>
      <c r="F694" s="301"/>
      <c r="G694" s="301"/>
      <c r="H694" s="301"/>
      <c r="I694" s="301"/>
      <c r="J694" s="301"/>
      <c r="K694" s="301"/>
      <c r="L694" s="301"/>
      <c r="M694" s="301"/>
      <c r="N694" s="301"/>
      <c r="O694" s="301"/>
      <c r="P694" s="301"/>
      <c r="Q694" s="301"/>
      <c r="R694" s="301"/>
      <c r="S694" s="301"/>
      <c r="T694" s="301"/>
      <c r="U694" s="301"/>
      <c r="V694" s="301"/>
      <c r="W694" s="301"/>
      <c r="X694" s="301"/>
      <c r="Y694" s="301"/>
      <c r="Z694" s="301"/>
      <c r="AA694" s="301"/>
    </row>
    <row r="695" spans="1:27" ht="14.25" customHeight="1">
      <c r="A695" s="301"/>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c r="AA695" s="301"/>
    </row>
    <row r="696" spans="1:27" ht="14.25" customHeight="1">
      <c r="A696" s="301"/>
      <c r="B696" s="301"/>
      <c r="C696" s="301"/>
      <c r="D696" s="301"/>
      <c r="E696" s="301"/>
      <c r="F696" s="301"/>
      <c r="G696" s="301"/>
      <c r="H696" s="301"/>
      <c r="I696" s="301"/>
      <c r="J696" s="301"/>
      <c r="K696" s="301"/>
      <c r="L696" s="301"/>
      <c r="M696" s="301"/>
      <c r="N696" s="301"/>
      <c r="O696" s="301"/>
      <c r="P696" s="301"/>
      <c r="Q696" s="301"/>
      <c r="R696" s="301"/>
      <c r="S696" s="301"/>
      <c r="T696" s="301"/>
      <c r="U696" s="301"/>
      <c r="V696" s="301"/>
      <c r="W696" s="301"/>
      <c r="X696" s="301"/>
      <c r="Y696" s="301"/>
      <c r="Z696" s="301"/>
      <c r="AA696" s="301"/>
    </row>
    <row r="697" spans="1:27" ht="14.25" customHeight="1">
      <c r="A697" s="301"/>
      <c r="B697" s="301"/>
      <c r="C697" s="301"/>
      <c r="D697" s="301"/>
      <c r="E697" s="301"/>
      <c r="F697" s="301"/>
      <c r="G697" s="301"/>
      <c r="H697" s="301"/>
      <c r="I697" s="301"/>
      <c r="J697" s="301"/>
      <c r="K697" s="301"/>
      <c r="L697" s="301"/>
      <c r="M697" s="301"/>
      <c r="N697" s="301"/>
      <c r="O697" s="301"/>
      <c r="P697" s="301"/>
      <c r="Q697" s="301"/>
      <c r="R697" s="301"/>
      <c r="S697" s="301"/>
      <c r="T697" s="301"/>
      <c r="U697" s="301"/>
      <c r="V697" s="301"/>
      <c r="W697" s="301"/>
      <c r="X697" s="301"/>
      <c r="Y697" s="301"/>
      <c r="Z697" s="301"/>
      <c r="AA697" s="301"/>
    </row>
    <row r="698" spans="1:27" ht="14.25" customHeight="1">
      <c r="A698" s="301"/>
      <c r="B698" s="301"/>
      <c r="C698" s="301"/>
      <c r="D698" s="301"/>
      <c r="E698" s="301"/>
      <c r="F698" s="301"/>
      <c r="G698" s="301"/>
      <c r="H698" s="301"/>
      <c r="I698" s="301"/>
      <c r="J698" s="301"/>
      <c r="K698" s="301"/>
      <c r="L698" s="301"/>
      <c r="M698" s="301"/>
      <c r="N698" s="301"/>
      <c r="O698" s="301"/>
      <c r="P698" s="301"/>
      <c r="Q698" s="301"/>
      <c r="R698" s="301"/>
      <c r="S698" s="301"/>
      <c r="T698" s="301"/>
      <c r="U698" s="301"/>
      <c r="V698" s="301"/>
      <c r="W698" s="301"/>
      <c r="X698" s="301"/>
      <c r="Y698" s="301"/>
      <c r="Z698" s="301"/>
      <c r="AA698" s="301"/>
    </row>
    <row r="699" spans="1:27" ht="14.25" customHeight="1">
      <c r="A699" s="301"/>
      <c r="B699" s="301"/>
      <c r="C699" s="301"/>
      <c r="D699" s="301"/>
      <c r="E699" s="301"/>
      <c r="F699" s="301"/>
      <c r="G699" s="301"/>
      <c r="H699" s="301"/>
      <c r="I699" s="301"/>
      <c r="J699" s="301"/>
      <c r="K699" s="301"/>
      <c r="L699" s="301"/>
      <c r="M699" s="301"/>
      <c r="N699" s="301"/>
      <c r="O699" s="301"/>
      <c r="P699" s="301"/>
      <c r="Q699" s="301"/>
      <c r="R699" s="301"/>
      <c r="S699" s="301"/>
      <c r="T699" s="301"/>
      <c r="U699" s="301"/>
      <c r="V699" s="301"/>
      <c r="W699" s="301"/>
      <c r="X699" s="301"/>
      <c r="Y699" s="301"/>
      <c r="Z699" s="301"/>
      <c r="AA699" s="301"/>
    </row>
    <row r="700" spans="1:27" ht="14.25" customHeight="1">
      <c r="A700" s="301"/>
      <c r="B700" s="301"/>
      <c r="C700" s="301"/>
      <c r="D700" s="301"/>
      <c r="E700" s="301"/>
      <c r="F700" s="301"/>
      <c r="G700" s="301"/>
      <c r="H700" s="301"/>
      <c r="I700" s="301"/>
      <c r="J700" s="301"/>
      <c r="K700" s="301"/>
      <c r="L700" s="301"/>
      <c r="M700" s="301"/>
      <c r="N700" s="301"/>
      <c r="O700" s="301"/>
      <c r="P700" s="301"/>
      <c r="Q700" s="301"/>
      <c r="R700" s="301"/>
      <c r="S700" s="301"/>
      <c r="T700" s="301"/>
      <c r="U700" s="301"/>
      <c r="V700" s="301"/>
      <c r="W700" s="301"/>
      <c r="X700" s="301"/>
      <c r="Y700" s="301"/>
      <c r="Z700" s="301"/>
      <c r="AA700" s="301"/>
    </row>
    <row r="701" spans="1:27" ht="14.25" customHeight="1">
      <c r="A701" s="301"/>
      <c r="B701" s="301"/>
      <c r="C701" s="301"/>
      <c r="D701" s="301"/>
      <c r="E701" s="301"/>
      <c r="F701" s="301"/>
      <c r="G701" s="301"/>
      <c r="H701" s="301"/>
      <c r="I701" s="301"/>
      <c r="J701" s="301"/>
      <c r="K701" s="301"/>
      <c r="L701" s="301"/>
      <c r="M701" s="301"/>
      <c r="N701" s="301"/>
      <c r="O701" s="301"/>
      <c r="P701" s="301"/>
      <c r="Q701" s="301"/>
      <c r="R701" s="301"/>
      <c r="S701" s="301"/>
      <c r="T701" s="301"/>
      <c r="U701" s="301"/>
      <c r="V701" s="301"/>
      <c r="W701" s="301"/>
      <c r="X701" s="301"/>
      <c r="Y701" s="301"/>
      <c r="Z701" s="301"/>
      <c r="AA701" s="301"/>
    </row>
    <row r="702" spans="1:27" ht="14.25" customHeight="1">
      <c r="A702" s="301"/>
      <c r="B702" s="301"/>
      <c r="C702" s="301"/>
      <c r="D702" s="301"/>
      <c r="E702" s="301"/>
      <c r="F702" s="301"/>
      <c r="G702" s="301"/>
      <c r="H702" s="301"/>
      <c r="I702" s="301"/>
      <c r="J702" s="301"/>
      <c r="K702" s="301"/>
      <c r="L702" s="301"/>
      <c r="M702" s="301"/>
      <c r="N702" s="301"/>
      <c r="O702" s="301"/>
      <c r="P702" s="301"/>
      <c r="Q702" s="301"/>
      <c r="R702" s="301"/>
      <c r="S702" s="301"/>
      <c r="T702" s="301"/>
      <c r="U702" s="301"/>
      <c r="V702" s="301"/>
      <c r="W702" s="301"/>
      <c r="X702" s="301"/>
      <c r="Y702" s="301"/>
      <c r="Z702" s="301"/>
      <c r="AA702" s="301"/>
    </row>
    <row r="703" spans="1:27" ht="14.25" customHeight="1">
      <c r="A703" s="301"/>
      <c r="B703" s="301"/>
      <c r="C703" s="301"/>
      <c r="D703" s="301"/>
      <c r="E703" s="301"/>
      <c r="F703" s="301"/>
      <c r="G703" s="301"/>
      <c r="H703" s="301"/>
      <c r="I703" s="301"/>
      <c r="J703" s="301"/>
      <c r="K703" s="301"/>
      <c r="L703" s="301"/>
      <c r="M703" s="301"/>
      <c r="N703" s="301"/>
      <c r="O703" s="301"/>
      <c r="P703" s="301"/>
      <c r="Q703" s="301"/>
      <c r="R703" s="301"/>
      <c r="S703" s="301"/>
      <c r="T703" s="301"/>
      <c r="U703" s="301"/>
      <c r="V703" s="301"/>
      <c r="W703" s="301"/>
      <c r="X703" s="301"/>
      <c r="Y703" s="301"/>
      <c r="Z703" s="301"/>
      <c r="AA703" s="301"/>
    </row>
    <row r="704" spans="1:27" ht="14.25" customHeight="1">
      <c r="A704" s="301"/>
      <c r="B704" s="301"/>
      <c r="C704" s="301"/>
      <c r="D704" s="301"/>
      <c r="E704" s="301"/>
      <c r="F704" s="301"/>
      <c r="G704" s="301"/>
      <c r="H704" s="301"/>
      <c r="I704" s="301"/>
      <c r="J704" s="301"/>
      <c r="K704" s="301"/>
      <c r="L704" s="301"/>
      <c r="M704" s="301"/>
      <c r="N704" s="301"/>
      <c r="O704" s="301"/>
      <c r="P704" s="301"/>
      <c r="Q704" s="301"/>
      <c r="R704" s="301"/>
      <c r="S704" s="301"/>
      <c r="T704" s="301"/>
      <c r="U704" s="301"/>
      <c r="V704" s="301"/>
      <c r="W704" s="301"/>
      <c r="X704" s="301"/>
      <c r="Y704" s="301"/>
      <c r="Z704" s="301"/>
      <c r="AA704" s="301"/>
    </row>
    <row r="705" spans="1:27" ht="14.25" customHeight="1">
      <c r="A705" s="301"/>
      <c r="B705" s="301"/>
      <c r="C705" s="301"/>
      <c r="D705" s="301"/>
      <c r="E705" s="301"/>
      <c r="F705" s="301"/>
      <c r="G705" s="301"/>
      <c r="H705" s="301"/>
      <c r="I705" s="301"/>
      <c r="J705" s="301"/>
      <c r="K705" s="301"/>
      <c r="L705" s="301"/>
      <c r="M705" s="301"/>
      <c r="N705" s="301"/>
      <c r="O705" s="301"/>
      <c r="P705" s="301"/>
      <c r="Q705" s="301"/>
      <c r="R705" s="301"/>
      <c r="S705" s="301"/>
      <c r="T705" s="301"/>
      <c r="U705" s="301"/>
      <c r="V705" s="301"/>
      <c r="W705" s="301"/>
      <c r="X705" s="301"/>
      <c r="Y705" s="301"/>
      <c r="Z705" s="301"/>
      <c r="AA705" s="301"/>
    </row>
    <row r="706" spans="1:27" ht="14.25" customHeight="1">
      <c r="A706" s="301"/>
      <c r="B706" s="301"/>
      <c r="C706" s="301"/>
      <c r="D706" s="301"/>
      <c r="E706" s="301"/>
      <c r="F706" s="301"/>
      <c r="G706" s="301"/>
      <c r="H706" s="301"/>
      <c r="I706" s="301"/>
      <c r="J706" s="301"/>
      <c r="K706" s="301"/>
      <c r="L706" s="301"/>
      <c r="M706" s="301"/>
      <c r="N706" s="301"/>
      <c r="O706" s="301"/>
      <c r="P706" s="301"/>
      <c r="Q706" s="301"/>
      <c r="R706" s="301"/>
      <c r="S706" s="301"/>
      <c r="T706" s="301"/>
      <c r="U706" s="301"/>
      <c r="V706" s="301"/>
      <c r="W706" s="301"/>
      <c r="X706" s="301"/>
      <c r="Y706" s="301"/>
      <c r="Z706" s="301"/>
      <c r="AA706" s="301"/>
    </row>
    <row r="707" spans="1:27" ht="14.25" customHeight="1">
      <c r="A707" s="301"/>
      <c r="B707" s="301"/>
      <c r="C707" s="301"/>
      <c r="D707" s="301"/>
      <c r="E707" s="301"/>
      <c r="F707" s="301"/>
      <c r="G707" s="301"/>
      <c r="H707" s="301"/>
      <c r="I707" s="301"/>
      <c r="J707" s="301"/>
      <c r="K707" s="301"/>
      <c r="L707" s="301"/>
      <c r="M707" s="301"/>
      <c r="N707" s="301"/>
      <c r="O707" s="301"/>
      <c r="P707" s="301"/>
      <c r="Q707" s="301"/>
      <c r="R707" s="301"/>
      <c r="S707" s="301"/>
      <c r="T707" s="301"/>
      <c r="U707" s="301"/>
      <c r="V707" s="301"/>
      <c r="W707" s="301"/>
      <c r="X707" s="301"/>
      <c r="Y707" s="301"/>
      <c r="Z707" s="301"/>
      <c r="AA707" s="301"/>
    </row>
    <row r="708" spans="1:27" ht="14.25" customHeight="1">
      <c r="A708" s="301"/>
      <c r="B708" s="301"/>
      <c r="C708" s="301"/>
      <c r="D708" s="301"/>
      <c r="E708" s="301"/>
      <c r="F708" s="301"/>
      <c r="G708" s="301"/>
      <c r="H708" s="301"/>
      <c r="I708" s="301"/>
      <c r="J708" s="301"/>
      <c r="K708" s="301"/>
      <c r="L708" s="301"/>
      <c r="M708" s="301"/>
      <c r="N708" s="301"/>
      <c r="O708" s="301"/>
      <c r="P708" s="301"/>
      <c r="Q708" s="301"/>
      <c r="R708" s="301"/>
      <c r="S708" s="301"/>
      <c r="T708" s="301"/>
      <c r="U708" s="301"/>
      <c r="V708" s="301"/>
      <c r="W708" s="301"/>
      <c r="X708" s="301"/>
      <c r="Y708" s="301"/>
      <c r="Z708" s="301"/>
      <c r="AA708" s="301"/>
    </row>
    <row r="709" spans="1:27" ht="14.25" customHeight="1">
      <c r="A709" s="301"/>
      <c r="B709" s="301"/>
      <c r="C709" s="301"/>
      <c r="D709" s="301"/>
      <c r="E709" s="301"/>
      <c r="F709" s="301"/>
      <c r="G709" s="301"/>
      <c r="H709" s="301"/>
      <c r="I709" s="301"/>
      <c r="J709" s="301"/>
      <c r="K709" s="301"/>
      <c r="L709" s="301"/>
      <c r="M709" s="301"/>
      <c r="N709" s="301"/>
      <c r="O709" s="301"/>
      <c r="P709" s="301"/>
      <c r="Q709" s="301"/>
      <c r="R709" s="301"/>
      <c r="S709" s="301"/>
      <c r="T709" s="301"/>
      <c r="U709" s="301"/>
      <c r="V709" s="301"/>
      <c r="W709" s="301"/>
      <c r="X709" s="301"/>
      <c r="Y709" s="301"/>
      <c r="Z709" s="301"/>
      <c r="AA709" s="301"/>
    </row>
    <row r="710" spans="1:27" ht="14.25" customHeight="1">
      <c r="A710" s="301"/>
      <c r="B710" s="301"/>
      <c r="C710" s="301"/>
      <c r="D710" s="301"/>
      <c r="E710" s="301"/>
      <c r="F710" s="301"/>
      <c r="G710" s="301"/>
      <c r="H710" s="301"/>
      <c r="I710" s="301"/>
      <c r="J710" s="301"/>
      <c r="K710" s="301"/>
      <c r="L710" s="301"/>
      <c r="M710" s="301"/>
      <c r="N710" s="301"/>
      <c r="O710" s="301"/>
      <c r="P710" s="301"/>
      <c r="Q710" s="301"/>
      <c r="R710" s="301"/>
      <c r="S710" s="301"/>
      <c r="T710" s="301"/>
      <c r="U710" s="301"/>
      <c r="V710" s="301"/>
      <c r="W710" s="301"/>
      <c r="X710" s="301"/>
      <c r="Y710" s="301"/>
      <c r="Z710" s="301"/>
      <c r="AA710" s="301"/>
    </row>
    <row r="711" spans="1:27" ht="14.25" customHeight="1">
      <c r="A711" s="301"/>
      <c r="B711" s="301"/>
      <c r="C711" s="301"/>
      <c r="D711" s="301"/>
      <c r="E711" s="301"/>
      <c r="F711" s="301"/>
      <c r="G711" s="301"/>
      <c r="H711" s="301"/>
      <c r="I711" s="301"/>
      <c r="J711" s="301"/>
      <c r="K711" s="301"/>
      <c r="L711" s="301"/>
      <c r="M711" s="301"/>
      <c r="N711" s="301"/>
      <c r="O711" s="301"/>
      <c r="P711" s="301"/>
      <c r="Q711" s="301"/>
      <c r="R711" s="301"/>
      <c r="S711" s="301"/>
      <c r="T711" s="301"/>
      <c r="U711" s="301"/>
      <c r="V711" s="301"/>
      <c r="W711" s="301"/>
      <c r="X711" s="301"/>
      <c r="Y711" s="301"/>
      <c r="Z711" s="301"/>
      <c r="AA711" s="301"/>
    </row>
    <row r="712" spans="1:27" ht="14.25" customHeight="1">
      <c r="A712" s="301"/>
      <c r="B712" s="301"/>
      <c r="C712" s="301"/>
      <c r="D712" s="301"/>
      <c r="E712" s="301"/>
      <c r="F712" s="301"/>
      <c r="G712" s="301"/>
      <c r="H712" s="301"/>
      <c r="I712" s="301"/>
      <c r="J712" s="301"/>
      <c r="K712" s="301"/>
      <c r="L712" s="301"/>
      <c r="M712" s="301"/>
      <c r="N712" s="301"/>
      <c r="O712" s="301"/>
      <c r="P712" s="301"/>
      <c r="Q712" s="301"/>
      <c r="R712" s="301"/>
      <c r="S712" s="301"/>
      <c r="T712" s="301"/>
      <c r="U712" s="301"/>
      <c r="V712" s="301"/>
      <c r="W712" s="301"/>
      <c r="X712" s="301"/>
      <c r="Y712" s="301"/>
      <c r="Z712" s="301"/>
      <c r="AA712" s="301"/>
    </row>
    <row r="713" spans="1:27" ht="14.25" customHeight="1">
      <c r="A713" s="301"/>
      <c r="B713" s="301"/>
      <c r="C713" s="301"/>
      <c r="D713" s="301"/>
      <c r="E713" s="301"/>
      <c r="F713" s="301"/>
      <c r="G713" s="301"/>
      <c r="H713" s="301"/>
      <c r="I713" s="301"/>
      <c r="J713" s="301"/>
      <c r="K713" s="301"/>
      <c r="L713" s="301"/>
      <c r="M713" s="301"/>
      <c r="N713" s="301"/>
      <c r="O713" s="301"/>
      <c r="P713" s="301"/>
      <c r="Q713" s="301"/>
      <c r="R713" s="301"/>
      <c r="S713" s="301"/>
      <c r="T713" s="301"/>
      <c r="U713" s="301"/>
      <c r="V713" s="301"/>
      <c r="W713" s="301"/>
      <c r="X713" s="301"/>
      <c r="Y713" s="301"/>
      <c r="Z713" s="301"/>
      <c r="AA713" s="301"/>
    </row>
    <row r="714" spans="1:27" ht="14.25" customHeight="1">
      <c r="A714" s="301"/>
      <c r="B714" s="301"/>
      <c r="C714" s="301"/>
      <c r="D714" s="301"/>
      <c r="E714" s="301"/>
      <c r="F714" s="301"/>
      <c r="G714" s="301"/>
      <c r="H714" s="301"/>
      <c r="I714" s="301"/>
      <c r="J714" s="301"/>
      <c r="K714" s="301"/>
      <c r="L714" s="301"/>
      <c r="M714" s="301"/>
      <c r="N714" s="301"/>
      <c r="O714" s="301"/>
      <c r="P714" s="301"/>
      <c r="Q714" s="301"/>
      <c r="R714" s="301"/>
      <c r="S714" s="301"/>
      <c r="T714" s="301"/>
      <c r="U714" s="301"/>
      <c r="V714" s="301"/>
      <c r="W714" s="301"/>
      <c r="X714" s="301"/>
      <c r="Y714" s="301"/>
      <c r="Z714" s="301"/>
      <c r="AA714" s="301"/>
    </row>
    <row r="715" spans="1:27" ht="14.25" customHeight="1">
      <c r="A715" s="301"/>
      <c r="B715" s="301"/>
      <c r="C715" s="301"/>
      <c r="D715" s="301"/>
      <c r="E715" s="301"/>
      <c r="F715" s="301"/>
      <c r="G715" s="301"/>
      <c r="H715" s="301"/>
      <c r="I715" s="301"/>
      <c r="J715" s="301"/>
      <c r="K715" s="301"/>
      <c r="L715" s="301"/>
      <c r="M715" s="301"/>
      <c r="N715" s="301"/>
      <c r="O715" s="301"/>
      <c r="P715" s="301"/>
      <c r="Q715" s="301"/>
      <c r="R715" s="301"/>
      <c r="S715" s="301"/>
      <c r="T715" s="301"/>
      <c r="U715" s="301"/>
      <c r="V715" s="301"/>
      <c r="W715" s="301"/>
      <c r="X715" s="301"/>
      <c r="Y715" s="301"/>
      <c r="Z715" s="301"/>
      <c r="AA715" s="301"/>
    </row>
    <row r="716" spans="1:27" ht="14.25" customHeight="1">
      <c r="A716" s="301"/>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row>
    <row r="717" spans="1:27" ht="14.25" customHeight="1">
      <c r="A717" s="301"/>
      <c r="B717" s="301"/>
      <c r="C717" s="301"/>
      <c r="D717" s="301"/>
      <c r="E717" s="301"/>
      <c r="F717" s="301"/>
      <c r="G717" s="301"/>
      <c r="H717" s="301"/>
      <c r="I717" s="301"/>
      <c r="J717" s="301"/>
      <c r="K717" s="301"/>
      <c r="L717" s="301"/>
      <c r="M717" s="301"/>
      <c r="N717" s="301"/>
      <c r="O717" s="301"/>
      <c r="P717" s="301"/>
      <c r="Q717" s="301"/>
      <c r="R717" s="301"/>
      <c r="S717" s="301"/>
      <c r="T717" s="301"/>
      <c r="U717" s="301"/>
      <c r="V717" s="301"/>
      <c r="W717" s="301"/>
      <c r="X717" s="301"/>
      <c r="Y717" s="301"/>
      <c r="Z717" s="301"/>
      <c r="AA717" s="301"/>
    </row>
    <row r="718" spans="1:27" ht="14.25" customHeight="1">
      <c r="A718" s="301"/>
      <c r="B718" s="301"/>
      <c r="C718" s="301"/>
      <c r="D718" s="301"/>
      <c r="E718" s="301"/>
      <c r="F718" s="301"/>
      <c r="G718" s="301"/>
      <c r="H718" s="301"/>
      <c r="I718" s="301"/>
      <c r="J718" s="301"/>
      <c r="K718" s="301"/>
      <c r="L718" s="301"/>
      <c r="M718" s="301"/>
      <c r="N718" s="301"/>
      <c r="O718" s="301"/>
      <c r="P718" s="301"/>
      <c r="Q718" s="301"/>
      <c r="R718" s="301"/>
      <c r="S718" s="301"/>
      <c r="T718" s="301"/>
      <c r="U718" s="301"/>
      <c r="V718" s="301"/>
      <c r="W718" s="301"/>
      <c r="X718" s="301"/>
      <c r="Y718" s="301"/>
      <c r="Z718" s="301"/>
      <c r="AA718" s="301"/>
    </row>
    <row r="719" spans="1:27" ht="14.25" customHeight="1">
      <c r="A719" s="301"/>
      <c r="B719" s="301"/>
      <c r="C719" s="301"/>
      <c r="D719" s="301"/>
      <c r="E719" s="301"/>
      <c r="F719" s="301"/>
      <c r="G719" s="301"/>
      <c r="H719" s="301"/>
      <c r="I719" s="301"/>
      <c r="J719" s="301"/>
      <c r="K719" s="301"/>
      <c r="L719" s="301"/>
      <c r="M719" s="301"/>
      <c r="N719" s="301"/>
      <c r="O719" s="301"/>
      <c r="P719" s="301"/>
      <c r="Q719" s="301"/>
      <c r="R719" s="301"/>
      <c r="S719" s="301"/>
      <c r="T719" s="301"/>
      <c r="U719" s="301"/>
      <c r="V719" s="301"/>
      <c r="W719" s="301"/>
      <c r="X719" s="301"/>
      <c r="Y719" s="301"/>
      <c r="Z719" s="301"/>
      <c r="AA719" s="301"/>
    </row>
    <row r="720" spans="1:27" ht="14.25" customHeight="1">
      <c r="A720" s="301"/>
      <c r="B720" s="301"/>
      <c r="C720" s="301"/>
      <c r="D720" s="301"/>
      <c r="E720" s="301"/>
      <c r="F720" s="301"/>
      <c r="G720" s="301"/>
      <c r="H720" s="301"/>
      <c r="I720" s="301"/>
      <c r="J720" s="301"/>
      <c r="K720" s="301"/>
      <c r="L720" s="301"/>
      <c r="M720" s="301"/>
      <c r="N720" s="301"/>
      <c r="O720" s="301"/>
      <c r="P720" s="301"/>
      <c r="Q720" s="301"/>
      <c r="R720" s="301"/>
      <c r="S720" s="301"/>
      <c r="T720" s="301"/>
      <c r="U720" s="301"/>
      <c r="V720" s="301"/>
      <c r="W720" s="301"/>
      <c r="X720" s="301"/>
      <c r="Y720" s="301"/>
      <c r="Z720" s="301"/>
      <c r="AA720" s="301"/>
    </row>
    <row r="721" spans="1:27" ht="14.25" customHeight="1">
      <c r="A721" s="301"/>
      <c r="B721" s="301"/>
      <c r="C721" s="301"/>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row>
    <row r="722" spans="1:27" ht="14.25" customHeight="1">
      <c r="A722" s="301"/>
      <c r="B722" s="301"/>
      <c r="C722" s="301"/>
      <c r="D722" s="301"/>
      <c r="E722" s="301"/>
      <c r="F722" s="301"/>
      <c r="G722" s="301"/>
      <c r="H722" s="301"/>
      <c r="I722" s="301"/>
      <c r="J722" s="301"/>
      <c r="K722" s="301"/>
      <c r="L722" s="301"/>
      <c r="M722" s="301"/>
      <c r="N722" s="301"/>
      <c r="O722" s="301"/>
      <c r="P722" s="301"/>
      <c r="Q722" s="301"/>
      <c r="R722" s="301"/>
      <c r="S722" s="301"/>
      <c r="T722" s="301"/>
      <c r="U722" s="301"/>
      <c r="V722" s="301"/>
      <c r="W722" s="301"/>
      <c r="X722" s="301"/>
      <c r="Y722" s="301"/>
      <c r="Z722" s="301"/>
      <c r="AA722" s="301"/>
    </row>
    <row r="723" spans="1:27" ht="14.25" customHeight="1">
      <c r="A723" s="301"/>
      <c r="B723" s="301"/>
      <c r="C723" s="301"/>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row>
    <row r="724" spans="1:27" ht="14.25" customHeight="1">
      <c r="A724" s="301"/>
      <c r="B724" s="301"/>
      <c r="C724" s="301"/>
      <c r="D724" s="301"/>
      <c r="E724" s="301"/>
      <c r="F724" s="301"/>
      <c r="G724" s="301"/>
      <c r="H724" s="301"/>
      <c r="I724" s="301"/>
      <c r="J724" s="301"/>
      <c r="K724" s="301"/>
      <c r="L724" s="301"/>
      <c r="M724" s="301"/>
      <c r="N724" s="301"/>
      <c r="O724" s="301"/>
      <c r="P724" s="301"/>
      <c r="Q724" s="301"/>
      <c r="R724" s="301"/>
      <c r="S724" s="301"/>
      <c r="T724" s="301"/>
      <c r="U724" s="301"/>
      <c r="V724" s="301"/>
      <c r="W724" s="301"/>
      <c r="X724" s="301"/>
      <c r="Y724" s="301"/>
      <c r="Z724" s="301"/>
      <c r="AA724" s="301"/>
    </row>
    <row r="725" spans="1:27" ht="14.25" customHeight="1">
      <c r="A725" s="301"/>
      <c r="B725" s="301"/>
      <c r="C725" s="301"/>
      <c r="D725" s="301"/>
      <c r="E725" s="301"/>
      <c r="F725" s="301"/>
      <c r="G725" s="301"/>
      <c r="H725" s="301"/>
      <c r="I725" s="301"/>
      <c r="J725" s="301"/>
      <c r="K725" s="301"/>
      <c r="L725" s="301"/>
      <c r="M725" s="301"/>
      <c r="N725" s="301"/>
      <c r="O725" s="301"/>
      <c r="P725" s="301"/>
      <c r="Q725" s="301"/>
      <c r="R725" s="301"/>
      <c r="S725" s="301"/>
      <c r="T725" s="301"/>
      <c r="U725" s="301"/>
      <c r="V725" s="301"/>
      <c r="W725" s="301"/>
      <c r="X725" s="301"/>
      <c r="Y725" s="301"/>
      <c r="Z725" s="301"/>
      <c r="AA725" s="301"/>
    </row>
    <row r="726" spans="1:27" ht="14.25" customHeight="1">
      <c r="A726" s="301"/>
      <c r="B726" s="301"/>
      <c r="C726" s="301"/>
      <c r="D726" s="301"/>
      <c r="E726" s="301"/>
      <c r="F726" s="301"/>
      <c r="G726" s="301"/>
      <c r="H726" s="301"/>
      <c r="I726" s="301"/>
      <c r="J726" s="301"/>
      <c r="K726" s="301"/>
      <c r="L726" s="301"/>
      <c r="M726" s="301"/>
      <c r="N726" s="301"/>
      <c r="O726" s="301"/>
      <c r="P726" s="301"/>
      <c r="Q726" s="301"/>
      <c r="R726" s="301"/>
      <c r="S726" s="301"/>
      <c r="T726" s="301"/>
      <c r="U726" s="301"/>
      <c r="V726" s="301"/>
      <c r="W726" s="301"/>
      <c r="X726" s="301"/>
      <c r="Y726" s="301"/>
      <c r="Z726" s="301"/>
      <c r="AA726" s="301"/>
    </row>
    <row r="727" spans="1:27" ht="14.25" customHeight="1">
      <c r="A727" s="301"/>
      <c r="B727" s="301"/>
      <c r="C727" s="301"/>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row>
    <row r="728" spans="1:27" ht="14.25" customHeight="1">
      <c r="A728" s="301"/>
      <c r="B728" s="301"/>
      <c r="C728" s="301"/>
      <c r="D728" s="301"/>
      <c r="E728" s="301"/>
      <c r="F728" s="301"/>
      <c r="G728" s="301"/>
      <c r="H728" s="301"/>
      <c r="I728" s="301"/>
      <c r="J728" s="301"/>
      <c r="K728" s="301"/>
      <c r="L728" s="301"/>
      <c r="M728" s="301"/>
      <c r="N728" s="301"/>
      <c r="O728" s="301"/>
      <c r="P728" s="301"/>
      <c r="Q728" s="301"/>
      <c r="R728" s="301"/>
      <c r="S728" s="301"/>
      <c r="T728" s="301"/>
      <c r="U728" s="301"/>
      <c r="V728" s="301"/>
      <c r="W728" s="301"/>
      <c r="X728" s="301"/>
      <c r="Y728" s="301"/>
      <c r="Z728" s="301"/>
      <c r="AA728" s="301"/>
    </row>
    <row r="729" spans="1:27" ht="14.25" customHeight="1">
      <c r="A729" s="301"/>
      <c r="B729" s="301"/>
      <c r="C729" s="301"/>
      <c r="D729" s="301"/>
      <c r="E729" s="301"/>
      <c r="F729" s="301"/>
      <c r="G729" s="301"/>
      <c r="H729" s="301"/>
      <c r="I729" s="301"/>
      <c r="J729" s="301"/>
      <c r="K729" s="301"/>
      <c r="L729" s="301"/>
      <c r="M729" s="301"/>
      <c r="N729" s="301"/>
      <c r="O729" s="301"/>
      <c r="P729" s="301"/>
      <c r="Q729" s="301"/>
      <c r="R729" s="301"/>
      <c r="S729" s="301"/>
      <c r="T729" s="301"/>
      <c r="U729" s="301"/>
      <c r="V729" s="301"/>
      <c r="W729" s="301"/>
      <c r="X729" s="301"/>
      <c r="Y729" s="301"/>
      <c r="Z729" s="301"/>
      <c r="AA729" s="301"/>
    </row>
    <row r="730" spans="1:27" ht="14.25" customHeight="1">
      <c r="A730" s="301"/>
      <c r="B730" s="301"/>
      <c r="C730" s="301"/>
      <c r="D730" s="301"/>
      <c r="E730" s="301"/>
      <c r="F730" s="301"/>
      <c r="G730" s="301"/>
      <c r="H730" s="301"/>
      <c r="I730" s="301"/>
      <c r="J730" s="301"/>
      <c r="K730" s="301"/>
      <c r="L730" s="301"/>
      <c r="M730" s="301"/>
      <c r="N730" s="301"/>
      <c r="O730" s="301"/>
      <c r="P730" s="301"/>
      <c r="Q730" s="301"/>
      <c r="R730" s="301"/>
      <c r="S730" s="301"/>
      <c r="T730" s="301"/>
      <c r="U730" s="301"/>
      <c r="V730" s="301"/>
      <c r="W730" s="301"/>
      <c r="X730" s="301"/>
      <c r="Y730" s="301"/>
      <c r="Z730" s="301"/>
      <c r="AA730" s="301"/>
    </row>
    <row r="731" spans="1:27" ht="14.25" customHeight="1">
      <c r="A731" s="301"/>
      <c r="B731" s="301"/>
      <c r="C731" s="301"/>
      <c r="D731" s="301"/>
      <c r="E731" s="301"/>
      <c r="F731" s="301"/>
      <c r="G731" s="301"/>
      <c r="H731" s="301"/>
      <c r="I731" s="301"/>
      <c r="J731" s="301"/>
      <c r="K731" s="301"/>
      <c r="L731" s="301"/>
      <c r="M731" s="301"/>
      <c r="N731" s="301"/>
      <c r="O731" s="301"/>
      <c r="P731" s="301"/>
      <c r="Q731" s="301"/>
      <c r="R731" s="301"/>
      <c r="S731" s="301"/>
      <c r="T731" s="301"/>
      <c r="U731" s="301"/>
      <c r="V731" s="301"/>
      <c r="W731" s="301"/>
      <c r="X731" s="301"/>
      <c r="Y731" s="301"/>
      <c r="Z731" s="301"/>
      <c r="AA731" s="301"/>
    </row>
    <row r="732" spans="1:27" ht="14.25" customHeight="1">
      <c r="A732" s="301"/>
      <c r="B732" s="301"/>
      <c r="C732" s="301"/>
      <c r="D732" s="301"/>
      <c r="E732" s="301"/>
      <c r="F732" s="301"/>
      <c r="G732" s="301"/>
      <c r="H732" s="301"/>
      <c r="I732" s="301"/>
      <c r="J732" s="301"/>
      <c r="K732" s="301"/>
      <c r="L732" s="301"/>
      <c r="M732" s="301"/>
      <c r="N732" s="301"/>
      <c r="O732" s="301"/>
      <c r="P732" s="301"/>
      <c r="Q732" s="301"/>
      <c r="R732" s="301"/>
      <c r="S732" s="301"/>
      <c r="T732" s="301"/>
      <c r="U732" s="301"/>
      <c r="V732" s="301"/>
      <c r="W732" s="301"/>
      <c r="X732" s="301"/>
      <c r="Y732" s="301"/>
      <c r="Z732" s="301"/>
      <c r="AA732" s="301"/>
    </row>
    <row r="733" spans="1:27" ht="14.25" customHeight="1">
      <c r="A733" s="301"/>
      <c r="B733" s="301"/>
      <c r="C733" s="301"/>
      <c r="D733" s="301"/>
      <c r="E733" s="301"/>
      <c r="F733" s="301"/>
      <c r="G733" s="301"/>
      <c r="H733" s="301"/>
      <c r="I733" s="301"/>
      <c r="J733" s="301"/>
      <c r="K733" s="301"/>
      <c r="L733" s="301"/>
      <c r="M733" s="301"/>
      <c r="N733" s="301"/>
      <c r="O733" s="301"/>
      <c r="P733" s="301"/>
      <c r="Q733" s="301"/>
      <c r="R733" s="301"/>
      <c r="S733" s="301"/>
      <c r="T733" s="301"/>
      <c r="U733" s="301"/>
      <c r="V733" s="301"/>
      <c r="W733" s="301"/>
      <c r="X733" s="301"/>
      <c r="Y733" s="301"/>
      <c r="Z733" s="301"/>
      <c r="AA733" s="301"/>
    </row>
    <row r="734" spans="1:27" ht="14.25" customHeight="1">
      <c r="A734" s="301"/>
      <c r="B734" s="301"/>
      <c r="C734" s="301"/>
      <c r="D734" s="301"/>
      <c r="E734" s="301"/>
      <c r="F734" s="301"/>
      <c r="G734" s="301"/>
      <c r="H734" s="301"/>
      <c r="I734" s="301"/>
      <c r="J734" s="301"/>
      <c r="K734" s="301"/>
      <c r="L734" s="301"/>
      <c r="M734" s="301"/>
      <c r="N734" s="301"/>
      <c r="O734" s="301"/>
      <c r="P734" s="301"/>
      <c r="Q734" s="301"/>
      <c r="R734" s="301"/>
      <c r="S734" s="301"/>
      <c r="T734" s="301"/>
      <c r="U734" s="301"/>
      <c r="V734" s="301"/>
      <c r="W734" s="301"/>
      <c r="X734" s="301"/>
      <c r="Y734" s="301"/>
      <c r="Z734" s="301"/>
      <c r="AA734" s="301"/>
    </row>
    <row r="735" spans="1:27" ht="14.25" customHeight="1">
      <c r="A735" s="301"/>
      <c r="B735" s="301"/>
      <c r="C735" s="301"/>
      <c r="D735" s="301"/>
      <c r="E735" s="301"/>
      <c r="F735" s="301"/>
      <c r="G735" s="301"/>
      <c r="H735" s="301"/>
      <c r="I735" s="301"/>
      <c r="J735" s="301"/>
      <c r="K735" s="301"/>
      <c r="L735" s="301"/>
      <c r="M735" s="301"/>
      <c r="N735" s="301"/>
      <c r="O735" s="301"/>
      <c r="P735" s="301"/>
      <c r="Q735" s="301"/>
      <c r="R735" s="301"/>
      <c r="S735" s="301"/>
      <c r="T735" s="301"/>
      <c r="U735" s="301"/>
      <c r="V735" s="301"/>
      <c r="W735" s="301"/>
      <c r="X735" s="301"/>
      <c r="Y735" s="301"/>
      <c r="Z735" s="301"/>
      <c r="AA735" s="301"/>
    </row>
    <row r="736" spans="1:27" ht="14.25" customHeight="1">
      <c r="A736" s="301"/>
      <c r="B736" s="301"/>
      <c r="C736" s="301"/>
      <c r="D736" s="301"/>
      <c r="E736" s="301"/>
      <c r="F736" s="301"/>
      <c r="G736" s="301"/>
      <c r="H736" s="301"/>
      <c r="I736" s="301"/>
      <c r="J736" s="301"/>
      <c r="K736" s="301"/>
      <c r="L736" s="301"/>
      <c r="M736" s="301"/>
      <c r="N736" s="301"/>
      <c r="O736" s="301"/>
      <c r="P736" s="301"/>
      <c r="Q736" s="301"/>
      <c r="R736" s="301"/>
      <c r="S736" s="301"/>
      <c r="T736" s="301"/>
      <c r="U736" s="301"/>
      <c r="V736" s="301"/>
      <c r="W736" s="301"/>
      <c r="X736" s="301"/>
      <c r="Y736" s="301"/>
      <c r="Z736" s="301"/>
      <c r="AA736" s="301"/>
    </row>
    <row r="737" spans="1:27" ht="14.25" customHeight="1">
      <c r="A737" s="301"/>
      <c r="B737" s="301"/>
      <c r="C737" s="301"/>
      <c r="D737" s="301"/>
      <c r="E737" s="301"/>
      <c r="F737" s="301"/>
      <c r="G737" s="301"/>
      <c r="H737" s="301"/>
      <c r="I737" s="301"/>
      <c r="J737" s="301"/>
      <c r="K737" s="301"/>
      <c r="L737" s="301"/>
      <c r="M737" s="301"/>
      <c r="N737" s="301"/>
      <c r="O737" s="301"/>
      <c r="P737" s="301"/>
      <c r="Q737" s="301"/>
      <c r="R737" s="301"/>
      <c r="S737" s="301"/>
      <c r="T737" s="301"/>
      <c r="U737" s="301"/>
      <c r="V737" s="301"/>
      <c r="W737" s="301"/>
      <c r="X737" s="301"/>
      <c r="Y737" s="301"/>
      <c r="Z737" s="301"/>
      <c r="AA737" s="301"/>
    </row>
    <row r="738" spans="1:27" ht="14.25" customHeight="1">
      <c r="A738" s="301"/>
      <c r="B738" s="301"/>
      <c r="C738" s="301"/>
      <c r="D738" s="301"/>
      <c r="E738" s="301"/>
      <c r="F738" s="301"/>
      <c r="G738" s="301"/>
      <c r="H738" s="301"/>
      <c r="I738" s="301"/>
      <c r="J738" s="301"/>
      <c r="K738" s="301"/>
      <c r="L738" s="301"/>
      <c r="M738" s="301"/>
      <c r="N738" s="301"/>
      <c r="O738" s="301"/>
      <c r="P738" s="301"/>
      <c r="Q738" s="301"/>
      <c r="R738" s="301"/>
      <c r="S738" s="301"/>
      <c r="T738" s="301"/>
      <c r="U738" s="301"/>
      <c r="V738" s="301"/>
      <c r="W738" s="301"/>
      <c r="X738" s="301"/>
      <c r="Y738" s="301"/>
      <c r="Z738" s="301"/>
      <c r="AA738" s="301"/>
    </row>
    <row r="739" spans="1:27" ht="14.25" customHeight="1">
      <c r="A739" s="301"/>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row>
    <row r="740" spans="1:27" ht="14.25" customHeight="1">
      <c r="A740" s="301"/>
      <c r="B740" s="301"/>
      <c r="C740" s="301"/>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row>
    <row r="741" spans="1:27" ht="14.25" customHeight="1">
      <c r="A741" s="301"/>
      <c r="B741" s="301"/>
      <c r="C741" s="301"/>
      <c r="D741" s="301"/>
      <c r="E741" s="301"/>
      <c r="F741" s="301"/>
      <c r="G741" s="301"/>
      <c r="H741" s="301"/>
      <c r="I741" s="301"/>
      <c r="J741" s="301"/>
      <c r="K741" s="301"/>
      <c r="L741" s="301"/>
      <c r="M741" s="301"/>
      <c r="N741" s="301"/>
      <c r="O741" s="301"/>
      <c r="P741" s="301"/>
      <c r="Q741" s="301"/>
      <c r="R741" s="301"/>
      <c r="S741" s="301"/>
      <c r="T741" s="301"/>
      <c r="U741" s="301"/>
      <c r="V741" s="301"/>
      <c r="W741" s="301"/>
      <c r="X741" s="301"/>
      <c r="Y741" s="301"/>
      <c r="Z741" s="301"/>
      <c r="AA741" s="301"/>
    </row>
    <row r="742" spans="1:27" ht="14.25" customHeight="1">
      <c r="A742" s="301"/>
      <c r="B742" s="301"/>
      <c r="C742" s="301"/>
      <c r="D742" s="301"/>
      <c r="E742" s="301"/>
      <c r="F742" s="301"/>
      <c r="G742" s="301"/>
      <c r="H742" s="301"/>
      <c r="I742" s="301"/>
      <c r="J742" s="301"/>
      <c r="K742" s="301"/>
      <c r="L742" s="301"/>
      <c r="M742" s="301"/>
      <c r="N742" s="301"/>
      <c r="O742" s="301"/>
      <c r="P742" s="301"/>
      <c r="Q742" s="301"/>
      <c r="R742" s="301"/>
      <c r="S742" s="301"/>
      <c r="T742" s="301"/>
      <c r="U742" s="301"/>
      <c r="V742" s="301"/>
      <c r="W742" s="301"/>
      <c r="X742" s="301"/>
      <c r="Y742" s="301"/>
      <c r="Z742" s="301"/>
      <c r="AA742" s="301"/>
    </row>
    <row r="743" spans="1:27" ht="14.25" customHeight="1">
      <c r="A743" s="301"/>
      <c r="B743" s="301"/>
      <c r="C743" s="301"/>
      <c r="D743" s="301"/>
      <c r="E743" s="301"/>
      <c r="F743" s="301"/>
      <c r="G743" s="301"/>
      <c r="H743" s="301"/>
      <c r="I743" s="301"/>
      <c r="J743" s="301"/>
      <c r="K743" s="301"/>
      <c r="L743" s="301"/>
      <c r="M743" s="301"/>
      <c r="N743" s="301"/>
      <c r="O743" s="301"/>
      <c r="P743" s="301"/>
      <c r="Q743" s="301"/>
      <c r="R743" s="301"/>
      <c r="S743" s="301"/>
      <c r="T743" s="301"/>
      <c r="U743" s="301"/>
      <c r="V743" s="301"/>
      <c r="W743" s="301"/>
      <c r="X743" s="301"/>
      <c r="Y743" s="301"/>
      <c r="Z743" s="301"/>
      <c r="AA743" s="301"/>
    </row>
    <row r="744" spans="1:27" ht="14.25" customHeight="1">
      <c r="A744" s="301"/>
      <c r="B744" s="301"/>
      <c r="C744" s="301"/>
      <c r="D744" s="301"/>
      <c r="E744" s="301"/>
      <c r="F744" s="301"/>
      <c r="G744" s="301"/>
      <c r="H744" s="301"/>
      <c r="I744" s="301"/>
      <c r="J744" s="301"/>
      <c r="K744" s="301"/>
      <c r="L744" s="301"/>
      <c r="M744" s="301"/>
      <c r="N744" s="301"/>
      <c r="O744" s="301"/>
      <c r="P744" s="301"/>
      <c r="Q744" s="301"/>
      <c r="R744" s="301"/>
      <c r="S744" s="301"/>
      <c r="T744" s="301"/>
      <c r="U744" s="301"/>
      <c r="V744" s="301"/>
      <c r="W744" s="301"/>
      <c r="X744" s="301"/>
      <c r="Y744" s="301"/>
      <c r="Z744" s="301"/>
      <c r="AA744" s="301"/>
    </row>
    <row r="745" spans="1:27" ht="14.25" customHeight="1">
      <c r="A745" s="301"/>
      <c r="B745" s="301"/>
      <c r="C745" s="301"/>
      <c r="D745" s="301"/>
      <c r="E745" s="301"/>
      <c r="F745" s="301"/>
      <c r="G745" s="301"/>
      <c r="H745" s="301"/>
      <c r="I745" s="301"/>
      <c r="J745" s="301"/>
      <c r="K745" s="301"/>
      <c r="L745" s="301"/>
      <c r="M745" s="301"/>
      <c r="N745" s="301"/>
      <c r="O745" s="301"/>
      <c r="P745" s="301"/>
      <c r="Q745" s="301"/>
      <c r="R745" s="301"/>
      <c r="S745" s="301"/>
      <c r="T745" s="301"/>
      <c r="U745" s="301"/>
      <c r="V745" s="301"/>
      <c r="W745" s="301"/>
      <c r="X745" s="301"/>
      <c r="Y745" s="301"/>
      <c r="Z745" s="301"/>
      <c r="AA745" s="301"/>
    </row>
    <row r="746" spans="1:27" ht="14.25" customHeight="1">
      <c r="A746" s="301"/>
      <c r="B746" s="301"/>
      <c r="C746" s="301"/>
      <c r="D746" s="301"/>
      <c r="E746" s="301"/>
      <c r="F746" s="301"/>
      <c r="G746" s="301"/>
      <c r="H746" s="301"/>
      <c r="I746" s="301"/>
      <c r="J746" s="301"/>
      <c r="K746" s="301"/>
      <c r="L746" s="301"/>
      <c r="M746" s="301"/>
      <c r="N746" s="301"/>
      <c r="O746" s="301"/>
      <c r="P746" s="301"/>
      <c r="Q746" s="301"/>
      <c r="R746" s="301"/>
      <c r="S746" s="301"/>
      <c r="T746" s="301"/>
      <c r="U746" s="301"/>
      <c r="V746" s="301"/>
      <c r="W746" s="301"/>
      <c r="X746" s="301"/>
      <c r="Y746" s="301"/>
      <c r="Z746" s="301"/>
      <c r="AA746" s="301"/>
    </row>
    <row r="747" spans="1:27" ht="14.25" customHeight="1">
      <c r="A747" s="301"/>
      <c r="B747" s="301"/>
      <c r="C747" s="301"/>
      <c r="D747" s="301"/>
      <c r="E747" s="301"/>
      <c r="F747" s="301"/>
      <c r="G747" s="301"/>
      <c r="H747" s="301"/>
      <c r="I747" s="301"/>
      <c r="J747" s="301"/>
      <c r="K747" s="301"/>
      <c r="L747" s="301"/>
      <c r="M747" s="301"/>
      <c r="N747" s="301"/>
      <c r="O747" s="301"/>
      <c r="P747" s="301"/>
      <c r="Q747" s="301"/>
      <c r="R747" s="301"/>
      <c r="S747" s="301"/>
      <c r="T747" s="301"/>
      <c r="U747" s="301"/>
      <c r="V747" s="301"/>
      <c r="W747" s="301"/>
      <c r="X747" s="301"/>
      <c r="Y747" s="301"/>
      <c r="Z747" s="301"/>
      <c r="AA747" s="301"/>
    </row>
    <row r="748" spans="1:27" ht="14.25" customHeight="1">
      <c r="A748" s="301"/>
      <c r="B748" s="301"/>
      <c r="C748" s="301"/>
      <c r="D748" s="301"/>
      <c r="E748" s="301"/>
      <c r="F748" s="301"/>
      <c r="G748" s="301"/>
      <c r="H748" s="301"/>
      <c r="I748" s="301"/>
      <c r="J748" s="301"/>
      <c r="K748" s="301"/>
      <c r="L748" s="301"/>
      <c r="M748" s="301"/>
      <c r="N748" s="301"/>
      <c r="O748" s="301"/>
      <c r="P748" s="301"/>
      <c r="Q748" s="301"/>
      <c r="R748" s="301"/>
      <c r="S748" s="301"/>
      <c r="T748" s="301"/>
      <c r="U748" s="301"/>
      <c r="V748" s="301"/>
      <c r="W748" s="301"/>
      <c r="X748" s="301"/>
      <c r="Y748" s="301"/>
      <c r="Z748" s="301"/>
      <c r="AA748" s="301"/>
    </row>
    <row r="749" spans="1:27" ht="14.25" customHeight="1">
      <c r="A749" s="301"/>
      <c r="B749" s="301"/>
      <c r="C749" s="301"/>
      <c r="D749" s="301"/>
      <c r="E749" s="301"/>
      <c r="F749" s="301"/>
      <c r="G749" s="301"/>
      <c r="H749" s="301"/>
      <c r="I749" s="301"/>
      <c r="J749" s="301"/>
      <c r="K749" s="301"/>
      <c r="L749" s="301"/>
      <c r="M749" s="301"/>
      <c r="N749" s="301"/>
      <c r="O749" s="301"/>
      <c r="P749" s="301"/>
      <c r="Q749" s="301"/>
      <c r="R749" s="301"/>
      <c r="S749" s="301"/>
      <c r="T749" s="301"/>
      <c r="U749" s="301"/>
      <c r="V749" s="301"/>
      <c r="W749" s="301"/>
      <c r="X749" s="301"/>
      <c r="Y749" s="301"/>
      <c r="Z749" s="301"/>
      <c r="AA749" s="301"/>
    </row>
    <row r="750" spans="1:27" ht="14.25" customHeight="1">
      <c r="A750" s="301"/>
      <c r="B750" s="301"/>
      <c r="C750" s="301"/>
      <c r="D750" s="301"/>
      <c r="E750" s="301"/>
      <c r="F750" s="301"/>
      <c r="G750" s="301"/>
      <c r="H750" s="301"/>
      <c r="I750" s="301"/>
      <c r="J750" s="301"/>
      <c r="K750" s="301"/>
      <c r="L750" s="301"/>
      <c r="M750" s="301"/>
      <c r="N750" s="301"/>
      <c r="O750" s="301"/>
      <c r="P750" s="301"/>
      <c r="Q750" s="301"/>
      <c r="R750" s="301"/>
      <c r="S750" s="301"/>
      <c r="T750" s="301"/>
      <c r="U750" s="301"/>
      <c r="V750" s="301"/>
      <c r="W750" s="301"/>
      <c r="X750" s="301"/>
      <c r="Y750" s="301"/>
      <c r="Z750" s="301"/>
      <c r="AA750" s="301"/>
    </row>
    <row r="751" spans="1:27" ht="14.25" customHeight="1">
      <c r="A751" s="301"/>
      <c r="B751" s="301"/>
      <c r="C751" s="301"/>
      <c r="D751" s="301"/>
      <c r="E751" s="301"/>
      <c r="F751" s="301"/>
      <c r="G751" s="301"/>
      <c r="H751" s="301"/>
      <c r="I751" s="301"/>
      <c r="J751" s="301"/>
      <c r="K751" s="301"/>
      <c r="L751" s="301"/>
      <c r="M751" s="301"/>
      <c r="N751" s="301"/>
      <c r="O751" s="301"/>
      <c r="P751" s="301"/>
      <c r="Q751" s="301"/>
      <c r="R751" s="301"/>
      <c r="S751" s="301"/>
      <c r="T751" s="301"/>
      <c r="U751" s="301"/>
      <c r="V751" s="301"/>
      <c r="W751" s="301"/>
      <c r="X751" s="301"/>
      <c r="Y751" s="301"/>
      <c r="Z751" s="301"/>
      <c r="AA751" s="301"/>
    </row>
    <row r="752" spans="1:27" ht="14.25" customHeight="1">
      <c r="A752" s="301"/>
      <c r="B752" s="301"/>
      <c r="C752" s="301"/>
      <c r="D752" s="301"/>
      <c r="E752" s="301"/>
      <c r="F752" s="301"/>
      <c r="G752" s="301"/>
      <c r="H752" s="301"/>
      <c r="I752" s="301"/>
      <c r="J752" s="301"/>
      <c r="K752" s="301"/>
      <c r="L752" s="301"/>
      <c r="M752" s="301"/>
      <c r="N752" s="301"/>
      <c r="O752" s="301"/>
      <c r="P752" s="301"/>
      <c r="Q752" s="301"/>
      <c r="R752" s="301"/>
      <c r="S752" s="301"/>
      <c r="T752" s="301"/>
      <c r="U752" s="301"/>
      <c r="V752" s="301"/>
      <c r="W752" s="301"/>
      <c r="X752" s="301"/>
      <c r="Y752" s="301"/>
      <c r="Z752" s="301"/>
      <c r="AA752" s="301"/>
    </row>
    <row r="753" spans="1:27" ht="14.25" customHeight="1">
      <c r="A753" s="301"/>
      <c r="B753" s="301"/>
      <c r="C753" s="301"/>
      <c r="D753" s="301"/>
      <c r="E753" s="301"/>
      <c r="F753" s="301"/>
      <c r="G753" s="301"/>
      <c r="H753" s="301"/>
      <c r="I753" s="301"/>
      <c r="J753" s="301"/>
      <c r="K753" s="301"/>
      <c r="L753" s="301"/>
      <c r="M753" s="301"/>
      <c r="N753" s="301"/>
      <c r="O753" s="301"/>
      <c r="P753" s="301"/>
      <c r="Q753" s="301"/>
      <c r="R753" s="301"/>
      <c r="S753" s="301"/>
      <c r="T753" s="301"/>
      <c r="U753" s="301"/>
      <c r="V753" s="301"/>
      <c r="W753" s="301"/>
      <c r="X753" s="301"/>
      <c r="Y753" s="301"/>
      <c r="Z753" s="301"/>
      <c r="AA753" s="301"/>
    </row>
    <row r="754" spans="1:27" ht="14.25" customHeight="1">
      <c r="A754" s="301"/>
      <c r="B754" s="301"/>
      <c r="C754" s="301"/>
      <c r="D754" s="301"/>
      <c r="E754" s="301"/>
      <c r="F754" s="301"/>
      <c r="G754" s="301"/>
      <c r="H754" s="301"/>
      <c r="I754" s="301"/>
      <c r="J754" s="301"/>
      <c r="K754" s="301"/>
      <c r="L754" s="301"/>
      <c r="M754" s="301"/>
      <c r="N754" s="301"/>
      <c r="O754" s="301"/>
      <c r="P754" s="301"/>
      <c r="Q754" s="301"/>
      <c r="R754" s="301"/>
      <c r="S754" s="301"/>
      <c r="T754" s="301"/>
      <c r="U754" s="301"/>
      <c r="V754" s="301"/>
      <c r="W754" s="301"/>
      <c r="X754" s="301"/>
      <c r="Y754" s="301"/>
      <c r="Z754" s="301"/>
      <c r="AA754" s="301"/>
    </row>
    <row r="755" spans="1:27" ht="14.25" customHeight="1">
      <c r="A755" s="301"/>
      <c r="B755" s="301"/>
      <c r="C755" s="301"/>
      <c r="D755" s="301"/>
      <c r="E755" s="301"/>
      <c r="F755" s="301"/>
      <c r="G755" s="301"/>
      <c r="H755" s="301"/>
      <c r="I755" s="301"/>
      <c r="J755" s="301"/>
      <c r="K755" s="301"/>
      <c r="L755" s="301"/>
      <c r="M755" s="301"/>
      <c r="N755" s="301"/>
      <c r="O755" s="301"/>
      <c r="P755" s="301"/>
      <c r="Q755" s="301"/>
      <c r="R755" s="301"/>
      <c r="S755" s="301"/>
      <c r="T755" s="301"/>
      <c r="U755" s="301"/>
      <c r="V755" s="301"/>
      <c r="W755" s="301"/>
      <c r="X755" s="301"/>
      <c r="Y755" s="301"/>
      <c r="Z755" s="301"/>
      <c r="AA755" s="301"/>
    </row>
    <row r="756" spans="1:27" ht="14.25" customHeight="1">
      <c r="A756" s="301"/>
      <c r="B756" s="301"/>
      <c r="C756" s="301"/>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row>
    <row r="757" spans="1:27" ht="14.25" customHeight="1">
      <c r="A757" s="301"/>
      <c r="B757" s="301"/>
      <c r="C757" s="301"/>
      <c r="D757" s="301"/>
      <c r="E757" s="301"/>
      <c r="F757" s="301"/>
      <c r="G757" s="301"/>
      <c r="H757" s="301"/>
      <c r="I757" s="301"/>
      <c r="J757" s="301"/>
      <c r="K757" s="301"/>
      <c r="L757" s="301"/>
      <c r="M757" s="301"/>
      <c r="N757" s="301"/>
      <c r="O757" s="301"/>
      <c r="P757" s="301"/>
      <c r="Q757" s="301"/>
      <c r="R757" s="301"/>
      <c r="S757" s="301"/>
      <c r="T757" s="301"/>
      <c r="U757" s="301"/>
      <c r="V757" s="301"/>
      <c r="W757" s="301"/>
      <c r="X757" s="301"/>
      <c r="Y757" s="301"/>
      <c r="Z757" s="301"/>
      <c r="AA757" s="301"/>
    </row>
    <row r="758" spans="1:27" ht="14.25" customHeight="1">
      <c r="A758" s="301"/>
      <c r="B758" s="301"/>
      <c r="C758" s="301"/>
      <c r="D758" s="301"/>
      <c r="E758" s="301"/>
      <c r="F758" s="301"/>
      <c r="G758" s="301"/>
      <c r="H758" s="301"/>
      <c r="I758" s="301"/>
      <c r="J758" s="301"/>
      <c r="K758" s="301"/>
      <c r="L758" s="301"/>
      <c r="M758" s="301"/>
      <c r="N758" s="301"/>
      <c r="O758" s="301"/>
      <c r="P758" s="301"/>
      <c r="Q758" s="301"/>
      <c r="R758" s="301"/>
      <c r="S758" s="301"/>
      <c r="T758" s="301"/>
      <c r="U758" s="301"/>
      <c r="V758" s="301"/>
      <c r="W758" s="301"/>
      <c r="X758" s="301"/>
      <c r="Y758" s="301"/>
      <c r="Z758" s="301"/>
      <c r="AA758" s="301"/>
    </row>
    <row r="759" spans="1:27" ht="14.25" customHeight="1">
      <c r="A759" s="301"/>
      <c r="B759" s="301"/>
      <c r="C759" s="301"/>
      <c r="D759" s="301"/>
      <c r="E759" s="301"/>
      <c r="F759" s="301"/>
      <c r="G759" s="301"/>
      <c r="H759" s="301"/>
      <c r="I759" s="301"/>
      <c r="J759" s="301"/>
      <c r="K759" s="301"/>
      <c r="L759" s="301"/>
      <c r="M759" s="301"/>
      <c r="N759" s="301"/>
      <c r="O759" s="301"/>
      <c r="P759" s="301"/>
      <c r="Q759" s="301"/>
      <c r="R759" s="301"/>
      <c r="S759" s="301"/>
      <c r="T759" s="301"/>
      <c r="U759" s="301"/>
      <c r="V759" s="301"/>
      <c r="W759" s="301"/>
      <c r="X759" s="301"/>
      <c r="Y759" s="301"/>
      <c r="Z759" s="301"/>
      <c r="AA759" s="301"/>
    </row>
    <row r="760" spans="1:27" ht="14.25" customHeight="1">
      <c r="A760" s="301"/>
      <c r="B760" s="301"/>
      <c r="C760" s="301"/>
      <c r="D760" s="301"/>
      <c r="E760" s="301"/>
      <c r="F760" s="301"/>
      <c r="G760" s="301"/>
      <c r="H760" s="301"/>
      <c r="I760" s="301"/>
      <c r="J760" s="301"/>
      <c r="K760" s="301"/>
      <c r="L760" s="301"/>
      <c r="M760" s="301"/>
      <c r="N760" s="301"/>
      <c r="O760" s="301"/>
      <c r="P760" s="301"/>
      <c r="Q760" s="301"/>
      <c r="R760" s="301"/>
      <c r="S760" s="301"/>
      <c r="T760" s="301"/>
      <c r="U760" s="301"/>
      <c r="V760" s="301"/>
      <c r="W760" s="301"/>
      <c r="X760" s="301"/>
      <c r="Y760" s="301"/>
      <c r="Z760" s="301"/>
      <c r="AA760" s="301"/>
    </row>
    <row r="761" spans="1:27" ht="14.25" customHeight="1">
      <c r="A761" s="301"/>
      <c r="B761" s="301"/>
      <c r="C761" s="301"/>
      <c r="D761" s="301"/>
      <c r="E761" s="301"/>
      <c r="F761" s="301"/>
      <c r="G761" s="301"/>
      <c r="H761" s="301"/>
      <c r="I761" s="301"/>
      <c r="J761" s="301"/>
      <c r="K761" s="301"/>
      <c r="L761" s="301"/>
      <c r="M761" s="301"/>
      <c r="N761" s="301"/>
      <c r="O761" s="301"/>
      <c r="P761" s="301"/>
      <c r="Q761" s="301"/>
      <c r="R761" s="301"/>
      <c r="S761" s="301"/>
      <c r="T761" s="301"/>
      <c r="U761" s="301"/>
      <c r="V761" s="301"/>
      <c r="W761" s="301"/>
      <c r="X761" s="301"/>
      <c r="Y761" s="301"/>
      <c r="Z761" s="301"/>
      <c r="AA761" s="301"/>
    </row>
    <row r="762" spans="1:27" ht="14.25" customHeight="1">
      <c r="A762" s="301"/>
      <c r="B762" s="301"/>
      <c r="C762" s="301"/>
      <c r="D762" s="301"/>
      <c r="E762" s="301"/>
      <c r="F762" s="301"/>
      <c r="G762" s="301"/>
      <c r="H762" s="301"/>
      <c r="I762" s="301"/>
      <c r="J762" s="301"/>
      <c r="K762" s="301"/>
      <c r="L762" s="301"/>
      <c r="M762" s="301"/>
      <c r="N762" s="301"/>
      <c r="O762" s="301"/>
      <c r="P762" s="301"/>
      <c r="Q762" s="301"/>
      <c r="R762" s="301"/>
      <c r="S762" s="301"/>
      <c r="T762" s="301"/>
      <c r="U762" s="301"/>
      <c r="V762" s="301"/>
      <c r="W762" s="301"/>
      <c r="X762" s="301"/>
      <c r="Y762" s="301"/>
      <c r="Z762" s="301"/>
      <c r="AA762" s="301"/>
    </row>
    <row r="763" spans="1:27" ht="14.25" customHeight="1">
      <c r="A763" s="301"/>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row>
    <row r="764" spans="1:27" ht="14.25" customHeight="1">
      <c r="A764" s="301"/>
      <c r="B764" s="301"/>
      <c r="C764" s="301"/>
      <c r="D764" s="301"/>
      <c r="E764" s="301"/>
      <c r="F764" s="301"/>
      <c r="G764" s="301"/>
      <c r="H764" s="301"/>
      <c r="I764" s="301"/>
      <c r="J764" s="301"/>
      <c r="K764" s="301"/>
      <c r="L764" s="301"/>
      <c r="M764" s="301"/>
      <c r="N764" s="301"/>
      <c r="O764" s="301"/>
      <c r="P764" s="301"/>
      <c r="Q764" s="301"/>
      <c r="R764" s="301"/>
      <c r="S764" s="301"/>
      <c r="T764" s="301"/>
      <c r="U764" s="301"/>
      <c r="V764" s="301"/>
      <c r="W764" s="301"/>
      <c r="X764" s="301"/>
      <c r="Y764" s="301"/>
      <c r="Z764" s="301"/>
      <c r="AA764" s="301"/>
    </row>
    <row r="765" spans="1:27" ht="14.25" customHeight="1">
      <c r="A765" s="301"/>
      <c r="B765" s="301"/>
      <c r="C765" s="301"/>
      <c r="D765" s="301"/>
      <c r="E765" s="301"/>
      <c r="F765" s="301"/>
      <c r="G765" s="301"/>
      <c r="H765" s="301"/>
      <c r="I765" s="301"/>
      <c r="J765" s="301"/>
      <c r="K765" s="301"/>
      <c r="L765" s="301"/>
      <c r="M765" s="301"/>
      <c r="N765" s="301"/>
      <c r="O765" s="301"/>
      <c r="P765" s="301"/>
      <c r="Q765" s="301"/>
      <c r="R765" s="301"/>
      <c r="S765" s="301"/>
      <c r="T765" s="301"/>
      <c r="U765" s="301"/>
      <c r="V765" s="301"/>
      <c r="W765" s="301"/>
      <c r="X765" s="301"/>
      <c r="Y765" s="301"/>
      <c r="Z765" s="301"/>
      <c r="AA765" s="301"/>
    </row>
    <row r="766" spans="1:27" ht="14.25" customHeight="1">
      <c r="A766" s="301"/>
      <c r="B766" s="301"/>
      <c r="C766" s="301"/>
      <c r="D766" s="301"/>
      <c r="E766" s="301"/>
      <c r="F766" s="301"/>
      <c r="G766" s="301"/>
      <c r="H766" s="301"/>
      <c r="I766" s="301"/>
      <c r="J766" s="301"/>
      <c r="K766" s="301"/>
      <c r="L766" s="301"/>
      <c r="M766" s="301"/>
      <c r="N766" s="301"/>
      <c r="O766" s="301"/>
      <c r="P766" s="301"/>
      <c r="Q766" s="301"/>
      <c r="R766" s="301"/>
      <c r="S766" s="301"/>
      <c r="T766" s="301"/>
      <c r="U766" s="301"/>
      <c r="V766" s="301"/>
      <c r="W766" s="301"/>
      <c r="X766" s="301"/>
      <c r="Y766" s="301"/>
      <c r="Z766" s="301"/>
      <c r="AA766" s="301"/>
    </row>
    <row r="767" spans="1:27" ht="14.25" customHeight="1">
      <c r="A767" s="301"/>
      <c r="B767" s="301"/>
      <c r="C767" s="301"/>
      <c r="D767" s="301"/>
      <c r="E767" s="301"/>
      <c r="F767" s="301"/>
      <c r="G767" s="301"/>
      <c r="H767" s="301"/>
      <c r="I767" s="301"/>
      <c r="J767" s="301"/>
      <c r="K767" s="301"/>
      <c r="L767" s="301"/>
      <c r="M767" s="301"/>
      <c r="N767" s="301"/>
      <c r="O767" s="301"/>
      <c r="P767" s="301"/>
      <c r="Q767" s="301"/>
      <c r="R767" s="301"/>
      <c r="S767" s="301"/>
      <c r="T767" s="301"/>
      <c r="U767" s="301"/>
      <c r="V767" s="301"/>
      <c r="W767" s="301"/>
      <c r="X767" s="301"/>
      <c r="Y767" s="301"/>
      <c r="Z767" s="301"/>
      <c r="AA767" s="301"/>
    </row>
    <row r="768" spans="1:27" ht="14.25" customHeight="1">
      <c r="A768" s="301"/>
      <c r="B768" s="301"/>
      <c r="C768" s="301"/>
      <c r="D768" s="301"/>
      <c r="E768" s="301"/>
      <c r="F768" s="301"/>
      <c r="G768" s="301"/>
      <c r="H768" s="301"/>
      <c r="I768" s="301"/>
      <c r="J768" s="301"/>
      <c r="K768" s="301"/>
      <c r="L768" s="301"/>
      <c r="M768" s="301"/>
      <c r="N768" s="301"/>
      <c r="O768" s="301"/>
      <c r="P768" s="301"/>
      <c r="Q768" s="301"/>
      <c r="R768" s="301"/>
      <c r="S768" s="301"/>
      <c r="T768" s="301"/>
      <c r="U768" s="301"/>
      <c r="V768" s="301"/>
      <c r="W768" s="301"/>
      <c r="X768" s="301"/>
      <c r="Y768" s="301"/>
      <c r="Z768" s="301"/>
      <c r="AA768" s="301"/>
    </row>
    <row r="769" spans="1:27" ht="14.25" customHeight="1">
      <c r="A769" s="301"/>
      <c r="B769" s="301"/>
      <c r="C769" s="301"/>
      <c r="D769" s="301"/>
      <c r="E769" s="301"/>
      <c r="F769" s="301"/>
      <c r="G769" s="301"/>
      <c r="H769" s="301"/>
      <c r="I769" s="301"/>
      <c r="J769" s="301"/>
      <c r="K769" s="301"/>
      <c r="L769" s="301"/>
      <c r="M769" s="301"/>
      <c r="N769" s="301"/>
      <c r="O769" s="301"/>
      <c r="P769" s="301"/>
      <c r="Q769" s="301"/>
      <c r="R769" s="301"/>
      <c r="S769" s="301"/>
      <c r="T769" s="301"/>
      <c r="U769" s="301"/>
      <c r="V769" s="301"/>
      <c r="W769" s="301"/>
      <c r="X769" s="301"/>
      <c r="Y769" s="301"/>
      <c r="Z769" s="301"/>
      <c r="AA769" s="301"/>
    </row>
    <row r="770" spans="1:27" ht="14.25" customHeight="1">
      <c r="A770" s="301"/>
      <c r="B770" s="301"/>
      <c r="C770" s="301"/>
      <c r="D770" s="301"/>
      <c r="E770" s="301"/>
      <c r="F770" s="301"/>
      <c r="G770" s="301"/>
      <c r="H770" s="301"/>
      <c r="I770" s="301"/>
      <c r="J770" s="301"/>
      <c r="K770" s="301"/>
      <c r="L770" s="301"/>
      <c r="M770" s="301"/>
      <c r="N770" s="301"/>
      <c r="O770" s="301"/>
      <c r="P770" s="301"/>
      <c r="Q770" s="301"/>
      <c r="R770" s="301"/>
      <c r="S770" s="301"/>
      <c r="T770" s="301"/>
      <c r="U770" s="301"/>
      <c r="V770" s="301"/>
      <c r="W770" s="301"/>
      <c r="X770" s="301"/>
      <c r="Y770" s="301"/>
      <c r="Z770" s="301"/>
      <c r="AA770" s="301"/>
    </row>
    <row r="771" spans="1:27" ht="14.25" customHeight="1">
      <c r="A771" s="301"/>
      <c r="B771" s="301"/>
      <c r="C771" s="301"/>
      <c r="D771" s="301"/>
      <c r="E771" s="301"/>
      <c r="F771" s="301"/>
      <c r="G771" s="301"/>
      <c r="H771" s="301"/>
      <c r="I771" s="301"/>
      <c r="J771" s="301"/>
      <c r="K771" s="301"/>
      <c r="L771" s="301"/>
      <c r="M771" s="301"/>
      <c r="N771" s="301"/>
      <c r="O771" s="301"/>
      <c r="P771" s="301"/>
      <c r="Q771" s="301"/>
      <c r="R771" s="301"/>
      <c r="S771" s="301"/>
      <c r="T771" s="301"/>
      <c r="U771" s="301"/>
      <c r="V771" s="301"/>
      <c r="W771" s="301"/>
      <c r="X771" s="301"/>
      <c r="Y771" s="301"/>
      <c r="Z771" s="301"/>
      <c r="AA771" s="301"/>
    </row>
    <row r="772" spans="1:27" ht="14.25" customHeight="1">
      <c r="A772" s="301"/>
      <c r="B772" s="301"/>
      <c r="C772" s="301"/>
      <c r="D772" s="301"/>
      <c r="E772" s="301"/>
      <c r="F772" s="301"/>
      <c r="G772" s="301"/>
      <c r="H772" s="301"/>
      <c r="I772" s="301"/>
      <c r="J772" s="301"/>
      <c r="K772" s="301"/>
      <c r="L772" s="301"/>
      <c r="M772" s="301"/>
      <c r="N772" s="301"/>
      <c r="O772" s="301"/>
      <c r="P772" s="301"/>
      <c r="Q772" s="301"/>
      <c r="R772" s="301"/>
      <c r="S772" s="301"/>
      <c r="T772" s="301"/>
      <c r="U772" s="301"/>
      <c r="V772" s="301"/>
      <c r="W772" s="301"/>
      <c r="X772" s="301"/>
      <c r="Y772" s="301"/>
      <c r="Z772" s="301"/>
      <c r="AA772" s="301"/>
    </row>
    <row r="773" spans="1:27" ht="14.25" customHeight="1">
      <c r="A773" s="301"/>
      <c r="B773" s="301"/>
      <c r="C773" s="301"/>
      <c r="D773" s="301"/>
      <c r="E773" s="301"/>
      <c r="F773" s="301"/>
      <c r="G773" s="301"/>
      <c r="H773" s="301"/>
      <c r="I773" s="301"/>
      <c r="J773" s="301"/>
      <c r="K773" s="301"/>
      <c r="L773" s="301"/>
      <c r="M773" s="301"/>
      <c r="N773" s="301"/>
      <c r="O773" s="301"/>
      <c r="P773" s="301"/>
      <c r="Q773" s="301"/>
      <c r="R773" s="301"/>
      <c r="S773" s="301"/>
      <c r="T773" s="301"/>
      <c r="U773" s="301"/>
      <c r="V773" s="301"/>
      <c r="W773" s="301"/>
      <c r="X773" s="301"/>
      <c r="Y773" s="301"/>
      <c r="Z773" s="301"/>
      <c r="AA773" s="301"/>
    </row>
    <row r="774" spans="1:27" ht="14.25" customHeight="1">
      <c r="A774" s="301"/>
      <c r="B774" s="301"/>
      <c r="C774" s="301"/>
      <c r="D774" s="301"/>
      <c r="E774" s="301"/>
      <c r="F774" s="301"/>
      <c r="G774" s="301"/>
      <c r="H774" s="301"/>
      <c r="I774" s="301"/>
      <c r="J774" s="301"/>
      <c r="K774" s="301"/>
      <c r="L774" s="301"/>
      <c r="M774" s="301"/>
      <c r="N774" s="301"/>
      <c r="O774" s="301"/>
      <c r="P774" s="301"/>
      <c r="Q774" s="301"/>
      <c r="R774" s="301"/>
      <c r="S774" s="301"/>
      <c r="T774" s="301"/>
      <c r="U774" s="301"/>
      <c r="V774" s="301"/>
      <c r="W774" s="301"/>
      <c r="X774" s="301"/>
      <c r="Y774" s="301"/>
      <c r="Z774" s="301"/>
      <c r="AA774" s="301"/>
    </row>
    <row r="775" spans="1:27" ht="14.25" customHeight="1">
      <c r="A775" s="301"/>
      <c r="B775" s="301"/>
      <c r="C775" s="301"/>
      <c r="D775" s="301"/>
      <c r="E775" s="301"/>
      <c r="F775" s="301"/>
      <c r="G775" s="301"/>
      <c r="H775" s="301"/>
      <c r="I775" s="301"/>
      <c r="J775" s="301"/>
      <c r="K775" s="301"/>
      <c r="L775" s="301"/>
      <c r="M775" s="301"/>
      <c r="N775" s="301"/>
      <c r="O775" s="301"/>
      <c r="P775" s="301"/>
      <c r="Q775" s="301"/>
      <c r="R775" s="301"/>
      <c r="S775" s="301"/>
      <c r="T775" s="301"/>
      <c r="U775" s="301"/>
      <c r="V775" s="301"/>
      <c r="W775" s="301"/>
      <c r="X775" s="301"/>
      <c r="Y775" s="301"/>
      <c r="Z775" s="301"/>
      <c r="AA775" s="301"/>
    </row>
    <row r="776" spans="1:27" ht="14.25" customHeight="1">
      <c r="A776" s="301"/>
      <c r="B776" s="301"/>
      <c r="C776" s="301"/>
      <c r="D776" s="301"/>
      <c r="E776" s="301"/>
      <c r="F776" s="301"/>
      <c r="G776" s="301"/>
      <c r="H776" s="301"/>
      <c r="I776" s="301"/>
      <c r="J776" s="301"/>
      <c r="K776" s="301"/>
      <c r="L776" s="301"/>
      <c r="M776" s="301"/>
      <c r="N776" s="301"/>
      <c r="O776" s="301"/>
      <c r="P776" s="301"/>
      <c r="Q776" s="301"/>
      <c r="R776" s="301"/>
      <c r="S776" s="301"/>
      <c r="T776" s="301"/>
      <c r="U776" s="301"/>
      <c r="V776" s="301"/>
      <c r="W776" s="301"/>
      <c r="X776" s="301"/>
      <c r="Y776" s="301"/>
      <c r="Z776" s="301"/>
      <c r="AA776" s="301"/>
    </row>
    <row r="777" spans="1:27" ht="14.25" customHeight="1">
      <c r="A777" s="301"/>
      <c r="B777" s="301"/>
      <c r="C777" s="301"/>
      <c r="D777" s="301"/>
      <c r="E777" s="301"/>
      <c r="F777" s="301"/>
      <c r="G777" s="301"/>
      <c r="H777" s="301"/>
      <c r="I777" s="301"/>
      <c r="J777" s="301"/>
      <c r="K777" s="301"/>
      <c r="L777" s="301"/>
      <c r="M777" s="301"/>
      <c r="N777" s="301"/>
      <c r="O777" s="301"/>
      <c r="P777" s="301"/>
      <c r="Q777" s="301"/>
      <c r="R777" s="301"/>
      <c r="S777" s="301"/>
      <c r="T777" s="301"/>
      <c r="U777" s="301"/>
      <c r="V777" s="301"/>
      <c r="W777" s="301"/>
      <c r="X777" s="301"/>
      <c r="Y777" s="301"/>
      <c r="Z777" s="301"/>
      <c r="AA777" s="301"/>
    </row>
    <row r="778" spans="1:27" ht="14.25" customHeight="1">
      <c r="A778" s="301"/>
      <c r="B778" s="301"/>
      <c r="C778" s="301"/>
      <c r="D778" s="301"/>
      <c r="E778" s="301"/>
      <c r="F778" s="301"/>
      <c r="G778" s="301"/>
      <c r="H778" s="301"/>
      <c r="I778" s="301"/>
      <c r="J778" s="301"/>
      <c r="K778" s="301"/>
      <c r="L778" s="301"/>
      <c r="M778" s="301"/>
      <c r="N778" s="301"/>
      <c r="O778" s="301"/>
      <c r="P778" s="301"/>
      <c r="Q778" s="301"/>
      <c r="R778" s="301"/>
      <c r="S778" s="301"/>
      <c r="T778" s="301"/>
      <c r="U778" s="301"/>
      <c r="V778" s="301"/>
      <c r="W778" s="301"/>
      <c r="X778" s="301"/>
      <c r="Y778" s="301"/>
      <c r="Z778" s="301"/>
      <c r="AA778" s="301"/>
    </row>
    <row r="779" spans="1:27" ht="14.25" customHeight="1">
      <c r="A779" s="301"/>
      <c r="B779" s="301"/>
      <c r="C779" s="301"/>
      <c r="D779" s="301"/>
      <c r="E779" s="301"/>
      <c r="F779" s="301"/>
      <c r="G779" s="301"/>
      <c r="H779" s="301"/>
      <c r="I779" s="301"/>
      <c r="J779" s="301"/>
      <c r="K779" s="301"/>
      <c r="L779" s="301"/>
      <c r="M779" s="301"/>
      <c r="N779" s="301"/>
      <c r="O779" s="301"/>
      <c r="P779" s="301"/>
      <c r="Q779" s="301"/>
      <c r="R779" s="301"/>
      <c r="S779" s="301"/>
      <c r="T779" s="301"/>
      <c r="U779" s="301"/>
      <c r="V779" s="301"/>
      <c r="W779" s="301"/>
      <c r="X779" s="301"/>
      <c r="Y779" s="301"/>
      <c r="Z779" s="301"/>
      <c r="AA779" s="301"/>
    </row>
    <row r="780" spans="1:27" ht="14.25" customHeight="1">
      <c r="A780" s="301"/>
      <c r="B780" s="301"/>
      <c r="C780" s="301"/>
      <c r="D780" s="301"/>
      <c r="E780" s="301"/>
      <c r="F780" s="301"/>
      <c r="G780" s="301"/>
      <c r="H780" s="301"/>
      <c r="I780" s="301"/>
      <c r="J780" s="301"/>
      <c r="K780" s="301"/>
      <c r="L780" s="301"/>
      <c r="M780" s="301"/>
      <c r="N780" s="301"/>
      <c r="O780" s="301"/>
      <c r="P780" s="301"/>
      <c r="Q780" s="301"/>
      <c r="R780" s="301"/>
      <c r="S780" s="301"/>
      <c r="T780" s="301"/>
      <c r="U780" s="301"/>
      <c r="V780" s="301"/>
      <c r="W780" s="301"/>
      <c r="X780" s="301"/>
      <c r="Y780" s="301"/>
      <c r="Z780" s="301"/>
      <c r="AA780" s="301"/>
    </row>
    <row r="781" spans="1:27" ht="14.25" customHeight="1">
      <c r="A781" s="301"/>
      <c r="B781" s="301"/>
      <c r="C781" s="301"/>
      <c r="D781" s="301"/>
      <c r="E781" s="301"/>
      <c r="F781" s="301"/>
      <c r="G781" s="301"/>
      <c r="H781" s="301"/>
      <c r="I781" s="301"/>
      <c r="J781" s="301"/>
      <c r="K781" s="301"/>
      <c r="L781" s="301"/>
      <c r="M781" s="301"/>
      <c r="N781" s="301"/>
      <c r="O781" s="301"/>
      <c r="P781" s="301"/>
      <c r="Q781" s="301"/>
      <c r="R781" s="301"/>
      <c r="S781" s="301"/>
      <c r="T781" s="301"/>
      <c r="U781" s="301"/>
      <c r="V781" s="301"/>
      <c r="W781" s="301"/>
      <c r="X781" s="301"/>
      <c r="Y781" s="301"/>
      <c r="Z781" s="301"/>
      <c r="AA781" s="301"/>
    </row>
    <row r="782" spans="1:27" ht="14.25" customHeight="1">
      <c r="A782" s="301"/>
      <c r="B782" s="301"/>
      <c r="C782" s="301"/>
      <c r="D782" s="301"/>
      <c r="E782" s="301"/>
      <c r="F782" s="301"/>
      <c r="G782" s="301"/>
      <c r="H782" s="301"/>
      <c r="I782" s="301"/>
      <c r="J782" s="301"/>
      <c r="K782" s="301"/>
      <c r="L782" s="301"/>
      <c r="M782" s="301"/>
      <c r="N782" s="301"/>
      <c r="O782" s="301"/>
      <c r="P782" s="301"/>
      <c r="Q782" s="301"/>
      <c r="R782" s="301"/>
      <c r="S782" s="301"/>
      <c r="T782" s="301"/>
      <c r="U782" s="301"/>
      <c r="V782" s="301"/>
      <c r="W782" s="301"/>
      <c r="X782" s="301"/>
      <c r="Y782" s="301"/>
      <c r="Z782" s="301"/>
      <c r="AA782" s="301"/>
    </row>
    <row r="783" spans="1:27" ht="14.25" customHeight="1">
      <c r="A783" s="301"/>
      <c r="B783" s="301"/>
      <c r="C783" s="301"/>
      <c r="D783" s="301"/>
      <c r="E783" s="301"/>
      <c r="F783" s="301"/>
      <c r="G783" s="301"/>
      <c r="H783" s="301"/>
      <c r="I783" s="301"/>
      <c r="J783" s="301"/>
      <c r="K783" s="301"/>
      <c r="L783" s="301"/>
      <c r="M783" s="301"/>
      <c r="N783" s="301"/>
      <c r="O783" s="301"/>
      <c r="P783" s="301"/>
      <c r="Q783" s="301"/>
      <c r="R783" s="301"/>
      <c r="S783" s="301"/>
      <c r="T783" s="301"/>
      <c r="U783" s="301"/>
      <c r="V783" s="301"/>
      <c r="W783" s="301"/>
      <c r="X783" s="301"/>
      <c r="Y783" s="301"/>
      <c r="Z783" s="301"/>
      <c r="AA783" s="301"/>
    </row>
    <row r="784" spans="1:27" ht="14.25" customHeight="1">
      <c r="A784" s="301"/>
      <c r="B784" s="301"/>
      <c r="C784" s="301"/>
      <c r="D784" s="301"/>
      <c r="E784" s="301"/>
      <c r="F784" s="301"/>
      <c r="G784" s="301"/>
      <c r="H784" s="301"/>
      <c r="I784" s="301"/>
      <c r="J784" s="301"/>
      <c r="K784" s="301"/>
      <c r="L784" s="301"/>
      <c r="M784" s="301"/>
      <c r="N784" s="301"/>
      <c r="O784" s="301"/>
      <c r="P784" s="301"/>
      <c r="Q784" s="301"/>
      <c r="R784" s="301"/>
      <c r="S784" s="301"/>
      <c r="T784" s="301"/>
      <c r="U784" s="301"/>
      <c r="V784" s="301"/>
      <c r="W784" s="301"/>
      <c r="X784" s="301"/>
      <c r="Y784" s="301"/>
      <c r="Z784" s="301"/>
      <c r="AA784" s="301"/>
    </row>
    <row r="785" spans="1:27" ht="14.25" customHeight="1">
      <c r="A785" s="301"/>
      <c r="B785" s="301"/>
      <c r="C785" s="301"/>
      <c r="D785" s="301"/>
      <c r="E785" s="301"/>
      <c r="F785" s="301"/>
      <c r="G785" s="301"/>
      <c r="H785" s="301"/>
      <c r="I785" s="301"/>
      <c r="J785" s="301"/>
      <c r="K785" s="301"/>
      <c r="L785" s="301"/>
      <c r="M785" s="301"/>
      <c r="N785" s="301"/>
      <c r="O785" s="301"/>
      <c r="P785" s="301"/>
      <c r="Q785" s="301"/>
      <c r="R785" s="301"/>
      <c r="S785" s="301"/>
      <c r="T785" s="301"/>
      <c r="U785" s="301"/>
      <c r="V785" s="301"/>
      <c r="W785" s="301"/>
      <c r="X785" s="301"/>
      <c r="Y785" s="301"/>
      <c r="Z785" s="301"/>
      <c r="AA785" s="301"/>
    </row>
    <row r="786" spans="1:27" ht="14.25" customHeight="1">
      <c r="A786" s="301"/>
      <c r="B786" s="301"/>
      <c r="C786" s="301"/>
      <c r="D786" s="301"/>
      <c r="E786" s="301"/>
      <c r="F786" s="301"/>
      <c r="G786" s="301"/>
      <c r="H786" s="301"/>
      <c r="I786" s="301"/>
      <c r="J786" s="301"/>
      <c r="K786" s="301"/>
      <c r="L786" s="301"/>
      <c r="M786" s="301"/>
      <c r="N786" s="301"/>
      <c r="O786" s="301"/>
      <c r="P786" s="301"/>
      <c r="Q786" s="301"/>
      <c r="R786" s="301"/>
      <c r="S786" s="301"/>
      <c r="T786" s="301"/>
      <c r="U786" s="301"/>
      <c r="V786" s="301"/>
      <c r="W786" s="301"/>
      <c r="X786" s="301"/>
      <c r="Y786" s="301"/>
      <c r="Z786" s="301"/>
      <c r="AA786" s="301"/>
    </row>
    <row r="787" spans="1:27" ht="14.25" customHeight="1">
      <c r="A787" s="301"/>
      <c r="B787" s="301"/>
      <c r="C787" s="301"/>
      <c r="D787" s="301"/>
      <c r="E787" s="301"/>
      <c r="F787" s="301"/>
      <c r="G787" s="301"/>
      <c r="H787" s="301"/>
      <c r="I787" s="301"/>
      <c r="J787" s="301"/>
      <c r="K787" s="301"/>
      <c r="L787" s="301"/>
      <c r="M787" s="301"/>
      <c r="N787" s="301"/>
      <c r="O787" s="301"/>
      <c r="P787" s="301"/>
      <c r="Q787" s="301"/>
      <c r="R787" s="301"/>
      <c r="S787" s="301"/>
      <c r="T787" s="301"/>
      <c r="U787" s="301"/>
      <c r="V787" s="301"/>
      <c r="W787" s="301"/>
      <c r="X787" s="301"/>
      <c r="Y787" s="301"/>
      <c r="Z787" s="301"/>
      <c r="AA787" s="301"/>
    </row>
    <row r="788" spans="1:27" ht="14.25" customHeight="1">
      <c r="A788" s="301"/>
      <c r="B788" s="301"/>
      <c r="C788" s="301"/>
      <c r="D788" s="301"/>
      <c r="E788" s="301"/>
      <c r="F788" s="301"/>
      <c r="G788" s="301"/>
      <c r="H788" s="301"/>
      <c r="I788" s="301"/>
      <c r="J788" s="301"/>
      <c r="K788" s="301"/>
      <c r="L788" s="301"/>
      <c r="M788" s="301"/>
      <c r="N788" s="301"/>
      <c r="O788" s="301"/>
      <c r="P788" s="301"/>
      <c r="Q788" s="301"/>
      <c r="R788" s="301"/>
      <c r="S788" s="301"/>
      <c r="T788" s="301"/>
      <c r="U788" s="301"/>
      <c r="V788" s="301"/>
      <c r="W788" s="301"/>
      <c r="X788" s="301"/>
      <c r="Y788" s="301"/>
      <c r="Z788" s="301"/>
      <c r="AA788" s="301"/>
    </row>
    <row r="789" spans="1:27" ht="14.25" customHeight="1">
      <c r="A789" s="301"/>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row>
    <row r="790" spans="1:27" ht="14.25" customHeight="1">
      <c r="A790" s="301"/>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row>
    <row r="791" spans="1:27" ht="14.25" customHeight="1">
      <c r="A791" s="301"/>
      <c r="B791" s="301"/>
      <c r="C791" s="301"/>
      <c r="D791" s="301"/>
      <c r="E791" s="301"/>
      <c r="F791" s="301"/>
      <c r="G791" s="301"/>
      <c r="H791" s="301"/>
      <c r="I791" s="301"/>
      <c r="J791" s="301"/>
      <c r="K791" s="301"/>
      <c r="L791" s="301"/>
      <c r="M791" s="301"/>
      <c r="N791" s="301"/>
      <c r="O791" s="301"/>
      <c r="P791" s="301"/>
      <c r="Q791" s="301"/>
      <c r="R791" s="301"/>
      <c r="S791" s="301"/>
      <c r="T791" s="301"/>
      <c r="U791" s="301"/>
      <c r="V791" s="301"/>
      <c r="W791" s="301"/>
      <c r="X791" s="301"/>
      <c r="Y791" s="301"/>
      <c r="Z791" s="301"/>
      <c r="AA791" s="301"/>
    </row>
    <row r="792" spans="1:27" ht="14.25" customHeight="1">
      <c r="A792" s="301"/>
      <c r="B792" s="301"/>
      <c r="C792" s="301"/>
      <c r="D792" s="301"/>
      <c r="E792" s="301"/>
      <c r="F792" s="301"/>
      <c r="G792" s="301"/>
      <c r="H792" s="301"/>
      <c r="I792" s="301"/>
      <c r="J792" s="301"/>
      <c r="K792" s="301"/>
      <c r="L792" s="301"/>
      <c r="M792" s="301"/>
      <c r="N792" s="301"/>
      <c r="O792" s="301"/>
      <c r="P792" s="301"/>
      <c r="Q792" s="301"/>
      <c r="R792" s="301"/>
      <c r="S792" s="301"/>
      <c r="T792" s="301"/>
      <c r="U792" s="301"/>
      <c r="V792" s="301"/>
      <c r="W792" s="301"/>
      <c r="X792" s="301"/>
      <c r="Y792" s="301"/>
      <c r="Z792" s="301"/>
      <c r="AA792" s="301"/>
    </row>
    <row r="793" spans="1:27" ht="14.25" customHeight="1">
      <c r="A793" s="301"/>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c r="AA793" s="301"/>
    </row>
    <row r="794" spans="1:27" ht="14.25" customHeight="1">
      <c r="A794" s="301"/>
      <c r="B794" s="301"/>
      <c r="C794" s="301"/>
      <c r="D794" s="301"/>
      <c r="E794" s="301"/>
      <c r="F794" s="301"/>
      <c r="G794" s="301"/>
      <c r="H794" s="301"/>
      <c r="I794" s="301"/>
      <c r="J794" s="301"/>
      <c r="K794" s="301"/>
      <c r="L794" s="301"/>
      <c r="M794" s="301"/>
      <c r="N794" s="301"/>
      <c r="O794" s="301"/>
      <c r="P794" s="301"/>
      <c r="Q794" s="301"/>
      <c r="R794" s="301"/>
      <c r="S794" s="301"/>
      <c r="T794" s="301"/>
      <c r="U794" s="301"/>
      <c r="V794" s="301"/>
      <c r="W794" s="301"/>
      <c r="X794" s="301"/>
      <c r="Y794" s="301"/>
      <c r="Z794" s="301"/>
      <c r="AA794" s="301"/>
    </row>
    <row r="795" spans="1:27" ht="14.25" customHeight="1">
      <c r="A795" s="301"/>
      <c r="B795" s="301"/>
      <c r="C795" s="301"/>
      <c r="D795" s="301"/>
      <c r="E795" s="301"/>
      <c r="F795" s="301"/>
      <c r="G795" s="301"/>
      <c r="H795" s="301"/>
      <c r="I795" s="301"/>
      <c r="J795" s="301"/>
      <c r="K795" s="301"/>
      <c r="L795" s="301"/>
      <c r="M795" s="301"/>
      <c r="N795" s="301"/>
      <c r="O795" s="301"/>
      <c r="P795" s="301"/>
      <c r="Q795" s="301"/>
      <c r="R795" s="301"/>
      <c r="S795" s="301"/>
      <c r="T795" s="301"/>
      <c r="U795" s="301"/>
      <c r="V795" s="301"/>
      <c r="W795" s="301"/>
      <c r="X795" s="301"/>
      <c r="Y795" s="301"/>
      <c r="Z795" s="301"/>
      <c r="AA795" s="301"/>
    </row>
    <row r="796" spans="1:27" ht="14.25" customHeight="1">
      <c r="A796" s="301"/>
      <c r="B796" s="301"/>
      <c r="C796" s="301"/>
      <c r="D796" s="301"/>
      <c r="E796" s="301"/>
      <c r="F796" s="301"/>
      <c r="G796" s="301"/>
      <c r="H796" s="301"/>
      <c r="I796" s="301"/>
      <c r="J796" s="301"/>
      <c r="K796" s="301"/>
      <c r="L796" s="301"/>
      <c r="M796" s="301"/>
      <c r="N796" s="301"/>
      <c r="O796" s="301"/>
      <c r="P796" s="301"/>
      <c r="Q796" s="301"/>
      <c r="R796" s="301"/>
      <c r="S796" s="301"/>
      <c r="T796" s="301"/>
      <c r="U796" s="301"/>
      <c r="V796" s="301"/>
      <c r="W796" s="301"/>
      <c r="X796" s="301"/>
      <c r="Y796" s="301"/>
      <c r="Z796" s="301"/>
      <c r="AA796" s="301"/>
    </row>
    <row r="797" spans="1:27" ht="14.25" customHeight="1">
      <c r="A797" s="301"/>
      <c r="B797" s="301"/>
      <c r="C797" s="301"/>
      <c r="D797" s="301"/>
      <c r="E797" s="301"/>
      <c r="F797" s="301"/>
      <c r="G797" s="301"/>
      <c r="H797" s="301"/>
      <c r="I797" s="301"/>
      <c r="J797" s="301"/>
      <c r="K797" s="301"/>
      <c r="L797" s="301"/>
      <c r="M797" s="301"/>
      <c r="N797" s="301"/>
      <c r="O797" s="301"/>
      <c r="P797" s="301"/>
      <c r="Q797" s="301"/>
      <c r="R797" s="301"/>
      <c r="S797" s="301"/>
      <c r="T797" s="301"/>
      <c r="U797" s="301"/>
      <c r="V797" s="301"/>
      <c r="W797" s="301"/>
      <c r="X797" s="301"/>
      <c r="Y797" s="301"/>
      <c r="Z797" s="301"/>
      <c r="AA797" s="301"/>
    </row>
    <row r="798" spans="1:27" ht="14.25" customHeight="1">
      <c r="A798" s="301"/>
      <c r="B798" s="301"/>
      <c r="C798" s="301"/>
      <c r="D798" s="301"/>
      <c r="E798" s="301"/>
      <c r="F798" s="301"/>
      <c r="G798" s="301"/>
      <c r="H798" s="301"/>
      <c r="I798" s="301"/>
      <c r="J798" s="301"/>
      <c r="K798" s="301"/>
      <c r="L798" s="301"/>
      <c r="M798" s="301"/>
      <c r="N798" s="301"/>
      <c r="O798" s="301"/>
      <c r="P798" s="301"/>
      <c r="Q798" s="301"/>
      <c r="R798" s="301"/>
      <c r="S798" s="301"/>
      <c r="T798" s="301"/>
      <c r="U798" s="301"/>
      <c r="V798" s="301"/>
      <c r="W798" s="301"/>
      <c r="X798" s="301"/>
      <c r="Y798" s="301"/>
      <c r="Z798" s="301"/>
      <c r="AA798" s="301"/>
    </row>
    <row r="799" spans="1:27" ht="14.25" customHeight="1">
      <c r="A799" s="301"/>
      <c r="B799" s="301"/>
      <c r="C799" s="301"/>
      <c r="D799" s="301"/>
      <c r="E799" s="301"/>
      <c r="F799" s="301"/>
      <c r="G799" s="301"/>
      <c r="H799" s="301"/>
      <c r="I799" s="301"/>
      <c r="J799" s="301"/>
      <c r="K799" s="301"/>
      <c r="L799" s="301"/>
      <c r="M799" s="301"/>
      <c r="N799" s="301"/>
      <c r="O799" s="301"/>
      <c r="P799" s="301"/>
      <c r="Q799" s="301"/>
      <c r="R799" s="301"/>
      <c r="S799" s="301"/>
      <c r="T799" s="301"/>
      <c r="U799" s="301"/>
      <c r="V799" s="301"/>
      <c r="W799" s="301"/>
      <c r="X799" s="301"/>
      <c r="Y799" s="301"/>
      <c r="Z799" s="301"/>
      <c r="AA799" s="301"/>
    </row>
    <row r="800" spans="1:27" ht="14.25" customHeight="1">
      <c r="A800" s="301"/>
      <c r="B800" s="301"/>
      <c r="C800" s="301"/>
      <c r="D800" s="301"/>
      <c r="E800" s="301"/>
      <c r="F800" s="301"/>
      <c r="G800" s="301"/>
      <c r="H800" s="301"/>
      <c r="I800" s="301"/>
      <c r="J800" s="301"/>
      <c r="K800" s="301"/>
      <c r="L800" s="301"/>
      <c r="M800" s="301"/>
      <c r="N800" s="301"/>
      <c r="O800" s="301"/>
      <c r="P800" s="301"/>
      <c r="Q800" s="301"/>
      <c r="R800" s="301"/>
      <c r="S800" s="301"/>
      <c r="T800" s="301"/>
      <c r="U800" s="301"/>
      <c r="V800" s="301"/>
      <c r="W800" s="301"/>
      <c r="X800" s="301"/>
      <c r="Y800" s="301"/>
      <c r="Z800" s="301"/>
      <c r="AA800" s="301"/>
    </row>
    <row r="801" spans="1:27" ht="14.25" customHeight="1">
      <c r="A801" s="301"/>
      <c r="B801" s="301"/>
      <c r="C801" s="301"/>
      <c r="D801" s="301"/>
      <c r="E801" s="301"/>
      <c r="F801" s="301"/>
      <c r="G801" s="301"/>
      <c r="H801" s="301"/>
      <c r="I801" s="301"/>
      <c r="J801" s="301"/>
      <c r="K801" s="301"/>
      <c r="L801" s="301"/>
      <c r="M801" s="301"/>
      <c r="N801" s="301"/>
      <c r="O801" s="301"/>
      <c r="P801" s="301"/>
      <c r="Q801" s="301"/>
      <c r="R801" s="301"/>
      <c r="S801" s="301"/>
      <c r="T801" s="301"/>
      <c r="U801" s="301"/>
      <c r="V801" s="301"/>
      <c r="W801" s="301"/>
      <c r="X801" s="301"/>
      <c r="Y801" s="301"/>
      <c r="Z801" s="301"/>
      <c r="AA801" s="301"/>
    </row>
    <row r="802" spans="1:27" ht="14.25" customHeight="1">
      <c r="A802" s="301"/>
      <c r="B802" s="301"/>
      <c r="C802" s="301"/>
      <c r="D802" s="301"/>
      <c r="E802" s="301"/>
      <c r="F802" s="301"/>
      <c r="G802" s="301"/>
      <c r="H802" s="301"/>
      <c r="I802" s="301"/>
      <c r="J802" s="301"/>
      <c r="K802" s="301"/>
      <c r="L802" s="301"/>
      <c r="M802" s="301"/>
      <c r="N802" s="301"/>
      <c r="O802" s="301"/>
      <c r="P802" s="301"/>
      <c r="Q802" s="301"/>
      <c r="R802" s="301"/>
      <c r="S802" s="301"/>
      <c r="T802" s="301"/>
      <c r="U802" s="301"/>
      <c r="V802" s="301"/>
      <c r="W802" s="301"/>
      <c r="X802" s="301"/>
      <c r="Y802" s="301"/>
      <c r="Z802" s="301"/>
      <c r="AA802" s="301"/>
    </row>
    <row r="803" spans="1:27" ht="14.25" customHeight="1">
      <c r="A803" s="301"/>
      <c r="B803" s="301"/>
      <c r="C803" s="301"/>
      <c r="D803" s="301"/>
      <c r="E803" s="301"/>
      <c r="F803" s="301"/>
      <c r="G803" s="301"/>
      <c r="H803" s="301"/>
      <c r="I803" s="301"/>
      <c r="J803" s="301"/>
      <c r="K803" s="301"/>
      <c r="L803" s="301"/>
      <c r="M803" s="301"/>
      <c r="N803" s="301"/>
      <c r="O803" s="301"/>
      <c r="P803" s="301"/>
      <c r="Q803" s="301"/>
      <c r="R803" s="301"/>
      <c r="S803" s="301"/>
      <c r="T803" s="301"/>
      <c r="U803" s="301"/>
      <c r="V803" s="301"/>
      <c r="W803" s="301"/>
      <c r="X803" s="301"/>
      <c r="Y803" s="301"/>
      <c r="Z803" s="301"/>
      <c r="AA803" s="301"/>
    </row>
    <row r="804" spans="1:27" ht="14.25" customHeight="1">
      <c r="A804" s="301"/>
      <c r="B804" s="301"/>
      <c r="C804" s="301"/>
      <c r="D804" s="301"/>
      <c r="E804" s="301"/>
      <c r="F804" s="301"/>
      <c r="G804" s="301"/>
      <c r="H804" s="301"/>
      <c r="I804" s="301"/>
      <c r="J804" s="301"/>
      <c r="K804" s="301"/>
      <c r="L804" s="301"/>
      <c r="M804" s="301"/>
      <c r="N804" s="301"/>
      <c r="O804" s="301"/>
      <c r="P804" s="301"/>
      <c r="Q804" s="301"/>
      <c r="R804" s="301"/>
      <c r="S804" s="301"/>
      <c r="T804" s="301"/>
      <c r="U804" s="301"/>
      <c r="V804" s="301"/>
      <c r="W804" s="301"/>
      <c r="X804" s="301"/>
      <c r="Y804" s="301"/>
      <c r="Z804" s="301"/>
      <c r="AA804" s="301"/>
    </row>
    <row r="805" spans="1:27" ht="14.25" customHeight="1">
      <c r="A805" s="301"/>
      <c r="B805" s="301"/>
      <c r="C805" s="301"/>
      <c r="D805" s="301"/>
      <c r="E805" s="301"/>
      <c r="F805" s="301"/>
      <c r="G805" s="301"/>
      <c r="H805" s="301"/>
      <c r="I805" s="301"/>
      <c r="J805" s="301"/>
      <c r="K805" s="301"/>
      <c r="L805" s="301"/>
      <c r="M805" s="301"/>
      <c r="N805" s="301"/>
      <c r="O805" s="301"/>
      <c r="P805" s="301"/>
      <c r="Q805" s="301"/>
      <c r="R805" s="301"/>
      <c r="S805" s="301"/>
      <c r="T805" s="301"/>
      <c r="U805" s="301"/>
      <c r="V805" s="301"/>
      <c r="W805" s="301"/>
      <c r="X805" s="301"/>
      <c r="Y805" s="301"/>
      <c r="Z805" s="301"/>
      <c r="AA805" s="301"/>
    </row>
    <row r="806" spans="1:27" ht="14.25" customHeight="1">
      <c r="A806" s="301"/>
      <c r="B806" s="301"/>
      <c r="C806" s="301"/>
      <c r="D806" s="301"/>
      <c r="E806" s="301"/>
      <c r="F806" s="301"/>
      <c r="G806" s="301"/>
      <c r="H806" s="301"/>
      <c r="I806" s="301"/>
      <c r="J806" s="301"/>
      <c r="K806" s="301"/>
      <c r="L806" s="301"/>
      <c r="M806" s="301"/>
      <c r="N806" s="301"/>
      <c r="O806" s="301"/>
      <c r="P806" s="301"/>
      <c r="Q806" s="301"/>
      <c r="R806" s="301"/>
      <c r="S806" s="301"/>
      <c r="T806" s="301"/>
      <c r="U806" s="301"/>
      <c r="V806" s="301"/>
      <c r="W806" s="301"/>
      <c r="X806" s="301"/>
      <c r="Y806" s="301"/>
      <c r="Z806" s="301"/>
      <c r="AA806" s="301"/>
    </row>
    <row r="807" spans="1:27" ht="14.25" customHeight="1">
      <c r="A807" s="301"/>
      <c r="B807" s="301"/>
      <c r="C807" s="301"/>
      <c r="D807" s="301"/>
      <c r="E807" s="301"/>
      <c r="F807" s="301"/>
      <c r="G807" s="301"/>
      <c r="H807" s="301"/>
      <c r="I807" s="301"/>
      <c r="J807" s="301"/>
      <c r="K807" s="301"/>
      <c r="L807" s="301"/>
      <c r="M807" s="301"/>
      <c r="N807" s="301"/>
      <c r="O807" s="301"/>
      <c r="P807" s="301"/>
      <c r="Q807" s="301"/>
      <c r="R807" s="301"/>
      <c r="S807" s="301"/>
      <c r="T807" s="301"/>
      <c r="U807" s="301"/>
      <c r="V807" s="301"/>
      <c r="W807" s="301"/>
      <c r="X807" s="301"/>
      <c r="Y807" s="301"/>
      <c r="Z807" s="301"/>
      <c r="AA807" s="301"/>
    </row>
    <row r="808" spans="1:27" ht="14.25" customHeight="1">
      <c r="A808" s="301"/>
      <c r="B808" s="301"/>
      <c r="C808" s="301"/>
      <c r="D808" s="301"/>
      <c r="E808" s="301"/>
      <c r="F808" s="301"/>
      <c r="G808" s="301"/>
      <c r="H808" s="301"/>
      <c r="I808" s="301"/>
      <c r="J808" s="301"/>
      <c r="K808" s="301"/>
      <c r="L808" s="301"/>
      <c r="M808" s="301"/>
      <c r="N808" s="301"/>
      <c r="O808" s="301"/>
      <c r="P808" s="301"/>
      <c r="Q808" s="301"/>
      <c r="R808" s="301"/>
      <c r="S808" s="301"/>
      <c r="T808" s="301"/>
      <c r="U808" s="301"/>
      <c r="V808" s="301"/>
      <c r="W808" s="301"/>
      <c r="X808" s="301"/>
      <c r="Y808" s="301"/>
      <c r="Z808" s="301"/>
      <c r="AA808" s="301"/>
    </row>
    <row r="809" spans="1:27" ht="14.25" customHeight="1">
      <c r="A809" s="301"/>
      <c r="B809" s="301"/>
      <c r="C809" s="301"/>
      <c r="D809" s="301"/>
      <c r="E809" s="301"/>
      <c r="F809" s="301"/>
      <c r="G809" s="301"/>
      <c r="H809" s="301"/>
      <c r="I809" s="301"/>
      <c r="J809" s="301"/>
      <c r="K809" s="301"/>
      <c r="L809" s="301"/>
      <c r="M809" s="301"/>
      <c r="N809" s="301"/>
      <c r="O809" s="301"/>
      <c r="P809" s="301"/>
      <c r="Q809" s="301"/>
      <c r="R809" s="301"/>
      <c r="S809" s="301"/>
      <c r="T809" s="301"/>
      <c r="U809" s="301"/>
      <c r="V809" s="301"/>
      <c r="W809" s="301"/>
      <c r="X809" s="301"/>
      <c r="Y809" s="301"/>
      <c r="Z809" s="301"/>
      <c r="AA809" s="301"/>
    </row>
    <row r="810" spans="1:27" ht="14.25" customHeight="1">
      <c r="A810" s="301"/>
      <c r="B810" s="301"/>
      <c r="C810" s="301"/>
      <c r="D810" s="301"/>
      <c r="E810" s="301"/>
      <c r="F810" s="301"/>
      <c r="G810" s="301"/>
      <c r="H810" s="301"/>
      <c r="I810" s="301"/>
      <c r="J810" s="301"/>
      <c r="K810" s="301"/>
      <c r="L810" s="301"/>
      <c r="M810" s="301"/>
      <c r="N810" s="301"/>
      <c r="O810" s="301"/>
      <c r="P810" s="301"/>
      <c r="Q810" s="301"/>
      <c r="R810" s="301"/>
      <c r="S810" s="301"/>
      <c r="T810" s="301"/>
      <c r="U810" s="301"/>
      <c r="V810" s="301"/>
      <c r="W810" s="301"/>
      <c r="X810" s="301"/>
      <c r="Y810" s="301"/>
      <c r="Z810" s="301"/>
      <c r="AA810" s="301"/>
    </row>
    <row r="811" spans="1:27" ht="14.25" customHeight="1">
      <c r="A811" s="301"/>
      <c r="B811" s="301"/>
      <c r="C811" s="301"/>
      <c r="D811" s="301"/>
      <c r="E811" s="301"/>
      <c r="F811" s="301"/>
      <c r="G811" s="301"/>
      <c r="H811" s="301"/>
      <c r="I811" s="301"/>
      <c r="J811" s="301"/>
      <c r="K811" s="301"/>
      <c r="L811" s="301"/>
      <c r="M811" s="301"/>
      <c r="N811" s="301"/>
      <c r="O811" s="301"/>
      <c r="P811" s="301"/>
      <c r="Q811" s="301"/>
      <c r="R811" s="301"/>
      <c r="S811" s="301"/>
      <c r="T811" s="301"/>
      <c r="U811" s="301"/>
      <c r="V811" s="301"/>
      <c r="W811" s="301"/>
      <c r="X811" s="301"/>
      <c r="Y811" s="301"/>
      <c r="Z811" s="301"/>
      <c r="AA811" s="301"/>
    </row>
    <row r="812" spans="1:27" ht="14.25" customHeight="1">
      <c r="A812" s="301"/>
      <c r="B812" s="301"/>
      <c r="C812" s="301"/>
      <c r="D812" s="301"/>
      <c r="E812" s="301"/>
      <c r="F812" s="301"/>
      <c r="G812" s="301"/>
      <c r="H812" s="301"/>
      <c r="I812" s="301"/>
      <c r="J812" s="301"/>
      <c r="K812" s="301"/>
      <c r="L812" s="301"/>
      <c r="M812" s="301"/>
      <c r="N812" s="301"/>
      <c r="O812" s="301"/>
      <c r="P812" s="301"/>
      <c r="Q812" s="301"/>
      <c r="R812" s="301"/>
      <c r="S812" s="301"/>
      <c r="T812" s="301"/>
      <c r="U812" s="301"/>
      <c r="V812" s="301"/>
      <c r="W812" s="301"/>
      <c r="X812" s="301"/>
      <c r="Y812" s="301"/>
      <c r="Z812" s="301"/>
      <c r="AA812" s="301"/>
    </row>
    <row r="813" spans="1:27" ht="14.25" customHeight="1">
      <c r="A813" s="301"/>
      <c r="B813" s="301"/>
      <c r="C813" s="301"/>
      <c r="D813" s="301"/>
      <c r="E813" s="301"/>
      <c r="F813" s="301"/>
      <c r="G813" s="301"/>
      <c r="H813" s="301"/>
      <c r="I813" s="301"/>
      <c r="J813" s="301"/>
      <c r="K813" s="301"/>
      <c r="L813" s="301"/>
      <c r="M813" s="301"/>
      <c r="N813" s="301"/>
      <c r="O813" s="301"/>
      <c r="P813" s="301"/>
      <c r="Q813" s="301"/>
      <c r="R813" s="301"/>
      <c r="S813" s="301"/>
      <c r="T813" s="301"/>
      <c r="U813" s="301"/>
      <c r="V813" s="301"/>
      <c r="W813" s="301"/>
      <c r="X813" s="301"/>
      <c r="Y813" s="301"/>
      <c r="Z813" s="301"/>
      <c r="AA813" s="301"/>
    </row>
    <row r="814" spans="1:27" ht="14.25" customHeight="1">
      <c r="A814" s="301"/>
      <c r="B814" s="301"/>
      <c r="C814" s="301"/>
      <c r="D814" s="301"/>
      <c r="E814" s="301"/>
      <c r="F814" s="301"/>
      <c r="G814" s="301"/>
      <c r="H814" s="301"/>
      <c r="I814" s="301"/>
      <c r="J814" s="301"/>
      <c r="K814" s="301"/>
      <c r="L814" s="301"/>
      <c r="M814" s="301"/>
      <c r="N814" s="301"/>
      <c r="O814" s="301"/>
      <c r="P814" s="301"/>
      <c r="Q814" s="301"/>
      <c r="R814" s="301"/>
      <c r="S814" s="301"/>
      <c r="T814" s="301"/>
      <c r="U814" s="301"/>
      <c r="V814" s="301"/>
      <c r="W814" s="301"/>
      <c r="X814" s="301"/>
      <c r="Y814" s="301"/>
      <c r="Z814" s="301"/>
      <c r="AA814" s="301"/>
    </row>
    <row r="815" spans="1:27" ht="14.25" customHeight="1">
      <c r="A815" s="301"/>
      <c r="B815" s="301"/>
      <c r="C815" s="301"/>
      <c r="D815" s="301"/>
      <c r="E815" s="301"/>
      <c r="F815" s="301"/>
      <c r="G815" s="301"/>
      <c r="H815" s="301"/>
      <c r="I815" s="301"/>
      <c r="J815" s="301"/>
      <c r="K815" s="301"/>
      <c r="L815" s="301"/>
      <c r="M815" s="301"/>
      <c r="N815" s="301"/>
      <c r="O815" s="301"/>
      <c r="P815" s="301"/>
      <c r="Q815" s="301"/>
      <c r="R815" s="301"/>
      <c r="S815" s="301"/>
      <c r="T815" s="301"/>
      <c r="U815" s="301"/>
      <c r="V815" s="301"/>
      <c r="W815" s="301"/>
      <c r="X815" s="301"/>
      <c r="Y815" s="301"/>
      <c r="Z815" s="301"/>
      <c r="AA815" s="301"/>
    </row>
    <row r="816" spans="1:27" ht="14.25" customHeight="1">
      <c r="A816" s="301"/>
      <c r="B816" s="301"/>
      <c r="C816" s="301"/>
      <c r="D816" s="301"/>
      <c r="E816" s="301"/>
      <c r="F816" s="301"/>
      <c r="G816" s="301"/>
      <c r="H816" s="301"/>
      <c r="I816" s="301"/>
      <c r="J816" s="301"/>
      <c r="K816" s="301"/>
      <c r="L816" s="301"/>
      <c r="M816" s="301"/>
      <c r="N816" s="301"/>
      <c r="O816" s="301"/>
      <c r="P816" s="301"/>
      <c r="Q816" s="301"/>
      <c r="R816" s="301"/>
      <c r="S816" s="301"/>
      <c r="T816" s="301"/>
      <c r="U816" s="301"/>
      <c r="V816" s="301"/>
      <c r="W816" s="301"/>
      <c r="X816" s="301"/>
      <c r="Y816" s="301"/>
      <c r="Z816" s="301"/>
      <c r="AA816" s="301"/>
    </row>
    <row r="817" spans="1:27" ht="14.25" customHeight="1">
      <c r="A817" s="301"/>
      <c r="B817" s="301"/>
      <c r="C817" s="301"/>
      <c r="D817" s="301"/>
      <c r="E817" s="301"/>
      <c r="F817" s="301"/>
      <c r="G817" s="301"/>
      <c r="H817" s="301"/>
      <c r="I817" s="301"/>
      <c r="J817" s="301"/>
      <c r="K817" s="301"/>
      <c r="L817" s="301"/>
      <c r="M817" s="301"/>
      <c r="N817" s="301"/>
      <c r="O817" s="301"/>
      <c r="P817" s="301"/>
      <c r="Q817" s="301"/>
      <c r="R817" s="301"/>
      <c r="S817" s="301"/>
      <c r="T817" s="301"/>
      <c r="U817" s="301"/>
      <c r="V817" s="301"/>
      <c r="W817" s="301"/>
      <c r="X817" s="301"/>
      <c r="Y817" s="301"/>
      <c r="Z817" s="301"/>
      <c r="AA817" s="301"/>
    </row>
    <row r="818" spans="1:27" ht="14.25" customHeight="1">
      <c r="A818" s="301"/>
      <c r="B818" s="301"/>
      <c r="C818" s="301"/>
      <c r="D818" s="301"/>
      <c r="E818" s="301"/>
      <c r="F818" s="301"/>
      <c r="G818" s="301"/>
      <c r="H818" s="301"/>
      <c r="I818" s="301"/>
      <c r="J818" s="301"/>
      <c r="K818" s="301"/>
      <c r="L818" s="301"/>
      <c r="M818" s="301"/>
      <c r="N818" s="301"/>
      <c r="O818" s="301"/>
      <c r="P818" s="301"/>
      <c r="Q818" s="301"/>
      <c r="R818" s="301"/>
      <c r="S818" s="301"/>
      <c r="T818" s="301"/>
      <c r="U818" s="301"/>
      <c r="V818" s="301"/>
      <c r="W818" s="301"/>
      <c r="X818" s="301"/>
      <c r="Y818" s="301"/>
      <c r="Z818" s="301"/>
      <c r="AA818" s="301"/>
    </row>
    <row r="819" spans="1:27" ht="14.25" customHeight="1">
      <c r="A819" s="301"/>
      <c r="B819" s="301"/>
      <c r="C819" s="301"/>
      <c r="D819" s="301"/>
      <c r="E819" s="301"/>
      <c r="F819" s="301"/>
      <c r="G819" s="301"/>
      <c r="H819" s="301"/>
      <c r="I819" s="301"/>
      <c r="J819" s="301"/>
      <c r="K819" s="301"/>
      <c r="L819" s="301"/>
      <c r="M819" s="301"/>
      <c r="N819" s="301"/>
      <c r="O819" s="301"/>
      <c r="P819" s="301"/>
      <c r="Q819" s="301"/>
      <c r="R819" s="301"/>
      <c r="S819" s="301"/>
      <c r="T819" s="301"/>
      <c r="U819" s="301"/>
      <c r="V819" s="301"/>
      <c r="W819" s="301"/>
      <c r="X819" s="301"/>
      <c r="Y819" s="301"/>
      <c r="Z819" s="301"/>
      <c r="AA819" s="301"/>
    </row>
    <row r="820" spans="1:27" ht="14.25" customHeight="1">
      <c r="A820" s="301"/>
      <c r="B820" s="301"/>
      <c r="C820" s="301"/>
      <c r="D820" s="301"/>
      <c r="E820" s="301"/>
      <c r="F820" s="301"/>
      <c r="G820" s="301"/>
      <c r="H820" s="301"/>
      <c r="I820" s="301"/>
      <c r="J820" s="301"/>
      <c r="K820" s="301"/>
      <c r="L820" s="301"/>
      <c r="M820" s="301"/>
      <c r="N820" s="301"/>
      <c r="O820" s="301"/>
      <c r="P820" s="301"/>
      <c r="Q820" s="301"/>
      <c r="R820" s="301"/>
      <c r="S820" s="301"/>
      <c r="T820" s="301"/>
      <c r="U820" s="301"/>
      <c r="V820" s="301"/>
      <c r="W820" s="301"/>
      <c r="X820" s="301"/>
      <c r="Y820" s="301"/>
      <c r="Z820" s="301"/>
      <c r="AA820" s="301"/>
    </row>
    <row r="821" spans="1:27" ht="14.25" customHeight="1">
      <c r="A821" s="301"/>
      <c r="B821" s="301"/>
      <c r="C821" s="301"/>
      <c r="D821" s="301"/>
      <c r="E821" s="301"/>
      <c r="F821" s="301"/>
      <c r="G821" s="301"/>
      <c r="H821" s="301"/>
      <c r="I821" s="301"/>
      <c r="J821" s="301"/>
      <c r="K821" s="301"/>
      <c r="L821" s="301"/>
      <c r="M821" s="301"/>
      <c r="N821" s="301"/>
      <c r="O821" s="301"/>
      <c r="P821" s="301"/>
      <c r="Q821" s="301"/>
      <c r="R821" s="301"/>
      <c r="S821" s="301"/>
      <c r="T821" s="301"/>
      <c r="U821" s="301"/>
      <c r="V821" s="301"/>
      <c r="W821" s="301"/>
      <c r="X821" s="301"/>
      <c r="Y821" s="301"/>
      <c r="Z821" s="301"/>
      <c r="AA821" s="301"/>
    </row>
    <row r="822" spans="1:27" ht="14.25" customHeight="1">
      <c r="A822" s="301"/>
      <c r="B822" s="301"/>
      <c r="C822" s="301"/>
      <c r="D822" s="301"/>
      <c r="E822" s="301"/>
      <c r="F822" s="301"/>
      <c r="G822" s="301"/>
      <c r="H822" s="301"/>
      <c r="I822" s="301"/>
      <c r="J822" s="301"/>
      <c r="K822" s="301"/>
      <c r="L822" s="301"/>
      <c r="M822" s="301"/>
      <c r="N822" s="301"/>
      <c r="O822" s="301"/>
      <c r="P822" s="301"/>
      <c r="Q822" s="301"/>
      <c r="R822" s="301"/>
      <c r="S822" s="301"/>
      <c r="T822" s="301"/>
      <c r="U822" s="301"/>
      <c r="V822" s="301"/>
      <c r="W822" s="301"/>
      <c r="X822" s="301"/>
      <c r="Y822" s="301"/>
      <c r="Z822" s="301"/>
      <c r="AA822" s="301"/>
    </row>
    <row r="823" spans="1:27" ht="14.25" customHeight="1">
      <c r="A823" s="301"/>
      <c r="B823" s="301"/>
      <c r="C823" s="301"/>
      <c r="D823" s="301"/>
      <c r="E823" s="301"/>
      <c r="F823" s="301"/>
      <c r="G823" s="301"/>
      <c r="H823" s="301"/>
      <c r="I823" s="301"/>
      <c r="J823" s="301"/>
      <c r="K823" s="301"/>
      <c r="L823" s="301"/>
      <c r="M823" s="301"/>
      <c r="N823" s="301"/>
      <c r="O823" s="301"/>
      <c r="P823" s="301"/>
      <c r="Q823" s="301"/>
      <c r="R823" s="301"/>
      <c r="S823" s="301"/>
      <c r="T823" s="301"/>
      <c r="U823" s="301"/>
      <c r="V823" s="301"/>
      <c r="W823" s="301"/>
      <c r="X823" s="301"/>
      <c r="Y823" s="301"/>
      <c r="Z823" s="301"/>
      <c r="AA823" s="301"/>
    </row>
    <row r="824" spans="1:27" ht="14.25" customHeight="1">
      <c r="A824" s="301"/>
      <c r="B824" s="301"/>
      <c r="C824" s="301"/>
      <c r="D824" s="301"/>
      <c r="E824" s="301"/>
      <c r="F824" s="301"/>
      <c r="G824" s="301"/>
      <c r="H824" s="301"/>
      <c r="I824" s="301"/>
      <c r="J824" s="301"/>
      <c r="K824" s="301"/>
      <c r="L824" s="301"/>
      <c r="M824" s="301"/>
      <c r="N824" s="301"/>
      <c r="O824" s="301"/>
      <c r="P824" s="301"/>
      <c r="Q824" s="301"/>
      <c r="R824" s="301"/>
      <c r="S824" s="301"/>
      <c r="T824" s="301"/>
      <c r="U824" s="301"/>
      <c r="V824" s="301"/>
      <c r="W824" s="301"/>
      <c r="X824" s="301"/>
      <c r="Y824" s="301"/>
      <c r="Z824" s="301"/>
      <c r="AA824" s="301"/>
    </row>
    <row r="825" spans="1:27" ht="14.25" customHeight="1">
      <c r="A825" s="301"/>
      <c r="B825" s="301"/>
      <c r="C825" s="301"/>
      <c r="D825" s="301"/>
      <c r="E825" s="301"/>
      <c r="F825" s="301"/>
      <c r="G825" s="301"/>
      <c r="H825" s="301"/>
      <c r="I825" s="301"/>
      <c r="J825" s="301"/>
      <c r="K825" s="301"/>
      <c r="L825" s="301"/>
      <c r="M825" s="301"/>
      <c r="N825" s="301"/>
      <c r="O825" s="301"/>
      <c r="P825" s="301"/>
      <c r="Q825" s="301"/>
      <c r="R825" s="301"/>
      <c r="S825" s="301"/>
      <c r="T825" s="301"/>
      <c r="U825" s="301"/>
      <c r="V825" s="301"/>
      <c r="W825" s="301"/>
      <c r="X825" s="301"/>
      <c r="Y825" s="301"/>
      <c r="Z825" s="301"/>
      <c r="AA825" s="301"/>
    </row>
    <row r="826" spans="1:27" ht="14.25" customHeight="1">
      <c r="A826" s="301"/>
      <c r="B826" s="301"/>
      <c r="C826" s="301"/>
      <c r="D826" s="301"/>
      <c r="E826" s="301"/>
      <c r="F826" s="301"/>
      <c r="G826" s="301"/>
      <c r="H826" s="301"/>
      <c r="I826" s="301"/>
      <c r="J826" s="301"/>
      <c r="K826" s="301"/>
      <c r="L826" s="301"/>
      <c r="M826" s="301"/>
      <c r="N826" s="301"/>
      <c r="O826" s="301"/>
      <c r="P826" s="301"/>
      <c r="Q826" s="301"/>
      <c r="R826" s="301"/>
      <c r="S826" s="301"/>
      <c r="T826" s="301"/>
      <c r="U826" s="301"/>
      <c r="V826" s="301"/>
      <c r="W826" s="301"/>
      <c r="X826" s="301"/>
      <c r="Y826" s="301"/>
      <c r="Z826" s="301"/>
      <c r="AA826" s="301"/>
    </row>
    <row r="827" spans="1:27" ht="14.25" customHeight="1">
      <c r="A827" s="301"/>
      <c r="B827" s="301"/>
      <c r="C827" s="301"/>
      <c r="D827" s="301"/>
      <c r="E827" s="301"/>
      <c r="F827" s="301"/>
      <c r="G827" s="301"/>
      <c r="H827" s="301"/>
      <c r="I827" s="301"/>
      <c r="J827" s="301"/>
      <c r="K827" s="301"/>
      <c r="L827" s="301"/>
      <c r="M827" s="301"/>
      <c r="N827" s="301"/>
      <c r="O827" s="301"/>
      <c r="P827" s="301"/>
      <c r="Q827" s="301"/>
      <c r="R827" s="301"/>
      <c r="S827" s="301"/>
      <c r="T827" s="301"/>
      <c r="U827" s="301"/>
      <c r="V827" s="301"/>
      <c r="W827" s="301"/>
      <c r="X827" s="301"/>
      <c r="Y827" s="301"/>
      <c r="Z827" s="301"/>
      <c r="AA827" s="301"/>
    </row>
    <row r="828" spans="1:27" ht="14.25" customHeight="1">
      <c r="A828" s="301"/>
      <c r="B828" s="301"/>
      <c r="C828" s="301"/>
      <c r="D828" s="301"/>
      <c r="E828" s="301"/>
      <c r="F828" s="301"/>
      <c r="G828" s="301"/>
      <c r="H828" s="301"/>
      <c r="I828" s="301"/>
      <c r="J828" s="301"/>
      <c r="K828" s="301"/>
      <c r="L828" s="301"/>
      <c r="M828" s="301"/>
      <c r="N828" s="301"/>
      <c r="O828" s="301"/>
      <c r="P828" s="301"/>
      <c r="Q828" s="301"/>
      <c r="R828" s="301"/>
      <c r="S828" s="301"/>
      <c r="T828" s="301"/>
      <c r="U828" s="301"/>
      <c r="V828" s="301"/>
      <c r="W828" s="301"/>
      <c r="X828" s="301"/>
      <c r="Y828" s="301"/>
      <c r="Z828" s="301"/>
      <c r="AA828" s="301"/>
    </row>
    <row r="829" spans="1:27" ht="14.25" customHeight="1">
      <c r="A829" s="301"/>
      <c r="B829" s="301"/>
      <c r="C829" s="301"/>
      <c r="D829" s="301"/>
      <c r="E829" s="301"/>
      <c r="F829" s="301"/>
      <c r="G829" s="301"/>
      <c r="H829" s="301"/>
      <c r="I829" s="301"/>
      <c r="J829" s="301"/>
      <c r="K829" s="301"/>
      <c r="L829" s="301"/>
      <c r="M829" s="301"/>
      <c r="N829" s="301"/>
      <c r="O829" s="301"/>
      <c r="P829" s="301"/>
      <c r="Q829" s="301"/>
      <c r="R829" s="301"/>
      <c r="S829" s="301"/>
      <c r="T829" s="301"/>
      <c r="U829" s="301"/>
      <c r="V829" s="301"/>
      <c r="W829" s="301"/>
      <c r="X829" s="301"/>
      <c r="Y829" s="301"/>
      <c r="Z829" s="301"/>
      <c r="AA829" s="301"/>
    </row>
    <row r="830" spans="1:27" ht="14.25" customHeight="1">
      <c r="A830" s="301"/>
      <c r="B830" s="301"/>
      <c r="C830" s="301"/>
      <c r="D830" s="301"/>
      <c r="E830" s="301"/>
      <c r="F830" s="301"/>
      <c r="G830" s="301"/>
      <c r="H830" s="301"/>
      <c r="I830" s="301"/>
      <c r="J830" s="301"/>
      <c r="K830" s="301"/>
      <c r="L830" s="301"/>
      <c r="M830" s="301"/>
      <c r="N830" s="301"/>
      <c r="O830" s="301"/>
      <c r="P830" s="301"/>
      <c r="Q830" s="301"/>
      <c r="R830" s="301"/>
      <c r="S830" s="301"/>
      <c r="T830" s="301"/>
      <c r="U830" s="301"/>
      <c r="V830" s="301"/>
      <c r="W830" s="301"/>
      <c r="X830" s="301"/>
      <c r="Y830" s="301"/>
      <c r="Z830" s="301"/>
      <c r="AA830" s="301"/>
    </row>
    <row r="831" spans="1:27" ht="14.25" customHeight="1">
      <c r="A831" s="301"/>
      <c r="B831" s="301"/>
      <c r="C831" s="301"/>
      <c r="D831" s="301"/>
      <c r="E831" s="301"/>
      <c r="F831" s="301"/>
      <c r="G831" s="301"/>
      <c r="H831" s="301"/>
      <c r="I831" s="301"/>
      <c r="J831" s="301"/>
      <c r="K831" s="301"/>
      <c r="L831" s="301"/>
      <c r="M831" s="301"/>
      <c r="N831" s="301"/>
      <c r="O831" s="301"/>
      <c r="P831" s="301"/>
      <c r="Q831" s="301"/>
      <c r="R831" s="301"/>
      <c r="S831" s="301"/>
      <c r="T831" s="301"/>
      <c r="U831" s="301"/>
      <c r="V831" s="301"/>
      <c r="W831" s="301"/>
      <c r="X831" s="301"/>
      <c r="Y831" s="301"/>
      <c r="Z831" s="301"/>
      <c r="AA831" s="301"/>
    </row>
    <row r="832" spans="1:27" ht="14.25" customHeight="1">
      <c r="A832" s="301"/>
      <c r="B832" s="301"/>
      <c r="C832" s="301"/>
      <c r="D832" s="301"/>
      <c r="E832" s="301"/>
      <c r="F832" s="301"/>
      <c r="G832" s="301"/>
      <c r="H832" s="301"/>
      <c r="I832" s="301"/>
      <c r="J832" s="301"/>
      <c r="K832" s="301"/>
      <c r="L832" s="301"/>
      <c r="M832" s="301"/>
      <c r="N832" s="301"/>
      <c r="O832" s="301"/>
      <c r="P832" s="301"/>
      <c r="Q832" s="301"/>
      <c r="R832" s="301"/>
      <c r="S832" s="301"/>
      <c r="T832" s="301"/>
      <c r="U832" s="301"/>
      <c r="V832" s="301"/>
      <c r="W832" s="301"/>
      <c r="X832" s="301"/>
      <c r="Y832" s="301"/>
      <c r="Z832" s="301"/>
      <c r="AA832" s="301"/>
    </row>
    <row r="833" spans="1:27" ht="14.25" customHeight="1">
      <c r="A833" s="301"/>
      <c r="B833" s="301"/>
      <c r="C833" s="301"/>
      <c r="D833" s="301"/>
      <c r="E833" s="301"/>
      <c r="F833" s="301"/>
      <c r="G833" s="301"/>
      <c r="H833" s="301"/>
      <c r="I833" s="301"/>
      <c r="J833" s="301"/>
      <c r="K833" s="301"/>
      <c r="L833" s="301"/>
      <c r="M833" s="301"/>
      <c r="N833" s="301"/>
      <c r="O833" s="301"/>
      <c r="P833" s="301"/>
      <c r="Q833" s="301"/>
      <c r="R833" s="301"/>
      <c r="S833" s="301"/>
      <c r="T833" s="301"/>
      <c r="U833" s="301"/>
      <c r="V833" s="301"/>
      <c r="W833" s="301"/>
      <c r="X833" s="301"/>
      <c r="Y833" s="301"/>
      <c r="Z833" s="301"/>
      <c r="AA833" s="301"/>
    </row>
    <row r="834" spans="1:27" ht="14.25" customHeight="1">
      <c r="A834" s="301"/>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row>
    <row r="835" spans="1:27" ht="14.25" customHeight="1">
      <c r="A835" s="301"/>
      <c r="B835" s="301"/>
      <c r="C835" s="301"/>
      <c r="D835" s="301"/>
      <c r="E835" s="301"/>
      <c r="F835" s="301"/>
      <c r="G835" s="301"/>
      <c r="H835" s="301"/>
      <c r="I835" s="301"/>
      <c r="J835" s="301"/>
      <c r="K835" s="301"/>
      <c r="L835" s="301"/>
      <c r="M835" s="301"/>
      <c r="N835" s="301"/>
      <c r="O835" s="301"/>
      <c r="P835" s="301"/>
      <c r="Q835" s="301"/>
      <c r="R835" s="301"/>
      <c r="S835" s="301"/>
      <c r="T835" s="301"/>
      <c r="U835" s="301"/>
      <c r="V835" s="301"/>
      <c r="W835" s="301"/>
      <c r="X835" s="301"/>
      <c r="Y835" s="301"/>
      <c r="Z835" s="301"/>
      <c r="AA835" s="301"/>
    </row>
    <row r="836" spans="1:27" ht="14.25" customHeight="1">
      <c r="A836" s="301"/>
      <c r="B836" s="301"/>
      <c r="C836" s="301"/>
      <c r="D836" s="301"/>
      <c r="E836" s="301"/>
      <c r="F836" s="301"/>
      <c r="G836" s="301"/>
      <c r="H836" s="301"/>
      <c r="I836" s="301"/>
      <c r="J836" s="301"/>
      <c r="K836" s="301"/>
      <c r="L836" s="301"/>
      <c r="M836" s="301"/>
      <c r="N836" s="301"/>
      <c r="O836" s="301"/>
      <c r="P836" s="301"/>
      <c r="Q836" s="301"/>
      <c r="R836" s="301"/>
      <c r="S836" s="301"/>
      <c r="T836" s="301"/>
      <c r="U836" s="301"/>
      <c r="V836" s="301"/>
      <c r="W836" s="301"/>
      <c r="X836" s="301"/>
      <c r="Y836" s="301"/>
      <c r="Z836" s="301"/>
      <c r="AA836" s="301"/>
    </row>
    <row r="837" spans="1:27" ht="14.25" customHeight="1">
      <c r="A837" s="301"/>
      <c r="B837" s="301"/>
      <c r="C837" s="301"/>
      <c r="D837" s="301"/>
      <c r="E837" s="301"/>
      <c r="F837" s="301"/>
      <c r="G837" s="301"/>
      <c r="H837" s="301"/>
      <c r="I837" s="301"/>
      <c r="J837" s="301"/>
      <c r="K837" s="301"/>
      <c r="L837" s="301"/>
      <c r="M837" s="301"/>
      <c r="N837" s="301"/>
      <c r="O837" s="301"/>
      <c r="P837" s="301"/>
      <c r="Q837" s="301"/>
      <c r="R837" s="301"/>
      <c r="S837" s="301"/>
      <c r="T837" s="301"/>
      <c r="U837" s="301"/>
      <c r="V837" s="301"/>
      <c r="W837" s="301"/>
      <c r="X837" s="301"/>
      <c r="Y837" s="301"/>
      <c r="Z837" s="301"/>
      <c r="AA837" s="301"/>
    </row>
    <row r="838" spans="1:27" ht="14.25" customHeight="1">
      <c r="A838" s="301"/>
      <c r="B838" s="301"/>
      <c r="C838" s="301"/>
      <c r="D838" s="301"/>
      <c r="E838" s="301"/>
      <c r="F838" s="301"/>
      <c r="G838" s="301"/>
      <c r="H838" s="301"/>
      <c r="I838" s="301"/>
      <c r="J838" s="301"/>
      <c r="K838" s="301"/>
      <c r="L838" s="301"/>
      <c r="M838" s="301"/>
      <c r="N838" s="301"/>
      <c r="O838" s="301"/>
      <c r="P838" s="301"/>
      <c r="Q838" s="301"/>
      <c r="R838" s="301"/>
      <c r="S838" s="301"/>
      <c r="T838" s="301"/>
      <c r="U838" s="301"/>
      <c r="V838" s="301"/>
      <c r="W838" s="301"/>
      <c r="X838" s="301"/>
      <c r="Y838" s="301"/>
      <c r="Z838" s="301"/>
      <c r="AA838" s="301"/>
    </row>
    <row r="839" spans="1:27" ht="14.25" customHeight="1">
      <c r="A839" s="301"/>
      <c r="B839" s="301"/>
      <c r="C839" s="301"/>
      <c r="D839" s="301"/>
      <c r="E839" s="301"/>
      <c r="F839" s="301"/>
      <c r="G839" s="301"/>
      <c r="H839" s="301"/>
      <c r="I839" s="301"/>
      <c r="J839" s="301"/>
      <c r="K839" s="301"/>
      <c r="L839" s="301"/>
      <c r="M839" s="301"/>
      <c r="N839" s="301"/>
      <c r="O839" s="301"/>
      <c r="P839" s="301"/>
      <c r="Q839" s="301"/>
      <c r="R839" s="301"/>
      <c r="S839" s="301"/>
      <c r="T839" s="301"/>
      <c r="U839" s="301"/>
      <c r="V839" s="301"/>
      <c r="W839" s="301"/>
      <c r="X839" s="301"/>
      <c r="Y839" s="301"/>
      <c r="Z839" s="301"/>
      <c r="AA839" s="301"/>
    </row>
    <row r="840" spans="1:27" ht="14.25" customHeight="1">
      <c r="A840" s="301"/>
      <c r="B840" s="301"/>
      <c r="C840" s="301"/>
      <c r="D840" s="301"/>
      <c r="E840" s="301"/>
      <c r="F840" s="301"/>
      <c r="G840" s="301"/>
      <c r="H840" s="301"/>
      <c r="I840" s="301"/>
      <c r="J840" s="301"/>
      <c r="K840" s="301"/>
      <c r="L840" s="301"/>
      <c r="M840" s="301"/>
      <c r="N840" s="301"/>
      <c r="O840" s="301"/>
      <c r="P840" s="301"/>
      <c r="Q840" s="301"/>
      <c r="R840" s="301"/>
      <c r="S840" s="301"/>
      <c r="T840" s="301"/>
      <c r="U840" s="301"/>
      <c r="V840" s="301"/>
      <c r="W840" s="301"/>
      <c r="X840" s="301"/>
      <c r="Y840" s="301"/>
      <c r="Z840" s="301"/>
      <c r="AA840" s="301"/>
    </row>
    <row r="841" spans="1:27" ht="14.25" customHeight="1">
      <c r="A841" s="301"/>
      <c r="B841" s="301"/>
      <c r="C841" s="301"/>
      <c r="D841" s="301"/>
      <c r="E841" s="301"/>
      <c r="F841" s="301"/>
      <c r="G841" s="301"/>
      <c r="H841" s="301"/>
      <c r="I841" s="301"/>
      <c r="J841" s="301"/>
      <c r="K841" s="301"/>
      <c r="L841" s="301"/>
      <c r="M841" s="301"/>
      <c r="N841" s="301"/>
      <c r="O841" s="301"/>
      <c r="P841" s="301"/>
      <c r="Q841" s="301"/>
      <c r="R841" s="301"/>
      <c r="S841" s="301"/>
      <c r="T841" s="301"/>
      <c r="U841" s="301"/>
      <c r="V841" s="301"/>
      <c r="W841" s="301"/>
      <c r="X841" s="301"/>
      <c r="Y841" s="301"/>
      <c r="Z841" s="301"/>
      <c r="AA841" s="301"/>
    </row>
    <row r="842" spans="1:27" ht="14.25" customHeight="1">
      <c r="A842" s="301"/>
      <c r="B842" s="301"/>
      <c r="C842" s="301"/>
      <c r="D842" s="301"/>
      <c r="E842" s="301"/>
      <c r="F842" s="301"/>
      <c r="G842" s="301"/>
      <c r="H842" s="301"/>
      <c r="I842" s="301"/>
      <c r="J842" s="301"/>
      <c r="K842" s="301"/>
      <c r="L842" s="301"/>
      <c r="M842" s="301"/>
      <c r="N842" s="301"/>
      <c r="O842" s="301"/>
      <c r="P842" s="301"/>
      <c r="Q842" s="301"/>
      <c r="R842" s="301"/>
      <c r="S842" s="301"/>
      <c r="T842" s="301"/>
      <c r="U842" s="301"/>
      <c r="V842" s="301"/>
      <c r="W842" s="301"/>
      <c r="X842" s="301"/>
      <c r="Y842" s="301"/>
      <c r="Z842" s="301"/>
      <c r="AA842" s="301"/>
    </row>
    <row r="843" spans="1:27" ht="14.25" customHeight="1">
      <c r="A843" s="301"/>
      <c r="B843" s="301"/>
      <c r="C843" s="301"/>
      <c r="D843" s="301"/>
      <c r="E843" s="301"/>
      <c r="F843" s="301"/>
      <c r="G843" s="301"/>
      <c r="H843" s="301"/>
      <c r="I843" s="301"/>
      <c r="J843" s="301"/>
      <c r="K843" s="301"/>
      <c r="L843" s="301"/>
      <c r="M843" s="301"/>
      <c r="N843" s="301"/>
      <c r="O843" s="301"/>
      <c r="P843" s="301"/>
      <c r="Q843" s="301"/>
      <c r="R843" s="301"/>
      <c r="S843" s="301"/>
      <c r="T843" s="301"/>
      <c r="U843" s="301"/>
      <c r="V843" s="301"/>
      <c r="W843" s="301"/>
      <c r="X843" s="301"/>
      <c r="Y843" s="301"/>
      <c r="Z843" s="301"/>
      <c r="AA843" s="301"/>
    </row>
    <row r="844" spans="1:27" ht="14.25" customHeight="1">
      <c r="A844" s="301"/>
      <c r="B844" s="301"/>
      <c r="C844" s="301"/>
      <c r="D844" s="301"/>
      <c r="E844" s="301"/>
      <c r="F844" s="301"/>
      <c r="G844" s="301"/>
      <c r="H844" s="301"/>
      <c r="I844" s="301"/>
      <c r="J844" s="301"/>
      <c r="K844" s="301"/>
      <c r="L844" s="301"/>
      <c r="M844" s="301"/>
      <c r="N844" s="301"/>
      <c r="O844" s="301"/>
      <c r="P844" s="301"/>
      <c r="Q844" s="301"/>
      <c r="R844" s="301"/>
      <c r="S844" s="301"/>
      <c r="T844" s="301"/>
      <c r="U844" s="301"/>
      <c r="V844" s="301"/>
      <c r="W844" s="301"/>
      <c r="X844" s="301"/>
      <c r="Y844" s="301"/>
      <c r="Z844" s="301"/>
      <c r="AA844" s="301"/>
    </row>
    <row r="845" spans="1:27" ht="14.25" customHeight="1">
      <c r="A845" s="301"/>
      <c r="B845" s="301"/>
      <c r="C845" s="301"/>
      <c r="D845" s="301"/>
      <c r="E845" s="301"/>
      <c r="F845" s="301"/>
      <c r="G845" s="301"/>
      <c r="H845" s="301"/>
      <c r="I845" s="301"/>
      <c r="J845" s="301"/>
      <c r="K845" s="301"/>
      <c r="L845" s="301"/>
      <c r="M845" s="301"/>
      <c r="N845" s="301"/>
      <c r="O845" s="301"/>
      <c r="P845" s="301"/>
      <c r="Q845" s="301"/>
      <c r="R845" s="301"/>
      <c r="S845" s="301"/>
      <c r="T845" s="301"/>
      <c r="U845" s="301"/>
      <c r="V845" s="301"/>
      <c r="W845" s="301"/>
      <c r="X845" s="301"/>
      <c r="Y845" s="301"/>
      <c r="Z845" s="301"/>
      <c r="AA845" s="301"/>
    </row>
    <row r="846" spans="1:27" ht="14.25" customHeight="1">
      <c r="A846" s="301"/>
      <c r="B846" s="301"/>
      <c r="C846" s="301"/>
      <c r="D846" s="301"/>
      <c r="E846" s="301"/>
      <c r="F846" s="301"/>
      <c r="G846" s="301"/>
      <c r="H846" s="301"/>
      <c r="I846" s="301"/>
      <c r="J846" s="301"/>
      <c r="K846" s="301"/>
      <c r="L846" s="301"/>
      <c r="M846" s="301"/>
      <c r="N846" s="301"/>
      <c r="O846" s="301"/>
      <c r="P846" s="301"/>
      <c r="Q846" s="301"/>
      <c r="R846" s="301"/>
      <c r="S846" s="301"/>
      <c r="T846" s="301"/>
      <c r="U846" s="301"/>
      <c r="V846" s="301"/>
      <c r="W846" s="301"/>
      <c r="X846" s="301"/>
      <c r="Y846" s="301"/>
      <c r="Z846" s="301"/>
      <c r="AA846" s="301"/>
    </row>
    <row r="847" spans="1:27" ht="14.25" customHeight="1">
      <c r="A847" s="301"/>
      <c r="B847" s="301"/>
      <c r="C847" s="301"/>
      <c r="D847" s="301"/>
      <c r="E847" s="301"/>
      <c r="F847" s="301"/>
      <c r="G847" s="301"/>
      <c r="H847" s="301"/>
      <c r="I847" s="301"/>
      <c r="J847" s="301"/>
      <c r="K847" s="301"/>
      <c r="L847" s="301"/>
      <c r="M847" s="301"/>
      <c r="N847" s="301"/>
      <c r="O847" s="301"/>
      <c r="P847" s="301"/>
      <c r="Q847" s="301"/>
      <c r="R847" s="301"/>
      <c r="S847" s="301"/>
      <c r="T847" s="301"/>
      <c r="U847" s="301"/>
      <c r="V847" s="301"/>
      <c r="W847" s="301"/>
      <c r="X847" s="301"/>
      <c r="Y847" s="301"/>
      <c r="Z847" s="301"/>
      <c r="AA847" s="301"/>
    </row>
    <row r="848" spans="1:27" ht="14.25" customHeight="1">
      <c r="A848" s="301"/>
      <c r="B848" s="301"/>
      <c r="C848" s="301"/>
      <c r="D848" s="301"/>
      <c r="E848" s="301"/>
      <c r="F848" s="301"/>
      <c r="G848" s="301"/>
      <c r="H848" s="301"/>
      <c r="I848" s="301"/>
      <c r="J848" s="301"/>
      <c r="K848" s="301"/>
      <c r="L848" s="301"/>
      <c r="M848" s="301"/>
      <c r="N848" s="301"/>
      <c r="O848" s="301"/>
      <c r="P848" s="301"/>
      <c r="Q848" s="301"/>
      <c r="R848" s="301"/>
      <c r="S848" s="301"/>
      <c r="T848" s="301"/>
      <c r="U848" s="301"/>
      <c r="V848" s="301"/>
      <c r="W848" s="301"/>
      <c r="X848" s="301"/>
      <c r="Y848" s="301"/>
      <c r="Z848" s="301"/>
      <c r="AA848" s="301"/>
    </row>
    <row r="849" spans="1:27" ht="14.25" customHeight="1">
      <c r="A849" s="301"/>
      <c r="B849" s="301"/>
      <c r="C849" s="301"/>
      <c r="D849" s="301"/>
      <c r="E849" s="301"/>
      <c r="F849" s="301"/>
      <c r="G849" s="301"/>
      <c r="H849" s="301"/>
      <c r="I849" s="301"/>
      <c r="J849" s="301"/>
      <c r="K849" s="301"/>
      <c r="L849" s="301"/>
      <c r="M849" s="301"/>
      <c r="N849" s="301"/>
      <c r="O849" s="301"/>
      <c r="P849" s="301"/>
      <c r="Q849" s="301"/>
      <c r="R849" s="301"/>
      <c r="S849" s="301"/>
      <c r="T849" s="301"/>
      <c r="U849" s="301"/>
      <c r="V849" s="301"/>
      <c r="W849" s="301"/>
      <c r="X849" s="301"/>
      <c r="Y849" s="301"/>
      <c r="Z849" s="301"/>
      <c r="AA849" s="301"/>
    </row>
    <row r="850" spans="1:27" ht="14.25" customHeight="1">
      <c r="A850" s="301"/>
      <c r="B850" s="301"/>
      <c r="C850" s="301"/>
      <c r="D850" s="301"/>
      <c r="E850" s="301"/>
      <c r="F850" s="301"/>
      <c r="G850" s="301"/>
      <c r="H850" s="301"/>
      <c r="I850" s="301"/>
      <c r="J850" s="301"/>
      <c r="K850" s="301"/>
      <c r="L850" s="301"/>
      <c r="M850" s="301"/>
      <c r="N850" s="301"/>
      <c r="O850" s="301"/>
      <c r="P850" s="301"/>
      <c r="Q850" s="301"/>
      <c r="R850" s="301"/>
      <c r="S850" s="301"/>
      <c r="T850" s="301"/>
      <c r="U850" s="301"/>
      <c r="V850" s="301"/>
      <c r="W850" s="301"/>
      <c r="X850" s="301"/>
      <c r="Y850" s="301"/>
      <c r="Z850" s="301"/>
      <c r="AA850" s="301"/>
    </row>
    <row r="851" spans="1:27" ht="14.25" customHeight="1">
      <c r="A851" s="301"/>
      <c r="B851" s="301"/>
      <c r="C851" s="301"/>
      <c r="D851" s="301"/>
      <c r="E851" s="301"/>
      <c r="F851" s="301"/>
      <c r="G851" s="301"/>
      <c r="H851" s="301"/>
      <c r="I851" s="301"/>
      <c r="J851" s="301"/>
      <c r="K851" s="301"/>
      <c r="L851" s="301"/>
      <c r="M851" s="301"/>
      <c r="N851" s="301"/>
      <c r="O851" s="301"/>
      <c r="P851" s="301"/>
      <c r="Q851" s="301"/>
      <c r="R851" s="301"/>
      <c r="S851" s="301"/>
      <c r="T851" s="301"/>
      <c r="U851" s="301"/>
      <c r="V851" s="301"/>
      <c r="W851" s="301"/>
      <c r="X851" s="301"/>
      <c r="Y851" s="301"/>
      <c r="Z851" s="301"/>
      <c r="AA851" s="301"/>
    </row>
    <row r="852" spans="1:27" ht="14.25" customHeight="1">
      <c r="A852" s="301"/>
      <c r="B852" s="301"/>
      <c r="C852" s="301"/>
      <c r="D852" s="301"/>
      <c r="E852" s="301"/>
      <c r="F852" s="301"/>
      <c r="G852" s="301"/>
      <c r="H852" s="301"/>
      <c r="I852" s="301"/>
      <c r="J852" s="301"/>
      <c r="K852" s="301"/>
      <c r="L852" s="301"/>
      <c r="M852" s="301"/>
      <c r="N852" s="301"/>
      <c r="O852" s="301"/>
      <c r="P852" s="301"/>
      <c r="Q852" s="301"/>
      <c r="R852" s="301"/>
      <c r="S852" s="301"/>
      <c r="T852" s="301"/>
      <c r="U852" s="301"/>
      <c r="V852" s="301"/>
      <c r="W852" s="301"/>
      <c r="X852" s="301"/>
      <c r="Y852" s="301"/>
      <c r="Z852" s="301"/>
      <c r="AA852" s="301"/>
    </row>
    <row r="853" spans="1:27" ht="14.25" customHeight="1">
      <c r="A853" s="301"/>
      <c r="B853" s="301"/>
      <c r="C853" s="301"/>
      <c r="D853" s="301"/>
      <c r="E853" s="301"/>
      <c r="F853" s="301"/>
      <c r="G853" s="301"/>
      <c r="H853" s="301"/>
      <c r="I853" s="301"/>
      <c r="J853" s="301"/>
      <c r="K853" s="301"/>
      <c r="L853" s="301"/>
      <c r="M853" s="301"/>
      <c r="N853" s="301"/>
      <c r="O853" s="301"/>
      <c r="P853" s="301"/>
      <c r="Q853" s="301"/>
      <c r="R853" s="301"/>
      <c r="S853" s="301"/>
      <c r="T853" s="301"/>
      <c r="U853" s="301"/>
      <c r="V853" s="301"/>
      <c r="W853" s="301"/>
      <c r="X853" s="301"/>
      <c r="Y853" s="301"/>
      <c r="Z853" s="301"/>
      <c r="AA853" s="301"/>
    </row>
    <row r="854" spans="1:27" ht="14.25" customHeight="1">
      <c r="A854" s="301"/>
      <c r="B854" s="301"/>
      <c r="C854" s="301"/>
      <c r="D854" s="301"/>
      <c r="E854" s="301"/>
      <c r="F854" s="301"/>
      <c r="G854" s="301"/>
      <c r="H854" s="301"/>
      <c r="I854" s="301"/>
      <c r="J854" s="301"/>
      <c r="K854" s="301"/>
      <c r="L854" s="301"/>
      <c r="M854" s="301"/>
      <c r="N854" s="301"/>
      <c r="O854" s="301"/>
      <c r="P854" s="301"/>
      <c r="Q854" s="301"/>
      <c r="R854" s="301"/>
      <c r="S854" s="301"/>
      <c r="T854" s="301"/>
      <c r="U854" s="301"/>
      <c r="V854" s="301"/>
      <c r="W854" s="301"/>
      <c r="X854" s="301"/>
      <c r="Y854" s="301"/>
      <c r="Z854" s="301"/>
      <c r="AA854" s="301"/>
    </row>
    <row r="855" spans="1:27" ht="14.25" customHeight="1">
      <c r="A855" s="301"/>
      <c r="B855" s="301"/>
      <c r="C855" s="301"/>
      <c r="D855" s="301"/>
      <c r="E855" s="301"/>
      <c r="F855" s="301"/>
      <c r="G855" s="301"/>
      <c r="H855" s="301"/>
      <c r="I855" s="301"/>
      <c r="J855" s="301"/>
      <c r="K855" s="301"/>
      <c r="L855" s="301"/>
      <c r="M855" s="301"/>
      <c r="N855" s="301"/>
      <c r="O855" s="301"/>
      <c r="P855" s="301"/>
      <c r="Q855" s="301"/>
      <c r="R855" s="301"/>
      <c r="S855" s="301"/>
      <c r="T855" s="301"/>
      <c r="U855" s="301"/>
      <c r="V855" s="301"/>
      <c r="W855" s="301"/>
      <c r="X855" s="301"/>
      <c r="Y855" s="301"/>
      <c r="Z855" s="301"/>
      <c r="AA855" s="301"/>
    </row>
    <row r="856" spans="1:27" ht="14.25" customHeight="1">
      <c r="A856" s="301"/>
      <c r="B856" s="301"/>
      <c r="C856" s="301"/>
      <c r="D856" s="301"/>
      <c r="E856" s="301"/>
      <c r="F856" s="301"/>
      <c r="G856" s="301"/>
      <c r="H856" s="301"/>
      <c r="I856" s="301"/>
      <c r="J856" s="301"/>
      <c r="K856" s="301"/>
      <c r="L856" s="301"/>
      <c r="M856" s="301"/>
      <c r="N856" s="301"/>
      <c r="O856" s="301"/>
      <c r="P856" s="301"/>
      <c r="Q856" s="301"/>
      <c r="R856" s="301"/>
      <c r="S856" s="301"/>
      <c r="T856" s="301"/>
      <c r="U856" s="301"/>
      <c r="V856" s="301"/>
      <c r="W856" s="301"/>
      <c r="X856" s="301"/>
      <c r="Y856" s="301"/>
      <c r="Z856" s="301"/>
      <c r="AA856" s="301"/>
    </row>
    <row r="857" spans="1:27" ht="14.25" customHeight="1">
      <c r="A857" s="301"/>
      <c r="B857" s="301"/>
      <c r="C857" s="301"/>
      <c r="D857" s="301"/>
      <c r="E857" s="301"/>
      <c r="F857" s="301"/>
      <c r="G857" s="301"/>
      <c r="H857" s="301"/>
      <c r="I857" s="301"/>
      <c r="J857" s="301"/>
      <c r="K857" s="301"/>
      <c r="L857" s="301"/>
      <c r="M857" s="301"/>
      <c r="N857" s="301"/>
      <c r="O857" s="301"/>
      <c r="P857" s="301"/>
      <c r="Q857" s="301"/>
      <c r="R857" s="301"/>
      <c r="S857" s="301"/>
      <c r="T857" s="301"/>
      <c r="U857" s="301"/>
      <c r="V857" s="301"/>
      <c r="W857" s="301"/>
      <c r="X857" s="301"/>
      <c r="Y857" s="301"/>
      <c r="Z857" s="301"/>
      <c r="AA857" s="301"/>
    </row>
    <row r="858" spans="1:27" ht="14.25" customHeight="1">
      <c r="A858" s="301"/>
      <c r="B858" s="301"/>
      <c r="C858" s="301"/>
      <c r="D858" s="301"/>
      <c r="E858" s="301"/>
      <c r="F858" s="301"/>
      <c r="G858" s="301"/>
      <c r="H858" s="301"/>
      <c r="I858" s="301"/>
      <c r="J858" s="301"/>
      <c r="K858" s="301"/>
      <c r="L858" s="301"/>
      <c r="M858" s="301"/>
      <c r="N858" s="301"/>
      <c r="O858" s="301"/>
      <c r="P858" s="301"/>
      <c r="Q858" s="301"/>
      <c r="R858" s="301"/>
      <c r="S858" s="301"/>
      <c r="T858" s="301"/>
      <c r="U858" s="301"/>
      <c r="V858" s="301"/>
      <c r="W858" s="301"/>
      <c r="X858" s="301"/>
      <c r="Y858" s="301"/>
      <c r="Z858" s="301"/>
      <c r="AA858" s="301"/>
    </row>
    <row r="859" spans="1:27" ht="14.25" customHeight="1">
      <c r="A859" s="301"/>
      <c r="B859" s="301"/>
      <c r="C859" s="301"/>
      <c r="D859" s="301"/>
      <c r="E859" s="301"/>
      <c r="F859" s="301"/>
      <c r="G859" s="301"/>
      <c r="H859" s="301"/>
      <c r="I859" s="301"/>
      <c r="J859" s="301"/>
      <c r="K859" s="301"/>
      <c r="L859" s="301"/>
      <c r="M859" s="301"/>
      <c r="N859" s="301"/>
      <c r="O859" s="301"/>
      <c r="P859" s="301"/>
      <c r="Q859" s="301"/>
      <c r="R859" s="301"/>
      <c r="S859" s="301"/>
      <c r="T859" s="301"/>
      <c r="U859" s="301"/>
      <c r="V859" s="301"/>
      <c r="W859" s="301"/>
      <c r="X859" s="301"/>
      <c r="Y859" s="301"/>
      <c r="Z859" s="301"/>
      <c r="AA859" s="301"/>
    </row>
    <row r="860" spans="1:27" ht="14.25" customHeight="1">
      <c r="A860" s="301"/>
      <c r="B860" s="301"/>
      <c r="C860" s="301"/>
      <c r="D860" s="301"/>
      <c r="E860" s="301"/>
      <c r="F860" s="301"/>
      <c r="G860" s="301"/>
      <c r="H860" s="301"/>
      <c r="I860" s="301"/>
      <c r="J860" s="301"/>
      <c r="K860" s="301"/>
      <c r="L860" s="301"/>
      <c r="M860" s="301"/>
      <c r="N860" s="301"/>
      <c r="O860" s="301"/>
      <c r="P860" s="301"/>
      <c r="Q860" s="301"/>
      <c r="R860" s="301"/>
      <c r="S860" s="301"/>
      <c r="T860" s="301"/>
      <c r="U860" s="301"/>
      <c r="V860" s="301"/>
      <c r="W860" s="301"/>
      <c r="X860" s="301"/>
      <c r="Y860" s="301"/>
      <c r="Z860" s="301"/>
      <c r="AA860" s="301"/>
    </row>
    <row r="861" spans="1:27" ht="14.25" customHeight="1">
      <c r="A861" s="301"/>
      <c r="B861" s="301"/>
      <c r="C861" s="301"/>
      <c r="D861" s="301"/>
      <c r="E861" s="301"/>
      <c r="F861" s="301"/>
      <c r="G861" s="301"/>
      <c r="H861" s="301"/>
      <c r="I861" s="301"/>
      <c r="J861" s="301"/>
      <c r="K861" s="301"/>
      <c r="L861" s="301"/>
      <c r="M861" s="301"/>
      <c r="N861" s="301"/>
      <c r="O861" s="301"/>
      <c r="P861" s="301"/>
      <c r="Q861" s="301"/>
      <c r="R861" s="301"/>
      <c r="S861" s="301"/>
      <c r="T861" s="301"/>
      <c r="U861" s="301"/>
      <c r="V861" s="301"/>
      <c r="W861" s="301"/>
      <c r="X861" s="301"/>
      <c r="Y861" s="301"/>
      <c r="Z861" s="301"/>
      <c r="AA861" s="301"/>
    </row>
    <row r="862" spans="1:27" ht="14.25" customHeight="1">
      <c r="A862" s="301"/>
      <c r="B862" s="301"/>
      <c r="C862" s="301"/>
      <c r="D862" s="301"/>
      <c r="E862" s="301"/>
      <c r="F862" s="301"/>
      <c r="G862" s="301"/>
      <c r="H862" s="301"/>
      <c r="I862" s="301"/>
      <c r="J862" s="301"/>
      <c r="K862" s="301"/>
      <c r="L862" s="301"/>
      <c r="M862" s="301"/>
      <c r="N862" s="301"/>
      <c r="O862" s="301"/>
      <c r="P862" s="301"/>
      <c r="Q862" s="301"/>
      <c r="R862" s="301"/>
      <c r="S862" s="301"/>
      <c r="T862" s="301"/>
      <c r="U862" s="301"/>
      <c r="V862" s="301"/>
      <c r="W862" s="301"/>
      <c r="X862" s="301"/>
      <c r="Y862" s="301"/>
      <c r="Z862" s="301"/>
      <c r="AA862" s="301"/>
    </row>
    <row r="863" spans="1:27" ht="14.25" customHeight="1">
      <c r="A863" s="301"/>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row>
    <row r="864" spans="1:27" ht="14.25" customHeight="1">
      <c r="A864" s="301"/>
      <c r="B864" s="301"/>
      <c r="C864" s="301"/>
      <c r="D864" s="301"/>
      <c r="E864" s="301"/>
      <c r="F864" s="301"/>
      <c r="G864" s="301"/>
      <c r="H864" s="301"/>
      <c r="I864" s="301"/>
      <c r="J864" s="301"/>
      <c r="K864" s="301"/>
      <c r="L864" s="301"/>
      <c r="M864" s="301"/>
      <c r="N864" s="301"/>
      <c r="O864" s="301"/>
      <c r="P864" s="301"/>
      <c r="Q864" s="301"/>
      <c r="R864" s="301"/>
      <c r="S864" s="301"/>
      <c r="T864" s="301"/>
      <c r="U864" s="301"/>
      <c r="V864" s="301"/>
      <c r="W864" s="301"/>
      <c r="X864" s="301"/>
      <c r="Y864" s="301"/>
      <c r="Z864" s="301"/>
      <c r="AA864" s="301"/>
    </row>
    <row r="865" spans="1:27" ht="14.25" customHeight="1">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row>
    <row r="866" spans="1:27" ht="14.25" customHeight="1">
      <c r="A866" s="301"/>
      <c r="B866" s="301"/>
      <c r="C866" s="301"/>
      <c r="D866" s="301"/>
      <c r="E866" s="301"/>
      <c r="F866" s="301"/>
      <c r="G866" s="301"/>
      <c r="H866" s="301"/>
      <c r="I866" s="301"/>
      <c r="J866" s="301"/>
      <c r="K866" s="301"/>
      <c r="L866" s="301"/>
      <c r="M866" s="301"/>
      <c r="N866" s="301"/>
      <c r="O866" s="301"/>
      <c r="P866" s="301"/>
      <c r="Q866" s="301"/>
      <c r="R866" s="301"/>
      <c r="S866" s="301"/>
      <c r="T866" s="301"/>
      <c r="U866" s="301"/>
      <c r="V866" s="301"/>
      <c r="W866" s="301"/>
      <c r="X866" s="301"/>
      <c r="Y866" s="301"/>
      <c r="Z866" s="301"/>
      <c r="AA866" s="301"/>
    </row>
    <row r="867" spans="1:27" ht="14.25" customHeight="1">
      <c r="A867" s="301"/>
      <c r="B867" s="301"/>
      <c r="C867" s="301"/>
      <c r="D867" s="301"/>
      <c r="E867" s="301"/>
      <c r="F867" s="301"/>
      <c r="G867" s="301"/>
      <c r="H867" s="301"/>
      <c r="I867" s="301"/>
      <c r="J867" s="301"/>
      <c r="K867" s="301"/>
      <c r="L867" s="301"/>
      <c r="M867" s="301"/>
      <c r="N867" s="301"/>
      <c r="O867" s="301"/>
      <c r="P867" s="301"/>
      <c r="Q867" s="301"/>
      <c r="R867" s="301"/>
      <c r="S867" s="301"/>
      <c r="T867" s="301"/>
      <c r="U867" s="301"/>
      <c r="V867" s="301"/>
      <c r="W867" s="301"/>
      <c r="X867" s="301"/>
      <c r="Y867" s="301"/>
      <c r="Z867" s="301"/>
      <c r="AA867" s="301"/>
    </row>
    <row r="868" spans="1:27" ht="14.25" customHeight="1">
      <c r="A868" s="301"/>
      <c r="B868" s="301"/>
      <c r="C868" s="301"/>
      <c r="D868" s="301"/>
      <c r="E868" s="301"/>
      <c r="F868" s="301"/>
      <c r="G868" s="301"/>
      <c r="H868" s="301"/>
      <c r="I868" s="301"/>
      <c r="J868" s="301"/>
      <c r="K868" s="301"/>
      <c r="L868" s="301"/>
      <c r="M868" s="301"/>
      <c r="N868" s="301"/>
      <c r="O868" s="301"/>
      <c r="P868" s="301"/>
      <c r="Q868" s="301"/>
      <c r="R868" s="301"/>
      <c r="S868" s="301"/>
      <c r="T868" s="301"/>
      <c r="U868" s="301"/>
      <c r="V868" s="301"/>
      <c r="W868" s="301"/>
      <c r="X868" s="301"/>
      <c r="Y868" s="301"/>
      <c r="Z868" s="301"/>
      <c r="AA868" s="301"/>
    </row>
    <row r="869" spans="1:27" ht="14.25" customHeight="1">
      <c r="A869" s="301"/>
      <c r="B869" s="301"/>
      <c r="C869" s="301"/>
      <c r="D869" s="301"/>
      <c r="E869" s="301"/>
      <c r="F869" s="301"/>
      <c r="G869" s="301"/>
      <c r="H869" s="301"/>
      <c r="I869" s="301"/>
      <c r="J869" s="301"/>
      <c r="K869" s="301"/>
      <c r="L869" s="301"/>
      <c r="M869" s="301"/>
      <c r="N869" s="301"/>
      <c r="O869" s="301"/>
      <c r="P869" s="301"/>
      <c r="Q869" s="301"/>
      <c r="R869" s="301"/>
      <c r="S869" s="301"/>
      <c r="T869" s="301"/>
      <c r="U869" s="301"/>
      <c r="V869" s="301"/>
      <c r="W869" s="301"/>
      <c r="X869" s="301"/>
      <c r="Y869" s="301"/>
      <c r="Z869" s="301"/>
      <c r="AA869" s="301"/>
    </row>
    <row r="870" spans="1:27" ht="14.25" customHeight="1">
      <c r="A870" s="301"/>
      <c r="B870" s="301"/>
      <c r="C870" s="301"/>
      <c r="D870" s="301"/>
      <c r="E870" s="301"/>
      <c r="F870" s="301"/>
      <c r="G870" s="301"/>
      <c r="H870" s="301"/>
      <c r="I870" s="301"/>
      <c r="J870" s="301"/>
      <c r="K870" s="301"/>
      <c r="L870" s="301"/>
      <c r="M870" s="301"/>
      <c r="N870" s="301"/>
      <c r="O870" s="301"/>
      <c r="P870" s="301"/>
      <c r="Q870" s="301"/>
      <c r="R870" s="301"/>
      <c r="S870" s="301"/>
      <c r="T870" s="301"/>
      <c r="U870" s="301"/>
      <c r="V870" s="301"/>
      <c r="W870" s="301"/>
      <c r="X870" s="301"/>
      <c r="Y870" s="301"/>
      <c r="Z870" s="301"/>
      <c r="AA870" s="301"/>
    </row>
    <row r="871" spans="1:27" ht="14.25" customHeight="1">
      <c r="A871" s="301"/>
      <c r="B871" s="301"/>
      <c r="C871" s="301"/>
      <c r="D871" s="301"/>
      <c r="E871" s="301"/>
      <c r="F871" s="301"/>
      <c r="G871" s="301"/>
      <c r="H871" s="301"/>
      <c r="I871" s="301"/>
      <c r="J871" s="301"/>
      <c r="K871" s="301"/>
      <c r="L871" s="301"/>
      <c r="M871" s="301"/>
      <c r="N871" s="301"/>
      <c r="O871" s="301"/>
      <c r="P871" s="301"/>
      <c r="Q871" s="301"/>
      <c r="R871" s="301"/>
      <c r="S871" s="301"/>
      <c r="T871" s="301"/>
      <c r="U871" s="301"/>
      <c r="V871" s="301"/>
      <c r="W871" s="301"/>
      <c r="X871" s="301"/>
      <c r="Y871" s="301"/>
      <c r="Z871" s="301"/>
      <c r="AA871" s="301"/>
    </row>
    <row r="872" spans="1:27" ht="14.25" customHeight="1">
      <c r="A872" s="301"/>
      <c r="B872" s="301"/>
      <c r="C872" s="301"/>
      <c r="D872" s="301"/>
      <c r="E872" s="301"/>
      <c r="F872" s="301"/>
      <c r="G872" s="301"/>
      <c r="H872" s="301"/>
      <c r="I872" s="301"/>
      <c r="J872" s="301"/>
      <c r="K872" s="301"/>
      <c r="L872" s="301"/>
      <c r="M872" s="301"/>
      <c r="N872" s="301"/>
      <c r="O872" s="301"/>
      <c r="P872" s="301"/>
      <c r="Q872" s="301"/>
      <c r="R872" s="301"/>
      <c r="S872" s="301"/>
      <c r="T872" s="301"/>
      <c r="U872" s="301"/>
      <c r="V872" s="301"/>
      <c r="W872" s="301"/>
      <c r="X872" s="301"/>
      <c r="Y872" s="301"/>
      <c r="Z872" s="301"/>
      <c r="AA872" s="301"/>
    </row>
    <row r="873" spans="1:27" ht="14.25" customHeight="1">
      <c r="A873" s="301"/>
      <c r="B873" s="301"/>
      <c r="C873" s="301"/>
      <c r="D873" s="301"/>
      <c r="E873" s="301"/>
      <c r="F873" s="301"/>
      <c r="G873" s="301"/>
      <c r="H873" s="301"/>
      <c r="I873" s="301"/>
      <c r="J873" s="301"/>
      <c r="K873" s="301"/>
      <c r="L873" s="301"/>
      <c r="M873" s="301"/>
      <c r="N873" s="301"/>
      <c r="O873" s="301"/>
      <c r="P873" s="301"/>
      <c r="Q873" s="301"/>
      <c r="R873" s="301"/>
      <c r="S873" s="301"/>
      <c r="T873" s="301"/>
      <c r="U873" s="301"/>
      <c r="V873" s="301"/>
      <c r="W873" s="301"/>
      <c r="X873" s="301"/>
      <c r="Y873" s="301"/>
      <c r="Z873" s="301"/>
      <c r="AA873" s="301"/>
    </row>
    <row r="874" spans="1:27" ht="14.25" customHeight="1">
      <c r="A874" s="301"/>
      <c r="B874" s="301"/>
      <c r="C874" s="301"/>
      <c r="D874" s="301"/>
      <c r="E874" s="301"/>
      <c r="F874" s="301"/>
      <c r="G874" s="301"/>
      <c r="H874" s="301"/>
      <c r="I874" s="301"/>
      <c r="J874" s="301"/>
      <c r="K874" s="301"/>
      <c r="L874" s="301"/>
      <c r="M874" s="301"/>
      <c r="N874" s="301"/>
      <c r="O874" s="301"/>
      <c r="P874" s="301"/>
      <c r="Q874" s="301"/>
      <c r="R874" s="301"/>
      <c r="S874" s="301"/>
      <c r="T874" s="301"/>
      <c r="U874" s="301"/>
      <c r="V874" s="301"/>
      <c r="W874" s="301"/>
      <c r="X874" s="301"/>
      <c r="Y874" s="301"/>
      <c r="Z874" s="301"/>
      <c r="AA874" s="301"/>
    </row>
    <row r="875" spans="1:27" ht="14.25" customHeight="1">
      <c r="A875" s="301"/>
      <c r="B875" s="301"/>
      <c r="C875" s="301"/>
      <c r="D875" s="301"/>
      <c r="E875" s="301"/>
      <c r="F875" s="301"/>
      <c r="G875" s="301"/>
      <c r="H875" s="301"/>
      <c r="I875" s="301"/>
      <c r="J875" s="301"/>
      <c r="K875" s="301"/>
      <c r="L875" s="301"/>
      <c r="M875" s="301"/>
      <c r="N875" s="301"/>
      <c r="O875" s="301"/>
      <c r="P875" s="301"/>
      <c r="Q875" s="301"/>
      <c r="R875" s="301"/>
      <c r="S875" s="301"/>
      <c r="T875" s="301"/>
      <c r="U875" s="301"/>
      <c r="V875" s="301"/>
      <c r="W875" s="301"/>
      <c r="X875" s="301"/>
      <c r="Y875" s="301"/>
      <c r="Z875" s="301"/>
      <c r="AA875" s="301"/>
    </row>
    <row r="876" spans="1:27" ht="14.25" customHeight="1">
      <c r="A876" s="301"/>
      <c r="B876" s="301"/>
      <c r="C876" s="301"/>
      <c r="D876" s="301"/>
      <c r="E876" s="301"/>
      <c r="F876" s="301"/>
      <c r="G876" s="301"/>
      <c r="H876" s="301"/>
      <c r="I876" s="301"/>
      <c r="J876" s="301"/>
      <c r="K876" s="301"/>
      <c r="L876" s="301"/>
      <c r="M876" s="301"/>
      <c r="N876" s="301"/>
      <c r="O876" s="301"/>
      <c r="P876" s="301"/>
      <c r="Q876" s="301"/>
      <c r="R876" s="301"/>
      <c r="S876" s="301"/>
      <c r="T876" s="301"/>
      <c r="U876" s="301"/>
      <c r="V876" s="301"/>
      <c r="W876" s="301"/>
      <c r="X876" s="301"/>
      <c r="Y876" s="301"/>
      <c r="Z876" s="301"/>
      <c r="AA876" s="301"/>
    </row>
    <row r="877" spans="1:27" ht="14.25" customHeight="1">
      <c r="A877" s="301"/>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c r="AA877" s="301"/>
    </row>
    <row r="878" spans="1:27" ht="14.25" customHeight="1">
      <c r="A878" s="301"/>
      <c r="B878" s="301"/>
      <c r="C878" s="301"/>
      <c r="D878" s="301"/>
      <c r="E878" s="301"/>
      <c r="F878" s="301"/>
      <c r="G878" s="301"/>
      <c r="H878" s="301"/>
      <c r="I878" s="301"/>
      <c r="J878" s="301"/>
      <c r="K878" s="301"/>
      <c r="L878" s="301"/>
      <c r="M878" s="301"/>
      <c r="N878" s="301"/>
      <c r="O878" s="301"/>
      <c r="P878" s="301"/>
      <c r="Q878" s="301"/>
      <c r="R878" s="301"/>
      <c r="S878" s="301"/>
      <c r="T878" s="301"/>
      <c r="U878" s="301"/>
      <c r="V878" s="301"/>
      <c r="W878" s="301"/>
      <c r="X878" s="301"/>
      <c r="Y878" s="301"/>
      <c r="Z878" s="301"/>
      <c r="AA878" s="301"/>
    </row>
    <row r="879" spans="1:27" ht="14.25" customHeight="1">
      <c r="A879" s="301"/>
      <c r="B879" s="301"/>
      <c r="C879" s="301"/>
      <c r="D879" s="301"/>
      <c r="E879" s="301"/>
      <c r="F879" s="301"/>
      <c r="G879" s="301"/>
      <c r="H879" s="301"/>
      <c r="I879" s="301"/>
      <c r="J879" s="301"/>
      <c r="K879" s="301"/>
      <c r="L879" s="301"/>
      <c r="M879" s="301"/>
      <c r="N879" s="301"/>
      <c r="O879" s="301"/>
      <c r="P879" s="301"/>
      <c r="Q879" s="301"/>
      <c r="R879" s="301"/>
      <c r="S879" s="301"/>
      <c r="T879" s="301"/>
      <c r="U879" s="301"/>
      <c r="V879" s="301"/>
      <c r="W879" s="301"/>
      <c r="X879" s="301"/>
      <c r="Y879" s="301"/>
      <c r="Z879" s="301"/>
      <c r="AA879" s="301"/>
    </row>
    <row r="880" spans="1:27" ht="14.25" customHeight="1">
      <c r="A880" s="301"/>
      <c r="B880" s="301"/>
      <c r="C880" s="301"/>
      <c r="D880" s="301"/>
      <c r="E880" s="301"/>
      <c r="F880" s="301"/>
      <c r="G880" s="301"/>
      <c r="H880" s="301"/>
      <c r="I880" s="301"/>
      <c r="J880" s="301"/>
      <c r="K880" s="301"/>
      <c r="L880" s="301"/>
      <c r="M880" s="301"/>
      <c r="N880" s="301"/>
      <c r="O880" s="301"/>
      <c r="P880" s="301"/>
      <c r="Q880" s="301"/>
      <c r="R880" s="301"/>
      <c r="S880" s="301"/>
      <c r="T880" s="301"/>
      <c r="U880" s="301"/>
      <c r="V880" s="301"/>
      <c r="W880" s="301"/>
      <c r="X880" s="301"/>
      <c r="Y880" s="301"/>
      <c r="Z880" s="301"/>
      <c r="AA880" s="301"/>
    </row>
    <row r="881" spans="1:27" ht="14.25" customHeight="1">
      <c r="A881" s="301"/>
      <c r="B881" s="301"/>
      <c r="C881" s="301"/>
      <c r="D881" s="301"/>
      <c r="E881" s="301"/>
      <c r="F881" s="301"/>
      <c r="G881" s="301"/>
      <c r="H881" s="301"/>
      <c r="I881" s="301"/>
      <c r="J881" s="301"/>
      <c r="K881" s="301"/>
      <c r="L881" s="301"/>
      <c r="M881" s="301"/>
      <c r="N881" s="301"/>
      <c r="O881" s="301"/>
      <c r="P881" s="301"/>
      <c r="Q881" s="301"/>
      <c r="R881" s="301"/>
      <c r="S881" s="301"/>
      <c r="T881" s="301"/>
      <c r="U881" s="301"/>
      <c r="V881" s="301"/>
      <c r="W881" s="301"/>
      <c r="X881" s="301"/>
      <c r="Y881" s="301"/>
      <c r="Z881" s="301"/>
      <c r="AA881" s="301"/>
    </row>
    <row r="882" spans="1:27" ht="14.25" customHeight="1">
      <c r="A882" s="301"/>
      <c r="B882" s="301"/>
      <c r="C882" s="301"/>
      <c r="D882" s="301"/>
      <c r="E882" s="301"/>
      <c r="F882" s="301"/>
      <c r="G882" s="301"/>
      <c r="H882" s="301"/>
      <c r="I882" s="301"/>
      <c r="J882" s="301"/>
      <c r="K882" s="301"/>
      <c r="L882" s="301"/>
      <c r="M882" s="301"/>
      <c r="N882" s="301"/>
      <c r="O882" s="301"/>
      <c r="P882" s="301"/>
      <c r="Q882" s="301"/>
      <c r="R882" s="301"/>
      <c r="S882" s="301"/>
      <c r="T882" s="301"/>
      <c r="U882" s="301"/>
      <c r="V882" s="301"/>
      <c r="W882" s="301"/>
      <c r="X882" s="301"/>
      <c r="Y882" s="301"/>
      <c r="Z882" s="301"/>
      <c r="AA882" s="301"/>
    </row>
    <row r="883" spans="1:27" ht="14.25" customHeight="1">
      <c r="A883" s="301"/>
      <c r="B883" s="301"/>
      <c r="C883" s="301"/>
      <c r="D883" s="301"/>
      <c r="E883" s="301"/>
      <c r="F883" s="301"/>
      <c r="G883" s="301"/>
      <c r="H883" s="301"/>
      <c r="I883" s="301"/>
      <c r="J883" s="301"/>
      <c r="K883" s="301"/>
      <c r="L883" s="301"/>
      <c r="M883" s="301"/>
      <c r="N883" s="301"/>
      <c r="O883" s="301"/>
      <c r="P883" s="301"/>
      <c r="Q883" s="301"/>
      <c r="R883" s="301"/>
      <c r="S883" s="301"/>
      <c r="T883" s="301"/>
      <c r="U883" s="301"/>
      <c r="V883" s="301"/>
      <c r="W883" s="301"/>
      <c r="X883" s="301"/>
      <c r="Y883" s="301"/>
      <c r="Z883" s="301"/>
      <c r="AA883" s="301"/>
    </row>
    <row r="884" spans="1:27" ht="14.25" customHeight="1">
      <c r="A884" s="301"/>
      <c r="B884" s="301"/>
      <c r="C884" s="301"/>
      <c r="D884" s="301"/>
      <c r="E884" s="301"/>
      <c r="F884" s="301"/>
      <c r="G884" s="301"/>
      <c r="H884" s="301"/>
      <c r="I884" s="301"/>
      <c r="J884" s="301"/>
      <c r="K884" s="301"/>
      <c r="L884" s="301"/>
      <c r="M884" s="301"/>
      <c r="N884" s="301"/>
      <c r="O884" s="301"/>
      <c r="P884" s="301"/>
      <c r="Q884" s="301"/>
      <c r="R884" s="301"/>
      <c r="S884" s="301"/>
      <c r="T884" s="301"/>
      <c r="U884" s="301"/>
      <c r="V884" s="301"/>
      <c r="W884" s="301"/>
      <c r="X884" s="301"/>
      <c r="Y884" s="301"/>
      <c r="Z884" s="301"/>
      <c r="AA884" s="301"/>
    </row>
    <row r="885" spans="1:27" ht="14.25" customHeight="1">
      <c r="A885" s="301"/>
      <c r="B885" s="301"/>
      <c r="C885" s="301"/>
      <c r="D885" s="301"/>
      <c r="E885" s="301"/>
      <c r="F885" s="301"/>
      <c r="G885" s="301"/>
      <c r="H885" s="301"/>
      <c r="I885" s="301"/>
      <c r="J885" s="301"/>
      <c r="K885" s="301"/>
      <c r="L885" s="301"/>
      <c r="M885" s="301"/>
      <c r="N885" s="301"/>
      <c r="O885" s="301"/>
      <c r="P885" s="301"/>
      <c r="Q885" s="301"/>
      <c r="R885" s="301"/>
      <c r="S885" s="301"/>
      <c r="T885" s="301"/>
      <c r="U885" s="301"/>
      <c r="V885" s="301"/>
      <c r="W885" s="301"/>
      <c r="X885" s="301"/>
      <c r="Y885" s="301"/>
      <c r="Z885" s="301"/>
      <c r="AA885" s="301"/>
    </row>
    <row r="886" spans="1:27" ht="14.25" customHeight="1">
      <c r="A886" s="301"/>
      <c r="B886" s="301"/>
      <c r="C886" s="301"/>
      <c r="D886" s="301"/>
      <c r="E886" s="301"/>
      <c r="F886" s="301"/>
      <c r="G886" s="301"/>
      <c r="H886" s="301"/>
      <c r="I886" s="301"/>
      <c r="J886" s="301"/>
      <c r="K886" s="301"/>
      <c r="L886" s="301"/>
      <c r="M886" s="301"/>
      <c r="N886" s="301"/>
      <c r="O886" s="301"/>
      <c r="P886" s="301"/>
      <c r="Q886" s="301"/>
      <c r="R886" s="301"/>
      <c r="S886" s="301"/>
      <c r="T886" s="301"/>
      <c r="U886" s="301"/>
      <c r="V886" s="301"/>
      <c r="W886" s="301"/>
      <c r="X886" s="301"/>
      <c r="Y886" s="301"/>
      <c r="Z886" s="301"/>
      <c r="AA886" s="301"/>
    </row>
    <row r="887" spans="1:27" ht="14.25" customHeight="1">
      <c r="A887" s="301"/>
      <c r="B887" s="301"/>
      <c r="C887" s="301"/>
      <c r="D887" s="301"/>
      <c r="E887" s="301"/>
      <c r="F887" s="301"/>
      <c r="G887" s="301"/>
      <c r="H887" s="301"/>
      <c r="I887" s="301"/>
      <c r="J887" s="301"/>
      <c r="K887" s="301"/>
      <c r="L887" s="301"/>
      <c r="M887" s="301"/>
      <c r="N887" s="301"/>
      <c r="O887" s="301"/>
      <c r="P887" s="301"/>
      <c r="Q887" s="301"/>
      <c r="R887" s="301"/>
      <c r="S887" s="301"/>
      <c r="T887" s="301"/>
      <c r="U887" s="301"/>
      <c r="V887" s="301"/>
      <c r="W887" s="301"/>
      <c r="X887" s="301"/>
      <c r="Y887" s="301"/>
      <c r="Z887" s="301"/>
      <c r="AA887" s="301"/>
    </row>
    <row r="888" spans="1:27" ht="14.25" customHeight="1">
      <c r="A888" s="301"/>
      <c r="B888" s="301"/>
      <c r="C888" s="301"/>
      <c r="D888" s="301"/>
      <c r="E888" s="301"/>
      <c r="F888" s="301"/>
      <c r="G888" s="301"/>
      <c r="H888" s="301"/>
      <c r="I888" s="301"/>
      <c r="J888" s="301"/>
      <c r="K888" s="301"/>
      <c r="L888" s="301"/>
      <c r="M888" s="301"/>
      <c r="N888" s="301"/>
      <c r="O888" s="301"/>
      <c r="P888" s="301"/>
      <c r="Q888" s="301"/>
      <c r="R888" s="301"/>
      <c r="S888" s="301"/>
      <c r="T888" s="301"/>
      <c r="U888" s="301"/>
      <c r="V888" s="301"/>
      <c r="W888" s="301"/>
      <c r="X888" s="301"/>
      <c r="Y888" s="301"/>
      <c r="Z888" s="301"/>
      <c r="AA888" s="301"/>
    </row>
    <row r="889" spans="1:27" ht="14.25" customHeight="1">
      <c r="A889" s="301"/>
      <c r="B889" s="301"/>
      <c r="C889" s="301"/>
      <c r="D889" s="301"/>
      <c r="E889" s="301"/>
      <c r="F889" s="301"/>
      <c r="G889" s="301"/>
      <c r="H889" s="301"/>
      <c r="I889" s="301"/>
      <c r="J889" s="301"/>
      <c r="K889" s="301"/>
      <c r="L889" s="301"/>
      <c r="M889" s="301"/>
      <c r="N889" s="301"/>
      <c r="O889" s="301"/>
      <c r="P889" s="301"/>
      <c r="Q889" s="301"/>
      <c r="R889" s="301"/>
      <c r="S889" s="301"/>
      <c r="T889" s="301"/>
      <c r="U889" s="301"/>
      <c r="V889" s="301"/>
      <c r="W889" s="301"/>
      <c r="X889" s="301"/>
      <c r="Y889" s="301"/>
      <c r="Z889" s="301"/>
      <c r="AA889" s="301"/>
    </row>
    <row r="890" spans="1:27" ht="14.25" customHeight="1">
      <c r="A890" s="301"/>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row>
    <row r="891" spans="1:27" ht="14.25" customHeight="1">
      <c r="A891" s="301"/>
      <c r="B891" s="301"/>
      <c r="C891" s="301"/>
      <c r="D891" s="301"/>
      <c r="E891" s="301"/>
      <c r="F891" s="301"/>
      <c r="G891" s="301"/>
      <c r="H891" s="301"/>
      <c r="I891" s="301"/>
      <c r="J891" s="301"/>
      <c r="K891" s="301"/>
      <c r="L891" s="301"/>
      <c r="M891" s="301"/>
      <c r="N891" s="301"/>
      <c r="O891" s="301"/>
      <c r="P891" s="301"/>
      <c r="Q891" s="301"/>
      <c r="R891" s="301"/>
      <c r="S891" s="301"/>
      <c r="T891" s="301"/>
      <c r="U891" s="301"/>
      <c r="V891" s="301"/>
      <c r="W891" s="301"/>
      <c r="X891" s="301"/>
      <c r="Y891" s="301"/>
      <c r="Z891" s="301"/>
      <c r="AA891" s="301"/>
    </row>
    <row r="892" spans="1:27" ht="14.25" customHeight="1">
      <c r="A892" s="301"/>
      <c r="B892" s="301"/>
      <c r="C892" s="301"/>
      <c r="D892" s="301"/>
      <c r="E892" s="301"/>
      <c r="F892" s="301"/>
      <c r="G892" s="301"/>
      <c r="H892" s="301"/>
      <c r="I892" s="301"/>
      <c r="J892" s="301"/>
      <c r="K892" s="301"/>
      <c r="L892" s="301"/>
      <c r="M892" s="301"/>
      <c r="N892" s="301"/>
      <c r="O892" s="301"/>
      <c r="P892" s="301"/>
      <c r="Q892" s="301"/>
      <c r="R892" s="301"/>
      <c r="S892" s="301"/>
      <c r="T892" s="301"/>
      <c r="U892" s="301"/>
      <c r="V892" s="301"/>
      <c r="W892" s="301"/>
      <c r="X892" s="301"/>
      <c r="Y892" s="301"/>
      <c r="Z892" s="301"/>
      <c r="AA892" s="301"/>
    </row>
    <row r="893" spans="1:27" ht="14.25" customHeight="1">
      <c r="A893" s="301"/>
      <c r="B893" s="301"/>
      <c r="C893" s="301"/>
      <c r="D893" s="301"/>
      <c r="E893" s="301"/>
      <c r="F893" s="301"/>
      <c r="G893" s="301"/>
      <c r="H893" s="301"/>
      <c r="I893" s="301"/>
      <c r="J893" s="301"/>
      <c r="K893" s="301"/>
      <c r="L893" s="301"/>
      <c r="M893" s="301"/>
      <c r="N893" s="301"/>
      <c r="O893" s="301"/>
      <c r="P893" s="301"/>
      <c r="Q893" s="301"/>
      <c r="R893" s="301"/>
      <c r="S893" s="301"/>
      <c r="T893" s="301"/>
      <c r="U893" s="301"/>
      <c r="V893" s="301"/>
      <c r="W893" s="301"/>
      <c r="X893" s="301"/>
      <c r="Y893" s="301"/>
      <c r="Z893" s="301"/>
      <c r="AA893" s="301"/>
    </row>
    <row r="894" spans="1:27" ht="14.25" customHeight="1">
      <c r="A894" s="301"/>
      <c r="B894" s="301"/>
      <c r="C894" s="301"/>
      <c r="D894" s="301"/>
      <c r="E894" s="301"/>
      <c r="F894" s="301"/>
      <c r="G894" s="301"/>
      <c r="H894" s="301"/>
      <c r="I894" s="301"/>
      <c r="J894" s="301"/>
      <c r="K894" s="301"/>
      <c r="L894" s="301"/>
      <c r="M894" s="301"/>
      <c r="N894" s="301"/>
      <c r="O894" s="301"/>
      <c r="P894" s="301"/>
      <c r="Q894" s="301"/>
      <c r="R894" s="301"/>
      <c r="S894" s="301"/>
      <c r="T894" s="301"/>
      <c r="U894" s="301"/>
      <c r="V894" s="301"/>
      <c r="W894" s="301"/>
      <c r="X894" s="301"/>
      <c r="Y894" s="301"/>
      <c r="Z894" s="301"/>
      <c r="AA894" s="301"/>
    </row>
    <row r="895" spans="1:27" ht="14.25" customHeight="1">
      <c r="A895" s="301"/>
      <c r="B895" s="301"/>
      <c r="C895" s="301"/>
      <c r="D895" s="301"/>
      <c r="E895" s="301"/>
      <c r="F895" s="301"/>
      <c r="G895" s="301"/>
      <c r="H895" s="301"/>
      <c r="I895" s="301"/>
      <c r="J895" s="301"/>
      <c r="K895" s="301"/>
      <c r="L895" s="301"/>
      <c r="M895" s="301"/>
      <c r="N895" s="301"/>
      <c r="O895" s="301"/>
      <c r="P895" s="301"/>
      <c r="Q895" s="301"/>
      <c r="R895" s="301"/>
      <c r="S895" s="301"/>
      <c r="T895" s="301"/>
      <c r="U895" s="301"/>
      <c r="V895" s="301"/>
      <c r="W895" s="301"/>
      <c r="X895" s="301"/>
      <c r="Y895" s="301"/>
      <c r="Z895" s="301"/>
      <c r="AA895" s="301"/>
    </row>
    <row r="896" spans="1:27" ht="14.25" customHeight="1">
      <c r="A896" s="301"/>
      <c r="B896" s="301"/>
      <c r="C896" s="301"/>
      <c r="D896" s="301"/>
      <c r="E896" s="301"/>
      <c r="F896" s="301"/>
      <c r="G896" s="301"/>
      <c r="H896" s="301"/>
      <c r="I896" s="301"/>
      <c r="J896" s="301"/>
      <c r="K896" s="301"/>
      <c r="L896" s="301"/>
      <c r="M896" s="301"/>
      <c r="N896" s="301"/>
      <c r="O896" s="301"/>
      <c r="P896" s="301"/>
      <c r="Q896" s="301"/>
      <c r="R896" s="301"/>
      <c r="S896" s="301"/>
      <c r="T896" s="301"/>
      <c r="U896" s="301"/>
      <c r="V896" s="301"/>
      <c r="W896" s="301"/>
      <c r="X896" s="301"/>
      <c r="Y896" s="301"/>
      <c r="Z896" s="301"/>
      <c r="AA896" s="301"/>
    </row>
    <row r="897" spans="1:27" ht="14.25" customHeight="1">
      <c r="A897" s="301"/>
      <c r="B897" s="301"/>
      <c r="C897" s="301"/>
      <c r="D897" s="301"/>
      <c r="E897" s="301"/>
      <c r="F897" s="301"/>
      <c r="G897" s="301"/>
      <c r="H897" s="301"/>
      <c r="I897" s="301"/>
      <c r="J897" s="301"/>
      <c r="K897" s="301"/>
      <c r="L897" s="301"/>
      <c r="M897" s="301"/>
      <c r="N897" s="301"/>
      <c r="O897" s="301"/>
      <c r="P897" s="301"/>
      <c r="Q897" s="301"/>
      <c r="R897" s="301"/>
      <c r="S897" s="301"/>
      <c r="T897" s="301"/>
      <c r="U897" s="301"/>
      <c r="V897" s="301"/>
      <c r="W897" s="301"/>
      <c r="X897" s="301"/>
      <c r="Y897" s="301"/>
      <c r="Z897" s="301"/>
      <c r="AA897" s="301"/>
    </row>
    <row r="898" spans="1:27" ht="14.25" customHeight="1">
      <c r="A898" s="301"/>
      <c r="B898" s="301"/>
      <c r="C898" s="301"/>
      <c r="D898" s="301"/>
      <c r="E898" s="301"/>
      <c r="F898" s="301"/>
      <c r="G898" s="301"/>
      <c r="H898" s="301"/>
      <c r="I898" s="301"/>
      <c r="J898" s="301"/>
      <c r="K898" s="301"/>
      <c r="L898" s="301"/>
      <c r="M898" s="301"/>
      <c r="N898" s="301"/>
      <c r="O898" s="301"/>
      <c r="P898" s="301"/>
      <c r="Q898" s="301"/>
      <c r="R898" s="301"/>
      <c r="S898" s="301"/>
      <c r="T898" s="301"/>
      <c r="U898" s="301"/>
      <c r="V898" s="301"/>
      <c r="W898" s="301"/>
      <c r="X898" s="301"/>
      <c r="Y898" s="301"/>
      <c r="Z898" s="301"/>
      <c r="AA898" s="301"/>
    </row>
    <row r="899" spans="1:27" ht="14.25" customHeight="1">
      <c r="A899" s="301"/>
      <c r="B899" s="301"/>
      <c r="C899" s="301"/>
      <c r="D899" s="301"/>
      <c r="E899" s="301"/>
      <c r="F899" s="301"/>
      <c r="G899" s="301"/>
      <c r="H899" s="301"/>
      <c r="I899" s="301"/>
      <c r="J899" s="301"/>
      <c r="K899" s="301"/>
      <c r="L899" s="301"/>
      <c r="M899" s="301"/>
      <c r="N899" s="301"/>
      <c r="O899" s="301"/>
      <c r="P899" s="301"/>
      <c r="Q899" s="301"/>
      <c r="R899" s="301"/>
      <c r="S899" s="301"/>
      <c r="T899" s="301"/>
      <c r="U899" s="301"/>
      <c r="V899" s="301"/>
      <c r="W899" s="301"/>
      <c r="X899" s="301"/>
      <c r="Y899" s="301"/>
      <c r="Z899" s="301"/>
      <c r="AA899" s="301"/>
    </row>
    <row r="900" spans="1:27" ht="14.25" customHeight="1">
      <c r="A900" s="301"/>
      <c r="B900" s="301"/>
      <c r="C900" s="301"/>
      <c r="D900" s="301"/>
      <c r="E900" s="301"/>
      <c r="F900" s="301"/>
      <c r="G900" s="301"/>
      <c r="H900" s="301"/>
      <c r="I900" s="301"/>
      <c r="J900" s="301"/>
      <c r="K900" s="301"/>
      <c r="L900" s="301"/>
      <c r="M900" s="301"/>
      <c r="N900" s="301"/>
      <c r="O900" s="301"/>
      <c r="P900" s="301"/>
      <c r="Q900" s="301"/>
      <c r="R900" s="301"/>
      <c r="S900" s="301"/>
      <c r="T900" s="301"/>
      <c r="U900" s="301"/>
      <c r="V900" s="301"/>
      <c r="W900" s="301"/>
      <c r="X900" s="301"/>
      <c r="Y900" s="301"/>
      <c r="Z900" s="301"/>
      <c r="AA900" s="301"/>
    </row>
    <row r="901" spans="1:27" ht="14.25" customHeight="1">
      <c r="A901" s="301"/>
      <c r="B901" s="301"/>
      <c r="C901" s="301"/>
      <c r="D901" s="301"/>
      <c r="E901" s="301"/>
      <c r="F901" s="301"/>
      <c r="G901" s="301"/>
      <c r="H901" s="301"/>
      <c r="I901" s="301"/>
      <c r="J901" s="301"/>
      <c r="K901" s="301"/>
      <c r="L901" s="301"/>
      <c r="M901" s="301"/>
      <c r="N901" s="301"/>
      <c r="O901" s="301"/>
      <c r="P901" s="301"/>
      <c r="Q901" s="301"/>
      <c r="R901" s="301"/>
      <c r="S901" s="301"/>
      <c r="T901" s="301"/>
      <c r="U901" s="301"/>
      <c r="V901" s="301"/>
      <c r="W901" s="301"/>
      <c r="X901" s="301"/>
      <c r="Y901" s="301"/>
      <c r="Z901" s="301"/>
      <c r="AA901" s="301"/>
    </row>
    <row r="902" spans="1:27" ht="14.25" customHeight="1">
      <c r="A902" s="301"/>
      <c r="B902" s="301"/>
      <c r="C902" s="301"/>
      <c r="D902" s="301"/>
      <c r="E902" s="301"/>
      <c r="F902" s="301"/>
      <c r="G902" s="301"/>
      <c r="H902" s="301"/>
      <c r="I902" s="301"/>
      <c r="J902" s="301"/>
      <c r="K902" s="301"/>
      <c r="L902" s="301"/>
      <c r="M902" s="301"/>
      <c r="N902" s="301"/>
      <c r="O902" s="301"/>
      <c r="P902" s="301"/>
      <c r="Q902" s="301"/>
      <c r="R902" s="301"/>
      <c r="S902" s="301"/>
      <c r="T902" s="301"/>
      <c r="U902" s="301"/>
      <c r="V902" s="301"/>
      <c r="W902" s="301"/>
      <c r="X902" s="301"/>
      <c r="Y902" s="301"/>
      <c r="Z902" s="301"/>
      <c r="AA902" s="301"/>
    </row>
    <row r="903" spans="1:27" ht="14.25" customHeight="1">
      <c r="A903" s="301"/>
      <c r="B903" s="301"/>
      <c r="C903" s="301"/>
      <c r="D903" s="301"/>
      <c r="E903" s="301"/>
      <c r="F903" s="301"/>
      <c r="G903" s="301"/>
      <c r="H903" s="301"/>
      <c r="I903" s="301"/>
      <c r="J903" s="301"/>
      <c r="K903" s="301"/>
      <c r="L903" s="301"/>
      <c r="M903" s="301"/>
      <c r="N903" s="301"/>
      <c r="O903" s="301"/>
      <c r="P903" s="301"/>
      <c r="Q903" s="301"/>
      <c r="R903" s="301"/>
      <c r="S903" s="301"/>
      <c r="T903" s="301"/>
      <c r="U903" s="301"/>
      <c r="V903" s="301"/>
      <c r="W903" s="301"/>
      <c r="X903" s="301"/>
      <c r="Y903" s="301"/>
      <c r="Z903" s="301"/>
      <c r="AA903" s="301"/>
    </row>
    <row r="904" spans="1:27" ht="14.25" customHeight="1">
      <c r="A904" s="301"/>
      <c r="B904" s="301"/>
      <c r="C904" s="301"/>
      <c r="D904" s="301"/>
      <c r="E904" s="301"/>
      <c r="F904" s="301"/>
      <c r="G904" s="301"/>
      <c r="H904" s="301"/>
      <c r="I904" s="301"/>
      <c r="J904" s="301"/>
      <c r="K904" s="301"/>
      <c r="L904" s="301"/>
      <c r="M904" s="301"/>
      <c r="N904" s="301"/>
      <c r="O904" s="301"/>
      <c r="P904" s="301"/>
      <c r="Q904" s="301"/>
      <c r="R904" s="301"/>
      <c r="S904" s="301"/>
      <c r="T904" s="301"/>
      <c r="U904" s="301"/>
      <c r="V904" s="301"/>
      <c r="W904" s="301"/>
      <c r="X904" s="301"/>
      <c r="Y904" s="301"/>
      <c r="Z904" s="301"/>
      <c r="AA904" s="301"/>
    </row>
    <row r="905" spans="1:27" ht="14.25" customHeight="1">
      <c r="A905" s="301"/>
      <c r="B905" s="301"/>
      <c r="C905" s="301"/>
      <c r="D905" s="301"/>
      <c r="E905" s="301"/>
      <c r="F905" s="301"/>
      <c r="G905" s="301"/>
      <c r="H905" s="301"/>
      <c r="I905" s="301"/>
      <c r="J905" s="301"/>
      <c r="K905" s="301"/>
      <c r="L905" s="301"/>
      <c r="M905" s="301"/>
      <c r="N905" s="301"/>
      <c r="O905" s="301"/>
      <c r="P905" s="301"/>
      <c r="Q905" s="301"/>
      <c r="R905" s="301"/>
      <c r="S905" s="301"/>
      <c r="T905" s="301"/>
      <c r="U905" s="301"/>
      <c r="V905" s="301"/>
      <c r="W905" s="301"/>
      <c r="X905" s="301"/>
      <c r="Y905" s="301"/>
      <c r="Z905" s="301"/>
      <c r="AA905" s="301"/>
    </row>
    <row r="906" spans="1:27" ht="14.25" customHeight="1">
      <c r="A906" s="301"/>
      <c r="B906" s="301"/>
      <c r="C906" s="301"/>
      <c r="D906" s="301"/>
      <c r="E906" s="301"/>
      <c r="F906" s="301"/>
      <c r="G906" s="301"/>
      <c r="H906" s="301"/>
      <c r="I906" s="301"/>
      <c r="J906" s="301"/>
      <c r="K906" s="301"/>
      <c r="L906" s="301"/>
      <c r="M906" s="301"/>
      <c r="N906" s="301"/>
      <c r="O906" s="301"/>
      <c r="P906" s="301"/>
      <c r="Q906" s="301"/>
      <c r="R906" s="301"/>
      <c r="S906" s="301"/>
      <c r="T906" s="301"/>
      <c r="U906" s="301"/>
      <c r="V906" s="301"/>
      <c r="W906" s="301"/>
      <c r="X906" s="301"/>
      <c r="Y906" s="301"/>
      <c r="Z906" s="301"/>
      <c r="AA906" s="301"/>
    </row>
    <row r="907" spans="1:27" ht="14.25" customHeight="1">
      <c r="A907" s="301"/>
      <c r="B907" s="301"/>
      <c r="C907" s="301"/>
      <c r="D907" s="301"/>
      <c r="E907" s="301"/>
      <c r="F907" s="301"/>
      <c r="G907" s="301"/>
      <c r="H907" s="301"/>
      <c r="I907" s="301"/>
      <c r="J907" s="301"/>
      <c r="K907" s="301"/>
      <c r="L907" s="301"/>
      <c r="M907" s="301"/>
      <c r="N907" s="301"/>
      <c r="O907" s="301"/>
      <c r="P907" s="301"/>
      <c r="Q907" s="301"/>
      <c r="R907" s="301"/>
      <c r="S907" s="301"/>
      <c r="T907" s="301"/>
      <c r="U907" s="301"/>
      <c r="V907" s="301"/>
      <c r="W907" s="301"/>
      <c r="X907" s="301"/>
      <c r="Y907" s="301"/>
      <c r="Z907" s="301"/>
      <c r="AA907" s="301"/>
    </row>
    <row r="908" spans="1:27" ht="14.25" customHeight="1">
      <c r="A908" s="301"/>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row>
    <row r="909" spans="1:27" ht="14.25" customHeight="1">
      <c r="A909" s="301"/>
      <c r="B909" s="301"/>
      <c r="C909" s="301"/>
      <c r="D909" s="301"/>
      <c r="E909" s="301"/>
      <c r="F909" s="301"/>
      <c r="G909" s="301"/>
      <c r="H909" s="301"/>
      <c r="I909" s="301"/>
      <c r="J909" s="301"/>
      <c r="K909" s="301"/>
      <c r="L909" s="301"/>
      <c r="M909" s="301"/>
      <c r="N909" s="301"/>
      <c r="O909" s="301"/>
      <c r="P909" s="301"/>
      <c r="Q909" s="301"/>
      <c r="R909" s="301"/>
      <c r="S909" s="301"/>
      <c r="T909" s="301"/>
      <c r="U909" s="301"/>
      <c r="V909" s="301"/>
      <c r="W909" s="301"/>
      <c r="X909" s="301"/>
      <c r="Y909" s="301"/>
      <c r="Z909" s="301"/>
      <c r="AA909" s="301"/>
    </row>
    <row r="910" spans="1:27" ht="14.25" customHeight="1">
      <c r="A910" s="301"/>
      <c r="B910" s="301"/>
      <c r="C910" s="301"/>
      <c r="D910" s="301"/>
      <c r="E910" s="301"/>
      <c r="F910" s="301"/>
      <c r="G910" s="301"/>
      <c r="H910" s="301"/>
      <c r="I910" s="301"/>
      <c r="J910" s="301"/>
      <c r="K910" s="301"/>
      <c r="L910" s="301"/>
      <c r="M910" s="301"/>
      <c r="N910" s="301"/>
      <c r="O910" s="301"/>
      <c r="P910" s="301"/>
      <c r="Q910" s="301"/>
      <c r="R910" s="301"/>
      <c r="S910" s="301"/>
      <c r="T910" s="301"/>
      <c r="U910" s="301"/>
      <c r="V910" s="301"/>
      <c r="W910" s="301"/>
      <c r="X910" s="301"/>
      <c r="Y910" s="301"/>
      <c r="Z910" s="301"/>
      <c r="AA910" s="301"/>
    </row>
    <row r="911" spans="1:27" ht="14.25" customHeight="1">
      <c r="A911" s="301"/>
      <c r="B911" s="301"/>
      <c r="C911" s="301"/>
      <c r="D911" s="301"/>
      <c r="E911" s="301"/>
      <c r="F911" s="301"/>
      <c r="G911" s="301"/>
      <c r="H911" s="301"/>
      <c r="I911" s="301"/>
      <c r="J911" s="301"/>
      <c r="K911" s="301"/>
      <c r="L911" s="301"/>
      <c r="M911" s="301"/>
      <c r="N911" s="301"/>
      <c r="O911" s="301"/>
      <c r="P911" s="301"/>
      <c r="Q911" s="301"/>
      <c r="R911" s="301"/>
      <c r="S911" s="301"/>
      <c r="T911" s="301"/>
      <c r="U911" s="301"/>
      <c r="V911" s="301"/>
      <c r="W911" s="301"/>
      <c r="X911" s="301"/>
      <c r="Y911" s="301"/>
      <c r="Z911" s="301"/>
      <c r="AA911" s="301"/>
    </row>
    <row r="912" spans="1:27" ht="14.25" customHeight="1">
      <c r="A912" s="301"/>
      <c r="B912" s="301"/>
      <c r="C912" s="301"/>
      <c r="D912" s="301"/>
      <c r="E912" s="301"/>
      <c r="F912" s="301"/>
      <c r="G912" s="301"/>
      <c r="H912" s="301"/>
      <c r="I912" s="301"/>
      <c r="J912" s="301"/>
      <c r="K912" s="301"/>
      <c r="L912" s="301"/>
      <c r="M912" s="301"/>
      <c r="N912" s="301"/>
      <c r="O912" s="301"/>
      <c r="P912" s="301"/>
      <c r="Q912" s="301"/>
      <c r="R912" s="301"/>
      <c r="S912" s="301"/>
      <c r="T912" s="301"/>
      <c r="U912" s="301"/>
      <c r="V912" s="301"/>
      <c r="W912" s="301"/>
      <c r="X912" s="301"/>
      <c r="Y912" s="301"/>
      <c r="Z912" s="301"/>
      <c r="AA912" s="301"/>
    </row>
    <row r="913" spans="1:27" ht="14.25" customHeight="1">
      <c r="A913" s="301"/>
      <c r="B913" s="301"/>
      <c r="C913" s="301"/>
      <c r="D913" s="301"/>
      <c r="E913" s="301"/>
      <c r="F913" s="301"/>
      <c r="G913" s="301"/>
      <c r="H913" s="301"/>
      <c r="I913" s="301"/>
      <c r="J913" s="301"/>
      <c r="K913" s="301"/>
      <c r="L913" s="301"/>
      <c r="M913" s="301"/>
      <c r="N913" s="301"/>
      <c r="O913" s="301"/>
      <c r="P913" s="301"/>
      <c r="Q913" s="301"/>
      <c r="R913" s="301"/>
      <c r="S913" s="301"/>
      <c r="T913" s="301"/>
      <c r="U913" s="301"/>
      <c r="V913" s="301"/>
      <c r="W913" s="301"/>
      <c r="X913" s="301"/>
      <c r="Y913" s="301"/>
      <c r="Z913" s="301"/>
      <c r="AA913" s="301"/>
    </row>
    <row r="914" spans="1:27" ht="14.25" customHeight="1">
      <c r="A914" s="301"/>
      <c r="B914" s="301"/>
      <c r="C914" s="301"/>
      <c r="D914" s="301"/>
      <c r="E914" s="301"/>
      <c r="F914" s="301"/>
      <c r="G914" s="301"/>
      <c r="H914" s="301"/>
      <c r="I914" s="301"/>
      <c r="J914" s="301"/>
      <c r="K914" s="301"/>
      <c r="L914" s="301"/>
      <c r="M914" s="301"/>
      <c r="N914" s="301"/>
      <c r="O914" s="301"/>
      <c r="P914" s="301"/>
      <c r="Q914" s="301"/>
      <c r="R914" s="301"/>
      <c r="S914" s="301"/>
      <c r="T914" s="301"/>
      <c r="U914" s="301"/>
      <c r="V914" s="301"/>
      <c r="W914" s="301"/>
      <c r="X914" s="301"/>
      <c r="Y914" s="301"/>
      <c r="Z914" s="301"/>
      <c r="AA914" s="301"/>
    </row>
    <row r="915" spans="1:27" ht="14.25" customHeight="1">
      <c r="A915" s="301"/>
      <c r="B915" s="301"/>
      <c r="C915" s="301"/>
      <c r="D915" s="301"/>
      <c r="E915" s="301"/>
      <c r="F915" s="301"/>
      <c r="G915" s="301"/>
      <c r="H915" s="301"/>
      <c r="I915" s="301"/>
      <c r="J915" s="301"/>
      <c r="K915" s="301"/>
      <c r="L915" s="301"/>
      <c r="M915" s="301"/>
      <c r="N915" s="301"/>
      <c r="O915" s="301"/>
      <c r="P915" s="301"/>
      <c r="Q915" s="301"/>
      <c r="R915" s="301"/>
      <c r="S915" s="301"/>
      <c r="T915" s="301"/>
      <c r="U915" s="301"/>
      <c r="V915" s="301"/>
      <c r="W915" s="301"/>
      <c r="X915" s="301"/>
      <c r="Y915" s="301"/>
      <c r="Z915" s="301"/>
      <c r="AA915" s="301"/>
    </row>
    <row r="916" spans="1:27" ht="14.25" customHeight="1">
      <c r="A916" s="301"/>
      <c r="B916" s="301"/>
      <c r="C916" s="301"/>
      <c r="D916" s="301"/>
      <c r="E916" s="301"/>
      <c r="F916" s="301"/>
      <c r="G916" s="301"/>
      <c r="H916" s="301"/>
      <c r="I916" s="301"/>
      <c r="J916" s="301"/>
      <c r="K916" s="301"/>
      <c r="L916" s="301"/>
      <c r="M916" s="301"/>
      <c r="N916" s="301"/>
      <c r="O916" s="301"/>
      <c r="P916" s="301"/>
      <c r="Q916" s="301"/>
      <c r="R916" s="301"/>
      <c r="S916" s="301"/>
      <c r="T916" s="301"/>
      <c r="U916" s="301"/>
      <c r="V916" s="301"/>
      <c r="W916" s="301"/>
      <c r="X916" s="301"/>
      <c r="Y916" s="301"/>
      <c r="Z916" s="301"/>
      <c r="AA916" s="301"/>
    </row>
    <row r="917" spans="1:27" ht="14.25" customHeight="1">
      <c r="A917" s="301"/>
      <c r="B917" s="301"/>
      <c r="C917" s="301"/>
      <c r="D917" s="301"/>
      <c r="E917" s="301"/>
      <c r="F917" s="301"/>
      <c r="G917" s="301"/>
      <c r="H917" s="301"/>
      <c r="I917" s="301"/>
      <c r="J917" s="301"/>
      <c r="K917" s="301"/>
      <c r="L917" s="301"/>
      <c r="M917" s="301"/>
      <c r="N917" s="301"/>
      <c r="O917" s="301"/>
      <c r="P917" s="301"/>
      <c r="Q917" s="301"/>
      <c r="R917" s="301"/>
      <c r="S917" s="301"/>
      <c r="T917" s="301"/>
      <c r="U917" s="301"/>
      <c r="V917" s="301"/>
      <c r="W917" s="301"/>
      <c r="X917" s="301"/>
      <c r="Y917" s="301"/>
      <c r="Z917" s="301"/>
      <c r="AA917" s="301"/>
    </row>
    <row r="918" spans="1:27" ht="14.25" customHeight="1">
      <c r="A918" s="301"/>
      <c r="B918" s="301"/>
      <c r="C918" s="301"/>
      <c r="D918" s="301"/>
      <c r="E918" s="301"/>
      <c r="F918" s="301"/>
      <c r="G918" s="301"/>
      <c r="H918" s="301"/>
      <c r="I918" s="301"/>
      <c r="J918" s="301"/>
      <c r="K918" s="301"/>
      <c r="L918" s="301"/>
      <c r="M918" s="301"/>
      <c r="N918" s="301"/>
      <c r="O918" s="301"/>
      <c r="P918" s="301"/>
      <c r="Q918" s="301"/>
      <c r="R918" s="301"/>
      <c r="S918" s="301"/>
      <c r="T918" s="301"/>
      <c r="U918" s="301"/>
      <c r="V918" s="301"/>
      <c r="W918" s="301"/>
      <c r="X918" s="301"/>
      <c r="Y918" s="301"/>
      <c r="Z918" s="301"/>
      <c r="AA918" s="301"/>
    </row>
    <row r="919" spans="1:27" ht="14.25" customHeight="1">
      <c r="A919" s="301"/>
      <c r="B919" s="301"/>
      <c r="C919" s="301"/>
      <c r="D919" s="301"/>
      <c r="E919" s="301"/>
      <c r="F919" s="301"/>
      <c r="G919" s="301"/>
      <c r="H919" s="301"/>
      <c r="I919" s="301"/>
      <c r="J919" s="301"/>
      <c r="K919" s="301"/>
      <c r="L919" s="301"/>
      <c r="M919" s="301"/>
      <c r="N919" s="301"/>
      <c r="O919" s="301"/>
      <c r="P919" s="301"/>
      <c r="Q919" s="301"/>
      <c r="R919" s="301"/>
      <c r="S919" s="301"/>
      <c r="T919" s="301"/>
      <c r="U919" s="301"/>
      <c r="V919" s="301"/>
      <c r="W919" s="301"/>
      <c r="X919" s="301"/>
      <c r="Y919" s="301"/>
      <c r="Z919" s="301"/>
      <c r="AA919" s="301"/>
    </row>
    <row r="920" spans="1:27" ht="14.25" customHeight="1">
      <c r="A920" s="301"/>
      <c r="B920" s="301"/>
      <c r="C920" s="301"/>
      <c r="D920" s="301"/>
      <c r="E920" s="301"/>
      <c r="F920" s="301"/>
      <c r="G920" s="301"/>
      <c r="H920" s="301"/>
      <c r="I920" s="301"/>
      <c r="J920" s="301"/>
      <c r="K920" s="301"/>
      <c r="L920" s="301"/>
      <c r="M920" s="301"/>
      <c r="N920" s="301"/>
      <c r="O920" s="301"/>
      <c r="P920" s="301"/>
      <c r="Q920" s="301"/>
      <c r="R920" s="301"/>
      <c r="S920" s="301"/>
      <c r="T920" s="301"/>
      <c r="U920" s="301"/>
      <c r="V920" s="301"/>
      <c r="W920" s="301"/>
      <c r="X920" s="301"/>
      <c r="Y920" s="301"/>
      <c r="Z920" s="301"/>
      <c r="AA920" s="301"/>
    </row>
    <row r="921" spans="1:27" ht="14.25" customHeight="1">
      <c r="A921" s="301"/>
      <c r="B921" s="301"/>
      <c r="C921" s="301"/>
      <c r="D921" s="301"/>
      <c r="E921" s="301"/>
      <c r="F921" s="301"/>
      <c r="G921" s="301"/>
      <c r="H921" s="301"/>
      <c r="I921" s="301"/>
      <c r="J921" s="301"/>
      <c r="K921" s="301"/>
      <c r="L921" s="301"/>
      <c r="M921" s="301"/>
      <c r="N921" s="301"/>
      <c r="O921" s="301"/>
      <c r="P921" s="301"/>
      <c r="Q921" s="301"/>
      <c r="R921" s="301"/>
      <c r="S921" s="301"/>
      <c r="T921" s="301"/>
      <c r="U921" s="301"/>
      <c r="V921" s="301"/>
      <c r="W921" s="301"/>
      <c r="X921" s="301"/>
      <c r="Y921" s="301"/>
      <c r="Z921" s="301"/>
      <c r="AA921" s="301"/>
    </row>
    <row r="922" spans="1:27" ht="14.25" customHeight="1">
      <c r="A922" s="301"/>
      <c r="B922" s="301"/>
      <c r="C922" s="301"/>
      <c r="D922" s="301"/>
      <c r="E922" s="301"/>
      <c r="F922" s="301"/>
      <c r="G922" s="301"/>
      <c r="H922" s="301"/>
      <c r="I922" s="301"/>
      <c r="J922" s="301"/>
      <c r="K922" s="301"/>
      <c r="L922" s="301"/>
      <c r="M922" s="301"/>
      <c r="N922" s="301"/>
      <c r="O922" s="301"/>
      <c r="P922" s="301"/>
      <c r="Q922" s="301"/>
      <c r="R922" s="301"/>
      <c r="S922" s="301"/>
      <c r="T922" s="301"/>
      <c r="U922" s="301"/>
      <c r="V922" s="301"/>
      <c r="W922" s="301"/>
      <c r="X922" s="301"/>
      <c r="Y922" s="301"/>
      <c r="Z922" s="301"/>
      <c r="AA922" s="301"/>
    </row>
    <row r="923" spans="1:27" ht="14.25" customHeight="1">
      <c r="A923" s="301"/>
      <c r="B923" s="301"/>
      <c r="C923" s="301"/>
      <c r="D923" s="301"/>
      <c r="E923" s="301"/>
      <c r="F923" s="301"/>
      <c r="G923" s="301"/>
      <c r="H923" s="301"/>
      <c r="I923" s="301"/>
      <c r="J923" s="301"/>
      <c r="K923" s="301"/>
      <c r="L923" s="301"/>
      <c r="M923" s="301"/>
      <c r="N923" s="301"/>
      <c r="O923" s="301"/>
      <c r="P923" s="301"/>
      <c r="Q923" s="301"/>
      <c r="R923" s="301"/>
      <c r="S923" s="301"/>
      <c r="T923" s="301"/>
      <c r="U923" s="301"/>
      <c r="V923" s="301"/>
      <c r="W923" s="301"/>
      <c r="X923" s="301"/>
      <c r="Y923" s="301"/>
      <c r="Z923" s="301"/>
      <c r="AA923" s="301"/>
    </row>
    <row r="924" spans="1:27" ht="14.25" customHeight="1">
      <c r="A924" s="301"/>
      <c r="B924" s="301"/>
      <c r="C924" s="301"/>
      <c r="D924" s="301"/>
      <c r="E924" s="301"/>
      <c r="F924" s="301"/>
      <c r="G924" s="301"/>
      <c r="H924" s="301"/>
      <c r="I924" s="301"/>
      <c r="J924" s="301"/>
      <c r="K924" s="301"/>
      <c r="L924" s="301"/>
      <c r="M924" s="301"/>
      <c r="N924" s="301"/>
      <c r="O924" s="301"/>
      <c r="P924" s="301"/>
      <c r="Q924" s="301"/>
      <c r="R924" s="301"/>
      <c r="S924" s="301"/>
      <c r="T924" s="301"/>
      <c r="U924" s="301"/>
      <c r="V924" s="301"/>
      <c r="W924" s="301"/>
      <c r="X924" s="301"/>
      <c r="Y924" s="301"/>
      <c r="Z924" s="301"/>
      <c r="AA924" s="301"/>
    </row>
    <row r="925" spans="1:27" ht="14.25" customHeight="1">
      <c r="A925" s="301"/>
      <c r="B925" s="301"/>
      <c r="C925" s="301"/>
      <c r="D925" s="301"/>
      <c r="E925" s="301"/>
      <c r="F925" s="301"/>
      <c r="G925" s="301"/>
      <c r="H925" s="301"/>
      <c r="I925" s="301"/>
      <c r="J925" s="301"/>
      <c r="K925" s="301"/>
      <c r="L925" s="301"/>
      <c r="M925" s="301"/>
      <c r="N925" s="301"/>
      <c r="O925" s="301"/>
      <c r="P925" s="301"/>
      <c r="Q925" s="301"/>
      <c r="R925" s="301"/>
      <c r="S925" s="301"/>
      <c r="T925" s="301"/>
      <c r="U925" s="301"/>
      <c r="V925" s="301"/>
      <c r="W925" s="301"/>
      <c r="X925" s="301"/>
      <c r="Y925" s="301"/>
      <c r="Z925" s="301"/>
      <c r="AA925" s="301"/>
    </row>
    <row r="926" spans="1:27" ht="14.25" customHeight="1">
      <c r="A926" s="301"/>
      <c r="B926" s="301"/>
      <c r="C926" s="301"/>
      <c r="D926" s="301"/>
      <c r="E926" s="301"/>
      <c r="F926" s="301"/>
      <c r="G926" s="301"/>
      <c r="H926" s="301"/>
      <c r="I926" s="301"/>
      <c r="J926" s="301"/>
      <c r="K926" s="301"/>
      <c r="L926" s="301"/>
      <c r="M926" s="301"/>
      <c r="N926" s="301"/>
      <c r="O926" s="301"/>
      <c r="P926" s="301"/>
      <c r="Q926" s="301"/>
      <c r="R926" s="301"/>
      <c r="S926" s="301"/>
      <c r="T926" s="301"/>
      <c r="U926" s="301"/>
      <c r="V926" s="301"/>
      <c r="W926" s="301"/>
      <c r="X926" s="301"/>
      <c r="Y926" s="301"/>
      <c r="Z926" s="301"/>
      <c r="AA926" s="301"/>
    </row>
    <row r="927" spans="1:27" ht="14.25" customHeight="1">
      <c r="A927" s="301"/>
      <c r="B927" s="301"/>
      <c r="C927" s="301"/>
      <c r="D927" s="301"/>
      <c r="E927" s="301"/>
      <c r="F927" s="301"/>
      <c r="G927" s="301"/>
      <c r="H927" s="301"/>
      <c r="I927" s="301"/>
      <c r="J927" s="301"/>
      <c r="K927" s="301"/>
      <c r="L927" s="301"/>
      <c r="M927" s="301"/>
      <c r="N927" s="301"/>
      <c r="O927" s="301"/>
      <c r="P927" s="301"/>
      <c r="Q927" s="301"/>
      <c r="R927" s="301"/>
      <c r="S927" s="301"/>
      <c r="T927" s="301"/>
      <c r="U927" s="301"/>
      <c r="V927" s="301"/>
      <c r="W927" s="301"/>
      <c r="X927" s="301"/>
      <c r="Y927" s="301"/>
      <c r="Z927" s="301"/>
      <c r="AA927" s="301"/>
    </row>
    <row r="928" spans="1:27" ht="14.25" customHeight="1">
      <c r="A928" s="301"/>
      <c r="B928" s="301"/>
      <c r="C928" s="301"/>
      <c r="D928" s="301"/>
      <c r="E928" s="301"/>
      <c r="F928" s="301"/>
      <c r="G928" s="301"/>
      <c r="H928" s="301"/>
      <c r="I928" s="301"/>
      <c r="J928" s="301"/>
      <c r="K928" s="301"/>
      <c r="L928" s="301"/>
      <c r="M928" s="301"/>
      <c r="N928" s="301"/>
      <c r="O928" s="301"/>
      <c r="P928" s="301"/>
      <c r="Q928" s="301"/>
      <c r="R928" s="301"/>
      <c r="S928" s="301"/>
      <c r="T928" s="301"/>
      <c r="U928" s="301"/>
      <c r="V928" s="301"/>
      <c r="W928" s="301"/>
      <c r="X928" s="301"/>
      <c r="Y928" s="301"/>
      <c r="Z928" s="301"/>
      <c r="AA928" s="301"/>
    </row>
    <row r="929" spans="1:27" ht="14.25" customHeight="1">
      <c r="A929" s="301"/>
      <c r="B929" s="301"/>
      <c r="C929" s="301"/>
      <c r="D929" s="301"/>
      <c r="E929" s="301"/>
      <c r="F929" s="301"/>
      <c r="G929" s="301"/>
      <c r="H929" s="301"/>
      <c r="I929" s="301"/>
      <c r="J929" s="301"/>
      <c r="K929" s="301"/>
      <c r="L929" s="301"/>
      <c r="M929" s="301"/>
      <c r="N929" s="301"/>
      <c r="O929" s="301"/>
      <c r="P929" s="301"/>
      <c r="Q929" s="301"/>
      <c r="R929" s="301"/>
      <c r="S929" s="301"/>
      <c r="T929" s="301"/>
      <c r="U929" s="301"/>
      <c r="V929" s="301"/>
      <c r="W929" s="301"/>
      <c r="X929" s="301"/>
      <c r="Y929" s="301"/>
      <c r="Z929" s="301"/>
      <c r="AA929" s="301"/>
    </row>
    <row r="930" spans="1:27" ht="14.25" customHeight="1">
      <c r="A930" s="301"/>
      <c r="B930" s="301"/>
      <c r="C930" s="301"/>
      <c r="D930" s="301"/>
      <c r="E930" s="301"/>
      <c r="F930" s="301"/>
      <c r="G930" s="301"/>
      <c r="H930" s="301"/>
      <c r="I930" s="301"/>
      <c r="J930" s="301"/>
      <c r="K930" s="301"/>
      <c r="L930" s="301"/>
      <c r="M930" s="301"/>
      <c r="N930" s="301"/>
      <c r="O930" s="301"/>
      <c r="P930" s="301"/>
      <c r="Q930" s="301"/>
      <c r="R930" s="301"/>
      <c r="S930" s="301"/>
      <c r="T930" s="301"/>
      <c r="U930" s="301"/>
      <c r="V930" s="301"/>
      <c r="W930" s="301"/>
      <c r="X930" s="301"/>
      <c r="Y930" s="301"/>
      <c r="Z930" s="301"/>
      <c r="AA930" s="301"/>
    </row>
    <row r="931" spans="1:27" ht="14.25" customHeight="1">
      <c r="A931" s="301"/>
      <c r="B931" s="301"/>
      <c r="C931" s="301"/>
      <c r="D931" s="301"/>
      <c r="E931" s="301"/>
      <c r="F931" s="301"/>
      <c r="G931" s="301"/>
      <c r="H931" s="301"/>
      <c r="I931" s="301"/>
      <c r="J931" s="301"/>
      <c r="K931" s="301"/>
      <c r="L931" s="301"/>
      <c r="M931" s="301"/>
      <c r="N931" s="301"/>
      <c r="O931" s="301"/>
      <c r="P931" s="301"/>
      <c r="Q931" s="301"/>
      <c r="R931" s="301"/>
      <c r="S931" s="301"/>
      <c r="T931" s="301"/>
      <c r="U931" s="301"/>
      <c r="V931" s="301"/>
      <c r="W931" s="301"/>
      <c r="X931" s="301"/>
      <c r="Y931" s="301"/>
      <c r="Z931" s="301"/>
      <c r="AA931" s="301"/>
    </row>
    <row r="932" spans="1:27" ht="14.25" customHeight="1">
      <c r="A932" s="301"/>
      <c r="B932" s="301"/>
      <c r="C932" s="301"/>
      <c r="D932" s="301"/>
      <c r="E932" s="301"/>
      <c r="F932" s="301"/>
      <c r="G932" s="301"/>
      <c r="H932" s="301"/>
      <c r="I932" s="301"/>
      <c r="J932" s="301"/>
      <c r="K932" s="301"/>
      <c r="L932" s="301"/>
      <c r="M932" s="301"/>
      <c r="N932" s="301"/>
      <c r="O932" s="301"/>
      <c r="P932" s="301"/>
      <c r="Q932" s="301"/>
      <c r="R932" s="301"/>
      <c r="S932" s="301"/>
      <c r="T932" s="301"/>
      <c r="U932" s="301"/>
      <c r="V932" s="301"/>
      <c r="W932" s="301"/>
      <c r="X932" s="301"/>
      <c r="Y932" s="301"/>
      <c r="Z932" s="301"/>
      <c r="AA932" s="301"/>
    </row>
    <row r="933" spans="1:27" ht="14.25" customHeight="1">
      <c r="A933" s="301"/>
      <c r="B933" s="301"/>
      <c r="C933" s="301"/>
      <c r="D933" s="301"/>
      <c r="E933" s="301"/>
      <c r="F933" s="301"/>
      <c r="G933" s="301"/>
      <c r="H933" s="301"/>
      <c r="I933" s="301"/>
      <c r="J933" s="301"/>
      <c r="K933" s="301"/>
      <c r="L933" s="301"/>
      <c r="M933" s="301"/>
      <c r="N933" s="301"/>
      <c r="O933" s="301"/>
      <c r="P933" s="301"/>
      <c r="Q933" s="301"/>
      <c r="R933" s="301"/>
      <c r="S933" s="301"/>
      <c r="T933" s="301"/>
      <c r="U933" s="301"/>
      <c r="V933" s="301"/>
      <c r="W933" s="301"/>
      <c r="X933" s="301"/>
      <c r="Y933" s="301"/>
      <c r="Z933" s="301"/>
      <c r="AA933" s="301"/>
    </row>
    <row r="934" spans="1:27" ht="14.25" customHeight="1">
      <c r="A934" s="301"/>
      <c r="B934" s="301"/>
      <c r="C934" s="301"/>
      <c r="D934" s="301"/>
      <c r="E934" s="301"/>
      <c r="F934" s="301"/>
      <c r="G934" s="301"/>
      <c r="H934" s="301"/>
      <c r="I934" s="301"/>
      <c r="J934" s="301"/>
      <c r="K934" s="301"/>
      <c r="L934" s="301"/>
      <c r="M934" s="301"/>
      <c r="N934" s="301"/>
      <c r="O934" s="301"/>
      <c r="P934" s="301"/>
      <c r="Q934" s="301"/>
      <c r="R934" s="301"/>
      <c r="S934" s="301"/>
      <c r="T934" s="301"/>
      <c r="U934" s="301"/>
      <c r="V934" s="301"/>
      <c r="W934" s="301"/>
      <c r="X934" s="301"/>
      <c r="Y934" s="301"/>
      <c r="Z934" s="301"/>
      <c r="AA934" s="301"/>
    </row>
    <row r="935" spans="1:27" ht="14.25" customHeight="1">
      <c r="A935" s="301"/>
      <c r="B935" s="301"/>
      <c r="C935" s="301"/>
      <c r="D935" s="301"/>
      <c r="E935" s="301"/>
      <c r="F935" s="301"/>
      <c r="G935" s="301"/>
      <c r="H935" s="301"/>
      <c r="I935" s="301"/>
      <c r="J935" s="301"/>
      <c r="K935" s="301"/>
      <c r="L935" s="301"/>
      <c r="M935" s="301"/>
      <c r="N935" s="301"/>
      <c r="O935" s="301"/>
      <c r="P935" s="301"/>
      <c r="Q935" s="301"/>
      <c r="R935" s="301"/>
      <c r="S935" s="301"/>
      <c r="T935" s="301"/>
      <c r="U935" s="301"/>
      <c r="V935" s="301"/>
      <c r="W935" s="301"/>
      <c r="X935" s="301"/>
      <c r="Y935" s="301"/>
      <c r="Z935" s="301"/>
      <c r="AA935" s="301"/>
    </row>
    <row r="936" spans="1:27" ht="14.25" customHeight="1">
      <c r="A936" s="301"/>
      <c r="B936" s="301"/>
      <c r="C936" s="301"/>
      <c r="D936" s="301"/>
      <c r="E936" s="301"/>
      <c r="F936" s="301"/>
      <c r="G936" s="301"/>
      <c r="H936" s="301"/>
      <c r="I936" s="301"/>
      <c r="J936" s="301"/>
      <c r="K936" s="301"/>
      <c r="L936" s="301"/>
      <c r="M936" s="301"/>
      <c r="N936" s="301"/>
      <c r="O936" s="301"/>
      <c r="P936" s="301"/>
      <c r="Q936" s="301"/>
      <c r="R936" s="301"/>
      <c r="S936" s="301"/>
      <c r="T936" s="301"/>
      <c r="U936" s="301"/>
      <c r="V936" s="301"/>
      <c r="W936" s="301"/>
      <c r="X936" s="301"/>
      <c r="Y936" s="301"/>
      <c r="Z936" s="301"/>
      <c r="AA936" s="301"/>
    </row>
    <row r="937" spans="1:27" ht="14.25" customHeight="1">
      <c r="A937" s="301"/>
      <c r="B937" s="301"/>
      <c r="C937" s="301"/>
      <c r="D937" s="301"/>
      <c r="E937" s="301"/>
      <c r="F937" s="301"/>
      <c r="G937" s="301"/>
      <c r="H937" s="301"/>
      <c r="I937" s="301"/>
      <c r="J937" s="301"/>
      <c r="K937" s="301"/>
      <c r="L937" s="301"/>
      <c r="M937" s="301"/>
      <c r="N937" s="301"/>
      <c r="O937" s="301"/>
      <c r="P937" s="301"/>
      <c r="Q937" s="301"/>
      <c r="R937" s="301"/>
      <c r="S937" s="301"/>
      <c r="T937" s="301"/>
      <c r="U937" s="301"/>
      <c r="V937" s="301"/>
      <c r="W937" s="301"/>
      <c r="X937" s="301"/>
      <c r="Y937" s="301"/>
      <c r="Z937" s="301"/>
      <c r="AA937" s="301"/>
    </row>
    <row r="938" spans="1:27" ht="14.25" customHeight="1">
      <c r="A938" s="301"/>
      <c r="B938" s="301"/>
      <c r="C938" s="301"/>
      <c r="D938" s="301"/>
      <c r="E938" s="301"/>
      <c r="F938" s="301"/>
      <c r="G938" s="301"/>
      <c r="H938" s="301"/>
      <c r="I938" s="301"/>
      <c r="J938" s="301"/>
      <c r="K938" s="301"/>
      <c r="L938" s="301"/>
      <c r="M938" s="301"/>
      <c r="N938" s="301"/>
      <c r="O938" s="301"/>
      <c r="P938" s="301"/>
      <c r="Q938" s="301"/>
      <c r="R938" s="301"/>
      <c r="S938" s="301"/>
      <c r="T938" s="301"/>
      <c r="U938" s="301"/>
      <c r="V938" s="301"/>
      <c r="W938" s="301"/>
      <c r="X938" s="301"/>
      <c r="Y938" s="301"/>
      <c r="Z938" s="301"/>
      <c r="AA938" s="301"/>
    </row>
    <row r="939" spans="1:27" ht="14.25" customHeight="1">
      <c r="A939" s="301"/>
      <c r="B939" s="301"/>
      <c r="C939" s="301"/>
      <c r="D939" s="301"/>
      <c r="E939" s="301"/>
      <c r="F939" s="301"/>
      <c r="G939" s="301"/>
      <c r="H939" s="301"/>
      <c r="I939" s="301"/>
      <c r="J939" s="301"/>
      <c r="K939" s="301"/>
      <c r="L939" s="301"/>
      <c r="M939" s="301"/>
      <c r="N939" s="301"/>
      <c r="O939" s="301"/>
      <c r="P939" s="301"/>
      <c r="Q939" s="301"/>
      <c r="R939" s="301"/>
      <c r="S939" s="301"/>
      <c r="T939" s="301"/>
      <c r="U939" s="301"/>
      <c r="V939" s="301"/>
      <c r="W939" s="301"/>
      <c r="X939" s="301"/>
      <c r="Y939" s="301"/>
      <c r="Z939" s="301"/>
      <c r="AA939" s="301"/>
    </row>
    <row r="940" spans="1:27" ht="14.25" customHeight="1">
      <c r="A940" s="301"/>
      <c r="B940" s="301"/>
      <c r="C940" s="301"/>
      <c r="D940" s="301"/>
      <c r="E940" s="301"/>
      <c r="F940" s="301"/>
      <c r="G940" s="301"/>
      <c r="H940" s="301"/>
      <c r="I940" s="301"/>
      <c r="J940" s="301"/>
      <c r="K940" s="301"/>
      <c r="L940" s="301"/>
      <c r="M940" s="301"/>
      <c r="N940" s="301"/>
      <c r="O940" s="301"/>
      <c r="P940" s="301"/>
      <c r="Q940" s="301"/>
      <c r="R940" s="301"/>
      <c r="S940" s="301"/>
      <c r="T940" s="301"/>
      <c r="U940" s="301"/>
      <c r="V940" s="301"/>
      <c r="W940" s="301"/>
      <c r="X940" s="301"/>
      <c r="Y940" s="301"/>
      <c r="Z940" s="301"/>
      <c r="AA940" s="301"/>
    </row>
    <row r="941" spans="1:27" ht="14.25" customHeight="1">
      <c r="A941" s="301"/>
      <c r="B941" s="301"/>
      <c r="C941" s="301"/>
      <c r="D941" s="301"/>
      <c r="E941" s="301"/>
      <c r="F941" s="301"/>
      <c r="G941" s="301"/>
      <c r="H941" s="301"/>
      <c r="I941" s="301"/>
      <c r="J941" s="301"/>
      <c r="K941" s="301"/>
      <c r="L941" s="301"/>
      <c r="M941" s="301"/>
      <c r="N941" s="301"/>
      <c r="O941" s="301"/>
      <c r="P941" s="301"/>
      <c r="Q941" s="301"/>
      <c r="R941" s="301"/>
      <c r="S941" s="301"/>
      <c r="T941" s="301"/>
      <c r="U941" s="301"/>
      <c r="V941" s="301"/>
      <c r="W941" s="301"/>
      <c r="X941" s="301"/>
      <c r="Y941" s="301"/>
      <c r="Z941" s="301"/>
      <c r="AA941" s="301"/>
    </row>
    <row r="942" spans="1:27" ht="14.25" customHeight="1">
      <c r="A942" s="301"/>
      <c r="B942" s="301"/>
      <c r="C942" s="301"/>
      <c r="D942" s="301"/>
      <c r="E942" s="301"/>
      <c r="F942" s="301"/>
      <c r="G942" s="301"/>
      <c r="H942" s="301"/>
      <c r="I942" s="301"/>
      <c r="J942" s="301"/>
      <c r="K942" s="301"/>
      <c r="L942" s="301"/>
      <c r="M942" s="301"/>
      <c r="N942" s="301"/>
      <c r="O942" s="301"/>
      <c r="P942" s="301"/>
      <c r="Q942" s="301"/>
      <c r="R942" s="301"/>
      <c r="S942" s="301"/>
      <c r="T942" s="301"/>
      <c r="U942" s="301"/>
      <c r="V942" s="301"/>
      <c r="W942" s="301"/>
      <c r="X942" s="301"/>
      <c r="Y942" s="301"/>
      <c r="Z942" s="301"/>
      <c r="AA942" s="301"/>
    </row>
    <row r="943" spans="1:27" ht="14.25" customHeight="1">
      <c r="A943" s="301"/>
      <c r="B943" s="301"/>
      <c r="C943" s="301"/>
      <c r="D943" s="301"/>
      <c r="E943" s="301"/>
      <c r="F943" s="301"/>
      <c r="G943" s="301"/>
      <c r="H943" s="301"/>
      <c r="I943" s="301"/>
      <c r="J943" s="301"/>
      <c r="K943" s="301"/>
      <c r="L943" s="301"/>
      <c r="M943" s="301"/>
      <c r="N943" s="301"/>
      <c r="O943" s="301"/>
      <c r="P943" s="301"/>
      <c r="Q943" s="301"/>
      <c r="R943" s="301"/>
      <c r="S943" s="301"/>
      <c r="T943" s="301"/>
      <c r="U943" s="301"/>
      <c r="V943" s="301"/>
      <c r="W943" s="301"/>
      <c r="X943" s="301"/>
      <c r="Y943" s="301"/>
      <c r="Z943" s="301"/>
      <c r="AA943" s="301"/>
    </row>
    <row r="944" spans="1:27" ht="14.25" customHeight="1">
      <c r="A944" s="301"/>
      <c r="B944" s="301"/>
      <c r="C944" s="301"/>
      <c r="D944" s="301"/>
      <c r="E944" s="301"/>
      <c r="F944" s="301"/>
      <c r="G944" s="301"/>
      <c r="H944" s="301"/>
      <c r="I944" s="301"/>
      <c r="J944" s="301"/>
      <c r="K944" s="301"/>
      <c r="L944" s="301"/>
      <c r="M944" s="301"/>
      <c r="N944" s="301"/>
      <c r="O944" s="301"/>
      <c r="P944" s="301"/>
      <c r="Q944" s="301"/>
      <c r="R944" s="301"/>
      <c r="S944" s="301"/>
      <c r="T944" s="301"/>
      <c r="U944" s="301"/>
      <c r="V944" s="301"/>
      <c r="W944" s="301"/>
      <c r="X944" s="301"/>
      <c r="Y944" s="301"/>
      <c r="Z944" s="301"/>
      <c r="AA944" s="301"/>
    </row>
    <row r="945" spans="1:27" ht="14.25" customHeight="1">
      <c r="A945" s="301"/>
      <c r="B945" s="301"/>
      <c r="C945" s="301"/>
      <c r="D945" s="301"/>
      <c r="E945" s="301"/>
      <c r="F945" s="301"/>
      <c r="G945" s="301"/>
      <c r="H945" s="301"/>
      <c r="I945" s="301"/>
      <c r="J945" s="301"/>
      <c r="K945" s="301"/>
      <c r="L945" s="301"/>
      <c r="M945" s="301"/>
      <c r="N945" s="301"/>
      <c r="O945" s="301"/>
      <c r="P945" s="301"/>
      <c r="Q945" s="301"/>
      <c r="R945" s="301"/>
      <c r="S945" s="301"/>
      <c r="T945" s="301"/>
      <c r="U945" s="301"/>
      <c r="V945" s="301"/>
      <c r="W945" s="301"/>
      <c r="X945" s="301"/>
      <c r="Y945" s="301"/>
      <c r="Z945" s="301"/>
      <c r="AA945" s="301"/>
    </row>
    <row r="946" spans="1:27" ht="14.25" customHeight="1">
      <c r="A946" s="301"/>
      <c r="B946" s="301"/>
      <c r="C946" s="301"/>
      <c r="D946" s="301"/>
      <c r="E946" s="301"/>
      <c r="F946" s="301"/>
      <c r="G946" s="301"/>
      <c r="H946" s="301"/>
      <c r="I946" s="301"/>
      <c r="J946" s="301"/>
      <c r="K946" s="301"/>
      <c r="L946" s="301"/>
      <c r="M946" s="301"/>
      <c r="N946" s="301"/>
      <c r="O946" s="301"/>
      <c r="P946" s="301"/>
      <c r="Q946" s="301"/>
      <c r="R946" s="301"/>
      <c r="S946" s="301"/>
      <c r="T946" s="301"/>
      <c r="U946" s="301"/>
      <c r="V946" s="301"/>
      <c r="W946" s="301"/>
      <c r="X946" s="301"/>
      <c r="Y946" s="301"/>
      <c r="Z946" s="301"/>
      <c r="AA946" s="301"/>
    </row>
    <row r="947" spans="1:27" ht="14.25" customHeight="1">
      <c r="A947" s="301"/>
      <c r="B947" s="301"/>
      <c r="C947" s="301"/>
      <c r="D947" s="301"/>
      <c r="E947" s="301"/>
      <c r="F947" s="301"/>
      <c r="G947" s="301"/>
      <c r="H947" s="301"/>
      <c r="I947" s="301"/>
      <c r="J947" s="301"/>
      <c r="K947" s="301"/>
      <c r="L947" s="301"/>
      <c r="M947" s="301"/>
      <c r="N947" s="301"/>
      <c r="O947" s="301"/>
      <c r="P947" s="301"/>
      <c r="Q947" s="301"/>
      <c r="R947" s="301"/>
      <c r="S947" s="301"/>
      <c r="T947" s="301"/>
      <c r="U947" s="301"/>
      <c r="V947" s="301"/>
      <c r="W947" s="301"/>
      <c r="X947" s="301"/>
      <c r="Y947" s="301"/>
      <c r="Z947" s="301"/>
      <c r="AA947" s="301"/>
    </row>
    <row r="948" spans="1:27" ht="14.25" customHeight="1">
      <c r="A948" s="301"/>
      <c r="B948" s="301"/>
      <c r="C948" s="301"/>
      <c r="D948" s="301"/>
      <c r="E948" s="301"/>
      <c r="F948" s="301"/>
      <c r="G948" s="301"/>
      <c r="H948" s="301"/>
      <c r="I948" s="301"/>
      <c r="J948" s="301"/>
      <c r="K948" s="301"/>
      <c r="L948" s="301"/>
      <c r="M948" s="301"/>
      <c r="N948" s="301"/>
      <c r="O948" s="301"/>
      <c r="P948" s="301"/>
      <c r="Q948" s="301"/>
      <c r="R948" s="301"/>
      <c r="S948" s="301"/>
      <c r="T948" s="301"/>
      <c r="U948" s="301"/>
      <c r="V948" s="301"/>
      <c r="W948" s="301"/>
      <c r="X948" s="301"/>
      <c r="Y948" s="301"/>
      <c r="Z948" s="301"/>
      <c r="AA948" s="301"/>
    </row>
    <row r="949" spans="1:27" ht="14.25" customHeight="1">
      <c r="A949" s="301"/>
      <c r="B949" s="301"/>
      <c r="C949" s="301"/>
      <c r="D949" s="301"/>
      <c r="E949" s="301"/>
      <c r="F949" s="301"/>
      <c r="G949" s="301"/>
      <c r="H949" s="301"/>
      <c r="I949" s="301"/>
      <c r="J949" s="301"/>
      <c r="K949" s="301"/>
      <c r="L949" s="301"/>
      <c r="M949" s="301"/>
      <c r="N949" s="301"/>
      <c r="O949" s="301"/>
      <c r="P949" s="301"/>
      <c r="Q949" s="301"/>
      <c r="R949" s="301"/>
      <c r="S949" s="301"/>
      <c r="T949" s="301"/>
      <c r="U949" s="301"/>
      <c r="V949" s="301"/>
      <c r="W949" s="301"/>
      <c r="X949" s="301"/>
      <c r="Y949" s="301"/>
      <c r="Z949" s="301"/>
      <c r="AA949" s="301"/>
    </row>
    <row r="950" spans="1:27" ht="14.25" customHeight="1">
      <c r="A950" s="301"/>
      <c r="B950" s="301"/>
      <c r="C950" s="301"/>
      <c r="D950" s="301"/>
      <c r="E950" s="301"/>
      <c r="F950" s="301"/>
      <c r="G950" s="301"/>
      <c r="H950" s="301"/>
      <c r="I950" s="301"/>
      <c r="J950" s="301"/>
      <c r="K950" s="301"/>
      <c r="L950" s="301"/>
      <c r="M950" s="301"/>
      <c r="N950" s="301"/>
      <c r="O950" s="301"/>
      <c r="P950" s="301"/>
      <c r="Q950" s="301"/>
      <c r="R950" s="301"/>
      <c r="S950" s="301"/>
      <c r="T950" s="301"/>
      <c r="U950" s="301"/>
      <c r="V950" s="301"/>
      <c r="W950" s="301"/>
      <c r="X950" s="301"/>
      <c r="Y950" s="301"/>
      <c r="Z950" s="301"/>
      <c r="AA950" s="301"/>
    </row>
    <row r="951" spans="1:27" ht="14.25" customHeight="1">
      <c r="A951" s="301"/>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row>
    <row r="952" spans="1:27" ht="14.25" customHeight="1">
      <c r="A952" s="301"/>
      <c r="B952" s="301"/>
      <c r="C952" s="301"/>
      <c r="D952" s="301"/>
      <c r="E952" s="301"/>
      <c r="F952" s="301"/>
      <c r="G952" s="301"/>
      <c r="H952" s="301"/>
      <c r="I952" s="301"/>
      <c r="J952" s="301"/>
      <c r="K952" s="301"/>
      <c r="L952" s="301"/>
      <c r="M952" s="301"/>
      <c r="N952" s="301"/>
      <c r="O952" s="301"/>
      <c r="P952" s="301"/>
      <c r="Q952" s="301"/>
      <c r="R952" s="301"/>
      <c r="S952" s="301"/>
      <c r="T952" s="301"/>
      <c r="U952" s="301"/>
      <c r="V952" s="301"/>
      <c r="W952" s="301"/>
      <c r="X952" s="301"/>
      <c r="Y952" s="301"/>
      <c r="Z952" s="301"/>
      <c r="AA952" s="301"/>
    </row>
    <row r="953" spans="1:27" ht="14.25" customHeight="1">
      <c r="A953" s="301"/>
      <c r="B953" s="301"/>
      <c r="C953" s="301"/>
      <c r="D953" s="301"/>
      <c r="E953" s="301"/>
      <c r="F953" s="301"/>
      <c r="G953" s="301"/>
      <c r="H953" s="301"/>
      <c r="I953" s="301"/>
      <c r="J953" s="301"/>
      <c r="K953" s="301"/>
      <c r="L953" s="301"/>
      <c r="M953" s="301"/>
      <c r="N953" s="301"/>
      <c r="O953" s="301"/>
      <c r="P953" s="301"/>
      <c r="Q953" s="301"/>
      <c r="R953" s="301"/>
      <c r="S953" s="301"/>
      <c r="T953" s="301"/>
      <c r="U953" s="301"/>
      <c r="V953" s="301"/>
      <c r="W953" s="301"/>
      <c r="X953" s="301"/>
      <c r="Y953" s="301"/>
      <c r="Z953" s="301"/>
      <c r="AA953" s="301"/>
    </row>
    <row r="954" spans="1:27" ht="14.25" customHeight="1">
      <c r="A954" s="301"/>
      <c r="B954" s="301"/>
      <c r="C954" s="301"/>
      <c r="D954" s="301"/>
      <c r="E954" s="301"/>
      <c r="F954" s="301"/>
      <c r="G954" s="301"/>
      <c r="H954" s="301"/>
      <c r="I954" s="301"/>
      <c r="J954" s="301"/>
      <c r="K954" s="301"/>
      <c r="L954" s="301"/>
      <c r="M954" s="301"/>
      <c r="N954" s="301"/>
      <c r="O954" s="301"/>
      <c r="P954" s="301"/>
      <c r="Q954" s="301"/>
      <c r="R954" s="301"/>
      <c r="S954" s="301"/>
      <c r="T954" s="301"/>
      <c r="U954" s="301"/>
      <c r="V954" s="301"/>
      <c r="W954" s="301"/>
      <c r="X954" s="301"/>
      <c r="Y954" s="301"/>
      <c r="Z954" s="301"/>
      <c r="AA954" s="301"/>
    </row>
    <row r="955" spans="1:27" ht="14.25" customHeight="1">
      <c r="A955" s="301"/>
      <c r="B955" s="301"/>
      <c r="C955" s="301"/>
      <c r="D955" s="301"/>
      <c r="E955" s="301"/>
      <c r="F955" s="301"/>
      <c r="G955" s="301"/>
      <c r="H955" s="301"/>
      <c r="I955" s="301"/>
      <c r="J955" s="301"/>
      <c r="K955" s="301"/>
      <c r="L955" s="301"/>
      <c r="M955" s="301"/>
      <c r="N955" s="301"/>
      <c r="O955" s="301"/>
      <c r="P955" s="301"/>
      <c r="Q955" s="301"/>
      <c r="R955" s="301"/>
      <c r="S955" s="301"/>
      <c r="T955" s="301"/>
      <c r="U955" s="301"/>
      <c r="V955" s="301"/>
      <c r="W955" s="301"/>
      <c r="X955" s="301"/>
      <c r="Y955" s="301"/>
      <c r="Z955" s="301"/>
      <c r="AA955" s="301"/>
    </row>
    <row r="956" spans="1:27" ht="14.25" customHeight="1">
      <c r="A956" s="301"/>
      <c r="B956" s="301"/>
      <c r="C956" s="301"/>
      <c r="D956" s="301"/>
      <c r="E956" s="301"/>
      <c r="F956" s="301"/>
      <c r="G956" s="301"/>
      <c r="H956" s="301"/>
      <c r="I956" s="301"/>
      <c r="J956" s="301"/>
      <c r="K956" s="301"/>
      <c r="L956" s="301"/>
      <c r="M956" s="301"/>
      <c r="N956" s="301"/>
      <c r="O956" s="301"/>
      <c r="P956" s="301"/>
      <c r="Q956" s="301"/>
      <c r="R956" s="301"/>
      <c r="S956" s="301"/>
      <c r="T956" s="301"/>
      <c r="U956" s="301"/>
      <c r="V956" s="301"/>
      <c r="W956" s="301"/>
      <c r="X956" s="301"/>
      <c r="Y956" s="301"/>
      <c r="Z956" s="301"/>
      <c r="AA956" s="301"/>
    </row>
    <row r="957" spans="1:27" ht="14.25" customHeight="1">
      <c r="A957" s="301"/>
      <c r="B957" s="301"/>
      <c r="C957" s="301"/>
      <c r="D957" s="301"/>
      <c r="E957" s="301"/>
      <c r="F957" s="301"/>
      <c r="G957" s="301"/>
      <c r="H957" s="301"/>
      <c r="I957" s="301"/>
      <c r="J957" s="301"/>
      <c r="K957" s="301"/>
      <c r="L957" s="301"/>
      <c r="M957" s="301"/>
      <c r="N957" s="301"/>
      <c r="O957" s="301"/>
      <c r="P957" s="301"/>
      <c r="Q957" s="301"/>
      <c r="R957" s="301"/>
      <c r="S957" s="301"/>
      <c r="T957" s="301"/>
      <c r="U957" s="301"/>
      <c r="V957" s="301"/>
      <c r="W957" s="301"/>
      <c r="X957" s="301"/>
      <c r="Y957" s="301"/>
      <c r="Z957" s="301"/>
      <c r="AA957" s="301"/>
    </row>
    <row r="958" spans="1:27" ht="14.25" customHeight="1">
      <c r="A958" s="301"/>
      <c r="B958" s="301"/>
      <c r="C958" s="301"/>
      <c r="D958" s="301"/>
      <c r="E958" s="301"/>
      <c r="F958" s="301"/>
      <c r="G958" s="301"/>
      <c r="H958" s="301"/>
      <c r="I958" s="301"/>
      <c r="J958" s="301"/>
      <c r="K958" s="301"/>
      <c r="L958" s="301"/>
      <c r="M958" s="301"/>
      <c r="N958" s="301"/>
      <c r="O958" s="301"/>
      <c r="P958" s="301"/>
      <c r="Q958" s="301"/>
      <c r="R958" s="301"/>
      <c r="S958" s="301"/>
      <c r="T958" s="301"/>
      <c r="U958" s="301"/>
      <c r="V958" s="301"/>
      <c r="W958" s="301"/>
      <c r="X958" s="301"/>
      <c r="Y958" s="301"/>
      <c r="Z958" s="301"/>
      <c r="AA958" s="301"/>
    </row>
    <row r="959" spans="1:27" ht="14.25" customHeight="1">
      <c r="A959" s="301"/>
      <c r="B959" s="301"/>
      <c r="C959" s="301"/>
      <c r="D959" s="301"/>
      <c r="E959" s="301"/>
      <c r="F959" s="301"/>
      <c r="G959" s="301"/>
      <c r="H959" s="301"/>
      <c r="I959" s="301"/>
      <c r="J959" s="301"/>
      <c r="K959" s="301"/>
      <c r="L959" s="301"/>
      <c r="M959" s="301"/>
      <c r="N959" s="301"/>
      <c r="O959" s="301"/>
      <c r="P959" s="301"/>
      <c r="Q959" s="301"/>
      <c r="R959" s="301"/>
      <c r="S959" s="301"/>
      <c r="T959" s="301"/>
      <c r="U959" s="301"/>
      <c r="V959" s="301"/>
      <c r="W959" s="301"/>
      <c r="X959" s="301"/>
      <c r="Y959" s="301"/>
      <c r="Z959" s="301"/>
      <c r="AA959" s="301"/>
    </row>
    <row r="960" spans="1:27" ht="14.25" customHeight="1">
      <c r="A960" s="301"/>
      <c r="B960" s="301"/>
      <c r="C960" s="301"/>
      <c r="D960" s="301"/>
      <c r="E960" s="301"/>
      <c r="F960" s="301"/>
      <c r="G960" s="301"/>
      <c r="H960" s="301"/>
      <c r="I960" s="301"/>
      <c r="J960" s="301"/>
      <c r="K960" s="301"/>
      <c r="L960" s="301"/>
      <c r="M960" s="301"/>
      <c r="N960" s="301"/>
      <c r="O960" s="301"/>
      <c r="P960" s="301"/>
      <c r="Q960" s="301"/>
      <c r="R960" s="301"/>
      <c r="S960" s="301"/>
      <c r="T960" s="301"/>
      <c r="U960" s="301"/>
      <c r="V960" s="301"/>
      <c r="W960" s="301"/>
      <c r="X960" s="301"/>
      <c r="Y960" s="301"/>
      <c r="Z960" s="301"/>
      <c r="AA960" s="301"/>
    </row>
    <row r="961" spans="1:27" ht="14.25" customHeight="1">
      <c r="A961" s="301"/>
      <c r="B961" s="301"/>
      <c r="C961" s="301"/>
      <c r="D961" s="301"/>
      <c r="E961" s="301"/>
      <c r="F961" s="301"/>
      <c r="G961" s="301"/>
      <c r="H961" s="301"/>
      <c r="I961" s="301"/>
      <c r="J961" s="301"/>
      <c r="K961" s="301"/>
      <c r="L961" s="301"/>
      <c r="M961" s="301"/>
      <c r="N961" s="301"/>
      <c r="O961" s="301"/>
      <c r="P961" s="301"/>
      <c r="Q961" s="301"/>
      <c r="R961" s="301"/>
      <c r="S961" s="301"/>
      <c r="T961" s="301"/>
      <c r="U961" s="301"/>
      <c r="V961" s="301"/>
      <c r="W961" s="301"/>
      <c r="X961" s="301"/>
      <c r="Y961" s="301"/>
      <c r="Z961" s="301"/>
      <c r="AA961" s="301"/>
    </row>
    <row r="962" spans="1:27" ht="14.25" customHeight="1">
      <c r="A962" s="301"/>
      <c r="B962" s="301"/>
      <c r="C962" s="301"/>
      <c r="D962" s="301"/>
      <c r="E962" s="301"/>
      <c r="F962" s="301"/>
      <c r="G962" s="301"/>
      <c r="H962" s="301"/>
      <c r="I962" s="301"/>
      <c r="J962" s="301"/>
      <c r="K962" s="301"/>
      <c r="L962" s="301"/>
      <c r="M962" s="301"/>
      <c r="N962" s="301"/>
      <c r="O962" s="301"/>
      <c r="P962" s="301"/>
      <c r="Q962" s="301"/>
      <c r="R962" s="301"/>
      <c r="S962" s="301"/>
      <c r="T962" s="301"/>
      <c r="U962" s="301"/>
      <c r="V962" s="301"/>
      <c r="W962" s="301"/>
      <c r="X962" s="301"/>
      <c r="Y962" s="301"/>
      <c r="Z962" s="301"/>
      <c r="AA962" s="301"/>
    </row>
    <row r="963" spans="1:27" ht="14.25" customHeight="1">
      <c r="A963" s="301"/>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c r="AA963" s="301"/>
    </row>
    <row r="964" spans="1:27" ht="14.25" customHeight="1">
      <c r="A964" s="301"/>
      <c r="B964" s="301"/>
      <c r="C964" s="301"/>
      <c r="D964" s="301"/>
      <c r="E964" s="301"/>
      <c r="F964" s="301"/>
      <c r="G964" s="301"/>
      <c r="H964" s="301"/>
      <c r="I964" s="301"/>
      <c r="J964" s="301"/>
      <c r="K964" s="301"/>
      <c r="L964" s="301"/>
      <c r="M964" s="301"/>
      <c r="N964" s="301"/>
      <c r="O964" s="301"/>
      <c r="P964" s="301"/>
      <c r="Q964" s="301"/>
      <c r="R964" s="301"/>
      <c r="S964" s="301"/>
      <c r="T964" s="301"/>
      <c r="U964" s="301"/>
      <c r="V964" s="301"/>
      <c r="W964" s="301"/>
      <c r="X964" s="301"/>
      <c r="Y964" s="301"/>
      <c r="Z964" s="301"/>
      <c r="AA964" s="301"/>
    </row>
    <row r="965" spans="1:27" ht="14.25" customHeight="1">
      <c r="A965" s="301"/>
      <c r="B965" s="301"/>
      <c r="C965" s="301"/>
      <c r="D965" s="301"/>
      <c r="E965" s="301"/>
      <c r="F965" s="301"/>
      <c r="G965" s="301"/>
      <c r="H965" s="301"/>
      <c r="I965" s="301"/>
      <c r="J965" s="301"/>
      <c r="K965" s="301"/>
      <c r="L965" s="301"/>
      <c r="M965" s="301"/>
      <c r="N965" s="301"/>
      <c r="O965" s="301"/>
      <c r="P965" s="301"/>
      <c r="Q965" s="301"/>
      <c r="R965" s="301"/>
      <c r="S965" s="301"/>
      <c r="T965" s="301"/>
      <c r="U965" s="301"/>
      <c r="V965" s="301"/>
      <c r="W965" s="301"/>
      <c r="X965" s="301"/>
      <c r="Y965" s="301"/>
      <c r="Z965" s="301"/>
      <c r="AA965" s="301"/>
    </row>
    <row r="966" spans="1:27" ht="14.25" customHeight="1">
      <c r="A966" s="301"/>
      <c r="B966" s="301"/>
      <c r="C966" s="301"/>
      <c r="D966" s="301"/>
      <c r="E966" s="301"/>
      <c r="F966" s="301"/>
      <c r="G966" s="301"/>
      <c r="H966" s="301"/>
      <c r="I966" s="301"/>
      <c r="J966" s="301"/>
      <c r="K966" s="301"/>
      <c r="L966" s="301"/>
      <c r="M966" s="301"/>
      <c r="N966" s="301"/>
      <c r="O966" s="301"/>
      <c r="P966" s="301"/>
      <c r="Q966" s="301"/>
      <c r="R966" s="301"/>
      <c r="S966" s="301"/>
      <c r="T966" s="301"/>
      <c r="U966" s="301"/>
      <c r="V966" s="301"/>
      <c r="W966" s="301"/>
      <c r="X966" s="301"/>
      <c r="Y966" s="301"/>
      <c r="Z966" s="301"/>
      <c r="AA966" s="301"/>
    </row>
    <row r="967" spans="1:27" ht="14.25" customHeight="1">
      <c r="A967" s="301"/>
      <c r="B967" s="301"/>
      <c r="C967" s="301"/>
      <c r="D967" s="301"/>
      <c r="E967" s="301"/>
      <c r="F967" s="301"/>
      <c r="G967" s="301"/>
      <c r="H967" s="301"/>
      <c r="I967" s="301"/>
      <c r="J967" s="301"/>
      <c r="K967" s="301"/>
      <c r="L967" s="301"/>
      <c r="M967" s="301"/>
      <c r="N967" s="301"/>
      <c r="O967" s="301"/>
      <c r="P967" s="301"/>
      <c r="Q967" s="301"/>
      <c r="R967" s="301"/>
      <c r="S967" s="301"/>
      <c r="T967" s="301"/>
      <c r="U967" s="301"/>
      <c r="V967" s="301"/>
      <c r="W967" s="301"/>
      <c r="X967" s="301"/>
      <c r="Y967" s="301"/>
      <c r="Z967" s="301"/>
      <c r="AA967" s="301"/>
    </row>
    <row r="968" spans="1:27" ht="14.25" customHeight="1">
      <c r="A968" s="301"/>
      <c r="B968" s="301"/>
      <c r="C968" s="301"/>
      <c r="D968" s="301"/>
      <c r="E968" s="301"/>
      <c r="F968" s="301"/>
      <c r="G968" s="301"/>
      <c r="H968" s="301"/>
      <c r="I968" s="301"/>
      <c r="J968" s="301"/>
      <c r="K968" s="301"/>
      <c r="L968" s="301"/>
      <c r="M968" s="301"/>
      <c r="N968" s="301"/>
      <c r="O968" s="301"/>
      <c r="P968" s="301"/>
      <c r="Q968" s="301"/>
      <c r="R968" s="301"/>
      <c r="S968" s="301"/>
      <c r="T968" s="301"/>
      <c r="U968" s="301"/>
      <c r="V968" s="301"/>
      <c r="W968" s="301"/>
      <c r="X968" s="301"/>
      <c r="Y968" s="301"/>
      <c r="Z968" s="301"/>
      <c r="AA968" s="301"/>
    </row>
    <row r="969" spans="1:27" ht="14.25" customHeight="1">
      <c r="A969" s="301"/>
      <c r="B969" s="301"/>
      <c r="C969" s="301"/>
      <c r="D969" s="301"/>
      <c r="E969" s="301"/>
      <c r="F969" s="301"/>
      <c r="G969" s="301"/>
      <c r="H969" s="301"/>
      <c r="I969" s="301"/>
      <c r="J969" s="301"/>
      <c r="K969" s="301"/>
      <c r="L969" s="301"/>
      <c r="M969" s="301"/>
      <c r="N969" s="301"/>
      <c r="O969" s="301"/>
      <c r="P969" s="301"/>
      <c r="Q969" s="301"/>
      <c r="R969" s="301"/>
      <c r="S969" s="301"/>
      <c r="T969" s="301"/>
      <c r="U969" s="301"/>
      <c r="V969" s="301"/>
      <c r="W969" s="301"/>
      <c r="X969" s="301"/>
      <c r="Y969" s="301"/>
      <c r="Z969" s="301"/>
      <c r="AA969" s="301"/>
    </row>
    <row r="970" spans="1:27" ht="14.25" customHeight="1">
      <c r="A970" s="301"/>
      <c r="B970" s="301"/>
      <c r="C970" s="301"/>
      <c r="D970" s="301"/>
      <c r="E970" s="301"/>
      <c r="F970" s="301"/>
      <c r="G970" s="301"/>
      <c r="H970" s="301"/>
      <c r="I970" s="301"/>
      <c r="J970" s="301"/>
      <c r="K970" s="301"/>
      <c r="L970" s="301"/>
      <c r="M970" s="301"/>
      <c r="N970" s="301"/>
      <c r="O970" s="301"/>
      <c r="P970" s="301"/>
      <c r="Q970" s="301"/>
      <c r="R970" s="301"/>
      <c r="S970" s="301"/>
      <c r="T970" s="301"/>
      <c r="U970" s="301"/>
      <c r="V970" s="301"/>
      <c r="W970" s="301"/>
      <c r="X970" s="301"/>
      <c r="Y970" s="301"/>
      <c r="Z970" s="301"/>
      <c r="AA970" s="301"/>
    </row>
    <row r="971" spans="1:27" ht="14.25" customHeight="1">
      <c r="A971" s="301"/>
      <c r="B971" s="301"/>
      <c r="C971" s="301"/>
      <c r="D971" s="301"/>
      <c r="E971" s="301"/>
      <c r="F971" s="301"/>
      <c r="G971" s="301"/>
      <c r="H971" s="301"/>
      <c r="I971" s="301"/>
      <c r="J971" s="301"/>
      <c r="K971" s="301"/>
      <c r="L971" s="301"/>
      <c r="M971" s="301"/>
      <c r="N971" s="301"/>
      <c r="O971" s="301"/>
      <c r="P971" s="301"/>
      <c r="Q971" s="301"/>
      <c r="R971" s="301"/>
      <c r="S971" s="301"/>
      <c r="T971" s="301"/>
      <c r="U971" s="301"/>
      <c r="V971" s="301"/>
      <c r="W971" s="301"/>
      <c r="X971" s="301"/>
      <c r="Y971" s="301"/>
      <c r="Z971" s="301"/>
      <c r="AA971" s="301"/>
    </row>
    <row r="972" spans="1:27" ht="14.25" customHeight="1">
      <c r="A972" s="301"/>
      <c r="B972" s="301"/>
      <c r="C972" s="301"/>
      <c r="D972" s="301"/>
      <c r="E972" s="301"/>
      <c r="F972" s="301"/>
      <c r="G972" s="301"/>
      <c r="H972" s="301"/>
      <c r="I972" s="301"/>
      <c r="J972" s="301"/>
      <c r="K972" s="301"/>
      <c r="L972" s="301"/>
      <c r="M972" s="301"/>
      <c r="N972" s="301"/>
      <c r="O972" s="301"/>
      <c r="P972" s="301"/>
      <c r="Q972" s="301"/>
      <c r="R972" s="301"/>
      <c r="S972" s="301"/>
      <c r="T972" s="301"/>
      <c r="U972" s="301"/>
      <c r="V972" s="301"/>
      <c r="W972" s="301"/>
      <c r="X972" s="301"/>
      <c r="Y972" s="301"/>
      <c r="Z972" s="301"/>
      <c r="AA972" s="301"/>
    </row>
    <row r="973" spans="1:27" ht="14.25" customHeight="1">
      <c r="A973" s="301"/>
      <c r="B973" s="301"/>
      <c r="C973" s="301"/>
      <c r="D973" s="301"/>
      <c r="E973" s="301"/>
      <c r="F973" s="301"/>
      <c r="G973" s="301"/>
      <c r="H973" s="301"/>
      <c r="I973" s="301"/>
      <c r="J973" s="301"/>
      <c r="K973" s="301"/>
      <c r="L973" s="301"/>
      <c r="M973" s="301"/>
      <c r="N973" s="301"/>
      <c r="O973" s="301"/>
      <c r="P973" s="301"/>
      <c r="Q973" s="301"/>
      <c r="R973" s="301"/>
      <c r="S973" s="301"/>
      <c r="T973" s="301"/>
      <c r="U973" s="301"/>
      <c r="V973" s="301"/>
      <c r="W973" s="301"/>
      <c r="X973" s="301"/>
      <c r="Y973" s="301"/>
      <c r="Z973" s="301"/>
      <c r="AA973" s="301"/>
    </row>
    <row r="974" spans="1:27" ht="14.25" customHeight="1">
      <c r="A974" s="301"/>
      <c r="B974" s="301"/>
      <c r="C974" s="301"/>
      <c r="D974" s="301"/>
      <c r="E974" s="301"/>
      <c r="F974" s="301"/>
      <c r="G974" s="301"/>
      <c r="H974" s="301"/>
      <c r="I974" s="301"/>
      <c r="J974" s="301"/>
      <c r="K974" s="301"/>
      <c r="L974" s="301"/>
      <c r="M974" s="301"/>
      <c r="N974" s="301"/>
      <c r="O974" s="301"/>
      <c r="P974" s="301"/>
      <c r="Q974" s="301"/>
      <c r="R974" s="301"/>
      <c r="S974" s="301"/>
      <c r="T974" s="301"/>
      <c r="U974" s="301"/>
      <c r="V974" s="301"/>
      <c r="W974" s="301"/>
      <c r="X974" s="301"/>
      <c r="Y974" s="301"/>
      <c r="Z974" s="301"/>
      <c r="AA974" s="301"/>
    </row>
    <row r="975" spans="1:27" ht="14.25" customHeight="1">
      <c r="A975" s="301"/>
      <c r="B975" s="301"/>
      <c r="C975" s="301"/>
      <c r="D975" s="301"/>
      <c r="E975" s="301"/>
      <c r="F975" s="301"/>
      <c r="G975" s="301"/>
      <c r="H975" s="301"/>
      <c r="I975" s="301"/>
      <c r="J975" s="301"/>
      <c r="K975" s="301"/>
      <c r="L975" s="301"/>
      <c r="M975" s="301"/>
      <c r="N975" s="301"/>
      <c r="O975" s="301"/>
      <c r="P975" s="301"/>
      <c r="Q975" s="301"/>
      <c r="R975" s="301"/>
      <c r="S975" s="301"/>
      <c r="T975" s="301"/>
      <c r="U975" s="301"/>
      <c r="V975" s="301"/>
      <c r="W975" s="301"/>
      <c r="X975" s="301"/>
      <c r="Y975" s="301"/>
      <c r="Z975" s="301"/>
      <c r="AA975" s="301"/>
    </row>
    <row r="976" spans="1:27" ht="14.25" customHeight="1">
      <c r="A976" s="301"/>
      <c r="B976" s="301"/>
      <c r="C976" s="301"/>
      <c r="D976" s="301"/>
      <c r="E976" s="301"/>
      <c r="F976" s="301"/>
      <c r="G976" s="301"/>
      <c r="H976" s="301"/>
      <c r="I976" s="301"/>
      <c r="J976" s="301"/>
      <c r="K976" s="301"/>
      <c r="L976" s="301"/>
      <c r="M976" s="301"/>
      <c r="N976" s="301"/>
      <c r="O976" s="301"/>
      <c r="P976" s="301"/>
      <c r="Q976" s="301"/>
      <c r="R976" s="301"/>
      <c r="S976" s="301"/>
      <c r="T976" s="301"/>
      <c r="U976" s="301"/>
      <c r="V976" s="301"/>
      <c r="W976" s="301"/>
      <c r="X976" s="301"/>
      <c r="Y976" s="301"/>
      <c r="Z976" s="301"/>
      <c r="AA976" s="301"/>
    </row>
    <row r="977" spans="1:27" ht="14.25" customHeight="1">
      <c r="A977" s="301"/>
      <c r="B977" s="301"/>
      <c r="C977" s="301"/>
      <c r="D977" s="301"/>
      <c r="E977" s="301"/>
      <c r="F977" s="301"/>
      <c r="G977" s="301"/>
      <c r="H977" s="301"/>
      <c r="I977" s="301"/>
      <c r="J977" s="301"/>
      <c r="K977" s="301"/>
      <c r="L977" s="301"/>
      <c r="M977" s="301"/>
      <c r="N977" s="301"/>
      <c r="O977" s="301"/>
      <c r="P977" s="301"/>
      <c r="Q977" s="301"/>
      <c r="R977" s="301"/>
      <c r="S977" s="301"/>
      <c r="T977" s="301"/>
      <c r="U977" s="301"/>
      <c r="V977" s="301"/>
      <c r="W977" s="301"/>
      <c r="X977" s="301"/>
      <c r="Y977" s="301"/>
      <c r="Z977" s="301"/>
      <c r="AA977" s="301"/>
    </row>
    <row r="978" spans="1:27" ht="14.25" customHeight="1">
      <c r="A978" s="301"/>
      <c r="B978" s="301"/>
      <c r="C978" s="301"/>
      <c r="D978" s="301"/>
      <c r="E978" s="301"/>
      <c r="F978" s="301"/>
      <c r="G978" s="301"/>
      <c r="H978" s="301"/>
      <c r="I978" s="301"/>
      <c r="J978" s="301"/>
      <c r="K978" s="301"/>
      <c r="L978" s="301"/>
      <c r="M978" s="301"/>
      <c r="N978" s="301"/>
      <c r="O978" s="301"/>
      <c r="P978" s="301"/>
      <c r="Q978" s="301"/>
      <c r="R978" s="301"/>
      <c r="S978" s="301"/>
      <c r="T978" s="301"/>
      <c r="U978" s="301"/>
      <c r="V978" s="301"/>
      <c r="W978" s="301"/>
      <c r="X978" s="301"/>
      <c r="Y978" s="301"/>
      <c r="Z978" s="301"/>
      <c r="AA978" s="301"/>
    </row>
    <row r="979" spans="1:27" ht="14.25" customHeight="1">
      <c r="A979" s="301"/>
      <c r="B979" s="301"/>
      <c r="C979" s="301"/>
      <c r="D979" s="301"/>
      <c r="E979" s="301"/>
      <c r="F979" s="301"/>
      <c r="G979" s="301"/>
      <c r="H979" s="301"/>
      <c r="I979" s="301"/>
      <c r="J979" s="301"/>
      <c r="K979" s="301"/>
      <c r="L979" s="301"/>
      <c r="M979" s="301"/>
      <c r="N979" s="301"/>
      <c r="O979" s="301"/>
      <c r="P979" s="301"/>
      <c r="Q979" s="301"/>
      <c r="R979" s="301"/>
      <c r="S979" s="301"/>
      <c r="T979" s="301"/>
      <c r="U979" s="301"/>
      <c r="V979" s="301"/>
      <c r="W979" s="301"/>
      <c r="X979" s="301"/>
      <c r="Y979" s="301"/>
      <c r="Z979" s="301"/>
      <c r="AA979" s="301"/>
    </row>
    <row r="980" spans="1:27" ht="14.25" customHeight="1">
      <c r="A980" s="301"/>
      <c r="B980" s="301"/>
      <c r="C980" s="301"/>
      <c r="D980" s="301"/>
      <c r="E980" s="301"/>
      <c r="F980" s="301"/>
      <c r="G980" s="301"/>
      <c r="H980" s="301"/>
      <c r="I980" s="301"/>
      <c r="J980" s="301"/>
      <c r="K980" s="301"/>
      <c r="L980" s="301"/>
      <c r="M980" s="301"/>
      <c r="N980" s="301"/>
      <c r="O980" s="301"/>
      <c r="P980" s="301"/>
      <c r="Q980" s="301"/>
      <c r="R980" s="301"/>
      <c r="S980" s="301"/>
      <c r="T980" s="301"/>
      <c r="U980" s="301"/>
      <c r="V980" s="301"/>
      <c r="W980" s="301"/>
      <c r="X980" s="301"/>
      <c r="Y980" s="301"/>
      <c r="Z980" s="301"/>
      <c r="AA980" s="301"/>
    </row>
    <row r="981" spans="1:27" ht="14.25" customHeight="1">
      <c r="A981" s="301"/>
      <c r="B981" s="301"/>
      <c r="C981" s="301"/>
      <c r="D981" s="301"/>
      <c r="E981" s="301"/>
      <c r="F981" s="301"/>
      <c r="G981" s="301"/>
      <c r="H981" s="301"/>
      <c r="I981" s="301"/>
      <c r="J981" s="301"/>
      <c r="K981" s="301"/>
      <c r="L981" s="301"/>
      <c r="M981" s="301"/>
      <c r="N981" s="301"/>
      <c r="O981" s="301"/>
      <c r="P981" s="301"/>
      <c r="Q981" s="301"/>
      <c r="R981" s="301"/>
      <c r="S981" s="301"/>
      <c r="T981" s="301"/>
      <c r="U981" s="301"/>
      <c r="V981" s="301"/>
      <c r="W981" s="301"/>
      <c r="X981" s="301"/>
      <c r="Y981" s="301"/>
      <c r="Z981" s="301"/>
      <c r="AA981" s="301"/>
    </row>
    <row r="982" spans="1:27" ht="14.25" customHeight="1">
      <c r="A982" s="301"/>
      <c r="B982" s="301"/>
      <c r="C982" s="301"/>
      <c r="D982" s="301"/>
      <c r="E982" s="301"/>
      <c r="F982" s="301"/>
      <c r="G982" s="301"/>
      <c r="H982" s="301"/>
      <c r="I982" s="301"/>
      <c r="J982" s="301"/>
      <c r="K982" s="301"/>
      <c r="L982" s="301"/>
      <c r="M982" s="301"/>
      <c r="N982" s="301"/>
      <c r="O982" s="301"/>
      <c r="P982" s="301"/>
      <c r="Q982" s="301"/>
      <c r="R982" s="301"/>
      <c r="S982" s="301"/>
      <c r="T982" s="301"/>
      <c r="U982" s="301"/>
      <c r="V982" s="301"/>
      <c r="W982" s="301"/>
      <c r="X982" s="301"/>
      <c r="Y982" s="301"/>
      <c r="Z982" s="301"/>
      <c r="AA982" s="301"/>
    </row>
    <row r="983" spans="1:27" ht="14.25" customHeight="1">
      <c r="A983" s="301"/>
      <c r="B983" s="301"/>
      <c r="C983" s="301"/>
      <c r="D983" s="301"/>
      <c r="E983" s="301"/>
      <c r="F983" s="301"/>
      <c r="G983" s="301"/>
      <c r="H983" s="301"/>
      <c r="I983" s="301"/>
      <c r="J983" s="301"/>
      <c r="K983" s="301"/>
      <c r="L983" s="301"/>
      <c r="M983" s="301"/>
      <c r="N983" s="301"/>
      <c r="O983" s="301"/>
      <c r="P983" s="301"/>
      <c r="Q983" s="301"/>
      <c r="R983" s="301"/>
      <c r="S983" s="301"/>
      <c r="T983" s="301"/>
      <c r="U983" s="301"/>
      <c r="V983" s="301"/>
      <c r="W983" s="301"/>
      <c r="X983" s="301"/>
      <c r="Y983" s="301"/>
      <c r="Z983" s="301"/>
      <c r="AA983" s="301"/>
    </row>
    <row r="984" spans="1:27" ht="14.25" customHeight="1">
      <c r="A984" s="301"/>
      <c r="B984" s="301"/>
      <c r="C984" s="301"/>
      <c r="D984" s="301"/>
      <c r="E984" s="301"/>
      <c r="F984" s="301"/>
      <c r="G984" s="301"/>
      <c r="H984" s="301"/>
      <c r="I984" s="301"/>
      <c r="J984" s="301"/>
      <c r="K984" s="301"/>
      <c r="L984" s="301"/>
      <c r="M984" s="301"/>
      <c r="N984" s="301"/>
      <c r="O984" s="301"/>
      <c r="P984" s="301"/>
      <c r="Q984" s="301"/>
      <c r="R984" s="301"/>
      <c r="S984" s="301"/>
      <c r="T984" s="301"/>
      <c r="U984" s="301"/>
      <c r="V984" s="301"/>
      <c r="W984" s="301"/>
      <c r="X984" s="301"/>
      <c r="Y984" s="301"/>
      <c r="Z984" s="301"/>
      <c r="AA984" s="301"/>
    </row>
    <row r="985" spans="1:27" ht="14.25" customHeight="1">
      <c r="A985" s="301"/>
      <c r="B985" s="301"/>
      <c r="C985" s="301"/>
      <c r="D985" s="301"/>
      <c r="E985" s="301"/>
      <c r="F985" s="301"/>
      <c r="G985" s="301"/>
      <c r="H985" s="301"/>
      <c r="I985" s="301"/>
      <c r="J985" s="301"/>
      <c r="K985" s="301"/>
      <c r="L985" s="301"/>
      <c r="M985" s="301"/>
      <c r="N985" s="301"/>
      <c r="O985" s="301"/>
      <c r="P985" s="301"/>
      <c r="Q985" s="301"/>
      <c r="R985" s="301"/>
      <c r="S985" s="301"/>
      <c r="T985" s="301"/>
      <c r="U985" s="301"/>
      <c r="V985" s="301"/>
      <c r="W985" s="301"/>
      <c r="X985" s="301"/>
      <c r="Y985" s="301"/>
      <c r="Z985" s="301"/>
      <c r="AA985" s="301"/>
    </row>
    <row r="986" spans="1:27" ht="14.25" customHeight="1">
      <c r="A986" s="301"/>
      <c r="B986" s="301"/>
      <c r="C986" s="301"/>
      <c r="D986" s="301"/>
      <c r="E986" s="301"/>
      <c r="F986" s="301"/>
      <c r="G986" s="301"/>
      <c r="H986" s="301"/>
      <c r="I986" s="301"/>
      <c r="J986" s="301"/>
      <c r="K986" s="301"/>
      <c r="L986" s="301"/>
      <c r="M986" s="301"/>
      <c r="N986" s="301"/>
      <c r="O986" s="301"/>
      <c r="P986" s="301"/>
      <c r="Q986" s="301"/>
      <c r="R986" s="301"/>
      <c r="S986" s="301"/>
      <c r="T986" s="301"/>
      <c r="U986" s="301"/>
      <c r="V986" s="301"/>
      <c r="W986" s="301"/>
      <c r="X986" s="301"/>
      <c r="Y986" s="301"/>
      <c r="Z986" s="301"/>
      <c r="AA986" s="301"/>
    </row>
    <row r="987" spans="1:27" ht="14.25" customHeight="1">
      <c r="A987" s="301"/>
      <c r="B987" s="301"/>
      <c r="C987" s="301"/>
      <c r="D987" s="301"/>
      <c r="E987" s="301"/>
      <c r="F987" s="301"/>
      <c r="G987" s="301"/>
      <c r="H987" s="301"/>
      <c r="I987" s="301"/>
      <c r="J987" s="301"/>
      <c r="K987" s="301"/>
      <c r="L987" s="301"/>
      <c r="M987" s="301"/>
      <c r="N987" s="301"/>
      <c r="O987" s="301"/>
      <c r="P987" s="301"/>
      <c r="Q987" s="301"/>
      <c r="R987" s="301"/>
      <c r="S987" s="301"/>
      <c r="T987" s="301"/>
      <c r="U987" s="301"/>
      <c r="V987" s="301"/>
      <c r="W987" s="301"/>
      <c r="X987" s="301"/>
      <c r="Y987" s="301"/>
      <c r="Z987" s="301"/>
      <c r="AA987" s="301"/>
    </row>
    <row r="988" spans="1:27" ht="14.25" customHeight="1">
      <c r="A988" s="301"/>
      <c r="B988" s="301"/>
      <c r="C988" s="301"/>
      <c r="D988" s="301"/>
      <c r="E988" s="301"/>
      <c r="F988" s="301"/>
      <c r="G988" s="301"/>
      <c r="H988" s="301"/>
      <c r="I988" s="301"/>
      <c r="J988" s="301"/>
      <c r="K988" s="301"/>
      <c r="L988" s="301"/>
      <c r="M988" s="301"/>
      <c r="N988" s="301"/>
      <c r="O988" s="301"/>
      <c r="P988" s="301"/>
      <c r="Q988" s="301"/>
      <c r="R988" s="301"/>
      <c r="S988" s="301"/>
      <c r="T988" s="301"/>
      <c r="U988" s="301"/>
      <c r="V988" s="301"/>
      <c r="W988" s="301"/>
      <c r="X988" s="301"/>
      <c r="Y988" s="301"/>
      <c r="Z988" s="301"/>
      <c r="AA988" s="301"/>
    </row>
    <row r="989" spans="1:27" ht="14.25" customHeight="1">
      <c r="A989" s="301"/>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row>
    <row r="990" spans="1:27" ht="14.25" customHeight="1">
      <c r="A990" s="301"/>
      <c r="B990" s="301"/>
      <c r="C990" s="301"/>
      <c r="D990" s="301"/>
      <c r="E990" s="301"/>
      <c r="F990" s="301"/>
      <c r="G990" s="301"/>
      <c r="H990" s="301"/>
      <c r="I990" s="301"/>
      <c r="J990" s="301"/>
      <c r="K990" s="301"/>
      <c r="L990" s="301"/>
      <c r="M990" s="301"/>
      <c r="N990" s="301"/>
      <c r="O990" s="301"/>
      <c r="P990" s="301"/>
      <c r="Q990" s="301"/>
      <c r="R990" s="301"/>
      <c r="S990" s="301"/>
      <c r="T990" s="301"/>
      <c r="U990" s="301"/>
      <c r="V990" s="301"/>
      <c r="W990" s="301"/>
      <c r="X990" s="301"/>
      <c r="Y990" s="301"/>
      <c r="Z990" s="301"/>
      <c r="AA990" s="301"/>
    </row>
    <row r="991" spans="1:27" ht="14.25" customHeight="1">
      <c r="A991" s="301"/>
      <c r="B991" s="301"/>
      <c r="C991" s="301"/>
      <c r="D991" s="301"/>
      <c r="E991" s="301"/>
      <c r="F991" s="301"/>
      <c r="G991" s="301"/>
      <c r="H991" s="301"/>
      <c r="I991" s="301"/>
      <c r="J991" s="301"/>
      <c r="K991" s="301"/>
      <c r="L991" s="301"/>
      <c r="M991" s="301"/>
      <c r="N991" s="301"/>
      <c r="O991" s="301"/>
      <c r="P991" s="301"/>
      <c r="Q991" s="301"/>
      <c r="R991" s="301"/>
      <c r="S991" s="301"/>
      <c r="T991" s="301"/>
      <c r="U991" s="301"/>
      <c r="V991" s="301"/>
      <c r="W991" s="301"/>
      <c r="X991" s="301"/>
      <c r="Y991" s="301"/>
      <c r="Z991" s="301"/>
      <c r="AA991" s="301"/>
    </row>
    <row r="992" spans="1:27" ht="14.25" customHeight="1">
      <c r="A992" s="301"/>
      <c r="B992" s="301"/>
      <c r="C992" s="301"/>
      <c r="D992" s="301"/>
      <c r="E992" s="301"/>
      <c r="F992" s="301"/>
      <c r="G992" s="301"/>
      <c r="H992" s="301"/>
      <c r="I992" s="301"/>
      <c r="J992" s="301"/>
      <c r="K992" s="301"/>
      <c r="L992" s="301"/>
      <c r="M992" s="301"/>
      <c r="N992" s="301"/>
      <c r="O992" s="301"/>
      <c r="P992" s="301"/>
      <c r="Q992" s="301"/>
      <c r="R992" s="301"/>
      <c r="S992" s="301"/>
      <c r="T992" s="301"/>
      <c r="U992" s="301"/>
      <c r="V992" s="301"/>
      <c r="W992" s="301"/>
      <c r="X992" s="301"/>
      <c r="Y992" s="301"/>
      <c r="Z992" s="301"/>
      <c r="AA992" s="301"/>
    </row>
    <row r="993" spans="1:27" ht="14.25" customHeight="1">
      <c r="A993" s="301"/>
      <c r="B993" s="301"/>
      <c r="C993" s="301"/>
      <c r="D993" s="301"/>
      <c r="E993" s="301"/>
      <c r="F993" s="301"/>
      <c r="G993" s="301"/>
      <c r="H993" s="301"/>
      <c r="I993" s="301"/>
      <c r="J993" s="301"/>
      <c r="K993" s="301"/>
      <c r="L993" s="301"/>
      <c r="M993" s="301"/>
      <c r="N993" s="301"/>
      <c r="O993" s="301"/>
      <c r="P993" s="301"/>
      <c r="Q993" s="301"/>
      <c r="R993" s="301"/>
      <c r="S993" s="301"/>
      <c r="T993" s="301"/>
      <c r="U993" s="301"/>
      <c r="V993" s="301"/>
      <c r="W993" s="301"/>
      <c r="X993" s="301"/>
      <c r="Y993" s="301"/>
      <c r="Z993" s="301"/>
      <c r="AA993" s="301"/>
    </row>
    <row r="994" spans="1:27" ht="14.25" customHeight="1">
      <c r="A994" s="301"/>
      <c r="B994" s="301"/>
      <c r="C994" s="301"/>
      <c r="D994" s="301"/>
      <c r="E994" s="301"/>
      <c r="F994" s="301"/>
      <c r="G994" s="301"/>
      <c r="H994" s="301"/>
      <c r="I994" s="301"/>
      <c r="J994" s="301"/>
      <c r="K994" s="301"/>
      <c r="L994" s="301"/>
      <c r="M994" s="301"/>
      <c r="N994" s="301"/>
      <c r="O994" s="301"/>
      <c r="P994" s="301"/>
      <c r="Q994" s="301"/>
      <c r="R994" s="301"/>
      <c r="S994" s="301"/>
      <c r="T994" s="301"/>
      <c r="U994" s="301"/>
      <c r="V994" s="301"/>
      <c r="W994" s="301"/>
      <c r="X994" s="301"/>
      <c r="Y994" s="301"/>
      <c r="Z994" s="301"/>
      <c r="AA994" s="301"/>
    </row>
    <row r="995" spans="1:27" ht="14.25" customHeight="1">
      <c r="A995" s="301"/>
      <c r="B995" s="301"/>
      <c r="C995" s="301"/>
      <c r="D995" s="301"/>
      <c r="E995" s="301"/>
      <c r="F995" s="301"/>
      <c r="G995" s="301"/>
      <c r="H995" s="301"/>
      <c r="I995" s="301"/>
      <c r="J995" s="301"/>
      <c r="K995" s="301"/>
      <c r="L995" s="301"/>
      <c r="M995" s="301"/>
      <c r="N995" s="301"/>
      <c r="O995" s="301"/>
      <c r="P995" s="301"/>
      <c r="Q995" s="301"/>
      <c r="R995" s="301"/>
      <c r="S995" s="301"/>
      <c r="T995" s="301"/>
      <c r="U995" s="301"/>
      <c r="V995" s="301"/>
      <c r="W995" s="301"/>
      <c r="X995" s="301"/>
      <c r="Y995" s="301"/>
      <c r="Z995" s="301"/>
      <c r="AA995" s="301"/>
    </row>
    <row r="996" spans="1:27" ht="14.25" customHeight="1">
      <c r="A996" s="301"/>
      <c r="B996" s="301"/>
      <c r="C996" s="301"/>
      <c r="D996" s="301"/>
      <c r="E996" s="301"/>
      <c r="F996" s="301"/>
      <c r="G996" s="301"/>
      <c r="H996" s="301"/>
      <c r="I996" s="301"/>
      <c r="J996" s="301"/>
      <c r="K996" s="301"/>
      <c r="L996" s="301"/>
      <c r="M996" s="301"/>
      <c r="N996" s="301"/>
      <c r="O996" s="301"/>
      <c r="P996" s="301"/>
      <c r="Q996" s="301"/>
      <c r="R996" s="301"/>
      <c r="S996" s="301"/>
      <c r="T996" s="301"/>
      <c r="U996" s="301"/>
      <c r="V996" s="301"/>
      <c r="W996" s="301"/>
      <c r="X996" s="301"/>
      <c r="Y996" s="301"/>
      <c r="Z996" s="301"/>
      <c r="AA996" s="301"/>
    </row>
    <row r="997" spans="1:27" ht="14.25" customHeight="1">
      <c r="A997" s="301"/>
      <c r="B997" s="301"/>
      <c r="C997" s="301"/>
      <c r="D997" s="301"/>
      <c r="E997" s="301"/>
      <c r="F997" s="301"/>
      <c r="G997" s="301"/>
      <c r="H997" s="301"/>
      <c r="I997" s="301"/>
      <c r="J997" s="301"/>
      <c r="K997" s="301"/>
      <c r="L997" s="301"/>
      <c r="M997" s="301"/>
      <c r="N997" s="301"/>
      <c r="O997" s="301"/>
      <c r="P997" s="301"/>
      <c r="Q997" s="301"/>
      <c r="R997" s="301"/>
      <c r="S997" s="301"/>
      <c r="T997" s="301"/>
      <c r="U997" s="301"/>
      <c r="V997" s="301"/>
      <c r="W997" s="301"/>
      <c r="X997" s="301"/>
      <c r="Y997" s="301"/>
      <c r="Z997" s="301"/>
      <c r="AA997" s="301"/>
    </row>
    <row r="998" spans="1:27" ht="14.25" customHeight="1">
      <c r="A998" s="301"/>
      <c r="B998" s="301"/>
      <c r="C998" s="301"/>
      <c r="D998" s="301"/>
      <c r="E998" s="301"/>
      <c r="F998" s="301"/>
      <c r="G998" s="301"/>
      <c r="H998" s="301"/>
      <c r="I998" s="301"/>
      <c r="J998" s="301"/>
      <c r="K998" s="301"/>
      <c r="L998" s="301"/>
      <c r="M998" s="301"/>
      <c r="N998" s="301"/>
      <c r="O998" s="301"/>
      <c r="P998" s="301"/>
      <c r="Q998" s="301"/>
      <c r="R998" s="301"/>
      <c r="S998" s="301"/>
      <c r="T998" s="301"/>
      <c r="U998" s="301"/>
      <c r="V998" s="301"/>
      <c r="W998" s="301"/>
      <c r="X998" s="301"/>
      <c r="Y998" s="301"/>
      <c r="Z998" s="301"/>
      <c r="AA998" s="301"/>
    </row>
    <row r="999" spans="1:27" ht="14.25" customHeight="1">
      <c r="A999" s="301"/>
      <c r="B999" s="301"/>
      <c r="C999" s="301"/>
      <c r="D999" s="301"/>
      <c r="E999" s="301"/>
      <c r="F999" s="301"/>
      <c r="G999" s="301"/>
      <c r="H999" s="301"/>
      <c r="I999" s="301"/>
      <c r="J999" s="301"/>
      <c r="K999" s="301"/>
      <c r="L999" s="301"/>
      <c r="M999" s="301"/>
      <c r="N999" s="301"/>
      <c r="O999" s="301"/>
      <c r="P999" s="301"/>
      <c r="Q999" s="301"/>
      <c r="R999" s="301"/>
      <c r="S999" s="301"/>
      <c r="T999" s="301"/>
      <c r="U999" s="301"/>
      <c r="V999" s="301"/>
      <c r="W999" s="301"/>
      <c r="X999" s="301"/>
      <c r="Y999" s="301"/>
      <c r="Z999" s="301"/>
      <c r="AA999" s="301"/>
    </row>
    <row r="1000" spans="1:27" ht="14.25" customHeight="1">
      <c r="A1000" s="301"/>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1"/>
      <c r="W1000" s="301"/>
      <c r="X1000" s="301"/>
      <c r="Y1000" s="301"/>
      <c r="Z1000" s="301"/>
      <c r="AA1000" s="301"/>
    </row>
    <row r="1002" spans="1:27" ht="14.5">
      <c r="B1002" s="48"/>
    </row>
  </sheetData>
  <sheetProtection algorithmName="SHA-512" hashValue="oOZok7j2Kwztb/Sbt21RNxLPkzAeoSoRIKKXNf9xN22mMCJNO8a+UZoEPoViTGt5qvLMcg02YNMT6uWE2JHDdQ==" saltValue="gZHzw2dVYQBJPb9PxyDEMg==" spinCount="100000" sheet="1" objects="1" scenarios="1" formatColumns="0" formatRows="0"/>
  <protectedRanges>
    <protectedRange sqref="B7:L106" name="Tabel 6a"/>
  </protectedRanges>
  <mergeCells count="8">
    <mergeCell ref="N20:R28"/>
    <mergeCell ref="A4:A5"/>
    <mergeCell ref="B4:B5"/>
    <mergeCell ref="D4:F4"/>
    <mergeCell ref="G4:I4"/>
    <mergeCell ref="J4:L4"/>
    <mergeCell ref="N4:O4"/>
    <mergeCell ref="C4:C5"/>
  </mergeCells>
  <dataValidations xWindow="393" yWindow="426" count="2">
    <dataValidation type="decimal" operator="greaterThanOrEqual" allowBlank="1" showDropDown="1" showInputMessage="1" showErrorMessage="1" prompt="Data harus diisi dalam bentuk angka" sqref="D7:L1000" xr:uid="{FAA24FBB-31BB-493C-88E3-F436EA5C2D2D}">
      <formula1>0</formula1>
    </dataValidation>
    <dataValidation type="custom" allowBlank="1" showInputMessage="1" showErrorMessage="1" errorTitle="Error" error="Kolom ini hanya boleh berisi satu tanda centang. Jika ingin memindahkan tanda centang, hapus terlebih dahulu tanda yang lama sebelum mencentang sel yang baru" prompt="Isi tanda centang (V) [huruf V] pada prodi yang diakreditasi. Selain yang tidak diakreditasi, agar dikosongkan" sqref="C7:C106" xr:uid="{CBF59A2C-BE38-45AE-8E90-66126F1733C1}">
      <formula1>OR(C7="",AND(C7="V", $O$30=1))</formula1>
    </dataValidation>
  </dataValidations>
  <hyperlinks>
    <hyperlink ref="M1" location="'Daftar Tabel'!A1" display="&lt;&lt;&lt; Daftar Tabel" xr:uid="{EB14A16B-43C2-440F-BBB7-E28121D0D7DF}"/>
  </hyperlinks>
  <pageMargins left="0.7" right="0.7" top="0.75" bottom="0.75" header="0.3" footer="0.3"/>
  <legacy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Z1000"/>
  <sheetViews>
    <sheetView workbookViewId="0">
      <pane xSplit="1" ySplit="5" topLeftCell="B6" activePane="bottomRight" state="frozen"/>
      <selection pane="topRight" activeCell="B1" sqref="B1"/>
      <selection pane="bottomLeft" activeCell="A6" sqref="A6"/>
      <selection pane="bottomRight" activeCell="K19" sqref="K19"/>
    </sheetView>
  </sheetViews>
  <sheetFormatPr defaultColWidth="12.58203125" defaultRowHeight="15" customHeight="1"/>
  <cols>
    <col min="1" max="1" width="4.58203125" customWidth="1"/>
    <col min="2" max="2" width="11.33203125" customWidth="1"/>
    <col min="3" max="6" width="9.08203125" customWidth="1"/>
    <col min="8" max="26" width="7.58203125" customWidth="1"/>
  </cols>
  <sheetData>
    <row r="1" spans="1:26" ht="14.25" customHeight="1">
      <c r="A1" s="230" t="s">
        <v>591</v>
      </c>
      <c r="B1" s="1"/>
      <c r="C1" s="1"/>
      <c r="D1" s="1"/>
      <c r="E1" s="1"/>
      <c r="F1" s="1"/>
      <c r="G1" s="180" t="s">
        <v>87</v>
      </c>
      <c r="H1" s="1"/>
      <c r="I1" s="1"/>
      <c r="J1" s="1"/>
      <c r="K1" s="1"/>
      <c r="L1" s="1"/>
      <c r="M1" s="1"/>
      <c r="N1" s="1"/>
      <c r="O1" s="1"/>
      <c r="P1" s="1"/>
      <c r="Q1" s="1"/>
      <c r="R1" s="1"/>
      <c r="S1" s="1"/>
      <c r="T1" s="1"/>
      <c r="U1" s="1"/>
      <c r="V1" s="1"/>
      <c r="W1" s="1"/>
      <c r="X1" s="1"/>
      <c r="Y1" s="1"/>
      <c r="Z1" s="1"/>
    </row>
    <row r="2" spans="1:26" ht="14.25" customHeight="1">
      <c r="A2" s="49" t="s">
        <v>439</v>
      </c>
      <c r="B2" s="1"/>
      <c r="C2" s="1"/>
      <c r="D2" s="1"/>
      <c r="E2" s="1"/>
      <c r="F2" s="1"/>
      <c r="G2" s="1"/>
      <c r="H2" s="1"/>
      <c r="I2" s="1"/>
      <c r="J2" s="1"/>
      <c r="K2" s="1"/>
      <c r="L2" s="1"/>
      <c r="M2" s="1"/>
      <c r="N2" s="1"/>
      <c r="O2" s="1"/>
      <c r="P2" s="1"/>
      <c r="Q2" s="1"/>
      <c r="R2" s="1"/>
      <c r="S2" s="1"/>
      <c r="T2" s="1"/>
      <c r="U2" s="1"/>
      <c r="V2" s="1"/>
      <c r="W2" s="1"/>
      <c r="X2" s="1"/>
      <c r="Y2" s="1"/>
      <c r="Z2" s="1"/>
    </row>
    <row r="3" spans="1:26" ht="14.25" customHeight="1">
      <c r="A3" s="391" t="s">
        <v>111</v>
      </c>
      <c r="B3" s="391" t="s">
        <v>334</v>
      </c>
      <c r="C3" s="391" t="s">
        <v>335</v>
      </c>
      <c r="D3" s="393" t="s">
        <v>336</v>
      </c>
      <c r="E3" s="394"/>
      <c r="F3" s="395"/>
      <c r="G3" s="1"/>
      <c r="H3" s="1"/>
      <c r="I3" s="1"/>
      <c r="J3" s="1"/>
      <c r="K3" s="1"/>
      <c r="L3" s="1"/>
      <c r="M3" s="1"/>
      <c r="N3" s="1"/>
      <c r="O3" s="1"/>
      <c r="P3" s="1"/>
      <c r="Q3" s="1"/>
      <c r="R3" s="1"/>
      <c r="S3" s="1"/>
      <c r="T3" s="1"/>
      <c r="U3" s="1"/>
      <c r="V3" s="1"/>
      <c r="W3" s="1"/>
      <c r="X3" s="1"/>
      <c r="Y3" s="1"/>
      <c r="Z3" s="1"/>
    </row>
    <row r="4" spans="1:26" ht="14.25" customHeight="1">
      <c r="A4" s="392"/>
      <c r="B4" s="392"/>
      <c r="C4" s="392"/>
      <c r="D4" s="22" t="s">
        <v>337</v>
      </c>
      <c r="E4" s="22" t="s">
        <v>161</v>
      </c>
      <c r="F4" s="22" t="s">
        <v>338</v>
      </c>
      <c r="G4" s="1"/>
      <c r="H4" s="1"/>
      <c r="I4" s="1"/>
      <c r="J4" s="1"/>
      <c r="K4" s="1"/>
      <c r="L4" s="1"/>
      <c r="M4" s="1"/>
      <c r="N4" s="1"/>
      <c r="O4" s="1"/>
      <c r="P4" s="1"/>
      <c r="Q4" s="1"/>
      <c r="R4" s="1"/>
      <c r="S4" s="1"/>
      <c r="T4" s="1"/>
      <c r="U4" s="1"/>
      <c r="V4" s="1"/>
      <c r="W4" s="1"/>
      <c r="X4" s="1"/>
      <c r="Y4" s="1"/>
      <c r="Z4" s="1"/>
    </row>
    <row r="5" spans="1:26" ht="14.25" customHeight="1">
      <c r="A5" s="23">
        <v>1</v>
      </c>
      <c r="B5" s="23">
        <v>2</v>
      </c>
      <c r="C5" s="23">
        <v>3</v>
      </c>
      <c r="D5" s="23">
        <v>4</v>
      </c>
      <c r="E5" s="23">
        <v>5</v>
      </c>
      <c r="F5" s="23">
        <v>6</v>
      </c>
      <c r="G5" s="1"/>
      <c r="H5" s="1"/>
      <c r="I5" s="1"/>
      <c r="J5" s="1"/>
      <c r="K5" s="1"/>
      <c r="L5" s="1"/>
      <c r="M5" s="1"/>
      <c r="N5" s="1"/>
      <c r="O5" s="1"/>
      <c r="P5" s="1"/>
      <c r="Q5" s="1"/>
      <c r="R5" s="1"/>
      <c r="S5" s="1"/>
      <c r="T5" s="1"/>
      <c r="U5" s="1"/>
      <c r="V5" s="1"/>
      <c r="W5" s="1"/>
      <c r="X5" s="1"/>
      <c r="Y5" s="1"/>
      <c r="Z5" s="1"/>
    </row>
    <row r="6" spans="1:26" ht="14.25" customHeight="1">
      <c r="A6" s="24">
        <v>1</v>
      </c>
      <c r="B6" s="24" t="s">
        <v>135</v>
      </c>
      <c r="C6" s="44"/>
      <c r="D6" s="165"/>
      <c r="E6" s="165"/>
      <c r="F6" s="165"/>
      <c r="G6" s="1"/>
      <c r="H6" s="1"/>
      <c r="I6" s="1"/>
      <c r="J6" s="1"/>
      <c r="K6" s="1"/>
      <c r="L6" s="1"/>
      <c r="M6" s="1"/>
      <c r="N6" s="1"/>
      <c r="O6" s="1"/>
      <c r="P6" s="1"/>
      <c r="Q6" s="1"/>
      <c r="R6" s="1"/>
      <c r="S6" s="1"/>
      <c r="T6" s="1"/>
      <c r="U6" s="1"/>
      <c r="V6" s="1"/>
      <c r="W6" s="1"/>
      <c r="X6" s="1"/>
      <c r="Y6" s="1"/>
      <c r="Z6" s="1"/>
    </row>
    <row r="7" spans="1:26" ht="14.25" customHeight="1">
      <c r="A7" s="24">
        <v>2</v>
      </c>
      <c r="B7" s="24" t="s">
        <v>136</v>
      </c>
      <c r="C7" s="44"/>
      <c r="D7" s="165"/>
      <c r="E7" s="165"/>
      <c r="F7" s="165"/>
      <c r="G7" s="1"/>
      <c r="H7" s="1"/>
      <c r="I7" s="1"/>
      <c r="J7" s="1"/>
      <c r="K7" s="1"/>
      <c r="L7" s="1"/>
      <c r="M7" s="1"/>
      <c r="N7" s="1"/>
      <c r="O7" s="1"/>
      <c r="P7" s="1"/>
      <c r="Q7" s="1"/>
      <c r="R7" s="1"/>
      <c r="S7" s="1"/>
      <c r="T7" s="1"/>
      <c r="U7" s="1"/>
      <c r="V7" s="1"/>
      <c r="W7" s="1"/>
      <c r="X7" s="1"/>
      <c r="Y7" s="1"/>
      <c r="Z7" s="1"/>
    </row>
    <row r="8" spans="1:26" ht="14.25" customHeight="1">
      <c r="A8" s="24">
        <v>3</v>
      </c>
      <c r="B8" s="24" t="s">
        <v>137</v>
      </c>
      <c r="C8" s="44"/>
      <c r="D8" s="165"/>
      <c r="E8" s="165"/>
      <c r="F8" s="165"/>
      <c r="G8" s="1"/>
      <c r="H8" s="1"/>
      <c r="I8" s="1"/>
      <c r="J8" s="1"/>
      <c r="K8" s="1"/>
      <c r="L8" s="1"/>
      <c r="M8" s="1"/>
      <c r="N8" s="1"/>
      <c r="O8" s="1"/>
      <c r="P8" s="1"/>
      <c r="Q8" s="1"/>
      <c r="R8" s="1"/>
      <c r="S8" s="1"/>
      <c r="T8" s="1"/>
      <c r="U8" s="1"/>
      <c r="V8" s="1"/>
      <c r="W8" s="1"/>
      <c r="X8" s="1"/>
      <c r="Y8" s="1"/>
      <c r="Z8" s="1"/>
    </row>
    <row r="9" spans="1:26" ht="14.25" customHeight="1">
      <c r="A9" s="1"/>
      <c r="B9" s="1"/>
      <c r="C9" s="1"/>
      <c r="D9" s="1"/>
      <c r="E9" s="1"/>
      <c r="F9" s="1"/>
      <c r="G9" s="1"/>
      <c r="H9" s="1"/>
      <c r="I9" s="1"/>
      <c r="J9" s="1"/>
      <c r="K9" s="1"/>
      <c r="L9" s="1"/>
      <c r="M9" s="1"/>
      <c r="N9" s="1"/>
      <c r="O9" s="1"/>
      <c r="P9" s="1"/>
      <c r="Q9" s="1"/>
      <c r="R9" s="1"/>
      <c r="S9" s="1"/>
      <c r="T9" s="1"/>
      <c r="U9" s="1"/>
      <c r="V9" s="1"/>
      <c r="W9" s="1"/>
      <c r="X9" s="1"/>
      <c r="Y9" s="1"/>
      <c r="Z9" s="1"/>
    </row>
    <row r="10" spans="1:26"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VC+zkQ0E0tCbKJu91hSpCzUZHjMHc3uF352NvvCX+jtPsx9Is0fqZLNqlOsfekYIY1FdTD7MLnnoAtdVh0R3YQ==" saltValue="tjGf8Mknp5k27xKXeG3WKg==" spinCount="100000" sheet="1" objects="1" formatColumns="0" formatRows="0"/>
  <protectedRanges>
    <protectedRange sqref="C6:F8" name="Tabel 8a"/>
  </protectedRanges>
  <mergeCells count="4">
    <mergeCell ref="A3:A4"/>
    <mergeCell ref="B3:B4"/>
    <mergeCell ref="C3:C4"/>
    <mergeCell ref="D3:F3"/>
  </mergeCells>
  <dataValidations count="1">
    <dataValidation type="decimal" operator="greaterThanOrEqual" allowBlank="1" showDropDown="1" showInputMessage="1" showErrorMessage="1" prompt="Masukan data yang valid. Data yang dimasukan harus dalam bentuk angka" sqref="C6:F8" xr:uid="{00000000-0002-0000-2B00-000000000000}">
      <formula1>0</formula1>
    </dataValidation>
  </dataValidations>
  <hyperlinks>
    <hyperlink ref="G1" location="'Daftar Tabel'!A1" display="&lt;&lt;&lt; Daftar Tabel" xr:uid="{00000000-0004-0000-2B00-000000000000}"/>
  </hyperlinks>
  <pageMargins left="0.7" right="0.7" top="0.75" bottom="0.75" header="0" footer="0"/>
  <pageSetup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Z999"/>
  <sheetViews>
    <sheetView workbookViewId="0">
      <pane xSplit="1" ySplit="9" topLeftCell="B10" activePane="bottomRight" state="frozen"/>
      <selection pane="topRight" activeCell="B1" sqref="B1"/>
      <selection pane="bottomLeft" activeCell="A10" sqref="A10"/>
      <selection pane="bottomRight" activeCell="J14" sqref="J14"/>
    </sheetView>
  </sheetViews>
  <sheetFormatPr defaultColWidth="12.58203125" defaultRowHeight="15" customHeight="1"/>
  <cols>
    <col min="1" max="1" width="4.58203125" customWidth="1"/>
    <col min="2" max="2" width="25.08203125" customWidth="1"/>
    <col min="3" max="3" width="14.33203125" customWidth="1"/>
    <col min="4" max="6" width="6.5" customWidth="1"/>
    <col min="7" max="7" width="16.08203125" customWidth="1"/>
    <col min="9" max="26" width="7.58203125" customWidth="1"/>
  </cols>
  <sheetData>
    <row r="1" spans="1:26" ht="14.25" customHeight="1">
      <c r="A1" s="230" t="s">
        <v>592</v>
      </c>
      <c r="B1" s="1"/>
      <c r="C1" s="1"/>
      <c r="D1" s="1"/>
      <c r="E1" s="1"/>
      <c r="F1" s="1"/>
      <c r="G1" s="1"/>
      <c r="H1" s="180" t="s">
        <v>87</v>
      </c>
      <c r="I1" s="166"/>
      <c r="J1" s="1"/>
      <c r="K1" s="1"/>
      <c r="L1" s="1"/>
      <c r="M1" s="1"/>
      <c r="N1" s="1"/>
      <c r="O1" s="1"/>
      <c r="P1" s="1"/>
      <c r="Q1" s="1"/>
      <c r="R1" s="1"/>
      <c r="S1" s="1"/>
      <c r="T1" s="1"/>
      <c r="U1" s="1"/>
      <c r="V1" s="1"/>
      <c r="W1" s="1"/>
      <c r="X1" s="1"/>
      <c r="Y1" s="1"/>
      <c r="Z1" s="1"/>
    </row>
    <row r="2" spans="1:26" ht="14.25" customHeight="1">
      <c r="A2" s="217" t="s">
        <v>595</v>
      </c>
      <c r="B2" s="1"/>
      <c r="C2" s="1"/>
      <c r="D2" s="1"/>
      <c r="E2" s="1"/>
      <c r="F2" s="1"/>
      <c r="G2" s="1"/>
      <c r="H2" s="85"/>
      <c r="I2" s="166"/>
      <c r="J2" s="1"/>
      <c r="K2" s="1"/>
      <c r="L2" s="1"/>
      <c r="M2" s="1"/>
      <c r="N2" s="1"/>
      <c r="O2" s="1"/>
      <c r="P2" s="1"/>
      <c r="Q2" s="1"/>
      <c r="R2" s="1"/>
      <c r="S2" s="1"/>
      <c r="T2" s="1"/>
      <c r="U2" s="1"/>
      <c r="V2" s="1"/>
      <c r="W2" s="1"/>
      <c r="X2" s="1"/>
      <c r="Y2" s="1"/>
      <c r="Z2" s="1"/>
    </row>
    <row r="3" spans="1:26" ht="14.25" hidden="1" customHeight="1">
      <c r="A3" s="62"/>
      <c r="B3" s="1" t="s">
        <v>107</v>
      </c>
      <c r="C3" s="1"/>
      <c r="D3" s="1"/>
      <c r="E3" s="1"/>
      <c r="F3" s="1"/>
      <c r="G3" s="1"/>
      <c r="H3" s="70"/>
      <c r="I3" s="166"/>
      <c r="J3" s="1"/>
      <c r="K3" s="1"/>
      <c r="L3" s="1"/>
      <c r="M3" s="1"/>
      <c r="N3" s="1"/>
      <c r="O3" s="1"/>
      <c r="P3" s="1"/>
      <c r="Q3" s="1"/>
      <c r="R3" s="1"/>
      <c r="S3" s="1"/>
      <c r="T3" s="1"/>
      <c r="U3" s="1"/>
      <c r="V3" s="1"/>
      <c r="W3" s="1"/>
      <c r="X3" s="1"/>
      <c r="Y3" s="1"/>
      <c r="Z3" s="1"/>
    </row>
    <row r="4" spans="1:26" ht="14.25" hidden="1" customHeight="1">
      <c r="A4" s="62"/>
      <c r="B4" s="1"/>
      <c r="C4" s="1"/>
      <c r="D4" s="1"/>
      <c r="E4" s="1"/>
      <c r="F4" s="1"/>
      <c r="G4" s="1"/>
      <c r="H4" s="70"/>
      <c r="I4" s="166"/>
      <c r="J4" s="1"/>
      <c r="K4" s="1"/>
      <c r="L4" s="1"/>
      <c r="M4" s="1"/>
      <c r="N4" s="1"/>
      <c r="O4" s="1"/>
      <c r="P4" s="1"/>
      <c r="Q4" s="1"/>
      <c r="R4" s="1"/>
      <c r="S4" s="1"/>
      <c r="T4" s="1"/>
      <c r="U4" s="1"/>
      <c r="V4" s="1"/>
      <c r="W4" s="1"/>
      <c r="X4" s="1"/>
      <c r="Y4" s="1"/>
      <c r="Z4" s="1"/>
    </row>
    <row r="5" spans="1:26" ht="14.25" hidden="1" customHeight="1">
      <c r="A5" s="62"/>
      <c r="B5" s="1" t="s">
        <v>110</v>
      </c>
      <c r="C5" s="1"/>
      <c r="D5" s="1"/>
      <c r="E5" s="1"/>
      <c r="F5" s="1"/>
      <c r="G5" s="1"/>
      <c r="H5" s="70"/>
      <c r="I5" s="166"/>
      <c r="J5" s="1"/>
      <c r="K5" s="1"/>
      <c r="L5" s="1"/>
      <c r="M5" s="1"/>
      <c r="N5" s="1"/>
      <c r="O5" s="1"/>
      <c r="P5" s="1"/>
      <c r="Q5" s="1"/>
      <c r="R5" s="1"/>
      <c r="S5" s="1"/>
      <c r="T5" s="1"/>
      <c r="U5" s="1"/>
      <c r="V5" s="1"/>
      <c r="W5" s="1"/>
      <c r="X5" s="1"/>
      <c r="Y5" s="1"/>
      <c r="Z5" s="1"/>
    </row>
    <row r="6" spans="1:26" ht="14.25" hidden="1" customHeight="1">
      <c r="A6" s="62"/>
      <c r="B6" s="1"/>
      <c r="C6" s="1"/>
      <c r="D6" s="1"/>
      <c r="E6" s="1"/>
      <c r="F6" s="1"/>
      <c r="G6" s="1"/>
      <c r="H6" s="1"/>
      <c r="I6" s="166"/>
      <c r="J6" s="1"/>
      <c r="K6" s="1"/>
      <c r="L6" s="1"/>
      <c r="M6" s="1"/>
      <c r="N6" s="1"/>
      <c r="O6" s="1"/>
      <c r="P6" s="1"/>
      <c r="Q6" s="1"/>
      <c r="R6" s="1"/>
      <c r="S6" s="1"/>
      <c r="T6" s="1"/>
      <c r="U6" s="1"/>
      <c r="V6" s="1"/>
      <c r="W6" s="1"/>
      <c r="X6" s="1"/>
      <c r="Y6" s="1"/>
      <c r="Z6" s="1"/>
    </row>
    <row r="7" spans="1:26" ht="15" customHeight="1">
      <c r="A7" s="391" t="s">
        <v>111</v>
      </c>
      <c r="B7" s="391" t="s">
        <v>301</v>
      </c>
      <c r="C7" s="391" t="s">
        <v>339</v>
      </c>
      <c r="D7" s="393" t="s">
        <v>113</v>
      </c>
      <c r="E7" s="394"/>
      <c r="F7" s="395"/>
      <c r="G7" s="391" t="s">
        <v>340</v>
      </c>
      <c r="H7" s="1"/>
      <c r="I7" s="166"/>
      <c r="J7" s="1"/>
      <c r="K7" s="1"/>
      <c r="L7" s="1"/>
      <c r="M7" s="1"/>
      <c r="N7" s="1"/>
      <c r="O7" s="1"/>
      <c r="P7" s="1"/>
      <c r="Q7" s="1"/>
      <c r="R7" s="1"/>
      <c r="S7" s="1"/>
      <c r="T7" s="1"/>
      <c r="U7" s="1"/>
      <c r="V7" s="1"/>
      <c r="W7" s="1"/>
      <c r="X7" s="1"/>
      <c r="Y7" s="1"/>
      <c r="Z7" s="1"/>
    </row>
    <row r="8" spans="1:26" ht="27.75" customHeight="1">
      <c r="A8" s="392"/>
      <c r="B8" s="392"/>
      <c r="C8" s="392"/>
      <c r="D8" s="22" t="s">
        <v>341</v>
      </c>
      <c r="E8" s="22" t="s">
        <v>342</v>
      </c>
      <c r="F8" s="22" t="s">
        <v>121</v>
      </c>
      <c r="G8" s="392"/>
      <c r="H8" s="1"/>
      <c r="I8" s="166"/>
      <c r="J8" s="1"/>
      <c r="K8" s="1"/>
      <c r="L8" s="1"/>
      <c r="M8" s="1"/>
      <c r="N8" s="1"/>
      <c r="O8" s="1"/>
      <c r="P8" s="1"/>
      <c r="Q8" s="1"/>
      <c r="R8" s="1"/>
      <c r="S8" s="1"/>
      <c r="T8" s="1"/>
      <c r="U8" s="1"/>
      <c r="V8" s="1"/>
      <c r="W8" s="1"/>
      <c r="X8" s="1"/>
      <c r="Y8" s="1"/>
      <c r="Z8" s="1"/>
    </row>
    <row r="9" spans="1:26" ht="14.25" customHeight="1">
      <c r="A9" s="23">
        <v>1</v>
      </c>
      <c r="B9" s="23">
        <v>2</v>
      </c>
      <c r="C9" s="23">
        <v>3</v>
      </c>
      <c r="D9" s="23">
        <v>4</v>
      </c>
      <c r="E9" s="23">
        <v>5</v>
      </c>
      <c r="F9" s="23">
        <v>6</v>
      </c>
      <c r="G9" s="23">
        <v>7</v>
      </c>
      <c r="H9" s="1"/>
      <c r="I9" s="166"/>
      <c r="J9" s="1"/>
      <c r="K9" s="1"/>
      <c r="L9" s="1"/>
      <c r="M9" s="1"/>
      <c r="N9" s="1"/>
      <c r="O9" s="1"/>
      <c r="P9" s="1"/>
      <c r="Q9" s="1"/>
      <c r="R9" s="1"/>
      <c r="S9" s="1"/>
      <c r="T9" s="1"/>
      <c r="U9" s="1"/>
      <c r="V9" s="1"/>
      <c r="W9" s="1"/>
      <c r="X9" s="1"/>
      <c r="Y9" s="1"/>
      <c r="Z9" s="1"/>
    </row>
    <row r="10" spans="1:26" ht="14.25" customHeight="1">
      <c r="A10" s="24">
        <v>1</v>
      </c>
      <c r="B10" s="53"/>
      <c r="C10" s="167"/>
      <c r="D10" s="44"/>
      <c r="E10" s="44"/>
      <c r="F10" s="44"/>
      <c r="G10" s="44"/>
      <c r="H10" s="1"/>
      <c r="I10" s="432" t="s">
        <v>153</v>
      </c>
      <c r="J10" s="371"/>
      <c r="K10" s="371"/>
      <c r="L10" s="371"/>
      <c r="M10" s="371"/>
      <c r="N10" s="372"/>
      <c r="O10" s="1"/>
      <c r="P10" s="1"/>
      <c r="Q10" s="1"/>
      <c r="R10" s="1"/>
      <c r="S10" s="1"/>
      <c r="T10" s="1"/>
      <c r="U10" s="1"/>
      <c r="V10" s="1"/>
      <c r="W10" s="1"/>
      <c r="X10" s="1"/>
      <c r="Y10" s="1"/>
      <c r="Z10" s="1"/>
    </row>
    <row r="11" spans="1:26" ht="14.25" customHeight="1">
      <c r="A11" s="24">
        <v>2</v>
      </c>
      <c r="B11" s="53"/>
      <c r="C11" s="168"/>
      <c r="D11" s="76"/>
      <c r="E11" s="44"/>
      <c r="F11" s="76"/>
      <c r="G11" s="123"/>
      <c r="H11" s="1"/>
      <c r="I11" s="216" t="s">
        <v>594</v>
      </c>
      <c r="J11" s="1"/>
      <c r="K11" s="1"/>
      <c r="L11" s="1"/>
      <c r="M11" s="1"/>
      <c r="N11" s="1">
        <f>COUNTIFS(B10:B999,"&lt;&gt;",C10:C999,"&lt;&gt;",G10:G999,"&lt;&gt;",F10:F999,"V")</f>
        <v>0</v>
      </c>
      <c r="O11" s="1"/>
      <c r="P11" s="1"/>
      <c r="Q11" s="1"/>
      <c r="R11" s="1"/>
      <c r="S11" s="1"/>
      <c r="T11" s="1"/>
      <c r="U11" s="1"/>
      <c r="V11" s="1"/>
      <c r="W11" s="1"/>
      <c r="X11" s="1"/>
      <c r="Y11" s="1"/>
      <c r="Z11" s="1"/>
    </row>
    <row r="12" spans="1:26" ht="14.25" customHeight="1">
      <c r="A12" s="24">
        <v>3</v>
      </c>
      <c r="B12" s="61"/>
      <c r="C12" s="168"/>
      <c r="D12" s="44"/>
      <c r="E12" s="76"/>
      <c r="F12" s="76"/>
      <c r="G12" s="76"/>
      <c r="H12" s="1"/>
      <c r="I12" s="216" t="s">
        <v>343</v>
      </c>
      <c r="J12" s="1"/>
      <c r="K12" s="1"/>
      <c r="L12" s="1"/>
      <c r="M12" s="1"/>
      <c r="N12" s="1">
        <f>COUNTIFS(B10:B999,"&lt;&gt;",C10:C999,"&lt;&gt;",G10:G999,"&lt;&gt;",E10:E999,"V")</f>
        <v>0</v>
      </c>
      <c r="O12" s="1"/>
      <c r="P12" s="1"/>
      <c r="Q12" s="1"/>
      <c r="R12" s="1"/>
      <c r="S12" s="1"/>
      <c r="T12" s="1"/>
      <c r="U12" s="1"/>
      <c r="V12" s="1"/>
      <c r="W12" s="1"/>
      <c r="X12" s="1"/>
      <c r="Y12" s="1"/>
      <c r="Z12" s="1"/>
    </row>
    <row r="13" spans="1:26" ht="14.25" customHeight="1">
      <c r="A13" s="24">
        <v>4</v>
      </c>
      <c r="B13" s="53"/>
      <c r="C13" s="167"/>
      <c r="D13" s="44"/>
      <c r="E13" s="44"/>
      <c r="F13" s="44"/>
      <c r="G13" s="44"/>
      <c r="H13" s="1"/>
      <c r="I13" s="47" t="s">
        <v>344</v>
      </c>
      <c r="J13" s="1"/>
      <c r="K13" s="1"/>
      <c r="L13" s="1"/>
      <c r="M13" s="1"/>
      <c r="N13" s="1">
        <f>COUNTIFS(B10:B999,"&lt;&gt;",C10:C999,"&lt;&gt;",G10:G999,"&lt;&gt;",D10:D999,"V")</f>
        <v>0</v>
      </c>
      <c r="O13" s="1"/>
      <c r="P13" s="1"/>
      <c r="Q13" s="1"/>
      <c r="R13" s="1"/>
      <c r="S13" s="1"/>
      <c r="T13" s="1"/>
      <c r="U13" s="1"/>
      <c r="V13" s="1"/>
      <c r="W13" s="1"/>
      <c r="X13" s="1"/>
      <c r="Y13" s="1"/>
      <c r="Z13" s="1"/>
    </row>
    <row r="14" spans="1:26" ht="14.25" customHeight="1">
      <c r="A14" s="24">
        <v>5</v>
      </c>
      <c r="B14" s="53"/>
      <c r="C14" s="168"/>
      <c r="D14" s="76"/>
      <c r="E14" s="44"/>
      <c r="F14" s="76"/>
      <c r="G14" s="123"/>
      <c r="H14" s="1"/>
      <c r="I14" s="1"/>
      <c r="J14" s="1"/>
      <c r="K14" s="1"/>
      <c r="L14" s="1"/>
      <c r="M14" s="1"/>
      <c r="N14" s="1"/>
      <c r="O14" s="1"/>
      <c r="P14" s="1"/>
      <c r="Q14" s="1"/>
      <c r="R14" s="1"/>
      <c r="S14" s="1"/>
      <c r="T14" s="1"/>
      <c r="U14" s="1"/>
      <c r="V14" s="1"/>
      <c r="W14" s="1"/>
      <c r="X14" s="1"/>
      <c r="Y14" s="1"/>
      <c r="Z14" s="1"/>
    </row>
    <row r="15" spans="1:26" ht="14.25" customHeight="1">
      <c r="A15" s="24">
        <v>6</v>
      </c>
      <c r="B15" s="61"/>
      <c r="C15" s="168"/>
      <c r="D15" s="44"/>
      <c r="E15" s="76"/>
      <c r="F15" s="76"/>
      <c r="G15" s="76"/>
      <c r="H15" s="1"/>
      <c r="I15" s="1"/>
      <c r="J15" s="1"/>
      <c r="K15" s="1"/>
      <c r="L15" s="1"/>
      <c r="M15" s="1"/>
      <c r="N15" s="1"/>
      <c r="O15" s="1"/>
      <c r="P15" s="1"/>
      <c r="Q15" s="1"/>
      <c r="R15" s="1"/>
      <c r="S15" s="1"/>
      <c r="T15" s="1"/>
      <c r="U15" s="1"/>
      <c r="V15" s="1"/>
      <c r="W15" s="1"/>
      <c r="X15" s="1"/>
      <c r="Y15" s="1"/>
      <c r="Z15" s="1"/>
    </row>
    <row r="16" spans="1:26" ht="14.25" customHeight="1">
      <c r="A16" s="24">
        <v>7</v>
      </c>
      <c r="B16" s="53"/>
      <c r="C16" s="167"/>
      <c r="D16" s="44"/>
      <c r="E16" s="44"/>
      <c r="F16" s="44"/>
      <c r="G16" s="44"/>
      <c r="H16" s="1"/>
      <c r="I16" s="1"/>
      <c r="J16" s="1"/>
      <c r="K16" s="1"/>
      <c r="L16" s="1"/>
      <c r="M16" s="1"/>
      <c r="N16" s="1"/>
      <c r="O16" s="1"/>
      <c r="P16" s="1"/>
      <c r="Q16" s="1"/>
      <c r="R16" s="1"/>
      <c r="S16" s="1"/>
      <c r="T16" s="1"/>
      <c r="U16" s="1"/>
      <c r="V16" s="1"/>
      <c r="W16" s="1"/>
      <c r="X16" s="1"/>
      <c r="Y16" s="1"/>
      <c r="Z16" s="1"/>
    </row>
    <row r="17" spans="1:26" ht="14.25" customHeight="1">
      <c r="A17" s="24">
        <v>8</v>
      </c>
      <c r="B17" s="53"/>
      <c r="C17" s="168"/>
      <c r="D17" s="76"/>
      <c r="E17" s="44"/>
      <c r="F17" s="76"/>
      <c r="G17" s="123"/>
      <c r="H17" s="1"/>
      <c r="I17" s="1"/>
      <c r="J17" s="1"/>
      <c r="K17" s="1"/>
      <c r="L17" s="1"/>
      <c r="M17" s="1"/>
      <c r="N17" s="1"/>
      <c r="O17" s="1"/>
      <c r="P17" s="1"/>
      <c r="Q17" s="1"/>
      <c r="R17" s="1"/>
      <c r="S17" s="1"/>
      <c r="T17" s="1"/>
      <c r="U17" s="1"/>
      <c r="V17" s="1"/>
      <c r="W17" s="1"/>
      <c r="X17" s="1"/>
      <c r="Y17" s="1"/>
      <c r="Z17" s="1"/>
    </row>
    <row r="18" spans="1:26" ht="14.25" customHeight="1">
      <c r="A18" s="24">
        <v>9</v>
      </c>
      <c r="B18" s="61"/>
      <c r="C18" s="168"/>
      <c r="D18" s="44"/>
      <c r="E18" s="76"/>
      <c r="F18" s="76"/>
      <c r="G18" s="76"/>
      <c r="H18" s="1"/>
      <c r="I18" s="1"/>
      <c r="J18" s="1"/>
      <c r="K18" s="1"/>
      <c r="L18" s="1"/>
      <c r="M18" s="1"/>
      <c r="N18" s="1"/>
      <c r="O18" s="1"/>
      <c r="P18" s="1"/>
      <c r="Q18" s="1"/>
      <c r="R18" s="1"/>
      <c r="S18" s="1"/>
      <c r="T18" s="1"/>
      <c r="U18" s="1"/>
      <c r="V18" s="1"/>
      <c r="W18" s="1"/>
      <c r="X18" s="1"/>
      <c r="Y18" s="1"/>
      <c r="Z18" s="1"/>
    </row>
    <row r="19" spans="1:26" ht="14.25" customHeight="1">
      <c r="A19" s="24">
        <v>10</v>
      </c>
      <c r="B19" s="53"/>
      <c r="C19" s="167"/>
      <c r="D19" s="44"/>
      <c r="E19" s="44"/>
      <c r="F19" s="44"/>
      <c r="G19" s="44"/>
      <c r="H19" s="1"/>
      <c r="I19" s="1"/>
      <c r="J19" s="1"/>
      <c r="K19" s="1"/>
      <c r="L19" s="1"/>
      <c r="M19" s="1"/>
      <c r="N19" s="1"/>
      <c r="O19" s="1"/>
      <c r="P19" s="1"/>
      <c r="Q19" s="1"/>
      <c r="R19" s="1"/>
      <c r="S19" s="1"/>
      <c r="T19" s="1"/>
      <c r="U19" s="1"/>
      <c r="V19" s="1"/>
      <c r="W19" s="1"/>
      <c r="X19" s="1"/>
      <c r="Y19" s="1"/>
      <c r="Z19" s="1"/>
    </row>
    <row r="20" spans="1:26" ht="14.25" customHeight="1">
      <c r="A20" s="24">
        <v>11</v>
      </c>
      <c r="B20" s="53"/>
      <c r="C20" s="168"/>
      <c r="D20" s="76"/>
      <c r="E20" s="44"/>
      <c r="F20" s="76"/>
      <c r="G20" s="123"/>
      <c r="H20" s="1"/>
      <c r="I20" s="1"/>
      <c r="J20" s="1"/>
      <c r="K20" s="1"/>
      <c r="L20" s="1"/>
      <c r="M20" s="1"/>
      <c r="N20" s="1"/>
      <c r="O20" s="1"/>
      <c r="P20" s="1"/>
      <c r="Q20" s="1"/>
      <c r="R20" s="1"/>
      <c r="S20" s="1"/>
      <c r="T20" s="1"/>
      <c r="U20" s="1"/>
      <c r="V20" s="1"/>
      <c r="W20" s="1"/>
      <c r="X20" s="1"/>
      <c r="Y20" s="1"/>
      <c r="Z20" s="1"/>
    </row>
    <row r="21" spans="1:26" ht="14.25" customHeight="1">
      <c r="A21" s="24">
        <v>12</v>
      </c>
      <c r="B21" s="61"/>
      <c r="C21" s="168"/>
      <c r="D21" s="44"/>
      <c r="E21" s="76"/>
      <c r="F21" s="76"/>
      <c r="G21" s="76"/>
      <c r="H21" s="1"/>
      <c r="I21" s="1"/>
      <c r="J21" s="1"/>
      <c r="K21" s="1"/>
      <c r="L21" s="1"/>
      <c r="M21" s="1"/>
      <c r="N21" s="1"/>
      <c r="O21" s="1"/>
      <c r="P21" s="1"/>
      <c r="Q21" s="1"/>
      <c r="R21" s="1"/>
      <c r="S21" s="1"/>
      <c r="T21" s="1"/>
      <c r="U21" s="1"/>
      <c r="V21" s="1"/>
      <c r="W21" s="1"/>
      <c r="X21" s="1"/>
      <c r="Y21" s="1"/>
      <c r="Z21" s="1"/>
    </row>
    <row r="22" spans="1:26" ht="14.25" customHeight="1">
      <c r="A22" s="24">
        <v>13</v>
      </c>
      <c r="B22" s="53"/>
      <c r="C22" s="167"/>
      <c r="D22" s="44"/>
      <c r="E22" s="44"/>
      <c r="F22" s="44"/>
      <c r="G22" s="44"/>
      <c r="H22" s="1"/>
      <c r="I22" s="1"/>
      <c r="J22" s="1"/>
      <c r="K22" s="1"/>
      <c r="L22" s="1"/>
      <c r="M22" s="1"/>
      <c r="N22" s="1"/>
      <c r="O22" s="1"/>
      <c r="P22" s="1"/>
      <c r="Q22" s="1"/>
      <c r="R22" s="1"/>
      <c r="S22" s="1"/>
      <c r="T22" s="1"/>
      <c r="U22" s="1"/>
      <c r="V22" s="1"/>
      <c r="W22" s="1"/>
      <c r="X22" s="1"/>
      <c r="Y22" s="1"/>
      <c r="Z22" s="1"/>
    </row>
    <row r="23" spans="1:26" ht="14.25" customHeight="1">
      <c r="A23" s="24">
        <v>14</v>
      </c>
      <c r="B23" s="53"/>
      <c r="C23" s="168"/>
      <c r="D23" s="76"/>
      <c r="E23" s="44"/>
      <c r="F23" s="76"/>
      <c r="G23" s="123"/>
      <c r="H23" s="1"/>
      <c r="I23" s="1"/>
      <c r="J23" s="1"/>
      <c r="K23" s="1"/>
      <c r="L23" s="1"/>
      <c r="M23" s="1"/>
      <c r="N23" s="1"/>
      <c r="O23" s="1"/>
      <c r="P23" s="1"/>
      <c r="Q23" s="1"/>
      <c r="R23" s="1"/>
      <c r="S23" s="1"/>
      <c r="T23" s="1"/>
      <c r="U23" s="1"/>
      <c r="V23" s="1"/>
      <c r="W23" s="1"/>
      <c r="X23" s="1"/>
      <c r="Y23" s="1"/>
      <c r="Z23" s="1"/>
    </row>
    <row r="24" spans="1:26" ht="14.25" customHeight="1">
      <c r="A24" s="24">
        <v>15</v>
      </c>
      <c r="B24" s="61"/>
      <c r="C24" s="168"/>
      <c r="D24" s="44"/>
      <c r="E24" s="76"/>
      <c r="F24" s="76"/>
      <c r="G24" s="76"/>
      <c r="H24" s="1"/>
      <c r="I24" s="1"/>
      <c r="J24" s="1"/>
      <c r="K24" s="1"/>
      <c r="L24" s="1"/>
      <c r="M24" s="1"/>
      <c r="N24" s="1"/>
      <c r="O24" s="1"/>
      <c r="P24" s="1"/>
      <c r="Q24" s="1"/>
      <c r="R24" s="1"/>
      <c r="S24" s="1"/>
      <c r="T24" s="1"/>
      <c r="U24" s="1"/>
      <c r="V24" s="1"/>
      <c r="W24" s="1"/>
      <c r="X24" s="1"/>
      <c r="Y24" s="1"/>
      <c r="Z24" s="1"/>
    </row>
    <row r="25" spans="1:26" ht="14.25" customHeight="1">
      <c r="A25" s="24">
        <v>16</v>
      </c>
      <c r="B25" s="53"/>
      <c r="C25" s="167"/>
      <c r="D25" s="44"/>
      <c r="E25" s="44"/>
      <c r="F25" s="44"/>
      <c r="G25" s="44"/>
      <c r="H25" s="1"/>
      <c r="I25" s="1"/>
      <c r="J25" s="1"/>
      <c r="K25" s="1"/>
      <c r="L25" s="1"/>
      <c r="M25" s="1"/>
      <c r="N25" s="1"/>
      <c r="O25" s="1"/>
      <c r="P25" s="1"/>
      <c r="Q25" s="1"/>
      <c r="R25" s="1"/>
      <c r="S25" s="1"/>
      <c r="T25" s="1"/>
      <c r="U25" s="1"/>
      <c r="V25" s="1"/>
      <c r="W25" s="1"/>
      <c r="X25" s="1"/>
      <c r="Y25" s="1"/>
      <c r="Z25" s="1"/>
    </row>
    <row r="26" spans="1:26" ht="14.25" customHeight="1">
      <c r="A26" s="24">
        <v>17</v>
      </c>
      <c r="B26" s="53"/>
      <c r="C26" s="168"/>
      <c r="D26" s="76"/>
      <c r="E26" s="44"/>
      <c r="F26" s="76"/>
      <c r="G26" s="123"/>
      <c r="H26" s="1"/>
      <c r="I26" s="1"/>
      <c r="J26" s="1"/>
      <c r="K26" s="1"/>
      <c r="L26" s="1"/>
      <c r="M26" s="1"/>
      <c r="N26" s="1"/>
      <c r="O26" s="1"/>
      <c r="P26" s="1"/>
      <c r="Q26" s="1"/>
      <c r="R26" s="1"/>
      <c r="S26" s="1"/>
      <c r="T26" s="1"/>
      <c r="U26" s="1"/>
      <c r="V26" s="1"/>
      <c r="W26" s="1"/>
      <c r="X26" s="1"/>
      <c r="Y26" s="1"/>
      <c r="Z26" s="1"/>
    </row>
    <row r="27" spans="1:26" ht="14.25" customHeight="1">
      <c r="A27" s="24">
        <v>18</v>
      </c>
      <c r="B27" s="61"/>
      <c r="C27" s="168"/>
      <c r="D27" s="44"/>
      <c r="E27" s="76"/>
      <c r="F27" s="76"/>
      <c r="G27" s="76"/>
      <c r="H27" s="1"/>
      <c r="I27" s="1"/>
      <c r="J27" s="1"/>
      <c r="K27" s="1"/>
      <c r="L27" s="1"/>
      <c r="M27" s="1"/>
      <c r="N27" s="1"/>
      <c r="O27" s="1"/>
      <c r="P27" s="1"/>
      <c r="Q27" s="1"/>
      <c r="R27" s="1"/>
      <c r="S27" s="1"/>
      <c r="T27" s="1"/>
      <c r="U27" s="1"/>
      <c r="V27" s="1"/>
      <c r="W27" s="1"/>
      <c r="X27" s="1"/>
      <c r="Y27" s="1"/>
      <c r="Z27" s="1"/>
    </row>
    <row r="28" spans="1:26" ht="14.25" customHeight="1">
      <c r="A28" s="24">
        <v>19</v>
      </c>
      <c r="B28" s="53"/>
      <c r="C28" s="167"/>
      <c r="D28" s="44"/>
      <c r="E28" s="44"/>
      <c r="F28" s="44"/>
      <c r="G28" s="44"/>
      <c r="H28" s="1"/>
      <c r="I28" s="1"/>
      <c r="J28" s="1"/>
      <c r="K28" s="1"/>
      <c r="L28" s="1"/>
      <c r="M28" s="1"/>
      <c r="N28" s="1"/>
      <c r="O28" s="1"/>
      <c r="P28" s="1"/>
      <c r="Q28" s="1"/>
      <c r="R28" s="1"/>
      <c r="S28" s="1"/>
      <c r="T28" s="1"/>
      <c r="U28" s="1"/>
      <c r="V28" s="1"/>
      <c r="W28" s="1"/>
      <c r="X28" s="1"/>
      <c r="Y28" s="1"/>
      <c r="Z28" s="1"/>
    </row>
    <row r="29" spans="1:26" ht="14.25" customHeight="1">
      <c r="A29" s="24">
        <v>20</v>
      </c>
      <c r="B29" s="53"/>
      <c r="C29" s="168"/>
      <c r="D29" s="76"/>
      <c r="E29" s="44"/>
      <c r="F29" s="76"/>
      <c r="G29" s="123"/>
      <c r="H29" s="1"/>
      <c r="I29" s="1"/>
      <c r="J29" s="1"/>
      <c r="K29" s="1"/>
      <c r="L29" s="1"/>
      <c r="M29" s="1"/>
      <c r="N29" s="1"/>
      <c r="O29" s="1"/>
      <c r="P29" s="1"/>
      <c r="Q29" s="1"/>
      <c r="R29" s="1"/>
      <c r="S29" s="1"/>
      <c r="T29" s="1"/>
      <c r="U29" s="1"/>
      <c r="V29" s="1"/>
      <c r="W29" s="1"/>
      <c r="X29" s="1"/>
      <c r="Y29" s="1"/>
      <c r="Z29" s="1"/>
    </row>
    <row r="30" spans="1:26" ht="14.25" customHeight="1">
      <c r="A30" s="24">
        <v>21</v>
      </c>
      <c r="B30" s="61"/>
      <c r="C30" s="168"/>
      <c r="D30" s="44"/>
      <c r="E30" s="76"/>
      <c r="F30" s="76"/>
      <c r="G30" s="76"/>
      <c r="H30" s="1"/>
      <c r="I30" s="1"/>
      <c r="J30" s="1"/>
      <c r="K30" s="1"/>
      <c r="L30" s="1"/>
      <c r="M30" s="1"/>
      <c r="N30" s="1"/>
      <c r="O30" s="1"/>
      <c r="P30" s="1"/>
      <c r="Q30" s="1"/>
      <c r="R30" s="1"/>
      <c r="S30" s="1"/>
      <c r="T30" s="1"/>
      <c r="U30" s="1"/>
      <c r="V30" s="1"/>
      <c r="W30" s="1"/>
      <c r="X30" s="1"/>
      <c r="Y30" s="1"/>
      <c r="Z30" s="1"/>
    </row>
    <row r="31" spans="1:26" ht="14.25" customHeight="1">
      <c r="A31" s="24">
        <v>22</v>
      </c>
      <c r="B31" s="53"/>
      <c r="C31" s="167"/>
      <c r="D31" s="44"/>
      <c r="E31" s="44"/>
      <c r="F31" s="44"/>
      <c r="G31" s="44"/>
      <c r="H31" s="1"/>
      <c r="I31" s="1"/>
      <c r="J31" s="1"/>
      <c r="K31" s="1"/>
      <c r="L31" s="1"/>
      <c r="M31" s="1"/>
      <c r="N31" s="1"/>
      <c r="O31" s="1"/>
      <c r="P31" s="1"/>
      <c r="Q31" s="1"/>
      <c r="R31" s="1"/>
      <c r="S31" s="1"/>
      <c r="T31" s="1"/>
      <c r="U31" s="1"/>
      <c r="V31" s="1"/>
      <c r="W31" s="1"/>
      <c r="X31" s="1"/>
      <c r="Y31" s="1"/>
      <c r="Z31" s="1"/>
    </row>
    <row r="32" spans="1:26" ht="14.25" customHeight="1">
      <c r="A32" s="24">
        <v>23</v>
      </c>
      <c r="B32" s="53"/>
      <c r="C32" s="168"/>
      <c r="D32" s="76"/>
      <c r="E32" s="44"/>
      <c r="F32" s="76"/>
      <c r="G32" s="123"/>
      <c r="H32" s="1"/>
      <c r="I32" s="1"/>
      <c r="J32" s="1"/>
      <c r="K32" s="1"/>
      <c r="L32" s="1"/>
      <c r="M32" s="1"/>
      <c r="N32" s="1"/>
      <c r="O32" s="1"/>
      <c r="P32" s="1"/>
      <c r="Q32" s="1"/>
      <c r="R32" s="1"/>
      <c r="S32" s="1"/>
      <c r="T32" s="1"/>
      <c r="U32" s="1"/>
      <c r="V32" s="1"/>
      <c r="W32" s="1"/>
      <c r="X32" s="1"/>
      <c r="Y32" s="1"/>
      <c r="Z32" s="1"/>
    </row>
    <row r="33" spans="1:26" ht="14.25" customHeight="1">
      <c r="A33" s="24">
        <v>24</v>
      </c>
      <c r="B33" s="61"/>
      <c r="C33" s="168"/>
      <c r="D33" s="44"/>
      <c r="E33" s="76"/>
      <c r="F33" s="76"/>
      <c r="G33" s="76"/>
      <c r="H33" s="1"/>
      <c r="I33" s="1"/>
      <c r="J33" s="1"/>
      <c r="K33" s="1"/>
      <c r="L33" s="1"/>
      <c r="M33" s="1"/>
      <c r="N33" s="1"/>
      <c r="O33" s="1"/>
      <c r="P33" s="1"/>
      <c r="Q33" s="1"/>
      <c r="R33" s="1"/>
      <c r="S33" s="1"/>
      <c r="T33" s="1"/>
      <c r="U33" s="1"/>
      <c r="V33" s="1"/>
      <c r="W33" s="1"/>
      <c r="X33" s="1"/>
      <c r="Y33" s="1"/>
      <c r="Z33" s="1"/>
    </row>
    <row r="34" spans="1:26" ht="14.25" customHeight="1">
      <c r="A34" s="24">
        <v>25</v>
      </c>
      <c r="B34" s="53"/>
      <c r="C34" s="167"/>
      <c r="D34" s="44"/>
      <c r="E34" s="44"/>
      <c r="F34" s="44"/>
      <c r="G34" s="44"/>
      <c r="H34" s="1"/>
      <c r="I34" s="1"/>
      <c r="J34" s="1"/>
      <c r="K34" s="1"/>
      <c r="L34" s="1"/>
      <c r="M34" s="1"/>
      <c r="N34" s="1"/>
      <c r="O34" s="1"/>
      <c r="P34" s="1"/>
      <c r="Q34" s="1"/>
      <c r="R34" s="1"/>
      <c r="S34" s="1"/>
      <c r="T34" s="1"/>
      <c r="U34" s="1"/>
      <c r="V34" s="1"/>
      <c r="W34" s="1"/>
      <c r="X34" s="1"/>
      <c r="Y34" s="1"/>
      <c r="Z34" s="1"/>
    </row>
    <row r="35" spans="1:26" ht="14.25" customHeight="1">
      <c r="A35" s="24">
        <v>26</v>
      </c>
      <c r="B35" s="53"/>
      <c r="C35" s="168"/>
      <c r="D35" s="76"/>
      <c r="E35" s="44"/>
      <c r="F35" s="76"/>
      <c r="G35" s="123"/>
      <c r="H35" s="1"/>
      <c r="I35" s="1"/>
      <c r="J35" s="1"/>
      <c r="K35" s="1"/>
      <c r="L35" s="1"/>
      <c r="M35" s="1"/>
      <c r="N35" s="1"/>
      <c r="O35" s="1"/>
      <c r="P35" s="1"/>
      <c r="Q35" s="1"/>
      <c r="R35" s="1"/>
      <c r="S35" s="1"/>
      <c r="T35" s="1"/>
      <c r="U35" s="1"/>
      <c r="V35" s="1"/>
      <c r="W35" s="1"/>
      <c r="X35" s="1"/>
      <c r="Y35" s="1"/>
      <c r="Z35" s="1"/>
    </row>
    <row r="36" spans="1:26" ht="14.25" customHeight="1">
      <c r="A36" s="24">
        <v>27</v>
      </c>
      <c r="B36" s="61"/>
      <c r="C36" s="168"/>
      <c r="D36" s="44"/>
      <c r="E36" s="76"/>
      <c r="F36" s="76"/>
      <c r="G36" s="76"/>
      <c r="H36" s="1"/>
      <c r="I36" s="1"/>
      <c r="J36" s="1"/>
      <c r="K36" s="1"/>
      <c r="L36" s="1"/>
      <c r="M36" s="1"/>
      <c r="N36" s="1"/>
      <c r="O36" s="1"/>
      <c r="P36" s="1"/>
      <c r="Q36" s="1"/>
      <c r="R36" s="1"/>
      <c r="S36" s="1"/>
      <c r="T36" s="1"/>
      <c r="U36" s="1"/>
      <c r="V36" s="1"/>
      <c r="W36" s="1"/>
      <c r="X36" s="1"/>
      <c r="Y36" s="1"/>
      <c r="Z36" s="1"/>
    </row>
    <row r="37" spans="1:26" ht="14.25" customHeight="1">
      <c r="A37" s="24">
        <v>28</v>
      </c>
      <c r="B37" s="53"/>
      <c r="C37" s="167"/>
      <c r="D37" s="44"/>
      <c r="E37" s="44"/>
      <c r="F37" s="44"/>
      <c r="G37" s="44"/>
      <c r="H37" s="1"/>
      <c r="I37" s="1"/>
      <c r="J37" s="1"/>
      <c r="K37" s="1"/>
      <c r="L37" s="1"/>
      <c r="M37" s="1"/>
      <c r="N37" s="1"/>
      <c r="O37" s="1"/>
      <c r="P37" s="1"/>
      <c r="Q37" s="1"/>
      <c r="R37" s="1"/>
      <c r="S37" s="1"/>
      <c r="T37" s="1"/>
      <c r="U37" s="1"/>
      <c r="V37" s="1"/>
      <c r="W37" s="1"/>
      <c r="X37" s="1"/>
      <c r="Y37" s="1"/>
      <c r="Z37" s="1"/>
    </row>
    <row r="38" spans="1:26" ht="14.25" customHeight="1">
      <c r="A38" s="24">
        <v>29</v>
      </c>
      <c r="B38" s="53"/>
      <c r="C38" s="168"/>
      <c r="D38" s="76"/>
      <c r="E38" s="44"/>
      <c r="F38" s="76"/>
      <c r="G38" s="123"/>
      <c r="H38" s="1"/>
      <c r="I38" s="1"/>
      <c r="J38" s="1"/>
      <c r="K38" s="1"/>
      <c r="L38" s="1"/>
      <c r="M38" s="1"/>
      <c r="N38" s="1"/>
      <c r="O38" s="1"/>
      <c r="P38" s="1"/>
      <c r="Q38" s="1"/>
      <c r="R38" s="1"/>
      <c r="S38" s="1"/>
      <c r="T38" s="1"/>
      <c r="U38" s="1"/>
      <c r="V38" s="1"/>
      <c r="W38" s="1"/>
      <c r="X38" s="1"/>
      <c r="Y38" s="1"/>
      <c r="Z38" s="1"/>
    </row>
    <row r="39" spans="1:26" ht="14.25" customHeight="1">
      <c r="A39" s="24">
        <v>30</v>
      </c>
      <c r="B39" s="61"/>
      <c r="C39" s="168"/>
      <c r="D39" s="44"/>
      <c r="E39" s="76"/>
      <c r="F39" s="76"/>
      <c r="G39" s="76"/>
      <c r="H39" s="1"/>
      <c r="I39" s="1"/>
      <c r="J39" s="1"/>
      <c r="K39" s="1"/>
      <c r="L39" s="1"/>
      <c r="M39" s="1"/>
      <c r="N39" s="1"/>
      <c r="O39" s="1"/>
      <c r="P39" s="1"/>
      <c r="Q39" s="1"/>
      <c r="R39" s="1"/>
      <c r="S39" s="1"/>
      <c r="T39" s="1"/>
      <c r="U39" s="1"/>
      <c r="V39" s="1"/>
      <c r="W39" s="1"/>
      <c r="X39" s="1"/>
      <c r="Y39" s="1"/>
      <c r="Z39" s="1"/>
    </row>
    <row r="40" spans="1:26" ht="14.25" customHeight="1">
      <c r="A40" s="24">
        <v>31</v>
      </c>
      <c r="B40" s="53"/>
      <c r="C40" s="167"/>
      <c r="D40" s="44"/>
      <c r="E40" s="44"/>
      <c r="F40" s="44"/>
      <c r="G40" s="44"/>
      <c r="H40" s="1"/>
      <c r="I40" s="1"/>
      <c r="J40" s="1"/>
      <c r="K40" s="1"/>
      <c r="L40" s="1"/>
      <c r="M40" s="1"/>
      <c r="N40" s="1"/>
      <c r="O40" s="1"/>
      <c r="P40" s="1"/>
      <c r="Q40" s="1"/>
      <c r="R40" s="1"/>
      <c r="S40" s="1"/>
      <c r="T40" s="1"/>
      <c r="U40" s="1"/>
      <c r="V40" s="1"/>
      <c r="W40" s="1"/>
      <c r="X40" s="1"/>
      <c r="Y40" s="1"/>
      <c r="Z40" s="1"/>
    </row>
    <row r="41" spans="1:26" ht="14.25" customHeight="1">
      <c r="A41" s="24">
        <v>32</v>
      </c>
      <c r="B41" s="53"/>
      <c r="C41" s="168"/>
      <c r="D41" s="76"/>
      <c r="E41" s="44"/>
      <c r="F41" s="76"/>
      <c r="G41" s="123"/>
      <c r="H41" s="1"/>
      <c r="I41" s="1"/>
      <c r="J41" s="1"/>
      <c r="K41" s="1"/>
      <c r="L41" s="1"/>
      <c r="M41" s="1"/>
      <c r="N41" s="1"/>
      <c r="O41" s="1"/>
      <c r="P41" s="1"/>
      <c r="Q41" s="1"/>
      <c r="R41" s="1"/>
      <c r="S41" s="1"/>
      <c r="T41" s="1"/>
      <c r="U41" s="1"/>
      <c r="V41" s="1"/>
      <c r="W41" s="1"/>
      <c r="X41" s="1"/>
      <c r="Y41" s="1"/>
      <c r="Z41" s="1"/>
    </row>
    <row r="42" spans="1:26" ht="14.25" customHeight="1">
      <c r="A42" s="24">
        <v>33</v>
      </c>
      <c r="B42" s="61"/>
      <c r="C42" s="168"/>
      <c r="D42" s="44"/>
      <c r="E42" s="76"/>
      <c r="F42" s="76"/>
      <c r="G42" s="76"/>
      <c r="H42" s="1"/>
      <c r="I42" s="1"/>
      <c r="J42" s="1"/>
      <c r="K42" s="1"/>
      <c r="L42" s="1"/>
      <c r="M42" s="1"/>
      <c r="N42" s="1"/>
      <c r="O42" s="1"/>
      <c r="P42" s="1"/>
      <c r="Q42" s="1"/>
      <c r="R42" s="1"/>
      <c r="S42" s="1"/>
      <c r="T42" s="1"/>
      <c r="U42" s="1"/>
      <c r="V42" s="1"/>
      <c r="W42" s="1"/>
      <c r="X42" s="1"/>
      <c r="Y42" s="1"/>
      <c r="Z42" s="1"/>
    </row>
    <row r="43" spans="1:26" ht="14.25" customHeight="1">
      <c r="A43" s="24">
        <v>34</v>
      </c>
      <c r="B43" s="53"/>
      <c r="C43" s="167"/>
      <c r="D43" s="44"/>
      <c r="E43" s="44"/>
      <c r="F43" s="44"/>
      <c r="G43" s="44"/>
      <c r="H43" s="1"/>
      <c r="I43" s="1"/>
      <c r="J43" s="1"/>
      <c r="K43" s="1"/>
      <c r="L43" s="1"/>
      <c r="M43" s="1"/>
      <c r="N43" s="1"/>
      <c r="O43" s="1"/>
      <c r="P43" s="1"/>
      <c r="Q43" s="1"/>
      <c r="R43" s="1"/>
      <c r="S43" s="1"/>
      <c r="T43" s="1"/>
      <c r="U43" s="1"/>
      <c r="V43" s="1"/>
      <c r="W43" s="1"/>
      <c r="X43" s="1"/>
      <c r="Y43" s="1"/>
      <c r="Z43" s="1"/>
    </row>
    <row r="44" spans="1:26" ht="14.25" customHeight="1">
      <c r="A44" s="24">
        <v>35</v>
      </c>
      <c r="B44" s="53"/>
      <c r="C44" s="168"/>
      <c r="D44" s="76"/>
      <c r="E44" s="44"/>
      <c r="F44" s="76"/>
      <c r="G44" s="123"/>
      <c r="H44" s="1"/>
      <c r="I44" s="1"/>
      <c r="J44" s="1"/>
      <c r="K44" s="1"/>
      <c r="L44" s="1"/>
      <c r="M44" s="1"/>
      <c r="N44" s="1"/>
      <c r="O44" s="1"/>
      <c r="P44" s="1"/>
      <c r="Q44" s="1"/>
      <c r="R44" s="1"/>
      <c r="S44" s="1"/>
      <c r="T44" s="1"/>
      <c r="U44" s="1"/>
      <c r="V44" s="1"/>
      <c r="W44" s="1"/>
      <c r="X44" s="1"/>
      <c r="Y44" s="1"/>
      <c r="Z44" s="1"/>
    </row>
    <row r="45" spans="1:26" ht="14.25" customHeight="1">
      <c r="A45" s="24">
        <v>36</v>
      </c>
      <c r="B45" s="61"/>
      <c r="C45" s="168"/>
      <c r="D45" s="44"/>
      <c r="E45" s="76"/>
      <c r="F45" s="76"/>
      <c r="G45" s="76"/>
      <c r="H45" s="1"/>
      <c r="I45" s="1"/>
      <c r="J45" s="1"/>
      <c r="K45" s="1"/>
      <c r="L45" s="1"/>
      <c r="M45" s="1"/>
      <c r="N45" s="1"/>
      <c r="O45" s="1"/>
      <c r="P45" s="1"/>
      <c r="Q45" s="1"/>
      <c r="R45" s="1"/>
      <c r="S45" s="1"/>
      <c r="T45" s="1"/>
      <c r="U45" s="1"/>
      <c r="V45" s="1"/>
      <c r="W45" s="1"/>
      <c r="X45" s="1"/>
      <c r="Y45" s="1"/>
      <c r="Z45" s="1"/>
    </row>
    <row r="46" spans="1:26" ht="14.25" customHeight="1">
      <c r="A46" s="24">
        <v>37</v>
      </c>
      <c r="B46" s="53"/>
      <c r="C46" s="167"/>
      <c r="D46" s="44"/>
      <c r="E46" s="44"/>
      <c r="F46" s="44"/>
      <c r="G46" s="44"/>
      <c r="H46" s="1"/>
      <c r="I46" s="1"/>
      <c r="J46" s="1"/>
      <c r="K46" s="1"/>
      <c r="L46" s="1"/>
      <c r="M46" s="1"/>
      <c r="N46" s="1"/>
      <c r="O46" s="1"/>
      <c r="P46" s="1"/>
      <c r="Q46" s="1"/>
      <c r="R46" s="1"/>
      <c r="S46" s="1"/>
      <c r="T46" s="1"/>
      <c r="U46" s="1"/>
      <c r="V46" s="1"/>
      <c r="W46" s="1"/>
      <c r="X46" s="1"/>
      <c r="Y46" s="1"/>
      <c r="Z46" s="1"/>
    </row>
    <row r="47" spans="1:26" ht="14.25" customHeight="1">
      <c r="A47" s="24">
        <v>38</v>
      </c>
      <c r="B47" s="53"/>
      <c r="C47" s="168"/>
      <c r="D47" s="76"/>
      <c r="E47" s="44"/>
      <c r="F47" s="76"/>
      <c r="G47" s="123"/>
      <c r="H47" s="1"/>
      <c r="I47" s="1"/>
      <c r="J47" s="1"/>
      <c r="K47" s="1"/>
      <c r="L47" s="1"/>
      <c r="M47" s="1"/>
      <c r="N47" s="1"/>
      <c r="O47" s="1"/>
      <c r="P47" s="1"/>
      <c r="Q47" s="1"/>
      <c r="R47" s="1"/>
      <c r="S47" s="1"/>
      <c r="T47" s="1"/>
      <c r="U47" s="1"/>
      <c r="V47" s="1"/>
      <c r="W47" s="1"/>
      <c r="X47" s="1"/>
      <c r="Y47" s="1"/>
      <c r="Z47" s="1"/>
    </row>
    <row r="48" spans="1:26" ht="14.25" customHeight="1">
      <c r="A48" s="24">
        <v>39</v>
      </c>
      <c r="B48" s="61"/>
      <c r="C48" s="168"/>
      <c r="D48" s="44"/>
      <c r="E48" s="76"/>
      <c r="F48" s="76"/>
      <c r="G48" s="76"/>
      <c r="H48" s="1"/>
      <c r="I48" s="1"/>
      <c r="J48" s="1"/>
      <c r="K48" s="1"/>
      <c r="L48" s="1"/>
      <c r="M48" s="1"/>
      <c r="N48" s="1"/>
      <c r="O48" s="1"/>
      <c r="P48" s="1"/>
      <c r="Q48" s="1"/>
      <c r="R48" s="1"/>
      <c r="S48" s="1"/>
      <c r="T48" s="1"/>
      <c r="U48" s="1"/>
      <c r="V48" s="1"/>
      <c r="W48" s="1"/>
      <c r="X48" s="1"/>
      <c r="Y48" s="1"/>
      <c r="Z48" s="1"/>
    </row>
    <row r="49" spans="1:26" ht="14.25" customHeight="1">
      <c r="A49" s="24">
        <v>40</v>
      </c>
      <c r="B49" s="53"/>
      <c r="C49" s="167"/>
      <c r="D49" s="44"/>
      <c r="E49" s="44"/>
      <c r="F49" s="44"/>
      <c r="G49" s="44"/>
      <c r="H49" s="1"/>
      <c r="I49" s="1"/>
      <c r="J49" s="1"/>
      <c r="K49" s="1"/>
      <c r="L49" s="1"/>
      <c r="M49" s="1"/>
      <c r="N49" s="1"/>
      <c r="O49" s="1"/>
      <c r="P49" s="1"/>
      <c r="Q49" s="1"/>
      <c r="R49" s="1"/>
      <c r="S49" s="1"/>
      <c r="T49" s="1"/>
      <c r="U49" s="1"/>
      <c r="V49" s="1"/>
      <c r="W49" s="1"/>
      <c r="X49" s="1"/>
      <c r="Y49" s="1"/>
      <c r="Z49" s="1"/>
    </row>
    <row r="50" spans="1:26" ht="14.25" customHeight="1">
      <c r="A50" s="24">
        <v>41</v>
      </c>
      <c r="B50" s="53"/>
      <c r="C50" s="168"/>
      <c r="D50" s="76"/>
      <c r="E50" s="44"/>
      <c r="F50" s="76"/>
      <c r="G50" s="123"/>
      <c r="H50" s="1"/>
      <c r="I50" s="1"/>
      <c r="J50" s="1"/>
      <c r="K50" s="1"/>
      <c r="L50" s="1"/>
      <c r="M50" s="1"/>
      <c r="N50" s="1"/>
      <c r="O50" s="1"/>
      <c r="P50" s="1"/>
      <c r="Q50" s="1"/>
      <c r="R50" s="1"/>
      <c r="S50" s="1"/>
      <c r="T50" s="1"/>
      <c r="U50" s="1"/>
      <c r="V50" s="1"/>
      <c r="W50" s="1"/>
      <c r="X50" s="1"/>
      <c r="Y50" s="1"/>
      <c r="Z50" s="1"/>
    </row>
    <row r="51" spans="1:26" ht="14.25" customHeight="1">
      <c r="A51" s="24">
        <v>42</v>
      </c>
      <c r="B51" s="61"/>
      <c r="C51" s="168"/>
      <c r="D51" s="44"/>
      <c r="E51" s="76"/>
      <c r="F51" s="76"/>
      <c r="G51" s="76"/>
      <c r="H51" s="1"/>
      <c r="I51" s="1"/>
      <c r="J51" s="1"/>
      <c r="K51" s="1"/>
      <c r="L51" s="1"/>
      <c r="M51" s="1"/>
      <c r="N51" s="1"/>
      <c r="O51" s="1"/>
      <c r="P51" s="1"/>
      <c r="Q51" s="1"/>
      <c r="R51" s="1"/>
      <c r="S51" s="1"/>
      <c r="T51" s="1"/>
      <c r="U51" s="1"/>
      <c r="V51" s="1"/>
      <c r="W51" s="1"/>
      <c r="X51" s="1"/>
      <c r="Y51" s="1"/>
      <c r="Z51" s="1"/>
    </row>
    <row r="52" spans="1:26" ht="14.25" customHeight="1">
      <c r="A52" s="24">
        <v>43</v>
      </c>
      <c r="B52" s="53"/>
      <c r="C52" s="167"/>
      <c r="D52" s="44"/>
      <c r="E52" s="44"/>
      <c r="F52" s="44"/>
      <c r="G52" s="44"/>
      <c r="H52" s="1"/>
      <c r="I52" s="1"/>
      <c r="J52" s="1"/>
      <c r="K52" s="1"/>
      <c r="L52" s="1"/>
      <c r="M52" s="1"/>
      <c r="N52" s="1"/>
      <c r="O52" s="1"/>
      <c r="P52" s="1"/>
      <c r="Q52" s="1"/>
      <c r="R52" s="1"/>
      <c r="S52" s="1"/>
      <c r="T52" s="1"/>
      <c r="U52" s="1"/>
      <c r="V52" s="1"/>
      <c r="W52" s="1"/>
      <c r="X52" s="1"/>
      <c r="Y52" s="1"/>
      <c r="Z52" s="1"/>
    </row>
    <row r="53" spans="1:26" ht="14.25" customHeight="1">
      <c r="A53" s="24">
        <v>44</v>
      </c>
      <c r="B53" s="53"/>
      <c r="C53" s="168"/>
      <c r="D53" s="76"/>
      <c r="E53" s="44"/>
      <c r="F53" s="76"/>
      <c r="G53" s="123"/>
      <c r="H53" s="1"/>
      <c r="I53" s="1"/>
      <c r="J53" s="1"/>
      <c r="K53" s="1"/>
      <c r="L53" s="1"/>
      <c r="M53" s="1"/>
      <c r="N53" s="1"/>
      <c r="O53" s="1"/>
      <c r="P53" s="1"/>
      <c r="Q53" s="1"/>
      <c r="R53" s="1"/>
      <c r="S53" s="1"/>
      <c r="T53" s="1"/>
      <c r="U53" s="1"/>
      <c r="V53" s="1"/>
      <c r="W53" s="1"/>
      <c r="X53" s="1"/>
      <c r="Y53" s="1"/>
      <c r="Z53" s="1"/>
    </row>
    <row r="54" spans="1:26" ht="14.25" customHeight="1">
      <c r="A54" s="24">
        <v>45</v>
      </c>
      <c r="B54" s="61"/>
      <c r="C54" s="168"/>
      <c r="D54" s="44"/>
      <c r="E54" s="76"/>
      <c r="F54" s="76"/>
      <c r="G54" s="76"/>
      <c r="H54" s="1"/>
      <c r="I54" s="1"/>
      <c r="J54" s="1"/>
      <c r="K54" s="1"/>
      <c r="L54" s="1"/>
      <c r="M54" s="1"/>
      <c r="N54" s="1"/>
      <c r="O54" s="1"/>
      <c r="P54" s="1"/>
      <c r="Q54" s="1"/>
      <c r="R54" s="1"/>
      <c r="S54" s="1"/>
      <c r="T54" s="1"/>
      <c r="U54" s="1"/>
      <c r="V54" s="1"/>
      <c r="W54" s="1"/>
      <c r="X54" s="1"/>
      <c r="Y54" s="1"/>
      <c r="Z54" s="1"/>
    </row>
    <row r="55" spans="1:26" ht="14.25" customHeight="1">
      <c r="A55" s="24">
        <v>46</v>
      </c>
      <c r="B55" s="53"/>
      <c r="C55" s="167"/>
      <c r="D55" s="44"/>
      <c r="E55" s="44"/>
      <c r="F55" s="44"/>
      <c r="G55" s="44"/>
      <c r="H55" s="1"/>
      <c r="I55" s="1"/>
      <c r="J55" s="1"/>
      <c r="K55" s="1"/>
      <c r="L55" s="1"/>
      <c r="M55" s="1"/>
      <c r="N55" s="1"/>
      <c r="O55" s="1"/>
      <c r="P55" s="1"/>
      <c r="Q55" s="1"/>
      <c r="R55" s="1"/>
      <c r="S55" s="1"/>
      <c r="T55" s="1"/>
      <c r="U55" s="1"/>
      <c r="V55" s="1"/>
      <c r="W55" s="1"/>
      <c r="X55" s="1"/>
      <c r="Y55" s="1"/>
      <c r="Z55" s="1"/>
    </row>
    <row r="56" spans="1:26" ht="14.25" customHeight="1">
      <c r="A56" s="24">
        <v>47</v>
      </c>
      <c r="B56" s="53"/>
      <c r="C56" s="168"/>
      <c r="D56" s="76"/>
      <c r="E56" s="44"/>
      <c r="F56" s="76"/>
      <c r="G56" s="123"/>
      <c r="H56" s="1"/>
      <c r="I56" s="1"/>
      <c r="J56" s="1"/>
      <c r="K56" s="1"/>
      <c r="L56" s="1"/>
      <c r="M56" s="1"/>
      <c r="N56" s="1"/>
      <c r="O56" s="1"/>
      <c r="P56" s="1"/>
      <c r="Q56" s="1"/>
      <c r="R56" s="1"/>
      <c r="S56" s="1"/>
      <c r="T56" s="1"/>
      <c r="U56" s="1"/>
      <c r="V56" s="1"/>
      <c r="W56" s="1"/>
      <c r="X56" s="1"/>
      <c r="Y56" s="1"/>
      <c r="Z56" s="1"/>
    </row>
    <row r="57" spans="1:26" ht="14.25" customHeight="1">
      <c r="A57" s="24">
        <v>48</v>
      </c>
      <c r="B57" s="61"/>
      <c r="C57" s="168"/>
      <c r="D57" s="44"/>
      <c r="E57" s="76"/>
      <c r="F57" s="76"/>
      <c r="G57" s="76"/>
      <c r="H57" s="1"/>
      <c r="I57" s="1"/>
      <c r="J57" s="1"/>
      <c r="K57" s="1"/>
      <c r="L57" s="1"/>
      <c r="M57" s="1"/>
      <c r="N57" s="1"/>
      <c r="O57" s="1"/>
      <c r="P57" s="1"/>
      <c r="Q57" s="1"/>
      <c r="R57" s="1"/>
      <c r="S57" s="1"/>
      <c r="T57" s="1"/>
      <c r="U57" s="1"/>
      <c r="V57" s="1"/>
      <c r="W57" s="1"/>
      <c r="X57" s="1"/>
      <c r="Y57" s="1"/>
      <c r="Z57" s="1"/>
    </row>
    <row r="58" spans="1:26" ht="14.25" customHeight="1">
      <c r="A58" s="24">
        <v>49</v>
      </c>
      <c r="B58" s="53"/>
      <c r="C58" s="167"/>
      <c r="D58" s="44"/>
      <c r="E58" s="44"/>
      <c r="F58" s="44"/>
      <c r="G58" s="44"/>
      <c r="H58" s="1"/>
      <c r="I58" s="1"/>
      <c r="J58" s="1"/>
      <c r="K58" s="1"/>
      <c r="L58" s="1"/>
      <c r="M58" s="1"/>
      <c r="N58" s="1"/>
      <c r="O58" s="1"/>
      <c r="P58" s="1"/>
      <c r="Q58" s="1"/>
      <c r="R58" s="1"/>
      <c r="S58" s="1"/>
      <c r="T58" s="1"/>
      <c r="U58" s="1"/>
      <c r="V58" s="1"/>
      <c r="W58" s="1"/>
      <c r="X58" s="1"/>
      <c r="Y58" s="1"/>
      <c r="Z58" s="1"/>
    </row>
    <row r="59" spans="1:26" ht="14.25" customHeight="1">
      <c r="A59" s="24">
        <v>50</v>
      </c>
      <c r="B59" s="53"/>
      <c r="C59" s="168"/>
      <c r="D59" s="76"/>
      <c r="E59" s="44"/>
      <c r="F59" s="76"/>
      <c r="G59" s="123"/>
      <c r="H59" s="1"/>
      <c r="I59" s="1"/>
      <c r="J59" s="1"/>
      <c r="K59" s="1"/>
      <c r="L59" s="1"/>
      <c r="M59" s="1"/>
      <c r="N59" s="1"/>
      <c r="O59" s="1"/>
      <c r="P59" s="1"/>
      <c r="Q59" s="1"/>
      <c r="R59" s="1"/>
      <c r="S59" s="1"/>
      <c r="T59" s="1"/>
      <c r="U59" s="1"/>
      <c r="V59" s="1"/>
      <c r="W59" s="1"/>
      <c r="X59" s="1"/>
      <c r="Y59" s="1"/>
      <c r="Z59" s="1"/>
    </row>
    <row r="60" spans="1:26" ht="14.25" customHeight="1">
      <c r="A60" s="24">
        <v>51</v>
      </c>
      <c r="B60" s="61"/>
      <c r="C60" s="168"/>
      <c r="D60" s="44"/>
      <c r="E60" s="76"/>
      <c r="F60" s="76"/>
      <c r="G60" s="76"/>
      <c r="H60" s="1"/>
      <c r="I60" s="1"/>
      <c r="J60" s="1"/>
      <c r="K60" s="1"/>
      <c r="L60" s="1"/>
      <c r="M60" s="1"/>
      <c r="N60" s="1"/>
      <c r="O60" s="1"/>
      <c r="P60" s="1"/>
      <c r="Q60" s="1"/>
      <c r="R60" s="1"/>
      <c r="S60" s="1"/>
      <c r="T60" s="1"/>
      <c r="U60" s="1"/>
      <c r="V60" s="1"/>
      <c r="W60" s="1"/>
      <c r="X60" s="1"/>
      <c r="Y60" s="1"/>
      <c r="Z60" s="1"/>
    </row>
    <row r="61" spans="1:26" ht="14.25" customHeight="1">
      <c r="A61" s="24">
        <v>52</v>
      </c>
      <c r="B61" s="53"/>
      <c r="C61" s="167"/>
      <c r="D61" s="44"/>
      <c r="E61" s="44"/>
      <c r="F61" s="44"/>
      <c r="G61" s="44"/>
      <c r="H61" s="1"/>
      <c r="I61" s="1"/>
      <c r="J61" s="1"/>
      <c r="K61" s="1"/>
      <c r="L61" s="1"/>
      <c r="M61" s="1"/>
      <c r="N61" s="1"/>
      <c r="O61" s="1"/>
      <c r="P61" s="1"/>
      <c r="Q61" s="1"/>
      <c r="R61" s="1"/>
      <c r="S61" s="1"/>
      <c r="T61" s="1"/>
      <c r="U61" s="1"/>
      <c r="V61" s="1"/>
      <c r="W61" s="1"/>
      <c r="X61" s="1"/>
      <c r="Y61" s="1"/>
      <c r="Z61" s="1"/>
    </row>
    <row r="62" spans="1:26" ht="14.25" customHeight="1">
      <c r="A62" s="24">
        <v>53</v>
      </c>
      <c r="B62" s="53"/>
      <c r="C62" s="168"/>
      <c r="D62" s="76"/>
      <c r="E62" s="44"/>
      <c r="F62" s="76"/>
      <c r="G62" s="123"/>
      <c r="H62" s="1"/>
      <c r="I62" s="1"/>
      <c r="J62" s="1"/>
      <c r="K62" s="1"/>
      <c r="L62" s="1"/>
      <c r="M62" s="1"/>
      <c r="N62" s="1"/>
      <c r="O62" s="1"/>
      <c r="P62" s="1"/>
      <c r="Q62" s="1"/>
      <c r="R62" s="1"/>
      <c r="S62" s="1"/>
      <c r="T62" s="1"/>
      <c r="U62" s="1"/>
      <c r="V62" s="1"/>
      <c r="W62" s="1"/>
      <c r="X62" s="1"/>
      <c r="Y62" s="1"/>
      <c r="Z62" s="1"/>
    </row>
    <row r="63" spans="1:26" ht="14.25" customHeight="1">
      <c r="A63" s="24">
        <v>54</v>
      </c>
      <c r="B63" s="61"/>
      <c r="C63" s="168"/>
      <c r="D63" s="44"/>
      <c r="E63" s="76"/>
      <c r="F63" s="76"/>
      <c r="G63" s="76"/>
      <c r="H63" s="1"/>
      <c r="I63" s="1"/>
      <c r="J63" s="1"/>
      <c r="K63" s="1"/>
      <c r="L63" s="1"/>
      <c r="M63" s="1"/>
      <c r="N63" s="1"/>
      <c r="O63" s="1"/>
      <c r="P63" s="1"/>
      <c r="Q63" s="1"/>
      <c r="R63" s="1"/>
      <c r="S63" s="1"/>
      <c r="T63" s="1"/>
      <c r="U63" s="1"/>
      <c r="V63" s="1"/>
      <c r="W63" s="1"/>
      <c r="X63" s="1"/>
      <c r="Y63" s="1"/>
      <c r="Z63" s="1"/>
    </row>
    <row r="64" spans="1:26" ht="14.25" customHeight="1">
      <c r="A64" s="24">
        <v>55</v>
      </c>
      <c r="B64" s="53"/>
      <c r="C64" s="167"/>
      <c r="D64" s="44"/>
      <c r="E64" s="44"/>
      <c r="F64" s="44"/>
      <c r="G64" s="44"/>
      <c r="H64" s="1"/>
      <c r="I64" s="1"/>
      <c r="J64" s="1"/>
      <c r="K64" s="1"/>
      <c r="L64" s="1"/>
      <c r="M64" s="1"/>
      <c r="N64" s="1"/>
      <c r="O64" s="1"/>
      <c r="P64" s="1"/>
      <c r="Q64" s="1"/>
      <c r="R64" s="1"/>
      <c r="S64" s="1"/>
      <c r="T64" s="1"/>
      <c r="U64" s="1"/>
      <c r="V64" s="1"/>
      <c r="W64" s="1"/>
      <c r="X64" s="1"/>
      <c r="Y64" s="1"/>
      <c r="Z64" s="1"/>
    </row>
    <row r="65" spans="1:26" ht="14.25" customHeight="1">
      <c r="A65" s="24">
        <v>56</v>
      </c>
      <c r="B65" s="53"/>
      <c r="C65" s="168"/>
      <c r="D65" s="76"/>
      <c r="E65" s="44"/>
      <c r="F65" s="76"/>
      <c r="G65" s="123"/>
      <c r="H65" s="1"/>
      <c r="I65" s="1"/>
      <c r="J65" s="1"/>
      <c r="K65" s="1"/>
      <c r="L65" s="1"/>
      <c r="M65" s="1"/>
      <c r="N65" s="1"/>
      <c r="O65" s="1"/>
      <c r="P65" s="1"/>
      <c r="Q65" s="1"/>
      <c r="R65" s="1"/>
      <c r="S65" s="1"/>
      <c r="T65" s="1"/>
      <c r="U65" s="1"/>
      <c r="V65" s="1"/>
      <c r="W65" s="1"/>
      <c r="X65" s="1"/>
      <c r="Y65" s="1"/>
      <c r="Z65" s="1"/>
    </row>
    <row r="66" spans="1:26" ht="14.25" customHeight="1">
      <c r="A66" s="24">
        <v>57</v>
      </c>
      <c r="B66" s="61"/>
      <c r="C66" s="168"/>
      <c r="D66" s="44"/>
      <c r="E66" s="76"/>
      <c r="F66" s="76"/>
      <c r="G66" s="76"/>
      <c r="H66" s="1"/>
      <c r="I66" s="1"/>
      <c r="J66" s="1"/>
      <c r="K66" s="1"/>
      <c r="L66" s="1"/>
      <c r="M66" s="1"/>
      <c r="N66" s="1"/>
      <c r="O66" s="1"/>
      <c r="P66" s="1"/>
      <c r="Q66" s="1"/>
      <c r="R66" s="1"/>
      <c r="S66" s="1"/>
      <c r="T66" s="1"/>
      <c r="U66" s="1"/>
      <c r="V66" s="1"/>
      <c r="W66" s="1"/>
      <c r="X66" s="1"/>
      <c r="Y66" s="1"/>
      <c r="Z66" s="1"/>
    </row>
    <row r="67" spans="1:26" ht="14.25" customHeight="1">
      <c r="A67" s="24">
        <v>58</v>
      </c>
      <c r="B67" s="53"/>
      <c r="C67" s="167"/>
      <c r="D67" s="44"/>
      <c r="E67" s="44"/>
      <c r="F67" s="44"/>
      <c r="G67" s="44"/>
      <c r="H67" s="1"/>
      <c r="I67" s="1"/>
      <c r="J67" s="1"/>
      <c r="K67" s="1"/>
      <c r="L67" s="1"/>
      <c r="M67" s="1"/>
      <c r="N67" s="1"/>
      <c r="O67" s="1"/>
      <c r="P67" s="1"/>
      <c r="Q67" s="1"/>
      <c r="R67" s="1"/>
      <c r="S67" s="1"/>
      <c r="T67" s="1"/>
      <c r="U67" s="1"/>
      <c r="V67" s="1"/>
      <c r="W67" s="1"/>
      <c r="X67" s="1"/>
      <c r="Y67" s="1"/>
      <c r="Z67" s="1"/>
    </row>
    <row r="68" spans="1:26" ht="14.25" customHeight="1">
      <c r="A68" s="24">
        <v>59</v>
      </c>
      <c r="B68" s="53"/>
      <c r="C68" s="168"/>
      <c r="D68" s="76"/>
      <c r="E68" s="44"/>
      <c r="F68" s="76"/>
      <c r="G68" s="123"/>
      <c r="H68" s="1"/>
      <c r="I68" s="1"/>
      <c r="J68" s="1"/>
      <c r="K68" s="1"/>
      <c r="L68" s="1"/>
      <c r="M68" s="1"/>
      <c r="N68" s="1"/>
      <c r="O68" s="1"/>
      <c r="P68" s="1"/>
      <c r="Q68" s="1"/>
      <c r="R68" s="1"/>
      <c r="S68" s="1"/>
      <c r="T68" s="1"/>
      <c r="U68" s="1"/>
      <c r="V68" s="1"/>
      <c r="W68" s="1"/>
      <c r="X68" s="1"/>
      <c r="Y68" s="1"/>
      <c r="Z68" s="1"/>
    </row>
    <row r="69" spans="1:26" ht="14.25" customHeight="1">
      <c r="A69" s="24">
        <v>60</v>
      </c>
      <c r="B69" s="61"/>
      <c r="C69" s="168"/>
      <c r="D69" s="44"/>
      <c r="E69" s="76"/>
      <c r="F69" s="76"/>
      <c r="G69" s="76"/>
      <c r="H69" s="1"/>
      <c r="I69" s="1"/>
      <c r="J69" s="1"/>
      <c r="K69" s="1"/>
      <c r="L69" s="1"/>
      <c r="M69" s="1"/>
      <c r="N69" s="1"/>
      <c r="O69" s="1"/>
      <c r="P69" s="1"/>
      <c r="Q69" s="1"/>
      <c r="R69" s="1"/>
      <c r="S69" s="1"/>
      <c r="T69" s="1"/>
      <c r="U69" s="1"/>
      <c r="V69" s="1"/>
      <c r="W69" s="1"/>
      <c r="X69" s="1"/>
      <c r="Y69" s="1"/>
      <c r="Z69" s="1"/>
    </row>
    <row r="70" spans="1:26" ht="14.25" customHeight="1">
      <c r="A70" s="24">
        <v>61</v>
      </c>
      <c r="B70" s="53"/>
      <c r="C70" s="167"/>
      <c r="D70" s="44"/>
      <c r="E70" s="44"/>
      <c r="F70" s="44"/>
      <c r="G70" s="44"/>
      <c r="H70" s="1"/>
      <c r="I70" s="1"/>
      <c r="J70" s="1"/>
      <c r="K70" s="1"/>
      <c r="L70" s="1"/>
      <c r="M70" s="1"/>
      <c r="N70" s="1"/>
      <c r="O70" s="1"/>
      <c r="P70" s="1"/>
      <c r="Q70" s="1"/>
      <c r="R70" s="1"/>
      <c r="S70" s="1"/>
      <c r="T70" s="1"/>
      <c r="U70" s="1"/>
      <c r="V70" s="1"/>
      <c r="W70" s="1"/>
      <c r="X70" s="1"/>
      <c r="Y70" s="1"/>
      <c r="Z70" s="1"/>
    </row>
    <row r="71" spans="1:26" ht="14.25" customHeight="1">
      <c r="A71" s="24">
        <v>62</v>
      </c>
      <c r="B71" s="53"/>
      <c r="C71" s="168"/>
      <c r="D71" s="76"/>
      <c r="E71" s="44"/>
      <c r="F71" s="76"/>
      <c r="G71" s="123"/>
      <c r="H71" s="1"/>
      <c r="I71" s="1"/>
      <c r="J71" s="1"/>
      <c r="K71" s="1"/>
      <c r="L71" s="1"/>
      <c r="M71" s="1"/>
      <c r="N71" s="1"/>
      <c r="O71" s="1"/>
      <c r="P71" s="1"/>
      <c r="Q71" s="1"/>
      <c r="R71" s="1"/>
      <c r="S71" s="1"/>
      <c r="T71" s="1"/>
      <c r="U71" s="1"/>
      <c r="V71" s="1"/>
      <c r="W71" s="1"/>
      <c r="X71" s="1"/>
      <c r="Y71" s="1"/>
      <c r="Z71" s="1"/>
    </row>
    <row r="72" spans="1:26" ht="14.25" customHeight="1">
      <c r="A72" s="24">
        <v>63</v>
      </c>
      <c r="B72" s="61"/>
      <c r="C72" s="168"/>
      <c r="D72" s="44"/>
      <c r="E72" s="76"/>
      <c r="F72" s="76"/>
      <c r="G72" s="76"/>
      <c r="H72" s="1"/>
      <c r="I72" s="1"/>
      <c r="J72" s="1"/>
      <c r="K72" s="1"/>
      <c r="L72" s="1"/>
      <c r="M72" s="1"/>
      <c r="N72" s="1"/>
      <c r="O72" s="1"/>
      <c r="P72" s="1"/>
      <c r="Q72" s="1"/>
      <c r="R72" s="1"/>
      <c r="S72" s="1"/>
      <c r="T72" s="1"/>
      <c r="U72" s="1"/>
      <c r="V72" s="1"/>
      <c r="W72" s="1"/>
      <c r="X72" s="1"/>
      <c r="Y72" s="1"/>
      <c r="Z72" s="1"/>
    </row>
    <row r="73" spans="1:26" ht="14.25" customHeight="1">
      <c r="A73" s="24">
        <v>64</v>
      </c>
      <c r="B73" s="53"/>
      <c r="C73" s="167"/>
      <c r="D73" s="44"/>
      <c r="E73" s="44"/>
      <c r="F73" s="44"/>
      <c r="G73" s="44"/>
      <c r="H73" s="1"/>
      <c r="I73" s="1"/>
      <c r="J73" s="1"/>
      <c r="K73" s="1"/>
      <c r="L73" s="1"/>
      <c r="M73" s="1"/>
      <c r="N73" s="1"/>
      <c r="O73" s="1"/>
      <c r="P73" s="1"/>
      <c r="Q73" s="1"/>
      <c r="R73" s="1"/>
      <c r="S73" s="1"/>
      <c r="T73" s="1"/>
      <c r="U73" s="1"/>
      <c r="V73" s="1"/>
      <c r="W73" s="1"/>
      <c r="X73" s="1"/>
      <c r="Y73" s="1"/>
      <c r="Z73" s="1"/>
    </row>
    <row r="74" spans="1:26" ht="14.25" customHeight="1">
      <c r="A74" s="24">
        <v>65</v>
      </c>
      <c r="B74" s="53"/>
      <c r="C74" s="168"/>
      <c r="D74" s="76"/>
      <c r="E74" s="44"/>
      <c r="F74" s="76"/>
      <c r="G74" s="123"/>
      <c r="H74" s="1"/>
      <c r="I74" s="1"/>
      <c r="J74" s="1"/>
      <c r="K74" s="1"/>
      <c r="L74" s="1"/>
      <c r="M74" s="1"/>
      <c r="N74" s="1"/>
      <c r="O74" s="1"/>
      <c r="P74" s="1"/>
      <c r="Q74" s="1"/>
      <c r="R74" s="1"/>
      <c r="S74" s="1"/>
      <c r="T74" s="1"/>
      <c r="U74" s="1"/>
      <c r="V74" s="1"/>
      <c r="W74" s="1"/>
      <c r="X74" s="1"/>
      <c r="Y74" s="1"/>
      <c r="Z74" s="1"/>
    </row>
    <row r="75" spans="1:26" ht="14.25" customHeight="1">
      <c r="A75" s="24">
        <v>66</v>
      </c>
      <c r="B75" s="61"/>
      <c r="C75" s="168"/>
      <c r="D75" s="44"/>
      <c r="E75" s="76"/>
      <c r="F75" s="76"/>
      <c r="G75" s="76"/>
      <c r="H75" s="1"/>
      <c r="I75" s="1"/>
      <c r="J75" s="1"/>
      <c r="K75" s="1"/>
      <c r="L75" s="1"/>
      <c r="M75" s="1"/>
      <c r="N75" s="1"/>
      <c r="O75" s="1"/>
      <c r="P75" s="1"/>
      <c r="Q75" s="1"/>
      <c r="R75" s="1"/>
      <c r="S75" s="1"/>
      <c r="T75" s="1"/>
      <c r="U75" s="1"/>
      <c r="V75" s="1"/>
      <c r="W75" s="1"/>
      <c r="X75" s="1"/>
      <c r="Y75" s="1"/>
      <c r="Z75" s="1"/>
    </row>
    <row r="76" spans="1:26" ht="14.25" customHeight="1">
      <c r="A76" s="24">
        <v>67</v>
      </c>
      <c r="B76" s="53"/>
      <c r="C76" s="167"/>
      <c r="D76" s="44"/>
      <c r="E76" s="44"/>
      <c r="F76" s="44"/>
      <c r="G76" s="44"/>
      <c r="H76" s="1"/>
      <c r="I76" s="1"/>
      <c r="J76" s="1"/>
      <c r="K76" s="1"/>
      <c r="L76" s="1"/>
      <c r="M76" s="1"/>
      <c r="N76" s="1"/>
      <c r="O76" s="1"/>
      <c r="P76" s="1"/>
      <c r="Q76" s="1"/>
      <c r="R76" s="1"/>
      <c r="S76" s="1"/>
      <c r="T76" s="1"/>
      <c r="U76" s="1"/>
      <c r="V76" s="1"/>
      <c r="W76" s="1"/>
      <c r="X76" s="1"/>
      <c r="Y76" s="1"/>
      <c r="Z76" s="1"/>
    </row>
    <row r="77" spans="1:26" ht="14.25" customHeight="1">
      <c r="A77" s="24">
        <v>68</v>
      </c>
      <c r="B77" s="53"/>
      <c r="C77" s="168"/>
      <c r="D77" s="76"/>
      <c r="E77" s="44"/>
      <c r="F77" s="76"/>
      <c r="G77" s="123"/>
      <c r="H77" s="1"/>
      <c r="I77" s="1"/>
      <c r="J77" s="1"/>
      <c r="K77" s="1"/>
      <c r="L77" s="1"/>
      <c r="M77" s="1"/>
      <c r="N77" s="1"/>
      <c r="O77" s="1"/>
      <c r="P77" s="1"/>
      <c r="Q77" s="1"/>
      <c r="R77" s="1"/>
      <c r="S77" s="1"/>
      <c r="T77" s="1"/>
      <c r="U77" s="1"/>
      <c r="V77" s="1"/>
      <c r="W77" s="1"/>
      <c r="X77" s="1"/>
      <c r="Y77" s="1"/>
      <c r="Z77" s="1"/>
    </row>
    <row r="78" spans="1:26" ht="14.25" customHeight="1">
      <c r="A78" s="24">
        <v>69</v>
      </c>
      <c r="B78" s="61"/>
      <c r="C78" s="168"/>
      <c r="D78" s="44"/>
      <c r="E78" s="76"/>
      <c r="F78" s="76"/>
      <c r="G78" s="76"/>
      <c r="H78" s="1"/>
      <c r="I78" s="1"/>
      <c r="J78" s="1"/>
      <c r="K78" s="1"/>
      <c r="L78" s="1"/>
      <c r="M78" s="1"/>
      <c r="N78" s="1"/>
      <c r="O78" s="1"/>
      <c r="P78" s="1"/>
      <c r="Q78" s="1"/>
      <c r="R78" s="1"/>
      <c r="S78" s="1"/>
      <c r="T78" s="1"/>
      <c r="U78" s="1"/>
      <c r="V78" s="1"/>
      <c r="W78" s="1"/>
      <c r="X78" s="1"/>
      <c r="Y78" s="1"/>
      <c r="Z78" s="1"/>
    </row>
    <row r="79" spans="1:26" ht="14.25" customHeight="1">
      <c r="A79" s="24">
        <v>70</v>
      </c>
      <c r="B79" s="53"/>
      <c r="C79" s="167"/>
      <c r="D79" s="44"/>
      <c r="E79" s="44"/>
      <c r="F79" s="44"/>
      <c r="G79" s="44"/>
      <c r="H79" s="1"/>
      <c r="I79" s="1"/>
      <c r="J79" s="1"/>
      <c r="K79" s="1"/>
      <c r="L79" s="1"/>
      <c r="M79" s="1"/>
      <c r="N79" s="1"/>
      <c r="O79" s="1"/>
      <c r="P79" s="1"/>
      <c r="Q79" s="1"/>
      <c r="R79" s="1"/>
      <c r="S79" s="1"/>
      <c r="T79" s="1"/>
      <c r="U79" s="1"/>
      <c r="V79" s="1"/>
      <c r="W79" s="1"/>
      <c r="X79" s="1"/>
      <c r="Y79" s="1"/>
      <c r="Z79" s="1"/>
    </row>
    <row r="80" spans="1:26" ht="14.25" customHeight="1">
      <c r="A80" s="24">
        <v>71</v>
      </c>
      <c r="B80" s="53"/>
      <c r="C80" s="168"/>
      <c r="D80" s="76"/>
      <c r="E80" s="44"/>
      <c r="F80" s="76"/>
      <c r="G80" s="123"/>
      <c r="H80" s="1"/>
      <c r="I80" s="1"/>
      <c r="J80" s="1"/>
      <c r="K80" s="1"/>
      <c r="L80" s="1"/>
      <c r="M80" s="1"/>
      <c r="N80" s="1"/>
      <c r="O80" s="1"/>
      <c r="P80" s="1"/>
      <c r="Q80" s="1"/>
      <c r="R80" s="1"/>
      <c r="S80" s="1"/>
      <c r="T80" s="1"/>
      <c r="U80" s="1"/>
      <c r="V80" s="1"/>
      <c r="W80" s="1"/>
      <c r="X80" s="1"/>
      <c r="Y80" s="1"/>
      <c r="Z80" s="1"/>
    </row>
    <row r="81" spans="1:26" ht="14.25" customHeight="1">
      <c r="A81" s="24">
        <v>72</v>
      </c>
      <c r="B81" s="61"/>
      <c r="C81" s="168"/>
      <c r="D81" s="44"/>
      <c r="E81" s="76"/>
      <c r="F81" s="76"/>
      <c r="G81" s="76"/>
      <c r="H81" s="1"/>
      <c r="I81" s="1"/>
      <c r="J81" s="1"/>
      <c r="K81" s="1"/>
      <c r="L81" s="1"/>
      <c r="M81" s="1"/>
      <c r="N81" s="1"/>
      <c r="O81" s="1"/>
      <c r="P81" s="1"/>
      <c r="Q81" s="1"/>
      <c r="R81" s="1"/>
      <c r="S81" s="1"/>
      <c r="T81" s="1"/>
      <c r="U81" s="1"/>
      <c r="V81" s="1"/>
      <c r="W81" s="1"/>
      <c r="X81" s="1"/>
      <c r="Y81" s="1"/>
      <c r="Z81" s="1"/>
    </row>
    <row r="82" spans="1:26" ht="14.25" customHeight="1">
      <c r="A82" s="24">
        <v>73</v>
      </c>
      <c r="B82" s="53"/>
      <c r="C82" s="167"/>
      <c r="D82" s="44"/>
      <c r="E82" s="44"/>
      <c r="F82" s="44"/>
      <c r="G82" s="44"/>
      <c r="H82" s="1"/>
      <c r="I82" s="1"/>
      <c r="J82" s="1"/>
      <c r="K82" s="1"/>
      <c r="L82" s="1"/>
      <c r="M82" s="1"/>
      <c r="N82" s="1"/>
      <c r="O82" s="1"/>
      <c r="P82" s="1"/>
      <c r="Q82" s="1"/>
      <c r="R82" s="1"/>
      <c r="S82" s="1"/>
      <c r="T82" s="1"/>
      <c r="U82" s="1"/>
      <c r="V82" s="1"/>
      <c r="W82" s="1"/>
      <c r="X82" s="1"/>
      <c r="Y82" s="1"/>
      <c r="Z82" s="1"/>
    </row>
    <row r="83" spans="1:26" ht="14.25" customHeight="1">
      <c r="A83" s="24">
        <v>74</v>
      </c>
      <c r="B83" s="53"/>
      <c r="C83" s="168"/>
      <c r="D83" s="76"/>
      <c r="E83" s="44"/>
      <c r="F83" s="76"/>
      <c r="G83" s="123"/>
      <c r="H83" s="1"/>
      <c r="I83" s="1"/>
      <c r="J83" s="1"/>
      <c r="K83" s="1"/>
      <c r="L83" s="1"/>
      <c r="M83" s="1"/>
      <c r="N83" s="1"/>
      <c r="O83" s="1"/>
      <c r="P83" s="1"/>
      <c r="Q83" s="1"/>
      <c r="R83" s="1"/>
      <c r="S83" s="1"/>
      <c r="T83" s="1"/>
      <c r="U83" s="1"/>
      <c r="V83" s="1"/>
      <c r="W83" s="1"/>
      <c r="X83" s="1"/>
      <c r="Y83" s="1"/>
      <c r="Z83" s="1"/>
    </row>
    <row r="84" spans="1:26" ht="14.25" customHeight="1">
      <c r="A84" s="24">
        <v>75</v>
      </c>
      <c r="B84" s="61"/>
      <c r="C84" s="168"/>
      <c r="D84" s="44"/>
      <c r="E84" s="76"/>
      <c r="F84" s="76"/>
      <c r="G84" s="76"/>
      <c r="H84" s="1"/>
      <c r="I84" s="1"/>
      <c r="J84" s="1"/>
      <c r="K84" s="1"/>
      <c r="L84" s="1"/>
      <c r="M84" s="1"/>
      <c r="N84" s="1"/>
      <c r="O84" s="1"/>
      <c r="P84" s="1"/>
      <c r="Q84" s="1"/>
      <c r="R84" s="1"/>
      <c r="S84" s="1"/>
      <c r="T84" s="1"/>
      <c r="U84" s="1"/>
      <c r="V84" s="1"/>
      <c r="W84" s="1"/>
      <c r="X84" s="1"/>
      <c r="Y84" s="1"/>
      <c r="Z84" s="1"/>
    </row>
    <row r="85" spans="1:26" ht="14.25" customHeight="1">
      <c r="A85" s="24">
        <v>76</v>
      </c>
      <c r="B85" s="53"/>
      <c r="C85" s="167"/>
      <c r="D85" s="44"/>
      <c r="E85" s="44"/>
      <c r="F85" s="44"/>
      <c r="G85" s="44"/>
      <c r="H85" s="1"/>
      <c r="I85" s="1"/>
      <c r="J85" s="1"/>
      <c r="K85" s="1"/>
      <c r="L85" s="1"/>
      <c r="M85" s="1"/>
      <c r="N85" s="1"/>
      <c r="O85" s="1"/>
      <c r="P85" s="1"/>
      <c r="Q85" s="1"/>
      <c r="R85" s="1"/>
      <c r="S85" s="1"/>
      <c r="T85" s="1"/>
      <c r="U85" s="1"/>
      <c r="V85" s="1"/>
      <c r="W85" s="1"/>
      <c r="X85" s="1"/>
      <c r="Y85" s="1"/>
      <c r="Z85" s="1"/>
    </row>
    <row r="86" spans="1:26" ht="14.25" customHeight="1">
      <c r="A86" s="24">
        <v>77</v>
      </c>
      <c r="B86" s="53"/>
      <c r="C86" s="168"/>
      <c r="D86" s="76"/>
      <c r="E86" s="44"/>
      <c r="F86" s="76"/>
      <c r="G86" s="123"/>
      <c r="H86" s="1"/>
      <c r="I86" s="1"/>
      <c r="J86" s="1"/>
      <c r="K86" s="1"/>
      <c r="L86" s="1"/>
      <c r="M86" s="1"/>
      <c r="N86" s="1"/>
      <c r="O86" s="1"/>
      <c r="P86" s="1"/>
      <c r="Q86" s="1"/>
      <c r="R86" s="1"/>
      <c r="S86" s="1"/>
      <c r="T86" s="1"/>
      <c r="U86" s="1"/>
      <c r="V86" s="1"/>
      <c r="W86" s="1"/>
      <c r="X86" s="1"/>
      <c r="Y86" s="1"/>
      <c r="Z86" s="1"/>
    </row>
    <row r="87" spans="1:26" ht="14.25" customHeight="1">
      <c r="A87" s="24">
        <v>78</v>
      </c>
      <c r="B87" s="61"/>
      <c r="C87" s="168"/>
      <c r="D87" s="44"/>
      <c r="E87" s="76"/>
      <c r="F87" s="76"/>
      <c r="G87" s="76"/>
      <c r="H87" s="1"/>
      <c r="I87" s="1"/>
      <c r="J87" s="1"/>
      <c r="K87" s="1"/>
      <c r="L87" s="1"/>
      <c r="M87" s="1"/>
      <c r="N87" s="1"/>
      <c r="O87" s="1"/>
      <c r="P87" s="1"/>
      <c r="Q87" s="1"/>
      <c r="R87" s="1"/>
      <c r="S87" s="1"/>
      <c r="T87" s="1"/>
      <c r="U87" s="1"/>
      <c r="V87" s="1"/>
      <c r="W87" s="1"/>
      <c r="X87" s="1"/>
      <c r="Y87" s="1"/>
      <c r="Z87" s="1"/>
    </row>
    <row r="88" spans="1:26" ht="14.25" customHeight="1">
      <c r="A88" s="24">
        <v>79</v>
      </c>
      <c r="B88" s="53"/>
      <c r="C88" s="167"/>
      <c r="D88" s="44"/>
      <c r="E88" s="44"/>
      <c r="F88" s="44"/>
      <c r="G88" s="44"/>
      <c r="H88" s="1"/>
      <c r="I88" s="1"/>
      <c r="J88" s="1"/>
      <c r="K88" s="1"/>
      <c r="L88" s="1"/>
      <c r="M88" s="1"/>
      <c r="N88" s="1"/>
      <c r="O88" s="1"/>
      <c r="P88" s="1"/>
      <c r="Q88" s="1"/>
      <c r="R88" s="1"/>
      <c r="S88" s="1"/>
      <c r="T88" s="1"/>
      <c r="U88" s="1"/>
      <c r="V88" s="1"/>
      <c r="W88" s="1"/>
      <c r="X88" s="1"/>
      <c r="Y88" s="1"/>
      <c r="Z88" s="1"/>
    </row>
    <row r="89" spans="1:26" ht="14.25" customHeight="1">
      <c r="A89" s="24">
        <v>80</v>
      </c>
      <c r="B89" s="53"/>
      <c r="C89" s="168"/>
      <c r="D89" s="76"/>
      <c r="E89" s="44"/>
      <c r="F89" s="76"/>
      <c r="G89" s="123"/>
      <c r="H89" s="1"/>
      <c r="I89" s="1"/>
      <c r="J89" s="1"/>
      <c r="K89" s="1"/>
      <c r="L89" s="1"/>
      <c r="M89" s="1"/>
      <c r="N89" s="1"/>
      <c r="O89" s="1"/>
      <c r="P89" s="1"/>
      <c r="Q89" s="1"/>
      <c r="R89" s="1"/>
      <c r="S89" s="1"/>
      <c r="T89" s="1"/>
      <c r="U89" s="1"/>
      <c r="V89" s="1"/>
      <c r="W89" s="1"/>
      <c r="X89" s="1"/>
      <c r="Y89" s="1"/>
      <c r="Z89" s="1"/>
    </row>
    <row r="90" spans="1:26" ht="14.25" customHeight="1">
      <c r="A90" s="24">
        <v>81</v>
      </c>
      <c r="B90" s="61"/>
      <c r="C90" s="168"/>
      <c r="D90" s="44"/>
      <c r="E90" s="76"/>
      <c r="F90" s="76"/>
      <c r="G90" s="76"/>
      <c r="H90" s="1"/>
      <c r="I90" s="1"/>
      <c r="J90" s="1"/>
      <c r="K90" s="1"/>
      <c r="L90" s="1"/>
      <c r="M90" s="1"/>
      <c r="N90" s="1"/>
      <c r="O90" s="1"/>
      <c r="P90" s="1"/>
      <c r="Q90" s="1"/>
      <c r="R90" s="1"/>
      <c r="S90" s="1"/>
      <c r="T90" s="1"/>
      <c r="U90" s="1"/>
      <c r="V90" s="1"/>
      <c r="W90" s="1"/>
      <c r="X90" s="1"/>
      <c r="Y90" s="1"/>
      <c r="Z90" s="1"/>
    </row>
    <row r="91" spans="1:26" ht="14.25" customHeight="1">
      <c r="A91" s="24">
        <v>82</v>
      </c>
      <c r="B91" s="53"/>
      <c r="C91" s="167"/>
      <c r="D91" s="44"/>
      <c r="E91" s="44"/>
      <c r="F91" s="44"/>
      <c r="G91" s="44"/>
      <c r="H91" s="1"/>
      <c r="I91" s="1"/>
      <c r="J91" s="1"/>
      <c r="K91" s="1"/>
      <c r="L91" s="1"/>
      <c r="M91" s="1"/>
      <c r="N91" s="1"/>
      <c r="O91" s="1"/>
      <c r="P91" s="1"/>
      <c r="Q91" s="1"/>
      <c r="R91" s="1"/>
      <c r="S91" s="1"/>
      <c r="T91" s="1"/>
      <c r="U91" s="1"/>
      <c r="V91" s="1"/>
      <c r="W91" s="1"/>
      <c r="X91" s="1"/>
      <c r="Y91" s="1"/>
      <c r="Z91" s="1"/>
    </row>
    <row r="92" spans="1:26" ht="14.25" customHeight="1">
      <c r="A92" s="24">
        <v>83</v>
      </c>
      <c r="B92" s="53"/>
      <c r="C92" s="168"/>
      <c r="D92" s="76"/>
      <c r="E92" s="44"/>
      <c r="F92" s="76"/>
      <c r="G92" s="123"/>
      <c r="H92" s="1"/>
      <c r="I92" s="1"/>
      <c r="J92" s="1"/>
      <c r="K92" s="1"/>
      <c r="L92" s="1"/>
      <c r="M92" s="1"/>
      <c r="N92" s="1"/>
      <c r="O92" s="1"/>
      <c r="P92" s="1"/>
      <c r="Q92" s="1"/>
      <c r="R92" s="1"/>
      <c r="S92" s="1"/>
      <c r="T92" s="1"/>
      <c r="U92" s="1"/>
      <c r="V92" s="1"/>
      <c r="W92" s="1"/>
      <c r="X92" s="1"/>
      <c r="Y92" s="1"/>
      <c r="Z92" s="1"/>
    </row>
    <row r="93" spans="1:26" ht="14.25" customHeight="1">
      <c r="A93" s="24">
        <v>84</v>
      </c>
      <c r="B93" s="61"/>
      <c r="C93" s="168"/>
      <c r="D93" s="44"/>
      <c r="E93" s="76"/>
      <c r="F93" s="76"/>
      <c r="G93" s="76"/>
      <c r="H93" s="1"/>
      <c r="I93" s="1"/>
      <c r="J93" s="1"/>
      <c r="K93" s="1"/>
      <c r="L93" s="1"/>
      <c r="M93" s="1"/>
      <c r="N93" s="1"/>
      <c r="O93" s="1"/>
      <c r="P93" s="1"/>
      <c r="Q93" s="1"/>
      <c r="R93" s="1"/>
      <c r="S93" s="1"/>
      <c r="T93" s="1"/>
      <c r="U93" s="1"/>
      <c r="V93" s="1"/>
      <c r="W93" s="1"/>
      <c r="X93" s="1"/>
      <c r="Y93" s="1"/>
      <c r="Z93" s="1"/>
    </row>
    <row r="94" spans="1:26" ht="14.25" customHeight="1">
      <c r="A94" s="24">
        <v>85</v>
      </c>
      <c r="B94" s="53"/>
      <c r="C94" s="167"/>
      <c r="D94" s="44"/>
      <c r="E94" s="44"/>
      <c r="F94" s="44"/>
      <c r="G94" s="44"/>
      <c r="H94" s="1"/>
      <c r="I94" s="1"/>
      <c r="J94" s="1"/>
      <c r="K94" s="1"/>
      <c r="L94" s="1"/>
      <c r="M94" s="1"/>
      <c r="N94" s="1"/>
      <c r="O94" s="1"/>
      <c r="P94" s="1"/>
      <c r="Q94" s="1"/>
      <c r="R94" s="1"/>
      <c r="S94" s="1"/>
      <c r="T94" s="1"/>
      <c r="U94" s="1"/>
      <c r="V94" s="1"/>
      <c r="W94" s="1"/>
      <c r="X94" s="1"/>
      <c r="Y94" s="1"/>
      <c r="Z94" s="1"/>
    </row>
    <row r="95" spans="1:26" ht="14.25" customHeight="1">
      <c r="A95" s="24">
        <v>86</v>
      </c>
      <c r="B95" s="53"/>
      <c r="C95" s="168"/>
      <c r="D95" s="76"/>
      <c r="E95" s="44"/>
      <c r="F95" s="76"/>
      <c r="G95" s="123"/>
      <c r="H95" s="1"/>
      <c r="I95" s="1"/>
      <c r="J95" s="1"/>
      <c r="K95" s="1"/>
      <c r="L95" s="1"/>
      <c r="M95" s="1"/>
      <c r="N95" s="1"/>
      <c r="O95" s="1"/>
      <c r="P95" s="1"/>
      <c r="Q95" s="1"/>
      <c r="R95" s="1"/>
      <c r="S95" s="1"/>
      <c r="T95" s="1"/>
      <c r="U95" s="1"/>
      <c r="V95" s="1"/>
      <c r="W95" s="1"/>
      <c r="X95" s="1"/>
      <c r="Y95" s="1"/>
      <c r="Z95" s="1"/>
    </row>
    <row r="96" spans="1:26" ht="14.25" customHeight="1">
      <c r="A96" s="24">
        <v>87</v>
      </c>
      <c r="B96" s="61"/>
      <c r="C96" s="168"/>
      <c r="D96" s="44"/>
      <c r="E96" s="76"/>
      <c r="F96" s="76"/>
      <c r="G96" s="76"/>
      <c r="H96" s="1"/>
      <c r="I96" s="1"/>
      <c r="J96" s="1"/>
      <c r="K96" s="1"/>
      <c r="L96" s="1"/>
      <c r="M96" s="1"/>
      <c r="N96" s="1"/>
      <c r="O96" s="1"/>
      <c r="P96" s="1"/>
      <c r="Q96" s="1"/>
      <c r="R96" s="1"/>
      <c r="S96" s="1"/>
      <c r="T96" s="1"/>
      <c r="U96" s="1"/>
      <c r="V96" s="1"/>
      <c r="W96" s="1"/>
      <c r="X96" s="1"/>
      <c r="Y96" s="1"/>
      <c r="Z96" s="1"/>
    </row>
    <row r="97" spans="1:26" ht="14.25" customHeight="1">
      <c r="A97" s="24">
        <v>88</v>
      </c>
      <c r="B97" s="53"/>
      <c r="C97" s="167"/>
      <c r="D97" s="44"/>
      <c r="E97" s="44"/>
      <c r="F97" s="44"/>
      <c r="G97" s="44"/>
      <c r="H97" s="1"/>
      <c r="I97" s="1"/>
      <c r="J97" s="1"/>
      <c r="K97" s="1"/>
      <c r="L97" s="1"/>
      <c r="M97" s="1"/>
      <c r="N97" s="1"/>
      <c r="O97" s="1"/>
      <c r="P97" s="1"/>
      <c r="Q97" s="1"/>
      <c r="R97" s="1"/>
      <c r="S97" s="1"/>
      <c r="T97" s="1"/>
      <c r="U97" s="1"/>
      <c r="V97" s="1"/>
      <c r="W97" s="1"/>
      <c r="X97" s="1"/>
      <c r="Y97" s="1"/>
      <c r="Z97" s="1"/>
    </row>
    <row r="98" spans="1:26" ht="14.25" customHeight="1">
      <c r="A98" s="24">
        <v>89</v>
      </c>
      <c r="B98" s="53"/>
      <c r="C98" s="168"/>
      <c r="D98" s="76"/>
      <c r="E98" s="44"/>
      <c r="F98" s="76"/>
      <c r="G98" s="123"/>
      <c r="H98" s="1"/>
      <c r="I98" s="1"/>
      <c r="J98" s="1"/>
      <c r="K98" s="1"/>
      <c r="L98" s="1"/>
      <c r="M98" s="1"/>
      <c r="N98" s="1"/>
      <c r="O98" s="1"/>
      <c r="P98" s="1"/>
      <c r="Q98" s="1"/>
      <c r="R98" s="1"/>
      <c r="S98" s="1"/>
      <c r="T98" s="1"/>
      <c r="U98" s="1"/>
      <c r="V98" s="1"/>
      <c r="W98" s="1"/>
      <c r="X98" s="1"/>
      <c r="Y98" s="1"/>
      <c r="Z98" s="1"/>
    </row>
    <row r="99" spans="1:26" ht="14.25" customHeight="1">
      <c r="A99" s="24">
        <v>90</v>
      </c>
      <c r="B99" s="61"/>
      <c r="C99" s="168"/>
      <c r="D99" s="44"/>
      <c r="E99" s="76"/>
      <c r="F99" s="76"/>
      <c r="G99" s="76"/>
      <c r="H99" s="1"/>
      <c r="I99" s="1"/>
      <c r="J99" s="1"/>
      <c r="K99" s="1"/>
      <c r="L99" s="1"/>
      <c r="M99" s="1"/>
      <c r="N99" s="1"/>
      <c r="O99" s="1"/>
      <c r="P99" s="1"/>
      <c r="Q99" s="1"/>
      <c r="R99" s="1"/>
      <c r="S99" s="1"/>
      <c r="T99" s="1"/>
      <c r="U99" s="1"/>
      <c r="V99" s="1"/>
      <c r="W99" s="1"/>
      <c r="X99" s="1"/>
      <c r="Y99" s="1"/>
      <c r="Z99" s="1"/>
    </row>
    <row r="100" spans="1:26" ht="14.25" customHeight="1">
      <c r="A100" s="24">
        <v>91</v>
      </c>
      <c r="B100" s="53"/>
      <c r="C100" s="167"/>
      <c r="D100" s="44"/>
      <c r="E100" s="44"/>
      <c r="F100" s="44"/>
      <c r="G100" s="44"/>
      <c r="H100" s="1"/>
      <c r="I100" s="1"/>
      <c r="J100" s="1"/>
      <c r="K100" s="1"/>
      <c r="L100" s="1"/>
      <c r="M100" s="1"/>
      <c r="N100" s="1"/>
      <c r="O100" s="1"/>
      <c r="P100" s="1"/>
      <c r="Q100" s="1"/>
      <c r="R100" s="1"/>
      <c r="S100" s="1"/>
      <c r="T100" s="1"/>
      <c r="U100" s="1"/>
      <c r="V100" s="1"/>
      <c r="W100" s="1"/>
      <c r="X100" s="1"/>
      <c r="Y100" s="1"/>
      <c r="Z100" s="1"/>
    </row>
    <row r="101" spans="1:26" ht="14.25" customHeight="1">
      <c r="A101" s="24">
        <v>92</v>
      </c>
      <c r="B101" s="53"/>
      <c r="C101" s="168"/>
      <c r="D101" s="76"/>
      <c r="E101" s="44"/>
      <c r="F101" s="76"/>
      <c r="G101" s="123"/>
      <c r="H101" s="1"/>
      <c r="I101" s="1"/>
      <c r="J101" s="1"/>
      <c r="K101" s="1"/>
      <c r="L101" s="1"/>
      <c r="M101" s="1"/>
      <c r="N101" s="1"/>
      <c r="O101" s="1"/>
      <c r="P101" s="1"/>
      <c r="Q101" s="1"/>
      <c r="R101" s="1"/>
      <c r="S101" s="1"/>
      <c r="T101" s="1"/>
      <c r="U101" s="1"/>
      <c r="V101" s="1"/>
      <c r="W101" s="1"/>
      <c r="X101" s="1"/>
      <c r="Y101" s="1"/>
      <c r="Z101" s="1"/>
    </row>
    <row r="102" spans="1:26" ht="14.25" customHeight="1">
      <c r="A102" s="24">
        <v>93</v>
      </c>
      <c r="B102" s="61"/>
      <c r="C102" s="168"/>
      <c r="D102" s="44"/>
      <c r="E102" s="76"/>
      <c r="F102" s="76"/>
      <c r="G102" s="76"/>
      <c r="H102" s="1"/>
      <c r="I102" s="1"/>
      <c r="J102" s="1"/>
      <c r="K102" s="1"/>
      <c r="L102" s="1"/>
      <c r="M102" s="1"/>
      <c r="N102" s="1"/>
      <c r="O102" s="1"/>
      <c r="P102" s="1"/>
      <c r="Q102" s="1"/>
      <c r="R102" s="1"/>
      <c r="S102" s="1"/>
      <c r="T102" s="1"/>
      <c r="U102" s="1"/>
      <c r="V102" s="1"/>
      <c r="W102" s="1"/>
      <c r="X102" s="1"/>
      <c r="Y102" s="1"/>
      <c r="Z102" s="1"/>
    </row>
    <row r="103" spans="1:26" ht="14.25" customHeight="1">
      <c r="A103" s="24">
        <v>94</v>
      </c>
      <c r="B103" s="53"/>
      <c r="C103" s="167"/>
      <c r="D103" s="44"/>
      <c r="E103" s="44"/>
      <c r="F103" s="44"/>
      <c r="G103" s="44"/>
      <c r="H103" s="1"/>
      <c r="I103" s="1"/>
      <c r="J103" s="1"/>
      <c r="K103" s="1"/>
      <c r="L103" s="1"/>
      <c r="M103" s="1"/>
      <c r="N103" s="1"/>
      <c r="O103" s="1"/>
      <c r="P103" s="1"/>
      <c r="Q103" s="1"/>
      <c r="R103" s="1"/>
      <c r="S103" s="1"/>
      <c r="T103" s="1"/>
      <c r="U103" s="1"/>
      <c r="V103" s="1"/>
      <c r="W103" s="1"/>
      <c r="X103" s="1"/>
      <c r="Y103" s="1"/>
      <c r="Z103" s="1"/>
    </row>
    <row r="104" spans="1:26" ht="14.25" customHeight="1">
      <c r="A104" s="24">
        <v>95</v>
      </c>
      <c r="B104" s="53"/>
      <c r="C104" s="168"/>
      <c r="D104" s="76"/>
      <c r="E104" s="44"/>
      <c r="F104" s="76"/>
      <c r="G104" s="123"/>
      <c r="H104" s="1"/>
      <c r="I104" s="1"/>
      <c r="J104" s="1"/>
      <c r="K104" s="1"/>
      <c r="L104" s="1"/>
      <c r="M104" s="1"/>
      <c r="N104" s="1"/>
      <c r="O104" s="1"/>
      <c r="P104" s="1"/>
      <c r="Q104" s="1"/>
      <c r="R104" s="1"/>
      <c r="S104" s="1"/>
      <c r="T104" s="1"/>
      <c r="U104" s="1"/>
      <c r="V104" s="1"/>
      <c r="W104" s="1"/>
      <c r="X104" s="1"/>
      <c r="Y104" s="1"/>
      <c r="Z104" s="1"/>
    </row>
    <row r="105" spans="1:26" ht="14.25" customHeight="1">
      <c r="A105" s="24">
        <v>96</v>
      </c>
      <c r="B105" s="61"/>
      <c r="C105" s="168"/>
      <c r="D105" s="44"/>
      <c r="E105" s="76"/>
      <c r="F105" s="76"/>
      <c r="G105" s="76"/>
      <c r="H105" s="1"/>
      <c r="I105" s="1"/>
      <c r="J105" s="1"/>
      <c r="K105" s="1"/>
      <c r="L105" s="1"/>
      <c r="M105" s="1"/>
      <c r="N105" s="1"/>
      <c r="O105" s="1"/>
      <c r="P105" s="1"/>
      <c r="Q105" s="1"/>
      <c r="R105" s="1"/>
      <c r="S105" s="1"/>
      <c r="T105" s="1"/>
      <c r="U105" s="1"/>
      <c r="V105" s="1"/>
      <c r="W105" s="1"/>
      <c r="X105" s="1"/>
      <c r="Y105" s="1"/>
      <c r="Z105" s="1"/>
    </row>
    <row r="106" spans="1:26" ht="14.25" customHeight="1">
      <c r="A106" s="24">
        <v>97</v>
      </c>
      <c r="B106" s="53"/>
      <c r="C106" s="167"/>
      <c r="D106" s="44"/>
      <c r="E106" s="44"/>
      <c r="F106" s="44"/>
      <c r="G106" s="44"/>
      <c r="H106" s="1"/>
      <c r="I106" s="1"/>
      <c r="J106" s="1"/>
      <c r="K106" s="1"/>
      <c r="L106" s="1"/>
      <c r="M106" s="1"/>
      <c r="N106" s="1"/>
      <c r="O106" s="1"/>
      <c r="P106" s="1"/>
      <c r="Q106" s="1"/>
      <c r="R106" s="1"/>
      <c r="S106" s="1"/>
      <c r="T106" s="1"/>
      <c r="U106" s="1"/>
      <c r="V106" s="1"/>
      <c r="W106" s="1"/>
      <c r="X106" s="1"/>
      <c r="Y106" s="1"/>
      <c r="Z106" s="1"/>
    </row>
    <row r="107" spans="1:26" ht="14.25" customHeight="1">
      <c r="A107" s="24">
        <v>98</v>
      </c>
      <c r="B107" s="53"/>
      <c r="C107" s="168"/>
      <c r="D107" s="76"/>
      <c r="E107" s="44"/>
      <c r="F107" s="76"/>
      <c r="G107" s="123"/>
      <c r="H107" s="1"/>
      <c r="I107" s="166"/>
      <c r="J107" s="1"/>
      <c r="K107" s="1"/>
      <c r="L107" s="1"/>
      <c r="M107" s="1"/>
      <c r="N107" s="1"/>
      <c r="O107" s="1"/>
      <c r="P107" s="1"/>
      <c r="Q107" s="1"/>
      <c r="R107" s="1"/>
      <c r="S107" s="1"/>
      <c r="T107" s="1"/>
      <c r="U107" s="1"/>
      <c r="V107" s="1"/>
      <c r="W107" s="1"/>
      <c r="X107" s="1"/>
      <c r="Y107" s="1"/>
      <c r="Z107" s="1"/>
    </row>
    <row r="108" spans="1:26" ht="14.25" customHeight="1">
      <c r="A108" s="24">
        <v>99</v>
      </c>
      <c r="B108" s="61"/>
      <c r="C108" s="168"/>
      <c r="D108" s="44"/>
      <c r="E108" s="76"/>
      <c r="F108" s="76"/>
      <c r="G108" s="76"/>
      <c r="H108" s="1"/>
      <c r="I108" s="166"/>
      <c r="J108" s="1"/>
      <c r="K108" s="1"/>
      <c r="L108" s="1"/>
      <c r="M108" s="1"/>
      <c r="N108" s="1"/>
      <c r="O108" s="1"/>
      <c r="P108" s="1"/>
      <c r="Q108" s="1"/>
      <c r="R108" s="1"/>
      <c r="S108" s="1"/>
      <c r="T108" s="1"/>
      <c r="U108" s="1"/>
      <c r="V108" s="1"/>
      <c r="W108" s="1"/>
      <c r="X108" s="1"/>
      <c r="Y108" s="1"/>
      <c r="Z108" s="1"/>
    </row>
    <row r="109" spans="1:26" ht="14.25" customHeight="1">
      <c r="A109" s="24">
        <v>100</v>
      </c>
      <c r="B109" s="53"/>
      <c r="C109" s="167"/>
      <c r="D109" s="44"/>
      <c r="E109" s="44"/>
      <c r="F109" s="44"/>
      <c r="G109" s="44"/>
      <c r="H109" s="1"/>
      <c r="I109" s="166"/>
      <c r="J109" s="1"/>
      <c r="K109" s="1"/>
      <c r="L109" s="1"/>
      <c r="M109" s="1"/>
      <c r="N109" s="1"/>
      <c r="O109" s="1"/>
      <c r="P109" s="1"/>
      <c r="Q109" s="1"/>
      <c r="R109" s="1"/>
      <c r="S109" s="1"/>
      <c r="T109" s="1"/>
      <c r="U109" s="1"/>
      <c r="V109" s="1"/>
      <c r="W109" s="1"/>
      <c r="X109" s="1"/>
      <c r="Y109" s="1"/>
      <c r="Z109" s="1"/>
    </row>
    <row r="110" spans="1:26" ht="14.25" customHeight="1">
      <c r="A110" s="1"/>
      <c r="B110" s="1"/>
      <c r="C110" s="169"/>
      <c r="D110" s="1"/>
      <c r="E110" s="1"/>
      <c r="F110" s="1"/>
      <c r="G110" s="1"/>
      <c r="H110" s="1"/>
      <c r="I110" s="166"/>
      <c r="J110" s="1"/>
      <c r="K110" s="1"/>
      <c r="L110" s="1"/>
      <c r="M110" s="1"/>
      <c r="N110" s="1"/>
      <c r="O110" s="1"/>
      <c r="P110" s="1"/>
      <c r="Q110" s="1"/>
      <c r="R110" s="1"/>
      <c r="S110" s="1"/>
      <c r="T110" s="1"/>
      <c r="U110" s="1"/>
      <c r="V110" s="1"/>
      <c r="W110" s="1"/>
      <c r="X110" s="1"/>
      <c r="Y110" s="1"/>
      <c r="Z110" s="1"/>
    </row>
    <row r="111" spans="1:26" ht="14.25" customHeight="1">
      <c r="A111" s="1"/>
      <c r="B111" s="1"/>
      <c r="C111" s="169"/>
      <c r="D111" s="1"/>
      <c r="E111" s="1"/>
      <c r="F111" s="1"/>
      <c r="G111" s="1"/>
      <c r="H111" s="1"/>
      <c r="I111" s="166"/>
      <c r="J111" s="1"/>
      <c r="K111" s="1"/>
      <c r="L111" s="1"/>
      <c r="M111" s="1"/>
      <c r="N111" s="1"/>
      <c r="O111" s="1"/>
      <c r="P111" s="1"/>
      <c r="Q111" s="1"/>
      <c r="R111" s="1"/>
      <c r="S111" s="1"/>
      <c r="T111" s="1"/>
      <c r="U111" s="1"/>
      <c r="V111" s="1"/>
      <c r="W111" s="1"/>
      <c r="X111" s="1"/>
      <c r="Y111" s="1"/>
      <c r="Z111" s="1"/>
    </row>
    <row r="112" spans="1:26" ht="14.25" customHeight="1">
      <c r="A112" s="1"/>
      <c r="B112" s="1"/>
      <c r="C112" s="169"/>
      <c r="D112" s="1"/>
      <c r="E112" s="1"/>
      <c r="F112" s="1"/>
      <c r="G112" s="1"/>
      <c r="H112" s="1"/>
      <c r="I112" s="166"/>
      <c r="J112" s="1"/>
      <c r="K112" s="1"/>
      <c r="L112" s="1"/>
      <c r="M112" s="1"/>
      <c r="N112" s="1"/>
      <c r="O112" s="1"/>
      <c r="P112" s="1"/>
      <c r="Q112" s="1"/>
      <c r="R112" s="1"/>
      <c r="S112" s="1"/>
      <c r="T112" s="1"/>
      <c r="U112" s="1"/>
      <c r="V112" s="1"/>
      <c r="W112" s="1"/>
      <c r="X112" s="1"/>
      <c r="Y112" s="1"/>
      <c r="Z112" s="1"/>
    </row>
    <row r="113" spans="1:26" ht="14.25" customHeight="1">
      <c r="A113" s="1"/>
      <c r="B113" s="1"/>
      <c r="C113" s="169"/>
      <c r="D113" s="1"/>
      <c r="E113" s="1"/>
      <c r="F113" s="1"/>
      <c r="G113" s="1"/>
      <c r="H113" s="1"/>
      <c r="I113" s="166"/>
      <c r="J113" s="1"/>
      <c r="K113" s="1"/>
      <c r="L113" s="1"/>
      <c r="M113" s="1"/>
      <c r="N113" s="1"/>
      <c r="O113" s="1"/>
      <c r="P113" s="1"/>
      <c r="Q113" s="1"/>
      <c r="R113" s="1"/>
      <c r="S113" s="1"/>
      <c r="T113" s="1"/>
      <c r="U113" s="1"/>
      <c r="V113" s="1"/>
      <c r="W113" s="1"/>
      <c r="X113" s="1"/>
      <c r="Y113" s="1"/>
      <c r="Z113" s="1"/>
    </row>
    <row r="114" spans="1:26" ht="14.25" customHeight="1">
      <c r="A114" s="1"/>
      <c r="B114" s="1"/>
      <c r="C114" s="169"/>
      <c r="D114" s="1"/>
      <c r="E114" s="1"/>
      <c r="F114" s="1"/>
      <c r="G114" s="1"/>
      <c r="H114" s="1"/>
      <c r="I114" s="166"/>
      <c r="J114" s="1"/>
      <c r="K114" s="1"/>
      <c r="L114" s="1"/>
      <c r="M114" s="1"/>
      <c r="N114" s="1"/>
      <c r="O114" s="1"/>
      <c r="P114" s="1"/>
      <c r="Q114" s="1"/>
      <c r="R114" s="1"/>
      <c r="S114" s="1"/>
      <c r="T114" s="1"/>
      <c r="U114" s="1"/>
      <c r="V114" s="1"/>
      <c r="W114" s="1"/>
      <c r="X114" s="1"/>
      <c r="Y114" s="1"/>
      <c r="Z114" s="1"/>
    </row>
    <row r="115" spans="1:26" ht="14.25" customHeight="1">
      <c r="A115" s="1"/>
      <c r="B115" s="1"/>
      <c r="C115" s="169"/>
      <c r="D115" s="1"/>
      <c r="E115" s="1"/>
      <c r="F115" s="1"/>
      <c r="G115" s="1"/>
      <c r="H115" s="1"/>
      <c r="I115" s="166"/>
      <c r="J115" s="1"/>
      <c r="K115" s="1"/>
      <c r="L115" s="1"/>
      <c r="M115" s="1"/>
      <c r="N115" s="1"/>
      <c r="O115" s="1"/>
      <c r="P115" s="1"/>
      <c r="Q115" s="1"/>
      <c r="R115" s="1"/>
      <c r="S115" s="1"/>
      <c r="T115" s="1"/>
      <c r="U115" s="1"/>
      <c r="V115" s="1"/>
      <c r="W115" s="1"/>
      <c r="X115" s="1"/>
      <c r="Y115" s="1"/>
      <c r="Z115" s="1"/>
    </row>
    <row r="116" spans="1:26" ht="14.25" customHeight="1">
      <c r="A116" s="1"/>
      <c r="B116" s="1"/>
      <c r="C116" s="169"/>
      <c r="D116" s="1"/>
      <c r="E116" s="1"/>
      <c r="F116" s="1"/>
      <c r="G116" s="1"/>
      <c r="H116" s="1"/>
      <c r="I116" s="166"/>
      <c r="J116" s="1"/>
      <c r="K116" s="1"/>
      <c r="L116" s="1"/>
      <c r="M116" s="1"/>
      <c r="N116" s="1"/>
      <c r="O116" s="1"/>
      <c r="P116" s="1"/>
      <c r="Q116" s="1"/>
      <c r="R116" s="1"/>
      <c r="S116" s="1"/>
      <c r="T116" s="1"/>
      <c r="U116" s="1"/>
      <c r="V116" s="1"/>
      <c r="W116" s="1"/>
      <c r="X116" s="1"/>
      <c r="Y116" s="1"/>
      <c r="Z116" s="1"/>
    </row>
    <row r="117" spans="1:26" ht="14.25" customHeight="1">
      <c r="A117" s="1"/>
      <c r="B117" s="1"/>
      <c r="C117" s="169"/>
      <c r="D117" s="1"/>
      <c r="E117" s="1"/>
      <c r="F117" s="1"/>
      <c r="G117" s="1"/>
      <c r="H117" s="1"/>
      <c r="I117" s="166"/>
      <c r="J117" s="1"/>
      <c r="K117" s="1"/>
      <c r="L117" s="1"/>
      <c r="M117" s="1"/>
      <c r="N117" s="1"/>
      <c r="O117" s="1"/>
      <c r="P117" s="1"/>
      <c r="Q117" s="1"/>
      <c r="R117" s="1"/>
      <c r="S117" s="1"/>
      <c r="T117" s="1"/>
      <c r="U117" s="1"/>
      <c r="V117" s="1"/>
      <c r="W117" s="1"/>
      <c r="X117" s="1"/>
      <c r="Y117" s="1"/>
      <c r="Z117" s="1"/>
    </row>
    <row r="118" spans="1:26" ht="14.25" customHeight="1">
      <c r="A118" s="1"/>
      <c r="B118" s="1"/>
      <c r="C118" s="169"/>
      <c r="D118" s="1"/>
      <c r="E118" s="1"/>
      <c r="F118" s="1"/>
      <c r="G118" s="1"/>
      <c r="H118" s="1"/>
      <c r="I118" s="166"/>
      <c r="J118" s="1"/>
      <c r="K118" s="1"/>
      <c r="L118" s="1"/>
      <c r="M118" s="1"/>
      <c r="N118" s="1"/>
      <c r="O118" s="1"/>
      <c r="P118" s="1"/>
      <c r="Q118" s="1"/>
      <c r="R118" s="1"/>
      <c r="S118" s="1"/>
      <c r="T118" s="1"/>
      <c r="U118" s="1"/>
      <c r="V118" s="1"/>
      <c r="W118" s="1"/>
      <c r="X118" s="1"/>
      <c r="Y118" s="1"/>
      <c r="Z118" s="1"/>
    </row>
    <row r="119" spans="1:26" ht="14.25" customHeight="1">
      <c r="A119" s="1"/>
      <c r="B119" s="1"/>
      <c r="C119" s="169"/>
      <c r="D119" s="1"/>
      <c r="E119" s="1"/>
      <c r="F119" s="1"/>
      <c r="G119" s="1"/>
      <c r="H119" s="1"/>
      <c r="I119" s="166"/>
      <c r="J119" s="1"/>
      <c r="K119" s="1"/>
      <c r="L119" s="1"/>
      <c r="M119" s="1"/>
      <c r="N119" s="1"/>
      <c r="O119" s="1"/>
      <c r="P119" s="1"/>
      <c r="Q119" s="1"/>
      <c r="R119" s="1"/>
      <c r="S119" s="1"/>
      <c r="T119" s="1"/>
      <c r="U119" s="1"/>
      <c r="V119" s="1"/>
      <c r="W119" s="1"/>
      <c r="X119" s="1"/>
      <c r="Y119" s="1"/>
      <c r="Z119" s="1"/>
    </row>
    <row r="120" spans="1:26" ht="14.25" customHeight="1">
      <c r="A120" s="1"/>
      <c r="B120" s="1"/>
      <c r="C120" s="169"/>
      <c r="D120" s="1"/>
      <c r="E120" s="1"/>
      <c r="F120" s="1"/>
      <c r="G120" s="1"/>
      <c r="H120" s="1"/>
      <c r="I120" s="166"/>
      <c r="J120" s="1"/>
      <c r="K120" s="1"/>
      <c r="L120" s="1"/>
      <c r="M120" s="1"/>
      <c r="N120" s="1"/>
      <c r="O120" s="1"/>
      <c r="P120" s="1"/>
      <c r="Q120" s="1"/>
      <c r="R120" s="1"/>
      <c r="S120" s="1"/>
      <c r="T120" s="1"/>
      <c r="U120" s="1"/>
      <c r="V120" s="1"/>
      <c r="W120" s="1"/>
      <c r="X120" s="1"/>
      <c r="Y120" s="1"/>
      <c r="Z120" s="1"/>
    </row>
    <row r="121" spans="1:26" ht="14.25" customHeight="1">
      <c r="A121" s="1"/>
      <c r="B121" s="1"/>
      <c r="C121" s="169"/>
      <c r="D121" s="1"/>
      <c r="E121" s="1"/>
      <c r="F121" s="1"/>
      <c r="G121" s="1"/>
      <c r="H121" s="1"/>
      <c r="I121" s="166"/>
      <c r="J121" s="1"/>
      <c r="K121" s="1"/>
      <c r="L121" s="1"/>
      <c r="M121" s="1"/>
      <c r="N121" s="1"/>
      <c r="O121" s="1"/>
      <c r="P121" s="1"/>
      <c r="Q121" s="1"/>
      <c r="R121" s="1"/>
      <c r="S121" s="1"/>
      <c r="T121" s="1"/>
      <c r="U121" s="1"/>
      <c r="V121" s="1"/>
      <c r="W121" s="1"/>
      <c r="X121" s="1"/>
      <c r="Y121" s="1"/>
      <c r="Z121" s="1"/>
    </row>
    <row r="122" spans="1:26" ht="14.25" customHeight="1">
      <c r="A122" s="1"/>
      <c r="B122" s="1"/>
      <c r="C122" s="169"/>
      <c r="D122" s="1"/>
      <c r="E122" s="1"/>
      <c r="F122" s="1"/>
      <c r="G122" s="1"/>
      <c r="H122" s="1"/>
      <c r="I122" s="166"/>
      <c r="J122" s="1"/>
      <c r="K122" s="1"/>
      <c r="L122" s="1"/>
      <c r="M122" s="1"/>
      <c r="N122" s="1"/>
      <c r="O122" s="1"/>
      <c r="P122" s="1"/>
      <c r="Q122" s="1"/>
      <c r="R122" s="1"/>
      <c r="S122" s="1"/>
      <c r="T122" s="1"/>
      <c r="U122" s="1"/>
      <c r="V122" s="1"/>
      <c r="W122" s="1"/>
      <c r="X122" s="1"/>
      <c r="Y122" s="1"/>
      <c r="Z122" s="1"/>
    </row>
    <row r="123" spans="1:26" ht="14.25" customHeight="1">
      <c r="A123" s="1"/>
      <c r="B123" s="1"/>
      <c r="C123" s="169"/>
      <c r="D123" s="1"/>
      <c r="E123" s="1"/>
      <c r="F123" s="1"/>
      <c r="G123" s="1"/>
      <c r="H123" s="1"/>
      <c r="I123" s="166"/>
      <c r="J123" s="1"/>
      <c r="K123" s="1"/>
      <c r="L123" s="1"/>
      <c r="M123" s="1"/>
      <c r="N123" s="1"/>
      <c r="O123" s="1"/>
      <c r="P123" s="1"/>
      <c r="Q123" s="1"/>
      <c r="R123" s="1"/>
      <c r="S123" s="1"/>
      <c r="T123" s="1"/>
      <c r="U123" s="1"/>
      <c r="V123" s="1"/>
      <c r="W123" s="1"/>
      <c r="X123" s="1"/>
      <c r="Y123" s="1"/>
      <c r="Z123" s="1"/>
    </row>
    <row r="124" spans="1:26" ht="14.25" customHeight="1">
      <c r="A124" s="1"/>
      <c r="B124" s="1"/>
      <c r="C124" s="169"/>
      <c r="D124" s="1"/>
      <c r="E124" s="1"/>
      <c r="F124" s="1"/>
      <c r="G124" s="1"/>
      <c r="H124" s="1"/>
      <c r="I124" s="166"/>
      <c r="J124" s="1"/>
      <c r="K124" s="1"/>
      <c r="L124" s="1"/>
      <c r="M124" s="1"/>
      <c r="N124" s="1"/>
      <c r="O124" s="1"/>
      <c r="P124" s="1"/>
      <c r="Q124" s="1"/>
      <c r="R124" s="1"/>
      <c r="S124" s="1"/>
      <c r="T124" s="1"/>
      <c r="U124" s="1"/>
      <c r="V124" s="1"/>
      <c r="W124" s="1"/>
      <c r="X124" s="1"/>
      <c r="Y124" s="1"/>
      <c r="Z124" s="1"/>
    </row>
    <row r="125" spans="1:26" ht="14.25" customHeight="1">
      <c r="A125" s="1"/>
      <c r="B125" s="1"/>
      <c r="C125" s="169"/>
      <c r="D125" s="1"/>
      <c r="E125" s="1"/>
      <c r="F125" s="1"/>
      <c r="G125" s="1"/>
      <c r="H125" s="1"/>
      <c r="I125" s="166"/>
      <c r="J125" s="1"/>
      <c r="K125" s="1"/>
      <c r="L125" s="1"/>
      <c r="M125" s="1"/>
      <c r="N125" s="1"/>
      <c r="O125" s="1"/>
      <c r="P125" s="1"/>
      <c r="Q125" s="1"/>
      <c r="R125" s="1"/>
      <c r="S125" s="1"/>
      <c r="T125" s="1"/>
      <c r="U125" s="1"/>
      <c r="V125" s="1"/>
      <c r="W125" s="1"/>
      <c r="X125" s="1"/>
      <c r="Y125" s="1"/>
      <c r="Z125" s="1"/>
    </row>
    <row r="126" spans="1:26" ht="14.25" customHeight="1">
      <c r="A126" s="1"/>
      <c r="B126" s="1"/>
      <c r="C126" s="169"/>
      <c r="D126" s="1"/>
      <c r="E126" s="1"/>
      <c r="F126" s="1"/>
      <c r="G126" s="1"/>
      <c r="H126" s="1"/>
      <c r="I126" s="166"/>
      <c r="J126" s="1"/>
      <c r="K126" s="1"/>
      <c r="L126" s="1"/>
      <c r="M126" s="1"/>
      <c r="N126" s="1"/>
      <c r="O126" s="1"/>
      <c r="P126" s="1"/>
      <c r="Q126" s="1"/>
      <c r="R126" s="1"/>
      <c r="S126" s="1"/>
      <c r="T126" s="1"/>
      <c r="U126" s="1"/>
      <c r="V126" s="1"/>
      <c r="W126" s="1"/>
      <c r="X126" s="1"/>
      <c r="Y126" s="1"/>
      <c r="Z126" s="1"/>
    </row>
    <row r="127" spans="1:26" ht="14.25" customHeight="1">
      <c r="A127" s="1"/>
      <c r="B127" s="1"/>
      <c r="C127" s="169"/>
      <c r="D127" s="1"/>
      <c r="E127" s="1"/>
      <c r="F127" s="1"/>
      <c r="G127" s="1"/>
      <c r="H127" s="1"/>
      <c r="I127" s="166"/>
      <c r="J127" s="1"/>
      <c r="K127" s="1"/>
      <c r="L127" s="1"/>
      <c r="M127" s="1"/>
      <c r="N127" s="1"/>
      <c r="O127" s="1"/>
      <c r="P127" s="1"/>
      <c r="Q127" s="1"/>
      <c r="R127" s="1"/>
      <c r="S127" s="1"/>
      <c r="T127" s="1"/>
      <c r="U127" s="1"/>
      <c r="V127" s="1"/>
      <c r="W127" s="1"/>
      <c r="X127" s="1"/>
      <c r="Y127" s="1"/>
      <c r="Z127" s="1"/>
    </row>
    <row r="128" spans="1:26" ht="14.25" customHeight="1">
      <c r="A128" s="1"/>
      <c r="B128" s="1"/>
      <c r="C128" s="169"/>
      <c r="D128" s="1"/>
      <c r="E128" s="1"/>
      <c r="F128" s="1"/>
      <c r="G128" s="1"/>
      <c r="H128" s="1"/>
      <c r="I128" s="166"/>
      <c r="J128" s="1"/>
      <c r="K128" s="1"/>
      <c r="L128" s="1"/>
      <c r="M128" s="1"/>
      <c r="N128" s="1"/>
      <c r="O128" s="1"/>
      <c r="P128" s="1"/>
      <c r="Q128" s="1"/>
      <c r="R128" s="1"/>
      <c r="S128" s="1"/>
      <c r="T128" s="1"/>
      <c r="U128" s="1"/>
      <c r="V128" s="1"/>
      <c r="W128" s="1"/>
      <c r="X128" s="1"/>
      <c r="Y128" s="1"/>
      <c r="Z128" s="1"/>
    </row>
    <row r="129" spans="1:26" ht="14.25" customHeight="1">
      <c r="A129" s="1"/>
      <c r="B129" s="1"/>
      <c r="C129" s="169"/>
      <c r="D129" s="1"/>
      <c r="E129" s="1"/>
      <c r="F129" s="1"/>
      <c r="G129" s="1"/>
      <c r="H129" s="1"/>
      <c r="I129" s="166"/>
      <c r="J129" s="1"/>
      <c r="K129" s="1"/>
      <c r="L129" s="1"/>
      <c r="M129" s="1"/>
      <c r="N129" s="1"/>
      <c r="O129" s="1"/>
      <c r="P129" s="1"/>
      <c r="Q129" s="1"/>
      <c r="R129" s="1"/>
      <c r="S129" s="1"/>
      <c r="T129" s="1"/>
      <c r="U129" s="1"/>
      <c r="V129" s="1"/>
      <c r="W129" s="1"/>
      <c r="X129" s="1"/>
      <c r="Y129" s="1"/>
      <c r="Z129" s="1"/>
    </row>
    <row r="130" spans="1:26" ht="14.25" customHeight="1">
      <c r="A130" s="1"/>
      <c r="B130" s="1"/>
      <c r="C130" s="169"/>
      <c r="D130" s="1"/>
      <c r="E130" s="1"/>
      <c r="F130" s="1"/>
      <c r="G130" s="1"/>
      <c r="H130" s="1"/>
      <c r="I130" s="166"/>
      <c r="J130" s="1"/>
      <c r="K130" s="1"/>
      <c r="L130" s="1"/>
      <c r="M130" s="1"/>
      <c r="N130" s="1"/>
      <c r="O130" s="1"/>
      <c r="P130" s="1"/>
      <c r="Q130" s="1"/>
      <c r="R130" s="1"/>
      <c r="S130" s="1"/>
      <c r="T130" s="1"/>
      <c r="U130" s="1"/>
      <c r="V130" s="1"/>
      <c r="W130" s="1"/>
      <c r="X130" s="1"/>
      <c r="Y130" s="1"/>
      <c r="Z130" s="1"/>
    </row>
    <row r="131" spans="1:26" ht="14.25" customHeight="1">
      <c r="A131" s="1"/>
      <c r="B131" s="1"/>
      <c r="C131" s="169"/>
      <c r="D131" s="1"/>
      <c r="E131" s="1"/>
      <c r="F131" s="1"/>
      <c r="G131" s="1"/>
      <c r="H131" s="1"/>
      <c r="I131" s="166"/>
      <c r="J131" s="1"/>
      <c r="K131" s="1"/>
      <c r="L131" s="1"/>
      <c r="M131" s="1"/>
      <c r="N131" s="1"/>
      <c r="O131" s="1"/>
      <c r="P131" s="1"/>
      <c r="Q131" s="1"/>
      <c r="R131" s="1"/>
      <c r="S131" s="1"/>
      <c r="T131" s="1"/>
      <c r="U131" s="1"/>
      <c r="V131" s="1"/>
      <c r="W131" s="1"/>
      <c r="X131" s="1"/>
      <c r="Y131" s="1"/>
      <c r="Z131" s="1"/>
    </row>
    <row r="132" spans="1:26" ht="14.25" customHeight="1">
      <c r="A132" s="1"/>
      <c r="B132" s="1"/>
      <c r="C132" s="169"/>
      <c r="D132" s="1"/>
      <c r="E132" s="1"/>
      <c r="F132" s="1"/>
      <c r="G132" s="1"/>
      <c r="H132" s="1"/>
      <c r="I132" s="166"/>
      <c r="J132" s="1"/>
      <c r="K132" s="1"/>
      <c r="L132" s="1"/>
      <c r="M132" s="1"/>
      <c r="N132" s="1"/>
      <c r="O132" s="1"/>
      <c r="P132" s="1"/>
      <c r="Q132" s="1"/>
      <c r="R132" s="1"/>
      <c r="S132" s="1"/>
      <c r="T132" s="1"/>
      <c r="U132" s="1"/>
      <c r="V132" s="1"/>
      <c r="W132" s="1"/>
      <c r="X132" s="1"/>
      <c r="Y132" s="1"/>
      <c r="Z132" s="1"/>
    </row>
    <row r="133" spans="1:26" ht="14.25" customHeight="1">
      <c r="A133" s="1"/>
      <c r="B133" s="1"/>
      <c r="C133" s="169"/>
      <c r="D133" s="1"/>
      <c r="E133" s="1"/>
      <c r="F133" s="1"/>
      <c r="G133" s="1"/>
      <c r="H133" s="1"/>
      <c r="I133" s="166"/>
      <c r="J133" s="1"/>
      <c r="K133" s="1"/>
      <c r="L133" s="1"/>
      <c r="M133" s="1"/>
      <c r="N133" s="1"/>
      <c r="O133" s="1"/>
      <c r="P133" s="1"/>
      <c r="Q133" s="1"/>
      <c r="R133" s="1"/>
      <c r="S133" s="1"/>
      <c r="T133" s="1"/>
      <c r="U133" s="1"/>
      <c r="V133" s="1"/>
      <c r="W133" s="1"/>
      <c r="X133" s="1"/>
      <c r="Y133" s="1"/>
      <c r="Z133" s="1"/>
    </row>
    <row r="134" spans="1:26" ht="14.25" customHeight="1">
      <c r="A134" s="1"/>
      <c r="B134" s="1"/>
      <c r="C134" s="169"/>
      <c r="D134" s="1"/>
      <c r="E134" s="1"/>
      <c r="F134" s="1"/>
      <c r="G134" s="1"/>
      <c r="H134" s="1"/>
      <c r="I134" s="166"/>
      <c r="J134" s="1"/>
      <c r="K134" s="1"/>
      <c r="L134" s="1"/>
      <c r="M134" s="1"/>
      <c r="N134" s="1"/>
      <c r="O134" s="1"/>
      <c r="P134" s="1"/>
      <c r="Q134" s="1"/>
      <c r="R134" s="1"/>
      <c r="S134" s="1"/>
      <c r="T134" s="1"/>
      <c r="U134" s="1"/>
      <c r="V134" s="1"/>
      <c r="W134" s="1"/>
      <c r="X134" s="1"/>
      <c r="Y134" s="1"/>
      <c r="Z134" s="1"/>
    </row>
    <row r="135" spans="1:26" ht="14.25" customHeight="1">
      <c r="A135" s="1"/>
      <c r="B135" s="1"/>
      <c r="C135" s="169"/>
      <c r="D135" s="1"/>
      <c r="E135" s="1"/>
      <c r="F135" s="1"/>
      <c r="G135" s="1"/>
      <c r="H135" s="1"/>
      <c r="I135" s="166"/>
      <c r="J135" s="1"/>
      <c r="K135" s="1"/>
      <c r="L135" s="1"/>
      <c r="M135" s="1"/>
      <c r="N135" s="1"/>
      <c r="O135" s="1"/>
      <c r="P135" s="1"/>
      <c r="Q135" s="1"/>
      <c r="R135" s="1"/>
      <c r="S135" s="1"/>
      <c r="T135" s="1"/>
      <c r="U135" s="1"/>
      <c r="V135" s="1"/>
      <c r="W135" s="1"/>
      <c r="X135" s="1"/>
      <c r="Y135" s="1"/>
      <c r="Z135" s="1"/>
    </row>
    <row r="136" spans="1:26" ht="14.25" customHeight="1">
      <c r="A136" s="1"/>
      <c r="B136" s="1"/>
      <c r="C136" s="169"/>
      <c r="D136" s="1"/>
      <c r="E136" s="1"/>
      <c r="F136" s="1"/>
      <c r="G136" s="1"/>
      <c r="H136" s="1"/>
      <c r="I136" s="166"/>
      <c r="J136" s="1"/>
      <c r="K136" s="1"/>
      <c r="L136" s="1"/>
      <c r="M136" s="1"/>
      <c r="N136" s="1"/>
      <c r="O136" s="1"/>
      <c r="P136" s="1"/>
      <c r="Q136" s="1"/>
      <c r="R136" s="1"/>
      <c r="S136" s="1"/>
      <c r="T136" s="1"/>
      <c r="U136" s="1"/>
      <c r="V136" s="1"/>
      <c r="W136" s="1"/>
      <c r="X136" s="1"/>
      <c r="Y136" s="1"/>
      <c r="Z136" s="1"/>
    </row>
    <row r="137" spans="1:26" ht="14.25" customHeight="1">
      <c r="A137" s="1"/>
      <c r="B137" s="1"/>
      <c r="C137" s="169"/>
      <c r="D137" s="1"/>
      <c r="E137" s="1"/>
      <c r="F137" s="1"/>
      <c r="G137" s="1"/>
      <c r="H137" s="1"/>
      <c r="I137" s="166"/>
      <c r="J137" s="1"/>
      <c r="K137" s="1"/>
      <c r="L137" s="1"/>
      <c r="M137" s="1"/>
      <c r="N137" s="1"/>
      <c r="O137" s="1"/>
      <c r="P137" s="1"/>
      <c r="Q137" s="1"/>
      <c r="R137" s="1"/>
      <c r="S137" s="1"/>
      <c r="T137" s="1"/>
      <c r="U137" s="1"/>
      <c r="V137" s="1"/>
      <c r="W137" s="1"/>
      <c r="X137" s="1"/>
      <c r="Y137" s="1"/>
      <c r="Z137" s="1"/>
    </row>
    <row r="138" spans="1:26" ht="14.25" customHeight="1">
      <c r="A138" s="1"/>
      <c r="B138" s="1"/>
      <c r="C138" s="169"/>
      <c r="D138" s="1"/>
      <c r="E138" s="1"/>
      <c r="F138" s="1"/>
      <c r="G138" s="1"/>
      <c r="H138" s="1"/>
      <c r="I138" s="166"/>
      <c r="J138" s="1"/>
      <c r="K138" s="1"/>
      <c r="L138" s="1"/>
      <c r="M138" s="1"/>
      <c r="N138" s="1"/>
      <c r="O138" s="1"/>
      <c r="P138" s="1"/>
      <c r="Q138" s="1"/>
      <c r="R138" s="1"/>
      <c r="S138" s="1"/>
      <c r="T138" s="1"/>
      <c r="U138" s="1"/>
      <c r="V138" s="1"/>
      <c r="W138" s="1"/>
      <c r="X138" s="1"/>
      <c r="Y138" s="1"/>
      <c r="Z138" s="1"/>
    </row>
    <row r="139" spans="1:26" ht="14.25" customHeight="1">
      <c r="A139" s="1"/>
      <c r="B139" s="1"/>
      <c r="C139" s="169"/>
      <c r="D139" s="1"/>
      <c r="E139" s="1"/>
      <c r="F139" s="1"/>
      <c r="G139" s="1"/>
      <c r="H139" s="1"/>
      <c r="I139" s="166"/>
      <c r="J139" s="1"/>
      <c r="K139" s="1"/>
      <c r="L139" s="1"/>
      <c r="M139" s="1"/>
      <c r="N139" s="1"/>
      <c r="O139" s="1"/>
      <c r="P139" s="1"/>
      <c r="Q139" s="1"/>
      <c r="R139" s="1"/>
      <c r="S139" s="1"/>
      <c r="T139" s="1"/>
      <c r="U139" s="1"/>
      <c r="V139" s="1"/>
      <c r="W139" s="1"/>
      <c r="X139" s="1"/>
      <c r="Y139" s="1"/>
      <c r="Z139" s="1"/>
    </row>
    <row r="140" spans="1:26" ht="14.25" customHeight="1">
      <c r="A140" s="1"/>
      <c r="B140" s="1"/>
      <c r="C140" s="169"/>
      <c r="D140" s="1"/>
      <c r="E140" s="1"/>
      <c r="F140" s="1"/>
      <c r="G140" s="1"/>
      <c r="H140" s="1"/>
      <c r="I140" s="166"/>
      <c r="J140" s="1"/>
      <c r="K140" s="1"/>
      <c r="L140" s="1"/>
      <c r="M140" s="1"/>
      <c r="N140" s="1"/>
      <c r="O140" s="1"/>
      <c r="P140" s="1"/>
      <c r="Q140" s="1"/>
      <c r="R140" s="1"/>
      <c r="S140" s="1"/>
      <c r="T140" s="1"/>
      <c r="U140" s="1"/>
      <c r="V140" s="1"/>
      <c r="W140" s="1"/>
      <c r="X140" s="1"/>
      <c r="Y140" s="1"/>
      <c r="Z140" s="1"/>
    </row>
    <row r="141" spans="1:26" ht="14.25" customHeight="1">
      <c r="A141" s="1"/>
      <c r="B141" s="1"/>
      <c r="C141" s="169"/>
      <c r="D141" s="1"/>
      <c r="E141" s="1"/>
      <c r="F141" s="1"/>
      <c r="G141" s="1"/>
      <c r="H141" s="1"/>
      <c r="I141" s="166"/>
      <c r="J141" s="1"/>
      <c r="K141" s="1"/>
      <c r="L141" s="1"/>
      <c r="M141" s="1"/>
      <c r="N141" s="1"/>
      <c r="O141" s="1"/>
      <c r="P141" s="1"/>
      <c r="Q141" s="1"/>
      <c r="R141" s="1"/>
      <c r="S141" s="1"/>
      <c r="T141" s="1"/>
      <c r="U141" s="1"/>
      <c r="V141" s="1"/>
      <c r="W141" s="1"/>
      <c r="X141" s="1"/>
      <c r="Y141" s="1"/>
      <c r="Z141" s="1"/>
    </row>
    <row r="142" spans="1:26" ht="14.25" customHeight="1">
      <c r="A142" s="1"/>
      <c r="B142" s="1"/>
      <c r="C142" s="169"/>
      <c r="D142" s="1"/>
      <c r="E142" s="1"/>
      <c r="F142" s="1"/>
      <c r="G142" s="1"/>
      <c r="H142" s="1"/>
      <c r="I142" s="166"/>
      <c r="J142" s="1"/>
      <c r="K142" s="1"/>
      <c r="L142" s="1"/>
      <c r="M142" s="1"/>
      <c r="N142" s="1"/>
      <c r="O142" s="1"/>
      <c r="P142" s="1"/>
      <c r="Q142" s="1"/>
      <c r="R142" s="1"/>
      <c r="S142" s="1"/>
      <c r="T142" s="1"/>
      <c r="U142" s="1"/>
      <c r="V142" s="1"/>
      <c r="W142" s="1"/>
      <c r="X142" s="1"/>
      <c r="Y142" s="1"/>
      <c r="Z142" s="1"/>
    </row>
    <row r="143" spans="1:26" ht="14.25" customHeight="1">
      <c r="A143" s="1"/>
      <c r="B143" s="1"/>
      <c r="C143" s="169"/>
      <c r="D143" s="1"/>
      <c r="E143" s="1"/>
      <c r="F143" s="1"/>
      <c r="G143" s="1"/>
      <c r="H143" s="1"/>
      <c r="I143" s="166"/>
      <c r="J143" s="1"/>
      <c r="K143" s="1"/>
      <c r="L143" s="1"/>
      <c r="M143" s="1"/>
      <c r="N143" s="1"/>
      <c r="O143" s="1"/>
      <c r="P143" s="1"/>
      <c r="Q143" s="1"/>
      <c r="R143" s="1"/>
      <c r="S143" s="1"/>
      <c r="T143" s="1"/>
      <c r="U143" s="1"/>
      <c r="V143" s="1"/>
      <c r="W143" s="1"/>
      <c r="X143" s="1"/>
      <c r="Y143" s="1"/>
      <c r="Z143" s="1"/>
    </row>
    <row r="144" spans="1:26" ht="14.25" customHeight="1">
      <c r="A144" s="1"/>
      <c r="B144" s="1"/>
      <c r="C144" s="169"/>
      <c r="D144" s="1"/>
      <c r="E144" s="1"/>
      <c r="F144" s="1"/>
      <c r="G144" s="1"/>
      <c r="H144" s="1"/>
      <c r="I144" s="166"/>
      <c r="J144" s="1"/>
      <c r="K144" s="1"/>
      <c r="L144" s="1"/>
      <c r="M144" s="1"/>
      <c r="N144" s="1"/>
      <c r="O144" s="1"/>
      <c r="P144" s="1"/>
      <c r="Q144" s="1"/>
      <c r="R144" s="1"/>
      <c r="S144" s="1"/>
      <c r="T144" s="1"/>
      <c r="U144" s="1"/>
      <c r="V144" s="1"/>
      <c r="W144" s="1"/>
      <c r="X144" s="1"/>
      <c r="Y144" s="1"/>
      <c r="Z144" s="1"/>
    </row>
    <row r="145" spans="1:26" ht="14.25" customHeight="1">
      <c r="A145" s="1"/>
      <c r="B145" s="1"/>
      <c r="C145" s="169"/>
      <c r="D145" s="1"/>
      <c r="E145" s="1"/>
      <c r="F145" s="1"/>
      <c r="G145" s="1"/>
      <c r="H145" s="1"/>
      <c r="I145" s="166"/>
      <c r="J145" s="1"/>
      <c r="K145" s="1"/>
      <c r="L145" s="1"/>
      <c r="M145" s="1"/>
      <c r="N145" s="1"/>
      <c r="O145" s="1"/>
      <c r="P145" s="1"/>
      <c r="Q145" s="1"/>
      <c r="R145" s="1"/>
      <c r="S145" s="1"/>
      <c r="T145" s="1"/>
      <c r="U145" s="1"/>
      <c r="V145" s="1"/>
      <c r="W145" s="1"/>
      <c r="X145" s="1"/>
      <c r="Y145" s="1"/>
      <c r="Z145" s="1"/>
    </row>
    <row r="146" spans="1:26" ht="14.25" customHeight="1">
      <c r="A146" s="1"/>
      <c r="B146" s="1"/>
      <c r="C146" s="169"/>
      <c r="D146" s="1"/>
      <c r="E146" s="1"/>
      <c r="F146" s="1"/>
      <c r="G146" s="1"/>
      <c r="H146" s="1"/>
      <c r="I146" s="166"/>
      <c r="J146" s="1"/>
      <c r="K146" s="1"/>
      <c r="L146" s="1"/>
      <c r="M146" s="1"/>
      <c r="N146" s="1"/>
      <c r="O146" s="1"/>
      <c r="P146" s="1"/>
      <c r="Q146" s="1"/>
      <c r="R146" s="1"/>
      <c r="S146" s="1"/>
      <c r="T146" s="1"/>
      <c r="U146" s="1"/>
      <c r="V146" s="1"/>
      <c r="W146" s="1"/>
      <c r="X146" s="1"/>
      <c r="Y146" s="1"/>
      <c r="Z146" s="1"/>
    </row>
    <row r="147" spans="1:26" ht="14.25" customHeight="1">
      <c r="A147" s="1"/>
      <c r="B147" s="1"/>
      <c r="C147" s="169"/>
      <c r="D147" s="1"/>
      <c r="E147" s="1"/>
      <c r="F147" s="1"/>
      <c r="G147" s="1"/>
      <c r="H147" s="1"/>
      <c r="I147" s="166"/>
      <c r="J147" s="1"/>
      <c r="K147" s="1"/>
      <c r="L147" s="1"/>
      <c r="M147" s="1"/>
      <c r="N147" s="1"/>
      <c r="O147" s="1"/>
      <c r="P147" s="1"/>
      <c r="Q147" s="1"/>
      <c r="R147" s="1"/>
      <c r="S147" s="1"/>
      <c r="T147" s="1"/>
      <c r="U147" s="1"/>
      <c r="V147" s="1"/>
      <c r="W147" s="1"/>
      <c r="X147" s="1"/>
      <c r="Y147" s="1"/>
      <c r="Z147" s="1"/>
    </row>
    <row r="148" spans="1:26" ht="14.25" customHeight="1">
      <c r="A148" s="1"/>
      <c r="B148" s="1"/>
      <c r="C148" s="169"/>
      <c r="D148" s="1"/>
      <c r="E148" s="1"/>
      <c r="F148" s="1"/>
      <c r="G148" s="1"/>
      <c r="H148" s="1"/>
      <c r="I148" s="166"/>
      <c r="J148" s="1"/>
      <c r="K148" s="1"/>
      <c r="L148" s="1"/>
      <c r="M148" s="1"/>
      <c r="N148" s="1"/>
      <c r="O148" s="1"/>
      <c r="P148" s="1"/>
      <c r="Q148" s="1"/>
      <c r="R148" s="1"/>
      <c r="S148" s="1"/>
      <c r="T148" s="1"/>
      <c r="U148" s="1"/>
      <c r="V148" s="1"/>
      <c r="W148" s="1"/>
      <c r="X148" s="1"/>
      <c r="Y148" s="1"/>
      <c r="Z148" s="1"/>
    </row>
    <row r="149" spans="1:26" ht="14.25" customHeight="1">
      <c r="A149" s="1"/>
      <c r="B149" s="1"/>
      <c r="C149" s="169"/>
      <c r="D149" s="1"/>
      <c r="E149" s="1"/>
      <c r="F149" s="1"/>
      <c r="G149" s="1"/>
      <c r="H149" s="1"/>
      <c r="I149" s="166"/>
      <c r="J149" s="1"/>
      <c r="K149" s="1"/>
      <c r="L149" s="1"/>
      <c r="M149" s="1"/>
      <c r="N149" s="1"/>
      <c r="O149" s="1"/>
      <c r="P149" s="1"/>
      <c r="Q149" s="1"/>
      <c r="R149" s="1"/>
      <c r="S149" s="1"/>
      <c r="T149" s="1"/>
      <c r="U149" s="1"/>
      <c r="V149" s="1"/>
      <c r="W149" s="1"/>
      <c r="X149" s="1"/>
      <c r="Y149" s="1"/>
      <c r="Z149" s="1"/>
    </row>
    <row r="150" spans="1:26" ht="14.25" customHeight="1">
      <c r="A150" s="1"/>
      <c r="B150" s="1"/>
      <c r="C150" s="169"/>
      <c r="D150" s="1"/>
      <c r="E150" s="1"/>
      <c r="F150" s="1"/>
      <c r="G150" s="1"/>
      <c r="H150" s="1"/>
      <c r="I150" s="166"/>
      <c r="J150" s="1"/>
      <c r="K150" s="1"/>
      <c r="L150" s="1"/>
      <c r="M150" s="1"/>
      <c r="N150" s="1"/>
      <c r="O150" s="1"/>
      <c r="P150" s="1"/>
      <c r="Q150" s="1"/>
      <c r="R150" s="1"/>
      <c r="S150" s="1"/>
      <c r="T150" s="1"/>
      <c r="U150" s="1"/>
      <c r="V150" s="1"/>
      <c r="W150" s="1"/>
      <c r="X150" s="1"/>
      <c r="Y150" s="1"/>
      <c r="Z150" s="1"/>
    </row>
    <row r="151" spans="1:26" ht="14.25" customHeight="1">
      <c r="A151" s="1"/>
      <c r="B151" s="1"/>
      <c r="C151" s="169"/>
      <c r="D151" s="1"/>
      <c r="E151" s="1"/>
      <c r="F151" s="1"/>
      <c r="G151" s="1"/>
      <c r="H151" s="1"/>
      <c r="I151" s="166"/>
      <c r="J151" s="1"/>
      <c r="K151" s="1"/>
      <c r="L151" s="1"/>
      <c r="M151" s="1"/>
      <c r="N151" s="1"/>
      <c r="O151" s="1"/>
      <c r="P151" s="1"/>
      <c r="Q151" s="1"/>
      <c r="R151" s="1"/>
      <c r="S151" s="1"/>
      <c r="T151" s="1"/>
      <c r="U151" s="1"/>
      <c r="V151" s="1"/>
      <c r="W151" s="1"/>
      <c r="X151" s="1"/>
      <c r="Y151" s="1"/>
      <c r="Z151" s="1"/>
    </row>
    <row r="152" spans="1:26" ht="14.25" customHeight="1">
      <c r="A152" s="1"/>
      <c r="B152" s="1"/>
      <c r="C152" s="169"/>
      <c r="D152" s="1"/>
      <c r="E152" s="1"/>
      <c r="F152" s="1"/>
      <c r="G152" s="1"/>
      <c r="H152" s="1"/>
      <c r="I152" s="166"/>
      <c r="J152" s="1"/>
      <c r="K152" s="1"/>
      <c r="L152" s="1"/>
      <c r="M152" s="1"/>
      <c r="N152" s="1"/>
      <c r="O152" s="1"/>
      <c r="P152" s="1"/>
      <c r="Q152" s="1"/>
      <c r="R152" s="1"/>
      <c r="S152" s="1"/>
      <c r="T152" s="1"/>
      <c r="U152" s="1"/>
      <c r="V152" s="1"/>
      <c r="W152" s="1"/>
      <c r="X152" s="1"/>
      <c r="Y152" s="1"/>
      <c r="Z152" s="1"/>
    </row>
    <row r="153" spans="1:26" ht="14.25" customHeight="1">
      <c r="A153" s="1"/>
      <c r="B153" s="1"/>
      <c r="C153" s="169"/>
      <c r="D153" s="1"/>
      <c r="E153" s="1"/>
      <c r="F153" s="1"/>
      <c r="G153" s="1"/>
      <c r="H153" s="1"/>
      <c r="I153" s="166"/>
      <c r="J153" s="1"/>
      <c r="K153" s="1"/>
      <c r="L153" s="1"/>
      <c r="M153" s="1"/>
      <c r="N153" s="1"/>
      <c r="O153" s="1"/>
      <c r="P153" s="1"/>
      <c r="Q153" s="1"/>
      <c r="R153" s="1"/>
      <c r="S153" s="1"/>
      <c r="T153" s="1"/>
      <c r="U153" s="1"/>
      <c r="V153" s="1"/>
      <c r="W153" s="1"/>
      <c r="X153" s="1"/>
      <c r="Y153" s="1"/>
      <c r="Z153" s="1"/>
    </row>
    <row r="154" spans="1:26" ht="14.25" customHeight="1">
      <c r="A154" s="1"/>
      <c r="B154" s="1"/>
      <c r="C154" s="169"/>
      <c r="D154" s="1"/>
      <c r="E154" s="1"/>
      <c r="F154" s="1"/>
      <c r="G154" s="1"/>
      <c r="H154" s="1"/>
      <c r="I154" s="166"/>
      <c r="J154" s="1"/>
      <c r="K154" s="1"/>
      <c r="L154" s="1"/>
      <c r="M154" s="1"/>
      <c r="N154" s="1"/>
      <c r="O154" s="1"/>
      <c r="P154" s="1"/>
      <c r="Q154" s="1"/>
      <c r="R154" s="1"/>
      <c r="S154" s="1"/>
      <c r="T154" s="1"/>
      <c r="U154" s="1"/>
      <c r="V154" s="1"/>
      <c r="W154" s="1"/>
      <c r="X154" s="1"/>
      <c r="Y154" s="1"/>
      <c r="Z154" s="1"/>
    </row>
    <row r="155" spans="1:26" ht="14.25" customHeight="1">
      <c r="A155" s="1"/>
      <c r="B155" s="1"/>
      <c r="C155" s="169"/>
      <c r="D155" s="1"/>
      <c r="E155" s="1"/>
      <c r="F155" s="1"/>
      <c r="G155" s="1"/>
      <c r="H155" s="1"/>
      <c r="I155" s="166"/>
      <c r="J155" s="1"/>
      <c r="K155" s="1"/>
      <c r="L155" s="1"/>
      <c r="M155" s="1"/>
      <c r="N155" s="1"/>
      <c r="O155" s="1"/>
      <c r="P155" s="1"/>
      <c r="Q155" s="1"/>
      <c r="R155" s="1"/>
      <c r="S155" s="1"/>
      <c r="T155" s="1"/>
      <c r="U155" s="1"/>
      <c r="V155" s="1"/>
      <c r="W155" s="1"/>
      <c r="X155" s="1"/>
      <c r="Y155" s="1"/>
      <c r="Z155" s="1"/>
    </row>
    <row r="156" spans="1:26" ht="14.25" customHeight="1">
      <c r="A156" s="1"/>
      <c r="B156" s="1"/>
      <c r="C156" s="169"/>
      <c r="D156" s="1"/>
      <c r="E156" s="1"/>
      <c r="F156" s="1"/>
      <c r="G156" s="1"/>
      <c r="H156" s="1"/>
      <c r="I156" s="166"/>
      <c r="J156" s="1"/>
      <c r="K156" s="1"/>
      <c r="L156" s="1"/>
      <c r="M156" s="1"/>
      <c r="N156" s="1"/>
      <c r="O156" s="1"/>
      <c r="P156" s="1"/>
      <c r="Q156" s="1"/>
      <c r="R156" s="1"/>
      <c r="S156" s="1"/>
      <c r="T156" s="1"/>
      <c r="U156" s="1"/>
      <c r="V156" s="1"/>
      <c r="W156" s="1"/>
      <c r="X156" s="1"/>
      <c r="Y156" s="1"/>
      <c r="Z156" s="1"/>
    </row>
    <row r="157" spans="1:26" ht="14.25" customHeight="1">
      <c r="A157" s="1"/>
      <c r="B157" s="1"/>
      <c r="C157" s="169"/>
      <c r="D157" s="1"/>
      <c r="E157" s="1"/>
      <c r="F157" s="1"/>
      <c r="G157" s="1"/>
      <c r="H157" s="1"/>
      <c r="I157" s="166"/>
      <c r="J157" s="1"/>
      <c r="K157" s="1"/>
      <c r="L157" s="1"/>
      <c r="M157" s="1"/>
      <c r="N157" s="1"/>
      <c r="O157" s="1"/>
      <c r="P157" s="1"/>
      <c r="Q157" s="1"/>
      <c r="R157" s="1"/>
      <c r="S157" s="1"/>
      <c r="T157" s="1"/>
      <c r="U157" s="1"/>
      <c r="V157" s="1"/>
      <c r="W157" s="1"/>
      <c r="X157" s="1"/>
      <c r="Y157" s="1"/>
      <c r="Z157" s="1"/>
    </row>
    <row r="158" spans="1:26" ht="14.25" customHeight="1">
      <c r="A158" s="1"/>
      <c r="B158" s="1"/>
      <c r="C158" s="169"/>
      <c r="D158" s="1"/>
      <c r="E158" s="1"/>
      <c r="F158" s="1"/>
      <c r="G158" s="1"/>
      <c r="H158" s="1"/>
      <c r="I158" s="166"/>
      <c r="J158" s="1"/>
      <c r="K158" s="1"/>
      <c r="L158" s="1"/>
      <c r="M158" s="1"/>
      <c r="N158" s="1"/>
      <c r="O158" s="1"/>
      <c r="P158" s="1"/>
      <c r="Q158" s="1"/>
      <c r="R158" s="1"/>
      <c r="S158" s="1"/>
      <c r="T158" s="1"/>
      <c r="U158" s="1"/>
      <c r="V158" s="1"/>
      <c r="W158" s="1"/>
      <c r="X158" s="1"/>
      <c r="Y158" s="1"/>
      <c r="Z158" s="1"/>
    </row>
    <row r="159" spans="1:26" ht="14.25" customHeight="1">
      <c r="A159" s="1"/>
      <c r="B159" s="1"/>
      <c r="C159" s="169"/>
      <c r="D159" s="1"/>
      <c r="E159" s="1"/>
      <c r="F159" s="1"/>
      <c r="G159" s="1"/>
      <c r="H159" s="1"/>
      <c r="I159" s="166"/>
      <c r="J159" s="1"/>
      <c r="K159" s="1"/>
      <c r="L159" s="1"/>
      <c r="M159" s="1"/>
      <c r="N159" s="1"/>
      <c r="O159" s="1"/>
      <c r="P159" s="1"/>
      <c r="Q159" s="1"/>
      <c r="R159" s="1"/>
      <c r="S159" s="1"/>
      <c r="T159" s="1"/>
      <c r="U159" s="1"/>
      <c r="V159" s="1"/>
      <c r="W159" s="1"/>
      <c r="X159" s="1"/>
      <c r="Y159" s="1"/>
      <c r="Z159" s="1"/>
    </row>
    <row r="160" spans="1:26" ht="14.25" customHeight="1">
      <c r="A160" s="1"/>
      <c r="B160" s="1"/>
      <c r="C160" s="169"/>
      <c r="D160" s="1"/>
      <c r="E160" s="1"/>
      <c r="F160" s="1"/>
      <c r="G160" s="1"/>
      <c r="H160" s="1"/>
      <c r="I160" s="166"/>
      <c r="J160" s="1"/>
      <c r="K160" s="1"/>
      <c r="L160" s="1"/>
      <c r="M160" s="1"/>
      <c r="N160" s="1"/>
      <c r="O160" s="1"/>
      <c r="P160" s="1"/>
      <c r="Q160" s="1"/>
      <c r="R160" s="1"/>
      <c r="S160" s="1"/>
      <c r="T160" s="1"/>
      <c r="U160" s="1"/>
      <c r="V160" s="1"/>
      <c r="W160" s="1"/>
      <c r="X160" s="1"/>
      <c r="Y160" s="1"/>
      <c r="Z160" s="1"/>
    </row>
    <row r="161" spans="1:26" ht="14.25" customHeight="1">
      <c r="A161" s="1"/>
      <c r="B161" s="1"/>
      <c r="C161" s="169"/>
      <c r="D161" s="1"/>
      <c r="E161" s="1"/>
      <c r="F161" s="1"/>
      <c r="G161" s="1"/>
      <c r="H161" s="1"/>
      <c r="I161" s="166"/>
      <c r="J161" s="1"/>
      <c r="K161" s="1"/>
      <c r="L161" s="1"/>
      <c r="M161" s="1"/>
      <c r="N161" s="1"/>
      <c r="O161" s="1"/>
      <c r="P161" s="1"/>
      <c r="Q161" s="1"/>
      <c r="R161" s="1"/>
      <c r="S161" s="1"/>
      <c r="T161" s="1"/>
      <c r="U161" s="1"/>
      <c r="V161" s="1"/>
      <c r="W161" s="1"/>
      <c r="X161" s="1"/>
      <c r="Y161" s="1"/>
      <c r="Z161" s="1"/>
    </row>
    <row r="162" spans="1:26" ht="14.25" customHeight="1">
      <c r="A162" s="1"/>
      <c r="B162" s="1"/>
      <c r="C162" s="169"/>
      <c r="D162" s="1"/>
      <c r="E162" s="1"/>
      <c r="F162" s="1"/>
      <c r="G162" s="1"/>
      <c r="H162" s="1"/>
      <c r="I162" s="166"/>
      <c r="J162" s="1"/>
      <c r="K162" s="1"/>
      <c r="L162" s="1"/>
      <c r="M162" s="1"/>
      <c r="N162" s="1"/>
      <c r="O162" s="1"/>
      <c r="P162" s="1"/>
      <c r="Q162" s="1"/>
      <c r="R162" s="1"/>
      <c r="S162" s="1"/>
      <c r="T162" s="1"/>
      <c r="U162" s="1"/>
      <c r="V162" s="1"/>
      <c r="W162" s="1"/>
      <c r="X162" s="1"/>
      <c r="Y162" s="1"/>
      <c r="Z162" s="1"/>
    </row>
    <row r="163" spans="1:26" ht="14.25" customHeight="1">
      <c r="A163" s="1"/>
      <c r="B163" s="1"/>
      <c r="C163" s="169"/>
      <c r="D163" s="1"/>
      <c r="E163" s="1"/>
      <c r="F163" s="1"/>
      <c r="G163" s="1"/>
      <c r="H163" s="1"/>
      <c r="I163" s="166"/>
      <c r="J163" s="1"/>
      <c r="K163" s="1"/>
      <c r="L163" s="1"/>
      <c r="M163" s="1"/>
      <c r="N163" s="1"/>
      <c r="O163" s="1"/>
      <c r="P163" s="1"/>
      <c r="Q163" s="1"/>
      <c r="R163" s="1"/>
      <c r="S163" s="1"/>
      <c r="T163" s="1"/>
      <c r="U163" s="1"/>
      <c r="V163" s="1"/>
      <c r="W163" s="1"/>
      <c r="X163" s="1"/>
      <c r="Y163" s="1"/>
      <c r="Z163" s="1"/>
    </row>
    <row r="164" spans="1:26" ht="14.25" customHeight="1">
      <c r="A164" s="1"/>
      <c r="B164" s="1"/>
      <c r="C164" s="169"/>
      <c r="D164" s="1"/>
      <c r="E164" s="1"/>
      <c r="F164" s="1"/>
      <c r="G164" s="1"/>
      <c r="H164" s="1"/>
      <c r="I164" s="166"/>
      <c r="J164" s="1"/>
      <c r="K164" s="1"/>
      <c r="L164" s="1"/>
      <c r="M164" s="1"/>
      <c r="N164" s="1"/>
      <c r="O164" s="1"/>
      <c r="P164" s="1"/>
      <c r="Q164" s="1"/>
      <c r="R164" s="1"/>
      <c r="S164" s="1"/>
      <c r="T164" s="1"/>
      <c r="U164" s="1"/>
      <c r="V164" s="1"/>
      <c r="W164" s="1"/>
      <c r="X164" s="1"/>
      <c r="Y164" s="1"/>
      <c r="Z164" s="1"/>
    </row>
    <row r="165" spans="1:26" ht="14.25" customHeight="1">
      <c r="A165" s="1"/>
      <c r="B165" s="1"/>
      <c r="C165" s="169"/>
      <c r="D165" s="1"/>
      <c r="E165" s="1"/>
      <c r="F165" s="1"/>
      <c r="G165" s="1"/>
      <c r="H165" s="1"/>
      <c r="I165" s="166"/>
      <c r="J165" s="1"/>
      <c r="K165" s="1"/>
      <c r="L165" s="1"/>
      <c r="M165" s="1"/>
      <c r="N165" s="1"/>
      <c r="O165" s="1"/>
      <c r="P165" s="1"/>
      <c r="Q165" s="1"/>
      <c r="R165" s="1"/>
      <c r="S165" s="1"/>
      <c r="T165" s="1"/>
      <c r="U165" s="1"/>
      <c r="V165" s="1"/>
      <c r="W165" s="1"/>
      <c r="X165" s="1"/>
      <c r="Y165" s="1"/>
      <c r="Z165" s="1"/>
    </row>
    <row r="166" spans="1:26" ht="14.25" customHeight="1">
      <c r="A166" s="1"/>
      <c r="B166" s="1"/>
      <c r="C166" s="169"/>
      <c r="D166" s="1"/>
      <c r="E166" s="1"/>
      <c r="F166" s="1"/>
      <c r="G166" s="1"/>
      <c r="H166" s="1"/>
      <c r="I166" s="166"/>
      <c r="J166" s="1"/>
      <c r="K166" s="1"/>
      <c r="L166" s="1"/>
      <c r="M166" s="1"/>
      <c r="N166" s="1"/>
      <c r="O166" s="1"/>
      <c r="P166" s="1"/>
      <c r="Q166" s="1"/>
      <c r="R166" s="1"/>
      <c r="S166" s="1"/>
      <c r="T166" s="1"/>
      <c r="U166" s="1"/>
      <c r="V166" s="1"/>
      <c r="W166" s="1"/>
      <c r="X166" s="1"/>
      <c r="Y166" s="1"/>
      <c r="Z166" s="1"/>
    </row>
    <row r="167" spans="1:26" ht="14.25" customHeight="1">
      <c r="A167" s="1"/>
      <c r="B167" s="1"/>
      <c r="C167" s="169"/>
      <c r="D167" s="1"/>
      <c r="E167" s="1"/>
      <c r="F167" s="1"/>
      <c r="G167" s="1"/>
      <c r="H167" s="1"/>
      <c r="I167" s="166"/>
      <c r="J167" s="1"/>
      <c r="K167" s="1"/>
      <c r="L167" s="1"/>
      <c r="M167" s="1"/>
      <c r="N167" s="1"/>
      <c r="O167" s="1"/>
      <c r="P167" s="1"/>
      <c r="Q167" s="1"/>
      <c r="R167" s="1"/>
      <c r="S167" s="1"/>
      <c r="T167" s="1"/>
      <c r="U167" s="1"/>
      <c r="V167" s="1"/>
      <c r="W167" s="1"/>
      <c r="X167" s="1"/>
      <c r="Y167" s="1"/>
      <c r="Z167" s="1"/>
    </row>
    <row r="168" spans="1:26" ht="14.25" customHeight="1">
      <c r="A168" s="1"/>
      <c r="B168" s="1"/>
      <c r="C168" s="169"/>
      <c r="D168" s="1"/>
      <c r="E168" s="1"/>
      <c r="F168" s="1"/>
      <c r="G168" s="1"/>
      <c r="H168" s="1"/>
      <c r="I168" s="166"/>
      <c r="J168" s="1"/>
      <c r="K168" s="1"/>
      <c r="L168" s="1"/>
      <c r="M168" s="1"/>
      <c r="N168" s="1"/>
      <c r="O168" s="1"/>
      <c r="P168" s="1"/>
      <c r="Q168" s="1"/>
      <c r="R168" s="1"/>
      <c r="S168" s="1"/>
      <c r="T168" s="1"/>
      <c r="U168" s="1"/>
      <c r="V168" s="1"/>
      <c r="W168" s="1"/>
      <c r="X168" s="1"/>
      <c r="Y168" s="1"/>
      <c r="Z168" s="1"/>
    </row>
    <row r="169" spans="1:26" ht="14.25" customHeight="1">
      <c r="A169" s="1"/>
      <c r="B169" s="1"/>
      <c r="C169" s="169"/>
      <c r="D169" s="1"/>
      <c r="E169" s="1"/>
      <c r="F169" s="1"/>
      <c r="G169" s="1"/>
      <c r="H169" s="1"/>
      <c r="I169" s="166"/>
      <c r="J169" s="1"/>
      <c r="K169" s="1"/>
      <c r="L169" s="1"/>
      <c r="M169" s="1"/>
      <c r="N169" s="1"/>
      <c r="O169" s="1"/>
      <c r="P169" s="1"/>
      <c r="Q169" s="1"/>
      <c r="R169" s="1"/>
      <c r="S169" s="1"/>
      <c r="T169" s="1"/>
      <c r="U169" s="1"/>
      <c r="V169" s="1"/>
      <c r="W169" s="1"/>
      <c r="X169" s="1"/>
      <c r="Y169" s="1"/>
      <c r="Z169" s="1"/>
    </row>
    <row r="170" spans="1:26" ht="14.25" customHeight="1">
      <c r="A170" s="1"/>
      <c r="B170" s="1"/>
      <c r="C170" s="169"/>
      <c r="D170" s="1"/>
      <c r="E170" s="1"/>
      <c r="F170" s="1"/>
      <c r="G170" s="1"/>
      <c r="H170" s="1"/>
      <c r="I170" s="166"/>
      <c r="J170" s="1"/>
      <c r="K170" s="1"/>
      <c r="L170" s="1"/>
      <c r="M170" s="1"/>
      <c r="N170" s="1"/>
      <c r="O170" s="1"/>
      <c r="P170" s="1"/>
      <c r="Q170" s="1"/>
      <c r="R170" s="1"/>
      <c r="S170" s="1"/>
      <c r="T170" s="1"/>
      <c r="U170" s="1"/>
      <c r="V170" s="1"/>
      <c r="W170" s="1"/>
      <c r="X170" s="1"/>
      <c r="Y170" s="1"/>
      <c r="Z170" s="1"/>
    </row>
    <row r="171" spans="1:26" ht="14.25" customHeight="1">
      <c r="A171" s="1"/>
      <c r="B171" s="1"/>
      <c r="C171" s="169"/>
      <c r="D171" s="1"/>
      <c r="E171" s="1"/>
      <c r="F171" s="1"/>
      <c r="G171" s="1"/>
      <c r="H171" s="1"/>
      <c r="I171" s="166"/>
      <c r="J171" s="1"/>
      <c r="K171" s="1"/>
      <c r="L171" s="1"/>
      <c r="M171" s="1"/>
      <c r="N171" s="1"/>
      <c r="O171" s="1"/>
      <c r="P171" s="1"/>
      <c r="Q171" s="1"/>
      <c r="R171" s="1"/>
      <c r="S171" s="1"/>
      <c r="T171" s="1"/>
      <c r="U171" s="1"/>
      <c r="V171" s="1"/>
      <c r="W171" s="1"/>
      <c r="X171" s="1"/>
      <c r="Y171" s="1"/>
      <c r="Z171" s="1"/>
    </row>
    <row r="172" spans="1:26" ht="14.25" customHeight="1">
      <c r="A172" s="1"/>
      <c r="B172" s="1"/>
      <c r="C172" s="169"/>
      <c r="D172" s="1"/>
      <c r="E172" s="1"/>
      <c r="F172" s="1"/>
      <c r="G172" s="1"/>
      <c r="H172" s="1"/>
      <c r="I172" s="166"/>
      <c r="J172" s="1"/>
      <c r="K172" s="1"/>
      <c r="L172" s="1"/>
      <c r="M172" s="1"/>
      <c r="N172" s="1"/>
      <c r="O172" s="1"/>
      <c r="P172" s="1"/>
      <c r="Q172" s="1"/>
      <c r="R172" s="1"/>
      <c r="S172" s="1"/>
      <c r="T172" s="1"/>
      <c r="U172" s="1"/>
      <c r="V172" s="1"/>
      <c r="W172" s="1"/>
      <c r="X172" s="1"/>
      <c r="Y172" s="1"/>
      <c r="Z172" s="1"/>
    </row>
    <row r="173" spans="1:26" ht="14.25" customHeight="1">
      <c r="A173" s="1"/>
      <c r="B173" s="1"/>
      <c r="C173" s="169"/>
      <c r="D173" s="1"/>
      <c r="E173" s="1"/>
      <c r="F173" s="1"/>
      <c r="G173" s="1"/>
      <c r="H173" s="1"/>
      <c r="I173" s="166"/>
      <c r="J173" s="1"/>
      <c r="K173" s="1"/>
      <c r="L173" s="1"/>
      <c r="M173" s="1"/>
      <c r="N173" s="1"/>
      <c r="O173" s="1"/>
      <c r="P173" s="1"/>
      <c r="Q173" s="1"/>
      <c r="R173" s="1"/>
      <c r="S173" s="1"/>
      <c r="T173" s="1"/>
      <c r="U173" s="1"/>
      <c r="V173" s="1"/>
      <c r="W173" s="1"/>
      <c r="X173" s="1"/>
      <c r="Y173" s="1"/>
      <c r="Z173" s="1"/>
    </row>
    <row r="174" spans="1:26" ht="14.25" customHeight="1">
      <c r="A174" s="1"/>
      <c r="B174" s="1"/>
      <c r="C174" s="169"/>
      <c r="D174" s="1"/>
      <c r="E174" s="1"/>
      <c r="F174" s="1"/>
      <c r="G174" s="1"/>
      <c r="H174" s="1"/>
      <c r="I174" s="166"/>
      <c r="J174" s="1"/>
      <c r="K174" s="1"/>
      <c r="L174" s="1"/>
      <c r="M174" s="1"/>
      <c r="N174" s="1"/>
      <c r="O174" s="1"/>
      <c r="P174" s="1"/>
      <c r="Q174" s="1"/>
      <c r="R174" s="1"/>
      <c r="S174" s="1"/>
      <c r="T174" s="1"/>
      <c r="U174" s="1"/>
      <c r="V174" s="1"/>
      <c r="W174" s="1"/>
      <c r="X174" s="1"/>
      <c r="Y174" s="1"/>
      <c r="Z174" s="1"/>
    </row>
    <row r="175" spans="1:26" ht="14.25" customHeight="1">
      <c r="A175" s="1"/>
      <c r="B175" s="1"/>
      <c r="C175" s="169"/>
      <c r="D175" s="1"/>
      <c r="E175" s="1"/>
      <c r="F175" s="1"/>
      <c r="G175" s="1"/>
      <c r="H175" s="1"/>
      <c r="I175" s="166"/>
      <c r="J175" s="1"/>
      <c r="K175" s="1"/>
      <c r="L175" s="1"/>
      <c r="M175" s="1"/>
      <c r="N175" s="1"/>
      <c r="O175" s="1"/>
      <c r="P175" s="1"/>
      <c r="Q175" s="1"/>
      <c r="R175" s="1"/>
      <c r="S175" s="1"/>
      <c r="T175" s="1"/>
      <c r="U175" s="1"/>
      <c r="V175" s="1"/>
      <c r="W175" s="1"/>
      <c r="X175" s="1"/>
      <c r="Y175" s="1"/>
      <c r="Z175" s="1"/>
    </row>
    <row r="176" spans="1:26" ht="14.25" customHeight="1">
      <c r="A176" s="1"/>
      <c r="B176" s="1"/>
      <c r="C176" s="169"/>
      <c r="D176" s="1"/>
      <c r="E176" s="1"/>
      <c r="F176" s="1"/>
      <c r="G176" s="1"/>
      <c r="H176" s="1"/>
      <c r="I176" s="166"/>
      <c r="J176" s="1"/>
      <c r="K176" s="1"/>
      <c r="L176" s="1"/>
      <c r="M176" s="1"/>
      <c r="N176" s="1"/>
      <c r="O176" s="1"/>
      <c r="P176" s="1"/>
      <c r="Q176" s="1"/>
      <c r="R176" s="1"/>
      <c r="S176" s="1"/>
      <c r="T176" s="1"/>
      <c r="U176" s="1"/>
      <c r="V176" s="1"/>
      <c r="W176" s="1"/>
      <c r="X176" s="1"/>
      <c r="Y176" s="1"/>
      <c r="Z176" s="1"/>
    </row>
    <row r="177" spans="1:26" ht="14.25" customHeight="1">
      <c r="A177" s="1"/>
      <c r="B177" s="1"/>
      <c r="C177" s="169"/>
      <c r="D177" s="1"/>
      <c r="E177" s="1"/>
      <c r="F177" s="1"/>
      <c r="G177" s="1"/>
      <c r="H177" s="1"/>
      <c r="I177" s="166"/>
      <c r="J177" s="1"/>
      <c r="K177" s="1"/>
      <c r="L177" s="1"/>
      <c r="M177" s="1"/>
      <c r="N177" s="1"/>
      <c r="O177" s="1"/>
      <c r="P177" s="1"/>
      <c r="Q177" s="1"/>
      <c r="R177" s="1"/>
      <c r="S177" s="1"/>
      <c r="T177" s="1"/>
      <c r="U177" s="1"/>
      <c r="V177" s="1"/>
      <c r="W177" s="1"/>
      <c r="X177" s="1"/>
      <c r="Y177" s="1"/>
      <c r="Z177" s="1"/>
    </row>
    <row r="178" spans="1:26" ht="14.25" customHeight="1">
      <c r="A178" s="1"/>
      <c r="B178" s="1"/>
      <c r="C178" s="169"/>
      <c r="D178" s="1"/>
      <c r="E178" s="1"/>
      <c r="F178" s="1"/>
      <c r="G178" s="1"/>
      <c r="H178" s="1"/>
      <c r="I178" s="166"/>
      <c r="J178" s="1"/>
      <c r="K178" s="1"/>
      <c r="L178" s="1"/>
      <c r="M178" s="1"/>
      <c r="N178" s="1"/>
      <c r="O178" s="1"/>
      <c r="P178" s="1"/>
      <c r="Q178" s="1"/>
      <c r="R178" s="1"/>
      <c r="S178" s="1"/>
      <c r="T178" s="1"/>
      <c r="U178" s="1"/>
      <c r="V178" s="1"/>
      <c r="W178" s="1"/>
      <c r="X178" s="1"/>
      <c r="Y178" s="1"/>
      <c r="Z178" s="1"/>
    </row>
    <row r="179" spans="1:26" ht="14.25" customHeight="1">
      <c r="A179" s="1"/>
      <c r="B179" s="1"/>
      <c r="C179" s="169"/>
      <c r="D179" s="1"/>
      <c r="E179" s="1"/>
      <c r="F179" s="1"/>
      <c r="G179" s="1"/>
      <c r="H179" s="1"/>
      <c r="I179" s="166"/>
      <c r="J179" s="1"/>
      <c r="K179" s="1"/>
      <c r="L179" s="1"/>
      <c r="M179" s="1"/>
      <c r="N179" s="1"/>
      <c r="O179" s="1"/>
      <c r="P179" s="1"/>
      <c r="Q179" s="1"/>
      <c r="R179" s="1"/>
      <c r="S179" s="1"/>
      <c r="T179" s="1"/>
      <c r="U179" s="1"/>
      <c r="V179" s="1"/>
      <c r="W179" s="1"/>
      <c r="X179" s="1"/>
      <c r="Y179" s="1"/>
      <c r="Z179" s="1"/>
    </row>
    <row r="180" spans="1:26" ht="14.25" customHeight="1">
      <c r="A180" s="1"/>
      <c r="B180" s="1"/>
      <c r="C180" s="169"/>
      <c r="D180" s="1"/>
      <c r="E180" s="1"/>
      <c r="F180" s="1"/>
      <c r="G180" s="1"/>
      <c r="H180" s="1"/>
      <c r="I180" s="166"/>
      <c r="J180" s="1"/>
      <c r="K180" s="1"/>
      <c r="L180" s="1"/>
      <c r="M180" s="1"/>
      <c r="N180" s="1"/>
      <c r="O180" s="1"/>
      <c r="P180" s="1"/>
      <c r="Q180" s="1"/>
      <c r="R180" s="1"/>
      <c r="S180" s="1"/>
      <c r="T180" s="1"/>
      <c r="U180" s="1"/>
      <c r="V180" s="1"/>
      <c r="W180" s="1"/>
      <c r="X180" s="1"/>
      <c r="Y180" s="1"/>
      <c r="Z180" s="1"/>
    </row>
    <row r="181" spans="1:26" ht="14.25" customHeight="1">
      <c r="A181" s="1"/>
      <c r="B181" s="1"/>
      <c r="C181" s="169"/>
      <c r="D181" s="1"/>
      <c r="E181" s="1"/>
      <c r="F181" s="1"/>
      <c r="G181" s="1"/>
      <c r="H181" s="1"/>
      <c r="I181" s="166"/>
      <c r="J181" s="1"/>
      <c r="K181" s="1"/>
      <c r="L181" s="1"/>
      <c r="M181" s="1"/>
      <c r="N181" s="1"/>
      <c r="O181" s="1"/>
      <c r="P181" s="1"/>
      <c r="Q181" s="1"/>
      <c r="R181" s="1"/>
      <c r="S181" s="1"/>
      <c r="T181" s="1"/>
      <c r="U181" s="1"/>
      <c r="V181" s="1"/>
      <c r="W181" s="1"/>
      <c r="X181" s="1"/>
      <c r="Y181" s="1"/>
      <c r="Z181" s="1"/>
    </row>
    <row r="182" spans="1:26" ht="14.25" customHeight="1">
      <c r="A182" s="1"/>
      <c r="B182" s="1"/>
      <c r="C182" s="169"/>
      <c r="D182" s="1"/>
      <c r="E182" s="1"/>
      <c r="F182" s="1"/>
      <c r="G182" s="1"/>
      <c r="H182" s="1"/>
      <c r="I182" s="166"/>
      <c r="J182" s="1"/>
      <c r="K182" s="1"/>
      <c r="L182" s="1"/>
      <c r="M182" s="1"/>
      <c r="N182" s="1"/>
      <c r="O182" s="1"/>
      <c r="P182" s="1"/>
      <c r="Q182" s="1"/>
      <c r="R182" s="1"/>
      <c r="S182" s="1"/>
      <c r="T182" s="1"/>
      <c r="U182" s="1"/>
      <c r="V182" s="1"/>
      <c r="W182" s="1"/>
      <c r="X182" s="1"/>
      <c r="Y182" s="1"/>
      <c r="Z182" s="1"/>
    </row>
    <row r="183" spans="1:26" ht="14.25" customHeight="1">
      <c r="A183" s="1"/>
      <c r="B183" s="1"/>
      <c r="C183" s="169"/>
      <c r="D183" s="1"/>
      <c r="E183" s="1"/>
      <c r="F183" s="1"/>
      <c r="G183" s="1"/>
      <c r="H183" s="1"/>
      <c r="I183" s="166"/>
      <c r="J183" s="1"/>
      <c r="K183" s="1"/>
      <c r="L183" s="1"/>
      <c r="M183" s="1"/>
      <c r="N183" s="1"/>
      <c r="O183" s="1"/>
      <c r="P183" s="1"/>
      <c r="Q183" s="1"/>
      <c r="R183" s="1"/>
      <c r="S183" s="1"/>
      <c r="T183" s="1"/>
      <c r="U183" s="1"/>
      <c r="V183" s="1"/>
      <c r="W183" s="1"/>
      <c r="X183" s="1"/>
      <c r="Y183" s="1"/>
      <c r="Z183" s="1"/>
    </row>
    <row r="184" spans="1:26" ht="14.25" customHeight="1">
      <c r="A184" s="1"/>
      <c r="B184" s="1"/>
      <c r="C184" s="169"/>
      <c r="D184" s="1"/>
      <c r="E184" s="1"/>
      <c r="F184" s="1"/>
      <c r="G184" s="1"/>
      <c r="H184" s="1"/>
      <c r="I184" s="166"/>
      <c r="J184" s="1"/>
      <c r="K184" s="1"/>
      <c r="L184" s="1"/>
      <c r="M184" s="1"/>
      <c r="N184" s="1"/>
      <c r="O184" s="1"/>
      <c r="P184" s="1"/>
      <c r="Q184" s="1"/>
      <c r="R184" s="1"/>
      <c r="S184" s="1"/>
      <c r="T184" s="1"/>
      <c r="U184" s="1"/>
      <c r="V184" s="1"/>
      <c r="W184" s="1"/>
      <c r="X184" s="1"/>
      <c r="Y184" s="1"/>
      <c r="Z184" s="1"/>
    </row>
    <row r="185" spans="1:26" ht="14.25" customHeight="1">
      <c r="A185" s="1"/>
      <c r="B185" s="1"/>
      <c r="C185" s="169"/>
      <c r="D185" s="1"/>
      <c r="E185" s="1"/>
      <c r="F185" s="1"/>
      <c r="G185" s="1"/>
      <c r="H185" s="1"/>
      <c r="I185" s="166"/>
      <c r="J185" s="1"/>
      <c r="K185" s="1"/>
      <c r="L185" s="1"/>
      <c r="M185" s="1"/>
      <c r="N185" s="1"/>
      <c r="O185" s="1"/>
      <c r="P185" s="1"/>
      <c r="Q185" s="1"/>
      <c r="R185" s="1"/>
      <c r="S185" s="1"/>
      <c r="T185" s="1"/>
      <c r="U185" s="1"/>
      <c r="V185" s="1"/>
      <c r="W185" s="1"/>
      <c r="X185" s="1"/>
      <c r="Y185" s="1"/>
      <c r="Z185" s="1"/>
    </row>
    <row r="186" spans="1:26" ht="14.25" customHeight="1">
      <c r="A186" s="1"/>
      <c r="B186" s="1"/>
      <c r="C186" s="169"/>
      <c r="D186" s="1"/>
      <c r="E186" s="1"/>
      <c r="F186" s="1"/>
      <c r="G186" s="1"/>
      <c r="H186" s="1"/>
      <c r="I186" s="166"/>
      <c r="J186" s="1"/>
      <c r="K186" s="1"/>
      <c r="L186" s="1"/>
      <c r="M186" s="1"/>
      <c r="N186" s="1"/>
      <c r="O186" s="1"/>
      <c r="P186" s="1"/>
      <c r="Q186" s="1"/>
      <c r="R186" s="1"/>
      <c r="S186" s="1"/>
      <c r="T186" s="1"/>
      <c r="U186" s="1"/>
      <c r="V186" s="1"/>
      <c r="W186" s="1"/>
      <c r="X186" s="1"/>
      <c r="Y186" s="1"/>
      <c r="Z186" s="1"/>
    </row>
    <row r="187" spans="1:26" ht="14.25" customHeight="1">
      <c r="A187" s="1"/>
      <c r="B187" s="1"/>
      <c r="C187" s="169"/>
      <c r="D187" s="1"/>
      <c r="E187" s="1"/>
      <c r="F187" s="1"/>
      <c r="G187" s="1"/>
      <c r="H187" s="1"/>
      <c r="I187" s="166"/>
      <c r="J187" s="1"/>
      <c r="K187" s="1"/>
      <c r="L187" s="1"/>
      <c r="M187" s="1"/>
      <c r="N187" s="1"/>
      <c r="O187" s="1"/>
      <c r="P187" s="1"/>
      <c r="Q187" s="1"/>
      <c r="R187" s="1"/>
      <c r="S187" s="1"/>
      <c r="T187" s="1"/>
      <c r="U187" s="1"/>
      <c r="V187" s="1"/>
      <c r="W187" s="1"/>
      <c r="X187" s="1"/>
      <c r="Y187" s="1"/>
      <c r="Z187" s="1"/>
    </row>
    <row r="188" spans="1:26" ht="14.25" customHeight="1">
      <c r="A188" s="1"/>
      <c r="B188" s="1"/>
      <c r="C188" s="169"/>
      <c r="D188" s="1"/>
      <c r="E188" s="1"/>
      <c r="F188" s="1"/>
      <c r="G188" s="1"/>
      <c r="H188" s="1"/>
      <c r="I188" s="166"/>
      <c r="J188" s="1"/>
      <c r="K188" s="1"/>
      <c r="L188" s="1"/>
      <c r="M188" s="1"/>
      <c r="N188" s="1"/>
      <c r="O188" s="1"/>
      <c r="P188" s="1"/>
      <c r="Q188" s="1"/>
      <c r="R188" s="1"/>
      <c r="S188" s="1"/>
      <c r="T188" s="1"/>
      <c r="U188" s="1"/>
      <c r="V188" s="1"/>
      <c r="W188" s="1"/>
      <c r="X188" s="1"/>
      <c r="Y188" s="1"/>
      <c r="Z188" s="1"/>
    </row>
    <row r="189" spans="1:26" ht="14.25" customHeight="1">
      <c r="A189" s="1"/>
      <c r="B189" s="1"/>
      <c r="C189" s="169"/>
      <c r="D189" s="1"/>
      <c r="E189" s="1"/>
      <c r="F189" s="1"/>
      <c r="G189" s="1"/>
      <c r="H189" s="1"/>
      <c r="I189" s="166"/>
      <c r="J189" s="1"/>
      <c r="K189" s="1"/>
      <c r="L189" s="1"/>
      <c r="M189" s="1"/>
      <c r="N189" s="1"/>
      <c r="O189" s="1"/>
      <c r="P189" s="1"/>
      <c r="Q189" s="1"/>
      <c r="R189" s="1"/>
      <c r="S189" s="1"/>
      <c r="T189" s="1"/>
      <c r="U189" s="1"/>
      <c r="V189" s="1"/>
      <c r="W189" s="1"/>
      <c r="X189" s="1"/>
      <c r="Y189" s="1"/>
      <c r="Z189" s="1"/>
    </row>
    <row r="190" spans="1:26" ht="14.25" customHeight="1">
      <c r="A190" s="1"/>
      <c r="B190" s="1"/>
      <c r="C190" s="169"/>
      <c r="D190" s="1"/>
      <c r="E190" s="1"/>
      <c r="F190" s="1"/>
      <c r="G190" s="1"/>
      <c r="H190" s="1"/>
      <c r="I190" s="166"/>
      <c r="J190" s="1"/>
      <c r="K190" s="1"/>
      <c r="L190" s="1"/>
      <c r="M190" s="1"/>
      <c r="N190" s="1"/>
      <c r="O190" s="1"/>
      <c r="P190" s="1"/>
      <c r="Q190" s="1"/>
      <c r="R190" s="1"/>
      <c r="S190" s="1"/>
      <c r="T190" s="1"/>
      <c r="U190" s="1"/>
      <c r="V190" s="1"/>
      <c r="W190" s="1"/>
      <c r="X190" s="1"/>
      <c r="Y190" s="1"/>
      <c r="Z190" s="1"/>
    </row>
    <row r="191" spans="1:26" ht="14.25" customHeight="1">
      <c r="A191" s="1"/>
      <c r="B191" s="1"/>
      <c r="C191" s="169"/>
      <c r="D191" s="1"/>
      <c r="E191" s="1"/>
      <c r="F191" s="1"/>
      <c r="G191" s="1"/>
      <c r="H191" s="1"/>
      <c r="I191" s="166"/>
      <c r="J191" s="1"/>
      <c r="K191" s="1"/>
      <c r="L191" s="1"/>
      <c r="M191" s="1"/>
      <c r="N191" s="1"/>
      <c r="O191" s="1"/>
      <c r="P191" s="1"/>
      <c r="Q191" s="1"/>
      <c r="R191" s="1"/>
      <c r="S191" s="1"/>
      <c r="T191" s="1"/>
      <c r="U191" s="1"/>
      <c r="V191" s="1"/>
      <c r="W191" s="1"/>
      <c r="X191" s="1"/>
      <c r="Y191" s="1"/>
      <c r="Z191" s="1"/>
    </row>
    <row r="192" spans="1:26" ht="14.25" customHeight="1">
      <c r="A192" s="1"/>
      <c r="B192" s="1"/>
      <c r="C192" s="169"/>
      <c r="D192" s="1"/>
      <c r="E192" s="1"/>
      <c r="F192" s="1"/>
      <c r="G192" s="1"/>
      <c r="H192" s="1"/>
      <c r="I192" s="166"/>
      <c r="J192" s="1"/>
      <c r="K192" s="1"/>
      <c r="L192" s="1"/>
      <c r="M192" s="1"/>
      <c r="N192" s="1"/>
      <c r="O192" s="1"/>
      <c r="P192" s="1"/>
      <c r="Q192" s="1"/>
      <c r="R192" s="1"/>
      <c r="S192" s="1"/>
      <c r="T192" s="1"/>
      <c r="U192" s="1"/>
      <c r="V192" s="1"/>
      <c r="W192" s="1"/>
      <c r="X192" s="1"/>
      <c r="Y192" s="1"/>
      <c r="Z192" s="1"/>
    </row>
    <row r="193" spans="1:26" ht="14.25" customHeight="1">
      <c r="A193" s="1"/>
      <c r="B193" s="1"/>
      <c r="C193" s="169"/>
      <c r="D193" s="1"/>
      <c r="E193" s="1"/>
      <c r="F193" s="1"/>
      <c r="G193" s="1"/>
      <c r="H193" s="1"/>
      <c r="I193" s="166"/>
      <c r="J193" s="1"/>
      <c r="K193" s="1"/>
      <c r="L193" s="1"/>
      <c r="M193" s="1"/>
      <c r="N193" s="1"/>
      <c r="O193" s="1"/>
      <c r="P193" s="1"/>
      <c r="Q193" s="1"/>
      <c r="R193" s="1"/>
      <c r="S193" s="1"/>
      <c r="T193" s="1"/>
      <c r="U193" s="1"/>
      <c r="V193" s="1"/>
      <c r="W193" s="1"/>
      <c r="X193" s="1"/>
      <c r="Y193" s="1"/>
      <c r="Z193" s="1"/>
    </row>
    <row r="194" spans="1:26" ht="14.25" customHeight="1">
      <c r="A194" s="1"/>
      <c r="B194" s="1"/>
      <c r="C194" s="169"/>
      <c r="D194" s="1"/>
      <c r="E194" s="1"/>
      <c r="F194" s="1"/>
      <c r="G194" s="1"/>
      <c r="H194" s="1"/>
      <c r="I194" s="166"/>
      <c r="J194" s="1"/>
      <c r="K194" s="1"/>
      <c r="L194" s="1"/>
      <c r="M194" s="1"/>
      <c r="N194" s="1"/>
      <c r="O194" s="1"/>
      <c r="P194" s="1"/>
      <c r="Q194" s="1"/>
      <c r="R194" s="1"/>
      <c r="S194" s="1"/>
      <c r="T194" s="1"/>
      <c r="U194" s="1"/>
      <c r="V194" s="1"/>
      <c r="W194" s="1"/>
      <c r="X194" s="1"/>
      <c r="Y194" s="1"/>
      <c r="Z194" s="1"/>
    </row>
    <row r="195" spans="1:26" ht="14.25" customHeight="1">
      <c r="A195" s="1"/>
      <c r="B195" s="1"/>
      <c r="C195" s="169"/>
      <c r="D195" s="1"/>
      <c r="E195" s="1"/>
      <c r="F195" s="1"/>
      <c r="G195" s="1"/>
      <c r="H195" s="1"/>
      <c r="I195" s="166"/>
      <c r="J195" s="1"/>
      <c r="K195" s="1"/>
      <c r="L195" s="1"/>
      <c r="M195" s="1"/>
      <c r="N195" s="1"/>
      <c r="O195" s="1"/>
      <c r="P195" s="1"/>
      <c r="Q195" s="1"/>
      <c r="R195" s="1"/>
      <c r="S195" s="1"/>
      <c r="T195" s="1"/>
      <c r="U195" s="1"/>
      <c r="V195" s="1"/>
      <c r="W195" s="1"/>
      <c r="X195" s="1"/>
      <c r="Y195" s="1"/>
      <c r="Z195" s="1"/>
    </row>
    <row r="196" spans="1:26" ht="14.25" customHeight="1">
      <c r="A196" s="1"/>
      <c r="B196" s="1"/>
      <c r="C196" s="169"/>
      <c r="D196" s="1"/>
      <c r="E196" s="1"/>
      <c r="F196" s="1"/>
      <c r="G196" s="1"/>
      <c r="H196" s="1"/>
      <c r="I196" s="166"/>
      <c r="J196" s="1"/>
      <c r="K196" s="1"/>
      <c r="L196" s="1"/>
      <c r="M196" s="1"/>
      <c r="N196" s="1"/>
      <c r="O196" s="1"/>
      <c r="P196" s="1"/>
      <c r="Q196" s="1"/>
      <c r="R196" s="1"/>
      <c r="S196" s="1"/>
      <c r="T196" s="1"/>
      <c r="U196" s="1"/>
      <c r="V196" s="1"/>
      <c r="W196" s="1"/>
      <c r="X196" s="1"/>
      <c r="Y196" s="1"/>
      <c r="Z196" s="1"/>
    </row>
    <row r="197" spans="1:26" ht="14.25" customHeight="1">
      <c r="A197" s="1"/>
      <c r="B197" s="1"/>
      <c r="C197" s="169"/>
      <c r="D197" s="1"/>
      <c r="E197" s="1"/>
      <c r="F197" s="1"/>
      <c r="G197" s="1"/>
      <c r="H197" s="1"/>
      <c r="I197" s="166"/>
      <c r="J197" s="1"/>
      <c r="K197" s="1"/>
      <c r="L197" s="1"/>
      <c r="M197" s="1"/>
      <c r="N197" s="1"/>
      <c r="O197" s="1"/>
      <c r="P197" s="1"/>
      <c r="Q197" s="1"/>
      <c r="R197" s="1"/>
      <c r="S197" s="1"/>
      <c r="T197" s="1"/>
      <c r="U197" s="1"/>
      <c r="V197" s="1"/>
      <c r="W197" s="1"/>
      <c r="X197" s="1"/>
      <c r="Y197" s="1"/>
      <c r="Z197" s="1"/>
    </row>
    <row r="198" spans="1:26" ht="14.25" customHeight="1">
      <c r="A198" s="1"/>
      <c r="B198" s="1"/>
      <c r="C198" s="169"/>
      <c r="D198" s="1"/>
      <c r="E198" s="1"/>
      <c r="F198" s="1"/>
      <c r="G198" s="1"/>
      <c r="H198" s="1"/>
      <c r="I198" s="166"/>
      <c r="J198" s="1"/>
      <c r="K198" s="1"/>
      <c r="L198" s="1"/>
      <c r="M198" s="1"/>
      <c r="N198" s="1"/>
      <c r="O198" s="1"/>
      <c r="P198" s="1"/>
      <c r="Q198" s="1"/>
      <c r="R198" s="1"/>
      <c r="S198" s="1"/>
      <c r="T198" s="1"/>
      <c r="U198" s="1"/>
      <c r="V198" s="1"/>
      <c r="W198" s="1"/>
      <c r="X198" s="1"/>
      <c r="Y198" s="1"/>
      <c r="Z198" s="1"/>
    </row>
    <row r="199" spans="1:26" ht="14.25" customHeight="1">
      <c r="A199" s="1"/>
      <c r="B199" s="1"/>
      <c r="C199" s="169"/>
      <c r="D199" s="1"/>
      <c r="E199" s="1"/>
      <c r="F199" s="1"/>
      <c r="G199" s="1"/>
      <c r="H199" s="1"/>
      <c r="I199" s="166"/>
      <c r="J199" s="1"/>
      <c r="K199" s="1"/>
      <c r="L199" s="1"/>
      <c r="M199" s="1"/>
      <c r="N199" s="1"/>
      <c r="O199" s="1"/>
      <c r="P199" s="1"/>
      <c r="Q199" s="1"/>
      <c r="R199" s="1"/>
      <c r="S199" s="1"/>
      <c r="T199" s="1"/>
      <c r="U199" s="1"/>
      <c r="V199" s="1"/>
      <c r="W199" s="1"/>
      <c r="X199" s="1"/>
      <c r="Y199" s="1"/>
      <c r="Z199" s="1"/>
    </row>
    <row r="200" spans="1:26" ht="14.25" customHeight="1">
      <c r="A200" s="1"/>
      <c r="B200" s="1"/>
      <c r="C200" s="169"/>
      <c r="D200" s="1"/>
      <c r="E200" s="1"/>
      <c r="F200" s="1"/>
      <c r="G200" s="1"/>
      <c r="H200" s="1"/>
      <c r="I200" s="166"/>
      <c r="J200" s="1"/>
      <c r="K200" s="1"/>
      <c r="L200" s="1"/>
      <c r="M200" s="1"/>
      <c r="N200" s="1"/>
      <c r="O200" s="1"/>
      <c r="P200" s="1"/>
      <c r="Q200" s="1"/>
      <c r="R200" s="1"/>
      <c r="S200" s="1"/>
      <c r="T200" s="1"/>
      <c r="U200" s="1"/>
      <c r="V200" s="1"/>
      <c r="W200" s="1"/>
      <c r="X200" s="1"/>
      <c r="Y200" s="1"/>
      <c r="Z200" s="1"/>
    </row>
    <row r="201" spans="1:26" ht="14.25" customHeight="1">
      <c r="A201" s="1"/>
      <c r="B201" s="1"/>
      <c r="C201" s="169"/>
      <c r="D201" s="1"/>
      <c r="E201" s="1"/>
      <c r="F201" s="1"/>
      <c r="G201" s="1"/>
      <c r="H201" s="1"/>
      <c r="I201" s="166"/>
      <c r="J201" s="1"/>
      <c r="K201" s="1"/>
      <c r="L201" s="1"/>
      <c r="M201" s="1"/>
      <c r="N201" s="1"/>
      <c r="O201" s="1"/>
      <c r="P201" s="1"/>
      <c r="Q201" s="1"/>
      <c r="R201" s="1"/>
      <c r="S201" s="1"/>
      <c r="T201" s="1"/>
      <c r="U201" s="1"/>
      <c r="V201" s="1"/>
      <c r="W201" s="1"/>
      <c r="X201" s="1"/>
      <c r="Y201" s="1"/>
      <c r="Z201" s="1"/>
    </row>
    <row r="202" spans="1:26" ht="14.25" customHeight="1">
      <c r="A202" s="1"/>
      <c r="B202" s="1"/>
      <c r="C202" s="169"/>
      <c r="D202" s="1"/>
      <c r="E202" s="1"/>
      <c r="F202" s="1"/>
      <c r="G202" s="1"/>
      <c r="H202" s="1"/>
      <c r="I202" s="166"/>
      <c r="J202" s="1"/>
      <c r="K202" s="1"/>
      <c r="L202" s="1"/>
      <c r="M202" s="1"/>
      <c r="N202" s="1"/>
      <c r="O202" s="1"/>
      <c r="P202" s="1"/>
      <c r="Q202" s="1"/>
      <c r="R202" s="1"/>
      <c r="S202" s="1"/>
      <c r="T202" s="1"/>
      <c r="U202" s="1"/>
      <c r="V202" s="1"/>
      <c r="W202" s="1"/>
      <c r="X202" s="1"/>
      <c r="Y202" s="1"/>
      <c r="Z202" s="1"/>
    </row>
    <row r="203" spans="1:26" ht="14.25" customHeight="1">
      <c r="A203" s="1"/>
      <c r="B203" s="1"/>
      <c r="C203" s="169"/>
      <c r="D203" s="1"/>
      <c r="E203" s="1"/>
      <c r="F203" s="1"/>
      <c r="G203" s="1"/>
      <c r="H203" s="1"/>
      <c r="I203" s="166"/>
      <c r="J203" s="1"/>
      <c r="K203" s="1"/>
      <c r="L203" s="1"/>
      <c r="M203" s="1"/>
      <c r="N203" s="1"/>
      <c r="O203" s="1"/>
      <c r="P203" s="1"/>
      <c r="Q203" s="1"/>
      <c r="R203" s="1"/>
      <c r="S203" s="1"/>
      <c r="T203" s="1"/>
      <c r="U203" s="1"/>
      <c r="V203" s="1"/>
      <c r="W203" s="1"/>
      <c r="X203" s="1"/>
      <c r="Y203" s="1"/>
      <c r="Z203" s="1"/>
    </row>
    <row r="204" spans="1:26" ht="14.25" customHeight="1">
      <c r="A204" s="1"/>
      <c r="B204" s="1"/>
      <c r="C204" s="169"/>
      <c r="D204" s="1"/>
      <c r="E204" s="1"/>
      <c r="F204" s="1"/>
      <c r="G204" s="1"/>
      <c r="H204" s="1"/>
      <c r="I204" s="166"/>
      <c r="J204" s="1"/>
      <c r="K204" s="1"/>
      <c r="L204" s="1"/>
      <c r="M204" s="1"/>
      <c r="N204" s="1"/>
      <c r="O204" s="1"/>
      <c r="P204" s="1"/>
      <c r="Q204" s="1"/>
      <c r="R204" s="1"/>
      <c r="S204" s="1"/>
      <c r="T204" s="1"/>
      <c r="U204" s="1"/>
      <c r="V204" s="1"/>
      <c r="W204" s="1"/>
      <c r="X204" s="1"/>
      <c r="Y204" s="1"/>
      <c r="Z204" s="1"/>
    </row>
    <row r="205" spans="1:26" ht="14.25" customHeight="1">
      <c r="A205" s="1"/>
      <c r="B205" s="1"/>
      <c r="C205" s="169"/>
      <c r="D205" s="1"/>
      <c r="E205" s="1"/>
      <c r="F205" s="1"/>
      <c r="G205" s="1"/>
      <c r="H205" s="1"/>
      <c r="I205" s="166"/>
      <c r="J205" s="1"/>
      <c r="K205" s="1"/>
      <c r="L205" s="1"/>
      <c r="M205" s="1"/>
      <c r="N205" s="1"/>
      <c r="O205" s="1"/>
      <c r="P205" s="1"/>
      <c r="Q205" s="1"/>
      <c r="R205" s="1"/>
      <c r="S205" s="1"/>
      <c r="T205" s="1"/>
      <c r="U205" s="1"/>
      <c r="V205" s="1"/>
      <c r="W205" s="1"/>
      <c r="X205" s="1"/>
      <c r="Y205" s="1"/>
      <c r="Z205" s="1"/>
    </row>
    <row r="206" spans="1:26" ht="14.25" customHeight="1">
      <c r="A206" s="1"/>
      <c r="B206" s="1"/>
      <c r="C206" s="169"/>
      <c r="D206" s="1"/>
      <c r="E206" s="1"/>
      <c r="F206" s="1"/>
      <c r="G206" s="1"/>
      <c r="H206" s="1"/>
      <c r="I206" s="166"/>
      <c r="J206" s="1"/>
      <c r="K206" s="1"/>
      <c r="L206" s="1"/>
      <c r="M206" s="1"/>
      <c r="N206" s="1"/>
      <c r="O206" s="1"/>
      <c r="P206" s="1"/>
      <c r="Q206" s="1"/>
      <c r="R206" s="1"/>
      <c r="S206" s="1"/>
      <c r="T206" s="1"/>
      <c r="U206" s="1"/>
      <c r="V206" s="1"/>
      <c r="W206" s="1"/>
      <c r="X206" s="1"/>
      <c r="Y206" s="1"/>
      <c r="Z206" s="1"/>
    </row>
    <row r="207" spans="1:26" ht="14.25" customHeight="1">
      <c r="A207" s="1"/>
      <c r="B207" s="1"/>
      <c r="C207" s="169"/>
      <c r="D207" s="1"/>
      <c r="E207" s="1"/>
      <c r="F207" s="1"/>
      <c r="G207" s="1"/>
      <c r="H207" s="1"/>
      <c r="I207" s="166"/>
      <c r="J207" s="1"/>
      <c r="K207" s="1"/>
      <c r="L207" s="1"/>
      <c r="M207" s="1"/>
      <c r="N207" s="1"/>
      <c r="O207" s="1"/>
      <c r="P207" s="1"/>
      <c r="Q207" s="1"/>
      <c r="R207" s="1"/>
      <c r="S207" s="1"/>
      <c r="T207" s="1"/>
      <c r="U207" s="1"/>
      <c r="V207" s="1"/>
      <c r="W207" s="1"/>
      <c r="X207" s="1"/>
      <c r="Y207" s="1"/>
      <c r="Z207" s="1"/>
    </row>
    <row r="208" spans="1:26" ht="14.25" customHeight="1">
      <c r="A208" s="1"/>
      <c r="B208" s="1"/>
      <c r="C208" s="169"/>
      <c r="D208" s="1"/>
      <c r="E208" s="1"/>
      <c r="F208" s="1"/>
      <c r="G208" s="1"/>
      <c r="H208" s="1"/>
      <c r="I208" s="166"/>
      <c r="J208" s="1"/>
      <c r="K208" s="1"/>
      <c r="L208" s="1"/>
      <c r="M208" s="1"/>
      <c r="N208" s="1"/>
      <c r="O208" s="1"/>
      <c r="P208" s="1"/>
      <c r="Q208" s="1"/>
      <c r="R208" s="1"/>
      <c r="S208" s="1"/>
      <c r="T208" s="1"/>
      <c r="U208" s="1"/>
      <c r="V208" s="1"/>
      <c r="W208" s="1"/>
      <c r="X208" s="1"/>
      <c r="Y208" s="1"/>
      <c r="Z208" s="1"/>
    </row>
    <row r="209" spans="1:26" ht="14.25" customHeight="1">
      <c r="A209" s="1"/>
      <c r="B209" s="1"/>
      <c r="C209" s="169"/>
      <c r="D209" s="1"/>
      <c r="E209" s="1"/>
      <c r="F209" s="1"/>
      <c r="G209" s="1"/>
      <c r="H209" s="1"/>
      <c r="I209" s="166"/>
      <c r="J209" s="1"/>
      <c r="K209" s="1"/>
      <c r="L209" s="1"/>
      <c r="M209" s="1"/>
      <c r="N209" s="1"/>
      <c r="O209" s="1"/>
      <c r="P209" s="1"/>
      <c r="Q209" s="1"/>
      <c r="R209" s="1"/>
      <c r="S209" s="1"/>
      <c r="T209" s="1"/>
      <c r="U209" s="1"/>
      <c r="V209" s="1"/>
      <c r="W209" s="1"/>
      <c r="X209" s="1"/>
      <c r="Y209" s="1"/>
      <c r="Z209" s="1"/>
    </row>
    <row r="210" spans="1:26" ht="14.25" customHeight="1">
      <c r="A210" s="1"/>
      <c r="B210" s="1"/>
      <c r="C210" s="169"/>
      <c r="D210" s="1"/>
      <c r="E210" s="1"/>
      <c r="F210" s="1"/>
      <c r="G210" s="1"/>
      <c r="H210" s="1"/>
      <c r="I210" s="166"/>
      <c r="J210" s="1"/>
      <c r="K210" s="1"/>
      <c r="L210" s="1"/>
      <c r="M210" s="1"/>
      <c r="N210" s="1"/>
      <c r="O210" s="1"/>
      <c r="P210" s="1"/>
      <c r="Q210" s="1"/>
      <c r="R210" s="1"/>
      <c r="S210" s="1"/>
      <c r="T210" s="1"/>
      <c r="U210" s="1"/>
      <c r="V210" s="1"/>
      <c r="W210" s="1"/>
      <c r="X210" s="1"/>
      <c r="Y210" s="1"/>
      <c r="Z210" s="1"/>
    </row>
    <row r="211" spans="1:26" ht="14.25" customHeight="1">
      <c r="A211" s="1"/>
      <c r="B211" s="1"/>
      <c r="C211" s="169"/>
      <c r="D211" s="1"/>
      <c r="E211" s="1"/>
      <c r="F211" s="1"/>
      <c r="G211" s="1"/>
      <c r="H211" s="1"/>
      <c r="I211" s="166"/>
      <c r="J211" s="1"/>
      <c r="K211" s="1"/>
      <c r="L211" s="1"/>
      <c r="M211" s="1"/>
      <c r="N211" s="1"/>
      <c r="O211" s="1"/>
      <c r="P211" s="1"/>
      <c r="Q211" s="1"/>
      <c r="R211" s="1"/>
      <c r="S211" s="1"/>
      <c r="T211" s="1"/>
      <c r="U211" s="1"/>
      <c r="V211" s="1"/>
      <c r="W211" s="1"/>
      <c r="X211" s="1"/>
      <c r="Y211" s="1"/>
      <c r="Z211" s="1"/>
    </row>
    <row r="212" spans="1:26" ht="14.25" customHeight="1">
      <c r="A212" s="1"/>
      <c r="B212" s="1"/>
      <c r="C212" s="169"/>
      <c r="D212" s="1"/>
      <c r="E212" s="1"/>
      <c r="F212" s="1"/>
      <c r="G212" s="1"/>
      <c r="H212" s="1"/>
      <c r="I212" s="166"/>
      <c r="J212" s="1"/>
      <c r="K212" s="1"/>
      <c r="L212" s="1"/>
      <c r="M212" s="1"/>
      <c r="N212" s="1"/>
      <c r="O212" s="1"/>
      <c r="P212" s="1"/>
      <c r="Q212" s="1"/>
      <c r="R212" s="1"/>
      <c r="S212" s="1"/>
      <c r="T212" s="1"/>
      <c r="U212" s="1"/>
      <c r="V212" s="1"/>
      <c r="W212" s="1"/>
      <c r="X212" s="1"/>
      <c r="Y212" s="1"/>
      <c r="Z212" s="1"/>
    </row>
    <row r="213" spans="1:26" ht="14.25" customHeight="1">
      <c r="A213" s="1"/>
      <c r="B213" s="1"/>
      <c r="C213" s="169"/>
      <c r="D213" s="1"/>
      <c r="E213" s="1"/>
      <c r="F213" s="1"/>
      <c r="G213" s="1"/>
      <c r="H213" s="1"/>
      <c r="I213" s="166"/>
      <c r="J213" s="1"/>
      <c r="K213" s="1"/>
      <c r="L213" s="1"/>
      <c r="M213" s="1"/>
      <c r="N213" s="1"/>
      <c r="O213" s="1"/>
      <c r="P213" s="1"/>
      <c r="Q213" s="1"/>
      <c r="R213" s="1"/>
      <c r="S213" s="1"/>
      <c r="T213" s="1"/>
      <c r="U213" s="1"/>
      <c r="V213" s="1"/>
      <c r="W213" s="1"/>
      <c r="X213" s="1"/>
      <c r="Y213" s="1"/>
      <c r="Z213" s="1"/>
    </row>
    <row r="214" spans="1:26" ht="14.25" customHeight="1">
      <c r="A214" s="1"/>
      <c r="B214" s="1"/>
      <c r="C214" s="169"/>
      <c r="D214" s="1"/>
      <c r="E214" s="1"/>
      <c r="F214" s="1"/>
      <c r="G214" s="1"/>
      <c r="H214" s="1"/>
      <c r="I214" s="166"/>
      <c r="J214" s="1"/>
      <c r="K214" s="1"/>
      <c r="L214" s="1"/>
      <c r="M214" s="1"/>
      <c r="N214" s="1"/>
      <c r="O214" s="1"/>
      <c r="P214" s="1"/>
      <c r="Q214" s="1"/>
      <c r="R214" s="1"/>
      <c r="S214" s="1"/>
      <c r="T214" s="1"/>
      <c r="U214" s="1"/>
      <c r="V214" s="1"/>
      <c r="W214" s="1"/>
      <c r="X214" s="1"/>
      <c r="Y214" s="1"/>
      <c r="Z214" s="1"/>
    </row>
    <row r="215" spans="1:26" ht="14.25" customHeight="1">
      <c r="A215" s="1"/>
      <c r="B215" s="1"/>
      <c r="C215" s="169"/>
      <c r="D215" s="1"/>
      <c r="E215" s="1"/>
      <c r="F215" s="1"/>
      <c r="G215" s="1"/>
      <c r="H215" s="1"/>
      <c r="I215" s="166"/>
      <c r="J215" s="1"/>
      <c r="K215" s="1"/>
      <c r="L215" s="1"/>
      <c r="M215" s="1"/>
      <c r="N215" s="1"/>
      <c r="O215" s="1"/>
      <c r="P215" s="1"/>
      <c r="Q215" s="1"/>
      <c r="R215" s="1"/>
      <c r="S215" s="1"/>
      <c r="T215" s="1"/>
      <c r="U215" s="1"/>
      <c r="V215" s="1"/>
      <c r="W215" s="1"/>
      <c r="X215" s="1"/>
      <c r="Y215" s="1"/>
      <c r="Z215" s="1"/>
    </row>
    <row r="216" spans="1:26" ht="14.25" customHeight="1">
      <c r="A216" s="1"/>
      <c r="B216" s="1"/>
      <c r="C216" s="169"/>
      <c r="D216" s="1"/>
      <c r="E216" s="1"/>
      <c r="F216" s="1"/>
      <c r="G216" s="1"/>
      <c r="H216" s="1"/>
      <c r="I216" s="166"/>
      <c r="J216" s="1"/>
      <c r="K216" s="1"/>
      <c r="L216" s="1"/>
      <c r="M216" s="1"/>
      <c r="N216" s="1"/>
      <c r="O216" s="1"/>
      <c r="P216" s="1"/>
      <c r="Q216" s="1"/>
      <c r="R216" s="1"/>
      <c r="S216" s="1"/>
      <c r="T216" s="1"/>
      <c r="U216" s="1"/>
      <c r="V216" s="1"/>
      <c r="W216" s="1"/>
      <c r="X216" s="1"/>
      <c r="Y216" s="1"/>
      <c r="Z216" s="1"/>
    </row>
    <row r="217" spans="1:26" ht="14.25" customHeight="1">
      <c r="A217" s="1"/>
      <c r="B217" s="1"/>
      <c r="C217" s="169"/>
      <c r="D217" s="1"/>
      <c r="E217" s="1"/>
      <c r="F217" s="1"/>
      <c r="G217" s="1"/>
      <c r="H217" s="1"/>
      <c r="I217" s="166"/>
      <c r="J217" s="1"/>
      <c r="K217" s="1"/>
      <c r="L217" s="1"/>
      <c r="M217" s="1"/>
      <c r="N217" s="1"/>
      <c r="O217" s="1"/>
      <c r="P217" s="1"/>
      <c r="Q217" s="1"/>
      <c r="R217" s="1"/>
      <c r="S217" s="1"/>
      <c r="T217" s="1"/>
      <c r="U217" s="1"/>
      <c r="V217" s="1"/>
      <c r="W217" s="1"/>
      <c r="X217" s="1"/>
      <c r="Y217" s="1"/>
      <c r="Z217" s="1"/>
    </row>
    <row r="218" spans="1:26" ht="14.25" customHeight="1">
      <c r="A218" s="1"/>
      <c r="B218" s="1"/>
      <c r="C218" s="169"/>
      <c r="D218" s="1"/>
      <c r="E218" s="1"/>
      <c r="F218" s="1"/>
      <c r="G218" s="1"/>
      <c r="H218" s="1"/>
      <c r="I218" s="166"/>
      <c r="J218" s="1"/>
      <c r="K218" s="1"/>
      <c r="L218" s="1"/>
      <c r="M218" s="1"/>
      <c r="N218" s="1"/>
      <c r="O218" s="1"/>
      <c r="P218" s="1"/>
      <c r="Q218" s="1"/>
      <c r="R218" s="1"/>
      <c r="S218" s="1"/>
      <c r="T218" s="1"/>
      <c r="U218" s="1"/>
      <c r="V218" s="1"/>
      <c r="W218" s="1"/>
      <c r="X218" s="1"/>
      <c r="Y218" s="1"/>
      <c r="Z218" s="1"/>
    </row>
    <row r="219" spans="1:26" ht="14.25" customHeight="1">
      <c r="A219" s="1"/>
      <c r="B219" s="1"/>
      <c r="C219" s="169"/>
      <c r="D219" s="1"/>
      <c r="E219" s="1"/>
      <c r="F219" s="1"/>
      <c r="G219" s="1"/>
      <c r="H219" s="1"/>
      <c r="I219" s="166"/>
      <c r="J219" s="1"/>
      <c r="K219" s="1"/>
      <c r="L219" s="1"/>
      <c r="M219" s="1"/>
      <c r="N219" s="1"/>
      <c r="O219" s="1"/>
      <c r="P219" s="1"/>
      <c r="Q219" s="1"/>
      <c r="R219" s="1"/>
      <c r="S219" s="1"/>
      <c r="T219" s="1"/>
      <c r="U219" s="1"/>
      <c r="V219" s="1"/>
      <c r="W219" s="1"/>
      <c r="X219" s="1"/>
      <c r="Y219" s="1"/>
      <c r="Z219" s="1"/>
    </row>
    <row r="220" spans="1:26" ht="14.25" customHeight="1">
      <c r="A220" s="1"/>
      <c r="B220" s="1"/>
      <c r="C220" s="169"/>
      <c r="D220" s="1"/>
      <c r="E220" s="1"/>
      <c r="F220" s="1"/>
      <c r="G220" s="1"/>
      <c r="H220" s="1"/>
      <c r="I220" s="166"/>
      <c r="J220" s="1"/>
      <c r="K220" s="1"/>
      <c r="L220" s="1"/>
      <c r="M220" s="1"/>
      <c r="N220" s="1"/>
      <c r="O220" s="1"/>
      <c r="P220" s="1"/>
      <c r="Q220" s="1"/>
      <c r="R220" s="1"/>
      <c r="S220" s="1"/>
      <c r="T220" s="1"/>
      <c r="U220" s="1"/>
      <c r="V220" s="1"/>
      <c r="W220" s="1"/>
      <c r="X220" s="1"/>
      <c r="Y220" s="1"/>
      <c r="Z220" s="1"/>
    </row>
    <row r="221" spans="1:26" ht="14.25" customHeight="1">
      <c r="A221" s="1"/>
      <c r="B221" s="1"/>
      <c r="C221" s="169"/>
      <c r="D221" s="1"/>
      <c r="E221" s="1"/>
      <c r="F221" s="1"/>
      <c r="G221" s="1"/>
      <c r="H221" s="1"/>
      <c r="I221" s="166"/>
      <c r="J221" s="1"/>
      <c r="K221" s="1"/>
      <c r="L221" s="1"/>
      <c r="M221" s="1"/>
      <c r="N221" s="1"/>
      <c r="O221" s="1"/>
      <c r="P221" s="1"/>
      <c r="Q221" s="1"/>
      <c r="R221" s="1"/>
      <c r="S221" s="1"/>
      <c r="T221" s="1"/>
      <c r="U221" s="1"/>
      <c r="V221" s="1"/>
      <c r="W221" s="1"/>
      <c r="X221" s="1"/>
      <c r="Y221" s="1"/>
      <c r="Z221" s="1"/>
    </row>
    <row r="222" spans="1:26" ht="14.25" customHeight="1">
      <c r="A222" s="1"/>
      <c r="B222" s="1"/>
      <c r="C222" s="169"/>
      <c r="D222" s="1"/>
      <c r="E222" s="1"/>
      <c r="F222" s="1"/>
      <c r="G222" s="1"/>
      <c r="H222" s="1"/>
      <c r="I222" s="166"/>
      <c r="J222" s="1"/>
      <c r="K222" s="1"/>
      <c r="L222" s="1"/>
      <c r="M222" s="1"/>
      <c r="N222" s="1"/>
      <c r="O222" s="1"/>
      <c r="P222" s="1"/>
      <c r="Q222" s="1"/>
      <c r="R222" s="1"/>
      <c r="S222" s="1"/>
      <c r="T222" s="1"/>
      <c r="U222" s="1"/>
      <c r="V222" s="1"/>
      <c r="W222" s="1"/>
      <c r="X222" s="1"/>
      <c r="Y222" s="1"/>
      <c r="Z222" s="1"/>
    </row>
    <row r="223" spans="1:26" ht="14.25" customHeight="1">
      <c r="A223" s="1"/>
      <c r="B223" s="1"/>
      <c r="C223" s="169"/>
      <c r="D223" s="1"/>
      <c r="E223" s="1"/>
      <c r="F223" s="1"/>
      <c r="G223" s="1"/>
      <c r="H223" s="1"/>
      <c r="I223" s="166"/>
      <c r="J223" s="1"/>
      <c r="K223" s="1"/>
      <c r="L223" s="1"/>
      <c r="M223" s="1"/>
      <c r="N223" s="1"/>
      <c r="O223" s="1"/>
      <c r="P223" s="1"/>
      <c r="Q223" s="1"/>
      <c r="R223" s="1"/>
      <c r="S223" s="1"/>
      <c r="T223" s="1"/>
      <c r="U223" s="1"/>
      <c r="V223" s="1"/>
      <c r="W223" s="1"/>
      <c r="X223" s="1"/>
      <c r="Y223" s="1"/>
      <c r="Z223" s="1"/>
    </row>
    <row r="224" spans="1:26" ht="14.25" customHeight="1">
      <c r="A224" s="1"/>
      <c r="B224" s="1"/>
      <c r="C224" s="169"/>
      <c r="D224" s="1"/>
      <c r="E224" s="1"/>
      <c r="F224" s="1"/>
      <c r="G224" s="1"/>
      <c r="H224" s="1"/>
      <c r="I224" s="166"/>
      <c r="J224" s="1"/>
      <c r="K224" s="1"/>
      <c r="L224" s="1"/>
      <c r="M224" s="1"/>
      <c r="N224" s="1"/>
      <c r="O224" s="1"/>
      <c r="P224" s="1"/>
      <c r="Q224" s="1"/>
      <c r="R224" s="1"/>
      <c r="S224" s="1"/>
      <c r="T224" s="1"/>
      <c r="U224" s="1"/>
      <c r="V224" s="1"/>
      <c r="W224" s="1"/>
      <c r="X224" s="1"/>
      <c r="Y224" s="1"/>
      <c r="Z224" s="1"/>
    </row>
    <row r="225" spans="1:26" ht="14.25" customHeight="1">
      <c r="A225" s="1"/>
      <c r="B225" s="1"/>
      <c r="C225" s="169"/>
      <c r="D225" s="1"/>
      <c r="E225" s="1"/>
      <c r="F225" s="1"/>
      <c r="G225" s="1"/>
      <c r="H225" s="1"/>
      <c r="I225" s="166"/>
      <c r="J225" s="1"/>
      <c r="K225" s="1"/>
      <c r="L225" s="1"/>
      <c r="M225" s="1"/>
      <c r="N225" s="1"/>
      <c r="O225" s="1"/>
      <c r="P225" s="1"/>
      <c r="Q225" s="1"/>
      <c r="R225" s="1"/>
      <c r="S225" s="1"/>
      <c r="T225" s="1"/>
      <c r="U225" s="1"/>
      <c r="V225" s="1"/>
      <c r="W225" s="1"/>
      <c r="X225" s="1"/>
      <c r="Y225" s="1"/>
      <c r="Z225" s="1"/>
    </row>
    <row r="226" spans="1:26" ht="14.25" customHeight="1">
      <c r="A226" s="1"/>
      <c r="B226" s="1"/>
      <c r="C226" s="169"/>
      <c r="D226" s="1"/>
      <c r="E226" s="1"/>
      <c r="F226" s="1"/>
      <c r="G226" s="1"/>
      <c r="H226" s="1"/>
      <c r="I226" s="166"/>
      <c r="J226" s="1"/>
      <c r="K226" s="1"/>
      <c r="L226" s="1"/>
      <c r="M226" s="1"/>
      <c r="N226" s="1"/>
      <c r="O226" s="1"/>
      <c r="P226" s="1"/>
      <c r="Q226" s="1"/>
      <c r="R226" s="1"/>
      <c r="S226" s="1"/>
      <c r="T226" s="1"/>
      <c r="U226" s="1"/>
      <c r="V226" s="1"/>
      <c r="W226" s="1"/>
      <c r="X226" s="1"/>
      <c r="Y226" s="1"/>
      <c r="Z226" s="1"/>
    </row>
    <row r="227" spans="1:26" ht="14.25" customHeight="1">
      <c r="A227" s="1"/>
      <c r="B227" s="1"/>
      <c r="C227" s="169"/>
      <c r="D227" s="1"/>
      <c r="E227" s="1"/>
      <c r="F227" s="1"/>
      <c r="G227" s="1"/>
      <c r="H227" s="1"/>
      <c r="I227" s="166"/>
      <c r="J227" s="1"/>
      <c r="K227" s="1"/>
      <c r="L227" s="1"/>
      <c r="M227" s="1"/>
      <c r="N227" s="1"/>
      <c r="O227" s="1"/>
      <c r="P227" s="1"/>
      <c r="Q227" s="1"/>
      <c r="R227" s="1"/>
      <c r="S227" s="1"/>
      <c r="T227" s="1"/>
      <c r="U227" s="1"/>
      <c r="V227" s="1"/>
      <c r="W227" s="1"/>
      <c r="X227" s="1"/>
      <c r="Y227" s="1"/>
      <c r="Z227" s="1"/>
    </row>
    <row r="228" spans="1:26" ht="14.25" customHeight="1">
      <c r="A228" s="1"/>
      <c r="B228" s="1"/>
      <c r="C228" s="169"/>
      <c r="D228" s="1"/>
      <c r="E228" s="1"/>
      <c r="F228" s="1"/>
      <c r="G228" s="1"/>
      <c r="H228" s="1"/>
      <c r="I228" s="166"/>
      <c r="J228" s="1"/>
      <c r="K228" s="1"/>
      <c r="L228" s="1"/>
      <c r="M228" s="1"/>
      <c r="N228" s="1"/>
      <c r="O228" s="1"/>
      <c r="P228" s="1"/>
      <c r="Q228" s="1"/>
      <c r="R228" s="1"/>
      <c r="S228" s="1"/>
      <c r="T228" s="1"/>
      <c r="U228" s="1"/>
      <c r="V228" s="1"/>
      <c r="W228" s="1"/>
      <c r="X228" s="1"/>
      <c r="Y228" s="1"/>
      <c r="Z228" s="1"/>
    </row>
    <row r="229" spans="1:26" ht="14.25" customHeight="1">
      <c r="A229" s="1"/>
      <c r="B229" s="1"/>
      <c r="C229" s="169"/>
      <c r="D229" s="1"/>
      <c r="E229" s="1"/>
      <c r="F229" s="1"/>
      <c r="G229" s="1"/>
      <c r="H229" s="1"/>
      <c r="I229" s="166"/>
      <c r="J229" s="1"/>
      <c r="K229" s="1"/>
      <c r="L229" s="1"/>
      <c r="M229" s="1"/>
      <c r="N229" s="1"/>
      <c r="O229" s="1"/>
      <c r="P229" s="1"/>
      <c r="Q229" s="1"/>
      <c r="R229" s="1"/>
      <c r="S229" s="1"/>
      <c r="T229" s="1"/>
      <c r="U229" s="1"/>
      <c r="V229" s="1"/>
      <c r="W229" s="1"/>
      <c r="X229" s="1"/>
      <c r="Y229" s="1"/>
      <c r="Z229" s="1"/>
    </row>
    <row r="230" spans="1:26" ht="14.25" customHeight="1">
      <c r="A230" s="1"/>
      <c r="B230" s="1"/>
      <c r="C230" s="169"/>
      <c r="D230" s="1"/>
      <c r="E230" s="1"/>
      <c r="F230" s="1"/>
      <c r="G230" s="1"/>
      <c r="H230" s="1"/>
      <c r="I230" s="166"/>
      <c r="J230" s="1"/>
      <c r="K230" s="1"/>
      <c r="L230" s="1"/>
      <c r="M230" s="1"/>
      <c r="N230" s="1"/>
      <c r="O230" s="1"/>
      <c r="P230" s="1"/>
      <c r="Q230" s="1"/>
      <c r="R230" s="1"/>
      <c r="S230" s="1"/>
      <c r="T230" s="1"/>
      <c r="U230" s="1"/>
      <c r="V230" s="1"/>
      <c r="W230" s="1"/>
      <c r="X230" s="1"/>
      <c r="Y230" s="1"/>
      <c r="Z230" s="1"/>
    </row>
    <row r="231" spans="1:26" ht="14.25" customHeight="1">
      <c r="A231" s="1"/>
      <c r="B231" s="1"/>
      <c r="C231" s="169"/>
      <c r="D231" s="1"/>
      <c r="E231" s="1"/>
      <c r="F231" s="1"/>
      <c r="G231" s="1"/>
      <c r="H231" s="1"/>
      <c r="I231" s="166"/>
      <c r="J231" s="1"/>
      <c r="K231" s="1"/>
      <c r="L231" s="1"/>
      <c r="M231" s="1"/>
      <c r="N231" s="1"/>
      <c r="O231" s="1"/>
      <c r="P231" s="1"/>
      <c r="Q231" s="1"/>
      <c r="R231" s="1"/>
      <c r="S231" s="1"/>
      <c r="T231" s="1"/>
      <c r="U231" s="1"/>
      <c r="V231" s="1"/>
      <c r="W231" s="1"/>
      <c r="X231" s="1"/>
      <c r="Y231" s="1"/>
      <c r="Z231" s="1"/>
    </row>
    <row r="232" spans="1:26" ht="14.25" customHeight="1">
      <c r="A232" s="1"/>
      <c r="B232" s="1"/>
      <c r="C232" s="169"/>
      <c r="D232" s="1"/>
      <c r="E232" s="1"/>
      <c r="F232" s="1"/>
      <c r="G232" s="1"/>
      <c r="H232" s="1"/>
      <c r="I232" s="166"/>
      <c r="J232" s="1"/>
      <c r="K232" s="1"/>
      <c r="L232" s="1"/>
      <c r="M232" s="1"/>
      <c r="N232" s="1"/>
      <c r="O232" s="1"/>
      <c r="P232" s="1"/>
      <c r="Q232" s="1"/>
      <c r="R232" s="1"/>
      <c r="S232" s="1"/>
      <c r="T232" s="1"/>
      <c r="U232" s="1"/>
      <c r="V232" s="1"/>
      <c r="W232" s="1"/>
      <c r="X232" s="1"/>
      <c r="Y232" s="1"/>
      <c r="Z232" s="1"/>
    </row>
    <row r="233" spans="1:26" ht="14.25" customHeight="1">
      <c r="A233" s="1"/>
      <c r="B233" s="1"/>
      <c r="C233" s="169"/>
      <c r="D233" s="1"/>
      <c r="E233" s="1"/>
      <c r="F233" s="1"/>
      <c r="G233" s="1"/>
      <c r="H233" s="1"/>
      <c r="I233" s="166"/>
      <c r="J233" s="1"/>
      <c r="K233" s="1"/>
      <c r="L233" s="1"/>
      <c r="M233" s="1"/>
      <c r="N233" s="1"/>
      <c r="O233" s="1"/>
      <c r="P233" s="1"/>
      <c r="Q233" s="1"/>
      <c r="R233" s="1"/>
      <c r="S233" s="1"/>
      <c r="T233" s="1"/>
      <c r="U233" s="1"/>
      <c r="V233" s="1"/>
      <c r="W233" s="1"/>
      <c r="X233" s="1"/>
      <c r="Y233" s="1"/>
      <c r="Z233" s="1"/>
    </row>
    <row r="234" spans="1:26" ht="14.25" customHeight="1">
      <c r="A234" s="1"/>
      <c r="B234" s="1"/>
      <c r="C234" s="169"/>
      <c r="D234" s="1"/>
      <c r="E234" s="1"/>
      <c r="F234" s="1"/>
      <c r="G234" s="1"/>
      <c r="H234" s="1"/>
      <c r="I234" s="166"/>
      <c r="J234" s="1"/>
      <c r="K234" s="1"/>
      <c r="L234" s="1"/>
      <c r="M234" s="1"/>
      <c r="N234" s="1"/>
      <c r="O234" s="1"/>
      <c r="P234" s="1"/>
      <c r="Q234" s="1"/>
      <c r="R234" s="1"/>
      <c r="S234" s="1"/>
      <c r="T234" s="1"/>
      <c r="U234" s="1"/>
      <c r="V234" s="1"/>
      <c r="W234" s="1"/>
      <c r="X234" s="1"/>
      <c r="Y234" s="1"/>
      <c r="Z234" s="1"/>
    </row>
    <row r="235" spans="1:26" ht="14.25" customHeight="1">
      <c r="A235" s="1"/>
      <c r="B235" s="1"/>
      <c r="C235" s="169"/>
      <c r="D235" s="1"/>
      <c r="E235" s="1"/>
      <c r="F235" s="1"/>
      <c r="G235" s="1"/>
      <c r="H235" s="1"/>
      <c r="I235" s="166"/>
      <c r="J235" s="1"/>
      <c r="K235" s="1"/>
      <c r="L235" s="1"/>
      <c r="M235" s="1"/>
      <c r="N235" s="1"/>
      <c r="O235" s="1"/>
      <c r="P235" s="1"/>
      <c r="Q235" s="1"/>
      <c r="R235" s="1"/>
      <c r="S235" s="1"/>
      <c r="T235" s="1"/>
      <c r="U235" s="1"/>
      <c r="V235" s="1"/>
      <c r="W235" s="1"/>
      <c r="X235" s="1"/>
      <c r="Y235" s="1"/>
      <c r="Z235" s="1"/>
    </row>
    <row r="236" spans="1:26" ht="14.25" customHeight="1">
      <c r="A236" s="1"/>
      <c r="B236" s="1"/>
      <c r="C236" s="169"/>
      <c r="D236" s="1"/>
      <c r="E236" s="1"/>
      <c r="F236" s="1"/>
      <c r="G236" s="1"/>
      <c r="H236" s="1"/>
      <c r="I236" s="166"/>
      <c r="J236" s="1"/>
      <c r="K236" s="1"/>
      <c r="L236" s="1"/>
      <c r="M236" s="1"/>
      <c r="N236" s="1"/>
      <c r="O236" s="1"/>
      <c r="P236" s="1"/>
      <c r="Q236" s="1"/>
      <c r="R236" s="1"/>
      <c r="S236" s="1"/>
      <c r="T236" s="1"/>
      <c r="U236" s="1"/>
      <c r="V236" s="1"/>
      <c r="W236" s="1"/>
      <c r="X236" s="1"/>
      <c r="Y236" s="1"/>
      <c r="Z236" s="1"/>
    </row>
    <row r="237" spans="1:26" ht="14.25" customHeight="1">
      <c r="A237" s="1"/>
      <c r="B237" s="1"/>
      <c r="C237" s="169"/>
      <c r="D237" s="1"/>
      <c r="E237" s="1"/>
      <c r="F237" s="1"/>
      <c r="G237" s="1"/>
      <c r="H237" s="1"/>
      <c r="I237" s="166"/>
      <c r="J237" s="1"/>
      <c r="K237" s="1"/>
      <c r="L237" s="1"/>
      <c r="M237" s="1"/>
      <c r="N237" s="1"/>
      <c r="O237" s="1"/>
      <c r="P237" s="1"/>
      <c r="Q237" s="1"/>
      <c r="R237" s="1"/>
      <c r="S237" s="1"/>
      <c r="T237" s="1"/>
      <c r="U237" s="1"/>
      <c r="V237" s="1"/>
      <c r="W237" s="1"/>
      <c r="X237" s="1"/>
      <c r="Y237" s="1"/>
      <c r="Z237" s="1"/>
    </row>
    <row r="238" spans="1:26" ht="14.25" customHeight="1">
      <c r="A238" s="1"/>
      <c r="B238" s="1"/>
      <c r="C238" s="169"/>
      <c r="D238" s="1"/>
      <c r="E238" s="1"/>
      <c r="F238" s="1"/>
      <c r="G238" s="1"/>
      <c r="H238" s="1"/>
      <c r="I238" s="166"/>
      <c r="J238" s="1"/>
      <c r="K238" s="1"/>
      <c r="L238" s="1"/>
      <c r="M238" s="1"/>
      <c r="N238" s="1"/>
      <c r="O238" s="1"/>
      <c r="P238" s="1"/>
      <c r="Q238" s="1"/>
      <c r="R238" s="1"/>
      <c r="S238" s="1"/>
      <c r="T238" s="1"/>
      <c r="U238" s="1"/>
      <c r="V238" s="1"/>
      <c r="W238" s="1"/>
      <c r="X238" s="1"/>
      <c r="Y238" s="1"/>
      <c r="Z238" s="1"/>
    </row>
    <row r="239" spans="1:26" ht="14.25" customHeight="1">
      <c r="A239" s="1"/>
      <c r="B239" s="1"/>
      <c r="C239" s="169"/>
      <c r="D239" s="1"/>
      <c r="E239" s="1"/>
      <c r="F239" s="1"/>
      <c r="G239" s="1"/>
      <c r="H239" s="1"/>
      <c r="I239" s="166"/>
      <c r="J239" s="1"/>
      <c r="K239" s="1"/>
      <c r="L239" s="1"/>
      <c r="M239" s="1"/>
      <c r="N239" s="1"/>
      <c r="O239" s="1"/>
      <c r="P239" s="1"/>
      <c r="Q239" s="1"/>
      <c r="R239" s="1"/>
      <c r="S239" s="1"/>
      <c r="T239" s="1"/>
      <c r="U239" s="1"/>
      <c r="V239" s="1"/>
      <c r="W239" s="1"/>
      <c r="X239" s="1"/>
      <c r="Y239" s="1"/>
      <c r="Z239" s="1"/>
    </row>
    <row r="240" spans="1:26" ht="14.25" customHeight="1">
      <c r="A240" s="1"/>
      <c r="B240" s="1"/>
      <c r="C240" s="169"/>
      <c r="D240" s="1"/>
      <c r="E240" s="1"/>
      <c r="F240" s="1"/>
      <c r="G240" s="1"/>
      <c r="H240" s="1"/>
      <c r="I240" s="166"/>
      <c r="J240" s="1"/>
      <c r="K240" s="1"/>
      <c r="L240" s="1"/>
      <c r="M240" s="1"/>
      <c r="N240" s="1"/>
      <c r="O240" s="1"/>
      <c r="P240" s="1"/>
      <c r="Q240" s="1"/>
      <c r="R240" s="1"/>
      <c r="S240" s="1"/>
      <c r="T240" s="1"/>
      <c r="U240" s="1"/>
      <c r="V240" s="1"/>
      <c r="W240" s="1"/>
      <c r="X240" s="1"/>
      <c r="Y240" s="1"/>
      <c r="Z240" s="1"/>
    </row>
    <row r="241" spans="1:26" ht="14.25" customHeight="1">
      <c r="A241" s="1"/>
      <c r="B241" s="1"/>
      <c r="C241" s="169"/>
      <c r="D241" s="1"/>
      <c r="E241" s="1"/>
      <c r="F241" s="1"/>
      <c r="G241" s="1"/>
      <c r="H241" s="1"/>
      <c r="I241" s="166"/>
      <c r="J241" s="1"/>
      <c r="K241" s="1"/>
      <c r="L241" s="1"/>
      <c r="M241" s="1"/>
      <c r="N241" s="1"/>
      <c r="O241" s="1"/>
      <c r="P241" s="1"/>
      <c r="Q241" s="1"/>
      <c r="R241" s="1"/>
      <c r="S241" s="1"/>
      <c r="T241" s="1"/>
      <c r="U241" s="1"/>
      <c r="V241" s="1"/>
      <c r="W241" s="1"/>
      <c r="X241" s="1"/>
      <c r="Y241" s="1"/>
      <c r="Z241" s="1"/>
    </row>
    <row r="242" spans="1:26" ht="14.25" customHeight="1">
      <c r="A242" s="1"/>
      <c r="B242" s="1"/>
      <c r="C242" s="169"/>
      <c r="D242" s="1"/>
      <c r="E242" s="1"/>
      <c r="F242" s="1"/>
      <c r="G242" s="1"/>
      <c r="H242" s="1"/>
      <c r="I242" s="166"/>
      <c r="J242" s="1"/>
      <c r="K242" s="1"/>
      <c r="L242" s="1"/>
      <c r="M242" s="1"/>
      <c r="N242" s="1"/>
      <c r="O242" s="1"/>
      <c r="P242" s="1"/>
      <c r="Q242" s="1"/>
      <c r="R242" s="1"/>
      <c r="S242" s="1"/>
      <c r="T242" s="1"/>
      <c r="U242" s="1"/>
      <c r="V242" s="1"/>
      <c r="W242" s="1"/>
      <c r="X242" s="1"/>
      <c r="Y242" s="1"/>
      <c r="Z242" s="1"/>
    </row>
    <row r="243" spans="1:26" ht="14.25" customHeight="1">
      <c r="A243" s="1"/>
      <c r="B243" s="1"/>
      <c r="C243" s="169"/>
      <c r="D243" s="1"/>
      <c r="E243" s="1"/>
      <c r="F243" s="1"/>
      <c r="G243" s="1"/>
      <c r="H243" s="1"/>
      <c r="I243" s="166"/>
      <c r="J243" s="1"/>
      <c r="K243" s="1"/>
      <c r="L243" s="1"/>
      <c r="M243" s="1"/>
      <c r="N243" s="1"/>
      <c r="O243" s="1"/>
      <c r="P243" s="1"/>
      <c r="Q243" s="1"/>
      <c r="R243" s="1"/>
      <c r="S243" s="1"/>
      <c r="T243" s="1"/>
      <c r="U243" s="1"/>
      <c r="V243" s="1"/>
      <c r="W243" s="1"/>
      <c r="X243" s="1"/>
      <c r="Y243" s="1"/>
      <c r="Z243" s="1"/>
    </row>
    <row r="244" spans="1:26" ht="14.25" customHeight="1">
      <c r="A244" s="1"/>
      <c r="B244" s="1"/>
      <c r="C244" s="169"/>
      <c r="D244" s="1"/>
      <c r="E244" s="1"/>
      <c r="F244" s="1"/>
      <c r="G244" s="1"/>
      <c r="H244" s="1"/>
      <c r="I244" s="166"/>
      <c r="J244" s="1"/>
      <c r="K244" s="1"/>
      <c r="L244" s="1"/>
      <c r="M244" s="1"/>
      <c r="N244" s="1"/>
      <c r="O244" s="1"/>
      <c r="P244" s="1"/>
      <c r="Q244" s="1"/>
      <c r="R244" s="1"/>
      <c r="S244" s="1"/>
      <c r="T244" s="1"/>
      <c r="U244" s="1"/>
      <c r="V244" s="1"/>
      <c r="W244" s="1"/>
      <c r="X244" s="1"/>
      <c r="Y244" s="1"/>
      <c r="Z244" s="1"/>
    </row>
    <row r="245" spans="1:26" ht="14.25" customHeight="1">
      <c r="A245" s="1"/>
      <c r="B245" s="1"/>
      <c r="C245" s="169"/>
      <c r="D245" s="1"/>
      <c r="E245" s="1"/>
      <c r="F245" s="1"/>
      <c r="G245" s="1"/>
      <c r="H245" s="1"/>
      <c r="I245" s="166"/>
      <c r="J245" s="1"/>
      <c r="K245" s="1"/>
      <c r="L245" s="1"/>
      <c r="M245" s="1"/>
      <c r="N245" s="1"/>
      <c r="O245" s="1"/>
      <c r="P245" s="1"/>
      <c r="Q245" s="1"/>
      <c r="R245" s="1"/>
      <c r="S245" s="1"/>
      <c r="T245" s="1"/>
      <c r="U245" s="1"/>
      <c r="V245" s="1"/>
      <c r="W245" s="1"/>
      <c r="X245" s="1"/>
      <c r="Y245" s="1"/>
      <c r="Z245" s="1"/>
    </row>
    <row r="246" spans="1:26" ht="14.25" customHeight="1">
      <c r="A246" s="1"/>
      <c r="B246" s="1"/>
      <c r="C246" s="169"/>
      <c r="D246" s="1"/>
      <c r="E246" s="1"/>
      <c r="F246" s="1"/>
      <c r="G246" s="1"/>
      <c r="H246" s="1"/>
      <c r="I246" s="166"/>
      <c r="J246" s="1"/>
      <c r="K246" s="1"/>
      <c r="L246" s="1"/>
      <c r="M246" s="1"/>
      <c r="N246" s="1"/>
      <c r="O246" s="1"/>
      <c r="P246" s="1"/>
      <c r="Q246" s="1"/>
      <c r="R246" s="1"/>
      <c r="S246" s="1"/>
      <c r="T246" s="1"/>
      <c r="U246" s="1"/>
      <c r="V246" s="1"/>
      <c r="W246" s="1"/>
      <c r="X246" s="1"/>
      <c r="Y246" s="1"/>
      <c r="Z246" s="1"/>
    </row>
    <row r="247" spans="1:26" ht="14.25" customHeight="1">
      <c r="A247" s="1"/>
      <c r="B247" s="1"/>
      <c r="C247" s="169"/>
      <c r="D247" s="1"/>
      <c r="E247" s="1"/>
      <c r="F247" s="1"/>
      <c r="G247" s="1"/>
      <c r="H247" s="1"/>
      <c r="I247" s="166"/>
      <c r="J247" s="1"/>
      <c r="K247" s="1"/>
      <c r="L247" s="1"/>
      <c r="M247" s="1"/>
      <c r="N247" s="1"/>
      <c r="O247" s="1"/>
      <c r="P247" s="1"/>
      <c r="Q247" s="1"/>
      <c r="R247" s="1"/>
      <c r="S247" s="1"/>
      <c r="T247" s="1"/>
      <c r="U247" s="1"/>
      <c r="V247" s="1"/>
      <c r="W247" s="1"/>
      <c r="X247" s="1"/>
      <c r="Y247" s="1"/>
      <c r="Z247" s="1"/>
    </row>
    <row r="248" spans="1:26" ht="14.25" customHeight="1">
      <c r="A248" s="1"/>
      <c r="B248" s="1"/>
      <c r="C248" s="169"/>
      <c r="D248" s="1"/>
      <c r="E248" s="1"/>
      <c r="F248" s="1"/>
      <c r="G248" s="1"/>
      <c r="H248" s="1"/>
      <c r="I248" s="166"/>
      <c r="J248" s="1"/>
      <c r="K248" s="1"/>
      <c r="L248" s="1"/>
      <c r="M248" s="1"/>
      <c r="N248" s="1"/>
      <c r="O248" s="1"/>
      <c r="P248" s="1"/>
      <c r="Q248" s="1"/>
      <c r="R248" s="1"/>
      <c r="S248" s="1"/>
      <c r="T248" s="1"/>
      <c r="U248" s="1"/>
      <c r="V248" s="1"/>
      <c r="W248" s="1"/>
      <c r="X248" s="1"/>
      <c r="Y248" s="1"/>
      <c r="Z248" s="1"/>
    </row>
    <row r="249" spans="1:26" ht="14.25" customHeight="1">
      <c r="A249" s="1"/>
      <c r="B249" s="1"/>
      <c r="C249" s="169"/>
      <c r="D249" s="1"/>
      <c r="E249" s="1"/>
      <c r="F249" s="1"/>
      <c r="G249" s="1"/>
      <c r="H249" s="1"/>
      <c r="I249" s="166"/>
      <c r="J249" s="1"/>
      <c r="K249" s="1"/>
      <c r="L249" s="1"/>
      <c r="M249" s="1"/>
      <c r="N249" s="1"/>
      <c r="O249" s="1"/>
      <c r="P249" s="1"/>
      <c r="Q249" s="1"/>
      <c r="R249" s="1"/>
      <c r="S249" s="1"/>
      <c r="T249" s="1"/>
      <c r="U249" s="1"/>
      <c r="V249" s="1"/>
      <c r="W249" s="1"/>
      <c r="X249" s="1"/>
      <c r="Y249" s="1"/>
      <c r="Z249" s="1"/>
    </row>
    <row r="250" spans="1:26" ht="14.25" customHeight="1">
      <c r="A250" s="1"/>
      <c r="B250" s="1"/>
      <c r="C250" s="169"/>
      <c r="D250" s="1"/>
      <c r="E250" s="1"/>
      <c r="F250" s="1"/>
      <c r="G250" s="1"/>
      <c r="H250" s="1"/>
      <c r="I250" s="166"/>
      <c r="J250" s="1"/>
      <c r="K250" s="1"/>
      <c r="L250" s="1"/>
      <c r="M250" s="1"/>
      <c r="N250" s="1"/>
      <c r="O250" s="1"/>
      <c r="P250" s="1"/>
      <c r="Q250" s="1"/>
      <c r="R250" s="1"/>
      <c r="S250" s="1"/>
      <c r="T250" s="1"/>
      <c r="U250" s="1"/>
      <c r="V250" s="1"/>
      <c r="W250" s="1"/>
      <c r="X250" s="1"/>
      <c r="Y250" s="1"/>
      <c r="Z250" s="1"/>
    </row>
    <row r="251" spans="1:26" ht="14.25" customHeight="1">
      <c r="A251" s="1"/>
      <c r="B251" s="1"/>
      <c r="C251" s="169"/>
      <c r="D251" s="1"/>
      <c r="E251" s="1"/>
      <c r="F251" s="1"/>
      <c r="G251" s="1"/>
      <c r="H251" s="1"/>
      <c r="I251" s="166"/>
      <c r="J251" s="1"/>
      <c r="K251" s="1"/>
      <c r="L251" s="1"/>
      <c r="M251" s="1"/>
      <c r="N251" s="1"/>
      <c r="O251" s="1"/>
      <c r="P251" s="1"/>
      <c r="Q251" s="1"/>
      <c r="R251" s="1"/>
      <c r="S251" s="1"/>
      <c r="T251" s="1"/>
      <c r="U251" s="1"/>
      <c r="V251" s="1"/>
      <c r="W251" s="1"/>
      <c r="X251" s="1"/>
      <c r="Y251" s="1"/>
      <c r="Z251" s="1"/>
    </row>
    <row r="252" spans="1:26" ht="14.25" customHeight="1">
      <c r="A252" s="1"/>
      <c r="B252" s="1"/>
      <c r="C252" s="169"/>
      <c r="D252" s="1"/>
      <c r="E252" s="1"/>
      <c r="F252" s="1"/>
      <c r="G252" s="1"/>
      <c r="H252" s="1"/>
      <c r="I252" s="166"/>
      <c r="J252" s="1"/>
      <c r="K252" s="1"/>
      <c r="L252" s="1"/>
      <c r="M252" s="1"/>
      <c r="N252" s="1"/>
      <c r="O252" s="1"/>
      <c r="P252" s="1"/>
      <c r="Q252" s="1"/>
      <c r="R252" s="1"/>
      <c r="S252" s="1"/>
      <c r="T252" s="1"/>
      <c r="U252" s="1"/>
      <c r="V252" s="1"/>
      <c r="W252" s="1"/>
      <c r="X252" s="1"/>
      <c r="Y252" s="1"/>
      <c r="Z252" s="1"/>
    </row>
    <row r="253" spans="1:26" ht="14.25" customHeight="1">
      <c r="A253" s="1"/>
      <c r="B253" s="1"/>
      <c r="C253" s="169"/>
      <c r="D253" s="1"/>
      <c r="E253" s="1"/>
      <c r="F253" s="1"/>
      <c r="G253" s="1"/>
      <c r="H253" s="1"/>
      <c r="I253" s="166"/>
      <c r="J253" s="1"/>
      <c r="K253" s="1"/>
      <c r="L253" s="1"/>
      <c r="M253" s="1"/>
      <c r="N253" s="1"/>
      <c r="O253" s="1"/>
      <c r="P253" s="1"/>
      <c r="Q253" s="1"/>
      <c r="R253" s="1"/>
      <c r="S253" s="1"/>
      <c r="T253" s="1"/>
      <c r="U253" s="1"/>
      <c r="V253" s="1"/>
      <c r="W253" s="1"/>
      <c r="X253" s="1"/>
      <c r="Y253" s="1"/>
      <c r="Z253" s="1"/>
    </row>
    <row r="254" spans="1:26" ht="14.25" customHeight="1">
      <c r="A254" s="1"/>
      <c r="B254" s="1"/>
      <c r="C254" s="169"/>
      <c r="D254" s="1"/>
      <c r="E254" s="1"/>
      <c r="F254" s="1"/>
      <c r="G254" s="1"/>
      <c r="H254" s="1"/>
      <c r="I254" s="166"/>
      <c r="J254" s="1"/>
      <c r="K254" s="1"/>
      <c r="L254" s="1"/>
      <c r="M254" s="1"/>
      <c r="N254" s="1"/>
      <c r="O254" s="1"/>
      <c r="P254" s="1"/>
      <c r="Q254" s="1"/>
      <c r="R254" s="1"/>
      <c r="S254" s="1"/>
      <c r="T254" s="1"/>
      <c r="U254" s="1"/>
      <c r="V254" s="1"/>
      <c r="W254" s="1"/>
      <c r="X254" s="1"/>
      <c r="Y254" s="1"/>
      <c r="Z254" s="1"/>
    </row>
    <row r="255" spans="1:26" ht="14.25" customHeight="1">
      <c r="A255" s="1"/>
      <c r="B255" s="1"/>
      <c r="C255" s="169"/>
      <c r="D255" s="1"/>
      <c r="E255" s="1"/>
      <c r="F255" s="1"/>
      <c r="G255" s="1"/>
      <c r="H255" s="1"/>
      <c r="I255" s="166"/>
      <c r="J255" s="1"/>
      <c r="K255" s="1"/>
      <c r="L255" s="1"/>
      <c r="M255" s="1"/>
      <c r="N255" s="1"/>
      <c r="O255" s="1"/>
      <c r="P255" s="1"/>
      <c r="Q255" s="1"/>
      <c r="R255" s="1"/>
      <c r="S255" s="1"/>
      <c r="T255" s="1"/>
      <c r="U255" s="1"/>
      <c r="V255" s="1"/>
      <c r="W255" s="1"/>
      <c r="X255" s="1"/>
      <c r="Y255" s="1"/>
      <c r="Z255" s="1"/>
    </row>
    <row r="256" spans="1:26" ht="14.25" customHeight="1">
      <c r="A256" s="1"/>
      <c r="B256" s="1"/>
      <c r="C256" s="169"/>
      <c r="D256" s="1"/>
      <c r="E256" s="1"/>
      <c r="F256" s="1"/>
      <c r="G256" s="1"/>
      <c r="H256" s="1"/>
      <c r="I256" s="166"/>
      <c r="J256" s="1"/>
      <c r="K256" s="1"/>
      <c r="L256" s="1"/>
      <c r="M256" s="1"/>
      <c r="N256" s="1"/>
      <c r="O256" s="1"/>
      <c r="P256" s="1"/>
      <c r="Q256" s="1"/>
      <c r="R256" s="1"/>
      <c r="S256" s="1"/>
      <c r="T256" s="1"/>
      <c r="U256" s="1"/>
      <c r="V256" s="1"/>
      <c r="W256" s="1"/>
      <c r="X256" s="1"/>
      <c r="Y256" s="1"/>
      <c r="Z256" s="1"/>
    </row>
    <row r="257" spans="1:26" ht="14.25" customHeight="1">
      <c r="A257" s="1"/>
      <c r="B257" s="1"/>
      <c r="C257" s="169"/>
      <c r="D257" s="1"/>
      <c r="E257" s="1"/>
      <c r="F257" s="1"/>
      <c r="G257" s="1"/>
      <c r="H257" s="1"/>
      <c r="I257" s="166"/>
      <c r="J257" s="1"/>
      <c r="K257" s="1"/>
      <c r="L257" s="1"/>
      <c r="M257" s="1"/>
      <c r="N257" s="1"/>
      <c r="O257" s="1"/>
      <c r="P257" s="1"/>
      <c r="Q257" s="1"/>
      <c r="R257" s="1"/>
      <c r="S257" s="1"/>
      <c r="T257" s="1"/>
      <c r="U257" s="1"/>
      <c r="V257" s="1"/>
      <c r="W257" s="1"/>
      <c r="X257" s="1"/>
      <c r="Y257" s="1"/>
      <c r="Z257" s="1"/>
    </row>
    <row r="258" spans="1:26" ht="14.25" customHeight="1">
      <c r="A258" s="1"/>
      <c r="B258" s="1"/>
      <c r="C258" s="169"/>
      <c r="D258" s="1"/>
      <c r="E258" s="1"/>
      <c r="F258" s="1"/>
      <c r="G258" s="1"/>
      <c r="H258" s="1"/>
      <c r="I258" s="166"/>
      <c r="J258" s="1"/>
      <c r="K258" s="1"/>
      <c r="L258" s="1"/>
      <c r="M258" s="1"/>
      <c r="N258" s="1"/>
      <c r="O258" s="1"/>
      <c r="P258" s="1"/>
      <c r="Q258" s="1"/>
      <c r="R258" s="1"/>
      <c r="S258" s="1"/>
      <c r="T258" s="1"/>
      <c r="U258" s="1"/>
      <c r="V258" s="1"/>
      <c r="W258" s="1"/>
      <c r="X258" s="1"/>
      <c r="Y258" s="1"/>
      <c r="Z258" s="1"/>
    </row>
    <row r="259" spans="1:26" ht="14.25" customHeight="1">
      <c r="A259" s="1"/>
      <c r="B259" s="1"/>
      <c r="C259" s="169"/>
      <c r="D259" s="1"/>
      <c r="E259" s="1"/>
      <c r="F259" s="1"/>
      <c r="G259" s="1"/>
      <c r="H259" s="1"/>
      <c r="I259" s="166"/>
      <c r="J259" s="1"/>
      <c r="K259" s="1"/>
      <c r="L259" s="1"/>
      <c r="M259" s="1"/>
      <c r="N259" s="1"/>
      <c r="O259" s="1"/>
      <c r="P259" s="1"/>
      <c r="Q259" s="1"/>
      <c r="R259" s="1"/>
      <c r="S259" s="1"/>
      <c r="T259" s="1"/>
      <c r="U259" s="1"/>
      <c r="V259" s="1"/>
      <c r="W259" s="1"/>
      <c r="X259" s="1"/>
      <c r="Y259" s="1"/>
      <c r="Z259" s="1"/>
    </row>
    <row r="260" spans="1:26" ht="14.25" customHeight="1">
      <c r="A260" s="1"/>
      <c r="B260" s="1"/>
      <c r="C260" s="169"/>
      <c r="D260" s="1"/>
      <c r="E260" s="1"/>
      <c r="F260" s="1"/>
      <c r="G260" s="1"/>
      <c r="H260" s="1"/>
      <c r="I260" s="166"/>
      <c r="J260" s="1"/>
      <c r="K260" s="1"/>
      <c r="L260" s="1"/>
      <c r="M260" s="1"/>
      <c r="N260" s="1"/>
      <c r="O260" s="1"/>
      <c r="P260" s="1"/>
      <c r="Q260" s="1"/>
      <c r="R260" s="1"/>
      <c r="S260" s="1"/>
      <c r="T260" s="1"/>
      <c r="U260" s="1"/>
      <c r="V260" s="1"/>
      <c r="W260" s="1"/>
      <c r="X260" s="1"/>
      <c r="Y260" s="1"/>
      <c r="Z260" s="1"/>
    </row>
    <row r="261" spans="1:26" ht="14.25" customHeight="1">
      <c r="A261" s="1"/>
      <c r="B261" s="1"/>
      <c r="C261" s="169"/>
      <c r="D261" s="1"/>
      <c r="E261" s="1"/>
      <c r="F261" s="1"/>
      <c r="G261" s="1"/>
      <c r="H261" s="1"/>
      <c r="I261" s="166"/>
      <c r="J261" s="1"/>
      <c r="K261" s="1"/>
      <c r="L261" s="1"/>
      <c r="M261" s="1"/>
      <c r="N261" s="1"/>
      <c r="O261" s="1"/>
      <c r="P261" s="1"/>
      <c r="Q261" s="1"/>
      <c r="R261" s="1"/>
      <c r="S261" s="1"/>
      <c r="T261" s="1"/>
      <c r="U261" s="1"/>
      <c r="V261" s="1"/>
      <c r="W261" s="1"/>
      <c r="X261" s="1"/>
      <c r="Y261" s="1"/>
      <c r="Z261" s="1"/>
    </row>
    <row r="262" spans="1:26" ht="14.25" customHeight="1">
      <c r="A262" s="1"/>
      <c r="B262" s="1"/>
      <c r="C262" s="169"/>
      <c r="D262" s="1"/>
      <c r="E262" s="1"/>
      <c r="F262" s="1"/>
      <c r="G262" s="1"/>
      <c r="H262" s="1"/>
      <c r="I262" s="166"/>
      <c r="J262" s="1"/>
      <c r="K262" s="1"/>
      <c r="L262" s="1"/>
      <c r="M262" s="1"/>
      <c r="N262" s="1"/>
      <c r="O262" s="1"/>
      <c r="P262" s="1"/>
      <c r="Q262" s="1"/>
      <c r="R262" s="1"/>
      <c r="S262" s="1"/>
      <c r="T262" s="1"/>
      <c r="U262" s="1"/>
      <c r="V262" s="1"/>
      <c r="W262" s="1"/>
      <c r="X262" s="1"/>
      <c r="Y262" s="1"/>
      <c r="Z262" s="1"/>
    </row>
    <row r="263" spans="1:26" ht="14.25" customHeight="1">
      <c r="A263" s="1"/>
      <c r="B263" s="1"/>
      <c r="C263" s="169"/>
      <c r="D263" s="1"/>
      <c r="E263" s="1"/>
      <c r="F263" s="1"/>
      <c r="G263" s="1"/>
      <c r="H263" s="1"/>
      <c r="I263" s="166"/>
      <c r="J263" s="1"/>
      <c r="K263" s="1"/>
      <c r="L263" s="1"/>
      <c r="M263" s="1"/>
      <c r="N263" s="1"/>
      <c r="O263" s="1"/>
      <c r="P263" s="1"/>
      <c r="Q263" s="1"/>
      <c r="R263" s="1"/>
      <c r="S263" s="1"/>
      <c r="T263" s="1"/>
      <c r="U263" s="1"/>
      <c r="V263" s="1"/>
      <c r="W263" s="1"/>
      <c r="X263" s="1"/>
      <c r="Y263" s="1"/>
      <c r="Z263" s="1"/>
    </row>
    <row r="264" spans="1:26" ht="14.25" customHeight="1">
      <c r="A264" s="1"/>
      <c r="B264" s="1"/>
      <c r="C264" s="169"/>
      <c r="D264" s="1"/>
      <c r="E264" s="1"/>
      <c r="F264" s="1"/>
      <c r="G264" s="1"/>
      <c r="H264" s="1"/>
      <c r="I264" s="166"/>
      <c r="J264" s="1"/>
      <c r="K264" s="1"/>
      <c r="L264" s="1"/>
      <c r="M264" s="1"/>
      <c r="N264" s="1"/>
      <c r="O264" s="1"/>
      <c r="P264" s="1"/>
      <c r="Q264" s="1"/>
      <c r="R264" s="1"/>
      <c r="S264" s="1"/>
      <c r="T264" s="1"/>
      <c r="U264" s="1"/>
      <c r="V264" s="1"/>
      <c r="W264" s="1"/>
      <c r="X264" s="1"/>
      <c r="Y264" s="1"/>
      <c r="Z264" s="1"/>
    </row>
    <row r="265" spans="1:26" ht="14.25" customHeight="1">
      <c r="A265" s="1"/>
      <c r="B265" s="1"/>
      <c r="C265" s="169"/>
      <c r="D265" s="1"/>
      <c r="E265" s="1"/>
      <c r="F265" s="1"/>
      <c r="G265" s="1"/>
      <c r="H265" s="1"/>
      <c r="I265" s="166"/>
      <c r="J265" s="1"/>
      <c r="K265" s="1"/>
      <c r="L265" s="1"/>
      <c r="M265" s="1"/>
      <c r="N265" s="1"/>
      <c r="O265" s="1"/>
      <c r="P265" s="1"/>
      <c r="Q265" s="1"/>
      <c r="R265" s="1"/>
      <c r="S265" s="1"/>
      <c r="T265" s="1"/>
      <c r="U265" s="1"/>
      <c r="V265" s="1"/>
      <c r="W265" s="1"/>
      <c r="X265" s="1"/>
      <c r="Y265" s="1"/>
      <c r="Z265" s="1"/>
    </row>
    <row r="266" spans="1:26" ht="14.25" customHeight="1">
      <c r="A266" s="1"/>
      <c r="B266" s="1"/>
      <c r="C266" s="169"/>
      <c r="D266" s="1"/>
      <c r="E266" s="1"/>
      <c r="F266" s="1"/>
      <c r="G266" s="1"/>
      <c r="H266" s="1"/>
      <c r="I266" s="166"/>
      <c r="J266" s="1"/>
      <c r="K266" s="1"/>
      <c r="L266" s="1"/>
      <c r="M266" s="1"/>
      <c r="N266" s="1"/>
      <c r="O266" s="1"/>
      <c r="P266" s="1"/>
      <c r="Q266" s="1"/>
      <c r="R266" s="1"/>
      <c r="S266" s="1"/>
      <c r="T266" s="1"/>
      <c r="U266" s="1"/>
      <c r="V266" s="1"/>
      <c r="W266" s="1"/>
      <c r="X266" s="1"/>
      <c r="Y266" s="1"/>
      <c r="Z266" s="1"/>
    </row>
    <row r="267" spans="1:26" ht="14.25" customHeight="1">
      <c r="A267" s="1"/>
      <c r="B267" s="1"/>
      <c r="C267" s="169"/>
      <c r="D267" s="1"/>
      <c r="E267" s="1"/>
      <c r="F267" s="1"/>
      <c r="G267" s="1"/>
      <c r="H267" s="1"/>
      <c r="I267" s="166"/>
      <c r="J267" s="1"/>
      <c r="K267" s="1"/>
      <c r="L267" s="1"/>
      <c r="M267" s="1"/>
      <c r="N267" s="1"/>
      <c r="O267" s="1"/>
      <c r="P267" s="1"/>
      <c r="Q267" s="1"/>
      <c r="R267" s="1"/>
      <c r="S267" s="1"/>
      <c r="T267" s="1"/>
      <c r="U267" s="1"/>
      <c r="V267" s="1"/>
      <c r="W267" s="1"/>
      <c r="X267" s="1"/>
      <c r="Y267" s="1"/>
      <c r="Z267" s="1"/>
    </row>
    <row r="268" spans="1:26" ht="14.25" customHeight="1">
      <c r="A268" s="1"/>
      <c r="B268" s="1"/>
      <c r="C268" s="169"/>
      <c r="D268" s="1"/>
      <c r="E268" s="1"/>
      <c r="F268" s="1"/>
      <c r="G268" s="1"/>
      <c r="H268" s="1"/>
      <c r="I268" s="166"/>
      <c r="J268" s="1"/>
      <c r="K268" s="1"/>
      <c r="L268" s="1"/>
      <c r="M268" s="1"/>
      <c r="N268" s="1"/>
      <c r="O268" s="1"/>
      <c r="P268" s="1"/>
      <c r="Q268" s="1"/>
      <c r="R268" s="1"/>
      <c r="S268" s="1"/>
      <c r="T268" s="1"/>
      <c r="U268" s="1"/>
      <c r="V268" s="1"/>
      <c r="W268" s="1"/>
      <c r="X268" s="1"/>
      <c r="Y268" s="1"/>
      <c r="Z268" s="1"/>
    </row>
    <row r="269" spans="1:26" ht="14.25" customHeight="1">
      <c r="A269" s="1"/>
      <c r="B269" s="1"/>
      <c r="C269" s="169"/>
      <c r="D269" s="1"/>
      <c r="E269" s="1"/>
      <c r="F269" s="1"/>
      <c r="G269" s="1"/>
      <c r="H269" s="1"/>
      <c r="I269" s="166"/>
      <c r="J269" s="1"/>
      <c r="K269" s="1"/>
      <c r="L269" s="1"/>
      <c r="M269" s="1"/>
      <c r="N269" s="1"/>
      <c r="O269" s="1"/>
      <c r="P269" s="1"/>
      <c r="Q269" s="1"/>
      <c r="R269" s="1"/>
      <c r="S269" s="1"/>
      <c r="T269" s="1"/>
      <c r="U269" s="1"/>
      <c r="V269" s="1"/>
      <c r="W269" s="1"/>
      <c r="X269" s="1"/>
      <c r="Y269" s="1"/>
      <c r="Z269" s="1"/>
    </row>
    <row r="270" spans="1:26" ht="14.25" customHeight="1">
      <c r="A270" s="1"/>
      <c r="B270" s="1"/>
      <c r="C270" s="169"/>
      <c r="D270" s="1"/>
      <c r="E270" s="1"/>
      <c r="F270" s="1"/>
      <c r="G270" s="1"/>
      <c r="H270" s="1"/>
      <c r="I270" s="166"/>
      <c r="J270" s="1"/>
      <c r="K270" s="1"/>
      <c r="L270" s="1"/>
      <c r="M270" s="1"/>
      <c r="N270" s="1"/>
      <c r="O270" s="1"/>
      <c r="P270" s="1"/>
      <c r="Q270" s="1"/>
      <c r="R270" s="1"/>
      <c r="S270" s="1"/>
      <c r="T270" s="1"/>
      <c r="U270" s="1"/>
      <c r="V270" s="1"/>
      <c r="W270" s="1"/>
      <c r="X270" s="1"/>
      <c r="Y270" s="1"/>
      <c r="Z270" s="1"/>
    </row>
    <row r="271" spans="1:26" ht="14.25" customHeight="1">
      <c r="A271" s="1"/>
      <c r="B271" s="1"/>
      <c r="C271" s="169"/>
      <c r="D271" s="1"/>
      <c r="E271" s="1"/>
      <c r="F271" s="1"/>
      <c r="G271" s="1"/>
      <c r="H271" s="1"/>
      <c r="I271" s="166"/>
      <c r="J271" s="1"/>
      <c r="K271" s="1"/>
      <c r="L271" s="1"/>
      <c r="M271" s="1"/>
      <c r="N271" s="1"/>
      <c r="O271" s="1"/>
      <c r="P271" s="1"/>
      <c r="Q271" s="1"/>
      <c r="R271" s="1"/>
      <c r="S271" s="1"/>
      <c r="T271" s="1"/>
      <c r="U271" s="1"/>
      <c r="V271" s="1"/>
      <c r="W271" s="1"/>
      <c r="X271" s="1"/>
      <c r="Y271" s="1"/>
      <c r="Z271" s="1"/>
    </row>
    <row r="272" spans="1:26" ht="14.25" customHeight="1">
      <c r="A272" s="1"/>
      <c r="B272" s="1"/>
      <c r="C272" s="169"/>
      <c r="D272" s="1"/>
      <c r="E272" s="1"/>
      <c r="F272" s="1"/>
      <c r="G272" s="1"/>
      <c r="H272" s="1"/>
      <c r="I272" s="166"/>
      <c r="J272" s="1"/>
      <c r="K272" s="1"/>
      <c r="L272" s="1"/>
      <c r="M272" s="1"/>
      <c r="N272" s="1"/>
      <c r="O272" s="1"/>
      <c r="P272" s="1"/>
      <c r="Q272" s="1"/>
      <c r="R272" s="1"/>
      <c r="S272" s="1"/>
      <c r="T272" s="1"/>
      <c r="U272" s="1"/>
      <c r="V272" s="1"/>
      <c r="W272" s="1"/>
      <c r="X272" s="1"/>
      <c r="Y272" s="1"/>
      <c r="Z272" s="1"/>
    </row>
    <row r="273" spans="1:26" ht="14.25" customHeight="1">
      <c r="A273" s="1"/>
      <c r="B273" s="1"/>
      <c r="C273" s="169"/>
      <c r="D273" s="1"/>
      <c r="E273" s="1"/>
      <c r="F273" s="1"/>
      <c r="G273" s="1"/>
      <c r="H273" s="1"/>
      <c r="I273" s="166"/>
      <c r="J273" s="1"/>
      <c r="K273" s="1"/>
      <c r="L273" s="1"/>
      <c r="M273" s="1"/>
      <c r="N273" s="1"/>
      <c r="O273" s="1"/>
      <c r="P273" s="1"/>
      <c r="Q273" s="1"/>
      <c r="R273" s="1"/>
      <c r="S273" s="1"/>
      <c r="T273" s="1"/>
      <c r="U273" s="1"/>
      <c r="V273" s="1"/>
      <c r="W273" s="1"/>
      <c r="X273" s="1"/>
      <c r="Y273" s="1"/>
      <c r="Z273" s="1"/>
    </row>
    <row r="274" spans="1:26" ht="14.25" customHeight="1">
      <c r="A274" s="1"/>
      <c r="B274" s="1"/>
      <c r="C274" s="169"/>
      <c r="D274" s="1"/>
      <c r="E274" s="1"/>
      <c r="F274" s="1"/>
      <c r="G274" s="1"/>
      <c r="H274" s="1"/>
      <c r="I274" s="166"/>
      <c r="J274" s="1"/>
      <c r="K274" s="1"/>
      <c r="L274" s="1"/>
      <c r="M274" s="1"/>
      <c r="N274" s="1"/>
      <c r="O274" s="1"/>
      <c r="P274" s="1"/>
      <c r="Q274" s="1"/>
      <c r="R274" s="1"/>
      <c r="S274" s="1"/>
      <c r="T274" s="1"/>
      <c r="U274" s="1"/>
      <c r="V274" s="1"/>
      <c r="W274" s="1"/>
      <c r="X274" s="1"/>
      <c r="Y274" s="1"/>
      <c r="Z274" s="1"/>
    </row>
    <row r="275" spans="1:26" ht="14.25" customHeight="1">
      <c r="A275" s="1"/>
      <c r="B275" s="1"/>
      <c r="C275" s="169"/>
      <c r="D275" s="1"/>
      <c r="E275" s="1"/>
      <c r="F275" s="1"/>
      <c r="G275" s="1"/>
      <c r="H275" s="1"/>
      <c r="I275" s="166"/>
      <c r="J275" s="1"/>
      <c r="K275" s="1"/>
      <c r="L275" s="1"/>
      <c r="M275" s="1"/>
      <c r="N275" s="1"/>
      <c r="O275" s="1"/>
      <c r="P275" s="1"/>
      <c r="Q275" s="1"/>
      <c r="R275" s="1"/>
      <c r="S275" s="1"/>
      <c r="T275" s="1"/>
      <c r="U275" s="1"/>
      <c r="V275" s="1"/>
      <c r="W275" s="1"/>
      <c r="X275" s="1"/>
      <c r="Y275" s="1"/>
      <c r="Z275" s="1"/>
    </row>
    <row r="276" spans="1:26" ht="14.25" customHeight="1">
      <c r="A276" s="1"/>
      <c r="B276" s="1"/>
      <c r="C276" s="169"/>
      <c r="D276" s="1"/>
      <c r="E276" s="1"/>
      <c r="F276" s="1"/>
      <c r="G276" s="1"/>
      <c r="H276" s="1"/>
      <c r="I276" s="166"/>
      <c r="J276" s="1"/>
      <c r="K276" s="1"/>
      <c r="L276" s="1"/>
      <c r="M276" s="1"/>
      <c r="N276" s="1"/>
      <c r="O276" s="1"/>
      <c r="P276" s="1"/>
      <c r="Q276" s="1"/>
      <c r="R276" s="1"/>
      <c r="S276" s="1"/>
      <c r="T276" s="1"/>
      <c r="U276" s="1"/>
      <c r="V276" s="1"/>
      <c r="W276" s="1"/>
      <c r="X276" s="1"/>
      <c r="Y276" s="1"/>
      <c r="Z276" s="1"/>
    </row>
    <row r="277" spans="1:26" ht="14.25" customHeight="1">
      <c r="A277" s="1"/>
      <c r="B277" s="1"/>
      <c r="C277" s="169"/>
      <c r="D277" s="1"/>
      <c r="E277" s="1"/>
      <c r="F277" s="1"/>
      <c r="G277" s="1"/>
      <c r="H277" s="1"/>
      <c r="I277" s="166"/>
      <c r="J277" s="1"/>
      <c r="K277" s="1"/>
      <c r="L277" s="1"/>
      <c r="M277" s="1"/>
      <c r="N277" s="1"/>
      <c r="O277" s="1"/>
      <c r="P277" s="1"/>
      <c r="Q277" s="1"/>
      <c r="R277" s="1"/>
      <c r="S277" s="1"/>
      <c r="T277" s="1"/>
      <c r="U277" s="1"/>
      <c r="V277" s="1"/>
      <c r="W277" s="1"/>
      <c r="X277" s="1"/>
      <c r="Y277" s="1"/>
      <c r="Z277" s="1"/>
    </row>
    <row r="278" spans="1:26" ht="14.25" customHeight="1">
      <c r="A278" s="1"/>
      <c r="B278" s="1"/>
      <c r="C278" s="169"/>
      <c r="D278" s="1"/>
      <c r="E278" s="1"/>
      <c r="F278" s="1"/>
      <c r="G278" s="1"/>
      <c r="H278" s="1"/>
      <c r="I278" s="166"/>
      <c r="J278" s="1"/>
      <c r="K278" s="1"/>
      <c r="L278" s="1"/>
      <c r="M278" s="1"/>
      <c r="N278" s="1"/>
      <c r="O278" s="1"/>
      <c r="P278" s="1"/>
      <c r="Q278" s="1"/>
      <c r="R278" s="1"/>
      <c r="S278" s="1"/>
      <c r="T278" s="1"/>
      <c r="U278" s="1"/>
      <c r="V278" s="1"/>
      <c r="W278" s="1"/>
      <c r="X278" s="1"/>
      <c r="Y278" s="1"/>
      <c r="Z278" s="1"/>
    </row>
    <row r="279" spans="1:26" ht="14.25" customHeight="1">
      <c r="A279" s="1"/>
      <c r="B279" s="1"/>
      <c r="C279" s="169"/>
      <c r="D279" s="1"/>
      <c r="E279" s="1"/>
      <c r="F279" s="1"/>
      <c r="G279" s="1"/>
      <c r="H279" s="1"/>
      <c r="I279" s="166"/>
      <c r="J279" s="1"/>
      <c r="K279" s="1"/>
      <c r="L279" s="1"/>
      <c r="M279" s="1"/>
      <c r="N279" s="1"/>
      <c r="O279" s="1"/>
      <c r="P279" s="1"/>
      <c r="Q279" s="1"/>
      <c r="R279" s="1"/>
      <c r="S279" s="1"/>
      <c r="T279" s="1"/>
      <c r="U279" s="1"/>
      <c r="V279" s="1"/>
      <c r="W279" s="1"/>
      <c r="X279" s="1"/>
      <c r="Y279" s="1"/>
      <c r="Z279" s="1"/>
    </row>
    <row r="280" spans="1:26" ht="14.25" customHeight="1">
      <c r="A280" s="1"/>
      <c r="B280" s="1"/>
      <c r="C280" s="169"/>
      <c r="D280" s="1"/>
      <c r="E280" s="1"/>
      <c r="F280" s="1"/>
      <c r="G280" s="1"/>
      <c r="H280" s="1"/>
      <c r="I280" s="166"/>
      <c r="J280" s="1"/>
      <c r="K280" s="1"/>
      <c r="L280" s="1"/>
      <c r="M280" s="1"/>
      <c r="N280" s="1"/>
      <c r="O280" s="1"/>
      <c r="P280" s="1"/>
      <c r="Q280" s="1"/>
      <c r="R280" s="1"/>
      <c r="S280" s="1"/>
      <c r="T280" s="1"/>
      <c r="U280" s="1"/>
      <c r="V280" s="1"/>
      <c r="W280" s="1"/>
      <c r="X280" s="1"/>
      <c r="Y280" s="1"/>
      <c r="Z280" s="1"/>
    </row>
    <row r="281" spans="1:26" ht="14.25" customHeight="1">
      <c r="A281" s="1"/>
      <c r="B281" s="1"/>
      <c r="C281" s="169"/>
      <c r="D281" s="1"/>
      <c r="E281" s="1"/>
      <c r="F281" s="1"/>
      <c r="G281" s="1"/>
      <c r="H281" s="1"/>
      <c r="I281" s="166"/>
      <c r="J281" s="1"/>
      <c r="K281" s="1"/>
      <c r="L281" s="1"/>
      <c r="M281" s="1"/>
      <c r="N281" s="1"/>
      <c r="O281" s="1"/>
      <c r="P281" s="1"/>
      <c r="Q281" s="1"/>
      <c r="R281" s="1"/>
      <c r="S281" s="1"/>
      <c r="T281" s="1"/>
      <c r="U281" s="1"/>
      <c r="V281" s="1"/>
      <c r="W281" s="1"/>
      <c r="X281" s="1"/>
      <c r="Y281" s="1"/>
      <c r="Z281" s="1"/>
    </row>
    <row r="282" spans="1:26" ht="14.25" customHeight="1">
      <c r="A282" s="1"/>
      <c r="B282" s="1"/>
      <c r="C282" s="169"/>
      <c r="D282" s="1"/>
      <c r="E282" s="1"/>
      <c r="F282" s="1"/>
      <c r="G282" s="1"/>
      <c r="H282" s="1"/>
      <c r="I282" s="166"/>
      <c r="J282" s="1"/>
      <c r="K282" s="1"/>
      <c r="L282" s="1"/>
      <c r="M282" s="1"/>
      <c r="N282" s="1"/>
      <c r="O282" s="1"/>
      <c r="P282" s="1"/>
      <c r="Q282" s="1"/>
      <c r="R282" s="1"/>
      <c r="S282" s="1"/>
      <c r="T282" s="1"/>
      <c r="U282" s="1"/>
      <c r="V282" s="1"/>
      <c r="W282" s="1"/>
      <c r="X282" s="1"/>
      <c r="Y282" s="1"/>
      <c r="Z282" s="1"/>
    </row>
    <row r="283" spans="1:26" ht="14.25" customHeight="1">
      <c r="A283" s="1"/>
      <c r="B283" s="1"/>
      <c r="C283" s="169"/>
      <c r="D283" s="1"/>
      <c r="E283" s="1"/>
      <c r="F283" s="1"/>
      <c r="G283" s="1"/>
      <c r="H283" s="1"/>
      <c r="I283" s="166"/>
      <c r="J283" s="1"/>
      <c r="K283" s="1"/>
      <c r="L283" s="1"/>
      <c r="M283" s="1"/>
      <c r="N283" s="1"/>
      <c r="O283" s="1"/>
      <c r="P283" s="1"/>
      <c r="Q283" s="1"/>
      <c r="R283" s="1"/>
      <c r="S283" s="1"/>
      <c r="T283" s="1"/>
      <c r="U283" s="1"/>
      <c r="V283" s="1"/>
      <c r="W283" s="1"/>
      <c r="X283" s="1"/>
      <c r="Y283" s="1"/>
      <c r="Z283" s="1"/>
    </row>
    <row r="284" spans="1:26" ht="14.25" customHeight="1">
      <c r="A284" s="1"/>
      <c r="B284" s="1"/>
      <c r="C284" s="169"/>
      <c r="D284" s="1"/>
      <c r="E284" s="1"/>
      <c r="F284" s="1"/>
      <c r="G284" s="1"/>
      <c r="H284" s="1"/>
      <c r="I284" s="166"/>
      <c r="J284" s="1"/>
      <c r="K284" s="1"/>
      <c r="L284" s="1"/>
      <c r="M284" s="1"/>
      <c r="N284" s="1"/>
      <c r="O284" s="1"/>
      <c r="P284" s="1"/>
      <c r="Q284" s="1"/>
      <c r="R284" s="1"/>
      <c r="S284" s="1"/>
      <c r="T284" s="1"/>
      <c r="U284" s="1"/>
      <c r="V284" s="1"/>
      <c r="W284" s="1"/>
      <c r="X284" s="1"/>
      <c r="Y284" s="1"/>
      <c r="Z284" s="1"/>
    </row>
    <row r="285" spans="1:26" ht="14.25" customHeight="1">
      <c r="A285" s="1"/>
      <c r="B285" s="1"/>
      <c r="C285" s="169"/>
      <c r="D285" s="1"/>
      <c r="E285" s="1"/>
      <c r="F285" s="1"/>
      <c r="G285" s="1"/>
      <c r="H285" s="1"/>
      <c r="I285" s="166"/>
      <c r="J285" s="1"/>
      <c r="K285" s="1"/>
      <c r="L285" s="1"/>
      <c r="M285" s="1"/>
      <c r="N285" s="1"/>
      <c r="O285" s="1"/>
      <c r="P285" s="1"/>
      <c r="Q285" s="1"/>
      <c r="R285" s="1"/>
      <c r="S285" s="1"/>
      <c r="T285" s="1"/>
      <c r="U285" s="1"/>
      <c r="V285" s="1"/>
      <c r="W285" s="1"/>
      <c r="X285" s="1"/>
      <c r="Y285" s="1"/>
      <c r="Z285" s="1"/>
    </row>
    <row r="286" spans="1:26" ht="14.25" customHeight="1">
      <c r="A286" s="1"/>
      <c r="B286" s="1"/>
      <c r="C286" s="169"/>
      <c r="D286" s="1"/>
      <c r="E286" s="1"/>
      <c r="F286" s="1"/>
      <c r="G286" s="1"/>
      <c r="H286" s="1"/>
      <c r="I286" s="166"/>
      <c r="J286" s="1"/>
      <c r="K286" s="1"/>
      <c r="L286" s="1"/>
      <c r="M286" s="1"/>
      <c r="N286" s="1"/>
      <c r="O286" s="1"/>
      <c r="P286" s="1"/>
      <c r="Q286" s="1"/>
      <c r="R286" s="1"/>
      <c r="S286" s="1"/>
      <c r="T286" s="1"/>
      <c r="U286" s="1"/>
      <c r="V286" s="1"/>
      <c r="W286" s="1"/>
      <c r="X286" s="1"/>
      <c r="Y286" s="1"/>
      <c r="Z286" s="1"/>
    </row>
    <row r="287" spans="1:26" ht="14.25" customHeight="1">
      <c r="A287" s="1"/>
      <c r="B287" s="1"/>
      <c r="C287" s="169"/>
      <c r="D287" s="1"/>
      <c r="E287" s="1"/>
      <c r="F287" s="1"/>
      <c r="G287" s="1"/>
      <c r="H287" s="1"/>
      <c r="I287" s="166"/>
      <c r="J287" s="1"/>
      <c r="K287" s="1"/>
      <c r="L287" s="1"/>
      <c r="M287" s="1"/>
      <c r="N287" s="1"/>
      <c r="O287" s="1"/>
      <c r="P287" s="1"/>
      <c r="Q287" s="1"/>
      <c r="R287" s="1"/>
      <c r="S287" s="1"/>
      <c r="T287" s="1"/>
      <c r="U287" s="1"/>
      <c r="V287" s="1"/>
      <c r="W287" s="1"/>
      <c r="X287" s="1"/>
      <c r="Y287" s="1"/>
      <c r="Z287" s="1"/>
    </row>
    <row r="288" spans="1:26" ht="14.25" customHeight="1">
      <c r="A288" s="1"/>
      <c r="B288" s="1"/>
      <c r="C288" s="169"/>
      <c r="D288" s="1"/>
      <c r="E288" s="1"/>
      <c r="F288" s="1"/>
      <c r="G288" s="1"/>
      <c r="H288" s="1"/>
      <c r="I288" s="166"/>
      <c r="J288" s="1"/>
      <c r="K288" s="1"/>
      <c r="L288" s="1"/>
      <c r="M288" s="1"/>
      <c r="N288" s="1"/>
      <c r="O288" s="1"/>
      <c r="P288" s="1"/>
      <c r="Q288" s="1"/>
      <c r="R288" s="1"/>
      <c r="S288" s="1"/>
      <c r="T288" s="1"/>
      <c r="U288" s="1"/>
      <c r="V288" s="1"/>
      <c r="W288" s="1"/>
      <c r="X288" s="1"/>
      <c r="Y288" s="1"/>
      <c r="Z288" s="1"/>
    </row>
    <row r="289" spans="1:26" ht="14.25" customHeight="1">
      <c r="A289" s="1"/>
      <c r="B289" s="1"/>
      <c r="C289" s="169"/>
      <c r="D289" s="1"/>
      <c r="E289" s="1"/>
      <c r="F289" s="1"/>
      <c r="G289" s="1"/>
      <c r="H289" s="1"/>
      <c r="I289" s="166"/>
      <c r="J289" s="1"/>
      <c r="K289" s="1"/>
      <c r="L289" s="1"/>
      <c r="M289" s="1"/>
      <c r="N289" s="1"/>
      <c r="O289" s="1"/>
      <c r="P289" s="1"/>
      <c r="Q289" s="1"/>
      <c r="R289" s="1"/>
      <c r="S289" s="1"/>
      <c r="T289" s="1"/>
      <c r="U289" s="1"/>
      <c r="V289" s="1"/>
      <c r="W289" s="1"/>
      <c r="X289" s="1"/>
      <c r="Y289" s="1"/>
      <c r="Z289" s="1"/>
    </row>
    <row r="290" spans="1:26" ht="14.25" customHeight="1">
      <c r="A290" s="1"/>
      <c r="B290" s="1"/>
      <c r="C290" s="169"/>
      <c r="D290" s="1"/>
      <c r="E290" s="1"/>
      <c r="F290" s="1"/>
      <c r="G290" s="1"/>
      <c r="H290" s="1"/>
      <c r="I290" s="166"/>
      <c r="J290" s="1"/>
      <c r="K290" s="1"/>
      <c r="L290" s="1"/>
      <c r="M290" s="1"/>
      <c r="N290" s="1"/>
      <c r="O290" s="1"/>
      <c r="P290" s="1"/>
      <c r="Q290" s="1"/>
      <c r="R290" s="1"/>
      <c r="S290" s="1"/>
      <c r="T290" s="1"/>
      <c r="U290" s="1"/>
      <c r="V290" s="1"/>
      <c r="W290" s="1"/>
      <c r="X290" s="1"/>
      <c r="Y290" s="1"/>
      <c r="Z290" s="1"/>
    </row>
    <row r="291" spans="1:26" ht="14.25" customHeight="1">
      <c r="A291" s="1"/>
      <c r="B291" s="1"/>
      <c r="C291" s="169"/>
      <c r="D291" s="1"/>
      <c r="E291" s="1"/>
      <c r="F291" s="1"/>
      <c r="G291" s="1"/>
      <c r="H291" s="1"/>
      <c r="I291" s="166"/>
      <c r="J291" s="1"/>
      <c r="K291" s="1"/>
      <c r="L291" s="1"/>
      <c r="M291" s="1"/>
      <c r="N291" s="1"/>
      <c r="O291" s="1"/>
      <c r="P291" s="1"/>
      <c r="Q291" s="1"/>
      <c r="R291" s="1"/>
      <c r="S291" s="1"/>
      <c r="T291" s="1"/>
      <c r="U291" s="1"/>
      <c r="V291" s="1"/>
      <c r="W291" s="1"/>
      <c r="X291" s="1"/>
      <c r="Y291" s="1"/>
      <c r="Z291" s="1"/>
    </row>
    <row r="292" spans="1:26" ht="14.25" customHeight="1">
      <c r="A292" s="1"/>
      <c r="B292" s="1"/>
      <c r="C292" s="169"/>
      <c r="D292" s="1"/>
      <c r="E292" s="1"/>
      <c r="F292" s="1"/>
      <c r="G292" s="1"/>
      <c r="H292" s="1"/>
      <c r="I292" s="166"/>
      <c r="J292" s="1"/>
      <c r="K292" s="1"/>
      <c r="L292" s="1"/>
      <c r="M292" s="1"/>
      <c r="N292" s="1"/>
      <c r="O292" s="1"/>
      <c r="P292" s="1"/>
      <c r="Q292" s="1"/>
      <c r="R292" s="1"/>
      <c r="S292" s="1"/>
      <c r="T292" s="1"/>
      <c r="U292" s="1"/>
      <c r="V292" s="1"/>
      <c r="W292" s="1"/>
      <c r="X292" s="1"/>
      <c r="Y292" s="1"/>
      <c r="Z292" s="1"/>
    </row>
    <row r="293" spans="1:26" ht="14.25" customHeight="1">
      <c r="A293" s="1"/>
      <c r="B293" s="1"/>
      <c r="C293" s="169"/>
      <c r="D293" s="1"/>
      <c r="E293" s="1"/>
      <c r="F293" s="1"/>
      <c r="G293" s="1"/>
      <c r="H293" s="1"/>
      <c r="I293" s="166"/>
      <c r="J293" s="1"/>
      <c r="K293" s="1"/>
      <c r="L293" s="1"/>
      <c r="M293" s="1"/>
      <c r="N293" s="1"/>
      <c r="O293" s="1"/>
      <c r="P293" s="1"/>
      <c r="Q293" s="1"/>
      <c r="R293" s="1"/>
      <c r="S293" s="1"/>
      <c r="T293" s="1"/>
      <c r="U293" s="1"/>
      <c r="V293" s="1"/>
      <c r="W293" s="1"/>
      <c r="X293" s="1"/>
      <c r="Y293" s="1"/>
      <c r="Z293" s="1"/>
    </row>
    <row r="294" spans="1:26" ht="14.25" customHeight="1">
      <c r="A294" s="1"/>
      <c r="B294" s="1"/>
      <c r="C294" s="169"/>
      <c r="D294" s="1"/>
      <c r="E294" s="1"/>
      <c r="F294" s="1"/>
      <c r="G294" s="1"/>
      <c r="H294" s="1"/>
      <c r="I294" s="166"/>
      <c r="J294" s="1"/>
      <c r="K294" s="1"/>
      <c r="L294" s="1"/>
      <c r="M294" s="1"/>
      <c r="N294" s="1"/>
      <c r="O294" s="1"/>
      <c r="P294" s="1"/>
      <c r="Q294" s="1"/>
      <c r="R294" s="1"/>
      <c r="S294" s="1"/>
      <c r="T294" s="1"/>
      <c r="U294" s="1"/>
      <c r="V294" s="1"/>
      <c r="W294" s="1"/>
      <c r="X294" s="1"/>
      <c r="Y294" s="1"/>
      <c r="Z294" s="1"/>
    </row>
    <row r="295" spans="1:26" ht="14.25" customHeight="1">
      <c r="A295" s="1"/>
      <c r="B295" s="1"/>
      <c r="C295" s="169"/>
      <c r="D295" s="1"/>
      <c r="E295" s="1"/>
      <c r="F295" s="1"/>
      <c r="G295" s="1"/>
      <c r="H295" s="1"/>
      <c r="I295" s="166"/>
      <c r="J295" s="1"/>
      <c r="K295" s="1"/>
      <c r="L295" s="1"/>
      <c r="M295" s="1"/>
      <c r="N295" s="1"/>
      <c r="O295" s="1"/>
      <c r="P295" s="1"/>
      <c r="Q295" s="1"/>
      <c r="R295" s="1"/>
      <c r="S295" s="1"/>
      <c r="T295" s="1"/>
      <c r="U295" s="1"/>
      <c r="V295" s="1"/>
      <c r="W295" s="1"/>
      <c r="X295" s="1"/>
      <c r="Y295" s="1"/>
      <c r="Z295" s="1"/>
    </row>
    <row r="296" spans="1:26" ht="14.25" customHeight="1">
      <c r="A296" s="1"/>
      <c r="B296" s="1"/>
      <c r="C296" s="169"/>
      <c r="D296" s="1"/>
      <c r="E296" s="1"/>
      <c r="F296" s="1"/>
      <c r="G296" s="1"/>
      <c r="H296" s="1"/>
      <c r="I296" s="166"/>
      <c r="J296" s="1"/>
      <c r="K296" s="1"/>
      <c r="L296" s="1"/>
      <c r="M296" s="1"/>
      <c r="N296" s="1"/>
      <c r="O296" s="1"/>
      <c r="P296" s="1"/>
      <c r="Q296" s="1"/>
      <c r="R296" s="1"/>
      <c r="S296" s="1"/>
      <c r="T296" s="1"/>
      <c r="U296" s="1"/>
      <c r="V296" s="1"/>
      <c r="W296" s="1"/>
      <c r="X296" s="1"/>
      <c r="Y296" s="1"/>
      <c r="Z296" s="1"/>
    </row>
    <row r="297" spans="1:26" ht="14.25" customHeight="1">
      <c r="A297" s="1"/>
      <c r="B297" s="1"/>
      <c r="C297" s="169"/>
      <c r="D297" s="1"/>
      <c r="E297" s="1"/>
      <c r="F297" s="1"/>
      <c r="G297" s="1"/>
      <c r="H297" s="1"/>
      <c r="I297" s="166"/>
      <c r="J297" s="1"/>
      <c r="K297" s="1"/>
      <c r="L297" s="1"/>
      <c r="M297" s="1"/>
      <c r="N297" s="1"/>
      <c r="O297" s="1"/>
      <c r="P297" s="1"/>
      <c r="Q297" s="1"/>
      <c r="R297" s="1"/>
      <c r="S297" s="1"/>
      <c r="T297" s="1"/>
      <c r="U297" s="1"/>
      <c r="V297" s="1"/>
      <c r="W297" s="1"/>
      <c r="X297" s="1"/>
      <c r="Y297" s="1"/>
      <c r="Z297" s="1"/>
    </row>
    <row r="298" spans="1:26" ht="14.25" customHeight="1">
      <c r="A298" s="1"/>
      <c r="B298" s="1"/>
      <c r="C298" s="169"/>
      <c r="D298" s="1"/>
      <c r="E298" s="1"/>
      <c r="F298" s="1"/>
      <c r="G298" s="1"/>
      <c r="H298" s="1"/>
      <c r="I298" s="166"/>
      <c r="J298" s="1"/>
      <c r="K298" s="1"/>
      <c r="L298" s="1"/>
      <c r="M298" s="1"/>
      <c r="N298" s="1"/>
      <c r="O298" s="1"/>
      <c r="P298" s="1"/>
      <c r="Q298" s="1"/>
      <c r="R298" s="1"/>
      <c r="S298" s="1"/>
      <c r="T298" s="1"/>
      <c r="U298" s="1"/>
      <c r="V298" s="1"/>
      <c r="W298" s="1"/>
      <c r="X298" s="1"/>
      <c r="Y298" s="1"/>
      <c r="Z298" s="1"/>
    </row>
    <row r="299" spans="1:26" ht="14.25" customHeight="1">
      <c r="A299" s="1"/>
      <c r="B299" s="1"/>
      <c r="C299" s="169"/>
      <c r="D299" s="1"/>
      <c r="E299" s="1"/>
      <c r="F299" s="1"/>
      <c r="G299" s="1"/>
      <c r="H299" s="1"/>
      <c r="I299" s="166"/>
      <c r="J299" s="1"/>
      <c r="K299" s="1"/>
      <c r="L299" s="1"/>
      <c r="M299" s="1"/>
      <c r="N299" s="1"/>
      <c r="O299" s="1"/>
      <c r="P299" s="1"/>
      <c r="Q299" s="1"/>
      <c r="R299" s="1"/>
      <c r="S299" s="1"/>
      <c r="T299" s="1"/>
      <c r="U299" s="1"/>
      <c r="V299" s="1"/>
      <c r="W299" s="1"/>
      <c r="X299" s="1"/>
      <c r="Y299" s="1"/>
      <c r="Z299" s="1"/>
    </row>
    <row r="300" spans="1:26" ht="14.25" customHeight="1">
      <c r="A300" s="1"/>
      <c r="B300" s="1"/>
      <c r="C300" s="169"/>
      <c r="D300" s="1"/>
      <c r="E300" s="1"/>
      <c r="F300" s="1"/>
      <c r="G300" s="1"/>
      <c r="H300" s="1"/>
      <c r="I300" s="166"/>
      <c r="J300" s="1"/>
      <c r="K300" s="1"/>
      <c r="L300" s="1"/>
      <c r="M300" s="1"/>
      <c r="N300" s="1"/>
      <c r="O300" s="1"/>
      <c r="P300" s="1"/>
      <c r="Q300" s="1"/>
      <c r="R300" s="1"/>
      <c r="S300" s="1"/>
      <c r="T300" s="1"/>
      <c r="U300" s="1"/>
      <c r="V300" s="1"/>
      <c r="W300" s="1"/>
      <c r="X300" s="1"/>
      <c r="Y300" s="1"/>
      <c r="Z300" s="1"/>
    </row>
    <row r="301" spans="1:26" ht="14.25" customHeight="1">
      <c r="A301" s="1"/>
      <c r="B301" s="1"/>
      <c r="C301" s="169"/>
      <c r="D301" s="1"/>
      <c r="E301" s="1"/>
      <c r="F301" s="1"/>
      <c r="G301" s="1"/>
      <c r="H301" s="1"/>
      <c r="I301" s="166"/>
      <c r="J301" s="1"/>
      <c r="K301" s="1"/>
      <c r="L301" s="1"/>
      <c r="M301" s="1"/>
      <c r="N301" s="1"/>
      <c r="O301" s="1"/>
      <c r="P301" s="1"/>
      <c r="Q301" s="1"/>
      <c r="R301" s="1"/>
      <c r="S301" s="1"/>
      <c r="T301" s="1"/>
      <c r="U301" s="1"/>
      <c r="V301" s="1"/>
      <c r="W301" s="1"/>
      <c r="X301" s="1"/>
      <c r="Y301" s="1"/>
      <c r="Z301" s="1"/>
    </row>
    <row r="302" spans="1:26" ht="14.25" customHeight="1">
      <c r="A302" s="1"/>
      <c r="B302" s="1"/>
      <c r="C302" s="169"/>
      <c r="D302" s="1"/>
      <c r="E302" s="1"/>
      <c r="F302" s="1"/>
      <c r="G302" s="1"/>
      <c r="H302" s="1"/>
      <c r="I302" s="166"/>
      <c r="J302" s="1"/>
      <c r="K302" s="1"/>
      <c r="L302" s="1"/>
      <c r="M302" s="1"/>
      <c r="N302" s="1"/>
      <c r="O302" s="1"/>
      <c r="P302" s="1"/>
      <c r="Q302" s="1"/>
      <c r="R302" s="1"/>
      <c r="S302" s="1"/>
      <c r="T302" s="1"/>
      <c r="U302" s="1"/>
      <c r="V302" s="1"/>
      <c r="W302" s="1"/>
      <c r="X302" s="1"/>
      <c r="Y302" s="1"/>
      <c r="Z302" s="1"/>
    </row>
    <row r="303" spans="1:26" ht="14.25" customHeight="1">
      <c r="A303" s="1"/>
      <c r="B303" s="1"/>
      <c r="C303" s="169"/>
      <c r="D303" s="1"/>
      <c r="E303" s="1"/>
      <c r="F303" s="1"/>
      <c r="G303" s="1"/>
      <c r="H303" s="1"/>
      <c r="I303" s="166"/>
      <c r="J303" s="1"/>
      <c r="K303" s="1"/>
      <c r="L303" s="1"/>
      <c r="M303" s="1"/>
      <c r="N303" s="1"/>
      <c r="O303" s="1"/>
      <c r="P303" s="1"/>
      <c r="Q303" s="1"/>
      <c r="R303" s="1"/>
      <c r="S303" s="1"/>
      <c r="T303" s="1"/>
      <c r="U303" s="1"/>
      <c r="V303" s="1"/>
      <c r="W303" s="1"/>
      <c r="X303" s="1"/>
      <c r="Y303" s="1"/>
      <c r="Z303" s="1"/>
    </row>
    <row r="304" spans="1:26" ht="14.25" customHeight="1">
      <c r="A304" s="1"/>
      <c r="B304" s="1"/>
      <c r="C304" s="169"/>
      <c r="D304" s="1"/>
      <c r="E304" s="1"/>
      <c r="F304" s="1"/>
      <c r="G304" s="1"/>
      <c r="H304" s="1"/>
      <c r="I304" s="166"/>
      <c r="J304" s="1"/>
      <c r="K304" s="1"/>
      <c r="L304" s="1"/>
      <c r="M304" s="1"/>
      <c r="N304" s="1"/>
      <c r="O304" s="1"/>
      <c r="P304" s="1"/>
      <c r="Q304" s="1"/>
      <c r="R304" s="1"/>
      <c r="S304" s="1"/>
      <c r="T304" s="1"/>
      <c r="U304" s="1"/>
      <c r="V304" s="1"/>
      <c r="W304" s="1"/>
      <c r="X304" s="1"/>
      <c r="Y304" s="1"/>
      <c r="Z304" s="1"/>
    </row>
    <row r="305" spans="1:26" ht="14.25" customHeight="1">
      <c r="A305" s="1"/>
      <c r="B305" s="1"/>
      <c r="C305" s="169"/>
      <c r="D305" s="1"/>
      <c r="E305" s="1"/>
      <c r="F305" s="1"/>
      <c r="G305" s="1"/>
      <c r="H305" s="1"/>
      <c r="I305" s="166"/>
      <c r="J305" s="1"/>
      <c r="K305" s="1"/>
      <c r="L305" s="1"/>
      <c r="M305" s="1"/>
      <c r="N305" s="1"/>
      <c r="O305" s="1"/>
      <c r="P305" s="1"/>
      <c r="Q305" s="1"/>
      <c r="R305" s="1"/>
      <c r="S305" s="1"/>
      <c r="T305" s="1"/>
      <c r="U305" s="1"/>
      <c r="V305" s="1"/>
      <c r="W305" s="1"/>
      <c r="X305" s="1"/>
      <c r="Y305" s="1"/>
      <c r="Z305" s="1"/>
    </row>
    <row r="306" spans="1:26" ht="14.25" customHeight="1">
      <c r="A306" s="1"/>
      <c r="B306" s="1"/>
      <c r="C306" s="169"/>
      <c r="D306" s="1"/>
      <c r="E306" s="1"/>
      <c r="F306" s="1"/>
      <c r="G306" s="1"/>
      <c r="H306" s="1"/>
      <c r="I306" s="166"/>
      <c r="J306" s="1"/>
      <c r="K306" s="1"/>
      <c r="L306" s="1"/>
      <c r="M306" s="1"/>
      <c r="N306" s="1"/>
      <c r="O306" s="1"/>
      <c r="P306" s="1"/>
      <c r="Q306" s="1"/>
      <c r="R306" s="1"/>
      <c r="S306" s="1"/>
      <c r="T306" s="1"/>
      <c r="U306" s="1"/>
      <c r="V306" s="1"/>
      <c r="W306" s="1"/>
      <c r="X306" s="1"/>
      <c r="Y306" s="1"/>
      <c r="Z306" s="1"/>
    </row>
    <row r="307" spans="1:26" ht="14.25" customHeight="1">
      <c r="A307" s="1"/>
      <c r="B307" s="1"/>
      <c r="C307" s="169"/>
      <c r="D307" s="1"/>
      <c r="E307" s="1"/>
      <c r="F307" s="1"/>
      <c r="G307" s="1"/>
      <c r="H307" s="1"/>
      <c r="I307" s="166"/>
      <c r="J307" s="1"/>
      <c r="K307" s="1"/>
      <c r="L307" s="1"/>
      <c r="M307" s="1"/>
      <c r="N307" s="1"/>
      <c r="O307" s="1"/>
      <c r="P307" s="1"/>
      <c r="Q307" s="1"/>
      <c r="R307" s="1"/>
      <c r="S307" s="1"/>
      <c r="T307" s="1"/>
      <c r="U307" s="1"/>
      <c r="V307" s="1"/>
      <c r="W307" s="1"/>
      <c r="X307" s="1"/>
      <c r="Y307" s="1"/>
      <c r="Z307" s="1"/>
    </row>
    <row r="308" spans="1:26" ht="14.25" customHeight="1">
      <c r="A308" s="1"/>
      <c r="B308" s="1"/>
      <c r="C308" s="169"/>
      <c r="D308" s="1"/>
      <c r="E308" s="1"/>
      <c r="F308" s="1"/>
      <c r="G308" s="1"/>
      <c r="H308" s="1"/>
      <c r="I308" s="166"/>
      <c r="J308" s="1"/>
      <c r="K308" s="1"/>
      <c r="L308" s="1"/>
      <c r="M308" s="1"/>
      <c r="N308" s="1"/>
      <c r="O308" s="1"/>
      <c r="P308" s="1"/>
      <c r="Q308" s="1"/>
      <c r="R308" s="1"/>
      <c r="S308" s="1"/>
      <c r="T308" s="1"/>
      <c r="U308" s="1"/>
      <c r="V308" s="1"/>
      <c r="W308" s="1"/>
      <c r="X308" s="1"/>
      <c r="Y308" s="1"/>
      <c r="Z308" s="1"/>
    </row>
    <row r="309" spans="1:26" ht="14.25" customHeight="1">
      <c r="A309" s="1"/>
      <c r="B309" s="1"/>
      <c r="C309" s="169"/>
      <c r="D309" s="1"/>
      <c r="E309" s="1"/>
      <c r="F309" s="1"/>
      <c r="G309" s="1"/>
      <c r="H309" s="1"/>
      <c r="I309" s="166"/>
      <c r="J309" s="1"/>
      <c r="K309" s="1"/>
      <c r="L309" s="1"/>
      <c r="M309" s="1"/>
      <c r="N309" s="1"/>
      <c r="O309" s="1"/>
      <c r="P309" s="1"/>
      <c r="Q309" s="1"/>
      <c r="R309" s="1"/>
      <c r="S309" s="1"/>
      <c r="T309" s="1"/>
      <c r="U309" s="1"/>
      <c r="V309" s="1"/>
      <c r="W309" s="1"/>
      <c r="X309" s="1"/>
      <c r="Y309" s="1"/>
      <c r="Z309" s="1"/>
    </row>
    <row r="310" spans="1:26" ht="14.25" customHeight="1">
      <c r="A310" s="1"/>
      <c r="B310" s="1"/>
      <c r="C310" s="169"/>
      <c r="D310" s="1"/>
      <c r="E310" s="1"/>
      <c r="F310" s="1"/>
      <c r="G310" s="1"/>
      <c r="H310" s="1"/>
      <c r="I310" s="166"/>
      <c r="J310" s="1"/>
      <c r="K310" s="1"/>
      <c r="L310" s="1"/>
      <c r="M310" s="1"/>
      <c r="N310" s="1"/>
      <c r="O310" s="1"/>
      <c r="P310" s="1"/>
      <c r="Q310" s="1"/>
      <c r="R310" s="1"/>
      <c r="S310" s="1"/>
      <c r="T310" s="1"/>
      <c r="U310" s="1"/>
      <c r="V310" s="1"/>
      <c r="W310" s="1"/>
      <c r="X310" s="1"/>
      <c r="Y310" s="1"/>
      <c r="Z310" s="1"/>
    </row>
    <row r="311" spans="1:26" ht="14.25" customHeight="1">
      <c r="A311" s="1"/>
      <c r="B311" s="1"/>
      <c r="C311" s="169"/>
      <c r="D311" s="1"/>
      <c r="E311" s="1"/>
      <c r="F311" s="1"/>
      <c r="G311" s="1"/>
      <c r="H311" s="1"/>
      <c r="I311" s="166"/>
      <c r="J311" s="1"/>
      <c r="K311" s="1"/>
      <c r="L311" s="1"/>
      <c r="M311" s="1"/>
      <c r="N311" s="1"/>
      <c r="O311" s="1"/>
      <c r="P311" s="1"/>
      <c r="Q311" s="1"/>
      <c r="R311" s="1"/>
      <c r="S311" s="1"/>
      <c r="T311" s="1"/>
      <c r="U311" s="1"/>
      <c r="V311" s="1"/>
      <c r="W311" s="1"/>
      <c r="X311" s="1"/>
      <c r="Y311" s="1"/>
      <c r="Z311" s="1"/>
    </row>
    <row r="312" spans="1:26" ht="14.25" customHeight="1">
      <c r="A312" s="1"/>
      <c r="B312" s="1"/>
      <c r="C312" s="169"/>
      <c r="D312" s="1"/>
      <c r="E312" s="1"/>
      <c r="F312" s="1"/>
      <c r="G312" s="1"/>
      <c r="H312" s="1"/>
      <c r="I312" s="166"/>
      <c r="J312" s="1"/>
      <c r="K312" s="1"/>
      <c r="L312" s="1"/>
      <c r="M312" s="1"/>
      <c r="N312" s="1"/>
      <c r="O312" s="1"/>
      <c r="P312" s="1"/>
      <c r="Q312" s="1"/>
      <c r="R312" s="1"/>
      <c r="S312" s="1"/>
      <c r="T312" s="1"/>
      <c r="U312" s="1"/>
      <c r="V312" s="1"/>
      <c r="W312" s="1"/>
      <c r="X312" s="1"/>
      <c r="Y312" s="1"/>
      <c r="Z312" s="1"/>
    </row>
    <row r="313" spans="1:26" ht="14.25" customHeight="1">
      <c r="A313" s="1"/>
      <c r="B313" s="1"/>
      <c r="C313" s="169"/>
      <c r="D313" s="1"/>
      <c r="E313" s="1"/>
      <c r="F313" s="1"/>
      <c r="G313" s="1"/>
      <c r="H313" s="1"/>
      <c r="I313" s="166"/>
      <c r="J313" s="1"/>
      <c r="K313" s="1"/>
      <c r="L313" s="1"/>
      <c r="M313" s="1"/>
      <c r="N313" s="1"/>
      <c r="O313" s="1"/>
      <c r="P313" s="1"/>
      <c r="Q313" s="1"/>
      <c r="R313" s="1"/>
      <c r="S313" s="1"/>
      <c r="T313" s="1"/>
      <c r="U313" s="1"/>
      <c r="V313" s="1"/>
      <c r="W313" s="1"/>
      <c r="X313" s="1"/>
      <c r="Y313" s="1"/>
      <c r="Z313" s="1"/>
    </row>
    <row r="314" spans="1:26" ht="14.25" customHeight="1">
      <c r="A314" s="1"/>
      <c r="B314" s="1"/>
      <c r="C314" s="169"/>
      <c r="D314" s="1"/>
      <c r="E314" s="1"/>
      <c r="F314" s="1"/>
      <c r="G314" s="1"/>
      <c r="H314" s="1"/>
      <c r="I314" s="166"/>
      <c r="J314" s="1"/>
      <c r="K314" s="1"/>
      <c r="L314" s="1"/>
      <c r="M314" s="1"/>
      <c r="N314" s="1"/>
      <c r="O314" s="1"/>
      <c r="P314" s="1"/>
      <c r="Q314" s="1"/>
      <c r="R314" s="1"/>
      <c r="S314" s="1"/>
      <c r="T314" s="1"/>
      <c r="U314" s="1"/>
      <c r="V314" s="1"/>
      <c r="W314" s="1"/>
      <c r="X314" s="1"/>
      <c r="Y314" s="1"/>
      <c r="Z314" s="1"/>
    </row>
    <row r="315" spans="1:26" ht="14.25" customHeight="1">
      <c r="A315" s="1"/>
      <c r="B315" s="1"/>
      <c r="C315" s="169"/>
      <c r="D315" s="1"/>
      <c r="E315" s="1"/>
      <c r="F315" s="1"/>
      <c r="G315" s="1"/>
      <c r="H315" s="1"/>
      <c r="I315" s="166"/>
      <c r="J315" s="1"/>
      <c r="K315" s="1"/>
      <c r="L315" s="1"/>
      <c r="M315" s="1"/>
      <c r="N315" s="1"/>
      <c r="O315" s="1"/>
      <c r="P315" s="1"/>
      <c r="Q315" s="1"/>
      <c r="R315" s="1"/>
      <c r="S315" s="1"/>
      <c r="T315" s="1"/>
      <c r="U315" s="1"/>
      <c r="V315" s="1"/>
      <c r="W315" s="1"/>
      <c r="X315" s="1"/>
      <c r="Y315" s="1"/>
      <c r="Z315" s="1"/>
    </row>
    <row r="316" spans="1:26" ht="14.25" customHeight="1">
      <c r="A316" s="1"/>
      <c r="B316" s="1"/>
      <c r="C316" s="169"/>
      <c r="D316" s="1"/>
      <c r="E316" s="1"/>
      <c r="F316" s="1"/>
      <c r="G316" s="1"/>
      <c r="H316" s="1"/>
      <c r="I316" s="166"/>
      <c r="J316" s="1"/>
      <c r="K316" s="1"/>
      <c r="L316" s="1"/>
      <c r="M316" s="1"/>
      <c r="N316" s="1"/>
      <c r="O316" s="1"/>
      <c r="P316" s="1"/>
      <c r="Q316" s="1"/>
      <c r="R316" s="1"/>
      <c r="S316" s="1"/>
      <c r="T316" s="1"/>
      <c r="U316" s="1"/>
      <c r="V316" s="1"/>
      <c r="W316" s="1"/>
      <c r="X316" s="1"/>
      <c r="Y316" s="1"/>
      <c r="Z316" s="1"/>
    </row>
    <row r="317" spans="1:26" ht="14.25" customHeight="1">
      <c r="A317" s="1"/>
      <c r="B317" s="1"/>
      <c r="C317" s="169"/>
      <c r="D317" s="1"/>
      <c r="E317" s="1"/>
      <c r="F317" s="1"/>
      <c r="G317" s="1"/>
      <c r="H317" s="1"/>
      <c r="I317" s="166"/>
      <c r="J317" s="1"/>
      <c r="K317" s="1"/>
      <c r="L317" s="1"/>
      <c r="M317" s="1"/>
      <c r="N317" s="1"/>
      <c r="O317" s="1"/>
      <c r="P317" s="1"/>
      <c r="Q317" s="1"/>
      <c r="R317" s="1"/>
      <c r="S317" s="1"/>
      <c r="T317" s="1"/>
      <c r="U317" s="1"/>
      <c r="V317" s="1"/>
      <c r="W317" s="1"/>
      <c r="X317" s="1"/>
      <c r="Y317" s="1"/>
      <c r="Z317" s="1"/>
    </row>
    <row r="318" spans="1:26" ht="14.25" customHeight="1">
      <c r="A318" s="1"/>
      <c r="B318" s="1"/>
      <c r="C318" s="169"/>
      <c r="D318" s="1"/>
      <c r="E318" s="1"/>
      <c r="F318" s="1"/>
      <c r="G318" s="1"/>
      <c r="H318" s="1"/>
      <c r="I318" s="166"/>
      <c r="J318" s="1"/>
      <c r="K318" s="1"/>
      <c r="L318" s="1"/>
      <c r="M318" s="1"/>
      <c r="N318" s="1"/>
      <c r="O318" s="1"/>
      <c r="P318" s="1"/>
      <c r="Q318" s="1"/>
      <c r="R318" s="1"/>
      <c r="S318" s="1"/>
      <c r="T318" s="1"/>
      <c r="U318" s="1"/>
      <c r="V318" s="1"/>
      <c r="W318" s="1"/>
      <c r="X318" s="1"/>
      <c r="Y318" s="1"/>
      <c r="Z318" s="1"/>
    </row>
    <row r="319" spans="1:26" ht="14.25" customHeight="1">
      <c r="A319" s="1"/>
      <c r="B319" s="1"/>
      <c r="C319" s="169"/>
      <c r="D319" s="1"/>
      <c r="E319" s="1"/>
      <c r="F319" s="1"/>
      <c r="G319" s="1"/>
      <c r="H319" s="1"/>
      <c r="I319" s="166"/>
      <c r="J319" s="1"/>
      <c r="K319" s="1"/>
      <c r="L319" s="1"/>
      <c r="M319" s="1"/>
      <c r="N319" s="1"/>
      <c r="O319" s="1"/>
      <c r="P319" s="1"/>
      <c r="Q319" s="1"/>
      <c r="R319" s="1"/>
      <c r="S319" s="1"/>
      <c r="T319" s="1"/>
      <c r="U319" s="1"/>
      <c r="V319" s="1"/>
      <c r="W319" s="1"/>
      <c r="X319" s="1"/>
      <c r="Y319" s="1"/>
      <c r="Z319" s="1"/>
    </row>
    <row r="320" spans="1:26" ht="14.25" customHeight="1">
      <c r="A320" s="1"/>
      <c r="B320" s="1"/>
      <c r="C320" s="169"/>
      <c r="D320" s="1"/>
      <c r="E320" s="1"/>
      <c r="F320" s="1"/>
      <c r="G320" s="1"/>
      <c r="H320" s="1"/>
      <c r="I320" s="166"/>
      <c r="J320" s="1"/>
      <c r="K320" s="1"/>
      <c r="L320" s="1"/>
      <c r="M320" s="1"/>
      <c r="N320" s="1"/>
      <c r="O320" s="1"/>
      <c r="P320" s="1"/>
      <c r="Q320" s="1"/>
      <c r="R320" s="1"/>
      <c r="S320" s="1"/>
      <c r="T320" s="1"/>
      <c r="U320" s="1"/>
      <c r="V320" s="1"/>
      <c r="W320" s="1"/>
      <c r="X320" s="1"/>
      <c r="Y320" s="1"/>
      <c r="Z320" s="1"/>
    </row>
    <row r="321" spans="1:26" ht="14.25" customHeight="1">
      <c r="A321" s="1"/>
      <c r="B321" s="1"/>
      <c r="C321" s="169"/>
      <c r="D321" s="1"/>
      <c r="E321" s="1"/>
      <c r="F321" s="1"/>
      <c r="G321" s="1"/>
      <c r="H321" s="1"/>
      <c r="I321" s="166"/>
      <c r="J321" s="1"/>
      <c r="K321" s="1"/>
      <c r="L321" s="1"/>
      <c r="M321" s="1"/>
      <c r="N321" s="1"/>
      <c r="O321" s="1"/>
      <c r="P321" s="1"/>
      <c r="Q321" s="1"/>
      <c r="R321" s="1"/>
      <c r="S321" s="1"/>
      <c r="T321" s="1"/>
      <c r="U321" s="1"/>
      <c r="V321" s="1"/>
      <c r="W321" s="1"/>
      <c r="X321" s="1"/>
      <c r="Y321" s="1"/>
      <c r="Z321" s="1"/>
    </row>
    <row r="322" spans="1:26" ht="14.25" customHeight="1">
      <c r="A322" s="1"/>
      <c r="B322" s="1"/>
      <c r="C322" s="169"/>
      <c r="D322" s="1"/>
      <c r="E322" s="1"/>
      <c r="F322" s="1"/>
      <c r="G322" s="1"/>
      <c r="H322" s="1"/>
      <c r="I322" s="166"/>
      <c r="J322" s="1"/>
      <c r="K322" s="1"/>
      <c r="L322" s="1"/>
      <c r="M322" s="1"/>
      <c r="N322" s="1"/>
      <c r="O322" s="1"/>
      <c r="P322" s="1"/>
      <c r="Q322" s="1"/>
      <c r="R322" s="1"/>
      <c r="S322" s="1"/>
      <c r="T322" s="1"/>
      <c r="U322" s="1"/>
      <c r="V322" s="1"/>
      <c r="W322" s="1"/>
      <c r="X322" s="1"/>
      <c r="Y322" s="1"/>
      <c r="Z322" s="1"/>
    </row>
    <row r="323" spans="1:26" ht="14.25" customHeight="1">
      <c r="A323" s="1"/>
      <c r="B323" s="1"/>
      <c r="C323" s="169"/>
      <c r="D323" s="1"/>
      <c r="E323" s="1"/>
      <c r="F323" s="1"/>
      <c r="G323" s="1"/>
      <c r="H323" s="1"/>
      <c r="I323" s="166"/>
      <c r="J323" s="1"/>
      <c r="K323" s="1"/>
      <c r="L323" s="1"/>
      <c r="M323" s="1"/>
      <c r="N323" s="1"/>
      <c r="O323" s="1"/>
      <c r="P323" s="1"/>
      <c r="Q323" s="1"/>
      <c r="R323" s="1"/>
      <c r="S323" s="1"/>
      <c r="T323" s="1"/>
      <c r="U323" s="1"/>
      <c r="V323" s="1"/>
      <c r="W323" s="1"/>
      <c r="X323" s="1"/>
      <c r="Y323" s="1"/>
      <c r="Z323" s="1"/>
    </row>
    <row r="324" spans="1:26" ht="14.25" customHeight="1">
      <c r="A324" s="1"/>
      <c r="B324" s="1"/>
      <c r="C324" s="169"/>
      <c r="D324" s="1"/>
      <c r="E324" s="1"/>
      <c r="F324" s="1"/>
      <c r="G324" s="1"/>
      <c r="H324" s="1"/>
      <c r="I324" s="166"/>
      <c r="J324" s="1"/>
      <c r="K324" s="1"/>
      <c r="L324" s="1"/>
      <c r="M324" s="1"/>
      <c r="N324" s="1"/>
      <c r="O324" s="1"/>
      <c r="P324" s="1"/>
      <c r="Q324" s="1"/>
      <c r="R324" s="1"/>
      <c r="S324" s="1"/>
      <c r="T324" s="1"/>
      <c r="U324" s="1"/>
      <c r="V324" s="1"/>
      <c r="W324" s="1"/>
      <c r="X324" s="1"/>
      <c r="Y324" s="1"/>
      <c r="Z324" s="1"/>
    </row>
    <row r="325" spans="1:26" ht="14.25" customHeight="1">
      <c r="A325" s="1"/>
      <c r="B325" s="1"/>
      <c r="C325" s="169"/>
      <c r="D325" s="1"/>
      <c r="E325" s="1"/>
      <c r="F325" s="1"/>
      <c r="G325" s="1"/>
      <c r="H325" s="1"/>
      <c r="I325" s="166"/>
      <c r="J325" s="1"/>
      <c r="K325" s="1"/>
      <c r="L325" s="1"/>
      <c r="M325" s="1"/>
      <c r="N325" s="1"/>
      <c r="O325" s="1"/>
      <c r="P325" s="1"/>
      <c r="Q325" s="1"/>
      <c r="R325" s="1"/>
      <c r="S325" s="1"/>
      <c r="T325" s="1"/>
      <c r="U325" s="1"/>
      <c r="V325" s="1"/>
      <c r="W325" s="1"/>
      <c r="X325" s="1"/>
      <c r="Y325" s="1"/>
      <c r="Z325" s="1"/>
    </row>
    <row r="326" spans="1:26" ht="14.25" customHeight="1">
      <c r="A326" s="1"/>
      <c r="B326" s="1"/>
      <c r="C326" s="169"/>
      <c r="D326" s="1"/>
      <c r="E326" s="1"/>
      <c r="F326" s="1"/>
      <c r="G326" s="1"/>
      <c r="H326" s="1"/>
      <c r="I326" s="166"/>
      <c r="J326" s="1"/>
      <c r="K326" s="1"/>
      <c r="L326" s="1"/>
      <c r="M326" s="1"/>
      <c r="N326" s="1"/>
      <c r="O326" s="1"/>
      <c r="P326" s="1"/>
      <c r="Q326" s="1"/>
      <c r="R326" s="1"/>
      <c r="S326" s="1"/>
      <c r="T326" s="1"/>
      <c r="U326" s="1"/>
      <c r="V326" s="1"/>
      <c r="W326" s="1"/>
      <c r="X326" s="1"/>
      <c r="Y326" s="1"/>
      <c r="Z326" s="1"/>
    </row>
    <row r="327" spans="1:26" ht="14.25" customHeight="1">
      <c r="A327" s="1"/>
      <c r="B327" s="1"/>
      <c r="C327" s="169"/>
      <c r="D327" s="1"/>
      <c r="E327" s="1"/>
      <c r="F327" s="1"/>
      <c r="G327" s="1"/>
      <c r="H327" s="1"/>
      <c r="I327" s="166"/>
      <c r="J327" s="1"/>
      <c r="K327" s="1"/>
      <c r="L327" s="1"/>
      <c r="M327" s="1"/>
      <c r="N327" s="1"/>
      <c r="O327" s="1"/>
      <c r="P327" s="1"/>
      <c r="Q327" s="1"/>
      <c r="R327" s="1"/>
      <c r="S327" s="1"/>
      <c r="T327" s="1"/>
      <c r="U327" s="1"/>
      <c r="V327" s="1"/>
      <c r="W327" s="1"/>
      <c r="X327" s="1"/>
      <c r="Y327" s="1"/>
      <c r="Z327" s="1"/>
    </row>
    <row r="328" spans="1:26" ht="14.25" customHeight="1">
      <c r="A328" s="1"/>
      <c r="B328" s="1"/>
      <c r="C328" s="169"/>
      <c r="D328" s="1"/>
      <c r="E328" s="1"/>
      <c r="F328" s="1"/>
      <c r="G328" s="1"/>
      <c r="H328" s="1"/>
      <c r="I328" s="166"/>
      <c r="J328" s="1"/>
      <c r="K328" s="1"/>
      <c r="L328" s="1"/>
      <c r="M328" s="1"/>
      <c r="N328" s="1"/>
      <c r="O328" s="1"/>
      <c r="P328" s="1"/>
      <c r="Q328" s="1"/>
      <c r="R328" s="1"/>
      <c r="S328" s="1"/>
      <c r="T328" s="1"/>
      <c r="U328" s="1"/>
      <c r="V328" s="1"/>
      <c r="W328" s="1"/>
      <c r="X328" s="1"/>
      <c r="Y328" s="1"/>
      <c r="Z328" s="1"/>
    </row>
    <row r="329" spans="1:26" ht="14.25" customHeight="1">
      <c r="A329" s="1"/>
      <c r="B329" s="1"/>
      <c r="C329" s="169"/>
      <c r="D329" s="1"/>
      <c r="E329" s="1"/>
      <c r="F329" s="1"/>
      <c r="G329" s="1"/>
      <c r="H329" s="1"/>
      <c r="I329" s="166"/>
      <c r="J329" s="1"/>
      <c r="K329" s="1"/>
      <c r="L329" s="1"/>
      <c r="M329" s="1"/>
      <c r="N329" s="1"/>
      <c r="O329" s="1"/>
      <c r="P329" s="1"/>
      <c r="Q329" s="1"/>
      <c r="R329" s="1"/>
      <c r="S329" s="1"/>
      <c r="T329" s="1"/>
      <c r="U329" s="1"/>
      <c r="V329" s="1"/>
      <c r="W329" s="1"/>
      <c r="X329" s="1"/>
      <c r="Y329" s="1"/>
      <c r="Z329" s="1"/>
    </row>
    <row r="330" spans="1:26" ht="14.25" customHeight="1">
      <c r="A330" s="1"/>
      <c r="B330" s="1"/>
      <c r="C330" s="169"/>
      <c r="D330" s="1"/>
      <c r="E330" s="1"/>
      <c r="F330" s="1"/>
      <c r="G330" s="1"/>
      <c r="H330" s="1"/>
      <c r="I330" s="166"/>
      <c r="J330" s="1"/>
      <c r="K330" s="1"/>
      <c r="L330" s="1"/>
      <c r="M330" s="1"/>
      <c r="N330" s="1"/>
      <c r="O330" s="1"/>
      <c r="P330" s="1"/>
      <c r="Q330" s="1"/>
      <c r="R330" s="1"/>
      <c r="S330" s="1"/>
      <c r="T330" s="1"/>
      <c r="U330" s="1"/>
      <c r="V330" s="1"/>
      <c r="W330" s="1"/>
      <c r="X330" s="1"/>
      <c r="Y330" s="1"/>
      <c r="Z330" s="1"/>
    </row>
    <row r="331" spans="1:26" ht="14.25" customHeight="1">
      <c r="A331" s="1"/>
      <c r="B331" s="1"/>
      <c r="C331" s="169"/>
      <c r="D331" s="1"/>
      <c r="E331" s="1"/>
      <c r="F331" s="1"/>
      <c r="G331" s="1"/>
      <c r="H331" s="1"/>
      <c r="I331" s="166"/>
      <c r="J331" s="1"/>
      <c r="K331" s="1"/>
      <c r="L331" s="1"/>
      <c r="M331" s="1"/>
      <c r="N331" s="1"/>
      <c r="O331" s="1"/>
      <c r="P331" s="1"/>
      <c r="Q331" s="1"/>
      <c r="R331" s="1"/>
      <c r="S331" s="1"/>
      <c r="T331" s="1"/>
      <c r="U331" s="1"/>
      <c r="V331" s="1"/>
      <c r="W331" s="1"/>
      <c r="X331" s="1"/>
      <c r="Y331" s="1"/>
      <c r="Z331" s="1"/>
    </row>
    <row r="332" spans="1:26" ht="14.25" customHeight="1">
      <c r="A332" s="1"/>
      <c r="B332" s="1"/>
      <c r="C332" s="169"/>
      <c r="D332" s="1"/>
      <c r="E332" s="1"/>
      <c r="F332" s="1"/>
      <c r="G332" s="1"/>
      <c r="H332" s="1"/>
      <c r="I332" s="166"/>
      <c r="J332" s="1"/>
      <c r="K332" s="1"/>
      <c r="L332" s="1"/>
      <c r="M332" s="1"/>
      <c r="N332" s="1"/>
      <c r="O332" s="1"/>
      <c r="P332" s="1"/>
      <c r="Q332" s="1"/>
      <c r="R332" s="1"/>
      <c r="S332" s="1"/>
      <c r="T332" s="1"/>
      <c r="U332" s="1"/>
      <c r="V332" s="1"/>
      <c r="W332" s="1"/>
      <c r="X332" s="1"/>
      <c r="Y332" s="1"/>
      <c r="Z332" s="1"/>
    </row>
    <row r="333" spans="1:26" ht="14.25" customHeight="1">
      <c r="A333" s="1"/>
      <c r="B333" s="1"/>
      <c r="C333" s="169"/>
      <c r="D333" s="1"/>
      <c r="E333" s="1"/>
      <c r="F333" s="1"/>
      <c r="G333" s="1"/>
      <c r="H333" s="1"/>
      <c r="I333" s="166"/>
      <c r="J333" s="1"/>
      <c r="K333" s="1"/>
      <c r="L333" s="1"/>
      <c r="M333" s="1"/>
      <c r="N333" s="1"/>
      <c r="O333" s="1"/>
      <c r="P333" s="1"/>
      <c r="Q333" s="1"/>
      <c r="R333" s="1"/>
      <c r="S333" s="1"/>
      <c r="T333" s="1"/>
      <c r="U333" s="1"/>
      <c r="V333" s="1"/>
      <c r="W333" s="1"/>
      <c r="X333" s="1"/>
      <c r="Y333" s="1"/>
      <c r="Z333" s="1"/>
    </row>
    <row r="334" spans="1:26" ht="14.25" customHeight="1">
      <c r="A334" s="1"/>
      <c r="B334" s="1"/>
      <c r="C334" s="169"/>
      <c r="D334" s="1"/>
      <c r="E334" s="1"/>
      <c r="F334" s="1"/>
      <c r="G334" s="1"/>
      <c r="H334" s="1"/>
      <c r="I334" s="166"/>
      <c r="J334" s="1"/>
      <c r="K334" s="1"/>
      <c r="L334" s="1"/>
      <c r="M334" s="1"/>
      <c r="N334" s="1"/>
      <c r="O334" s="1"/>
      <c r="P334" s="1"/>
      <c r="Q334" s="1"/>
      <c r="R334" s="1"/>
      <c r="S334" s="1"/>
      <c r="T334" s="1"/>
      <c r="U334" s="1"/>
      <c r="V334" s="1"/>
      <c r="W334" s="1"/>
      <c r="X334" s="1"/>
      <c r="Y334" s="1"/>
      <c r="Z334" s="1"/>
    </row>
    <row r="335" spans="1:26" ht="14.25" customHeight="1">
      <c r="A335" s="1"/>
      <c r="B335" s="1"/>
      <c r="C335" s="169"/>
      <c r="D335" s="1"/>
      <c r="E335" s="1"/>
      <c r="F335" s="1"/>
      <c r="G335" s="1"/>
      <c r="H335" s="1"/>
      <c r="I335" s="166"/>
      <c r="J335" s="1"/>
      <c r="K335" s="1"/>
      <c r="L335" s="1"/>
      <c r="M335" s="1"/>
      <c r="N335" s="1"/>
      <c r="O335" s="1"/>
      <c r="P335" s="1"/>
      <c r="Q335" s="1"/>
      <c r="R335" s="1"/>
      <c r="S335" s="1"/>
      <c r="T335" s="1"/>
      <c r="U335" s="1"/>
      <c r="V335" s="1"/>
      <c r="W335" s="1"/>
      <c r="X335" s="1"/>
      <c r="Y335" s="1"/>
      <c r="Z335" s="1"/>
    </row>
    <row r="336" spans="1:26" ht="14.25" customHeight="1">
      <c r="A336" s="1"/>
      <c r="B336" s="1"/>
      <c r="C336" s="169"/>
      <c r="D336" s="1"/>
      <c r="E336" s="1"/>
      <c r="F336" s="1"/>
      <c r="G336" s="1"/>
      <c r="H336" s="1"/>
      <c r="I336" s="166"/>
      <c r="J336" s="1"/>
      <c r="K336" s="1"/>
      <c r="L336" s="1"/>
      <c r="M336" s="1"/>
      <c r="N336" s="1"/>
      <c r="O336" s="1"/>
      <c r="P336" s="1"/>
      <c r="Q336" s="1"/>
      <c r="R336" s="1"/>
      <c r="S336" s="1"/>
      <c r="T336" s="1"/>
      <c r="U336" s="1"/>
      <c r="V336" s="1"/>
      <c r="W336" s="1"/>
      <c r="X336" s="1"/>
      <c r="Y336" s="1"/>
      <c r="Z336" s="1"/>
    </row>
    <row r="337" spans="1:26" ht="14.25" customHeight="1">
      <c r="A337" s="1"/>
      <c r="B337" s="1"/>
      <c r="C337" s="169"/>
      <c r="D337" s="1"/>
      <c r="E337" s="1"/>
      <c r="F337" s="1"/>
      <c r="G337" s="1"/>
      <c r="H337" s="1"/>
      <c r="I337" s="166"/>
      <c r="J337" s="1"/>
      <c r="K337" s="1"/>
      <c r="L337" s="1"/>
      <c r="M337" s="1"/>
      <c r="N337" s="1"/>
      <c r="O337" s="1"/>
      <c r="P337" s="1"/>
      <c r="Q337" s="1"/>
      <c r="R337" s="1"/>
      <c r="S337" s="1"/>
      <c r="T337" s="1"/>
      <c r="U337" s="1"/>
      <c r="V337" s="1"/>
      <c r="W337" s="1"/>
      <c r="X337" s="1"/>
      <c r="Y337" s="1"/>
      <c r="Z337" s="1"/>
    </row>
    <row r="338" spans="1:26" ht="14.25" customHeight="1">
      <c r="A338" s="1"/>
      <c r="B338" s="1"/>
      <c r="C338" s="169"/>
      <c r="D338" s="1"/>
      <c r="E338" s="1"/>
      <c r="F338" s="1"/>
      <c r="G338" s="1"/>
      <c r="H338" s="1"/>
      <c r="I338" s="166"/>
      <c r="J338" s="1"/>
      <c r="K338" s="1"/>
      <c r="L338" s="1"/>
      <c r="M338" s="1"/>
      <c r="N338" s="1"/>
      <c r="O338" s="1"/>
      <c r="P338" s="1"/>
      <c r="Q338" s="1"/>
      <c r="R338" s="1"/>
      <c r="S338" s="1"/>
      <c r="T338" s="1"/>
      <c r="U338" s="1"/>
      <c r="V338" s="1"/>
      <c r="W338" s="1"/>
      <c r="X338" s="1"/>
      <c r="Y338" s="1"/>
      <c r="Z338" s="1"/>
    </row>
    <row r="339" spans="1:26" ht="14.25" customHeight="1">
      <c r="A339" s="1"/>
      <c r="B339" s="1"/>
      <c r="C339" s="169"/>
      <c r="D339" s="1"/>
      <c r="E339" s="1"/>
      <c r="F339" s="1"/>
      <c r="G339" s="1"/>
      <c r="H339" s="1"/>
      <c r="I339" s="166"/>
      <c r="J339" s="1"/>
      <c r="K339" s="1"/>
      <c r="L339" s="1"/>
      <c r="M339" s="1"/>
      <c r="N339" s="1"/>
      <c r="O339" s="1"/>
      <c r="P339" s="1"/>
      <c r="Q339" s="1"/>
      <c r="R339" s="1"/>
      <c r="S339" s="1"/>
      <c r="T339" s="1"/>
      <c r="U339" s="1"/>
      <c r="V339" s="1"/>
      <c r="W339" s="1"/>
      <c r="X339" s="1"/>
      <c r="Y339" s="1"/>
      <c r="Z339" s="1"/>
    </row>
    <row r="340" spans="1:26" ht="14.25" customHeight="1">
      <c r="A340" s="1"/>
      <c r="B340" s="1"/>
      <c r="C340" s="169"/>
      <c r="D340" s="1"/>
      <c r="E340" s="1"/>
      <c r="F340" s="1"/>
      <c r="G340" s="1"/>
      <c r="H340" s="1"/>
      <c r="I340" s="166"/>
      <c r="J340" s="1"/>
      <c r="K340" s="1"/>
      <c r="L340" s="1"/>
      <c r="M340" s="1"/>
      <c r="N340" s="1"/>
      <c r="O340" s="1"/>
      <c r="P340" s="1"/>
      <c r="Q340" s="1"/>
      <c r="R340" s="1"/>
      <c r="S340" s="1"/>
      <c r="T340" s="1"/>
      <c r="U340" s="1"/>
      <c r="V340" s="1"/>
      <c r="W340" s="1"/>
      <c r="X340" s="1"/>
      <c r="Y340" s="1"/>
      <c r="Z340" s="1"/>
    </row>
    <row r="341" spans="1:26" ht="14.25" customHeight="1">
      <c r="A341" s="1"/>
      <c r="B341" s="1"/>
      <c r="C341" s="169"/>
      <c r="D341" s="1"/>
      <c r="E341" s="1"/>
      <c r="F341" s="1"/>
      <c r="G341" s="1"/>
      <c r="H341" s="1"/>
      <c r="I341" s="166"/>
      <c r="J341" s="1"/>
      <c r="K341" s="1"/>
      <c r="L341" s="1"/>
      <c r="M341" s="1"/>
      <c r="N341" s="1"/>
      <c r="O341" s="1"/>
      <c r="P341" s="1"/>
      <c r="Q341" s="1"/>
      <c r="R341" s="1"/>
      <c r="S341" s="1"/>
      <c r="T341" s="1"/>
      <c r="U341" s="1"/>
      <c r="V341" s="1"/>
      <c r="W341" s="1"/>
      <c r="X341" s="1"/>
      <c r="Y341" s="1"/>
      <c r="Z341" s="1"/>
    </row>
    <row r="342" spans="1:26" ht="14.25" customHeight="1">
      <c r="A342" s="1"/>
      <c r="B342" s="1"/>
      <c r="C342" s="169"/>
      <c r="D342" s="1"/>
      <c r="E342" s="1"/>
      <c r="F342" s="1"/>
      <c r="G342" s="1"/>
      <c r="H342" s="1"/>
      <c r="I342" s="166"/>
      <c r="J342" s="1"/>
      <c r="K342" s="1"/>
      <c r="L342" s="1"/>
      <c r="M342" s="1"/>
      <c r="N342" s="1"/>
      <c r="O342" s="1"/>
      <c r="P342" s="1"/>
      <c r="Q342" s="1"/>
      <c r="R342" s="1"/>
      <c r="S342" s="1"/>
      <c r="T342" s="1"/>
      <c r="U342" s="1"/>
      <c r="V342" s="1"/>
      <c r="W342" s="1"/>
      <c r="X342" s="1"/>
      <c r="Y342" s="1"/>
      <c r="Z342" s="1"/>
    </row>
    <row r="343" spans="1:26" ht="14.25" customHeight="1">
      <c r="A343" s="1"/>
      <c r="B343" s="1"/>
      <c r="C343" s="169"/>
      <c r="D343" s="1"/>
      <c r="E343" s="1"/>
      <c r="F343" s="1"/>
      <c r="G343" s="1"/>
      <c r="H343" s="1"/>
      <c r="I343" s="166"/>
      <c r="J343" s="1"/>
      <c r="K343" s="1"/>
      <c r="L343" s="1"/>
      <c r="M343" s="1"/>
      <c r="N343" s="1"/>
      <c r="O343" s="1"/>
      <c r="P343" s="1"/>
      <c r="Q343" s="1"/>
      <c r="R343" s="1"/>
      <c r="S343" s="1"/>
      <c r="T343" s="1"/>
      <c r="U343" s="1"/>
      <c r="V343" s="1"/>
      <c r="W343" s="1"/>
      <c r="X343" s="1"/>
      <c r="Y343" s="1"/>
      <c r="Z343" s="1"/>
    </row>
    <row r="344" spans="1:26" ht="14.25" customHeight="1">
      <c r="A344" s="1"/>
      <c r="B344" s="1"/>
      <c r="C344" s="169"/>
      <c r="D344" s="1"/>
      <c r="E344" s="1"/>
      <c r="F344" s="1"/>
      <c r="G344" s="1"/>
      <c r="H344" s="1"/>
      <c r="I344" s="166"/>
      <c r="J344" s="1"/>
      <c r="K344" s="1"/>
      <c r="L344" s="1"/>
      <c r="M344" s="1"/>
      <c r="N344" s="1"/>
      <c r="O344" s="1"/>
      <c r="P344" s="1"/>
      <c r="Q344" s="1"/>
      <c r="R344" s="1"/>
      <c r="S344" s="1"/>
      <c r="T344" s="1"/>
      <c r="U344" s="1"/>
      <c r="V344" s="1"/>
      <c r="W344" s="1"/>
      <c r="X344" s="1"/>
      <c r="Y344" s="1"/>
      <c r="Z344" s="1"/>
    </row>
    <row r="345" spans="1:26" ht="14.25" customHeight="1">
      <c r="A345" s="1"/>
      <c r="B345" s="1"/>
      <c r="C345" s="169"/>
      <c r="D345" s="1"/>
      <c r="E345" s="1"/>
      <c r="F345" s="1"/>
      <c r="G345" s="1"/>
      <c r="H345" s="1"/>
      <c r="I345" s="166"/>
      <c r="J345" s="1"/>
      <c r="K345" s="1"/>
      <c r="L345" s="1"/>
      <c r="M345" s="1"/>
      <c r="N345" s="1"/>
      <c r="O345" s="1"/>
      <c r="P345" s="1"/>
      <c r="Q345" s="1"/>
      <c r="R345" s="1"/>
      <c r="S345" s="1"/>
      <c r="T345" s="1"/>
      <c r="U345" s="1"/>
      <c r="V345" s="1"/>
      <c r="W345" s="1"/>
      <c r="X345" s="1"/>
      <c r="Y345" s="1"/>
      <c r="Z345" s="1"/>
    </row>
    <row r="346" spans="1:26" ht="14.25" customHeight="1">
      <c r="A346" s="1"/>
      <c r="B346" s="1"/>
      <c r="C346" s="169"/>
      <c r="D346" s="1"/>
      <c r="E346" s="1"/>
      <c r="F346" s="1"/>
      <c r="G346" s="1"/>
      <c r="H346" s="1"/>
      <c r="I346" s="166"/>
      <c r="J346" s="1"/>
      <c r="K346" s="1"/>
      <c r="L346" s="1"/>
      <c r="M346" s="1"/>
      <c r="N346" s="1"/>
      <c r="O346" s="1"/>
      <c r="P346" s="1"/>
      <c r="Q346" s="1"/>
      <c r="R346" s="1"/>
      <c r="S346" s="1"/>
      <c r="T346" s="1"/>
      <c r="U346" s="1"/>
      <c r="V346" s="1"/>
      <c r="W346" s="1"/>
      <c r="X346" s="1"/>
      <c r="Y346" s="1"/>
      <c r="Z346" s="1"/>
    </row>
    <row r="347" spans="1:26" ht="14.25" customHeight="1">
      <c r="A347" s="1"/>
      <c r="B347" s="1"/>
      <c r="C347" s="169"/>
      <c r="D347" s="1"/>
      <c r="E347" s="1"/>
      <c r="F347" s="1"/>
      <c r="G347" s="1"/>
      <c r="H347" s="1"/>
      <c r="I347" s="166"/>
      <c r="J347" s="1"/>
      <c r="K347" s="1"/>
      <c r="L347" s="1"/>
      <c r="M347" s="1"/>
      <c r="N347" s="1"/>
      <c r="O347" s="1"/>
      <c r="P347" s="1"/>
      <c r="Q347" s="1"/>
      <c r="R347" s="1"/>
      <c r="S347" s="1"/>
      <c r="T347" s="1"/>
      <c r="U347" s="1"/>
      <c r="V347" s="1"/>
      <c r="W347" s="1"/>
      <c r="X347" s="1"/>
      <c r="Y347" s="1"/>
      <c r="Z347" s="1"/>
    </row>
    <row r="348" spans="1:26" ht="14.25" customHeight="1">
      <c r="A348" s="1"/>
      <c r="B348" s="1"/>
      <c r="C348" s="169"/>
      <c r="D348" s="1"/>
      <c r="E348" s="1"/>
      <c r="F348" s="1"/>
      <c r="G348" s="1"/>
      <c r="H348" s="1"/>
      <c r="I348" s="166"/>
      <c r="J348" s="1"/>
      <c r="K348" s="1"/>
      <c r="L348" s="1"/>
      <c r="M348" s="1"/>
      <c r="N348" s="1"/>
      <c r="O348" s="1"/>
      <c r="P348" s="1"/>
      <c r="Q348" s="1"/>
      <c r="R348" s="1"/>
      <c r="S348" s="1"/>
      <c r="T348" s="1"/>
      <c r="U348" s="1"/>
      <c r="V348" s="1"/>
      <c r="W348" s="1"/>
      <c r="X348" s="1"/>
      <c r="Y348" s="1"/>
      <c r="Z348" s="1"/>
    </row>
    <row r="349" spans="1:26" ht="14.25" customHeight="1">
      <c r="A349" s="1"/>
      <c r="B349" s="1"/>
      <c r="C349" s="169"/>
      <c r="D349" s="1"/>
      <c r="E349" s="1"/>
      <c r="F349" s="1"/>
      <c r="G349" s="1"/>
      <c r="H349" s="1"/>
      <c r="I349" s="166"/>
      <c r="J349" s="1"/>
      <c r="K349" s="1"/>
      <c r="L349" s="1"/>
      <c r="M349" s="1"/>
      <c r="N349" s="1"/>
      <c r="O349" s="1"/>
      <c r="P349" s="1"/>
      <c r="Q349" s="1"/>
      <c r="R349" s="1"/>
      <c r="S349" s="1"/>
      <c r="T349" s="1"/>
      <c r="U349" s="1"/>
      <c r="V349" s="1"/>
      <c r="W349" s="1"/>
      <c r="X349" s="1"/>
      <c r="Y349" s="1"/>
      <c r="Z349" s="1"/>
    </row>
    <row r="350" spans="1:26" ht="14.25" customHeight="1">
      <c r="A350" s="1"/>
      <c r="B350" s="1"/>
      <c r="C350" s="169"/>
      <c r="D350" s="1"/>
      <c r="E350" s="1"/>
      <c r="F350" s="1"/>
      <c r="G350" s="1"/>
      <c r="H350" s="1"/>
      <c r="I350" s="166"/>
      <c r="J350" s="1"/>
      <c r="K350" s="1"/>
      <c r="L350" s="1"/>
      <c r="M350" s="1"/>
      <c r="N350" s="1"/>
      <c r="O350" s="1"/>
      <c r="P350" s="1"/>
      <c r="Q350" s="1"/>
      <c r="R350" s="1"/>
      <c r="S350" s="1"/>
      <c r="T350" s="1"/>
      <c r="U350" s="1"/>
      <c r="V350" s="1"/>
      <c r="W350" s="1"/>
      <c r="X350" s="1"/>
      <c r="Y350" s="1"/>
      <c r="Z350" s="1"/>
    </row>
    <row r="351" spans="1:26" ht="14.25" customHeight="1">
      <c r="A351" s="1"/>
      <c r="B351" s="1"/>
      <c r="C351" s="169"/>
      <c r="D351" s="1"/>
      <c r="E351" s="1"/>
      <c r="F351" s="1"/>
      <c r="G351" s="1"/>
      <c r="H351" s="1"/>
      <c r="I351" s="166"/>
      <c r="J351" s="1"/>
      <c r="K351" s="1"/>
      <c r="L351" s="1"/>
      <c r="M351" s="1"/>
      <c r="N351" s="1"/>
      <c r="O351" s="1"/>
      <c r="P351" s="1"/>
      <c r="Q351" s="1"/>
      <c r="R351" s="1"/>
      <c r="S351" s="1"/>
      <c r="T351" s="1"/>
      <c r="U351" s="1"/>
      <c r="V351" s="1"/>
      <c r="W351" s="1"/>
      <c r="X351" s="1"/>
      <c r="Y351" s="1"/>
      <c r="Z351" s="1"/>
    </row>
    <row r="352" spans="1:26" ht="14.25" customHeight="1">
      <c r="A352" s="1"/>
      <c r="B352" s="1"/>
      <c r="C352" s="169"/>
      <c r="D352" s="1"/>
      <c r="E352" s="1"/>
      <c r="F352" s="1"/>
      <c r="G352" s="1"/>
      <c r="H352" s="1"/>
      <c r="I352" s="166"/>
      <c r="J352" s="1"/>
      <c r="K352" s="1"/>
      <c r="L352" s="1"/>
      <c r="M352" s="1"/>
      <c r="N352" s="1"/>
      <c r="O352" s="1"/>
      <c r="P352" s="1"/>
      <c r="Q352" s="1"/>
      <c r="R352" s="1"/>
      <c r="S352" s="1"/>
      <c r="T352" s="1"/>
      <c r="U352" s="1"/>
      <c r="V352" s="1"/>
      <c r="W352" s="1"/>
      <c r="X352" s="1"/>
      <c r="Y352" s="1"/>
      <c r="Z352" s="1"/>
    </row>
    <row r="353" spans="1:26" ht="14.25" customHeight="1">
      <c r="A353" s="1"/>
      <c r="B353" s="1"/>
      <c r="C353" s="169"/>
      <c r="D353" s="1"/>
      <c r="E353" s="1"/>
      <c r="F353" s="1"/>
      <c r="G353" s="1"/>
      <c r="H353" s="1"/>
      <c r="I353" s="166"/>
      <c r="J353" s="1"/>
      <c r="K353" s="1"/>
      <c r="L353" s="1"/>
      <c r="M353" s="1"/>
      <c r="N353" s="1"/>
      <c r="O353" s="1"/>
      <c r="P353" s="1"/>
      <c r="Q353" s="1"/>
      <c r="R353" s="1"/>
      <c r="S353" s="1"/>
      <c r="T353" s="1"/>
      <c r="U353" s="1"/>
      <c r="V353" s="1"/>
      <c r="W353" s="1"/>
      <c r="X353" s="1"/>
      <c r="Y353" s="1"/>
      <c r="Z353" s="1"/>
    </row>
    <row r="354" spans="1:26" ht="14.25" customHeight="1">
      <c r="A354" s="1"/>
      <c r="B354" s="1"/>
      <c r="C354" s="169"/>
      <c r="D354" s="1"/>
      <c r="E354" s="1"/>
      <c r="F354" s="1"/>
      <c r="G354" s="1"/>
      <c r="H354" s="1"/>
      <c r="I354" s="166"/>
      <c r="J354" s="1"/>
      <c r="K354" s="1"/>
      <c r="L354" s="1"/>
      <c r="M354" s="1"/>
      <c r="N354" s="1"/>
      <c r="O354" s="1"/>
      <c r="P354" s="1"/>
      <c r="Q354" s="1"/>
      <c r="R354" s="1"/>
      <c r="S354" s="1"/>
      <c r="T354" s="1"/>
      <c r="U354" s="1"/>
      <c r="V354" s="1"/>
      <c r="W354" s="1"/>
      <c r="X354" s="1"/>
      <c r="Y354" s="1"/>
      <c r="Z354" s="1"/>
    </row>
    <row r="355" spans="1:26" ht="14.25" customHeight="1">
      <c r="A355" s="1"/>
      <c r="B355" s="1"/>
      <c r="C355" s="169"/>
      <c r="D355" s="1"/>
      <c r="E355" s="1"/>
      <c r="F355" s="1"/>
      <c r="G355" s="1"/>
      <c r="H355" s="1"/>
      <c r="I355" s="166"/>
      <c r="J355" s="1"/>
      <c r="K355" s="1"/>
      <c r="L355" s="1"/>
      <c r="M355" s="1"/>
      <c r="N355" s="1"/>
      <c r="O355" s="1"/>
      <c r="P355" s="1"/>
      <c r="Q355" s="1"/>
      <c r="R355" s="1"/>
      <c r="S355" s="1"/>
      <c r="T355" s="1"/>
      <c r="U355" s="1"/>
      <c r="V355" s="1"/>
      <c r="W355" s="1"/>
      <c r="X355" s="1"/>
      <c r="Y355" s="1"/>
      <c r="Z355" s="1"/>
    </row>
    <row r="356" spans="1:26" ht="14.25" customHeight="1">
      <c r="A356" s="1"/>
      <c r="B356" s="1"/>
      <c r="C356" s="169"/>
      <c r="D356" s="1"/>
      <c r="E356" s="1"/>
      <c r="F356" s="1"/>
      <c r="G356" s="1"/>
      <c r="H356" s="1"/>
      <c r="I356" s="166"/>
      <c r="J356" s="1"/>
      <c r="K356" s="1"/>
      <c r="L356" s="1"/>
      <c r="M356" s="1"/>
      <c r="N356" s="1"/>
      <c r="O356" s="1"/>
      <c r="P356" s="1"/>
      <c r="Q356" s="1"/>
      <c r="R356" s="1"/>
      <c r="S356" s="1"/>
      <c r="T356" s="1"/>
      <c r="U356" s="1"/>
      <c r="V356" s="1"/>
      <c r="W356" s="1"/>
      <c r="X356" s="1"/>
      <c r="Y356" s="1"/>
      <c r="Z356" s="1"/>
    </row>
    <row r="357" spans="1:26" ht="14.25" customHeight="1">
      <c r="A357" s="1"/>
      <c r="B357" s="1"/>
      <c r="C357" s="169"/>
      <c r="D357" s="1"/>
      <c r="E357" s="1"/>
      <c r="F357" s="1"/>
      <c r="G357" s="1"/>
      <c r="H357" s="1"/>
      <c r="I357" s="166"/>
      <c r="J357" s="1"/>
      <c r="K357" s="1"/>
      <c r="L357" s="1"/>
      <c r="M357" s="1"/>
      <c r="N357" s="1"/>
      <c r="O357" s="1"/>
      <c r="P357" s="1"/>
      <c r="Q357" s="1"/>
      <c r="R357" s="1"/>
      <c r="S357" s="1"/>
      <c r="T357" s="1"/>
      <c r="U357" s="1"/>
      <c r="V357" s="1"/>
      <c r="W357" s="1"/>
      <c r="X357" s="1"/>
      <c r="Y357" s="1"/>
      <c r="Z357" s="1"/>
    </row>
    <row r="358" spans="1:26" ht="14.25" customHeight="1">
      <c r="A358" s="1"/>
      <c r="B358" s="1"/>
      <c r="C358" s="169"/>
      <c r="D358" s="1"/>
      <c r="E358" s="1"/>
      <c r="F358" s="1"/>
      <c r="G358" s="1"/>
      <c r="H358" s="1"/>
      <c r="I358" s="166"/>
      <c r="J358" s="1"/>
      <c r="K358" s="1"/>
      <c r="L358" s="1"/>
      <c r="M358" s="1"/>
      <c r="N358" s="1"/>
      <c r="O358" s="1"/>
      <c r="P358" s="1"/>
      <c r="Q358" s="1"/>
      <c r="R358" s="1"/>
      <c r="S358" s="1"/>
      <c r="T358" s="1"/>
      <c r="U358" s="1"/>
      <c r="V358" s="1"/>
      <c r="W358" s="1"/>
      <c r="X358" s="1"/>
      <c r="Y358" s="1"/>
      <c r="Z358" s="1"/>
    </row>
    <row r="359" spans="1:26" ht="14.25" customHeight="1">
      <c r="A359" s="1"/>
      <c r="B359" s="1"/>
      <c r="C359" s="169"/>
      <c r="D359" s="1"/>
      <c r="E359" s="1"/>
      <c r="F359" s="1"/>
      <c r="G359" s="1"/>
      <c r="H359" s="1"/>
      <c r="I359" s="166"/>
      <c r="J359" s="1"/>
      <c r="K359" s="1"/>
      <c r="L359" s="1"/>
      <c r="M359" s="1"/>
      <c r="N359" s="1"/>
      <c r="O359" s="1"/>
      <c r="P359" s="1"/>
      <c r="Q359" s="1"/>
      <c r="R359" s="1"/>
      <c r="S359" s="1"/>
      <c r="T359" s="1"/>
      <c r="U359" s="1"/>
      <c r="V359" s="1"/>
      <c r="W359" s="1"/>
      <c r="X359" s="1"/>
      <c r="Y359" s="1"/>
      <c r="Z359" s="1"/>
    </row>
    <row r="360" spans="1:26" ht="14.25" customHeight="1">
      <c r="A360" s="1"/>
      <c r="B360" s="1"/>
      <c r="C360" s="169"/>
      <c r="D360" s="1"/>
      <c r="E360" s="1"/>
      <c r="F360" s="1"/>
      <c r="G360" s="1"/>
      <c r="H360" s="1"/>
      <c r="I360" s="166"/>
      <c r="J360" s="1"/>
      <c r="K360" s="1"/>
      <c r="L360" s="1"/>
      <c r="M360" s="1"/>
      <c r="N360" s="1"/>
      <c r="O360" s="1"/>
      <c r="P360" s="1"/>
      <c r="Q360" s="1"/>
      <c r="R360" s="1"/>
      <c r="S360" s="1"/>
      <c r="T360" s="1"/>
      <c r="U360" s="1"/>
      <c r="V360" s="1"/>
      <c r="W360" s="1"/>
      <c r="X360" s="1"/>
      <c r="Y360" s="1"/>
      <c r="Z360" s="1"/>
    </row>
    <row r="361" spans="1:26" ht="14.25" customHeight="1">
      <c r="A361" s="1"/>
      <c r="B361" s="1"/>
      <c r="C361" s="169"/>
      <c r="D361" s="1"/>
      <c r="E361" s="1"/>
      <c r="F361" s="1"/>
      <c r="G361" s="1"/>
      <c r="H361" s="1"/>
      <c r="I361" s="166"/>
      <c r="J361" s="1"/>
      <c r="K361" s="1"/>
      <c r="L361" s="1"/>
      <c r="M361" s="1"/>
      <c r="N361" s="1"/>
      <c r="O361" s="1"/>
      <c r="P361" s="1"/>
      <c r="Q361" s="1"/>
      <c r="R361" s="1"/>
      <c r="S361" s="1"/>
      <c r="T361" s="1"/>
      <c r="U361" s="1"/>
      <c r="V361" s="1"/>
      <c r="W361" s="1"/>
      <c r="X361" s="1"/>
      <c r="Y361" s="1"/>
      <c r="Z361" s="1"/>
    </row>
    <row r="362" spans="1:26" ht="14.25" customHeight="1">
      <c r="A362" s="1"/>
      <c r="B362" s="1"/>
      <c r="C362" s="169"/>
      <c r="D362" s="1"/>
      <c r="E362" s="1"/>
      <c r="F362" s="1"/>
      <c r="G362" s="1"/>
      <c r="H362" s="1"/>
      <c r="I362" s="166"/>
      <c r="J362" s="1"/>
      <c r="K362" s="1"/>
      <c r="L362" s="1"/>
      <c r="M362" s="1"/>
      <c r="N362" s="1"/>
      <c r="O362" s="1"/>
      <c r="P362" s="1"/>
      <c r="Q362" s="1"/>
      <c r="R362" s="1"/>
      <c r="S362" s="1"/>
      <c r="T362" s="1"/>
      <c r="U362" s="1"/>
      <c r="V362" s="1"/>
      <c r="W362" s="1"/>
      <c r="X362" s="1"/>
      <c r="Y362" s="1"/>
      <c r="Z362" s="1"/>
    </row>
    <row r="363" spans="1:26" ht="14.25" customHeight="1">
      <c r="A363" s="1"/>
      <c r="B363" s="1"/>
      <c r="C363" s="169"/>
      <c r="D363" s="1"/>
      <c r="E363" s="1"/>
      <c r="F363" s="1"/>
      <c r="G363" s="1"/>
      <c r="H363" s="1"/>
      <c r="I363" s="166"/>
      <c r="J363" s="1"/>
      <c r="K363" s="1"/>
      <c r="L363" s="1"/>
      <c r="M363" s="1"/>
      <c r="N363" s="1"/>
      <c r="O363" s="1"/>
      <c r="P363" s="1"/>
      <c r="Q363" s="1"/>
      <c r="R363" s="1"/>
      <c r="S363" s="1"/>
      <c r="T363" s="1"/>
      <c r="U363" s="1"/>
      <c r="V363" s="1"/>
      <c r="W363" s="1"/>
      <c r="X363" s="1"/>
      <c r="Y363" s="1"/>
      <c r="Z363" s="1"/>
    </row>
    <row r="364" spans="1:26" ht="14.25" customHeight="1">
      <c r="A364" s="1"/>
      <c r="B364" s="1"/>
      <c r="C364" s="169"/>
      <c r="D364" s="1"/>
      <c r="E364" s="1"/>
      <c r="F364" s="1"/>
      <c r="G364" s="1"/>
      <c r="H364" s="1"/>
      <c r="I364" s="166"/>
      <c r="J364" s="1"/>
      <c r="K364" s="1"/>
      <c r="L364" s="1"/>
      <c r="M364" s="1"/>
      <c r="N364" s="1"/>
      <c r="O364" s="1"/>
      <c r="P364" s="1"/>
      <c r="Q364" s="1"/>
      <c r="R364" s="1"/>
      <c r="S364" s="1"/>
      <c r="T364" s="1"/>
      <c r="U364" s="1"/>
      <c r="V364" s="1"/>
      <c r="W364" s="1"/>
      <c r="X364" s="1"/>
      <c r="Y364" s="1"/>
      <c r="Z364" s="1"/>
    </row>
    <row r="365" spans="1:26" ht="14.25" customHeight="1">
      <c r="A365" s="1"/>
      <c r="B365" s="1"/>
      <c r="C365" s="169"/>
      <c r="D365" s="1"/>
      <c r="E365" s="1"/>
      <c r="F365" s="1"/>
      <c r="G365" s="1"/>
      <c r="H365" s="1"/>
      <c r="I365" s="166"/>
      <c r="J365" s="1"/>
      <c r="K365" s="1"/>
      <c r="L365" s="1"/>
      <c r="M365" s="1"/>
      <c r="N365" s="1"/>
      <c r="O365" s="1"/>
      <c r="P365" s="1"/>
      <c r="Q365" s="1"/>
      <c r="R365" s="1"/>
      <c r="S365" s="1"/>
      <c r="T365" s="1"/>
      <c r="U365" s="1"/>
      <c r="V365" s="1"/>
      <c r="W365" s="1"/>
      <c r="X365" s="1"/>
      <c r="Y365" s="1"/>
      <c r="Z365" s="1"/>
    </row>
    <row r="366" spans="1:26" ht="14.25" customHeight="1">
      <c r="A366" s="1"/>
      <c r="B366" s="1"/>
      <c r="C366" s="169"/>
      <c r="D366" s="1"/>
      <c r="E366" s="1"/>
      <c r="F366" s="1"/>
      <c r="G366" s="1"/>
      <c r="H366" s="1"/>
      <c r="I366" s="166"/>
      <c r="J366" s="1"/>
      <c r="K366" s="1"/>
      <c r="L366" s="1"/>
      <c r="M366" s="1"/>
      <c r="N366" s="1"/>
      <c r="O366" s="1"/>
      <c r="P366" s="1"/>
      <c r="Q366" s="1"/>
      <c r="R366" s="1"/>
      <c r="S366" s="1"/>
      <c r="T366" s="1"/>
      <c r="U366" s="1"/>
      <c r="V366" s="1"/>
      <c r="W366" s="1"/>
      <c r="X366" s="1"/>
      <c r="Y366" s="1"/>
      <c r="Z366" s="1"/>
    </row>
    <row r="367" spans="1:26" ht="14.25" customHeight="1">
      <c r="A367" s="1"/>
      <c r="B367" s="1"/>
      <c r="C367" s="169"/>
      <c r="D367" s="1"/>
      <c r="E367" s="1"/>
      <c r="F367" s="1"/>
      <c r="G367" s="1"/>
      <c r="H367" s="1"/>
      <c r="I367" s="166"/>
      <c r="J367" s="1"/>
      <c r="K367" s="1"/>
      <c r="L367" s="1"/>
      <c r="M367" s="1"/>
      <c r="N367" s="1"/>
      <c r="O367" s="1"/>
      <c r="P367" s="1"/>
      <c r="Q367" s="1"/>
      <c r="R367" s="1"/>
      <c r="S367" s="1"/>
      <c r="T367" s="1"/>
      <c r="U367" s="1"/>
      <c r="V367" s="1"/>
      <c r="W367" s="1"/>
      <c r="X367" s="1"/>
      <c r="Y367" s="1"/>
      <c r="Z367" s="1"/>
    </row>
    <row r="368" spans="1:26" ht="14.25" customHeight="1">
      <c r="A368" s="1"/>
      <c r="B368" s="1"/>
      <c r="C368" s="169"/>
      <c r="D368" s="1"/>
      <c r="E368" s="1"/>
      <c r="F368" s="1"/>
      <c r="G368" s="1"/>
      <c r="H368" s="1"/>
      <c r="I368" s="166"/>
      <c r="J368" s="1"/>
      <c r="K368" s="1"/>
      <c r="L368" s="1"/>
      <c r="M368" s="1"/>
      <c r="N368" s="1"/>
      <c r="O368" s="1"/>
      <c r="P368" s="1"/>
      <c r="Q368" s="1"/>
      <c r="R368" s="1"/>
      <c r="S368" s="1"/>
      <c r="T368" s="1"/>
      <c r="U368" s="1"/>
      <c r="V368" s="1"/>
      <c r="W368" s="1"/>
      <c r="X368" s="1"/>
      <c r="Y368" s="1"/>
      <c r="Z368" s="1"/>
    </row>
    <row r="369" spans="1:26" ht="14.25" customHeight="1">
      <c r="A369" s="1"/>
      <c r="B369" s="1"/>
      <c r="C369" s="169"/>
      <c r="D369" s="1"/>
      <c r="E369" s="1"/>
      <c r="F369" s="1"/>
      <c r="G369" s="1"/>
      <c r="H369" s="1"/>
      <c r="I369" s="166"/>
      <c r="J369" s="1"/>
      <c r="K369" s="1"/>
      <c r="L369" s="1"/>
      <c r="M369" s="1"/>
      <c r="N369" s="1"/>
      <c r="O369" s="1"/>
      <c r="P369" s="1"/>
      <c r="Q369" s="1"/>
      <c r="R369" s="1"/>
      <c r="S369" s="1"/>
      <c r="T369" s="1"/>
      <c r="U369" s="1"/>
      <c r="V369" s="1"/>
      <c r="W369" s="1"/>
      <c r="X369" s="1"/>
      <c r="Y369" s="1"/>
      <c r="Z369" s="1"/>
    </row>
    <row r="370" spans="1:26" ht="14.25" customHeight="1">
      <c r="A370" s="1"/>
      <c r="B370" s="1"/>
      <c r="C370" s="169"/>
      <c r="D370" s="1"/>
      <c r="E370" s="1"/>
      <c r="F370" s="1"/>
      <c r="G370" s="1"/>
      <c r="H370" s="1"/>
      <c r="I370" s="166"/>
      <c r="J370" s="1"/>
      <c r="K370" s="1"/>
      <c r="L370" s="1"/>
      <c r="M370" s="1"/>
      <c r="N370" s="1"/>
      <c r="O370" s="1"/>
      <c r="P370" s="1"/>
      <c r="Q370" s="1"/>
      <c r="R370" s="1"/>
      <c r="S370" s="1"/>
      <c r="T370" s="1"/>
      <c r="U370" s="1"/>
      <c r="V370" s="1"/>
      <c r="W370" s="1"/>
      <c r="X370" s="1"/>
      <c r="Y370" s="1"/>
      <c r="Z370" s="1"/>
    </row>
    <row r="371" spans="1:26" ht="14.25" customHeight="1">
      <c r="A371" s="1"/>
      <c r="B371" s="1"/>
      <c r="C371" s="169"/>
      <c r="D371" s="1"/>
      <c r="E371" s="1"/>
      <c r="F371" s="1"/>
      <c r="G371" s="1"/>
      <c r="H371" s="1"/>
      <c r="I371" s="166"/>
      <c r="J371" s="1"/>
      <c r="K371" s="1"/>
      <c r="L371" s="1"/>
      <c r="M371" s="1"/>
      <c r="N371" s="1"/>
      <c r="O371" s="1"/>
      <c r="P371" s="1"/>
      <c r="Q371" s="1"/>
      <c r="R371" s="1"/>
      <c r="S371" s="1"/>
      <c r="T371" s="1"/>
      <c r="U371" s="1"/>
      <c r="V371" s="1"/>
      <c r="W371" s="1"/>
      <c r="X371" s="1"/>
      <c r="Y371" s="1"/>
      <c r="Z371" s="1"/>
    </row>
    <row r="372" spans="1:26" ht="14.25" customHeight="1">
      <c r="A372" s="1"/>
      <c r="B372" s="1"/>
      <c r="C372" s="169"/>
      <c r="D372" s="1"/>
      <c r="E372" s="1"/>
      <c r="F372" s="1"/>
      <c r="G372" s="1"/>
      <c r="H372" s="1"/>
      <c r="I372" s="166"/>
      <c r="J372" s="1"/>
      <c r="K372" s="1"/>
      <c r="L372" s="1"/>
      <c r="M372" s="1"/>
      <c r="N372" s="1"/>
      <c r="O372" s="1"/>
      <c r="P372" s="1"/>
      <c r="Q372" s="1"/>
      <c r="R372" s="1"/>
      <c r="S372" s="1"/>
      <c r="T372" s="1"/>
      <c r="U372" s="1"/>
      <c r="V372" s="1"/>
      <c r="W372" s="1"/>
      <c r="X372" s="1"/>
      <c r="Y372" s="1"/>
      <c r="Z372" s="1"/>
    </row>
    <row r="373" spans="1:26" ht="14.25" customHeight="1">
      <c r="A373" s="1"/>
      <c r="B373" s="1"/>
      <c r="C373" s="169"/>
      <c r="D373" s="1"/>
      <c r="E373" s="1"/>
      <c r="F373" s="1"/>
      <c r="G373" s="1"/>
      <c r="H373" s="1"/>
      <c r="I373" s="166"/>
      <c r="J373" s="1"/>
      <c r="K373" s="1"/>
      <c r="L373" s="1"/>
      <c r="M373" s="1"/>
      <c r="N373" s="1"/>
      <c r="O373" s="1"/>
      <c r="P373" s="1"/>
      <c r="Q373" s="1"/>
      <c r="R373" s="1"/>
      <c r="S373" s="1"/>
      <c r="T373" s="1"/>
      <c r="U373" s="1"/>
      <c r="V373" s="1"/>
      <c r="W373" s="1"/>
      <c r="X373" s="1"/>
      <c r="Y373" s="1"/>
      <c r="Z373" s="1"/>
    </row>
    <row r="374" spans="1:26" ht="14.25" customHeight="1">
      <c r="A374" s="1"/>
      <c r="B374" s="1"/>
      <c r="C374" s="169"/>
      <c r="D374" s="1"/>
      <c r="E374" s="1"/>
      <c r="F374" s="1"/>
      <c r="G374" s="1"/>
      <c r="H374" s="1"/>
      <c r="I374" s="166"/>
      <c r="J374" s="1"/>
      <c r="K374" s="1"/>
      <c r="L374" s="1"/>
      <c r="M374" s="1"/>
      <c r="N374" s="1"/>
      <c r="O374" s="1"/>
      <c r="P374" s="1"/>
      <c r="Q374" s="1"/>
      <c r="R374" s="1"/>
      <c r="S374" s="1"/>
      <c r="T374" s="1"/>
      <c r="U374" s="1"/>
      <c r="V374" s="1"/>
      <c r="W374" s="1"/>
      <c r="X374" s="1"/>
      <c r="Y374" s="1"/>
      <c r="Z374" s="1"/>
    </row>
    <row r="375" spans="1:26" ht="14.25" customHeight="1">
      <c r="A375" s="1"/>
      <c r="B375" s="1"/>
      <c r="C375" s="169"/>
      <c r="D375" s="1"/>
      <c r="E375" s="1"/>
      <c r="F375" s="1"/>
      <c r="G375" s="1"/>
      <c r="H375" s="1"/>
      <c r="I375" s="166"/>
      <c r="J375" s="1"/>
      <c r="K375" s="1"/>
      <c r="L375" s="1"/>
      <c r="M375" s="1"/>
      <c r="N375" s="1"/>
      <c r="O375" s="1"/>
      <c r="P375" s="1"/>
      <c r="Q375" s="1"/>
      <c r="R375" s="1"/>
      <c r="S375" s="1"/>
      <c r="T375" s="1"/>
      <c r="U375" s="1"/>
      <c r="V375" s="1"/>
      <c r="W375" s="1"/>
      <c r="X375" s="1"/>
      <c r="Y375" s="1"/>
      <c r="Z375" s="1"/>
    </row>
    <row r="376" spans="1:26" ht="14.25" customHeight="1">
      <c r="A376" s="1"/>
      <c r="B376" s="1"/>
      <c r="C376" s="169"/>
      <c r="D376" s="1"/>
      <c r="E376" s="1"/>
      <c r="F376" s="1"/>
      <c r="G376" s="1"/>
      <c r="H376" s="1"/>
      <c r="I376" s="166"/>
      <c r="J376" s="1"/>
      <c r="K376" s="1"/>
      <c r="L376" s="1"/>
      <c r="M376" s="1"/>
      <c r="N376" s="1"/>
      <c r="O376" s="1"/>
      <c r="P376" s="1"/>
      <c r="Q376" s="1"/>
      <c r="R376" s="1"/>
      <c r="S376" s="1"/>
      <c r="T376" s="1"/>
      <c r="U376" s="1"/>
      <c r="V376" s="1"/>
      <c r="W376" s="1"/>
      <c r="X376" s="1"/>
      <c r="Y376" s="1"/>
      <c r="Z376" s="1"/>
    </row>
    <row r="377" spans="1:26" ht="14.25" customHeight="1">
      <c r="A377" s="1"/>
      <c r="B377" s="1"/>
      <c r="C377" s="169"/>
      <c r="D377" s="1"/>
      <c r="E377" s="1"/>
      <c r="F377" s="1"/>
      <c r="G377" s="1"/>
      <c r="H377" s="1"/>
      <c r="I377" s="166"/>
      <c r="J377" s="1"/>
      <c r="K377" s="1"/>
      <c r="L377" s="1"/>
      <c r="M377" s="1"/>
      <c r="N377" s="1"/>
      <c r="O377" s="1"/>
      <c r="P377" s="1"/>
      <c r="Q377" s="1"/>
      <c r="R377" s="1"/>
      <c r="S377" s="1"/>
      <c r="T377" s="1"/>
      <c r="U377" s="1"/>
      <c r="V377" s="1"/>
      <c r="W377" s="1"/>
      <c r="X377" s="1"/>
      <c r="Y377" s="1"/>
      <c r="Z377" s="1"/>
    </row>
    <row r="378" spans="1:26" ht="14.25" customHeight="1">
      <c r="A378" s="1"/>
      <c r="B378" s="1"/>
      <c r="C378" s="169"/>
      <c r="D378" s="1"/>
      <c r="E378" s="1"/>
      <c r="F378" s="1"/>
      <c r="G378" s="1"/>
      <c r="H378" s="1"/>
      <c r="I378" s="166"/>
      <c r="J378" s="1"/>
      <c r="K378" s="1"/>
      <c r="L378" s="1"/>
      <c r="M378" s="1"/>
      <c r="N378" s="1"/>
      <c r="O378" s="1"/>
      <c r="P378" s="1"/>
      <c r="Q378" s="1"/>
      <c r="R378" s="1"/>
      <c r="S378" s="1"/>
      <c r="T378" s="1"/>
      <c r="U378" s="1"/>
      <c r="V378" s="1"/>
      <c r="W378" s="1"/>
      <c r="X378" s="1"/>
      <c r="Y378" s="1"/>
      <c r="Z378" s="1"/>
    </row>
    <row r="379" spans="1:26" ht="14.25" customHeight="1">
      <c r="A379" s="1"/>
      <c r="B379" s="1"/>
      <c r="C379" s="169"/>
      <c r="D379" s="1"/>
      <c r="E379" s="1"/>
      <c r="F379" s="1"/>
      <c r="G379" s="1"/>
      <c r="H379" s="1"/>
      <c r="I379" s="166"/>
      <c r="J379" s="1"/>
      <c r="K379" s="1"/>
      <c r="L379" s="1"/>
      <c r="M379" s="1"/>
      <c r="N379" s="1"/>
      <c r="O379" s="1"/>
      <c r="P379" s="1"/>
      <c r="Q379" s="1"/>
      <c r="R379" s="1"/>
      <c r="S379" s="1"/>
      <c r="T379" s="1"/>
      <c r="U379" s="1"/>
      <c r="V379" s="1"/>
      <c r="W379" s="1"/>
      <c r="X379" s="1"/>
      <c r="Y379" s="1"/>
      <c r="Z379" s="1"/>
    </row>
    <row r="380" spans="1:26" ht="14.25" customHeight="1">
      <c r="A380" s="1"/>
      <c r="B380" s="1"/>
      <c r="C380" s="169"/>
      <c r="D380" s="1"/>
      <c r="E380" s="1"/>
      <c r="F380" s="1"/>
      <c r="G380" s="1"/>
      <c r="H380" s="1"/>
      <c r="I380" s="166"/>
      <c r="J380" s="1"/>
      <c r="K380" s="1"/>
      <c r="L380" s="1"/>
      <c r="M380" s="1"/>
      <c r="N380" s="1"/>
      <c r="O380" s="1"/>
      <c r="P380" s="1"/>
      <c r="Q380" s="1"/>
      <c r="R380" s="1"/>
      <c r="S380" s="1"/>
      <c r="T380" s="1"/>
      <c r="U380" s="1"/>
      <c r="V380" s="1"/>
      <c r="W380" s="1"/>
      <c r="X380" s="1"/>
      <c r="Y380" s="1"/>
      <c r="Z380" s="1"/>
    </row>
    <row r="381" spans="1:26" ht="14.25" customHeight="1">
      <c r="A381" s="1"/>
      <c r="B381" s="1"/>
      <c r="C381" s="169"/>
      <c r="D381" s="1"/>
      <c r="E381" s="1"/>
      <c r="F381" s="1"/>
      <c r="G381" s="1"/>
      <c r="H381" s="1"/>
      <c r="I381" s="166"/>
      <c r="J381" s="1"/>
      <c r="K381" s="1"/>
      <c r="L381" s="1"/>
      <c r="M381" s="1"/>
      <c r="N381" s="1"/>
      <c r="O381" s="1"/>
      <c r="P381" s="1"/>
      <c r="Q381" s="1"/>
      <c r="R381" s="1"/>
      <c r="S381" s="1"/>
      <c r="T381" s="1"/>
      <c r="U381" s="1"/>
      <c r="V381" s="1"/>
      <c r="W381" s="1"/>
      <c r="X381" s="1"/>
      <c r="Y381" s="1"/>
      <c r="Z381" s="1"/>
    </row>
    <row r="382" spans="1:26" ht="14.25" customHeight="1">
      <c r="A382" s="1"/>
      <c r="B382" s="1"/>
      <c r="C382" s="169"/>
      <c r="D382" s="1"/>
      <c r="E382" s="1"/>
      <c r="F382" s="1"/>
      <c r="G382" s="1"/>
      <c r="H382" s="1"/>
      <c r="I382" s="166"/>
      <c r="J382" s="1"/>
      <c r="K382" s="1"/>
      <c r="L382" s="1"/>
      <c r="M382" s="1"/>
      <c r="N382" s="1"/>
      <c r="O382" s="1"/>
      <c r="P382" s="1"/>
      <c r="Q382" s="1"/>
      <c r="R382" s="1"/>
      <c r="S382" s="1"/>
      <c r="T382" s="1"/>
      <c r="U382" s="1"/>
      <c r="V382" s="1"/>
      <c r="W382" s="1"/>
      <c r="X382" s="1"/>
      <c r="Y382" s="1"/>
      <c r="Z382" s="1"/>
    </row>
    <row r="383" spans="1:26" ht="14.25" customHeight="1">
      <c r="A383" s="1"/>
      <c r="B383" s="1"/>
      <c r="C383" s="169"/>
      <c r="D383" s="1"/>
      <c r="E383" s="1"/>
      <c r="F383" s="1"/>
      <c r="G383" s="1"/>
      <c r="H383" s="1"/>
      <c r="I383" s="166"/>
      <c r="J383" s="1"/>
      <c r="K383" s="1"/>
      <c r="L383" s="1"/>
      <c r="M383" s="1"/>
      <c r="N383" s="1"/>
      <c r="O383" s="1"/>
      <c r="P383" s="1"/>
      <c r="Q383" s="1"/>
      <c r="R383" s="1"/>
      <c r="S383" s="1"/>
      <c r="T383" s="1"/>
      <c r="U383" s="1"/>
      <c r="V383" s="1"/>
      <c r="W383" s="1"/>
      <c r="X383" s="1"/>
      <c r="Y383" s="1"/>
      <c r="Z383" s="1"/>
    </row>
    <row r="384" spans="1:26" ht="14.25" customHeight="1">
      <c r="A384" s="1"/>
      <c r="B384" s="1"/>
      <c r="C384" s="169"/>
      <c r="D384" s="1"/>
      <c r="E384" s="1"/>
      <c r="F384" s="1"/>
      <c r="G384" s="1"/>
      <c r="H384" s="1"/>
      <c r="I384" s="166"/>
      <c r="J384" s="1"/>
      <c r="K384" s="1"/>
      <c r="L384" s="1"/>
      <c r="M384" s="1"/>
      <c r="N384" s="1"/>
      <c r="O384" s="1"/>
      <c r="P384" s="1"/>
      <c r="Q384" s="1"/>
      <c r="R384" s="1"/>
      <c r="S384" s="1"/>
      <c r="T384" s="1"/>
      <c r="U384" s="1"/>
      <c r="V384" s="1"/>
      <c r="W384" s="1"/>
      <c r="X384" s="1"/>
      <c r="Y384" s="1"/>
      <c r="Z384" s="1"/>
    </row>
    <row r="385" spans="1:26" ht="14.25" customHeight="1">
      <c r="A385" s="1"/>
      <c r="B385" s="1"/>
      <c r="C385" s="169"/>
      <c r="D385" s="1"/>
      <c r="E385" s="1"/>
      <c r="F385" s="1"/>
      <c r="G385" s="1"/>
      <c r="H385" s="1"/>
      <c r="I385" s="166"/>
      <c r="J385" s="1"/>
      <c r="K385" s="1"/>
      <c r="L385" s="1"/>
      <c r="M385" s="1"/>
      <c r="N385" s="1"/>
      <c r="O385" s="1"/>
      <c r="P385" s="1"/>
      <c r="Q385" s="1"/>
      <c r="R385" s="1"/>
      <c r="S385" s="1"/>
      <c r="T385" s="1"/>
      <c r="U385" s="1"/>
      <c r="V385" s="1"/>
      <c r="W385" s="1"/>
      <c r="X385" s="1"/>
      <c r="Y385" s="1"/>
      <c r="Z385" s="1"/>
    </row>
    <row r="386" spans="1:26" ht="14.25" customHeight="1">
      <c r="A386" s="1"/>
      <c r="B386" s="1"/>
      <c r="C386" s="169"/>
      <c r="D386" s="1"/>
      <c r="E386" s="1"/>
      <c r="F386" s="1"/>
      <c r="G386" s="1"/>
      <c r="H386" s="1"/>
      <c r="I386" s="166"/>
      <c r="J386" s="1"/>
      <c r="K386" s="1"/>
      <c r="L386" s="1"/>
      <c r="M386" s="1"/>
      <c r="N386" s="1"/>
      <c r="O386" s="1"/>
      <c r="P386" s="1"/>
      <c r="Q386" s="1"/>
      <c r="R386" s="1"/>
      <c r="S386" s="1"/>
      <c r="T386" s="1"/>
      <c r="U386" s="1"/>
      <c r="V386" s="1"/>
      <c r="W386" s="1"/>
      <c r="X386" s="1"/>
      <c r="Y386" s="1"/>
      <c r="Z386" s="1"/>
    </row>
    <row r="387" spans="1:26" ht="14.25" customHeight="1">
      <c r="A387" s="1"/>
      <c r="B387" s="1"/>
      <c r="C387" s="169"/>
      <c r="D387" s="1"/>
      <c r="E387" s="1"/>
      <c r="F387" s="1"/>
      <c r="G387" s="1"/>
      <c r="H387" s="1"/>
      <c r="I387" s="166"/>
      <c r="J387" s="1"/>
      <c r="K387" s="1"/>
      <c r="L387" s="1"/>
      <c r="M387" s="1"/>
      <c r="N387" s="1"/>
      <c r="O387" s="1"/>
      <c r="P387" s="1"/>
      <c r="Q387" s="1"/>
      <c r="R387" s="1"/>
      <c r="S387" s="1"/>
      <c r="T387" s="1"/>
      <c r="U387" s="1"/>
      <c r="V387" s="1"/>
      <c r="W387" s="1"/>
      <c r="X387" s="1"/>
      <c r="Y387" s="1"/>
      <c r="Z387" s="1"/>
    </row>
    <row r="388" spans="1:26" ht="14.25" customHeight="1">
      <c r="A388" s="1"/>
      <c r="B388" s="1"/>
      <c r="C388" s="169"/>
      <c r="D388" s="1"/>
      <c r="E388" s="1"/>
      <c r="F388" s="1"/>
      <c r="G388" s="1"/>
      <c r="H388" s="1"/>
      <c r="I388" s="166"/>
      <c r="J388" s="1"/>
      <c r="K388" s="1"/>
      <c r="L388" s="1"/>
      <c r="M388" s="1"/>
      <c r="N388" s="1"/>
      <c r="O388" s="1"/>
      <c r="P388" s="1"/>
      <c r="Q388" s="1"/>
      <c r="R388" s="1"/>
      <c r="S388" s="1"/>
      <c r="T388" s="1"/>
      <c r="U388" s="1"/>
      <c r="V388" s="1"/>
      <c r="W388" s="1"/>
      <c r="X388" s="1"/>
      <c r="Y388" s="1"/>
      <c r="Z388" s="1"/>
    </row>
    <row r="389" spans="1:26" ht="14.25" customHeight="1">
      <c r="A389" s="1"/>
      <c r="B389" s="1"/>
      <c r="C389" s="169"/>
      <c r="D389" s="1"/>
      <c r="E389" s="1"/>
      <c r="F389" s="1"/>
      <c r="G389" s="1"/>
      <c r="H389" s="1"/>
      <c r="I389" s="166"/>
      <c r="J389" s="1"/>
      <c r="K389" s="1"/>
      <c r="L389" s="1"/>
      <c r="M389" s="1"/>
      <c r="N389" s="1"/>
      <c r="O389" s="1"/>
      <c r="P389" s="1"/>
      <c r="Q389" s="1"/>
      <c r="R389" s="1"/>
      <c r="S389" s="1"/>
      <c r="T389" s="1"/>
      <c r="U389" s="1"/>
      <c r="V389" s="1"/>
      <c r="W389" s="1"/>
      <c r="X389" s="1"/>
      <c r="Y389" s="1"/>
      <c r="Z389" s="1"/>
    </row>
    <row r="390" spans="1:26" ht="14.25" customHeight="1">
      <c r="A390" s="1"/>
      <c r="B390" s="1"/>
      <c r="C390" s="169"/>
      <c r="D390" s="1"/>
      <c r="E390" s="1"/>
      <c r="F390" s="1"/>
      <c r="G390" s="1"/>
      <c r="H390" s="1"/>
      <c r="I390" s="166"/>
      <c r="J390" s="1"/>
      <c r="K390" s="1"/>
      <c r="L390" s="1"/>
      <c r="M390" s="1"/>
      <c r="N390" s="1"/>
      <c r="O390" s="1"/>
      <c r="P390" s="1"/>
      <c r="Q390" s="1"/>
      <c r="R390" s="1"/>
      <c r="S390" s="1"/>
      <c r="T390" s="1"/>
      <c r="U390" s="1"/>
      <c r="V390" s="1"/>
      <c r="W390" s="1"/>
      <c r="X390" s="1"/>
      <c r="Y390" s="1"/>
      <c r="Z390" s="1"/>
    </row>
    <row r="391" spans="1:26" ht="14.25" customHeight="1">
      <c r="A391" s="1"/>
      <c r="B391" s="1"/>
      <c r="C391" s="169"/>
      <c r="D391" s="1"/>
      <c r="E391" s="1"/>
      <c r="F391" s="1"/>
      <c r="G391" s="1"/>
      <c r="H391" s="1"/>
      <c r="I391" s="166"/>
      <c r="J391" s="1"/>
      <c r="K391" s="1"/>
      <c r="L391" s="1"/>
      <c r="M391" s="1"/>
      <c r="N391" s="1"/>
      <c r="O391" s="1"/>
      <c r="P391" s="1"/>
      <c r="Q391" s="1"/>
      <c r="R391" s="1"/>
      <c r="S391" s="1"/>
      <c r="T391" s="1"/>
      <c r="U391" s="1"/>
      <c r="V391" s="1"/>
      <c r="W391" s="1"/>
      <c r="X391" s="1"/>
      <c r="Y391" s="1"/>
      <c r="Z391" s="1"/>
    </row>
    <row r="392" spans="1:26" ht="14.25" customHeight="1">
      <c r="A392" s="1"/>
      <c r="B392" s="1"/>
      <c r="C392" s="169"/>
      <c r="D392" s="1"/>
      <c r="E392" s="1"/>
      <c r="F392" s="1"/>
      <c r="G392" s="1"/>
      <c r="H392" s="1"/>
      <c r="I392" s="166"/>
      <c r="J392" s="1"/>
      <c r="K392" s="1"/>
      <c r="L392" s="1"/>
      <c r="M392" s="1"/>
      <c r="N392" s="1"/>
      <c r="O392" s="1"/>
      <c r="P392" s="1"/>
      <c r="Q392" s="1"/>
      <c r="R392" s="1"/>
      <c r="S392" s="1"/>
      <c r="T392" s="1"/>
      <c r="U392" s="1"/>
      <c r="V392" s="1"/>
      <c r="W392" s="1"/>
      <c r="X392" s="1"/>
      <c r="Y392" s="1"/>
      <c r="Z392" s="1"/>
    </row>
    <row r="393" spans="1:26" ht="14.25" customHeight="1">
      <c r="A393" s="1"/>
      <c r="B393" s="1"/>
      <c r="C393" s="169"/>
      <c r="D393" s="1"/>
      <c r="E393" s="1"/>
      <c r="F393" s="1"/>
      <c r="G393" s="1"/>
      <c r="H393" s="1"/>
      <c r="I393" s="166"/>
      <c r="J393" s="1"/>
      <c r="K393" s="1"/>
      <c r="L393" s="1"/>
      <c r="M393" s="1"/>
      <c r="N393" s="1"/>
      <c r="O393" s="1"/>
      <c r="P393" s="1"/>
      <c r="Q393" s="1"/>
      <c r="R393" s="1"/>
      <c r="S393" s="1"/>
      <c r="T393" s="1"/>
      <c r="U393" s="1"/>
      <c r="V393" s="1"/>
      <c r="W393" s="1"/>
      <c r="X393" s="1"/>
      <c r="Y393" s="1"/>
      <c r="Z393" s="1"/>
    </row>
    <row r="394" spans="1:26" ht="14.25" customHeight="1">
      <c r="A394" s="1"/>
      <c r="B394" s="1"/>
      <c r="C394" s="169"/>
      <c r="D394" s="1"/>
      <c r="E394" s="1"/>
      <c r="F394" s="1"/>
      <c r="G394" s="1"/>
      <c r="H394" s="1"/>
      <c r="I394" s="166"/>
      <c r="J394" s="1"/>
      <c r="K394" s="1"/>
      <c r="L394" s="1"/>
      <c r="M394" s="1"/>
      <c r="N394" s="1"/>
      <c r="O394" s="1"/>
      <c r="P394" s="1"/>
      <c r="Q394" s="1"/>
      <c r="R394" s="1"/>
      <c r="S394" s="1"/>
      <c r="T394" s="1"/>
      <c r="U394" s="1"/>
      <c r="V394" s="1"/>
      <c r="W394" s="1"/>
      <c r="X394" s="1"/>
      <c r="Y394" s="1"/>
      <c r="Z394" s="1"/>
    </row>
    <row r="395" spans="1:26" ht="14.25" customHeight="1">
      <c r="A395" s="1"/>
      <c r="B395" s="1"/>
      <c r="C395" s="169"/>
      <c r="D395" s="1"/>
      <c r="E395" s="1"/>
      <c r="F395" s="1"/>
      <c r="G395" s="1"/>
      <c r="H395" s="1"/>
      <c r="I395" s="166"/>
      <c r="J395" s="1"/>
      <c r="K395" s="1"/>
      <c r="L395" s="1"/>
      <c r="M395" s="1"/>
      <c r="N395" s="1"/>
      <c r="O395" s="1"/>
      <c r="P395" s="1"/>
      <c r="Q395" s="1"/>
      <c r="R395" s="1"/>
      <c r="S395" s="1"/>
      <c r="T395" s="1"/>
      <c r="U395" s="1"/>
      <c r="V395" s="1"/>
      <c r="W395" s="1"/>
      <c r="X395" s="1"/>
      <c r="Y395" s="1"/>
      <c r="Z395" s="1"/>
    </row>
    <row r="396" spans="1:26" ht="14.25" customHeight="1">
      <c r="A396" s="1"/>
      <c r="B396" s="1"/>
      <c r="C396" s="169"/>
      <c r="D396" s="1"/>
      <c r="E396" s="1"/>
      <c r="F396" s="1"/>
      <c r="G396" s="1"/>
      <c r="H396" s="1"/>
      <c r="I396" s="166"/>
      <c r="J396" s="1"/>
      <c r="K396" s="1"/>
      <c r="L396" s="1"/>
      <c r="M396" s="1"/>
      <c r="N396" s="1"/>
      <c r="O396" s="1"/>
      <c r="P396" s="1"/>
      <c r="Q396" s="1"/>
      <c r="R396" s="1"/>
      <c r="S396" s="1"/>
      <c r="T396" s="1"/>
      <c r="U396" s="1"/>
      <c r="V396" s="1"/>
      <c r="W396" s="1"/>
      <c r="X396" s="1"/>
      <c r="Y396" s="1"/>
      <c r="Z396" s="1"/>
    </row>
    <row r="397" spans="1:26" ht="14.25" customHeight="1">
      <c r="A397" s="1"/>
      <c r="B397" s="1"/>
      <c r="C397" s="169"/>
      <c r="D397" s="1"/>
      <c r="E397" s="1"/>
      <c r="F397" s="1"/>
      <c r="G397" s="1"/>
      <c r="H397" s="1"/>
      <c r="I397" s="166"/>
      <c r="J397" s="1"/>
      <c r="K397" s="1"/>
      <c r="L397" s="1"/>
      <c r="M397" s="1"/>
      <c r="N397" s="1"/>
      <c r="O397" s="1"/>
      <c r="P397" s="1"/>
      <c r="Q397" s="1"/>
      <c r="R397" s="1"/>
      <c r="S397" s="1"/>
      <c r="T397" s="1"/>
      <c r="U397" s="1"/>
      <c r="V397" s="1"/>
      <c r="W397" s="1"/>
      <c r="X397" s="1"/>
      <c r="Y397" s="1"/>
      <c r="Z397" s="1"/>
    </row>
    <row r="398" spans="1:26" ht="14.25" customHeight="1">
      <c r="A398" s="1"/>
      <c r="B398" s="1"/>
      <c r="C398" s="169"/>
      <c r="D398" s="1"/>
      <c r="E398" s="1"/>
      <c r="F398" s="1"/>
      <c r="G398" s="1"/>
      <c r="H398" s="1"/>
      <c r="I398" s="166"/>
      <c r="J398" s="1"/>
      <c r="K398" s="1"/>
      <c r="L398" s="1"/>
      <c r="M398" s="1"/>
      <c r="N398" s="1"/>
      <c r="O398" s="1"/>
      <c r="P398" s="1"/>
      <c r="Q398" s="1"/>
      <c r="R398" s="1"/>
      <c r="S398" s="1"/>
      <c r="T398" s="1"/>
      <c r="U398" s="1"/>
      <c r="V398" s="1"/>
      <c r="W398" s="1"/>
      <c r="X398" s="1"/>
      <c r="Y398" s="1"/>
      <c r="Z398" s="1"/>
    </row>
    <row r="399" spans="1:26" ht="14.25" customHeight="1">
      <c r="A399" s="1"/>
      <c r="B399" s="1"/>
      <c r="C399" s="169"/>
      <c r="D399" s="1"/>
      <c r="E399" s="1"/>
      <c r="F399" s="1"/>
      <c r="G399" s="1"/>
      <c r="H399" s="1"/>
      <c r="I399" s="166"/>
      <c r="J399" s="1"/>
      <c r="K399" s="1"/>
      <c r="L399" s="1"/>
      <c r="M399" s="1"/>
      <c r="N399" s="1"/>
      <c r="O399" s="1"/>
      <c r="P399" s="1"/>
      <c r="Q399" s="1"/>
      <c r="R399" s="1"/>
      <c r="S399" s="1"/>
      <c r="T399" s="1"/>
      <c r="U399" s="1"/>
      <c r="V399" s="1"/>
      <c r="W399" s="1"/>
      <c r="X399" s="1"/>
      <c r="Y399" s="1"/>
      <c r="Z399" s="1"/>
    </row>
    <row r="400" spans="1:26" ht="14.25" customHeight="1">
      <c r="A400" s="1"/>
      <c r="B400" s="1"/>
      <c r="C400" s="169"/>
      <c r="D400" s="1"/>
      <c r="E400" s="1"/>
      <c r="F400" s="1"/>
      <c r="G400" s="1"/>
      <c r="H400" s="1"/>
      <c r="I400" s="166"/>
      <c r="J400" s="1"/>
      <c r="K400" s="1"/>
      <c r="L400" s="1"/>
      <c r="M400" s="1"/>
      <c r="N400" s="1"/>
      <c r="O400" s="1"/>
      <c r="P400" s="1"/>
      <c r="Q400" s="1"/>
      <c r="R400" s="1"/>
      <c r="S400" s="1"/>
      <c r="T400" s="1"/>
      <c r="U400" s="1"/>
      <c r="V400" s="1"/>
      <c r="W400" s="1"/>
      <c r="X400" s="1"/>
      <c r="Y400" s="1"/>
      <c r="Z400" s="1"/>
    </row>
    <row r="401" spans="1:26" ht="14.25" customHeight="1">
      <c r="A401" s="1"/>
      <c r="B401" s="1"/>
      <c r="C401" s="169"/>
      <c r="D401" s="1"/>
      <c r="E401" s="1"/>
      <c r="F401" s="1"/>
      <c r="G401" s="1"/>
      <c r="H401" s="1"/>
      <c r="I401" s="166"/>
      <c r="J401" s="1"/>
      <c r="K401" s="1"/>
      <c r="L401" s="1"/>
      <c r="M401" s="1"/>
      <c r="N401" s="1"/>
      <c r="O401" s="1"/>
      <c r="P401" s="1"/>
      <c r="Q401" s="1"/>
      <c r="R401" s="1"/>
      <c r="S401" s="1"/>
      <c r="T401" s="1"/>
      <c r="U401" s="1"/>
      <c r="V401" s="1"/>
      <c r="W401" s="1"/>
      <c r="X401" s="1"/>
      <c r="Y401" s="1"/>
      <c r="Z401" s="1"/>
    </row>
    <row r="402" spans="1:26" ht="14.25" customHeight="1">
      <c r="A402" s="1"/>
      <c r="B402" s="1"/>
      <c r="C402" s="169"/>
      <c r="D402" s="1"/>
      <c r="E402" s="1"/>
      <c r="F402" s="1"/>
      <c r="G402" s="1"/>
      <c r="H402" s="1"/>
      <c r="I402" s="166"/>
      <c r="J402" s="1"/>
      <c r="K402" s="1"/>
      <c r="L402" s="1"/>
      <c r="M402" s="1"/>
      <c r="N402" s="1"/>
      <c r="O402" s="1"/>
      <c r="P402" s="1"/>
      <c r="Q402" s="1"/>
      <c r="R402" s="1"/>
      <c r="S402" s="1"/>
      <c r="T402" s="1"/>
      <c r="U402" s="1"/>
      <c r="V402" s="1"/>
      <c r="W402" s="1"/>
      <c r="X402" s="1"/>
      <c r="Y402" s="1"/>
      <c r="Z402" s="1"/>
    </row>
    <row r="403" spans="1:26" ht="14.25" customHeight="1">
      <c r="A403" s="1"/>
      <c r="B403" s="1"/>
      <c r="C403" s="169"/>
      <c r="D403" s="1"/>
      <c r="E403" s="1"/>
      <c r="F403" s="1"/>
      <c r="G403" s="1"/>
      <c r="H403" s="1"/>
      <c r="I403" s="166"/>
      <c r="J403" s="1"/>
      <c r="K403" s="1"/>
      <c r="L403" s="1"/>
      <c r="M403" s="1"/>
      <c r="N403" s="1"/>
      <c r="O403" s="1"/>
      <c r="P403" s="1"/>
      <c r="Q403" s="1"/>
      <c r="R403" s="1"/>
      <c r="S403" s="1"/>
      <c r="T403" s="1"/>
      <c r="U403" s="1"/>
      <c r="V403" s="1"/>
      <c r="W403" s="1"/>
      <c r="X403" s="1"/>
      <c r="Y403" s="1"/>
      <c r="Z403" s="1"/>
    </row>
    <row r="404" spans="1:26" ht="14.25" customHeight="1">
      <c r="A404" s="1"/>
      <c r="B404" s="1"/>
      <c r="C404" s="169"/>
      <c r="D404" s="1"/>
      <c r="E404" s="1"/>
      <c r="F404" s="1"/>
      <c r="G404" s="1"/>
      <c r="H404" s="1"/>
      <c r="I404" s="166"/>
      <c r="J404" s="1"/>
      <c r="K404" s="1"/>
      <c r="L404" s="1"/>
      <c r="M404" s="1"/>
      <c r="N404" s="1"/>
      <c r="O404" s="1"/>
      <c r="P404" s="1"/>
      <c r="Q404" s="1"/>
      <c r="R404" s="1"/>
      <c r="S404" s="1"/>
      <c r="T404" s="1"/>
      <c r="U404" s="1"/>
      <c r="V404" s="1"/>
      <c r="W404" s="1"/>
      <c r="X404" s="1"/>
      <c r="Y404" s="1"/>
      <c r="Z404" s="1"/>
    </row>
    <row r="405" spans="1:26" ht="14.25" customHeight="1">
      <c r="A405" s="1"/>
      <c r="B405" s="1"/>
      <c r="C405" s="169"/>
      <c r="D405" s="1"/>
      <c r="E405" s="1"/>
      <c r="F405" s="1"/>
      <c r="G405" s="1"/>
      <c r="H405" s="1"/>
      <c r="I405" s="166"/>
      <c r="J405" s="1"/>
      <c r="K405" s="1"/>
      <c r="L405" s="1"/>
      <c r="M405" s="1"/>
      <c r="N405" s="1"/>
      <c r="O405" s="1"/>
      <c r="P405" s="1"/>
      <c r="Q405" s="1"/>
      <c r="R405" s="1"/>
      <c r="S405" s="1"/>
      <c r="T405" s="1"/>
      <c r="U405" s="1"/>
      <c r="V405" s="1"/>
      <c r="W405" s="1"/>
      <c r="X405" s="1"/>
      <c r="Y405" s="1"/>
      <c r="Z405" s="1"/>
    </row>
    <row r="406" spans="1:26" ht="14.25" customHeight="1">
      <c r="A406" s="1"/>
      <c r="B406" s="1"/>
      <c r="C406" s="169"/>
      <c r="D406" s="1"/>
      <c r="E406" s="1"/>
      <c r="F406" s="1"/>
      <c r="G406" s="1"/>
      <c r="H406" s="1"/>
      <c r="I406" s="166"/>
      <c r="J406" s="1"/>
      <c r="K406" s="1"/>
      <c r="L406" s="1"/>
      <c r="M406" s="1"/>
      <c r="N406" s="1"/>
      <c r="O406" s="1"/>
      <c r="P406" s="1"/>
      <c r="Q406" s="1"/>
      <c r="R406" s="1"/>
      <c r="S406" s="1"/>
      <c r="T406" s="1"/>
      <c r="U406" s="1"/>
      <c r="V406" s="1"/>
      <c r="W406" s="1"/>
      <c r="X406" s="1"/>
      <c r="Y406" s="1"/>
      <c r="Z406" s="1"/>
    </row>
    <row r="407" spans="1:26" ht="14.25" customHeight="1">
      <c r="A407" s="1"/>
      <c r="B407" s="1"/>
      <c r="C407" s="169"/>
      <c r="D407" s="1"/>
      <c r="E407" s="1"/>
      <c r="F407" s="1"/>
      <c r="G407" s="1"/>
      <c r="H407" s="1"/>
      <c r="I407" s="166"/>
      <c r="J407" s="1"/>
      <c r="K407" s="1"/>
      <c r="L407" s="1"/>
      <c r="M407" s="1"/>
      <c r="N407" s="1"/>
      <c r="O407" s="1"/>
      <c r="P407" s="1"/>
      <c r="Q407" s="1"/>
      <c r="R407" s="1"/>
      <c r="S407" s="1"/>
      <c r="T407" s="1"/>
      <c r="U407" s="1"/>
      <c r="V407" s="1"/>
      <c r="W407" s="1"/>
      <c r="X407" s="1"/>
      <c r="Y407" s="1"/>
      <c r="Z407" s="1"/>
    </row>
    <row r="408" spans="1:26" ht="14.25" customHeight="1">
      <c r="A408" s="1"/>
      <c r="B408" s="1"/>
      <c r="C408" s="169"/>
      <c r="D408" s="1"/>
      <c r="E408" s="1"/>
      <c r="F408" s="1"/>
      <c r="G408" s="1"/>
      <c r="H408" s="1"/>
      <c r="I408" s="166"/>
      <c r="J408" s="1"/>
      <c r="K408" s="1"/>
      <c r="L408" s="1"/>
      <c r="M408" s="1"/>
      <c r="N408" s="1"/>
      <c r="O408" s="1"/>
      <c r="P408" s="1"/>
      <c r="Q408" s="1"/>
      <c r="R408" s="1"/>
      <c r="S408" s="1"/>
      <c r="T408" s="1"/>
      <c r="U408" s="1"/>
      <c r="V408" s="1"/>
      <c r="W408" s="1"/>
      <c r="X408" s="1"/>
      <c r="Y408" s="1"/>
      <c r="Z408" s="1"/>
    </row>
    <row r="409" spans="1:26" ht="14.25" customHeight="1">
      <c r="A409" s="1"/>
      <c r="B409" s="1"/>
      <c r="C409" s="169"/>
      <c r="D409" s="1"/>
      <c r="E409" s="1"/>
      <c r="F409" s="1"/>
      <c r="G409" s="1"/>
      <c r="H409" s="1"/>
      <c r="I409" s="166"/>
      <c r="J409" s="1"/>
      <c r="K409" s="1"/>
      <c r="L409" s="1"/>
      <c r="M409" s="1"/>
      <c r="N409" s="1"/>
      <c r="O409" s="1"/>
      <c r="P409" s="1"/>
      <c r="Q409" s="1"/>
      <c r="R409" s="1"/>
      <c r="S409" s="1"/>
      <c r="T409" s="1"/>
      <c r="U409" s="1"/>
      <c r="V409" s="1"/>
      <c r="W409" s="1"/>
      <c r="X409" s="1"/>
      <c r="Y409" s="1"/>
      <c r="Z409" s="1"/>
    </row>
    <row r="410" spans="1:26" ht="14.25" customHeight="1">
      <c r="A410" s="1"/>
      <c r="B410" s="1"/>
      <c r="C410" s="169"/>
      <c r="D410" s="1"/>
      <c r="E410" s="1"/>
      <c r="F410" s="1"/>
      <c r="G410" s="1"/>
      <c r="H410" s="1"/>
      <c r="I410" s="166"/>
      <c r="J410" s="1"/>
      <c r="K410" s="1"/>
      <c r="L410" s="1"/>
      <c r="M410" s="1"/>
      <c r="N410" s="1"/>
      <c r="O410" s="1"/>
      <c r="P410" s="1"/>
      <c r="Q410" s="1"/>
      <c r="R410" s="1"/>
      <c r="S410" s="1"/>
      <c r="T410" s="1"/>
      <c r="U410" s="1"/>
      <c r="V410" s="1"/>
      <c r="W410" s="1"/>
      <c r="X410" s="1"/>
      <c r="Y410" s="1"/>
      <c r="Z410" s="1"/>
    </row>
    <row r="411" spans="1:26" ht="14.25" customHeight="1">
      <c r="A411" s="1"/>
      <c r="B411" s="1"/>
      <c r="C411" s="169"/>
      <c r="D411" s="1"/>
      <c r="E411" s="1"/>
      <c r="F411" s="1"/>
      <c r="G411" s="1"/>
      <c r="H411" s="1"/>
      <c r="I411" s="166"/>
      <c r="J411" s="1"/>
      <c r="K411" s="1"/>
      <c r="L411" s="1"/>
      <c r="M411" s="1"/>
      <c r="N411" s="1"/>
      <c r="O411" s="1"/>
      <c r="P411" s="1"/>
      <c r="Q411" s="1"/>
      <c r="R411" s="1"/>
      <c r="S411" s="1"/>
      <c r="T411" s="1"/>
      <c r="U411" s="1"/>
      <c r="V411" s="1"/>
      <c r="W411" s="1"/>
      <c r="X411" s="1"/>
      <c r="Y411" s="1"/>
      <c r="Z411" s="1"/>
    </row>
    <row r="412" spans="1:26" ht="14.25" customHeight="1">
      <c r="A412" s="1"/>
      <c r="B412" s="1"/>
      <c r="C412" s="169"/>
      <c r="D412" s="1"/>
      <c r="E412" s="1"/>
      <c r="F412" s="1"/>
      <c r="G412" s="1"/>
      <c r="H412" s="1"/>
      <c r="I412" s="166"/>
      <c r="J412" s="1"/>
      <c r="K412" s="1"/>
      <c r="L412" s="1"/>
      <c r="M412" s="1"/>
      <c r="N412" s="1"/>
      <c r="O412" s="1"/>
      <c r="P412" s="1"/>
      <c r="Q412" s="1"/>
      <c r="R412" s="1"/>
      <c r="S412" s="1"/>
      <c r="T412" s="1"/>
      <c r="U412" s="1"/>
      <c r="V412" s="1"/>
      <c r="W412" s="1"/>
      <c r="X412" s="1"/>
      <c r="Y412" s="1"/>
      <c r="Z412" s="1"/>
    </row>
    <row r="413" spans="1:26" ht="14.25" customHeight="1">
      <c r="A413" s="1"/>
      <c r="B413" s="1"/>
      <c r="C413" s="169"/>
      <c r="D413" s="1"/>
      <c r="E413" s="1"/>
      <c r="F413" s="1"/>
      <c r="G413" s="1"/>
      <c r="H413" s="1"/>
      <c r="I413" s="166"/>
      <c r="J413" s="1"/>
      <c r="K413" s="1"/>
      <c r="L413" s="1"/>
      <c r="M413" s="1"/>
      <c r="N413" s="1"/>
      <c r="O413" s="1"/>
      <c r="P413" s="1"/>
      <c r="Q413" s="1"/>
      <c r="R413" s="1"/>
      <c r="S413" s="1"/>
      <c r="T413" s="1"/>
      <c r="U413" s="1"/>
      <c r="V413" s="1"/>
      <c r="W413" s="1"/>
      <c r="X413" s="1"/>
      <c r="Y413" s="1"/>
      <c r="Z413" s="1"/>
    </row>
    <row r="414" spans="1:26" ht="14.25" customHeight="1">
      <c r="A414" s="1"/>
      <c r="B414" s="1"/>
      <c r="C414" s="169"/>
      <c r="D414" s="1"/>
      <c r="E414" s="1"/>
      <c r="F414" s="1"/>
      <c r="G414" s="1"/>
      <c r="H414" s="1"/>
      <c r="I414" s="166"/>
      <c r="J414" s="1"/>
      <c r="K414" s="1"/>
      <c r="L414" s="1"/>
      <c r="M414" s="1"/>
      <c r="N414" s="1"/>
      <c r="O414" s="1"/>
      <c r="P414" s="1"/>
      <c r="Q414" s="1"/>
      <c r="R414" s="1"/>
      <c r="S414" s="1"/>
      <c r="T414" s="1"/>
      <c r="U414" s="1"/>
      <c r="V414" s="1"/>
      <c r="W414" s="1"/>
      <c r="X414" s="1"/>
      <c r="Y414" s="1"/>
      <c r="Z414" s="1"/>
    </row>
    <row r="415" spans="1:26" ht="14.25" customHeight="1">
      <c r="A415" s="1"/>
      <c r="B415" s="1"/>
      <c r="C415" s="169"/>
      <c r="D415" s="1"/>
      <c r="E415" s="1"/>
      <c r="F415" s="1"/>
      <c r="G415" s="1"/>
      <c r="H415" s="1"/>
      <c r="I415" s="166"/>
      <c r="J415" s="1"/>
      <c r="K415" s="1"/>
      <c r="L415" s="1"/>
      <c r="M415" s="1"/>
      <c r="N415" s="1"/>
      <c r="O415" s="1"/>
      <c r="P415" s="1"/>
      <c r="Q415" s="1"/>
      <c r="R415" s="1"/>
      <c r="S415" s="1"/>
      <c r="T415" s="1"/>
      <c r="U415" s="1"/>
      <c r="V415" s="1"/>
      <c r="W415" s="1"/>
      <c r="X415" s="1"/>
      <c r="Y415" s="1"/>
      <c r="Z415" s="1"/>
    </row>
    <row r="416" spans="1:26" ht="14.25" customHeight="1">
      <c r="A416" s="1"/>
      <c r="B416" s="1"/>
      <c r="C416" s="169"/>
      <c r="D416" s="1"/>
      <c r="E416" s="1"/>
      <c r="F416" s="1"/>
      <c r="G416" s="1"/>
      <c r="H416" s="1"/>
      <c r="I416" s="166"/>
      <c r="J416" s="1"/>
      <c r="K416" s="1"/>
      <c r="L416" s="1"/>
      <c r="M416" s="1"/>
      <c r="N416" s="1"/>
      <c r="O416" s="1"/>
      <c r="P416" s="1"/>
      <c r="Q416" s="1"/>
      <c r="R416" s="1"/>
      <c r="S416" s="1"/>
      <c r="T416" s="1"/>
      <c r="U416" s="1"/>
      <c r="V416" s="1"/>
      <c r="W416" s="1"/>
      <c r="X416" s="1"/>
      <c r="Y416" s="1"/>
      <c r="Z416" s="1"/>
    </row>
    <row r="417" spans="1:26" ht="14.25" customHeight="1">
      <c r="A417" s="1"/>
      <c r="B417" s="1"/>
      <c r="C417" s="169"/>
      <c r="D417" s="1"/>
      <c r="E417" s="1"/>
      <c r="F417" s="1"/>
      <c r="G417" s="1"/>
      <c r="H417" s="1"/>
      <c r="I417" s="166"/>
      <c r="J417" s="1"/>
      <c r="K417" s="1"/>
      <c r="L417" s="1"/>
      <c r="M417" s="1"/>
      <c r="N417" s="1"/>
      <c r="O417" s="1"/>
      <c r="P417" s="1"/>
      <c r="Q417" s="1"/>
      <c r="R417" s="1"/>
      <c r="S417" s="1"/>
      <c r="T417" s="1"/>
      <c r="U417" s="1"/>
      <c r="V417" s="1"/>
      <c r="W417" s="1"/>
      <c r="X417" s="1"/>
      <c r="Y417" s="1"/>
      <c r="Z417" s="1"/>
    </row>
    <row r="418" spans="1:26" ht="14.25" customHeight="1">
      <c r="A418" s="1"/>
      <c r="B418" s="1"/>
      <c r="C418" s="169"/>
      <c r="D418" s="1"/>
      <c r="E418" s="1"/>
      <c r="F418" s="1"/>
      <c r="G418" s="1"/>
      <c r="H418" s="1"/>
      <c r="I418" s="166"/>
      <c r="J418" s="1"/>
      <c r="K418" s="1"/>
      <c r="L418" s="1"/>
      <c r="M418" s="1"/>
      <c r="N418" s="1"/>
      <c r="O418" s="1"/>
      <c r="P418" s="1"/>
      <c r="Q418" s="1"/>
      <c r="R418" s="1"/>
      <c r="S418" s="1"/>
      <c r="T418" s="1"/>
      <c r="U418" s="1"/>
      <c r="V418" s="1"/>
      <c r="W418" s="1"/>
      <c r="X418" s="1"/>
      <c r="Y418" s="1"/>
      <c r="Z418" s="1"/>
    </row>
    <row r="419" spans="1:26" ht="14.25" customHeight="1">
      <c r="A419" s="1"/>
      <c r="B419" s="1"/>
      <c r="C419" s="169"/>
      <c r="D419" s="1"/>
      <c r="E419" s="1"/>
      <c r="F419" s="1"/>
      <c r="G419" s="1"/>
      <c r="H419" s="1"/>
      <c r="I419" s="166"/>
      <c r="J419" s="1"/>
      <c r="K419" s="1"/>
      <c r="L419" s="1"/>
      <c r="M419" s="1"/>
      <c r="N419" s="1"/>
      <c r="O419" s="1"/>
      <c r="P419" s="1"/>
      <c r="Q419" s="1"/>
      <c r="R419" s="1"/>
      <c r="S419" s="1"/>
      <c r="T419" s="1"/>
      <c r="U419" s="1"/>
      <c r="V419" s="1"/>
      <c r="W419" s="1"/>
      <c r="X419" s="1"/>
      <c r="Y419" s="1"/>
      <c r="Z419" s="1"/>
    </row>
    <row r="420" spans="1:26" ht="14.25" customHeight="1">
      <c r="A420" s="1"/>
      <c r="B420" s="1"/>
      <c r="C420" s="169"/>
      <c r="D420" s="1"/>
      <c r="E420" s="1"/>
      <c r="F420" s="1"/>
      <c r="G420" s="1"/>
      <c r="H420" s="1"/>
      <c r="I420" s="166"/>
      <c r="J420" s="1"/>
      <c r="K420" s="1"/>
      <c r="L420" s="1"/>
      <c r="M420" s="1"/>
      <c r="N420" s="1"/>
      <c r="O420" s="1"/>
      <c r="P420" s="1"/>
      <c r="Q420" s="1"/>
      <c r="R420" s="1"/>
      <c r="S420" s="1"/>
      <c r="T420" s="1"/>
      <c r="U420" s="1"/>
      <c r="V420" s="1"/>
      <c r="W420" s="1"/>
      <c r="X420" s="1"/>
      <c r="Y420" s="1"/>
      <c r="Z420" s="1"/>
    </row>
    <row r="421" spans="1:26" ht="14.25" customHeight="1">
      <c r="A421" s="1"/>
      <c r="B421" s="1"/>
      <c r="C421" s="169"/>
      <c r="D421" s="1"/>
      <c r="E421" s="1"/>
      <c r="F421" s="1"/>
      <c r="G421" s="1"/>
      <c r="H421" s="1"/>
      <c r="I421" s="166"/>
      <c r="J421" s="1"/>
      <c r="K421" s="1"/>
      <c r="L421" s="1"/>
      <c r="M421" s="1"/>
      <c r="N421" s="1"/>
      <c r="O421" s="1"/>
      <c r="P421" s="1"/>
      <c r="Q421" s="1"/>
      <c r="R421" s="1"/>
      <c r="S421" s="1"/>
      <c r="T421" s="1"/>
      <c r="U421" s="1"/>
      <c r="V421" s="1"/>
      <c r="W421" s="1"/>
      <c r="X421" s="1"/>
      <c r="Y421" s="1"/>
      <c r="Z421" s="1"/>
    </row>
    <row r="422" spans="1:26" ht="14.25" customHeight="1">
      <c r="A422" s="1"/>
      <c r="B422" s="1"/>
      <c r="C422" s="169"/>
      <c r="D422" s="1"/>
      <c r="E422" s="1"/>
      <c r="F422" s="1"/>
      <c r="G422" s="1"/>
      <c r="H422" s="1"/>
      <c r="I422" s="166"/>
      <c r="J422" s="1"/>
      <c r="K422" s="1"/>
      <c r="L422" s="1"/>
      <c r="M422" s="1"/>
      <c r="N422" s="1"/>
      <c r="O422" s="1"/>
      <c r="P422" s="1"/>
      <c r="Q422" s="1"/>
      <c r="R422" s="1"/>
      <c r="S422" s="1"/>
      <c r="T422" s="1"/>
      <c r="U422" s="1"/>
      <c r="V422" s="1"/>
      <c r="W422" s="1"/>
      <c r="X422" s="1"/>
      <c r="Y422" s="1"/>
      <c r="Z422" s="1"/>
    </row>
    <row r="423" spans="1:26" ht="14.25" customHeight="1">
      <c r="A423" s="1"/>
      <c r="B423" s="1"/>
      <c r="C423" s="169"/>
      <c r="D423" s="1"/>
      <c r="E423" s="1"/>
      <c r="F423" s="1"/>
      <c r="G423" s="1"/>
      <c r="H423" s="1"/>
      <c r="I423" s="166"/>
      <c r="J423" s="1"/>
      <c r="K423" s="1"/>
      <c r="L423" s="1"/>
      <c r="M423" s="1"/>
      <c r="N423" s="1"/>
      <c r="O423" s="1"/>
      <c r="P423" s="1"/>
      <c r="Q423" s="1"/>
      <c r="R423" s="1"/>
      <c r="S423" s="1"/>
      <c r="T423" s="1"/>
      <c r="U423" s="1"/>
      <c r="V423" s="1"/>
      <c r="W423" s="1"/>
      <c r="X423" s="1"/>
      <c r="Y423" s="1"/>
      <c r="Z423" s="1"/>
    </row>
    <row r="424" spans="1:26" ht="14.25" customHeight="1">
      <c r="A424" s="1"/>
      <c r="B424" s="1"/>
      <c r="C424" s="169"/>
      <c r="D424" s="1"/>
      <c r="E424" s="1"/>
      <c r="F424" s="1"/>
      <c r="G424" s="1"/>
      <c r="H424" s="1"/>
      <c r="I424" s="166"/>
      <c r="J424" s="1"/>
      <c r="K424" s="1"/>
      <c r="L424" s="1"/>
      <c r="M424" s="1"/>
      <c r="N424" s="1"/>
      <c r="O424" s="1"/>
      <c r="P424" s="1"/>
      <c r="Q424" s="1"/>
      <c r="R424" s="1"/>
      <c r="S424" s="1"/>
      <c r="T424" s="1"/>
      <c r="U424" s="1"/>
      <c r="V424" s="1"/>
      <c r="W424" s="1"/>
      <c r="X424" s="1"/>
      <c r="Y424" s="1"/>
      <c r="Z424" s="1"/>
    </row>
    <row r="425" spans="1:26" ht="14.25" customHeight="1">
      <c r="A425" s="1"/>
      <c r="B425" s="1"/>
      <c r="C425" s="169"/>
      <c r="D425" s="1"/>
      <c r="E425" s="1"/>
      <c r="F425" s="1"/>
      <c r="G425" s="1"/>
      <c r="H425" s="1"/>
      <c r="I425" s="166"/>
      <c r="J425" s="1"/>
      <c r="K425" s="1"/>
      <c r="L425" s="1"/>
      <c r="M425" s="1"/>
      <c r="N425" s="1"/>
      <c r="O425" s="1"/>
      <c r="P425" s="1"/>
      <c r="Q425" s="1"/>
      <c r="R425" s="1"/>
      <c r="S425" s="1"/>
      <c r="T425" s="1"/>
      <c r="U425" s="1"/>
      <c r="V425" s="1"/>
      <c r="W425" s="1"/>
      <c r="X425" s="1"/>
      <c r="Y425" s="1"/>
      <c r="Z425" s="1"/>
    </row>
    <row r="426" spans="1:26" ht="14.25" customHeight="1">
      <c r="A426" s="1"/>
      <c r="B426" s="1"/>
      <c r="C426" s="169"/>
      <c r="D426" s="1"/>
      <c r="E426" s="1"/>
      <c r="F426" s="1"/>
      <c r="G426" s="1"/>
      <c r="H426" s="1"/>
      <c r="I426" s="166"/>
      <c r="J426" s="1"/>
      <c r="K426" s="1"/>
      <c r="L426" s="1"/>
      <c r="M426" s="1"/>
      <c r="N426" s="1"/>
      <c r="O426" s="1"/>
      <c r="P426" s="1"/>
      <c r="Q426" s="1"/>
      <c r="R426" s="1"/>
      <c r="S426" s="1"/>
      <c r="T426" s="1"/>
      <c r="U426" s="1"/>
      <c r="V426" s="1"/>
      <c r="W426" s="1"/>
      <c r="X426" s="1"/>
      <c r="Y426" s="1"/>
      <c r="Z426" s="1"/>
    </row>
    <row r="427" spans="1:26" ht="14.25" customHeight="1">
      <c r="A427" s="1"/>
      <c r="B427" s="1"/>
      <c r="C427" s="169"/>
      <c r="D427" s="1"/>
      <c r="E427" s="1"/>
      <c r="F427" s="1"/>
      <c r="G427" s="1"/>
      <c r="H427" s="1"/>
      <c r="I427" s="166"/>
      <c r="J427" s="1"/>
      <c r="K427" s="1"/>
      <c r="L427" s="1"/>
      <c r="M427" s="1"/>
      <c r="N427" s="1"/>
      <c r="O427" s="1"/>
      <c r="P427" s="1"/>
      <c r="Q427" s="1"/>
      <c r="R427" s="1"/>
      <c r="S427" s="1"/>
      <c r="T427" s="1"/>
      <c r="U427" s="1"/>
      <c r="V427" s="1"/>
      <c r="W427" s="1"/>
      <c r="X427" s="1"/>
      <c r="Y427" s="1"/>
      <c r="Z427" s="1"/>
    </row>
    <row r="428" spans="1:26" ht="14.25" customHeight="1">
      <c r="A428" s="1"/>
      <c r="B428" s="1"/>
      <c r="C428" s="169"/>
      <c r="D428" s="1"/>
      <c r="E428" s="1"/>
      <c r="F428" s="1"/>
      <c r="G428" s="1"/>
      <c r="H428" s="1"/>
      <c r="I428" s="166"/>
      <c r="J428" s="1"/>
      <c r="K428" s="1"/>
      <c r="L428" s="1"/>
      <c r="M428" s="1"/>
      <c r="N428" s="1"/>
      <c r="O428" s="1"/>
      <c r="P428" s="1"/>
      <c r="Q428" s="1"/>
      <c r="R428" s="1"/>
      <c r="S428" s="1"/>
      <c r="T428" s="1"/>
      <c r="U428" s="1"/>
      <c r="V428" s="1"/>
      <c r="W428" s="1"/>
      <c r="X428" s="1"/>
      <c r="Y428" s="1"/>
      <c r="Z428" s="1"/>
    </row>
    <row r="429" spans="1:26" ht="14.25" customHeight="1">
      <c r="A429" s="1"/>
      <c r="B429" s="1"/>
      <c r="C429" s="169"/>
      <c r="D429" s="1"/>
      <c r="E429" s="1"/>
      <c r="F429" s="1"/>
      <c r="G429" s="1"/>
      <c r="H429" s="1"/>
      <c r="I429" s="166"/>
      <c r="J429" s="1"/>
      <c r="K429" s="1"/>
      <c r="L429" s="1"/>
      <c r="M429" s="1"/>
      <c r="N429" s="1"/>
      <c r="O429" s="1"/>
      <c r="P429" s="1"/>
      <c r="Q429" s="1"/>
      <c r="R429" s="1"/>
      <c r="S429" s="1"/>
      <c r="T429" s="1"/>
      <c r="U429" s="1"/>
      <c r="V429" s="1"/>
      <c r="W429" s="1"/>
      <c r="X429" s="1"/>
      <c r="Y429" s="1"/>
      <c r="Z429" s="1"/>
    </row>
    <row r="430" spans="1:26" ht="14.25" customHeight="1">
      <c r="A430" s="1"/>
      <c r="B430" s="1"/>
      <c r="C430" s="169"/>
      <c r="D430" s="1"/>
      <c r="E430" s="1"/>
      <c r="F430" s="1"/>
      <c r="G430" s="1"/>
      <c r="H430" s="1"/>
      <c r="I430" s="166"/>
      <c r="J430" s="1"/>
      <c r="K430" s="1"/>
      <c r="L430" s="1"/>
      <c r="M430" s="1"/>
      <c r="N430" s="1"/>
      <c r="O430" s="1"/>
      <c r="P430" s="1"/>
      <c r="Q430" s="1"/>
      <c r="R430" s="1"/>
      <c r="S430" s="1"/>
      <c r="T430" s="1"/>
      <c r="U430" s="1"/>
      <c r="V430" s="1"/>
      <c r="W430" s="1"/>
      <c r="X430" s="1"/>
      <c r="Y430" s="1"/>
      <c r="Z430" s="1"/>
    </row>
    <row r="431" spans="1:26" ht="14.25" customHeight="1">
      <c r="A431" s="1"/>
      <c r="B431" s="1"/>
      <c r="C431" s="169"/>
      <c r="D431" s="1"/>
      <c r="E431" s="1"/>
      <c r="F431" s="1"/>
      <c r="G431" s="1"/>
      <c r="H431" s="1"/>
      <c r="I431" s="166"/>
      <c r="J431" s="1"/>
      <c r="K431" s="1"/>
      <c r="L431" s="1"/>
      <c r="M431" s="1"/>
      <c r="N431" s="1"/>
      <c r="O431" s="1"/>
      <c r="P431" s="1"/>
      <c r="Q431" s="1"/>
      <c r="R431" s="1"/>
      <c r="S431" s="1"/>
      <c r="T431" s="1"/>
      <c r="U431" s="1"/>
      <c r="V431" s="1"/>
      <c r="W431" s="1"/>
      <c r="X431" s="1"/>
      <c r="Y431" s="1"/>
      <c r="Z431" s="1"/>
    </row>
    <row r="432" spans="1:26" ht="14.25" customHeight="1">
      <c r="A432" s="1"/>
      <c r="B432" s="1"/>
      <c r="C432" s="169"/>
      <c r="D432" s="1"/>
      <c r="E432" s="1"/>
      <c r="F432" s="1"/>
      <c r="G432" s="1"/>
      <c r="H432" s="1"/>
      <c r="I432" s="166"/>
      <c r="J432" s="1"/>
      <c r="K432" s="1"/>
      <c r="L432" s="1"/>
      <c r="M432" s="1"/>
      <c r="N432" s="1"/>
      <c r="O432" s="1"/>
      <c r="P432" s="1"/>
      <c r="Q432" s="1"/>
      <c r="R432" s="1"/>
      <c r="S432" s="1"/>
      <c r="T432" s="1"/>
      <c r="U432" s="1"/>
      <c r="V432" s="1"/>
      <c r="W432" s="1"/>
      <c r="X432" s="1"/>
      <c r="Y432" s="1"/>
      <c r="Z432" s="1"/>
    </row>
    <row r="433" spans="1:26" ht="14.25" customHeight="1">
      <c r="A433" s="1"/>
      <c r="B433" s="1"/>
      <c r="C433" s="169"/>
      <c r="D433" s="1"/>
      <c r="E433" s="1"/>
      <c r="F433" s="1"/>
      <c r="G433" s="1"/>
      <c r="H433" s="1"/>
      <c r="I433" s="166"/>
      <c r="J433" s="1"/>
      <c r="K433" s="1"/>
      <c r="L433" s="1"/>
      <c r="M433" s="1"/>
      <c r="N433" s="1"/>
      <c r="O433" s="1"/>
      <c r="P433" s="1"/>
      <c r="Q433" s="1"/>
      <c r="R433" s="1"/>
      <c r="S433" s="1"/>
      <c r="T433" s="1"/>
      <c r="U433" s="1"/>
      <c r="V433" s="1"/>
      <c r="W433" s="1"/>
      <c r="X433" s="1"/>
      <c r="Y433" s="1"/>
      <c r="Z433" s="1"/>
    </row>
    <row r="434" spans="1:26" ht="14.25" customHeight="1">
      <c r="A434" s="1"/>
      <c r="B434" s="1"/>
      <c r="C434" s="169"/>
      <c r="D434" s="1"/>
      <c r="E434" s="1"/>
      <c r="F434" s="1"/>
      <c r="G434" s="1"/>
      <c r="H434" s="1"/>
      <c r="I434" s="166"/>
      <c r="J434" s="1"/>
      <c r="K434" s="1"/>
      <c r="L434" s="1"/>
      <c r="M434" s="1"/>
      <c r="N434" s="1"/>
      <c r="O434" s="1"/>
      <c r="P434" s="1"/>
      <c r="Q434" s="1"/>
      <c r="R434" s="1"/>
      <c r="S434" s="1"/>
      <c r="T434" s="1"/>
      <c r="U434" s="1"/>
      <c r="V434" s="1"/>
      <c r="W434" s="1"/>
      <c r="X434" s="1"/>
      <c r="Y434" s="1"/>
      <c r="Z434" s="1"/>
    </row>
    <row r="435" spans="1:26" ht="14.25" customHeight="1">
      <c r="A435" s="1"/>
      <c r="B435" s="1"/>
      <c r="C435" s="169"/>
      <c r="D435" s="1"/>
      <c r="E435" s="1"/>
      <c r="F435" s="1"/>
      <c r="G435" s="1"/>
      <c r="H435" s="1"/>
      <c r="I435" s="166"/>
      <c r="J435" s="1"/>
      <c r="K435" s="1"/>
      <c r="L435" s="1"/>
      <c r="M435" s="1"/>
      <c r="N435" s="1"/>
      <c r="O435" s="1"/>
      <c r="P435" s="1"/>
      <c r="Q435" s="1"/>
      <c r="R435" s="1"/>
      <c r="S435" s="1"/>
      <c r="T435" s="1"/>
      <c r="U435" s="1"/>
      <c r="V435" s="1"/>
      <c r="W435" s="1"/>
      <c r="X435" s="1"/>
      <c r="Y435" s="1"/>
      <c r="Z435" s="1"/>
    </row>
    <row r="436" spans="1:26" ht="14.25" customHeight="1">
      <c r="A436" s="1"/>
      <c r="B436" s="1"/>
      <c r="C436" s="169"/>
      <c r="D436" s="1"/>
      <c r="E436" s="1"/>
      <c r="F436" s="1"/>
      <c r="G436" s="1"/>
      <c r="H436" s="1"/>
      <c r="I436" s="166"/>
      <c r="J436" s="1"/>
      <c r="K436" s="1"/>
      <c r="L436" s="1"/>
      <c r="M436" s="1"/>
      <c r="N436" s="1"/>
      <c r="O436" s="1"/>
      <c r="P436" s="1"/>
      <c r="Q436" s="1"/>
      <c r="R436" s="1"/>
      <c r="S436" s="1"/>
      <c r="T436" s="1"/>
      <c r="U436" s="1"/>
      <c r="V436" s="1"/>
      <c r="W436" s="1"/>
      <c r="X436" s="1"/>
      <c r="Y436" s="1"/>
      <c r="Z436" s="1"/>
    </row>
    <row r="437" spans="1:26" ht="14.25" customHeight="1">
      <c r="A437" s="1"/>
      <c r="B437" s="1"/>
      <c r="C437" s="169"/>
      <c r="D437" s="1"/>
      <c r="E437" s="1"/>
      <c r="F437" s="1"/>
      <c r="G437" s="1"/>
      <c r="H437" s="1"/>
      <c r="I437" s="166"/>
      <c r="J437" s="1"/>
      <c r="K437" s="1"/>
      <c r="L437" s="1"/>
      <c r="M437" s="1"/>
      <c r="N437" s="1"/>
      <c r="O437" s="1"/>
      <c r="P437" s="1"/>
      <c r="Q437" s="1"/>
      <c r="R437" s="1"/>
      <c r="S437" s="1"/>
      <c r="T437" s="1"/>
      <c r="U437" s="1"/>
      <c r="V437" s="1"/>
      <c r="W437" s="1"/>
      <c r="X437" s="1"/>
      <c r="Y437" s="1"/>
      <c r="Z437" s="1"/>
    </row>
    <row r="438" spans="1:26" ht="14.25" customHeight="1">
      <c r="A438" s="1"/>
      <c r="B438" s="1"/>
      <c r="C438" s="169"/>
      <c r="D438" s="1"/>
      <c r="E438" s="1"/>
      <c r="F438" s="1"/>
      <c r="G438" s="1"/>
      <c r="H438" s="1"/>
      <c r="I438" s="166"/>
      <c r="J438" s="1"/>
      <c r="K438" s="1"/>
      <c r="L438" s="1"/>
      <c r="M438" s="1"/>
      <c r="N438" s="1"/>
      <c r="O438" s="1"/>
      <c r="P438" s="1"/>
      <c r="Q438" s="1"/>
      <c r="R438" s="1"/>
      <c r="S438" s="1"/>
      <c r="T438" s="1"/>
      <c r="U438" s="1"/>
      <c r="V438" s="1"/>
      <c r="W438" s="1"/>
      <c r="X438" s="1"/>
      <c r="Y438" s="1"/>
      <c r="Z438" s="1"/>
    </row>
    <row r="439" spans="1:26" ht="14.25" customHeight="1">
      <c r="A439" s="1"/>
      <c r="B439" s="1"/>
      <c r="C439" s="169"/>
      <c r="D439" s="1"/>
      <c r="E439" s="1"/>
      <c r="F439" s="1"/>
      <c r="G439" s="1"/>
      <c r="H439" s="1"/>
      <c r="I439" s="166"/>
      <c r="J439" s="1"/>
      <c r="K439" s="1"/>
      <c r="L439" s="1"/>
      <c r="M439" s="1"/>
      <c r="N439" s="1"/>
      <c r="O439" s="1"/>
      <c r="P439" s="1"/>
      <c r="Q439" s="1"/>
      <c r="R439" s="1"/>
      <c r="S439" s="1"/>
      <c r="T439" s="1"/>
      <c r="U439" s="1"/>
      <c r="V439" s="1"/>
      <c r="W439" s="1"/>
      <c r="X439" s="1"/>
      <c r="Y439" s="1"/>
      <c r="Z439" s="1"/>
    </row>
    <row r="440" spans="1:26" ht="14.25" customHeight="1">
      <c r="A440" s="1"/>
      <c r="B440" s="1"/>
      <c r="C440" s="169"/>
      <c r="D440" s="1"/>
      <c r="E440" s="1"/>
      <c r="F440" s="1"/>
      <c r="G440" s="1"/>
      <c r="H440" s="1"/>
      <c r="I440" s="166"/>
      <c r="J440" s="1"/>
      <c r="K440" s="1"/>
      <c r="L440" s="1"/>
      <c r="M440" s="1"/>
      <c r="N440" s="1"/>
      <c r="O440" s="1"/>
      <c r="P440" s="1"/>
      <c r="Q440" s="1"/>
      <c r="R440" s="1"/>
      <c r="S440" s="1"/>
      <c r="T440" s="1"/>
      <c r="U440" s="1"/>
      <c r="V440" s="1"/>
      <c r="W440" s="1"/>
      <c r="X440" s="1"/>
      <c r="Y440" s="1"/>
      <c r="Z440" s="1"/>
    </row>
    <row r="441" spans="1:26" ht="14.25" customHeight="1">
      <c r="A441" s="1"/>
      <c r="B441" s="1"/>
      <c r="C441" s="169"/>
      <c r="D441" s="1"/>
      <c r="E441" s="1"/>
      <c r="F441" s="1"/>
      <c r="G441" s="1"/>
      <c r="H441" s="1"/>
      <c r="I441" s="166"/>
      <c r="J441" s="1"/>
      <c r="K441" s="1"/>
      <c r="L441" s="1"/>
      <c r="M441" s="1"/>
      <c r="N441" s="1"/>
      <c r="O441" s="1"/>
      <c r="P441" s="1"/>
      <c r="Q441" s="1"/>
      <c r="R441" s="1"/>
      <c r="S441" s="1"/>
      <c r="T441" s="1"/>
      <c r="U441" s="1"/>
      <c r="V441" s="1"/>
      <c r="W441" s="1"/>
      <c r="X441" s="1"/>
      <c r="Y441" s="1"/>
      <c r="Z441" s="1"/>
    </row>
    <row r="442" spans="1:26" ht="14.25" customHeight="1">
      <c r="A442" s="1"/>
      <c r="B442" s="1"/>
      <c r="C442" s="169"/>
      <c r="D442" s="1"/>
      <c r="E442" s="1"/>
      <c r="F442" s="1"/>
      <c r="G442" s="1"/>
      <c r="H442" s="1"/>
      <c r="I442" s="166"/>
      <c r="J442" s="1"/>
      <c r="K442" s="1"/>
      <c r="L442" s="1"/>
      <c r="M442" s="1"/>
      <c r="N442" s="1"/>
      <c r="O442" s="1"/>
      <c r="P442" s="1"/>
      <c r="Q442" s="1"/>
      <c r="R442" s="1"/>
      <c r="S442" s="1"/>
      <c r="T442" s="1"/>
      <c r="U442" s="1"/>
      <c r="V442" s="1"/>
      <c r="W442" s="1"/>
      <c r="X442" s="1"/>
      <c r="Y442" s="1"/>
      <c r="Z442" s="1"/>
    </row>
    <row r="443" spans="1:26" ht="14.25" customHeight="1">
      <c r="A443" s="1"/>
      <c r="B443" s="1"/>
      <c r="C443" s="169"/>
      <c r="D443" s="1"/>
      <c r="E443" s="1"/>
      <c r="F443" s="1"/>
      <c r="G443" s="1"/>
      <c r="H443" s="1"/>
      <c r="I443" s="166"/>
      <c r="J443" s="1"/>
      <c r="K443" s="1"/>
      <c r="L443" s="1"/>
      <c r="M443" s="1"/>
      <c r="N443" s="1"/>
      <c r="O443" s="1"/>
      <c r="P443" s="1"/>
      <c r="Q443" s="1"/>
      <c r="R443" s="1"/>
      <c r="S443" s="1"/>
      <c r="T443" s="1"/>
      <c r="U443" s="1"/>
      <c r="V443" s="1"/>
      <c r="W443" s="1"/>
      <c r="X443" s="1"/>
      <c r="Y443" s="1"/>
      <c r="Z443" s="1"/>
    </row>
    <row r="444" spans="1:26" ht="14.25" customHeight="1">
      <c r="A444" s="1"/>
      <c r="B444" s="1"/>
      <c r="C444" s="169"/>
      <c r="D444" s="1"/>
      <c r="E444" s="1"/>
      <c r="F444" s="1"/>
      <c r="G444" s="1"/>
      <c r="H444" s="1"/>
      <c r="I444" s="166"/>
      <c r="J444" s="1"/>
      <c r="K444" s="1"/>
      <c r="L444" s="1"/>
      <c r="M444" s="1"/>
      <c r="N444" s="1"/>
      <c r="O444" s="1"/>
      <c r="P444" s="1"/>
      <c r="Q444" s="1"/>
      <c r="R444" s="1"/>
      <c r="S444" s="1"/>
      <c r="T444" s="1"/>
      <c r="U444" s="1"/>
      <c r="V444" s="1"/>
      <c r="W444" s="1"/>
      <c r="X444" s="1"/>
      <c r="Y444" s="1"/>
      <c r="Z444" s="1"/>
    </row>
    <row r="445" spans="1:26" ht="14.25" customHeight="1">
      <c r="A445" s="1"/>
      <c r="B445" s="1"/>
      <c r="C445" s="169"/>
      <c r="D445" s="1"/>
      <c r="E445" s="1"/>
      <c r="F445" s="1"/>
      <c r="G445" s="1"/>
      <c r="H445" s="1"/>
      <c r="I445" s="166"/>
      <c r="J445" s="1"/>
      <c r="K445" s="1"/>
      <c r="L445" s="1"/>
      <c r="M445" s="1"/>
      <c r="N445" s="1"/>
      <c r="O445" s="1"/>
      <c r="P445" s="1"/>
      <c r="Q445" s="1"/>
      <c r="R445" s="1"/>
      <c r="S445" s="1"/>
      <c r="T445" s="1"/>
      <c r="U445" s="1"/>
      <c r="V445" s="1"/>
      <c r="W445" s="1"/>
      <c r="X445" s="1"/>
      <c r="Y445" s="1"/>
      <c r="Z445" s="1"/>
    </row>
    <row r="446" spans="1:26" ht="14.25" customHeight="1">
      <c r="A446" s="1"/>
      <c r="B446" s="1"/>
      <c r="C446" s="169"/>
      <c r="D446" s="1"/>
      <c r="E446" s="1"/>
      <c r="F446" s="1"/>
      <c r="G446" s="1"/>
      <c r="H446" s="1"/>
      <c r="I446" s="166"/>
      <c r="J446" s="1"/>
      <c r="K446" s="1"/>
      <c r="L446" s="1"/>
      <c r="M446" s="1"/>
      <c r="N446" s="1"/>
      <c r="O446" s="1"/>
      <c r="P446" s="1"/>
      <c r="Q446" s="1"/>
      <c r="R446" s="1"/>
      <c r="S446" s="1"/>
      <c r="T446" s="1"/>
      <c r="U446" s="1"/>
      <c r="V446" s="1"/>
      <c r="W446" s="1"/>
      <c r="X446" s="1"/>
      <c r="Y446" s="1"/>
      <c r="Z446" s="1"/>
    </row>
    <row r="447" spans="1:26" ht="14.25" customHeight="1">
      <c r="A447" s="1"/>
      <c r="B447" s="1"/>
      <c r="C447" s="169"/>
      <c r="D447" s="1"/>
      <c r="E447" s="1"/>
      <c r="F447" s="1"/>
      <c r="G447" s="1"/>
      <c r="H447" s="1"/>
      <c r="I447" s="166"/>
      <c r="J447" s="1"/>
      <c r="K447" s="1"/>
      <c r="L447" s="1"/>
      <c r="M447" s="1"/>
      <c r="N447" s="1"/>
      <c r="O447" s="1"/>
      <c r="P447" s="1"/>
      <c r="Q447" s="1"/>
      <c r="R447" s="1"/>
      <c r="S447" s="1"/>
      <c r="T447" s="1"/>
      <c r="U447" s="1"/>
      <c r="V447" s="1"/>
      <c r="W447" s="1"/>
      <c r="X447" s="1"/>
      <c r="Y447" s="1"/>
      <c r="Z447" s="1"/>
    </row>
    <row r="448" spans="1:26" ht="14.25" customHeight="1">
      <c r="A448" s="1"/>
      <c r="B448" s="1"/>
      <c r="C448" s="169"/>
      <c r="D448" s="1"/>
      <c r="E448" s="1"/>
      <c r="F448" s="1"/>
      <c r="G448" s="1"/>
      <c r="H448" s="1"/>
      <c r="I448" s="166"/>
      <c r="J448" s="1"/>
      <c r="K448" s="1"/>
      <c r="L448" s="1"/>
      <c r="M448" s="1"/>
      <c r="N448" s="1"/>
      <c r="O448" s="1"/>
      <c r="P448" s="1"/>
      <c r="Q448" s="1"/>
      <c r="R448" s="1"/>
      <c r="S448" s="1"/>
      <c r="T448" s="1"/>
      <c r="U448" s="1"/>
      <c r="V448" s="1"/>
      <c r="W448" s="1"/>
      <c r="X448" s="1"/>
      <c r="Y448" s="1"/>
      <c r="Z448" s="1"/>
    </row>
    <row r="449" spans="1:26" ht="14.25" customHeight="1">
      <c r="A449" s="1"/>
      <c r="B449" s="1"/>
      <c r="C449" s="169"/>
      <c r="D449" s="1"/>
      <c r="E449" s="1"/>
      <c r="F449" s="1"/>
      <c r="G449" s="1"/>
      <c r="H449" s="1"/>
      <c r="I449" s="166"/>
      <c r="J449" s="1"/>
      <c r="K449" s="1"/>
      <c r="L449" s="1"/>
      <c r="M449" s="1"/>
      <c r="N449" s="1"/>
      <c r="O449" s="1"/>
      <c r="P449" s="1"/>
      <c r="Q449" s="1"/>
      <c r="R449" s="1"/>
      <c r="S449" s="1"/>
      <c r="T449" s="1"/>
      <c r="U449" s="1"/>
      <c r="V449" s="1"/>
      <c r="W449" s="1"/>
      <c r="X449" s="1"/>
      <c r="Y449" s="1"/>
      <c r="Z449" s="1"/>
    </row>
    <row r="450" spans="1:26" ht="14.25" customHeight="1">
      <c r="A450" s="1"/>
      <c r="B450" s="1"/>
      <c r="C450" s="169"/>
      <c r="D450" s="1"/>
      <c r="E450" s="1"/>
      <c r="F450" s="1"/>
      <c r="G450" s="1"/>
      <c r="H450" s="1"/>
      <c r="I450" s="166"/>
      <c r="J450" s="1"/>
      <c r="K450" s="1"/>
      <c r="L450" s="1"/>
      <c r="M450" s="1"/>
      <c r="N450" s="1"/>
      <c r="O450" s="1"/>
      <c r="P450" s="1"/>
      <c r="Q450" s="1"/>
      <c r="R450" s="1"/>
      <c r="S450" s="1"/>
      <c r="T450" s="1"/>
      <c r="U450" s="1"/>
      <c r="V450" s="1"/>
      <c r="W450" s="1"/>
      <c r="X450" s="1"/>
      <c r="Y450" s="1"/>
      <c r="Z450" s="1"/>
    </row>
    <row r="451" spans="1:26" ht="14.25" customHeight="1">
      <c r="A451" s="1"/>
      <c r="B451" s="1"/>
      <c r="C451" s="169"/>
      <c r="D451" s="1"/>
      <c r="E451" s="1"/>
      <c r="F451" s="1"/>
      <c r="G451" s="1"/>
      <c r="H451" s="1"/>
      <c r="I451" s="166"/>
      <c r="J451" s="1"/>
      <c r="K451" s="1"/>
      <c r="L451" s="1"/>
      <c r="M451" s="1"/>
      <c r="N451" s="1"/>
      <c r="O451" s="1"/>
      <c r="P451" s="1"/>
      <c r="Q451" s="1"/>
      <c r="R451" s="1"/>
      <c r="S451" s="1"/>
      <c r="T451" s="1"/>
      <c r="U451" s="1"/>
      <c r="V451" s="1"/>
      <c r="W451" s="1"/>
      <c r="X451" s="1"/>
      <c r="Y451" s="1"/>
      <c r="Z451" s="1"/>
    </row>
    <row r="452" spans="1:26" ht="14.25" customHeight="1">
      <c r="A452" s="1"/>
      <c r="B452" s="1"/>
      <c r="C452" s="169"/>
      <c r="D452" s="1"/>
      <c r="E452" s="1"/>
      <c r="F452" s="1"/>
      <c r="G452" s="1"/>
      <c r="H452" s="1"/>
      <c r="I452" s="166"/>
      <c r="J452" s="1"/>
      <c r="K452" s="1"/>
      <c r="L452" s="1"/>
      <c r="M452" s="1"/>
      <c r="N452" s="1"/>
      <c r="O452" s="1"/>
      <c r="P452" s="1"/>
      <c r="Q452" s="1"/>
      <c r="R452" s="1"/>
      <c r="S452" s="1"/>
      <c r="T452" s="1"/>
      <c r="U452" s="1"/>
      <c r="V452" s="1"/>
      <c r="W452" s="1"/>
      <c r="X452" s="1"/>
      <c r="Y452" s="1"/>
      <c r="Z452" s="1"/>
    </row>
    <row r="453" spans="1:26" ht="14.25" customHeight="1">
      <c r="A453" s="1"/>
      <c r="B453" s="1"/>
      <c r="C453" s="169"/>
      <c r="D453" s="1"/>
      <c r="E453" s="1"/>
      <c r="F453" s="1"/>
      <c r="G453" s="1"/>
      <c r="H453" s="1"/>
      <c r="I453" s="166"/>
      <c r="J453" s="1"/>
      <c r="K453" s="1"/>
      <c r="L453" s="1"/>
      <c r="M453" s="1"/>
      <c r="N453" s="1"/>
      <c r="O453" s="1"/>
      <c r="P453" s="1"/>
      <c r="Q453" s="1"/>
      <c r="R453" s="1"/>
      <c r="S453" s="1"/>
      <c r="T453" s="1"/>
      <c r="U453" s="1"/>
      <c r="V453" s="1"/>
      <c r="W453" s="1"/>
      <c r="X453" s="1"/>
      <c r="Y453" s="1"/>
      <c r="Z453" s="1"/>
    </row>
    <row r="454" spans="1:26" ht="14.25" customHeight="1">
      <c r="A454" s="1"/>
      <c r="B454" s="1"/>
      <c r="C454" s="169"/>
      <c r="D454" s="1"/>
      <c r="E454" s="1"/>
      <c r="F454" s="1"/>
      <c r="G454" s="1"/>
      <c r="H454" s="1"/>
      <c r="I454" s="166"/>
      <c r="J454" s="1"/>
      <c r="K454" s="1"/>
      <c r="L454" s="1"/>
      <c r="M454" s="1"/>
      <c r="N454" s="1"/>
      <c r="O454" s="1"/>
      <c r="P454" s="1"/>
      <c r="Q454" s="1"/>
      <c r="R454" s="1"/>
      <c r="S454" s="1"/>
      <c r="T454" s="1"/>
      <c r="U454" s="1"/>
      <c r="V454" s="1"/>
      <c r="W454" s="1"/>
      <c r="X454" s="1"/>
      <c r="Y454" s="1"/>
      <c r="Z454" s="1"/>
    </row>
    <row r="455" spans="1:26" ht="14.25" customHeight="1">
      <c r="A455" s="1"/>
      <c r="B455" s="1"/>
      <c r="C455" s="169"/>
      <c r="D455" s="1"/>
      <c r="E455" s="1"/>
      <c r="F455" s="1"/>
      <c r="G455" s="1"/>
      <c r="H455" s="1"/>
      <c r="I455" s="166"/>
      <c r="J455" s="1"/>
      <c r="K455" s="1"/>
      <c r="L455" s="1"/>
      <c r="M455" s="1"/>
      <c r="N455" s="1"/>
      <c r="O455" s="1"/>
      <c r="P455" s="1"/>
      <c r="Q455" s="1"/>
      <c r="R455" s="1"/>
      <c r="S455" s="1"/>
      <c r="T455" s="1"/>
      <c r="U455" s="1"/>
      <c r="V455" s="1"/>
      <c r="W455" s="1"/>
      <c r="X455" s="1"/>
      <c r="Y455" s="1"/>
      <c r="Z455" s="1"/>
    </row>
    <row r="456" spans="1:26" ht="14.25" customHeight="1">
      <c r="A456" s="1"/>
      <c r="B456" s="1"/>
      <c r="C456" s="169"/>
      <c r="D456" s="1"/>
      <c r="E456" s="1"/>
      <c r="F456" s="1"/>
      <c r="G456" s="1"/>
      <c r="H456" s="1"/>
      <c r="I456" s="166"/>
      <c r="J456" s="1"/>
      <c r="K456" s="1"/>
      <c r="L456" s="1"/>
      <c r="M456" s="1"/>
      <c r="N456" s="1"/>
      <c r="O456" s="1"/>
      <c r="P456" s="1"/>
      <c r="Q456" s="1"/>
      <c r="R456" s="1"/>
      <c r="S456" s="1"/>
      <c r="T456" s="1"/>
      <c r="U456" s="1"/>
      <c r="V456" s="1"/>
      <c r="W456" s="1"/>
      <c r="X456" s="1"/>
      <c r="Y456" s="1"/>
      <c r="Z456" s="1"/>
    </row>
    <row r="457" spans="1:26" ht="14.25" customHeight="1">
      <c r="A457" s="1"/>
      <c r="B457" s="1"/>
      <c r="C457" s="169"/>
      <c r="D457" s="1"/>
      <c r="E457" s="1"/>
      <c r="F457" s="1"/>
      <c r="G457" s="1"/>
      <c r="H457" s="1"/>
      <c r="I457" s="166"/>
      <c r="J457" s="1"/>
      <c r="K457" s="1"/>
      <c r="L457" s="1"/>
      <c r="M457" s="1"/>
      <c r="N457" s="1"/>
      <c r="O457" s="1"/>
      <c r="P457" s="1"/>
      <c r="Q457" s="1"/>
      <c r="R457" s="1"/>
      <c r="S457" s="1"/>
      <c r="T457" s="1"/>
      <c r="U457" s="1"/>
      <c r="V457" s="1"/>
      <c r="W457" s="1"/>
      <c r="X457" s="1"/>
      <c r="Y457" s="1"/>
      <c r="Z457" s="1"/>
    </row>
    <row r="458" spans="1:26" ht="14.25" customHeight="1">
      <c r="A458" s="1"/>
      <c r="B458" s="1"/>
      <c r="C458" s="169"/>
      <c r="D458" s="1"/>
      <c r="E458" s="1"/>
      <c r="F458" s="1"/>
      <c r="G458" s="1"/>
      <c r="H458" s="1"/>
      <c r="I458" s="166"/>
      <c r="J458" s="1"/>
      <c r="K458" s="1"/>
      <c r="L458" s="1"/>
      <c r="M458" s="1"/>
      <c r="N458" s="1"/>
      <c r="O458" s="1"/>
      <c r="P458" s="1"/>
      <c r="Q458" s="1"/>
      <c r="R458" s="1"/>
      <c r="S458" s="1"/>
      <c r="T458" s="1"/>
      <c r="U458" s="1"/>
      <c r="V458" s="1"/>
      <c r="W458" s="1"/>
      <c r="X458" s="1"/>
      <c r="Y458" s="1"/>
      <c r="Z458" s="1"/>
    </row>
    <row r="459" spans="1:26" ht="14.25" customHeight="1">
      <c r="A459" s="1"/>
      <c r="B459" s="1"/>
      <c r="C459" s="169"/>
      <c r="D459" s="1"/>
      <c r="E459" s="1"/>
      <c r="F459" s="1"/>
      <c r="G459" s="1"/>
      <c r="H459" s="1"/>
      <c r="I459" s="166"/>
      <c r="J459" s="1"/>
      <c r="K459" s="1"/>
      <c r="L459" s="1"/>
      <c r="M459" s="1"/>
      <c r="N459" s="1"/>
      <c r="O459" s="1"/>
      <c r="P459" s="1"/>
      <c r="Q459" s="1"/>
      <c r="R459" s="1"/>
      <c r="S459" s="1"/>
      <c r="T459" s="1"/>
      <c r="U459" s="1"/>
      <c r="V459" s="1"/>
      <c r="W459" s="1"/>
      <c r="X459" s="1"/>
      <c r="Y459" s="1"/>
      <c r="Z459" s="1"/>
    </row>
    <row r="460" spans="1:26" ht="14.25" customHeight="1">
      <c r="A460" s="1"/>
      <c r="B460" s="1"/>
      <c r="C460" s="169"/>
      <c r="D460" s="1"/>
      <c r="E460" s="1"/>
      <c r="F460" s="1"/>
      <c r="G460" s="1"/>
      <c r="H460" s="1"/>
      <c r="I460" s="166"/>
      <c r="J460" s="1"/>
      <c r="K460" s="1"/>
      <c r="L460" s="1"/>
      <c r="M460" s="1"/>
      <c r="N460" s="1"/>
      <c r="O460" s="1"/>
      <c r="P460" s="1"/>
      <c r="Q460" s="1"/>
      <c r="R460" s="1"/>
      <c r="S460" s="1"/>
      <c r="T460" s="1"/>
      <c r="U460" s="1"/>
      <c r="V460" s="1"/>
      <c r="W460" s="1"/>
      <c r="X460" s="1"/>
      <c r="Y460" s="1"/>
      <c r="Z460" s="1"/>
    </row>
    <row r="461" spans="1:26" ht="14.25" customHeight="1">
      <c r="A461" s="1"/>
      <c r="B461" s="1"/>
      <c r="C461" s="169"/>
      <c r="D461" s="1"/>
      <c r="E461" s="1"/>
      <c r="F461" s="1"/>
      <c r="G461" s="1"/>
      <c r="H461" s="1"/>
      <c r="I461" s="166"/>
      <c r="J461" s="1"/>
      <c r="K461" s="1"/>
      <c r="L461" s="1"/>
      <c r="M461" s="1"/>
      <c r="N461" s="1"/>
      <c r="O461" s="1"/>
      <c r="P461" s="1"/>
      <c r="Q461" s="1"/>
      <c r="R461" s="1"/>
      <c r="S461" s="1"/>
      <c r="T461" s="1"/>
      <c r="U461" s="1"/>
      <c r="V461" s="1"/>
      <c r="W461" s="1"/>
      <c r="X461" s="1"/>
      <c r="Y461" s="1"/>
      <c r="Z461" s="1"/>
    </row>
    <row r="462" spans="1:26" ht="14.25" customHeight="1">
      <c r="A462" s="1"/>
      <c r="B462" s="1"/>
      <c r="C462" s="169"/>
      <c r="D462" s="1"/>
      <c r="E462" s="1"/>
      <c r="F462" s="1"/>
      <c r="G462" s="1"/>
      <c r="H462" s="1"/>
      <c r="I462" s="166"/>
      <c r="J462" s="1"/>
      <c r="K462" s="1"/>
      <c r="L462" s="1"/>
      <c r="M462" s="1"/>
      <c r="N462" s="1"/>
      <c r="O462" s="1"/>
      <c r="P462" s="1"/>
      <c r="Q462" s="1"/>
      <c r="R462" s="1"/>
      <c r="S462" s="1"/>
      <c r="T462" s="1"/>
      <c r="U462" s="1"/>
      <c r="V462" s="1"/>
      <c r="W462" s="1"/>
      <c r="X462" s="1"/>
      <c r="Y462" s="1"/>
      <c r="Z462" s="1"/>
    </row>
    <row r="463" spans="1:26" ht="14.25" customHeight="1">
      <c r="A463" s="1"/>
      <c r="B463" s="1"/>
      <c r="C463" s="169"/>
      <c r="D463" s="1"/>
      <c r="E463" s="1"/>
      <c r="F463" s="1"/>
      <c r="G463" s="1"/>
      <c r="H463" s="1"/>
      <c r="I463" s="166"/>
      <c r="J463" s="1"/>
      <c r="K463" s="1"/>
      <c r="L463" s="1"/>
      <c r="M463" s="1"/>
      <c r="N463" s="1"/>
      <c r="O463" s="1"/>
      <c r="P463" s="1"/>
      <c r="Q463" s="1"/>
      <c r="R463" s="1"/>
      <c r="S463" s="1"/>
      <c r="T463" s="1"/>
      <c r="U463" s="1"/>
      <c r="V463" s="1"/>
      <c r="W463" s="1"/>
      <c r="X463" s="1"/>
      <c r="Y463" s="1"/>
      <c r="Z463" s="1"/>
    </row>
    <row r="464" spans="1:26" ht="14.25" customHeight="1">
      <c r="A464" s="1"/>
      <c r="B464" s="1"/>
      <c r="C464" s="169"/>
      <c r="D464" s="1"/>
      <c r="E464" s="1"/>
      <c r="F464" s="1"/>
      <c r="G464" s="1"/>
      <c r="H464" s="1"/>
      <c r="I464" s="166"/>
      <c r="J464" s="1"/>
      <c r="K464" s="1"/>
      <c r="L464" s="1"/>
      <c r="M464" s="1"/>
      <c r="N464" s="1"/>
      <c r="O464" s="1"/>
      <c r="P464" s="1"/>
      <c r="Q464" s="1"/>
      <c r="R464" s="1"/>
      <c r="S464" s="1"/>
      <c r="T464" s="1"/>
      <c r="U464" s="1"/>
      <c r="V464" s="1"/>
      <c r="W464" s="1"/>
      <c r="X464" s="1"/>
      <c r="Y464" s="1"/>
      <c r="Z464" s="1"/>
    </row>
    <row r="465" spans="1:26" ht="14.25" customHeight="1">
      <c r="A465" s="1"/>
      <c r="B465" s="1"/>
      <c r="C465" s="169"/>
      <c r="D465" s="1"/>
      <c r="E465" s="1"/>
      <c r="F465" s="1"/>
      <c r="G465" s="1"/>
      <c r="H465" s="1"/>
      <c r="I465" s="166"/>
      <c r="J465" s="1"/>
      <c r="K465" s="1"/>
      <c r="L465" s="1"/>
      <c r="M465" s="1"/>
      <c r="N465" s="1"/>
      <c r="O465" s="1"/>
      <c r="P465" s="1"/>
      <c r="Q465" s="1"/>
      <c r="R465" s="1"/>
      <c r="S465" s="1"/>
      <c r="T465" s="1"/>
      <c r="U465" s="1"/>
      <c r="V465" s="1"/>
      <c r="W465" s="1"/>
      <c r="X465" s="1"/>
      <c r="Y465" s="1"/>
      <c r="Z465" s="1"/>
    </row>
    <row r="466" spans="1:26" ht="14.25" customHeight="1">
      <c r="A466" s="1"/>
      <c r="B466" s="1"/>
      <c r="C466" s="169"/>
      <c r="D466" s="1"/>
      <c r="E466" s="1"/>
      <c r="F466" s="1"/>
      <c r="G466" s="1"/>
      <c r="H466" s="1"/>
      <c r="I466" s="166"/>
      <c r="J466" s="1"/>
      <c r="K466" s="1"/>
      <c r="L466" s="1"/>
      <c r="M466" s="1"/>
      <c r="N466" s="1"/>
      <c r="O466" s="1"/>
      <c r="P466" s="1"/>
      <c r="Q466" s="1"/>
      <c r="R466" s="1"/>
      <c r="S466" s="1"/>
      <c r="T466" s="1"/>
      <c r="U466" s="1"/>
      <c r="V466" s="1"/>
      <c r="W466" s="1"/>
      <c r="X466" s="1"/>
      <c r="Y466" s="1"/>
      <c r="Z466" s="1"/>
    </row>
    <row r="467" spans="1:26" ht="14.25" customHeight="1">
      <c r="A467" s="1"/>
      <c r="B467" s="1"/>
      <c r="C467" s="169"/>
      <c r="D467" s="1"/>
      <c r="E467" s="1"/>
      <c r="F467" s="1"/>
      <c r="G467" s="1"/>
      <c r="H467" s="1"/>
      <c r="I467" s="166"/>
      <c r="J467" s="1"/>
      <c r="K467" s="1"/>
      <c r="L467" s="1"/>
      <c r="M467" s="1"/>
      <c r="N467" s="1"/>
      <c r="O467" s="1"/>
      <c r="P467" s="1"/>
      <c r="Q467" s="1"/>
      <c r="R467" s="1"/>
      <c r="S467" s="1"/>
      <c r="T467" s="1"/>
      <c r="U467" s="1"/>
      <c r="V467" s="1"/>
      <c r="W467" s="1"/>
      <c r="X467" s="1"/>
      <c r="Y467" s="1"/>
      <c r="Z467" s="1"/>
    </row>
    <row r="468" spans="1:26" ht="14.25" customHeight="1">
      <c r="A468" s="1"/>
      <c r="B468" s="1"/>
      <c r="C468" s="169"/>
      <c r="D468" s="1"/>
      <c r="E468" s="1"/>
      <c r="F468" s="1"/>
      <c r="G468" s="1"/>
      <c r="H468" s="1"/>
      <c r="I468" s="166"/>
      <c r="J468" s="1"/>
      <c r="K468" s="1"/>
      <c r="L468" s="1"/>
      <c r="M468" s="1"/>
      <c r="N468" s="1"/>
      <c r="O468" s="1"/>
      <c r="P468" s="1"/>
      <c r="Q468" s="1"/>
      <c r="R468" s="1"/>
      <c r="S468" s="1"/>
      <c r="T468" s="1"/>
      <c r="U468" s="1"/>
      <c r="V468" s="1"/>
      <c r="W468" s="1"/>
      <c r="X468" s="1"/>
      <c r="Y468" s="1"/>
      <c r="Z468" s="1"/>
    </row>
    <row r="469" spans="1:26" ht="14.25" customHeight="1">
      <c r="A469" s="1"/>
      <c r="B469" s="1"/>
      <c r="C469" s="169"/>
      <c r="D469" s="1"/>
      <c r="E469" s="1"/>
      <c r="F469" s="1"/>
      <c r="G469" s="1"/>
      <c r="H469" s="1"/>
      <c r="I469" s="166"/>
      <c r="J469" s="1"/>
      <c r="K469" s="1"/>
      <c r="L469" s="1"/>
      <c r="M469" s="1"/>
      <c r="N469" s="1"/>
      <c r="O469" s="1"/>
      <c r="P469" s="1"/>
      <c r="Q469" s="1"/>
      <c r="R469" s="1"/>
      <c r="S469" s="1"/>
      <c r="T469" s="1"/>
      <c r="U469" s="1"/>
      <c r="V469" s="1"/>
      <c r="W469" s="1"/>
      <c r="X469" s="1"/>
      <c r="Y469" s="1"/>
      <c r="Z469" s="1"/>
    </row>
    <row r="470" spans="1:26" ht="14.25" customHeight="1">
      <c r="A470" s="1"/>
      <c r="B470" s="1"/>
      <c r="C470" s="169"/>
      <c r="D470" s="1"/>
      <c r="E470" s="1"/>
      <c r="F470" s="1"/>
      <c r="G470" s="1"/>
      <c r="H470" s="1"/>
      <c r="I470" s="166"/>
      <c r="J470" s="1"/>
      <c r="K470" s="1"/>
      <c r="L470" s="1"/>
      <c r="M470" s="1"/>
      <c r="N470" s="1"/>
      <c r="O470" s="1"/>
      <c r="P470" s="1"/>
      <c r="Q470" s="1"/>
      <c r="R470" s="1"/>
      <c r="S470" s="1"/>
      <c r="T470" s="1"/>
      <c r="U470" s="1"/>
      <c r="V470" s="1"/>
      <c r="W470" s="1"/>
      <c r="X470" s="1"/>
      <c r="Y470" s="1"/>
      <c r="Z470" s="1"/>
    </row>
    <row r="471" spans="1:26" ht="14.25" customHeight="1">
      <c r="A471" s="1"/>
      <c r="B471" s="1"/>
      <c r="C471" s="169"/>
      <c r="D471" s="1"/>
      <c r="E471" s="1"/>
      <c r="F471" s="1"/>
      <c r="G471" s="1"/>
      <c r="H471" s="1"/>
      <c r="I471" s="166"/>
      <c r="J471" s="1"/>
      <c r="K471" s="1"/>
      <c r="L471" s="1"/>
      <c r="M471" s="1"/>
      <c r="N471" s="1"/>
      <c r="O471" s="1"/>
      <c r="P471" s="1"/>
      <c r="Q471" s="1"/>
      <c r="R471" s="1"/>
      <c r="S471" s="1"/>
      <c r="T471" s="1"/>
      <c r="U471" s="1"/>
      <c r="V471" s="1"/>
      <c r="W471" s="1"/>
      <c r="X471" s="1"/>
      <c r="Y471" s="1"/>
      <c r="Z471" s="1"/>
    </row>
    <row r="472" spans="1:26" ht="14.25" customHeight="1">
      <c r="A472" s="1"/>
      <c r="B472" s="1"/>
      <c r="C472" s="169"/>
      <c r="D472" s="1"/>
      <c r="E472" s="1"/>
      <c r="F472" s="1"/>
      <c r="G472" s="1"/>
      <c r="H472" s="1"/>
      <c r="I472" s="166"/>
      <c r="J472" s="1"/>
      <c r="K472" s="1"/>
      <c r="L472" s="1"/>
      <c r="M472" s="1"/>
      <c r="N472" s="1"/>
      <c r="O472" s="1"/>
      <c r="P472" s="1"/>
      <c r="Q472" s="1"/>
      <c r="R472" s="1"/>
      <c r="S472" s="1"/>
      <c r="T472" s="1"/>
      <c r="U472" s="1"/>
      <c r="V472" s="1"/>
      <c r="W472" s="1"/>
      <c r="X472" s="1"/>
      <c r="Y472" s="1"/>
      <c r="Z472" s="1"/>
    </row>
    <row r="473" spans="1:26" ht="14.25" customHeight="1">
      <c r="A473" s="1"/>
      <c r="B473" s="1"/>
      <c r="C473" s="169"/>
      <c r="D473" s="1"/>
      <c r="E473" s="1"/>
      <c r="F473" s="1"/>
      <c r="G473" s="1"/>
      <c r="H473" s="1"/>
      <c r="I473" s="166"/>
      <c r="J473" s="1"/>
      <c r="K473" s="1"/>
      <c r="L473" s="1"/>
      <c r="M473" s="1"/>
      <c r="N473" s="1"/>
      <c r="O473" s="1"/>
      <c r="P473" s="1"/>
      <c r="Q473" s="1"/>
      <c r="R473" s="1"/>
      <c r="S473" s="1"/>
      <c r="T473" s="1"/>
      <c r="U473" s="1"/>
      <c r="V473" s="1"/>
      <c r="W473" s="1"/>
      <c r="X473" s="1"/>
      <c r="Y473" s="1"/>
      <c r="Z473" s="1"/>
    </row>
    <row r="474" spans="1:26" ht="14.25" customHeight="1">
      <c r="A474" s="1"/>
      <c r="B474" s="1"/>
      <c r="C474" s="169"/>
      <c r="D474" s="1"/>
      <c r="E474" s="1"/>
      <c r="F474" s="1"/>
      <c r="G474" s="1"/>
      <c r="H474" s="1"/>
      <c r="I474" s="166"/>
      <c r="J474" s="1"/>
      <c r="K474" s="1"/>
      <c r="L474" s="1"/>
      <c r="M474" s="1"/>
      <c r="N474" s="1"/>
      <c r="O474" s="1"/>
      <c r="P474" s="1"/>
      <c r="Q474" s="1"/>
      <c r="R474" s="1"/>
      <c r="S474" s="1"/>
      <c r="T474" s="1"/>
      <c r="U474" s="1"/>
      <c r="V474" s="1"/>
      <c r="W474" s="1"/>
      <c r="X474" s="1"/>
      <c r="Y474" s="1"/>
      <c r="Z474" s="1"/>
    </row>
    <row r="475" spans="1:26" ht="14.25" customHeight="1">
      <c r="A475" s="1"/>
      <c r="B475" s="1"/>
      <c r="C475" s="169"/>
      <c r="D475" s="1"/>
      <c r="E475" s="1"/>
      <c r="F475" s="1"/>
      <c r="G475" s="1"/>
      <c r="H475" s="1"/>
      <c r="I475" s="166"/>
      <c r="J475" s="1"/>
      <c r="K475" s="1"/>
      <c r="L475" s="1"/>
      <c r="M475" s="1"/>
      <c r="N475" s="1"/>
      <c r="O475" s="1"/>
      <c r="P475" s="1"/>
      <c r="Q475" s="1"/>
      <c r="R475" s="1"/>
      <c r="S475" s="1"/>
      <c r="T475" s="1"/>
      <c r="U475" s="1"/>
      <c r="V475" s="1"/>
      <c r="W475" s="1"/>
      <c r="X475" s="1"/>
      <c r="Y475" s="1"/>
      <c r="Z475" s="1"/>
    </row>
    <row r="476" spans="1:26" ht="14.25" customHeight="1">
      <c r="A476" s="1"/>
      <c r="B476" s="1"/>
      <c r="C476" s="169"/>
      <c r="D476" s="1"/>
      <c r="E476" s="1"/>
      <c r="F476" s="1"/>
      <c r="G476" s="1"/>
      <c r="H476" s="1"/>
      <c r="I476" s="166"/>
      <c r="J476" s="1"/>
      <c r="K476" s="1"/>
      <c r="L476" s="1"/>
      <c r="M476" s="1"/>
      <c r="N476" s="1"/>
      <c r="O476" s="1"/>
      <c r="P476" s="1"/>
      <c r="Q476" s="1"/>
      <c r="R476" s="1"/>
      <c r="S476" s="1"/>
      <c r="T476" s="1"/>
      <c r="U476" s="1"/>
      <c r="V476" s="1"/>
      <c r="W476" s="1"/>
      <c r="X476" s="1"/>
      <c r="Y476" s="1"/>
      <c r="Z476" s="1"/>
    </row>
    <row r="477" spans="1:26" ht="14.25" customHeight="1">
      <c r="A477" s="1"/>
      <c r="B477" s="1"/>
      <c r="C477" s="169"/>
      <c r="D477" s="1"/>
      <c r="E477" s="1"/>
      <c r="F477" s="1"/>
      <c r="G477" s="1"/>
      <c r="H477" s="1"/>
      <c r="I477" s="166"/>
      <c r="J477" s="1"/>
      <c r="K477" s="1"/>
      <c r="L477" s="1"/>
      <c r="M477" s="1"/>
      <c r="N477" s="1"/>
      <c r="O477" s="1"/>
      <c r="P477" s="1"/>
      <c r="Q477" s="1"/>
      <c r="R477" s="1"/>
      <c r="S477" s="1"/>
      <c r="T477" s="1"/>
      <c r="U477" s="1"/>
      <c r="V477" s="1"/>
      <c r="W477" s="1"/>
      <c r="X477" s="1"/>
      <c r="Y477" s="1"/>
      <c r="Z477" s="1"/>
    </row>
    <row r="478" spans="1:26" ht="14.25" customHeight="1">
      <c r="A478" s="1"/>
      <c r="B478" s="1"/>
      <c r="C478" s="169"/>
      <c r="D478" s="1"/>
      <c r="E478" s="1"/>
      <c r="F478" s="1"/>
      <c r="G478" s="1"/>
      <c r="H478" s="1"/>
      <c r="I478" s="166"/>
      <c r="J478" s="1"/>
      <c r="K478" s="1"/>
      <c r="L478" s="1"/>
      <c r="M478" s="1"/>
      <c r="N478" s="1"/>
      <c r="O478" s="1"/>
      <c r="P478" s="1"/>
      <c r="Q478" s="1"/>
      <c r="R478" s="1"/>
      <c r="S478" s="1"/>
      <c r="T478" s="1"/>
      <c r="U478" s="1"/>
      <c r="V478" s="1"/>
      <c r="W478" s="1"/>
      <c r="X478" s="1"/>
      <c r="Y478" s="1"/>
      <c r="Z478" s="1"/>
    </row>
    <row r="479" spans="1:26" ht="14.25" customHeight="1">
      <c r="A479" s="1"/>
      <c r="B479" s="1"/>
      <c r="C479" s="169"/>
      <c r="D479" s="1"/>
      <c r="E479" s="1"/>
      <c r="F479" s="1"/>
      <c r="G479" s="1"/>
      <c r="H479" s="1"/>
      <c r="I479" s="166"/>
      <c r="J479" s="1"/>
      <c r="K479" s="1"/>
      <c r="L479" s="1"/>
      <c r="M479" s="1"/>
      <c r="N479" s="1"/>
      <c r="O479" s="1"/>
      <c r="P479" s="1"/>
      <c r="Q479" s="1"/>
      <c r="R479" s="1"/>
      <c r="S479" s="1"/>
      <c r="T479" s="1"/>
      <c r="U479" s="1"/>
      <c r="V479" s="1"/>
      <c r="W479" s="1"/>
      <c r="X479" s="1"/>
      <c r="Y479" s="1"/>
      <c r="Z479" s="1"/>
    </row>
    <row r="480" spans="1:26" ht="14.25" customHeight="1">
      <c r="A480" s="1"/>
      <c r="B480" s="1"/>
      <c r="C480" s="169"/>
      <c r="D480" s="1"/>
      <c r="E480" s="1"/>
      <c r="F480" s="1"/>
      <c r="G480" s="1"/>
      <c r="H480" s="1"/>
      <c r="I480" s="166"/>
      <c r="J480" s="1"/>
      <c r="K480" s="1"/>
      <c r="L480" s="1"/>
      <c r="M480" s="1"/>
      <c r="N480" s="1"/>
      <c r="O480" s="1"/>
      <c r="P480" s="1"/>
      <c r="Q480" s="1"/>
      <c r="R480" s="1"/>
      <c r="S480" s="1"/>
      <c r="T480" s="1"/>
      <c r="U480" s="1"/>
      <c r="V480" s="1"/>
      <c r="W480" s="1"/>
      <c r="X480" s="1"/>
      <c r="Y480" s="1"/>
      <c r="Z480" s="1"/>
    </row>
    <row r="481" spans="1:26" ht="14.25" customHeight="1">
      <c r="A481" s="1"/>
      <c r="B481" s="1"/>
      <c r="C481" s="169"/>
      <c r="D481" s="1"/>
      <c r="E481" s="1"/>
      <c r="F481" s="1"/>
      <c r="G481" s="1"/>
      <c r="H481" s="1"/>
      <c r="I481" s="166"/>
      <c r="J481" s="1"/>
      <c r="K481" s="1"/>
      <c r="L481" s="1"/>
      <c r="M481" s="1"/>
      <c r="N481" s="1"/>
      <c r="O481" s="1"/>
      <c r="P481" s="1"/>
      <c r="Q481" s="1"/>
      <c r="R481" s="1"/>
      <c r="S481" s="1"/>
      <c r="T481" s="1"/>
      <c r="U481" s="1"/>
      <c r="V481" s="1"/>
      <c r="W481" s="1"/>
      <c r="X481" s="1"/>
      <c r="Y481" s="1"/>
      <c r="Z481" s="1"/>
    </row>
    <row r="482" spans="1:26" ht="14.25" customHeight="1">
      <c r="A482" s="1"/>
      <c r="B482" s="1"/>
      <c r="C482" s="169"/>
      <c r="D482" s="1"/>
      <c r="E482" s="1"/>
      <c r="F482" s="1"/>
      <c r="G482" s="1"/>
      <c r="H482" s="1"/>
      <c r="I482" s="166"/>
      <c r="J482" s="1"/>
      <c r="K482" s="1"/>
      <c r="L482" s="1"/>
      <c r="M482" s="1"/>
      <c r="N482" s="1"/>
      <c r="O482" s="1"/>
      <c r="P482" s="1"/>
      <c r="Q482" s="1"/>
      <c r="R482" s="1"/>
      <c r="S482" s="1"/>
      <c r="T482" s="1"/>
      <c r="U482" s="1"/>
      <c r="V482" s="1"/>
      <c r="W482" s="1"/>
      <c r="X482" s="1"/>
      <c r="Y482" s="1"/>
      <c r="Z482" s="1"/>
    </row>
    <row r="483" spans="1:26" ht="14.25" customHeight="1">
      <c r="A483" s="1"/>
      <c r="B483" s="1"/>
      <c r="C483" s="169"/>
      <c r="D483" s="1"/>
      <c r="E483" s="1"/>
      <c r="F483" s="1"/>
      <c r="G483" s="1"/>
      <c r="H483" s="1"/>
      <c r="I483" s="166"/>
      <c r="J483" s="1"/>
      <c r="K483" s="1"/>
      <c r="L483" s="1"/>
      <c r="M483" s="1"/>
      <c r="N483" s="1"/>
      <c r="O483" s="1"/>
      <c r="P483" s="1"/>
      <c r="Q483" s="1"/>
      <c r="R483" s="1"/>
      <c r="S483" s="1"/>
      <c r="T483" s="1"/>
      <c r="U483" s="1"/>
      <c r="V483" s="1"/>
      <c r="W483" s="1"/>
      <c r="X483" s="1"/>
      <c r="Y483" s="1"/>
      <c r="Z483" s="1"/>
    </row>
    <row r="484" spans="1:26" ht="14.25" customHeight="1">
      <c r="A484" s="1"/>
      <c r="B484" s="1"/>
      <c r="C484" s="169"/>
      <c r="D484" s="1"/>
      <c r="E484" s="1"/>
      <c r="F484" s="1"/>
      <c r="G484" s="1"/>
      <c r="H484" s="1"/>
      <c r="I484" s="166"/>
      <c r="J484" s="1"/>
      <c r="K484" s="1"/>
      <c r="L484" s="1"/>
      <c r="M484" s="1"/>
      <c r="N484" s="1"/>
      <c r="O484" s="1"/>
      <c r="P484" s="1"/>
      <c r="Q484" s="1"/>
      <c r="R484" s="1"/>
      <c r="S484" s="1"/>
      <c r="T484" s="1"/>
      <c r="U484" s="1"/>
      <c r="V484" s="1"/>
      <c r="W484" s="1"/>
      <c r="X484" s="1"/>
      <c r="Y484" s="1"/>
      <c r="Z484" s="1"/>
    </row>
    <row r="485" spans="1:26" ht="14.25" customHeight="1">
      <c r="A485" s="1"/>
      <c r="B485" s="1"/>
      <c r="C485" s="169"/>
      <c r="D485" s="1"/>
      <c r="E485" s="1"/>
      <c r="F485" s="1"/>
      <c r="G485" s="1"/>
      <c r="H485" s="1"/>
      <c r="I485" s="166"/>
      <c r="J485" s="1"/>
      <c r="K485" s="1"/>
      <c r="L485" s="1"/>
      <c r="M485" s="1"/>
      <c r="N485" s="1"/>
      <c r="O485" s="1"/>
      <c r="P485" s="1"/>
      <c r="Q485" s="1"/>
      <c r="R485" s="1"/>
      <c r="S485" s="1"/>
      <c r="T485" s="1"/>
      <c r="U485" s="1"/>
      <c r="V485" s="1"/>
      <c r="W485" s="1"/>
      <c r="X485" s="1"/>
      <c r="Y485" s="1"/>
      <c r="Z485" s="1"/>
    </row>
    <row r="486" spans="1:26" ht="14.25" customHeight="1">
      <c r="A486" s="1"/>
      <c r="B486" s="1"/>
      <c r="C486" s="169"/>
      <c r="D486" s="1"/>
      <c r="E486" s="1"/>
      <c r="F486" s="1"/>
      <c r="G486" s="1"/>
      <c r="H486" s="1"/>
      <c r="I486" s="166"/>
      <c r="J486" s="1"/>
      <c r="K486" s="1"/>
      <c r="L486" s="1"/>
      <c r="M486" s="1"/>
      <c r="N486" s="1"/>
      <c r="O486" s="1"/>
      <c r="P486" s="1"/>
      <c r="Q486" s="1"/>
      <c r="R486" s="1"/>
      <c r="S486" s="1"/>
      <c r="T486" s="1"/>
      <c r="U486" s="1"/>
      <c r="V486" s="1"/>
      <c r="W486" s="1"/>
      <c r="X486" s="1"/>
      <c r="Y486" s="1"/>
      <c r="Z486" s="1"/>
    </row>
    <row r="487" spans="1:26" ht="14.25" customHeight="1">
      <c r="A487" s="1"/>
      <c r="B487" s="1"/>
      <c r="C487" s="169"/>
      <c r="D487" s="1"/>
      <c r="E487" s="1"/>
      <c r="F487" s="1"/>
      <c r="G487" s="1"/>
      <c r="H487" s="1"/>
      <c r="I487" s="166"/>
      <c r="J487" s="1"/>
      <c r="K487" s="1"/>
      <c r="L487" s="1"/>
      <c r="M487" s="1"/>
      <c r="N487" s="1"/>
      <c r="O487" s="1"/>
      <c r="P487" s="1"/>
      <c r="Q487" s="1"/>
      <c r="R487" s="1"/>
      <c r="S487" s="1"/>
      <c r="T487" s="1"/>
      <c r="U487" s="1"/>
      <c r="V487" s="1"/>
      <c r="W487" s="1"/>
      <c r="X487" s="1"/>
      <c r="Y487" s="1"/>
      <c r="Z487" s="1"/>
    </row>
    <row r="488" spans="1:26" ht="14.25" customHeight="1">
      <c r="A488" s="1"/>
      <c r="B488" s="1"/>
      <c r="C488" s="169"/>
      <c r="D488" s="1"/>
      <c r="E488" s="1"/>
      <c r="F488" s="1"/>
      <c r="G488" s="1"/>
      <c r="H488" s="1"/>
      <c r="I488" s="166"/>
      <c r="J488" s="1"/>
      <c r="K488" s="1"/>
      <c r="L488" s="1"/>
      <c r="M488" s="1"/>
      <c r="N488" s="1"/>
      <c r="O488" s="1"/>
      <c r="P488" s="1"/>
      <c r="Q488" s="1"/>
      <c r="R488" s="1"/>
      <c r="S488" s="1"/>
      <c r="T488" s="1"/>
      <c r="U488" s="1"/>
      <c r="V488" s="1"/>
      <c r="W488" s="1"/>
      <c r="X488" s="1"/>
      <c r="Y488" s="1"/>
      <c r="Z488" s="1"/>
    </row>
    <row r="489" spans="1:26" ht="14.25" customHeight="1">
      <c r="A489" s="1"/>
      <c r="B489" s="1"/>
      <c r="C489" s="169"/>
      <c r="D489" s="1"/>
      <c r="E489" s="1"/>
      <c r="F489" s="1"/>
      <c r="G489" s="1"/>
      <c r="H489" s="1"/>
      <c r="I489" s="166"/>
      <c r="J489" s="1"/>
      <c r="K489" s="1"/>
      <c r="L489" s="1"/>
      <c r="M489" s="1"/>
      <c r="N489" s="1"/>
      <c r="O489" s="1"/>
      <c r="P489" s="1"/>
      <c r="Q489" s="1"/>
      <c r="R489" s="1"/>
      <c r="S489" s="1"/>
      <c r="T489" s="1"/>
      <c r="U489" s="1"/>
      <c r="V489" s="1"/>
      <c r="W489" s="1"/>
      <c r="X489" s="1"/>
      <c r="Y489" s="1"/>
      <c r="Z489" s="1"/>
    </row>
    <row r="490" spans="1:26" ht="14.25" customHeight="1">
      <c r="A490" s="1"/>
      <c r="B490" s="1"/>
      <c r="C490" s="169"/>
      <c r="D490" s="1"/>
      <c r="E490" s="1"/>
      <c r="F490" s="1"/>
      <c r="G490" s="1"/>
      <c r="H490" s="1"/>
      <c r="I490" s="166"/>
      <c r="J490" s="1"/>
      <c r="K490" s="1"/>
      <c r="L490" s="1"/>
      <c r="M490" s="1"/>
      <c r="N490" s="1"/>
      <c r="O490" s="1"/>
      <c r="P490" s="1"/>
      <c r="Q490" s="1"/>
      <c r="R490" s="1"/>
      <c r="S490" s="1"/>
      <c r="T490" s="1"/>
      <c r="U490" s="1"/>
      <c r="V490" s="1"/>
      <c r="W490" s="1"/>
      <c r="X490" s="1"/>
      <c r="Y490" s="1"/>
      <c r="Z490" s="1"/>
    </row>
    <row r="491" spans="1:26" ht="14.25" customHeight="1">
      <c r="A491" s="1"/>
      <c r="B491" s="1"/>
      <c r="C491" s="169"/>
      <c r="D491" s="1"/>
      <c r="E491" s="1"/>
      <c r="F491" s="1"/>
      <c r="G491" s="1"/>
      <c r="H491" s="1"/>
      <c r="I491" s="166"/>
      <c r="J491" s="1"/>
      <c r="K491" s="1"/>
      <c r="L491" s="1"/>
      <c r="M491" s="1"/>
      <c r="N491" s="1"/>
      <c r="O491" s="1"/>
      <c r="P491" s="1"/>
      <c r="Q491" s="1"/>
      <c r="R491" s="1"/>
      <c r="S491" s="1"/>
      <c r="T491" s="1"/>
      <c r="U491" s="1"/>
      <c r="V491" s="1"/>
      <c r="W491" s="1"/>
      <c r="X491" s="1"/>
      <c r="Y491" s="1"/>
      <c r="Z491" s="1"/>
    </row>
    <row r="492" spans="1:26" ht="14.25" customHeight="1">
      <c r="A492" s="1"/>
      <c r="B492" s="1"/>
      <c r="C492" s="169"/>
      <c r="D492" s="1"/>
      <c r="E492" s="1"/>
      <c r="F492" s="1"/>
      <c r="G492" s="1"/>
      <c r="H492" s="1"/>
      <c r="I492" s="166"/>
      <c r="J492" s="1"/>
      <c r="K492" s="1"/>
      <c r="L492" s="1"/>
      <c r="M492" s="1"/>
      <c r="N492" s="1"/>
      <c r="O492" s="1"/>
      <c r="P492" s="1"/>
      <c r="Q492" s="1"/>
      <c r="R492" s="1"/>
      <c r="S492" s="1"/>
      <c r="T492" s="1"/>
      <c r="U492" s="1"/>
      <c r="V492" s="1"/>
      <c r="W492" s="1"/>
      <c r="X492" s="1"/>
      <c r="Y492" s="1"/>
      <c r="Z492" s="1"/>
    </row>
    <row r="493" spans="1:26" ht="14.25" customHeight="1">
      <c r="A493" s="1"/>
      <c r="B493" s="1"/>
      <c r="C493" s="169"/>
      <c r="D493" s="1"/>
      <c r="E493" s="1"/>
      <c r="F493" s="1"/>
      <c r="G493" s="1"/>
      <c r="H493" s="1"/>
      <c r="I493" s="166"/>
      <c r="J493" s="1"/>
      <c r="K493" s="1"/>
      <c r="L493" s="1"/>
      <c r="M493" s="1"/>
      <c r="N493" s="1"/>
      <c r="O493" s="1"/>
      <c r="P493" s="1"/>
      <c r="Q493" s="1"/>
      <c r="R493" s="1"/>
      <c r="S493" s="1"/>
      <c r="T493" s="1"/>
      <c r="U493" s="1"/>
      <c r="V493" s="1"/>
      <c r="W493" s="1"/>
      <c r="X493" s="1"/>
      <c r="Y493" s="1"/>
      <c r="Z493" s="1"/>
    </row>
    <row r="494" spans="1:26" ht="14.25" customHeight="1">
      <c r="A494" s="1"/>
      <c r="B494" s="1"/>
      <c r="C494" s="169"/>
      <c r="D494" s="1"/>
      <c r="E494" s="1"/>
      <c r="F494" s="1"/>
      <c r="G494" s="1"/>
      <c r="H494" s="1"/>
      <c r="I494" s="166"/>
      <c r="J494" s="1"/>
      <c r="K494" s="1"/>
      <c r="L494" s="1"/>
      <c r="M494" s="1"/>
      <c r="N494" s="1"/>
      <c r="O494" s="1"/>
      <c r="P494" s="1"/>
      <c r="Q494" s="1"/>
      <c r="R494" s="1"/>
      <c r="S494" s="1"/>
      <c r="T494" s="1"/>
      <c r="U494" s="1"/>
      <c r="V494" s="1"/>
      <c r="W494" s="1"/>
      <c r="X494" s="1"/>
      <c r="Y494" s="1"/>
      <c r="Z494" s="1"/>
    </row>
    <row r="495" spans="1:26" ht="14.25" customHeight="1">
      <c r="A495" s="1"/>
      <c r="B495" s="1"/>
      <c r="C495" s="169"/>
      <c r="D495" s="1"/>
      <c r="E495" s="1"/>
      <c r="F495" s="1"/>
      <c r="G495" s="1"/>
      <c r="H495" s="1"/>
      <c r="I495" s="166"/>
      <c r="J495" s="1"/>
      <c r="K495" s="1"/>
      <c r="L495" s="1"/>
      <c r="M495" s="1"/>
      <c r="N495" s="1"/>
      <c r="O495" s="1"/>
      <c r="P495" s="1"/>
      <c r="Q495" s="1"/>
      <c r="R495" s="1"/>
      <c r="S495" s="1"/>
      <c r="T495" s="1"/>
      <c r="U495" s="1"/>
      <c r="V495" s="1"/>
      <c r="W495" s="1"/>
      <c r="X495" s="1"/>
      <c r="Y495" s="1"/>
      <c r="Z495" s="1"/>
    </row>
    <row r="496" spans="1:26" ht="14.25" customHeight="1">
      <c r="A496" s="1"/>
      <c r="B496" s="1"/>
      <c r="C496" s="169"/>
      <c r="D496" s="1"/>
      <c r="E496" s="1"/>
      <c r="F496" s="1"/>
      <c r="G496" s="1"/>
      <c r="H496" s="1"/>
      <c r="I496" s="166"/>
      <c r="J496" s="1"/>
      <c r="K496" s="1"/>
      <c r="L496" s="1"/>
      <c r="M496" s="1"/>
      <c r="N496" s="1"/>
      <c r="O496" s="1"/>
      <c r="P496" s="1"/>
      <c r="Q496" s="1"/>
      <c r="R496" s="1"/>
      <c r="S496" s="1"/>
      <c r="T496" s="1"/>
      <c r="U496" s="1"/>
      <c r="V496" s="1"/>
      <c r="W496" s="1"/>
      <c r="X496" s="1"/>
      <c r="Y496" s="1"/>
      <c r="Z496" s="1"/>
    </row>
    <row r="497" spans="1:26" ht="14.25" customHeight="1">
      <c r="A497" s="1"/>
      <c r="B497" s="1"/>
      <c r="C497" s="169"/>
      <c r="D497" s="1"/>
      <c r="E497" s="1"/>
      <c r="F497" s="1"/>
      <c r="G497" s="1"/>
      <c r="H497" s="1"/>
      <c r="I497" s="166"/>
      <c r="J497" s="1"/>
      <c r="K497" s="1"/>
      <c r="L497" s="1"/>
      <c r="M497" s="1"/>
      <c r="N497" s="1"/>
      <c r="O497" s="1"/>
      <c r="P497" s="1"/>
      <c r="Q497" s="1"/>
      <c r="R497" s="1"/>
      <c r="S497" s="1"/>
      <c r="T497" s="1"/>
      <c r="U497" s="1"/>
      <c r="V497" s="1"/>
      <c r="W497" s="1"/>
      <c r="X497" s="1"/>
      <c r="Y497" s="1"/>
      <c r="Z497" s="1"/>
    </row>
    <row r="498" spans="1:26" ht="14.25" customHeight="1">
      <c r="A498" s="1"/>
      <c r="B498" s="1"/>
      <c r="C498" s="169"/>
      <c r="D498" s="1"/>
      <c r="E498" s="1"/>
      <c r="F498" s="1"/>
      <c r="G498" s="1"/>
      <c r="H498" s="1"/>
      <c r="I498" s="166"/>
      <c r="J498" s="1"/>
      <c r="K498" s="1"/>
      <c r="L498" s="1"/>
      <c r="M498" s="1"/>
      <c r="N498" s="1"/>
      <c r="O498" s="1"/>
      <c r="P498" s="1"/>
      <c r="Q498" s="1"/>
      <c r="R498" s="1"/>
      <c r="S498" s="1"/>
      <c r="T498" s="1"/>
      <c r="U498" s="1"/>
      <c r="V498" s="1"/>
      <c r="W498" s="1"/>
      <c r="X498" s="1"/>
      <c r="Y498" s="1"/>
      <c r="Z498" s="1"/>
    </row>
    <row r="499" spans="1:26" ht="14.25" customHeight="1">
      <c r="A499" s="1"/>
      <c r="B499" s="1"/>
      <c r="C499" s="169"/>
      <c r="D499" s="1"/>
      <c r="E499" s="1"/>
      <c r="F499" s="1"/>
      <c r="G499" s="1"/>
      <c r="H499" s="1"/>
      <c r="I499" s="166"/>
      <c r="J499" s="1"/>
      <c r="K499" s="1"/>
      <c r="L499" s="1"/>
      <c r="M499" s="1"/>
      <c r="N499" s="1"/>
      <c r="O499" s="1"/>
      <c r="P499" s="1"/>
      <c r="Q499" s="1"/>
      <c r="R499" s="1"/>
      <c r="S499" s="1"/>
      <c r="T499" s="1"/>
      <c r="U499" s="1"/>
      <c r="V499" s="1"/>
      <c r="W499" s="1"/>
      <c r="X499" s="1"/>
      <c r="Y499" s="1"/>
      <c r="Z499" s="1"/>
    </row>
    <row r="500" spans="1:26" ht="14.25" customHeight="1">
      <c r="A500" s="1"/>
      <c r="B500" s="1"/>
      <c r="C500" s="169"/>
      <c r="D500" s="1"/>
      <c r="E500" s="1"/>
      <c r="F500" s="1"/>
      <c r="G500" s="1"/>
      <c r="H500" s="1"/>
      <c r="I500" s="166"/>
      <c r="J500" s="1"/>
      <c r="K500" s="1"/>
      <c r="L500" s="1"/>
      <c r="M500" s="1"/>
      <c r="N500" s="1"/>
      <c r="O500" s="1"/>
      <c r="P500" s="1"/>
      <c r="Q500" s="1"/>
      <c r="R500" s="1"/>
      <c r="S500" s="1"/>
      <c r="T500" s="1"/>
      <c r="U500" s="1"/>
      <c r="V500" s="1"/>
      <c r="W500" s="1"/>
      <c r="X500" s="1"/>
      <c r="Y500" s="1"/>
      <c r="Z500" s="1"/>
    </row>
    <row r="501" spans="1:26" ht="14.25" customHeight="1">
      <c r="A501" s="1"/>
      <c r="B501" s="1"/>
      <c r="C501" s="169"/>
      <c r="D501" s="1"/>
      <c r="E501" s="1"/>
      <c r="F501" s="1"/>
      <c r="G501" s="1"/>
      <c r="H501" s="1"/>
      <c r="I501" s="166"/>
      <c r="J501" s="1"/>
      <c r="K501" s="1"/>
      <c r="L501" s="1"/>
      <c r="M501" s="1"/>
      <c r="N501" s="1"/>
      <c r="O501" s="1"/>
      <c r="P501" s="1"/>
      <c r="Q501" s="1"/>
      <c r="R501" s="1"/>
      <c r="S501" s="1"/>
      <c r="T501" s="1"/>
      <c r="U501" s="1"/>
      <c r="V501" s="1"/>
      <c r="W501" s="1"/>
      <c r="X501" s="1"/>
      <c r="Y501" s="1"/>
      <c r="Z501" s="1"/>
    </row>
    <row r="502" spans="1:26" ht="14.25" customHeight="1">
      <c r="A502" s="1"/>
      <c r="B502" s="1"/>
      <c r="C502" s="169"/>
      <c r="D502" s="1"/>
      <c r="E502" s="1"/>
      <c r="F502" s="1"/>
      <c r="G502" s="1"/>
      <c r="H502" s="1"/>
      <c r="I502" s="166"/>
      <c r="J502" s="1"/>
      <c r="K502" s="1"/>
      <c r="L502" s="1"/>
      <c r="M502" s="1"/>
      <c r="N502" s="1"/>
      <c r="O502" s="1"/>
      <c r="P502" s="1"/>
      <c r="Q502" s="1"/>
      <c r="R502" s="1"/>
      <c r="S502" s="1"/>
      <c r="T502" s="1"/>
      <c r="U502" s="1"/>
      <c r="V502" s="1"/>
      <c r="W502" s="1"/>
      <c r="X502" s="1"/>
      <c r="Y502" s="1"/>
      <c r="Z502" s="1"/>
    </row>
    <row r="503" spans="1:26" ht="14.25" customHeight="1">
      <c r="A503" s="1"/>
      <c r="B503" s="1"/>
      <c r="C503" s="169"/>
      <c r="D503" s="1"/>
      <c r="E503" s="1"/>
      <c r="F503" s="1"/>
      <c r="G503" s="1"/>
      <c r="H503" s="1"/>
      <c r="I503" s="166"/>
      <c r="J503" s="1"/>
      <c r="K503" s="1"/>
      <c r="L503" s="1"/>
      <c r="M503" s="1"/>
      <c r="N503" s="1"/>
      <c r="O503" s="1"/>
      <c r="P503" s="1"/>
      <c r="Q503" s="1"/>
      <c r="R503" s="1"/>
      <c r="S503" s="1"/>
      <c r="T503" s="1"/>
      <c r="U503" s="1"/>
      <c r="V503" s="1"/>
      <c r="W503" s="1"/>
      <c r="X503" s="1"/>
      <c r="Y503" s="1"/>
      <c r="Z503" s="1"/>
    </row>
    <row r="504" spans="1:26" ht="14.25" customHeight="1">
      <c r="A504" s="1"/>
      <c r="B504" s="1"/>
      <c r="C504" s="169"/>
      <c r="D504" s="1"/>
      <c r="E504" s="1"/>
      <c r="F504" s="1"/>
      <c r="G504" s="1"/>
      <c r="H504" s="1"/>
      <c r="I504" s="166"/>
      <c r="J504" s="1"/>
      <c r="K504" s="1"/>
      <c r="L504" s="1"/>
      <c r="M504" s="1"/>
      <c r="N504" s="1"/>
      <c r="O504" s="1"/>
      <c r="P504" s="1"/>
      <c r="Q504" s="1"/>
      <c r="R504" s="1"/>
      <c r="S504" s="1"/>
      <c r="T504" s="1"/>
      <c r="U504" s="1"/>
      <c r="V504" s="1"/>
      <c r="W504" s="1"/>
      <c r="X504" s="1"/>
      <c r="Y504" s="1"/>
      <c r="Z504" s="1"/>
    </row>
    <row r="505" spans="1:26" ht="14.25" customHeight="1">
      <c r="A505" s="1"/>
      <c r="B505" s="1"/>
      <c r="C505" s="169"/>
      <c r="D505" s="1"/>
      <c r="E505" s="1"/>
      <c r="F505" s="1"/>
      <c r="G505" s="1"/>
      <c r="H505" s="1"/>
      <c r="I505" s="166"/>
      <c r="J505" s="1"/>
      <c r="K505" s="1"/>
      <c r="L505" s="1"/>
      <c r="M505" s="1"/>
      <c r="N505" s="1"/>
      <c r="O505" s="1"/>
      <c r="P505" s="1"/>
      <c r="Q505" s="1"/>
      <c r="R505" s="1"/>
      <c r="S505" s="1"/>
      <c r="T505" s="1"/>
      <c r="U505" s="1"/>
      <c r="V505" s="1"/>
      <c r="W505" s="1"/>
      <c r="X505" s="1"/>
      <c r="Y505" s="1"/>
      <c r="Z505" s="1"/>
    </row>
    <row r="506" spans="1:26" ht="14.25" customHeight="1">
      <c r="A506" s="1"/>
      <c r="B506" s="1"/>
      <c r="C506" s="169"/>
      <c r="D506" s="1"/>
      <c r="E506" s="1"/>
      <c r="F506" s="1"/>
      <c r="G506" s="1"/>
      <c r="H506" s="1"/>
      <c r="I506" s="166"/>
      <c r="J506" s="1"/>
      <c r="K506" s="1"/>
      <c r="L506" s="1"/>
      <c r="M506" s="1"/>
      <c r="N506" s="1"/>
      <c r="O506" s="1"/>
      <c r="P506" s="1"/>
      <c r="Q506" s="1"/>
      <c r="R506" s="1"/>
      <c r="S506" s="1"/>
      <c r="T506" s="1"/>
      <c r="U506" s="1"/>
      <c r="V506" s="1"/>
      <c r="W506" s="1"/>
      <c r="X506" s="1"/>
      <c r="Y506" s="1"/>
      <c r="Z506" s="1"/>
    </row>
    <row r="507" spans="1:26" ht="14.25" customHeight="1">
      <c r="A507" s="1"/>
      <c r="B507" s="1"/>
      <c r="C507" s="169"/>
      <c r="D507" s="1"/>
      <c r="E507" s="1"/>
      <c r="F507" s="1"/>
      <c r="G507" s="1"/>
      <c r="H507" s="1"/>
      <c r="I507" s="166"/>
      <c r="J507" s="1"/>
      <c r="K507" s="1"/>
      <c r="L507" s="1"/>
      <c r="M507" s="1"/>
      <c r="N507" s="1"/>
      <c r="O507" s="1"/>
      <c r="P507" s="1"/>
      <c r="Q507" s="1"/>
      <c r="R507" s="1"/>
      <c r="S507" s="1"/>
      <c r="T507" s="1"/>
      <c r="U507" s="1"/>
      <c r="V507" s="1"/>
      <c r="W507" s="1"/>
      <c r="X507" s="1"/>
      <c r="Y507" s="1"/>
      <c r="Z507" s="1"/>
    </row>
    <row r="508" spans="1:26" ht="14.25" customHeight="1">
      <c r="A508" s="1"/>
      <c r="B508" s="1"/>
      <c r="C508" s="169"/>
      <c r="D508" s="1"/>
      <c r="E508" s="1"/>
      <c r="F508" s="1"/>
      <c r="G508" s="1"/>
      <c r="H508" s="1"/>
      <c r="I508" s="166"/>
      <c r="J508" s="1"/>
      <c r="K508" s="1"/>
      <c r="L508" s="1"/>
      <c r="M508" s="1"/>
      <c r="N508" s="1"/>
      <c r="O508" s="1"/>
      <c r="P508" s="1"/>
      <c r="Q508" s="1"/>
      <c r="R508" s="1"/>
      <c r="S508" s="1"/>
      <c r="T508" s="1"/>
      <c r="U508" s="1"/>
      <c r="V508" s="1"/>
      <c r="W508" s="1"/>
      <c r="X508" s="1"/>
      <c r="Y508" s="1"/>
      <c r="Z508" s="1"/>
    </row>
    <row r="509" spans="1:26" ht="14.25" customHeight="1">
      <c r="A509" s="1"/>
      <c r="B509" s="1"/>
      <c r="C509" s="169"/>
      <c r="D509" s="1"/>
      <c r="E509" s="1"/>
      <c r="F509" s="1"/>
      <c r="G509" s="1"/>
      <c r="H509" s="1"/>
      <c r="I509" s="166"/>
      <c r="J509" s="1"/>
      <c r="K509" s="1"/>
      <c r="L509" s="1"/>
      <c r="M509" s="1"/>
      <c r="N509" s="1"/>
      <c r="O509" s="1"/>
      <c r="P509" s="1"/>
      <c r="Q509" s="1"/>
      <c r="R509" s="1"/>
      <c r="S509" s="1"/>
      <c r="T509" s="1"/>
      <c r="U509" s="1"/>
      <c r="V509" s="1"/>
      <c r="W509" s="1"/>
      <c r="X509" s="1"/>
      <c r="Y509" s="1"/>
      <c r="Z509" s="1"/>
    </row>
    <row r="510" spans="1:26" ht="14.25" customHeight="1">
      <c r="A510" s="1"/>
      <c r="B510" s="1"/>
      <c r="C510" s="169"/>
      <c r="D510" s="1"/>
      <c r="E510" s="1"/>
      <c r="F510" s="1"/>
      <c r="G510" s="1"/>
      <c r="H510" s="1"/>
      <c r="I510" s="166"/>
      <c r="J510" s="1"/>
      <c r="K510" s="1"/>
      <c r="L510" s="1"/>
      <c r="M510" s="1"/>
      <c r="N510" s="1"/>
      <c r="O510" s="1"/>
      <c r="P510" s="1"/>
      <c r="Q510" s="1"/>
      <c r="R510" s="1"/>
      <c r="S510" s="1"/>
      <c r="T510" s="1"/>
      <c r="U510" s="1"/>
      <c r="V510" s="1"/>
      <c r="W510" s="1"/>
      <c r="X510" s="1"/>
      <c r="Y510" s="1"/>
      <c r="Z510" s="1"/>
    </row>
    <row r="511" spans="1:26" ht="14.25" customHeight="1">
      <c r="A511" s="1"/>
      <c r="B511" s="1"/>
      <c r="C511" s="169"/>
      <c r="D511" s="1"/>
      <c r="E511" s="1"/>
      <c r="F511" s="1"/>
      <c r="G511" s="1"/>
      <c r="H511" s="1"/>
      <c r="I511" s="166"/>
      <c r="J511" s="1"/>
      <c r="K511" s="1"/>
      <c r="L511" s="1"/>
      <c r="M511" s="1"/>
      <c r="N511" s="1"/>
      <c r="O511" s="1"/>
      <c r="P511" s="1"/>
      <c r="Q511" s="1"/>
      <c r="R511" s="1"/>
      <c r="S511" s="1"/>
      <c r="T511" s="1"/>
      <c r="U511" s="1"/>
      <c r="V511" s="1"/>
      <c r="W511" s="1"/>
      <c r="X511" s="1"/>
      <c r="Y511" s="1"/>
      <c r="Z511" s="1"/>
    </row>
    <row r="512" spans="1:26" ht="14.25" customHeight="1">
      <c r="A512" s="1"/>
      <c r="B512" s="1"/>
      <c r="C512" s="169"/>
      <c r="D512" s="1"/>
      <c r="E512" s="1"/>
      <c r="F512" s="1"/>
      <c r="G512" s="1"/>
      <c r="H512" s="1"/>
      <c r="I512" s="166"/>
      <c r="J512" s="1"/>
      <c r="K512" s="1"/>
      <c r="L512" s="1"/>
      <c r="M512" s="1"/>
      <c r="N512" s="1"/>
      <c r="O512" s="1"/>
      <c r="P512" s="1"/>
      <c r="Q512" s="1"/>
      <c r="R512" s="1"/>
      <c r="S512" s="1"/>
      <c r="T512" s="1"/>
      <c r="U512" s="1"/>
      <c r="V512" s="1"/>
      <c r="W512" s="1"/>
      <c r="X512" s="1"/>
      <c r="Y512" s="1"/>
      <c r="Z512" s="1"/>
    </row>
    <row r="513" spans="1:26" ht="14.25" customHeight="1">
      <c r="A513" s="1"/>
      <c r="B513" s="1"/>
      <c r="C513" s="169"/>
      <c r="D513" s="1"/>
      <c r="E513" s="1"/>
      <c r="F513" s="1"/>
      <c r="G513" s="1"/>
      <c r="H513" s="1"/>
      <c r="I513" s="166"/>
      <c r="J513" s="1"/>
      <c r="K513" s="1"/>
      <c r="L513" s="1"/>
      <c r="M513" s="1"/>
      <c r="N513" s="1"/>
      <c r="O513" s="1"/>
      <c r="P513" s="1"/>
      <c r="Q513" s="1"/>
      <c r="R513" s="1"/>
      <c r="S513" s="1"/>
      <c r="T513" s="1"/>
      <c r="U513" s="1"/>
      <c r="V513" s="1"/>
      <c r="W513" s="1"/>
      <c r="X513" s="1"/>
      <c r="Y513" s="1"/>
      <c r="Z513" s="1"/>
    </row>
    <row r="514" spans="1:26" ht="14.25" customHeight="1">
      <c r="A514" s="1"/>
      <c r="B514" s="1"/>
      <c r="C514" s="169"/>
      <c r="D514" s="1"/>
      <c r="E514" s="1"/>
      <c r="F514" s="1"/>
      <c r="G514" s="1"/>
      <c r="H514" s="1"/>
      <c r="I514" s="166"/>
      <c r="J514" s="1"/>
      <c r="K514" s="1"/>
      <c r="L514" s="1"/>
      <c r="M514" s="1"/>
      <c r="N514" s="1"/>
      <c r="O514" s="1"/>
      <c r="P514" s="1"/>
      <c r="Q514" s="1"/>
      <c r="R514" s="1"/>
      <c r="S514" s="1"/>
      <c r="T514" s="1"/>
      <c r="U514" s="1"/>
      <c r="V514" s="1"/>
      <c r="W514" s="1"/>
      <c r="X514" s="1"/>
      <c r="Y514" s="1"/>
      <c r="Z514" s="1"/>
    </row>
    <row r="515" spans="1:26" ht="14.25" customHeight="1">
      <c r="A515" s="1"/>
      <c r="B515" s="1"/>
      <c r="C515" s="169"/>
      <c r="D515" s="1"/>
      <c r="E515" s="1"/>
      <c r="F515" s="1"/>
      <c r="G515" s="1"/>
      <c r="H515" s="1"/>
      <c r="I515" s="166"/>
      <c r="J515" s="1"/>
      <c r="K515" s="1"/>
      <c r="L515" s="1"/>
      <c r="M515" s="1"/>
      <c r="N515" s="1"/>
      <c r="O515" s="1"/>
      <c r="P515" s="1"/>
      <c r="Q515" s="1"/>
      <c r="R515" s="1"/>
      <c r="S515" s="1"/>
      <c r="T515" s="1"/>
      <c r="U515" s="1"/>
      <c r="V515" s="1"/>
      <c r="W515" s="1"/>
      <c r="X515" s="1"/>
      <c r="Y515" s="1"/>
      <c r="Z515" s="1"/>
    </row>
    <row r="516" spans="1:26" ht="14.25" customHeight="1">
      <c r="A516" s="1"/>
      <c r="B516" s="1"/>
      <c r="C516" s="169"/>
      <c r="D516" s="1"/>
      <c r="E516" s="1"/>
      <c r="F516" s="1"/>
      <c r="G516" s="1"/>
      <c r="H516" s="1"/>
      <c r="I516" s="166"/>
      <c r="J516" s="1"/>
      <c r="K516" s="1"/>
      <c r="L516" s="1"/>
      <c r="M516" s="1"/>
      <c r="N516" s="1"/>
      <c r="O516" s="1"/>
      <c r="P516" s="1"/>
      <c r="Q516" s="1"/>
      <c r="R516" s="1"/>
      <c r="S516" s="1"/>
      <c r="T516" s="1"/>
      <c r="U516" s="1"/>
      <c r="V516" s="1"/>
      <c r="W516" s="1"/>
      <c r="X516" s="1"/>
      <c r="Y516" s="1"/>
      <c r="Z516" s="1"/>
    </row>
    <row r="517" spans="1:26" ht="14.25" customHeight="1">
      <c r="A517" s="1"/>
      <c r="B517" s="1"/>
      <c r="C517" s="169"/>
      <c r="D517" s="1"/>
      <c r="E517" s="1"/>
      <c r="F517" s="1"/>
      <c r="G517" s="1"/>
      <c r="H517" s="1"/>
      <c r="I517" s="166"/>
      <c r="J517" s="1"/>
      <c r="K517" s="1"/>
      <c r="L517" s="1"/>
      <c r="M517" s="1"/>
      <c r="N517" s="1"/>
      <c r="O517" s="1"/>
      <c r="P517" s="1"/>
      <c r="Q517" s="1"/>
      <c r="R517" s="1"/>
      <c r="S517" s="1"/>
      <c r="T517" s="1"/>
      <c r="U517" s="1"/>
      <c r="V517" s="1"/>
      <c r="W517" s="1"/>
      <c r="X517" s="1"/>
      <c r="Y517" s="1"/>
      <c r="Z517" s="1"/>
    </row>
    <row r="518" spans="1:26" ht="14.25" customHeight="1">
      <c r="A518" s="1"/>
      <c r="B518" s="1"/>
      <c r="C518" s="169"/>
      <c r="D518" s="1"/>
      <c r="E518" s="1"/>
      <c r="F518" s="1"/>
      <c r="G518" s="1"/>
      <c r="H518" s="1"/>
      <c r="I518" s="166"/>
      <c r="J518" s="1"/>
      <c r="K518" s="1"/>
      <c r="L518" s="1"/>
      <c r="M518" s="1"/>
      <c r="N518" s="1"/>
      <c r="O518" s="1"/>
      <c r="P518" s="1"/>
      <c r="Q518" s="1"/>
      <c r="R518" s="1"/>
      <c r="S518" s="1"/>
      <c r="T518" s="1"/>
      <c r="U518" s="1"/>
      <c r="V518" s="1"/>
      <c r="W518" s="1"/>
      <c r="X518" s="1"/>
      <c r="Y518" s="1"/>
      <c r="Z518" s="1"/>
    </row>
    <row r="519" spans="1:26" ht="14.25" customHeight="1">
      <c r="A519" s="1"/>
      <c r="B519" s="1"/>
      <c r="C519" s="169"/>
      <c r="D519" s="1"/>
      <c r="E519" s="1"/>
      <c r="F519" s="1"/>
      <c r="G519" s="1"/>
      <c r="H519" s="1"/>
      <c r="I519" s="166"/>
      <c r="J519" s="1"/>
      <c r="K519" s="1"/>
      <c r="L519" s="1"/>
      <c r="M519" s="1"/>
      <c r="N519" s="1"/>
      <c r="O519" s="1"/>
      <c r="P519" s="1"/>
      <c r="Q519" s="1"/>
      <c r="R519" s="1"/>
      <c r="S519" s="1"/>
      <c r="T519" s="1"/>
      <c r="U519" s="1"/>
      <c r="V519" s="1"/>
      <c r="W519" s="1"/>
      <c r="X519" s="1"/>
      <c r="Y519" s="1"/>
      <c r="Z519" s="1"/>
    </row>
    <row r="520" spans="1:26" ht="14.25" customHeight="1">
      <c r="A520" s="1"/>
      <c r="B520" s="1"/>
      <c r="C520" s="169"/>
      <c r="D520" s="1"/>
      <c r="E520" s="1"/>
      <c r="F520" s="1"/>
      <c r="G520" s="1"/>
      <c r="H520" s="1"/>
      <c r="I520" s="166"/>
      <c r="J520" s="1"/>
      <c r="K520" s="1"/>
      <c r="L520" s="1"/>
      <c r="M520" s="1"/>
      <c r="N520" s="1"/>
      <c r="O520" s="1"/>
      <c r="P520" s="1"/>
      <c r="Q520" s="1"/>
      <c r="R520" s="1"/>
      <c r="S520" s="1"/>
      <c r="T520" s="1"/>
      <c r="U520" s="1"/>
      <c r="V520" s="1"/>
      <c r="W520" s="1"/>
      <c r="X520" s="1"/>
      <c r="Y520" s="1"/>
      <c r="Z520" s="1"/>
    </row>
    <row r="521" spans="1:26" ht="14.25" customHeight="1">
      <c r="A521" s="1"/>
      <c r="B521" s="1"/>
      <c r="C521" s="169"/>
      <c r="D521" s="1"/>
      <c r="E521" s="1"/>
      <c r="F521" s="1"/>
      <c r="G521" s="1"/>
      <c r="H521" s="1"/>
      <c r="I521" s="166"/>
      <c r="J521" s="1"/>
      <c r="K521" s="1"/>
      <c r="L521" s="1"/>
      <c r="M521" s="1"/>
      <c r="N521" s="1"/>
      <c r="O521" s="1"/>
      <c r="P521" s="1"/>
      <c r="Q521" s="1"/>
      <c r="R521" s="1"/>
      <c r="S521" s="1"/>
      <c r="T521" s="1"/>
      <c r="U521" s="1"/>
      <c r="V521" s="1"/>
      <c r="W521" s="1"/>
      <c r="X521" s="1"/>
      <c r="Y521" s="1"/>
      <c r="Z521" s="1"/>
    </row>
    <row r="522" spans="1:26" ht="14.25" customHeight="1">
      <c r="A522" s="1"/>
      <c r="B522" s="1"/>
      <c r="C522" s="169"/>
      <c r="D522" s="1"/>
      <c r="E522" s="1"/>
      <c r="F522" s="1"/>
      <c r="G522" s="1"/>
      <c r="H522" s="1"/>
      <c r="I522" s="166"/>
      <c r="J522" s="1"/>
      <c r="K522" s="1"/>
      <c r="L522" s="1"/>
      <c r="M522" s="1"/>
      <c r="N522" s="1"/>
      <c r="O522" s="1"/>
      <c r="P522" s="1"/>
      <c r="Q522" s="1"/>
      <c r="R522" s="1"/>
      <c r="S522" s="1"/>
      <c r="T522" s="1"/>
      <c r="U522" s="1"/>
      <c r="V522" s="1"/>
      <c r="W522" s="1"/>
      <c r="X522" s="1"/>
      <c r="Y522" s="1"/>
      <c r="Z522" s="1"/>
    </row>
    <row r="523" spans="1:26" ht="14.25" customHeight="1">
      <c r="A523" s="1"/>
      <c r="B523" s="1"/>
      <c r="C523" s="169"/>
      <c r="D523" s="1"/>
      <c r="E523" s="1"/>
      <c r="F523" s="1"/>
      <c r="G523" s="1"/>
      <c r="H523" s="1"/>
      <c r="I523" s="166"/>
      <c r="J523" s="1"/>
      <c r="K523" s="1"/>
      <c r="L523" s="1"/>
      <c r="M523" s="1"/>
      <c r="N523" s="1"/>
      <c r="O523" s="1"/>
      <c r="P523" s="1"/>
      <c r="Q523" s="1"/>
      <c r="R523" s="1"/>
      <c r="S523" s="1"/>
      <c r="T523" s="1"/>
      <c r="U523" s="1"/>
      <c r="V523" s="1"/>
      <c r="W523" s="1"/>
      <c r="X523" s="1"/>
      <c r="Y523" s="1"/>
      <c r="Z523" s="1"/>
    </row>
    <row r="524" spans="1:26" ht="14.25" customHeight="1">
      <c r="A524" s="1"/>
      <c r="B524" s="1"/>
      <c r="C524" s="169"/>
      <c r="D524" s="1"/>
      <c r="E524" s="1"/>
      <c r="F524" s="1"/>
      <c r="G524" s="1"/>
      <c r="H524" s="1"/>
      <c r="I524" s="166"/>
      <c r="J524" s="1"/>
      <c r="K524" s="1"/>
      <c r="L524" s="1"/>
      <c r="M524" s="1"/>
      <c r="N524" s="1"/>
      <c r="O524" s="1"/>
      <c r="P524" s="1"/>
      <c r="Q524" s="1"/>
      <c r="R524" s="1"/>
      <c r="S524" s="1"/>
      <c r="T524" s="1"/>
      <c r="U524" s="1"/>
      <c r="V524" s="1"/>
      <c r="W524" s="1"/>
      <c r="X524" s="1"/>
      <c r="Y524" s="1"/>
      <c r="Z524" s="1"/>
    </row>
    <row r="525" spans="1:26" ht="14.25" customHeight="1">
      <c r="A525" s="1"/>
      <c r="B525" s="1"/>
      <c r="C525" s="169"/>
      <c r="D525" s="1"/>
      <c r="E525" s="1"/>
      <c r="F525" s="1"/>
      <c r="G525" s="1"/>
      <c r="H525" s="1"/>
      <c r="I525" s="166"/>
      <c r="J525" s="1"/>
      <c r="K525" s="1"/>
      <c r="L525" s="1"/>
      <c r="M525" s="1"/>
      <c r="N525" s="1"/>
      <c r="O525" s="1"/>
      <c r="P525" s="1"/>
      <c r="Q525" s="1"/>
      <c r="R525" s="1"/>
      <c r="S525" s="1"/>
      <c r="T525" s="1"/>
      <c r="U525" s="1"/>
      <c r="V525" s="1"/>
      <c r="W525" s="1"/>
      <c r="X525" s="1"/>
      <c r="Y525" s="1"/>
      <c r="Z525" s="1"/>
    </row>
    <row r="526" spans="1:26" ht="14.25" customHeight="1">
      <c r="A526" s="1"/>
      <c r="B526" s="1"/>
      <c r="C526" s="169"/>
      <c r="D526" s="1"/>
      <c r="E526" s="1"/>
      <c r="F526" s="1"/>
      <c r="G526" s="1"/>
      <c r="H526" s="1"/>
      <c r="I526" s="166"/>
      <c r="J526" s="1"/>
      <c r="K526" s="1"/>
      <c r="L526" s="1"/>
      <c r="M526" s="1"/>
      <c r="N526" s="1"/>
      <c r="O526" s="1"/>
      <c r="P526" s="1"/>
      <c r="Q526" s="1"/>
      <c r="R526" s="1"/>
      <c r="S526" s="1"/>
      <c r="T526" s="1"/>
      <c r="U526" s="1"/>
      <c r="V526" s="1"/>
      <c r="W526" s="1"/>
      <c r="X526" s="1"/>
      <c r="Y526" s="1"/>
      <c r="Z526" s="1"/>
    </row>
    <row r="527" spans="1:26" ht="14.25" customHeight="1">
      <c r="A527" s="1"/>
      <c r="B527" s="1"/>
      <c r="C527" s="169"/>
      <c r="D527" s="1"/>
      <c r="E527" s="1"/>
      <c r="F527" s="1"/>
      <c r="G527" s="1"/>
      <c r="H527" s="1"/>
      <c r="I527" s="166"/>
      <c r="J527" s="1"/>
      <c r="K527" s="1"/>
      <c r="L527" s="1"/>
      <c r="M527" s="1"/>
      <c r="N527" s="1"/>
      <c r="O527" s="1"/>
      <c r="P527" s="1"/>
      <c r="Q527" s="1"/>
      <c r="R527" s="1"/>
      <c r="S527" s="1"/>
      <c r="T527" s="1"/>
      <c r="U527" s="1"/>
      <c r="V527" s="1"/>
      <c r="W527" s="1"/>
      <c r="X527" s="1"/>
      <c r="Y527" s="1"/>
      <c r="Z527" s="1"/>
    </row>
    <row r="528" spans="1:26" ht="14.25" customHeight="1">
      <c r="A528" s="1"/>
      <c r="B528" s="1"/>
      <c r="C528" s="169"/>
      <c r="D528" s="1"/>
      <c r="E528" s="1"/>
      <c r="F528" s="1"/>
      <c r="G528" s="1"/>
      <c r="H528" s="1"/>
      <c r="I528" s="166"/>
      <c r="J528" s="1"/>
      <c r="K528" s="1"/>
      <c r="L528" s="1"/>
      <c r="M528" s="1"/>
      <c r="N528" s="1"/>
      <c r="O528" s="1"/>
      <c r="P528" s="1"/>
      <c r="Q528" s="1"/>
      <c r="R528" s="1"/>
      <c r="S528" s="1"/>
      <c r="T528" s="1"/>
      <c r="U528" s="1"/>
      <c r="V528" s="1"/>
      <c r="W528" s="1"/>
      <c r="X528" s="1"/>
      <c r="Y528" s="1"/>
      <c r="Z528" s="1"/>
    </row>
    <row r="529" spans="1:26" ht="14.25" customHeight="1">
      <c r="A529" s="1"/>
      <c r="B529" s="1"/>
      <c r="C529" s="169"/>
      <c r="D529" s="1"/>
      <c r="E529" s="1"/>
      <c r="F529" s="1"/>
      <c r="G529" s="1"/>
      <c r="H529" s="1"/>
      <c r="I529" s="166"/>
      <c r="J529" s="1"/>
      <c r="K529" s="1"/>
      <c r="L529" s="1"/>
      <c r="M529" s="1"/>
      <c r="N529" s="1"/>
      <c r="O529" s="1"/>
      <c r="P529" s="1"/>
      <c r="Q529" s="1"/>
      <c r="R529" s="1"/>
      <c r="S529" s="1"/>
      <c r="T529" s="1"/>
      <c r="U529" s="1"/>
      <c r="V529" s="1"/>
      <c r="W529" s="1"/>
      <c r="X529" s="1"/>
      <c r="Y529" s="1"/>
      <c r="Z529" s="1"/>
    </row>
    <row r="530" spans="1:26" ht="14.25" customHeight="1">
      <c r="A530" s="1"/>
      <c r="B530" s="1"/>
      <c r="C530" s="169"/>
      <c r="D530" s="1"/>
      <c r="E530" s="1"/>
      <c r="F530" s="1"/>
      <c r="G530" s="1"/>
      <c r="H530" s="1"/>
      <c r="I530" s="166"/>
      <c r="J530" s="1"/>
      <c r="K530" s="1"/>
      <c r="L530" s="1"/>
      <c r="M530" s="1"/>
      <c r="N530" s="1"/>
      <c r="O530" s="1"/>
      <c r="P530" s="1"/>
      <c r="Q530" s="1"/>
      <c r="R530" s="1"/>
      <c r="S530" s="1"/>
      <c r="T530" s="1"/>
      <c r="U530" s="1"/>
      <c r="V530" s="1"/>
      <c r="W530" s="1"/>
      <c r="X530" s="1"/>
      <c r="Y530" s="1"/>
      <c r="Z530" s="1"/>
    </row>
    <row r="531" spans="1:26" ht="14.25" customHeight="1">
      <c r="A531" s="1"/>
      <c r="B531" s="1"/>
      <c r="C531" s="169"/>
      <c r="D531" s="1"/>
      <c r="E531" s="1"/>
      <c r="F531" s="1"/>
      <c r="G531" s="1"/>
      <c r="H531" s="1"/>
      <c r="I531" s="166"/>
      <c r="J531" s="1"/>
      <c r="K531" s="1"/>
      <c r="L531" s="1"/>
      <c r="M531" s="1"/>
      <c r="N531" s="1"/>
      <c r="O531" s="1"/>
      <c r="P531" s="1"/>
      <c r="Q531" s="1"/>
      <c r="R531" s="1"/>
      <c r="S531" s="1"/>
      <c r="T531" s="1"/>
      <c r="U531" s="1"/>
      <c r="V531" s="1"/>
      <c r="W531" s="1"/>
      <c r="X531" s="1"/>
      <c r="Y531" s="1"/>
      <c r="Z531" s="1"/>
    </row>
    <row r="532" spans="1:26" ht="14.25" customHeight="1">
      <c r="A532" s="1"/>
      <c r="B532" s="1"/>
      <c r="C532" s="169"/>
      <c r="D532" s="1"/>
      <c r="E532" s="1"/>
      <c r="F532" s="1"/>
      <c r="G532" s="1"/>
      <c r="H532" s="1"/>
      <c r="I532" s="166"/>
      <c r="J532" s="1"/>
      <c r="K532" s="1"/>
      <c r="L532" s="1"/>
      <c r="M532" s="1"/>
      <c r="N532" s="1"/>
      <c r="O532" s="1"/>
      <c r="P532" s="1"/>
      <c r="Q532" s="1"/>
      <c r="R532" s="1"/>
      <c r="S532" s="1"/>
      <c r="T532" s="1"/>
      <c r="U532" s="1"/>
      <c r="V532" s="1"/>
      <c r="W532" s="1"/>
      <c r="X532" s="1"/>
      <c r="Y532" s="1"/>
      <c r="Z532" s="1"/>
    </row>
    <row r="533" spans="1:26" ht="14.25" customHeight="1">
      <c r="A533" s="1"/>
      <c r="B533" s="1"/>
      <c r="C533" s="169"/>
      <c r="D533" s="1"/>
      <c r="E533" s="1"/>
      <c r="F533" s="1"/>
      <c r="G533" s="1"/>
      <c r="H533" s="1"/>
      <c r="I533" s="166"/>
      <c r="J533" s="1"/>
      <c r="K533" s="1"/>
      <c r="L533" s="1"/>
      <c r="M533" s="1"/>
      <c r="N533" s="1"/>
      <c r="O533" s="1"/>
      <c r="P533" s="1"/>
      <c r="Q533" s="1"/>
      <c r="R533" s="1"/>
      <c r="S533" s="1"/>
      <c r="T533" s="1"/>
      <c r="U533" s="1"/>
      <c r="V533" s="1"/>
      <c r="W533" s="1"/>
      <c r="X533" s="1"/>
      <c r="Y533" s="1"/>
      <c r="Z533" s="1"/>
    </row>
    <row r="534" spans="1:26" ht="14.25" customHeight="1">
      <c r="A534" s="1"/>
      <c r="B534" s="1"/>
      <c r="C534" s="169"/>
      <c r="D534" s="1"/>
      <c r="E534" s="1"/>
      <c r="F534" s="1"/>
      <c r="G534" s="1"/>
      <c r="H534" s="1"/>
      <c r="I534" s="166"/>
      <c r="J534" s="1"/>
      <c r="K534" s="1"/>
      <c r="L534" s="1"/>
      <c r="M534" s="1"/>
      <c r="N534" s="1"/>
      <c r="O534" s="1"/>
      <c r="P534" s="1"/>
      <c r="Q534" s="1"/>
      <c r="R534" s="1"/>
      <c r="S534" s="1"/>
      <c r="T534" s="1"/>
      <c r="U534" s="1"/>
      <c r="V534" s="1"/>
      <c r="W534" s="1"/>
      <c r="X534" s="1"/>
      <c r="Y534" s="1"/>
      <c r="Z534" s="1"/>
    </row>
    <row r="535" spans="1:26" ht="14.25" customHeight="1">
      <c r="A535" s="1"/>
      <c r="B535" s="1"/>
      <c r="C535" s="169"/>
      <c r="D535" s="1"/>
      <c r="E535" s="1"/>
      <c r="F535" s="1"/>
      <c r="G535" s="1"/>
      <c r="H535" s="1"/>
      <c r="I535" s="166"/>
      <c r="J535" s="1"/>
      <c r="K535" s="1"/>
      <c r="L535" s="1"/>
      <c r="M535" s="1"/>
      <c r="N535" s="1"/>
      <c r="O535" s="1"/>
      <c r="P535" s="1"/>
      <c r="Q535" s="1"/>
      <c r="R535" s="1"/>
      <c r="S535" s="1"/>
      <c r="T535" s="1"/>
      <c r="U535" s="1"/>
      <c r="V535" s="1"/>
      <c r="W535" s="1"/>
      <c r="X535" s="1"/>
      <c r="Y535" s="1"/>
      <c r="Z535" s="1"/>
    </row>
    <row r="536" spans="1:26" ht="14.25" customHeight="1">
      <c r="A536" s="1"/>
      <c r="B536" s="1"/>
      <c r="C536" s="169"/>
      <c r="D536" s="1"/>
      <c r="E536" s="1"/>
      <c r="F536" s="1"/>
      <c r="G536" s="1"/>
      <c r="H536" s="1"/>
      <c r="I536" s="166"/>
      <c r="J536" s="1"/>
      <c r="K536" s="1"/>
      <c r="L536" s="1"/>
      <c r="M536" s="1"/>
      <c r="N536" s="1"/>
      <c r="O536" s="1"/>
      <c r="P536" s="1"/>
      <c r="Q536" s="1"/>
      <c r="R536" s="1"/>
      <c r="S536" s="1"/>
      <c r="T536" s="1"/>
      <c r="U536" s="1"/>
      <c r="V536" s="1"/>
      <c r="W536" s="1"/>
      <c r="X536" s="1"/>
      <c r="Y536" s="1"/>
      <c r="Z536" s="1"/>
    </row>
    <row r="537" spans="1:26" ht="14.25" customHeight="1">
      <c r="A537" s="1"/>
      <c r="B537" s="1"/>
      <c r="C537" s="169"/>
      <c r="D537" s="1"/>
      <c r="E537" s="1"/>
      <c r="F537" s="1"/>
      <c r="G537" s="1"/>
      <c r="H537" s="1"/>
      <c r="I537" s="166"/>
      <c r="J537" s="1"/>
      <c r="K537" s="1"/>
      <c r="L537" s="1"/>
      <c r="M537" s="1"/>
      <c r="N537" s="1"/>
      <c r="O537" s="1"/>
      <c r="P537" s="1"/>
      <c r="Q537" s="1"/>
      <c r="R537" s="1"/>
      <c r="S537" s="1"/>
      <c r="T537" s="1"/>
      <c r="U537" s="1"/>
      <c r="V537" s="1"/>
      <c r="W537" s="1"/>
      <c r="X537" s="1"/>
      <c r="Y537" s="1"/>
      <c r="Z537" s="1"/>
    </row>
    <row r="538" spans="1:26" ht="14.25" customHeight="1">
      <c r="A538" s="1"/>
      <c r="B538" s="1"/>
      <c r="C538" s="169"/>
      <c r="D538" s="1"/>
      <c r="E538" s="1"/>
      <c r="F538" s="1"/>
      <c r="G538" s="1"/>
      <c r="H538" s="1"/>
      <c r="I538" s="166"/>
      <c r="J538" s="1"/>
      <c r="K538" s="1"/>
      <c r="L538" s="1"/>
      <c r="M538" s="1"/>
      <c r="N538" s="1"/>
      <c r="O538" s="1"/>
      <c r="P538" s="1"/>
      <c r="Q538" s="1"/>
      <c r="R538" s="1"/>
      <c r="S538" s="1"/>
      <c r="T538" s="1"/>
      <c r="U538" s="1"/>
      <c r="V538" s="1"/>
      <c r="W538" s="1"/>
      <c r="X538" s="1"/>
      <c r="Y538" s="1"/>
      <c r="Z538" s="1"/>
    </row>
    <row r="539" spans="1:26" ht="14.25" customHeight="1">
      <c r="A539" s="1"/>
      <c r="B539" s="1"/>
      <c r="C539" s="169"/>
      <c r="D539" s="1"/>
      <c r="E539" s="1"/>
      <c r="F539" s="1"/>
      <c r="G539" s="1"/>
      <c r="H539" s="1"/>
      <c r="I539" s="166"/>
      <c r="J539" s="1"/>
      <c r="K539" s="1"/>
      <c r="L539" s="1"/>
      <c r="M539" s="1"/>
      <c r="N539" s="1"/>
      <c r="O539" s="1"/>
      <c r="P539" s="1"/>
      <c r="Q539" s="1"/>
      <c r="R539" s="1"/>
      <c r="S539" s="1"/>
      <c r="T539" s="1"/>
      <c r="U539" s="1"/>
      <c r="V539" s="1"/>
      <c r="W539" s="1"/>
      <c r="X539" s="1"/>
      <c r="Y539" s="1"/>
      <c r="Z539" s="1"/>
    </row>
    <row r="540" spans="1:26" ht="14.25" customHeight="1">
      <c r="A540" s="1"/>
      <c r="B540" s="1"/>
      <c r="C540" s="169"/>
      <c r="D540" s="1"/>
      <c r="E540" s="1"/>
      <c r="F540" s="1"/>
      <c r="G540" s="1"/>
      <c r="H540" s="1"/>
      <c r="I540" s="166"/>
      <c r="J540" s="1"/>
      <c r="K540" s="1"/>
      <c r="L540" s="1"/>
      <c r="M540" s="1"/>
      <c r="N540" s="1"/>
      <c r="O540" s="1"/>
      <c r="P540" s="1"/>
      <c r="Q540" s="1"/>
      <c r="R540" s="1"/>
      <c r="S540" s="1"/>
      <c r="T540" s="1"/>
      <c r="U540" s="1"/>
      <c r="V540" s="1"/>
      <c r="W540" s="1"/>
      <c r="X540" s="1"/>
      <c r="Y540" s="1"/>
      <c r="Z540" s="1"/>
    </row>
    <row r="541" spans="1:26" ht="14.25" customHeight="1">
      <c r="A541" s="1"/>
      <c r="B541" s="1"/>
      <c r="C541" s="169"/>
      <c r="D541" s="1"/>
      <c r="E541" s="1"/>
      <c r="F541" s="1"/>
      <c r="G541" s="1"/>
      <c r="H541" s="1"/>
      <c r="I541" s="166"/>
      <c r="J541" s="1"/>
      <c r="K541" s="1"/>
      <c r="L541" s="1"/>
      <c r="M541" s="1"/>
      <c r="N541" s="1"/>
      <c r="O541" s="1"/>
      <c r="P541" s="1"/>
      <c r="Q541" s="1"/>
      <c r="R541" s="1"/>
      <c r="S541" s="1"/>
      <c r="T541" s="1"/>
      <c r="U541" s="1"/>
      <c r="V541" s="1"/>
      <c r="W541" s="1"/>
      <c r="X541" s="1"/>
      <c r="Y541" s="1"/>
      <c r="Z541" s="1"/>
    </row>
    <row r="542" spans="1:26" ht="14.25" customHeight="1">
      <c r="A542" s="1"/>
      <c r="B542" s="1"/>
      <c r="C542" s="169"/>
      <c r="D542" s="1"/>
      <c r="E542" s="1"/>
      <c r="F542" s="1"/>
      <c r="G542" s="1"/>
      <c r="H542" s="1"/>
      <c r="I542" s="166"/>
      <c r="J542" s="1"/>
      <c r="K542" s="1"/>
      <c r="L542" s="1"/>
      <c r="M542" s="1"/>
      <c r="N542" s="1"/>
      <c r="O542" s="1"/>
      <c r="P542" s="1"/>
      <c r="Q542" s="1"/>
      <c r="R542" s="1"/>
      <c r="S542" s="1"/>
      <c r="T542" s="1"/>
      <c r="U542" s="1"/>
      <c r="V542" s="1"/>
      <c r="W542" s="1"/>
      <c r="X542" s="1"/>
      <c r="Y542" s="1"/>
      <c r="Z542" s="1"/>
    </row>
    <row r="543" spans="1:26" ht="14.25" customHeight="1">
      <c r="A543" s="1"/>
      <c r="B543" s="1"/>
      <c r="C543" s="169"/>
      <c r="D543" s="1"/>
      <c r="E543" s="1"/>
      <c r="F543" s="1"/>
      <c r="G543" s="1"/>
      <c r="H543" s="1"/>
      <c r="I543" s="166"/>
      <c r="J543" s="1"/>
      <c r="K543" s="1"/>
      <c r="L543" s="1"/>
      <c r="M543" s="1"/>
      <c r="N543" s="1"/>
      <c r="O543" s="1"/>
      <c r="P543" s="1"/>
      <c r="Q543" s="1"/>
      <c r="R543" s="1"/>
      <c r="S543" s="1"/>
      <c r="T543" s="1"/>
      <c r="U543" s="1"/>
      <c r="V543" s="1"/>
      <c r="W543" s="1"/>
      <c r="X543" s="1"/>
      <c r="Y543" s="1"/>
      <c r="Z543" s="1"/>
    </row>
    <row r="544" spans="1:26" ht="14.25" customHeight="1">
      <c r="A544" s="1"/>
      <c r="B544" s="1"/>
      <c r="C544" s="169"/>
      <c r="D544" s="1"/>
      <c r="E544" s="1"/>
      <c r="F544" s="1"/>
      <c r="G544" s="1"/>
      <c r="H544" s="1"/>
      <c r="I544" s="166"/>
      <c r="J544" s="1"/>
      <c r="K544" s="1"/>
      <c r="L544" s="1"/>
      <c r="M544" s="1"/>
      <c r="N544" s="1"/>
      <c r="O544" s="1"/>
      <c r="P544" s="1"/>
      <c r="Q544" s="1"/>
      <c r="R544" s="1"/>
      <c r="S544" s="1"/>
      <c r="T544" s="1"/>
      <c r="U544" s="1"/>
      <c r="V544" s="1"/>
      <c r="W544" s="1"/>
      <c r="X544" s="1"/>
      <c r="Y544" s="1"/>
      <c r="Z544" s="1"/>
    </row>
    <row r="545" spans="1:26" ht="14.25" customHeight="1">
      <c r="A545" s="1"/>
      <c r="B545" s="1"/>
      <c r="C545" s="169"/>
      <c r="D545" s="1"/>
      <c r="E545" s="1"/>
      <c r="F545" s="1"/>
      <c r="G545" s="1"/>
      <c r="H545" s="1"/>
      <c r="I545" s="166"/>
      <c r="J545" s="1"/>
      <c r="K545" s="1"/>
      <c r="L545" s="1"/>
      <c r="M545" s="1"/>
      <c r="N545" s="1"/>
      <c r="O545" s="1"/>
      <c r="P545" s="1"/>
      <c r="Q545" s="1"/>
      <c r="R545" s="1"/>
      <c r="S545" s="1"/>
      <c r="T545" s="1"/>
      <c r="U545" s="1"/>
      <c r="V545" s="1"/>
      <c r="W545" s="1"/>
      <c r="X545" s="1"/>
      <c r="Y545" s="1"/>
      <c r="Z545" s="1"/>
    </row>
    <row r="546" spans="1:26" ht="14.25" customHeight="1">
      <c r="A546" s="1"/>
      <c r="B546" s="1"/>
      <c r="C546" s="169"/>
      <c r="D546" s="1"/>
      <c r="E546" s="1"/>
      <c r="F546" s="1"/>
      <c r="G546" s="1"/>
      <c r="H546" s="1"/>
      <c r="I546" s="166"/>
      <c r="J546" s="1"/>
      <c r="K546" s="1"/>
      <c r="L546" s="1"/>
      <c r="M546" s="1"/>
      <c r="N546" s="1"/>
      <c r="O546" s="1"/>
      <c r="P546" s="1"/>
      <c r="Q546" s="1"/>
      <c r="R546" s="1"/>
      <c r="S546" s="1"/>
      <c r="T546" s="1"/>
      <c r="U546" s="1"/>
      <c r="V546" s="1"/>
      <c r="W546" s="1"/>
      <c r="X546" s="1"/>
      <c r="Y546" s="1"/>
      <c r="Z546" s="1"/>
    </row>
    <row r="547" spans="1:26" ht="14.25" customHeight="1">
      <c r="A547" s="1"/>
      <c r="B547" s="1"/>
      <c r="C547" s="169"/>
      <c r="D547" s="1"/>
      <c r="E547" s="1"/>
      <c r="F547" s="1"/>
      <c r="G547" s="1"/>
      <c r="H547" s="1"/>
      <c r="I547" s="166"/>
      <c r="J547" s="1"/>
      <c r="K547" s="1"/>
      <c r="L547" s="1"/>
      <c r="M547" s="1"/>
      <c r="N547" s="1"/>
      <c r="O547" s="1"/>
      <c r="P547" s="1"/>
      <c r="Q547" s="1"/>
      <c r="R547" s="1"/>
      <c r="S547" s="1"/>
      <c r="T547" s="1"/>
      <c r="U547" s="1"/>
      <c r="V547" s="1"/>
      <c r="W547" s="1"/>
      <c r="X547" s="1"/>
      <c r="Y547" s="1"/>
      <c r="Z547" s="1"/>
    </row>
    <row r="548" spans="1:26" ht="14.25" customHeight="1">
      <c r="A548" s="1"/>
      <c r="B548" s="1"/>
      <c r="C548" s="169"/>
      <c r="D548" s="1"/>
      <c r="E548" s="1"/>
      <c r="F548" s="1"/>
      <c r="G548" s="1"/>
      <c r="H548" s="1"/>
      <c r="I548" s="166"/>
      <c r="J548" s="1"/>
      <c r="K548" s="1"/>
      <c r="L548" s="1"/>
      <c r="M548" s="1"/>
      <c r="N548" s="1"/>
      <c r="O548" s="1"/>
      <c r="P548" s="1"/>
      <c r="Q548" s="1"/>
      <c r="R548" s="1"/>
      <c r="S548" s="1"/>
      <c r="T548" s="1"/>
      <c r="U548" s="1"/>
      <c r="V548" s="1"/>
      <c r="W548" s="1"/>
      <c r="X548" s="1"/>
      <c r="Y548" s="1"/>
      <c r="Z548" s="1"/>
    </row>
    <row r="549" spans="1:26" ht="14.25" customHeight="1">
      <c r="A549" s="1"/>
      <c r="B549" s="1"/>
      <c r="C549" s="169"/>
      <c r="D549" s="1"/>
      <c r="E549" s="1"/>
      <c r="F549" s="1"/>
      <c r="G549" s="1"/>
      <c r="H549" s="1"/>
      <c r="I549" s="166"/>
      <c r="J549" s="1"/>
      <c r="K549" s="1"/>
      <c r="L549" s="1"/>
      <c r="M549" s="1"/>
      <c r="N549" s="1"/>
      <c r="O549" s="1"/>
      <c r="P549" s="1"/>
      <c r="Q549" s="1"/>
      <c r="R549" s="1"/>
      <c r="S549" s="1"/>
      <c r="T549" s="1"/>
      <c r="U549" s="1"/>
      <c r="V549" s="1"/>
      <c r="W549" s="1"/>
      <c r="X549" s="1"/>
      <c r="Y549" s="1"/>
      <c r="Z549" s="1"/>
    </row>
    <row r="550" spans="1:26" ht="14.25" customHeight="1">
      <c r="A550" s="1"/>
      <c r="B550" s="1"/>
      <c r="C550" s="169"/>
      <c r="D550" s="1"/>
      <c r="E550" s="1"/>
      <c r="F550" s="1"/>
      <c r="G550" s="1"/>
      <c r="H550" s="1"/>
      <c r="I550" s="166"/>
      <c r="J550" s="1"/>
      <c r="K550" s="1"/>
      <c r="L550" s="1"/>
      <c r="M550" s="1"/>
      <c r="N550" s="1"/>
      <c r="O550" s="1"/>
      <c r="P550" s="1"/>
      <c r="Q550" s="1"/>
      <c r="R550" s="1"/>
      <c r="S550" s="1"/>
      <c r="T550" s="1"/>
      <c r="U550" s="1"/>
      <c r="V550" s="1"/>
      <c r="W550" s="1"/>
      <c r="X550" s="1"/>
      <c r="Y550" s="1"/>
      <c r="Z550" s="1"/>
    </row>
    <row r="551" spans="1:26" ht="14.25" customHeight="1">
      <c r="A551" s="1"/>
      <c r="B551" s="1"/>
      <c r="C551" s="169"/>
      <c r="D551" s="1"/>
      <c r="E551" s="1"/>
      <c r="F551" s="1"/>
      <c r="G551" s="1"/>
      <c r="H551" s="1"/>
      <c r="I551" s="166"/>
      <c r="J551" s="1"/>
      <c r="K551" s="1"/>
      <c r="L551" s="1"/>
      <c r="M551" s="1"/>
      <c r="N551" s="1"/>
      <c r="O551" s="1"/>
      <c r="P551" s="1"/>
      <c r="Q551" s="1"/>
      <c r="R551" s="1"/>
      <c r="S551" s="1"/>
      <c r="T551" s="1"/>
      <c r="U551" s="1"/>
      <c r="V551" s="1"/>
      <c r="W551" s="1"/>
      <c r="X551" s="1"/>
      <c r="Y551" s="1"/>
      <c r="Z551" s="1"/>
    </row>
    <row r="552" spans="1:26" ht="14.25" customHeight="1">
      <c r="A552" s="1"/>
      <c r="B552" s="1"/>
      <c r="C552" s="169"/>
      <c r="D552" s="1"/>
      <c r="E552" s="1"/>
      <c r="F552" s="1"/>
      <c r="G552" s="1"/>
      <c r="H552" s="1"/>
      <c r="I552" s="166"/>
      <c r="J552" s="1"/>
      <c r="K552" s="1"/>
      <c r="L552" s="1"/>
      <c r="M552" s="1"/>
      <c r="N552" s="1"/>
      <c r="O552" s="1"/>
      <c r="P552" s="1"/>
      <c r="Q552" s="1"/>
      <c r="R552" s="1"/>
      <c r="S552" s="1"/>
      <c r="T552" s="1"/>
      <c r="U552" s="1"/>
      <c r="V552" s="1"/>
      <c r="W552" s="1"/>
      <c r="X552" s="1"/>
      <c r="Y552" s="1"/>
      <c r="Z552" s="1"/>
    </row>
    <row r="553" spans="1:26" ht="14.25" customHeight="1">
      <c r="A553" s="1"/>
      <c r="B553" s="1"/>
      <c r="C553" s="169"/>
      <c r="D553" s="1"/>
      <c r="E553" s="1"/>
      <c r="F553" s="1"/>
      <c r="G553" s="1"/>
      <c r="H553" s="1"/>
      <c r="I553" s="166"/>
      <c r="J553" s="1"/>
      <c r="K553" s="1"/>
      <c r="L553" s="1"/>
      <c r="M553" s="1"/>
      <c r="N553" s="1"/>
      <c r="O553" s="1"/>
      <c r="P553" s="1"/>
      <c r="Q553" s="1"/>
      <c r="R553" s="1"/>
      <c r="S553" s="1"/>
      <c r="T553" s="1"/>
      <c r="U553" s="1"/>
      <c r="V553" s="1"/>
      <c r="W553" s="1"/>
      <c r="X553" s="1"/>
      <c r="Y553" s="1"/>
      <c r="Z553" s="1"/>
    </row>
    <row r="554" spans="1:26" ht="14.25" customHeight="1">
      <c r="A554" s="1"/>
      <c r="B554" s="1"/>
      <c r="C554" s="169"/>
      <c r="D554" s="1"/>
      <c r="E554" s="1"/>
      <c r="F554" s="1"/>
      <c r="G554" s="1"/>
      <c r="H554" s="1"/>
      <c r="I554" s="166"/>
      <c r="J554" s="1"/>
      <c r="K554" s="1"/>
      <c r="L554" s="1"/>
      <c r="M554" s="1"/>
      <c r="N554" s="1"/>
      <c r="O554" s="1"/>
      <c r="P554" s="1"/>
      <c r="Q554" s="1"/>
      <c r="R554" s="1"/>
      <c r="S554" s="1"/>
      <c r="T554" s="1"/>
      <c r="U554" s="1"/>
      <c r="V554" s="1"/>
      <c r="W554" s="1"/>
      <c r="X554" s="1"/>
      <c r="Y554" s="1"/>
      <c r="Z554" s="1"/>
    </row>
    <row r="555" spans="1:26" ht="14.25" customHeight="1">
      <c r="A555" s="1"/>
      <c r="B555" s="1"/>
      <c r="C555" s="169"/>
      <c r="D555" s="1"/>
      <c r="E555" s="1"/>
      <c r="F555" s="1"/>
      <c r="G555" s="1"/>
      <c r="H555" s="1"/>
      <c r="I555" s="166"/>
      <c r="J555" s="1"/>
      <c r="K555" s="1"/>
      <c r="L555" s="1"/>
      <c r="M555" s="1"/>
      <c r="N555" s="1"/>
      <c r="O555" s="1"/>
      <c r="P555" s="1"/>
      <c r="Q555" s="1"/>
      <c r="R555" s="1"/>
      <c r="S555" s="1"/>
      <c r="T555" s="1"/>
      <c r="U555" s="1"/>
      <c r="V555" s="1"/>
      <c r="W555" s="1"/>
      <c r="X555" s="1"/>
      <c r="Y555" s="1"/>
      <c r="Z555" s="1"/>
    </row>
    <row r="556" spans="1:26" ht="14.25" customHeight="1">
      <c r="A556" s="1"/>
      <c r="B556" s="1"/>
      <c r="C556" s="169"/>
      <c r="D556" s="1"/>
      <c r="E556" s="1"/>
      <c r="F556" s="1"/>
      <c r="G556" s="1"/>
      <c r="H556" s="1"/>
      <c r="I556" s="166"/>
      <c r="J556" s="1"/>
      <c r="K556" s="1"/>
      <c r="L556" s="1"/>
      <c r="M556" s="1"/>
      <c r="N556" s="1"/>
      <c r="O556" s="1"/>
      <c r="P556" s="1"/>
      <c r="Q556" s="1"/>
      <c r="R556" s="1"/>
      <c r="S556" s="1"/>
      <c r="T556" s="1"/>
      <c r="U556" s="1"/>
      <c r="V556" s="1"/>
      <c r="W556" s="1"/>
      <c r="X556" s="1"/>
      <c r="Y556" s="1"/>
      <c r="Z556" s="1"/>
    </row>
    <row r="557" spans="1:26" ht="14.25" customHeight="1">
      <c r="A557" s="1"/>
      <c r="B557" s="1"/>
      <c r="C557" s="169"/>
      <c r="D557" s="1"/>
      <c r="E557" s="1"/>
      <c r="F557" s="1"/>
      <c r="G557" s="1"/>
      <c r="H557" s="1"/>
      <c r="I557" s="166"/>
      <c r="J557" s="1"/>
      <c r="K557" s="1"/>
      <c r="L557" s="1"/>
      <c r="M557" s="1"/>
      <c r="N557" s="1"/>
      <c r="O557" s="1"/>
      <c r="P557" s="1"/>
      <c r="Q557" s="1"/>
      <c r="R557" s="1"/>
      <c r="S557" s="1"/>
      <c r="T557" s="1"/>
      <c r="U557" s="1"/>
      <c r="V557" s="1"/>
      <c r="W557" s="1"/>
      <c r="X557" s="1"/>
      <c r="Y557" s="1"/>
      <c r="Z557" s="1"/>
    </row>
    <row r="558" spans="1:26" ht="14.25" customHeight="1">
      <c r="A558" s="1"/>
      <c r="B558" s="1"/>
      <c r="C558" s="169"/>
      <c r="D558" s="1"/>
      <c r="E558" s="1"/>
      <c r="F558" s="1"/>
      <c r="G558" s="1"/>
      <c r="H558" s="1"/>
      <c r="I558" s="166"/>
      <c r="J558" s="1"/>
      <c r="K558" s="1"/>
      <c r="L558" s="1"/>
      <c r="M558" s="1"/>
      <c r="N558" s="1"/>
      <c r="O558" s="1"/>
      <c r="P558" s="1"/>
      <c r="Q558" s="1"/>
      <c r="R558" s="1"/>
      <c r="S558" s="1"/>
      <c r="T558" s="1"/>
      <c r="U558" s="1"/>
      <c r="V558" s="1"/>
      <c r="W558" s="1"/>
      <c r="X558" s="1"/>
      <c r="Y558" s="1"/>
      <c r="Z558" s="1"/>
    </row>
    <row r="559" spans="1:26" ht="14.25" customHeight="1">
      <c r="A559" s="1"/>
      <c r="B559" s="1"/>
      <c r="C559" s="169"/>
      <c r="D559" s="1"/>
      <c r="E559" s="1"/>
      <c r="F559" s="1"/>
      <c r="G559" s="1"/>
      <c r="H559" s="1"/>
      <c r="I559" s="166"/>
      <c r="J559" s="1"/>
      <c r="K559" s="1"/>
      <c r="L559" s="1"/>
      <c r="M559" s="1"/>
      <c r="N559" s="1"/>
      <c r="O559" s="1"/>
      <c r="P559" s="1"/>
      <c r="Q559" s="1"/>
      <c r="R559" s="1"/>
      <c r="S559" s="1"/>
      <c r="T559" s="1"/>
      <c r="U559" s="1"/>
      <c r="V559" s="1"/>
      <c r="W559" s="1"/>
      <c r="X559" s="1"/>
      <c r="Y559" s="1"/>
      <c r="Z559" s="1"/>
    </row>
    <row r="560" spans="1:26" ht="14.25" customHeight="1">
      <c r="A560" s="1"/>
      <c r="B560" s="1"/>
      <c r="C560" s="169"/>
      <c r="D560" s="1"/>
      <c r="E560" s="1"/>
      <c r="F560" s="1"/>
      <c r="G560" s="1"/>
      <c r="H560" s="1"/>
      <c r="I560" s="166"/>
      <c r="J560" s="1"/>
      <c r="K560" s="1"/>
      <c r="L560" s="1"/>
      <c r="M560" s="1"/>
      <c r="N560" s="1"/>
      <c r="O560" s="1"/>
      <c r="P560" s="1"/>
      <c r="Q560" s="1"/>
      <c r="R560" s="1"/>
      <c r="S560" s="1"/>
      <c r="T560" s="1"/>
      <c r="U560" s="1"/>
      <c r="V560" s="1"/>
      <c r="W560" s="1"/>
      <c r="X560" s="1"/>
      <c r="Y560" s="1"/>
      <c r="Z560" s="1"/>
    </row>
    <row r="561" spans="1:26" ht="14.25" customHeight="1">
      <c r="A561" s="1"/>
      <c r="B561" s="1"/>
      <c r="C561" s="169"/>
      <c r="D561" s="1"/>
      <c r="E561" s="1"/>
      <c r="F561" s="1"/>
      <c r="G561" s="1"/>
      <c r="H561" s="1"/>
      <c r="I561" s="166"/>
      <c r="J561" s="1"/>
      <c r="K561" s="1"/>
      <c r="L561" s="1"/>
      <c r="M561" s="1"/>
      <c r="N561" s="1"/>
      <c r="O561" s="1"/>
      <c r="P561" s="1"/>
      <c r="Q561" s="1"/>
      <c r="R561" s="1"/>
      <c r="S561" s="1"/>
      <c r="T561" s="1"/>
      <c r="U561" s="1"/>
      <c r="V561" s="1"/>
      <c r="W561" s="1"/>
      <c r="X561" s="1"/>
      <c r="Y561" s="1"/>
      <c r="Z561" s="1"/>
    </row>
    <row r="562" spans="1:26" ht="14.25" customHeight="1">
      <c r="A562" s="1"/>
      <c r="B562" s="1"/>
      <c r="C562" s="169"/>
      <c r="D562" s="1"/>
      <c r="E562" s="1"/>
      <c r="F562" s="1"/>
      <c r="G562" s="1"/>
      <c r="H562" s="1"/>
      <c r="I562" s="166"/>
      <c r="J562" s="1"/>
      <c r="K562" s="1"/>
      <c r="L562" s="1"/>
      <c r="M562" s="1"/>
      <c r="N562" s="1"/>
      <c r="O562" s="1"/>
      <c r="P562" s="1"/>
      <c r="Q562" s="1"/>
      <c r="R562" s="1"/>
      <c r="S562" s="1"/>
      <c r="T562" s="1"/>
      <c r="U562" s="1"/>
      <c r="V562" s="1"/>
      <c r="W562" s="1"/>
      <c r="X562" s="1"/>
      <c r="Y562" s="1"/>
      <c r="Z562" s="1"/>
    </row>
    <row r="563" spans="1:26" ht="14.25" customHeight="1">
      <c r="A563" s="1"/>
      <c r="B563" s="1"/>
      <c r="C563" s="169"/>
      <c r="D563" s="1"/>
      <c r="E563" s="1"/>
      <c r="F563" s="1"/>
      <c r="G563" s="1"/>
      <c r="H563" s="1"/>
      <c r="I563" s="166"/>
      <c r="J563" s="1"/>
      <c r="K563" s="1"/>
      <c r="L563" s="1"/>
      <c r="M563" s="1"/>
      <c r="N563" s="1"/>
      <c r="O563" s="1"/>
      <c r="P563" s="1"/>
      <c r="Q563" s="1"/>
      <c r="R563" s="1"/>
      <c r="S563" s="1"/>
      <c r="T563" s="1"/>
      <c r="U563" s="1"/>
      <c r="V563" s="1"/>
      <c r="W563" s="1"/>
      <c r="X563" s="1"/>
      <c r="Y563" s="1"/>
      <c r="Z563" s="1"/>
    </row>
    <row r="564" spans="1:26" ht="14.25" customHeight="1">
      <c r="A564" s="1"/>
      <c r="B564" s="1"/>
      <c r="C564" s="169"/>
      <c r="D564" s="1"/>
      <c r="E564" s="1"/>
      <c r="F564" s="1"/>
      <c r="G564" s="1"/>
      <c r="H564" s="1"/>
      <c r="I564" s="166"/>
      <c r="J564" s="1"/>
      <c r="K564" s="1"/>
      <c r="L564" s="1"/>
      <c r="M564" s="1"/>
      <c r="N564" s="1"/>
      <c r="O564" s="1"/>
      <c r="P564" s="1"/>
      <c r="Q564" s="1"/>
      <c r="R564" s="1"/>
      <c r="S564" s="1"/>
      <c r="T564" s="1"/>
      <c r="U564" s="1"/>
      <c r="V564" s="1"/>
      <c r="W564" s="1"/>
      <c r="X564" s="1"/>
      <c r="Y564" s="1"/>
      <c r="Z564" s="1"/>
    </row>
    <row r="565" spans="1:26" ht="14.25" customHeight="1">
      <c r="A565" s="1"/>
      <c r="B565" s="1"/>
      <c r="C565" s="169"/>
      <c r="D565" s="1"/>
      <c r="E565" s="1"/>
      <c r="F565" s="1"/>
      <c r="G565" s="1"/>
      <c r="H565" s="1"/>
      <c r="I565" s="166"/>
      <c r="J565" s="1"/>
      <c r="K565" s="1"/>
      <c r="L565" s="1"/>
      <c r="M565" s="1"/>
      <c r="N565" s="1"/>
      <c r="O565" s="1"/>
      <c r="P565" s="1"/>
      <c r="Q565" s="1"/>
      <c r="R565" s="1"/>
      <c r="S565" s="1"/>
      <c r="T565" s="1"/>
      <c r="U565" s="1"/>
      <c r="V565" s="1"/>
      <c r="W565" s="1"/>
      <c r="X565" s="1"/>
      <c r="Y565" s="1"/>
      <c r="Z565" s="1"/>
    </row>
    <row r="566" spans="1:26" ht="14.25" customHeight="1">
      <c r="A566" s="1"/>
      <c r="B566" s="1"/>
      <c r="C566" s="169"/>
      <c r="D566" s="1"/>
      <c r="E566" s="1"/>
      <c r="F566" s="1"/>
      <c r="G566" s="1"/>
      <c r="H566" s="1"/>
      <c r="I566" s="166"/>
      <c r="J566" s="1"/>
      <c r="K566" s="1"/>
      <c r="L566" s="1"/>
      <c r="M566" s="1"/>
      <c r="N566" s="1"/>
      <c r="O566" s="1"/>
      <c r="P566" s="1"/>
      <c r="Q566" s="1"/>
      <c r="R566" s="1"/>
      <c r="S566" s="1"/>
      <c r="T566" s="1"/>
      <c r="U566" s="1"/>
      <c r="V566" s="1"/>
      <c r="W566" s="1"/>
      <c r="X566" s="1"/>
      <c r="Y566" s="1"/>
      <c r="Z566" s="1"/>
    </row>
    <row r="567" spans="1:26" ht="14.25" customHeight="1">
      <c r="A567" s="1"/>
      <c r="B567" s="1"/>
      <c r="C567" s="169"/>
      <c r="D567" s="1"/>
      <c r="E567" s="1"/>
      <c r="F567" s="1"/>
      <c r="G567" s="1"/>
      <c r="H567" s="1"/>
      <c r="I567" s="166"/>
      <c r="J567" s="1"/>
      <c r="K567" s="1"/>
      <c r="L567" s="1"/>
      <c r="M567" s="1"/>
      <c r="N567" s="1"/>
      <c r="O567" s="1"/>
      <c r="P567" s="1"/>
      <c r="Q567" s="1"/>
      <c r="R567" s="1"/>
      <c r="S567" s="1"/>
      <c r="T567" s="1"/>
      <c r="U567" s="1"/>
      <c r="V567" s="1"/>
      <c r="W567" s="1"/>
      <c r="X567" s="1"/>
      <c r="Y567" s="1"/>
      <c r="Z567" s="1"/>
    </row>
    <row r="568" spans="1:26" ht="14.25" customHeight="1">
      <c r="A568" s="1"/>
      <c r="B568" s="1"/>
      <c r="C568" s="169"/>
      <c r="D568" s="1"/>
      <c r="E568" s="1"/>
      <c r="F568" s="1"/>
      <c r="G568" s="1"/>
      <c r="H568" s="1"/>
      <c r="I568" s="166"/>
      <c r="J568" s="1"/>
      <c r="K568" s="1"/>
      <c r="L568" s="1"/>
      <c r="M568" s="1"/>
      <c r="N568" s="1"/>
      <c r="O568" s="1"/>
      <c r="P568" s="1"/>
      <c r="Q568" s="1"/>
      <c r="R568" s="1"/>
      <c r="S568" s="1"/>
      <c r="T568" s="1"/>
      <c r="U568" s="1"/>
      <c r="V568" s="1"/>
      <c r="W568" s="1"/>
      <c r="X568" s="1"/>
      <c r="Y568" s="1"/>
      <c r="Z568" s="1"/>
    </row>
    <row r="569" spans="1:26" ht="14.25" customHeight="1">
      <c r="A569" s="1"/>
      <c r="B569" s="1"/>
      <c r="C569" s="169"/>
      <c r="D569" s="1"/>
      <c r="E569" s="1"/>
      <c r="F569" s="1"/>
      <c r="G569" s="1"/>
      <c r="H569" s="1"/>
      <c r="I569" s="166"/>
      <c r="J569" s="1"/>
      <c r="K569" s="1"/>
      <c r="L569" s="1"/>
      <c r="M569" s="1"/>
      <c r="N569" s="1"/>
      <c r="O569" s="1"/>
      <c r="P569" s="1"/>
      <c r="Q569" s="1"/>
      <c r="R569" s="1"/>
      <c r="S569" s="1"/>
      <c r="T569" s="1"/>
      <c r="U569" s="1"/>
      <c r="V569" s="1"/>
      <c r="W569" s="1"/>
      <c r="X569" s="1"/>
      <c r="Y569" s="1"/>
      <c r="Z569" s="1"/>
    </row>
    <row r="570" spans="1:26" ht="14.25" customHeight="1">
      <c r="A570" s="1"/>
      <c r="B570" s="1"/>
      <c r="C570" s="169"/>
      <c r="D570" s="1"/>
      <c r="E570" s="1"/>
      <c r="F570" s="1"/>
      <c r="G570" s="1"/>
      <c r="H570" s="1"/>
      <c r="I570" s="166"/>
      <c r="J570" s="1"/>
      <c r="K570" s="1"/>
      <c r="L570" s="1"/>
      <c r="M570" s="1"/>
      <c r="N570" s="1"/>
      <c r="O570" s="1"/>
      <c r="P570" s="1"/>
      <c r="Q570" s="1"/>
      <c r="R570" s="1"/>
      <c r="S570" s="1"/>
      <c r="T570" s="1"/>
      <c r="U570" s="1"/>
      <c r="V570" s="1"/>
      <c r="W570" s="1"/>
      <c r="X570" s="1"/>
      <c r="Y570" s="1"/>
      <c r="Z570" s="1"/>
    </row>
    <row r="571" spans="1:26" ht="14.25" customHeight="1">
      <c r="A571" s="1"/>
      <c r="B571" s="1"/>
      <c r="C571" s="169"/>
      <c r="D571" s="1"/>
      <c r="E571" s="1"/>
      <c r="F571" s="1"/>
      <c r="G571" s="1"/>
      <c r="H571" s="1"/>
      <c r="I571" s="166"/>
      <c r="J571" s="1"/>
      <c r="K571" s="1"/>
      <c r="L571" s="1"/>
      <c r="M571" s="1"/>
      <c r="N571" s="1"/>
      <c r="O571" s="1"/>
      <c r="P571" s="1"/>
      <c r="Q571" s="1"/>
      <c r="R571" s="1"/>
      <c r="S571" s="1"/>
      <c r="T571" s="1"/>
      <c r="U571" s="1"/>
      <c r="V571" s="1"/>
      <c r="W571" s="1"/>
      <c r="X571" s="1"/>
      <c r="Y571" s="1"/>
      <c r="Z571" s="1"/>
    </row>
    <row r="572" spans="1:26" ht="14.25" customHeight="1">
      <c r="A572" s="1"/>
      <c r="B572" s="1"/>
      <c r="C572" s="169"/>
      <c r="D572" s="1"/>
      <c r="E572" s="1"/>
      <c r="F572" s="1"/>
      <c r="G572" s="1"/>
      <c r="H572" s="1"/>
      <c r="I572" s="166"/>
      <c r="J572" s="1"/>
      <c r="K572" s="1"/>
      <c r="L572" s="1"/>
      <c r="M572" s="1"/>
      <c r="N572" s="1"/>
      <c r="O572" s="1"/>
      <c r="P572" s="1"/>
      <c r="Q572" s="1"/>
      <c r="R572" s="1"/>
      <c r="S572" s="1"/>
      <c r="T572" s="1"/>
      <c r="U572" s="1"/>
      <c r="V572" s="1"/>
      <c r="W572" s="1"/>
      <c r="X572" s="1"/>
      <c r="Y572" s="1"/>
      <c r="Z572" s="1"/>
    </row>
    <row r="573" spans="1:26" ht="14.25" customHeight="1">
      <c r="A573" s="1"/>
      <c r="B573" s="1"/>
      <c r="C573" s="169"/>
      <c r="D573" s="1"/>
      <c r="E573" s="1"/>
      <c r="F573" s="1"/>
      <c r="G573" s="1"/>
      <c r="H573" s="1"/>
      <c r="I573" s="166"/>
      <c r="J573" s="1"/>
      <c r="K573" s="1"/>
      <c r="L573" s="1"/>
      <c r="M573" s="1"/>
      <c r="N573" s="1"/>
      <c r="O573" s="1"/>
      <c r="P573" s="1"/>
      <c r="Q573" s="1"/>
      <c r="R573" s="1"/>
      <c r="S573" s="1"/>
      <c r="T573" s="1"/>
      <c r="U573" s="1"/>
      <c r="V573" s="1"/>
      <c r="W573" s="1"/>
      <c r="X573" s="1"/>
      <c r="Y573" s="1"/>
      <c r="Z573" s="1"/>
    </row>
    <row r="574" spans="1:26" ht="14.25" customHeight="1">
      <c r="A574" s="1"/>
      <c r="B574" s="1"/>
      <c r="C574" s="169"/>
      <c r="D574" s="1"/>
      <c r="E574" s="1"/>
      <c r="F574" s="1"/>
      <c r="G574" s="1"/>
      <c r="H574" s="1"/>
      <c r="I574" s="166"/>
      <c r="J574" s="1"/>
      <c r="K574" s="1"/>
      <c r="L574" s="1"/>
      <c r="M574" s="1"/>
      <c r="N574" s="1"/>
      <c r="O574" s="1"/>
      <c r="P574" s="1"/>
      <c r="Q574" s="1"/>
      <c r="R574" s="1"/>
      <c r="S574" s="1"/>
      <c r="T574" s="1"/>
      <c r="U574" s="1"/>
      <c r="V574" s="1"/>
      <c r="W574" s="1"/>
      <c r="X574" s="1"/>
      <c r="Y574" s="1"/>
      <c r="Z574" s="1"/>
    </row>
    <row r="575" spans="1:26" ht="14.25" customHeight="1">
      <c r="A575" s="1"/>
      <c r="B575" s="1"/>
      <c r="C575" s="169"/>
      <c r="D575" s="1"/>
      <c r="E575" s="1"/>
      <c r="F575" s="1"/>
      <c r="G575" s="1"/>
      <c r="H575" s="1"/>
      <c r="I575" s="166"/>
      <c r="J575" s="1"/>
      <c r="K575" s="1"/>
      <c r="L575" s="1"/>
      <c r="M575" s="1"/>
      <c r="N575" s="1"/>
      <c r="O575" s="1"/>
      <c r="P575" s="1"/>
      <c r="Q575" s="1"/>
      <c r="R575" s="1"/>
      <c r="S575" s="1"/>
      <c r="T575" s="1"/>
      <c r="U575" s="1"/>
      <c r="V575" s="1"/>
      <c r="W575" s="1"/>
      <c r="X575" s="1"/>
      <c r="Y575" s="1"/>
      <c r="Z575" s="1"/>
    </row>
    <row r="576" spans="1:26" ht="14.25" customHeight="1">
      <c r="A576" s="1"/>
      <c r="B576" s="1"/>
      <c r="C576" s="169"/>
      <c r="D576" s="1"/>
      <c r="E576" s="1"/>
      <c r="F576" s="1"/>
      <c r="G576" s="1"/>
      <c r="H576" s="1"/>
      <c r="I576" s="166"/>
      <c r="J576" s="1"/>
      <c r="K576" s="1"/>
      <c r="L576" s="1"/>
      <c r="M576" s="1"/>
      <c r="N576" s="1"/>
      <c r="O576" s="1"/>
      <c r="P576" s="1"/>
      <c r="Q576" s="1"/>
      <c r="R576" s="1"/>
      <c r="S576" s="1"/>
      <c r="T576" s="1"/>
      <c r="U576" s="1"/>
      <c r="V576" s="1"/>
      <c r="W576" s="1"/>
      <c r="X576" s="1"/>
      <c r="Y576" s="1"/>
      <c r="Z576" s="1"/>
    </row>
    <row r="577" spans="1:26" ht="14.25" customHeight="1">
      <c r="A577" s="1"/>
      <c r="B577" s="1"/>
      <c r="C577" s="169"/>
      <c r="D577" s="1"/>
      <c r="E577" s="1"/>
      <c r="F577" s="1"/>
      <c r="G577" s="1"/>
      <c r="H577" s="1"/>
      <c r="I577" s="166"/>
      <c r="J577" s="1"/>
      <c r="K577" s="1"/>
      <c r="L577" s="1"/>
      <c r="M577" s="1"/>
      <c r="N577" s="1"/>
      <c r="O577" s="1"/>
      <c r="P577" s="1"/>
      <c r="Q577" s="1"/>
      <c r="R577" s="1"/>
      <c r="S577" s="1"/>
      <c r="T577" s="1"/>
      <c r="U577" s="1"/>
      <c r="V577" s="1"/>
      <c r="W577" s="1"/>
      <c r="X577" s="1"/>
      <c r="Y577" s="1"/>
      <c r="Z577" s="1"/>
    </row>
    <row r="578" spans="1:26" ht="14.25" customHeight="1">
      <c r="A578" s="1"/>
      <c r="B578" s="1"/>
      <c r="C578" s="169"/>
      <c r="D578" s="1"/>
      <c r="E578" s="1"/>
      <c r="F578" s="1"/>
      <c r="G578" s="1"/>
      <c r="H578" s="1"/>
      <c r="I578" s="166"/>
      <c r="J578" s="1"/>
      <c r="K578" s="1"/>
      <c r="L578" s="1"/>
      <c r="M578" s="1"/>
      <c r="N578" s="1"/>
      <c r="O578" s="1"/>
      <c r="P578" s="1"/>
      <c r="Q578" s="1"/>
      <c r="R578" s="1"/>
      <c r="S578" s="1"/>
      <c r="T578" s="1"/>
      <c r="U578" s="1"/>
      <c r="V578" s="1"/>
      <c r="W578" s="1"/>
      <c r="X578" s="1"/>
      <c r="Y578" s="1"/>
      <c r="Z578" s="1"/>
    </row>
    <row r="579" spans="1:26" ht="14.25" customHeight="1">
      <c r="A579" s="1"/>
      <c r="B579" s="1"/>
      <c r="C579" s="169"/>
      <c r="D579" s="1"/>
      <c r="E579" s="1"/>
      <c r="F579" s="1"/>
      <c r="G579" s="1"/>
      <c r="H579" s="1"/>
      <c r="I579" s="166"/>
      <c r="J579" s="1"/>
      <c r="K579" s="1"/>
      <c r="L579" s="1"/>
      <c r="M579" s="1"/>
      <c r="N579" s="1"/>
      <c r="O579" s="1"/>
      <c r="P579" s="1"/>
      <c r="Q579" s="1"/>
      <c r="R579" s="1"/>
      <c r="S579" s="1"/>
      <c r="T579" s="1"/>
      <c r="U579" s="1"/>
      <c r="V579" s="1"/>
      <c r="W579" s="1"/>
      <c r="X579" s="1"/>
      <c r="Y579" s="1"/>
      <c r="Z579" s="1"/>
    </row>
    <row r="580" spans="1:26" ht="14.25" customHeight="1">
      <c r="A580" s="1"/>
      <c r="B580" s="1"/>
      <c r="C580" s="169"/>
      <c r="D580" s="1"/>
      <c r="E580" s="1"/>
      <c r="F580" s="1"/>
      <c r="G580" s="1"/>
      <c r="H580" s="1"/>
      <c r="I580" s="166"/>
      <c r="J580" s="1"/>
      <c r="K580" s="1"/>
      <c r="L580" s="1"/>
      <c r="M580" s="1"/>
      <c r="N580" s="1"/>
      <c r="O580" s="1"/>
      <c r="P580" s="1"/>
      <c r="Q580" s="1"/>
      <c r="R580" s="1"/>
      <c r="S580" s="1"/>
      <c r="T580" s="1"/>
      <c r="U580" s="1"/>
      <c r="V580" s="1"/>
      <c r="W580" s="1"/>
      <c r="X580" s="1"/>
      <c r="Y580" s="1"/>
      <c r="Z580" s="1"/>
    </row>
    <row r="581" spans="1:26" ht="14.25" customHeight="1">
      <c r="A581" s="1"/>
      <c r="B581" s="1"/>
      <c r="C581" s="169"/>
      <c r="D581" s="1"/>
      <c r="E581" s="1"/>
      <c r="F581" s="1"/>
      <c r="G581" s="1"/>
      <c r="H581" s="1"/>
      <c r="I581" s="166"/>
      <c r="J581" s="1"/>
      <c r="K581" s="1"/>
      <c r="L581" s="1"/>
      <c r="M581" s="1"/>
      <c r="N581" s="1"/>
      <c r="O581" s="1"/>
      <c r="P581" s="1"/>
      <c r="Q581" s="1"/>
      <c r="R581" s="1"/>
      <c r="S581" s="1"/>
      <c r="T581" s="1"/>
      <c r="U581" s="1"/>
      <c r="V581" s="1"/>
      <c r="W581" s="1"/>
      <c r="X581" s="1"/>
      <c r="Y581" s="1"/>
      <c r="Z581" s="1"/>
    </row>
    <row r="582" spans="1:26" ht="14.25" customHeight="1">
      <c r="A582" s="1"/>
      <c r="B582" s="1"/>
      <c r="C582" s="169"/>
      <c r="D582" s="1"/>
      <c r="E582" s="1"/>
      <c r="F582" s="1"/>
      <c r="G582" s="1"/>
      <c r="H582" s="1"/>
      <c r="I582" s="166"/>
      <c r="J582" s="1"/>
      <c r="K582" s="1"/>
      <c r="L582" s="1"/>
      <c r="M582" s="1"/>
      <c r="N582" s="1"/>
      <c r="O582" s="1"/>
      <c r="P582" s="1"/>
      <c r="Q582" s="1"/>
      <c r="R582" s="1"/>
      <c r="S582" s="1"/>
      <c r="T582" s="1"/>
      <c r="U582" s="1"/>
      <c r="V582" s="1"/>
      <c r="W582" s="1"/>
      <c r="X582" s="1"/>
      <c r="Y582" s="1"/>
      <c r="Z582" s="1"/>
    </row>
    <row r="583" spans="1:26" ht="14.25" customHeight="1">
      <c r="A583" s="1"/>
      <c r="B583" s="1"/>
      <c r="C583" s="169"/>
      <c r="D583" s="1"/>
      <c r="E583" s="1"/>
      <c r="F583" s="1"/>
      <c r="G583" s="1"/>
      <c r="H583" s="1"/>
      <c r="I583" s="166"/>
      <c r="J583" s="1"/>
      <c r="K583" s="1"/>
      <c r="L583" s="1"/>
      <c r="M583" s="1"/>
      <c r="N583" s="1"/>
      <c r="O583" s="1"/>
      <c r="P583" s="1"/>
      <c r="Q583" s="1"/>
      <c r="R583" s="1"/>
      <c r="S583" s="1"/>
      <c r="T583" s="1"/>
      <c r="U583" s="1"/>
      <c r="V583" s="1"/>
      <c r="W583" s="1"/>
      <c r="X583" s="1"/>
      <c r="Y583" s="1"/>
      <c r="Z583" s="1"/>
    </row>
    <row r="584" spans="1:26" ht="14.25" customHeight="1">
      <c r="A584" s="1"/>
      <c r="B584" s="1"/>
      <c r="C584" s="169"/>
      <c r="D584" s="1"/>
      <c r="E584" s="1"/>
      <c r="F584" s="1"/>
      <c r="G584" s="1"/>
      <c r="H584" s="1"/>
      <c r="I584" s="166"/>
      <c r="J584" s="1"/>
      <c r="K584" s="1"/>
      <c r="L584" s="1"/>
      <c r="M584" s="1"/>
      <c r="N584" s="1"/>
      <c r="O584" s="1"/>
      <c r="P584" s="1"/>
      <c r="Q584" s="1"/>
      <c r="R584" s="1"/>
      <c r="S584" s="1"/>
      <c r="T584" s="1"/>
      <c r="U584" s="1"/>
      <c r="V584" s="1"/>
      <c r="W584" s="1"/>
      <c r="X584" s="1"/>
      <c r="Y584" s="1"/>
      <c r="Z584" s="1"/>
    </row>
    <row r="585" spans="1:26" ht="14.25" customHeight="1">
      <c r="A585" s="1"/>
      <c r="B585" s="1"/>
      <c r="C585" s="169"/>
      <c r="D585" s="1"/>
      <c r="E585" s="1"/>
      <c r="F585" s="1"/>
      <c r="G585" s="1"/>
      <c r="H585" s="1"/>
      <c r="I585" s="166"/>
      <c r="J585" s="1"/>
      <c r="K585" s="1"/>
      <c r="L585" s="1"/>
      <c r="M585" s="1"/>
      <c r="N585" s="1"/>
      <c r="O585" s="1"/>
      <c r="P585" s="1"/>
      <c r="Q585" s="1"/>
      <c r="R585" s="1"/>
      <c r="S585" s="1"/>
      <c r="T585" s="1"/>
      <c r="U585" s="1"/>
      <c r="V585" s="1"/>
      <c r="W585" s="1"/>
      <c r="X585" s="1"/>
      <c r="Y585" s="1"/>
      <c r="Z585" s="1"/>
    </row>
    <row r="586" spans="1:26" ht="14.25" customHeight="1">
      <c r="A586" s="1"/>
      <c r="B586" s="1"/>
      <c r="C586" s="169"/>
      <c r="D586" s="1"/>
      <c r="E586" s="1"/>
      <c r="F586" s="1"/>
      <c r="G586" s="1"/>
      <c r="H586" s="1"/>
      <c r="I586" s="166"/>
      <c r="J586" s="1"/>
      <c r="K586" s="1"/>
      <c r="L586" s="1"/>
      <c r="M586" s="1"/>
      <c r="N586" s="1"/>
      <c r="O586" s="1"/>
      <c r="P586" s="1"/>
      <c r="Q586" s="1"/>
      <c r="R586" s="1"/>
      <c r="S586" s="1"/>
      <c r="T586" s="1"/>
      <c r="U586" s="1"/>
      <c r="V586" s="1"/>
      <c r="W586" s="1"/>
      <c r="X586" s="1"/>
      <c r="Y586" s="1"/>
      <c r="Z586" s="1"/>
    </row>
    <row r="587" spans="1:26" ht="14.25" customHeight="1">
      <c r="A587" s="1"/>
      <c r="B587" s="1"/>
      <c r="C587" s="169"/>
      <c r="D587" s="1"/>
      <c r="E587" s="1"/>
      <c r="F587" s="1"/>
      <c r="G587" s="1"/>
      <c r="H587" s="1"/>
      <c r="I587" s="166"/>
      <c r="J587" s="1"/>
      <c r="K587" s="1"/>
      <c r="L587" s="1"/>
      <c r="M587" s="1"/>
      <c r="N587" s="1"/>
      <c r="O587" s="1"/>
      <c r="P587" s="1"/>
      <c r="Q587" s="1"/>
      <c r="R587" s="1"/>
      <c r="S587" s="1"/>
      <c r="T587" s="1"/>
      <c r="U587" s="1"/>
      <c r="V587" s="1"/>
      <c r="W587" s="1"/>
      <c r="X587" s="1"/>
      <c r="Y587" s="1"/>
      <c r="Z587" s="1"/>
    </row>
    <row r="588" spans="1:26" ht="14.25" customHeight="1">
      <c r="A588" s="1"/>
      <c r="B588" s="1"/>
      <c r="C588" s="169"/>
      <c r="D588" s="1"/>
      <c r="E588" s="1"/>
      <c r="F588" s="1"/>
      <c r="G588" s="1"/>
      <c r="H588" s="1"/>
      <c r="I588" s="166"/>
      <c r="J588" s="1"/>
      <c r="K588" s="1"/>
      <c r="L588" s="1"/>
      <c r="M588" s="1"/>
      <c r="N588" s="1"/>
      <c r="O588" s="1"/>
      <c r="P588" s="1"/>
      <c r="Q588" s="1"/>
      <c r="R588" s="1"/>
      <c r="S588" s="1"/>
      <c r="T588" s="1"/>
      <c r="U588" s="1"/>
      <c r="V588" s="1"/>
      <c r="W588" s="1"/>
      <c r="X588" s="1"/>
      <c r="Y588" s="1"/>
      <c r="Z588" s="1"/>
    </row>
    <row r="589" spans="1:26" ht="14.25" customHeight="1">
      <c r="A589" s="1"/>
      <c r="B589" s="1"/>
      <c r="C589" s="169"/>
      <c r="D589" s="1"/>
      <c r="E589" s="1"/>
      <c r="F589" s="1"/>
      <c r="G589" s="1"/>
      <c r="H589" s="1"/>
      <c r="I589" s="166"/>
      <c r="J589" s="1"/>
      <c r="K589" s="1"/>
      <c r="L589" s="1"/>
      <c r="M589" s="1"/>
      <c r="N589" s="1"/>
      <c r="O589" s="1"/>
      <c r="P589" s="1"/>
      <c r="Q589" s="1"/>
      <c r="R589" s="1"/>
      <c r="S589" s="1"/>
      <c r="T589" s="1"/>
      <c r="U589" s="1"/>
      <c r="V589" s="1"/>
      <c r="W589" s="1"/>
      <c r="X589" s="1"/>
      <c r="Y589" s="1"/>
      <c r="Z589" s="1"/>
    </row>
    <row r="590" spans="1:26" ht="14.25" customHeight="1">
      <c r="A590" s="1"/>
      <c r="B590" s="1"/>
      <c r="C590" s="169"/>
      <c r="D590" s="1"/>
      <c r="E590" s="1"/>
      <c r="F590" s="1"/>
      <c r="G590" s="1"/>
      <c r="H590" s="1"/>
      <c r="I590" s="166"/>
      <c r="J590" s="1"/>
      <c r="K590" s="1"/>
      <c r="L590" s="1"/>
      <c r="M590" s="1"/>
      <c r="N590" s="1"/>
      <c r="O590" s="1"/>
      <c r="P590" s="1"/>
      <c r="Q590" s="1"/>
      <c r="R590" s="1"/>
      <c r="S590" s="1"/>
      <c r="T590" s="1"/>
      <c r="U590" s="1"/>
      <c r="V590" s="1"/>
      <c r="W590" s="1"/>
      <c r="X590" s="1"/>
      <c r="Y590" s="1"/>
      <c r="Z590" s="1"/>
    </row>
    <row r="591" spans="1:26" ht="14.25" customHeight="1">
      <c r="A591" s="1"/>
      <c r="B591" s="1"/>
      <c r="C591" s="169"/>
      <c r="D591" s="1"/>
      <c r="E591" s="1"/>
      <c r="F591" s="1"/>
      <c r="G591" s="1"/>
      <c r="H591" s="1"/>
      <c r="I591" s="166"/>
      <c r="J591" s="1"/>
      <c r="K591" s="1"/>
      <c r="L591" s="1"/>
      <c r="M591" s="1"/>
      <c r="N591" s="1"/>
      <c r="O591" s="1"/>
      <c r="P591" s="1"/>
      <c r="Q591" s="1"/>
      <c r="R591" s="1"/>
      <c r="S591" s="1"/>
      <c r="T591" s="1"/>
      <c r="U591" s="1"/>
      <c r="V591" s="1"/>
      <c r="W591" s="1"/>
      <c r="X591" s="1"/>
      <c r="Y591" s="1"/>
      <c r="Z591" s="1"/>
    </row>
    <row r="592" spans="1:26" ht="14.25" customHeight="1">
      <c r="A592" s="1"/>
      <c r="B592" s="1"/>
      <c r="C592" s="169"/>
      <c r="D592" s="1"/>
      <c r="E592" s="1"/>
      <c r="F592" s="1"/>
      <c r="G592" s="1"/>
      <c r="H592" s="1"/>
      <c r="I592" s="166"/>
      <c r="J592" s="1"/>
      <c r="K592" s="1"/>
      <c r="L592" s="1"/>
      <c r="M592" s="1"/>
      <c r="N592" s="1"/>
      <c r="O592" s="1"/>
      <c r="P592" s="1"/>
      <c r="Q592" s="1"/>
      <c r="R592" s="1"/>
      <c r="S592" s="1"/>
      <c r="T592" s="1"/>
      <c r="U592" s="1"/>
      <c r="V592" s="1"/>
      <c r="W592" s="1"/>
      <c r="X592" s="1"/>
      <c r="Y592" s="1"/>
      <c r="Z592" s="1"/>
    </row>
    <row r="593" spans="1:26" ht="14.25" customHeight="1">
      <c r="A593" s="1"/>
      <c r="B593" s="1"/>
      <c r="C593" s="169"/>
      <c r="D593" s="1"/>
      <c r="E593" s="1"/>
      <c r="F593" s="1"/>
      <c r="G593" s="1"/>
      <c r="H593" s="1"/>
      <c r="I593" s="166"/>
      <c r="J593" s="1"/>
      <c r="K593" s="1"/>
      <c r="L593" s="1"/>
      <c r="M593" s="1"/>
      <c r="N593" s="1"/>
      <c r="O593" s="1"/>
      <c r="P593" s="1"/>
      <c r="Q593" s="1"/>
      <c r="R593" s="1"/>
      <c r="S593" s="1"/>
      <c r="T593" s="1"/>
      <c r="U593" s="1"/>
      <c r="V593" s="1"/>
      <c r="W593" s="1"/>
      <c r="X593" s="1"/>
      <c r="Y593" s="1"/>
      <c r="Z593" s="1"/>
    </row>
    <row r="594" spans="1:26" ht="14.25" customHeight="1">
      <c r="A594" s="1"/>
      <c r="B594" s="1"/>
      <c r="C594" s="169"/>
      <c r="D594" s="1"/>
      <c r="E594" s="1"/>
      <c r="F594" s="1"/>
      <c r="G594" s="1"/>
      <c r="H594" s="1"/>
      <c r="I594" s="166"/>
      <c r="J594" s="1"/>
      <c r="K594" s="1"/>
      <c r="L594" s="1"/>
      <c r="M594" s="1"/>
      <c r="N594" s="1"/>
      <c r="O594" s="1"/>
      <c r="P594" s="1"/>
      <c r="Q594" s="1"/>
      <c r="R594" s="1"/>
      <c r="S594" s="1"/>
      <c r="T594" s="1"/>
      <c r="U594" s="1"/>
      <c r="V594" s="1"/>
      <c r="W594" s="1"/>
      <c r="X594" s="1"/>
      <c r="Y594" s="1"/>
      <c r="Z594" s="1"/>
    </row>
    <row r="595" spans="1:26" ht="14.25" customHeight="1">
      <c r="A595" s="1"/>
      <c r="B595" s="1"/>
      <c r="C595" s="169"/>
      <c r="D595" s="1"/>
      <c r="E595" s="1"/>
      <c r="F595" s="1"/>
      <c r="G595" s="1"/>
      <c r="H595" s="1"/>
      <c r="I595" s="166"/>
      <c r="J595" s="1"/>
      <c r="K595" s="1"/>
      <c r="L595" s="1"/>
      <c r="M595" s="1"/>
      <c r="N595" s="1"/>
      <c r="O595" s="1"/>
      <c r="P595" s="1"/>
      <c r="Q595" s="1"/>
      <c r="R595" s="1"/>
      <c r="S595" s="1"/>
      <c r="T595" s="1"/>
      <c r="U595" s="1"/>
      <c r="V595" s="1"/>
      <c r="W595" s="1"/>
      <c r="X595" s="1"/>
      <c r="Y595" s="1"/>
      <c r="Z595" s="1"/>
    </row>
    <row r="596" spans="1:26" ht="14.25" customHeight="1">
      <c r="A596" s="1"/>
      <c r="B596" s="1"/>
      <c r="C596" s="169"/>
      <c r="D596" s="1"/>
      <c r="E596" s="1"/>
      <c r="F596" s="1"/>
      <c r="G596" s="1"/>
      <c r="H596" s="1"/>
      <c r="I596" s="166"/>
      <c r="J596" s="1"/>
      <c r="K596" s="1"/>
      <c r="L596" s="1"/>
      <c r="M596" s="1"/>
      <c r="N596" s="1"/>
      <c r="O596" s="1"/>
      <c r="P596" s="1"/>
      <c r="Q596" s="1"/>
      <c r="R596" s="1"/>
      <c r="S596" s="1"/>
      <c r="T596" s="1"/>
      <c r="U596" s="1"/>
      <c r="V596" s="1"/>
      <c r="W596" s="1"/>
      <c r="X596" s="1"/>
      <c r="Y596" s="1"/>
      <c r="Z596" s="1"/>
    </row>
    <row r="597" spans="1:26" ht="14.25" customHeight="1">
      <c r="A597" s="1"/>
      <c r="B597" s="1"/>
      <c r="C597" s="169"/>
      <c r="D597" s="1"/>
      <c r="E597" s="1"/>
      <c r="F597" s="1"/>
      <c r="G597" s="1"/>
      <c r="H597" s="1"/>
      <c r="I597" s="166"/>
      <c r="J597" s="1"/>
      <c r="K597" s="1"/>
      <c r="L597" s="1"/>
      <c r="M597" s="1"/>
      <c r="N597" s="1"/>
      <c r="O597" s="1"/>
      <c r="P597" s="1"/>
      <c r="Q597" s="1"/>
      <c r="R597" s="1"/>
      <c r="S597" s="1"/>
      <c r="T597" s="1"/>
      <c r="U597" s="1"/>
      <c r="V597" s="1"/>
      <c r="W597" s="1"/>
      <c r="X597" s="1"/>
      <c r="Y597" s="1"/>
      <c r="Z597" s="1"/>
    </row>
    <row r="598" spans="1:26" ht="14.25" customHeight="1">
      <c r="A598" s="1"/>
      <c r="B598" s="1"/>
      <c r="C598" s="169"/>
      <c r="D598" s="1"/>
      <c r="E598" s="1"/>
      <c r="F598" s="1"/>
      <c r="G598" s="1"/>
      <c r="H598" s="1"/>
      <c r="I598" s="166"/>
      <c r="J598" s="1"/>
      <c r="K598" s="1"/>
      <c r="L598" s="1"/>
      <c r="M598" s="1"/>
      <c r="N598" s="1"/>
      <c r="O598" s="1"/>
      <c r="P598" s="1"/>
      <c r="Q598" s="1"/>
      <c r="R598" s="1"/>
      <c r="S598" s="1"/>
      <c r="T598" s="1"/>
      <c r="U598" s="1"/>
      <c r="V598" s="1"/>
      <c r="W598" s="1"/>
      <c r="X598" s="1"/>
      <c r="Y598" s="1"/>
      <c r="Z598" s="1"/>
    </row>
    <row r="599" spans="1:26" ht="14.25" customHeight="1">
      <c r="A599" s="1"/>
      <c r="B599" s="1"/>
      <c r="C599" s="169"/>
      <c r="D599" s="1"/>
      <c r="E599" s="1"/>
      <c r="F599" s="1"/>
      <c r="G599" s="1"/>
      <c r="H599" s="1"/>
      <c r="I599" s="166"/>
      <c r="J599" s="1"/>
      <c r="K599" s="1"/>
      <c r="L599" s="1"/>
      <c r="M599" s="1"/>
      <c r="N599" s="1"/>
      <c r="O599" s="1"/>
      <c r="P599" s="1"/>
      <c r="Q599" s="1"/>
      <c r="R599" s="1"/>
      <c r="S599" s="1"/>
      <c r="T599" s="1"/>
      <c r="U599" s="1"/>
      <c r="V599" s="1"/>
      <c r="W599" s="1"/>
      <c r="X599" s="1"/>
      <c r="Y599" s="1"/>
      <c r="Z599" s="1"/>
    </row>
    <row r="600" spans="1:26" ht="14.25" customHeight="1">
      <c r="A600" s="1"/>
      <c r="B600" s="1"/>
      <c r="C600" s="169"/>
      <c r="D600" s="1"/>
      <c r="E600" s="1"/>
      <c r="F600" s="1"/>
      <c r="G600" s="1"/>
      <c r="H600" s="1"/>
      <c r="I600" s="166"/>
      <c r="J600" s="1"/>
      <c r="K600" s="1"/>
      <c r="L600" s="1"/>
      <c r="M600" s="1"/>
      <c r="N600" s="1"/>
      <c r="O600" s="1"/>
      <c r="P600" s="1"/>
      <c r="Q600" s="1"/>
      <c r="R600" s="1"/>
      <c r="S600" s="1"/>
      <c r="T600" s="1"/>
      <c r="U600" s="1"/>
      <c r="V600" s="1"/>
      <c r="W600" s="1"/>
      <c r="X600" s="1"/>
      <c r="Y600" s="1"/>
      <c r="Z600" s="1"/>
    </row>
    <row r="601" spans="1:26" ht="14.25" customHeight="1">
      <c r="A601" s="1"/>
      <c r="B601" s="1"/>
      <c r="C601" s="169"/>
      <c r="D601" s="1"/>
      <c r="E601" s="1"/>
      <c r="F601" s="1"/>
      <c r="G601" s="1"/>
      <c r="H601" s="1"/>
      <c r="I601" s="166"/>
      <c r="J601" s="1"/>
      <c r="K601" s="1"/>
      <c r="L601" s="1"/>
      <c r="M601" s="1"/>
      <c r="N601" s="1"/>
      <c r="O601" s="1"/>
      <c r="P601" s="1"/>
      <c r="Q601" s="1"/>
      <c r="R601" s="1"/>
      <c r="S601" s="1"/>
      <c r="T601" s="1"/>
      <c r="U601" s="1"/>
      <c r="V601" s="1"/>
      <c r="W601" s="1"/>
      <c r="X601" s="1"/>
      <c r="Y601" s="1"/>
      <c r="Z601" s="1"/>
    </row>
    <row r="602" spans="1:26" ht="14.25" customHeight="1">
      <c r="A602" s="1"/>
      <c r="B602" s="1"/>
      <c r="C602" s="169"/>
      <c r="D602" s="1"/>
      <c r="E602" s="1"/>
      <c r="F602" s="1"/>
      <c r="G602" s="1"/>
      <c r="H602" s="1"/>
      <c r="I602" s="166"/>
      <c r="J602" s="1"/>
      <c r="K602" s="1"/>
      <c r="L602" s="1"/>
      <c r="M602" s="1"/>
      <c r="N602" s="1"/>
      <c r="O602" s="1"/>
      <c r="P602" s="1"/>
      <c r="Q602" s="1"/>
      <c r="R602" s="1"/>
      <c r="S602" s="1"/>
      <c r="T602" s="1"/>
      <c r="U602" s="1"/>
      <c r="V602" s="1"/>
      <c r="W602" s="1"/>
      <c r="X602" s="1"/>
      <c r="Y602" s="1"/>
      <c r="Z602" s="1"/>
    </row>
    <row r="603" spans="1:26" ht="14.25" customHeight="1">
      <c r="A603" s="1"/>
      <c r="B603" s="1"/>
      <c r="C603" s="169"/>
      <c r="D603" s="1"/>
      <c r="E603" s="1"/>
      <c r="F603" s="1"/>
      <c r="G603" s="1"/>
      <c r="H603" s="1"/>
      <c r="I603" s="166"/>
      <c r="J603" s="1"/>
      <c r="K603" s="1"/>
      <c r="L603" s="1"/>
      <c r="M603" s="1"/>
      <c r="N603" s="1"/>
      <c r="O603" s="1"/>
      <c r="P603" s="1"/>
      <c r="Q603" s="1"/>
      <c r="R603" s="1"/>
      <c r="S603" s="1"/>
      <c r="T603" s="1"/>
      <c r="U603" s="1"/>
      <c r="V603" s="1"/>
      <c r="W603" s="1"/>
      <c r="X603" s="1"/>
      <c r="Y603" s="1"/>
      <c r="Z603" s="1"/>
    </row>
    <row r="604" spans="1:26" ht="14.25" customHeight="1">
      <c r="A604" s="1"/>
      <c r="B604" s="1"/>
      <c r="C604" s="169"/>
      <c r="D604" s="1"/>
      <c r="E604" s="1"/>
      <c r="F604" s="1"/>
      <c r="G604" s="1"/>
      <c r="H604" s="1"/>
      <c r="I604" s="166"/>
      <c r="J604" s="1"/>
      <c r="K604" s="1"/>
      <c r="L604" s="1"/>
      <c r="M604" s="1"/>
      <c r="N604" s="1"/>
      <c r="O604" s="1"/>
      <c r="P604" s="1"/>
      <c r="Q604" s="1"/>
      <c r="R604" s="1"/>
      <c r="S604" s="1"/>
      <c r="T604" s="1"/>
      <c r="U604" s="1"/>
      <c r="V604" s="1"/>
      <c r="W604" s="1"/>
      <c r="X604" s="1"/>
      <c r="Y604" s="1"/>
      <c r="Z604" s="1"/>
    </row>
    <row r="605" spans="1:26" ht="14.25" customHeight="1">
      <c r="A605" s="1"/>
      <c r="B605" s="1"/>
      <c r="C605" s="169"/>
      <c r="D605" s="1"/>
      <c r="E605" s="1"/>
      <c r="F605" s="1"/>
      <c r="G605" s="1"/>
      <c r="H605" s="1"/>
      <c r="I605" s="166"/>
      <c r="J605" s="1"/>
      <c r="K605" s="1"/>
      <c r="L605" s="1"/>
      <c r="M605" s="1"/>
      <c r="N605" s="1"/>
      <c r="O605" s="1"/>
      <c r="P605" s="1"/>
      <c r="Q605" s="1"/>
      <c r="R605" s="1"/>
      <c r="S605" s="1"/>
      <c r="T605" s="1"/>
      <c r="U605" s="1"/>
      <c r="V605" s="1"/>
      <c r="W605" s="1"/>
      <c r="X605" s="1"/>
      <c r="Y605" s="1"/>
      <c r="Z605" s="1"/>
    </row>
    <row r="606" spans="1:26" ht="14.25" customHeight="1">
      <c r="A606" s="1"/>
      <c r="B606" s="1"/>
      <c r="C606" s="169"/>
      <c r="D606" s="1"/>
      <c r="E606" s="1"/>
      <c r="F606" s="1"/>
      <c r="G606" s="1"/>
      <c r="H606" s="1"/>
      <c r="I606" s="166"/>
      <c r="J606" s="1"/>
      <c r="K606" s="1"/>
      <c r="L606" s="1"/>
      <c r="M606" s="1"/>
      <c r="N606" s="1"/>
      <c r="O606" s="1"/>
      <c r="P606" s="1"/>
      <c r="Q606" s="1"/>
      <c r="R606" s="1"/>
      <c r="S606" s="1"/>
      <c r="T606" s="1"/>
      <c r="U606" s="1"/>
      <c r="V606" s="1"/>
      <c r="W606" s="1"/>
      <c r="X606" s="1"/>
      <c r="Y606" s="1"/>
      <c r="Z606" s="1"/>
    </row>
    <row r="607" spans="1:26" ht="14.25" customHeight="1">
      <c r="A607" s="1"/>
      <c r="B607" s="1"/>
      <c r="C607" s="169"/>
      <c r="D607" s="1"/>
      <c r="E607" s="1"/>
      <c r="F607" s="1"/>
      <c r="G607" s="1"/>
      <c r="H607" s="1"/>
      <c r="I607" s="166"/>
      <c r="J607" s="1"/>
      <c r="K607" s="1"/>
      <c r="L607" s="1"/>
      <c r="M607" s="1"/>
      <c r="N607" s="1"/>
      <c r="O607" s="1"/>
      <c r="P607" s="1"/>
      <c r="Q607" s="1"/>
      <c r="R607" s="1"/>
      <c r="S607" s="1"/>
      <c r="T607" s="1"/>
      <c r="U607" s="1"/>
      <c r="V607" s="1"/>
      <c r="W607" s="1"/>
      <c r="X607" s="1"/>
      <c r="Y607" s="1"/>
      <c r="Z607" s="1"/>
    </row>
    <row r="608" spans="1:26" ht="14.25" customHeight="1">
      <c r="A608" s="1"/>
      <c r="B608" s="1"/>
      <c r="C608" s="169"/>
      <c r="D608" s="1"/>
      <c r="E608" s="1"/>
      <c r="F608" s="1"/>
      <c r="G608" s="1"/>
      <c r="H608" s="1"/>
      <c r="I608" s="166"/>
      <c r="J608" s="1"/>
      <c r="K608" s="1"/>
      <c r="L608" s="1"/>
      <c r="M608" s="1"/>
      <c r="N608" s="1"/>
      <c r="O608" s="1"/>
      <c r="P608" s="1"/>
      <c r="Q608" s="1"/>
      <c r="R608" s="1"/>
      <c r="S608" s="1"/>
      <c r="T608" s="1"/>
      <c r="U608" s="1"/>
      <c r="V608" s="1"/>
      <c r="W608" s="1"/>
      <c r="X608" s="1"/>
      <c r="Y608" s="1"/>
      <c r="Z608" s="1"/>
    </row>
    <row r="609" spans="1:26" ht="14.25" customHeight="1">
      <c r="A609" s="1"/>
      <c r="B609" s="1"/>
      <c r="C609" s="169"/>
      <c r="D609" s="1"/>
      <c r="E609" s="1"/>
      <c r="F609" s="1"/>
      <c r="G609" s="1"/>
      <c r="H609" s="1"/>
      <c r="I609" s="166"/>
      <c r="J609" s="1"/>
      <c r="K609" s="1"/>
      <c r="L609" s="1"/>
      <c r="M609" s="1"/>
      <c r="N609" s="1"/>
      <c r="O609" s="1"/>
      <c r="P609" s="1"/>
      <c r="Q609" s="1"/>
      <c r="R609" s="1"/>
      <c r="S609" s="1"/>
      <c r="T609" s="1"/>
      <c r="U609" s="1"/>
      <c r="V609" s="1"/>
      <c r="W609" s="1"/>
      <c r="X609" s="1"/>
      <c r="Y609" s="1"/>
      <c r="Z609" s="1"/>
    </row>
    <row r="610" spans="1:26" ht="14.25" customHeight="1">
      <c r="A610" s="1"/>
      <c r="B610" s="1"/>
      <c r="C610" s="169"/>
      <c r="D610" s="1"/>
      <c r="E610" s="1"/>
      <c r="F610" s="1"/>
      <c r="G610" s="1"/>
      <c r="H610" s="1"/>
      <c r="I610" s="166"/>
      <c r="J610" s="1"/>
      <c r="K610" s="1"/>
      <c r="L610" s="1"/>
      <c r="M610" s="1"/>
      <c r="N610" s="1"/>
      <c r="O610" s="1"/>
      <c r="P610" s="1"/>
      <c r="Q610" s="1"/>
      <c r="R610" s="1"/>
      <c r="S610" s="1"/>
      <c r="T610" s="1"/>
      <c r="U610" s="1"/>
      <c r="V610" s="1"/>
      <c r="W610" s="1"/>
      <c r="X610" s="1"/>
      <c r="Y610" s="1"/>
      <c r="Z610" s="1"/>
    </row>
    <row r="611" spans="1:26" ht="14.25" customHeight="1">
      <c r="A611" s="1"/>
      <c r="B611" s="1"/>
      <c r="C611" s="169"/>
      <c r="D611" s="1"/>
      <c r="E611" s="1"/>
      <c r="F611" s="1"/>
      <c r="G611" s="1"/>
      <c r="H611" s="1"/>
      <c r="I611" s="166"/>
      <c r="J611" s="1"/>
      <c r="K611" s="1"/>
      <c r="L611" s="1"/>
      <c r="M611" s="1"/>
      <c r="N611" s="1"/>
      <c r="O611" s="1"/>
      <c r="P611" s="1"/>
      <c r="Q611" s="1"/>
      <c r="R611" s="1"/>
      <c r="S611" s="1"/>
      <c r="T611" s="1"/>
      <c r="U611" s="1"/>
      <c r="V611" s="1"/>
      <c r="W611" s="1"/>
      <c r="X611" s="1"/>
      <c r="Y611" s="1"/>
      <c r="Z611" s="1"/>
    </row>
    <row r="612" spans="1:26" ht="14.25" customHeight="1">
      <c r="A612" s="1"/>
      <c r="B612" s="1"/>
      <c r="C612" s="169"/>
      <c r="D612" s="1"/>
      <c r="E612" s="1"/>
      <c r="F612" s="1"/>
      <c r="G612" s="1"/>
      <c r="H612" s="1"/>
      <c r="I612" s="166"/>
      <c r="J612" s="1"/>
      <c r="K612" s="1"/>
      <c r="L612" s="1"/>
      <c r="M612" s="1"/>
      <c r="N612" s="1"/>
      <c r="O612" s="1"/>
      <c r="P612" s="1"/>
      <c r="Q612" s="1"/>
      <c r="R612" s="1"/>
      <c r="S612" s="1"/>
      <c r="T612" s="1"/>
      <c r="U612" s="1"/>
      <c r="V612" s="1"/>
      <c r="W612" s="1"/>
      <c r="X612" s="1"/>
      <c r="Y612" s="1"/>
      <c r="Z612" s="1"/>
    </row>
    <row r="613" spans="1:26" ht="14.25" customHeight="1">
      <c r="A613" s="1"/>
      <c r="B613" s="1"/>
      <c r="C613" s="169"/>
      <c r="D613" s="1"/>
      <c r="E613" s="1"/>
      <c r="F613" s="1"/>
      <c r="G613" s="1"/>
      <c r="H613" s="1"/>
      <c r="I613" s="166"/>
      <c r="J613" s="1"/>
      <c r="K613" s="1"/>
      <c r="L613" s="1"/>
      <c r="M613" s="1"/>
      <c r="N613" s="1"/>
      <c r="O613" s="1"/>
      <c r="P613" s="1"/>
      <c r="Q613" s="1"/>
      <c r="R613" s="1"/>
      <c r="S613" s="1"/>
      <c r="T613" s="1"/>
      <c r="U613" s="1"/>
      <c r="V613" s="1"/>
      <c r="W613" s="1"/>
      <c r="X613" s="1"/>
      <c r="Y613" s="1"/>
      <c r="Z613" s="1"/>
    </row>
    <row r="614" spans="1:26" ht="14.25" customHeight="1">
      <c r="A614" s="1"/>
      <c r="B614" s="1"/>
      <c r="C614" s="169"/>
      <c r="D614" s="1"/>
      <c r="E614" s="1"/>
      <c r="F614" s="1"/>
      <c r="G614" s="1"/>
      <c r="H614" s="1"/>
      <c r="I614" s="166"/>
      <c r="J614" s="1"/>
      <c r="K614" s="1"/>
      <c r="L614" s="1"/>
      <c r="M614" s="1"/>
      <c r="N614" s="1"/>
      <c r="O614" s="1"/>
      <c r="P614" s="1"/>
      <c r="Q614" s="1"/>
      <c r="R614" s="1"/>
      <c r="S614" s="1"/>
      <c r="T614" s="1"/>
      <c r="U614" s="1"/>
      <c r="V614" s="1"/>
      <c r="W614" s="1"/>
      <c r="X614" s="1"/>
      <c r="Y614" s="1"/>
      <c r="Z614" s="1"/>
    </row>
    <row r="615" spans="1:26" ht="14.25" customHeight="1">
      <c r="A615" s="1"/>
      <c r="B615" s="1"/>
      <c r="C615" s="169"/>
      <c r="D615" s="1"/>
      <c r="E615" s="1"/>
      <c r="F615" s="1"/>
      <c r="G615" s="1"/>
      <c r="H615" s="1"/>
      <c r="I615" s="166"/>
      <c r="J615" s="1"/>
      <c r="K615" s="1"/>
      <c r="L615" s="1"/>
      <c r="M615" s="1"/>
      <c r="N615" s="1"/>
      <c r="O615" s="1"/>
      <c r="P615" s="1"/>
      <c r="Q615" s="1"/>
      <c r="R615" s="1"/>
      <c r="S615" s="1"/>
      <c r="T615" s="1"/>
      <c r="U615" s="1"/>
      <c r="V615" s="1"/>
      <c r="W615" s="1"/>
      <c r="X615" s="1"/>
      <c r="Y615" s="1"/>
      <c r="Z615" s="1"/>
    </row>
    <row r="616" spans="1:26" ht="14.25" customHeight="1">
      <c r="A616" s="1"/>
      <c r="B616" s="1"/>
      <c r="C616" s="169"/>
      <c r="D616" s="1"/>
      <c r="E616" s="1"/>
      <c r="F616" s="1"/>
      <c r="G616" s="1"/>
      <c r="H616" s="1"/>
      <c r="I616" s="166"/>
      <c r="J616" s="1"/>
      <c r="K616" s="1"/>
      <c r="L616" s="1"/>
      <c r="M616" s="1"/>
      <c r="N616" s="1"/>
      <c r="O616" s="1"/>
      <c r="P616" s="1"/>
      <c r="Q616" s="1"/>
      <c r="R616" s="1"/>
      <c r="S616" s="1"/>
      <c r="T616" s="1"/>
      <c r="U616" s="1"/>
      <c r="V616" s="1"/>
      <c r="W616" s="1"/>
      <c r="X616" s="1"/>
      <c r="Y616" s="1"/>
      <c r="Z616" s="1"/>
    </row>
    <row r="617" spans="1:26" ht="14.25" customHeight="1">
      <c r="A617" s="1"/>
      <c r="B617" s="1"/>
      <c r="C617" s="169"/>
      <c r="D617" s="1"/>
      <c r="E617" s="1"/>
      <c r="F617" s="1"/>
      <c r="G617" s="1"/>
      <c r="H617" s="1"/>
      <c r="I617" s="166"/>
      <c r="J617" s="1"/>
      <c r="K617" s="1"/>
      <c r="L617" s="1"/>
      <c r="M617" s="1"/>
      <c r="N617" s="1"/>
      <c r="O617" s="1"/>
      <c r="P617" s="1"/>
      <c r="Q617" s="1"/>
      <c r="R617" s="1"/>
      <c r="S617" s="1"/>
      <c r="T617" s="1"/>
      <c r="U617" s="1"/>
      <c r="V617" s="1"/>
      <c r="W617" s="1"/>
      <c r="X617" s="1"/>
      <c r="Y617" s="1"/>
      <c r="Z617" s="1"/>
    </row>
    <row r="618" spans="1:26" ht="14.25" customHeight="1">
      <c r="A618" s="1"/>
      <c r="B618" s="1"/>
      <c r="C618" s="169"/>
      <c r="D618" s="1"/>
      <c r="E618" s="1"/>
      <c r="F618" s="1"/>
      <c r="G618" s="1"/>
      <c r="H618" s="1"/>
      <c r="I618" s="166"/>
      <c r="J618" s="1"/>
      <c r="K618" s="1"/>
      <c r="L618" s="1"/>
      <c r="M618" s="1"/>
      <c r="N618" s="1"/>
      <c r="O618" s="1"/>
      <c r="P618" s="1"/>
      <c r="Q618" s="1"/>
      <c r="R618" s="1"/>
      <c r="S618" s="1"/>
      <c r="T618" s="1"/>
      <c r="U618" s="1"/>
      <c r="V618" s="1"/>
      <c r="W618" s="1"/>
      <c r="X618" s="1"/>
      <c r="Y618" s="1"/>
      <c r="Z618" s="1"/>
    </row>
    <row r="619" spans="1:26" ht="14.25" customHeight="1">
      <c r="A619" s="1"/>
      <c r="B619" s="1"/>
      <c r="C619" s="169"/>
      <c r="D619" s="1"/>
      <c r="E619" s="1"/>
      <c r="F619" s="1"/>
      <c r="G619" s="1"/>
      <c r="H619" s="1"/>
      <c r="I619" s="166"/>
      <c r="J619" s="1"/>
      <c r="K619" s="1"/>
      <c r="L619" s="1"/>
      <c r="M619" s="1"/>
      <c r="N619" s="1"/>
      <c r="O619" s="1"/>
      <c r="P619" s="1"/>
      <c r="Q619" s="1"/>
      <c r="R619" s="1"/>
      <c r="S619" s="1"/>
      <c r="T619" s="1"/>
      <c r="U619" s="1"/>
      <c r="V619" s="1"/>
      <c r="W619" s="1"/>
      <c r="X619" s="1"/>
      <c r="Y619" s="1"/>
      <c r="Z619" s="1"/>
    </row>
    <row r="620" spans="1:26" ht="14.25" customHeight="1">
      <c r="A620" s="1"/>
      <c r="B620" s="1"/>
      <c r="C620" s="169"/>
      <c r="D620" s="1"/>
      <c r="E620" s="1"/>
      <c r="F620" s="1"/>
      <c r="G620" s="1"/>
      <c r="H620" s="1"/>
      <c r="I620" s="166"/>
      <c r="J620" s="1"/>
      <c r="K620" s="1"/>
      <c r="L620" s="1"/>
      <c r="M620" s="1"/>
      <c r="N620" s="1"/>
      <c r="O620" s="1"/>
      <c r="P620" s="1"/>
      <c r="Q620" s="1"/>
      <c r="R620" s="1"/>
      <c r="S620" s="1"/>
      <c r="T620" s="1"/>
      <c r="U620" s="1"/>
      <c r="V620" s="1"/>
      <c r="W620" s="1"/>
      <c r="X620" s="1"/>
      <c r="Y620" s="1"/>
      <c r="Z620" s="1"/>
    </row>
    <row r="621" spans="1:26" ht="14.25" customHeight="1">
      <c r="A621" s="1"/>
      <c r="B621" s="1"/>
      <c r="C621" s="169"/>
      <c r="D621" s="1"/>
      <c r="E621" s="1"/>
      <c r="F621" s="1"/>
      <c r="G621" s="1"/>
      <c r="H621" s="1"/>
      <c r="I621" s="166"/>
      <c r="J621" s="1"/>
      <c r="K621" s="1"/>
      <c r="L621" s="1"/>
      <c r="M621" s="1"/>
      <c r="N621" s="1"/>
      <c r="O621" s="1"/>
      <c r="P621" s="1"/>
      <c r="Q621" s="1"/>
      <c r="R621" s="1"/>
      <c r="S621" s="1"/>
      <c r="T621" s="1"/>
      <c r="U621" s="1"/>
      <c r="V621" s="1"/>
      <c r="W621" s="1"/>
      <c r="X621" s="1"/>
      <c r="Y621" s="1"/>
      <c r="Z621" s="1"/>
    </row>
    <row r="622" spans="1:26" ht="14.25" customHeight="1">
      <c r="A622" s="1"/>
      <c r="B622" s="1"/>
      <c r="C622" s="169"/>
      <c r="D622" s="1"/>
      <c r="E622" s="1"/>
      <c r="F622" s="1"/>
      <c r="G622" s="1"/>
      <c r="H622" s="1"/>
      <c r="I622" s="166"/>
      <c r="J622" s="1"/>
      <c r="K622" s="1"/>
      <c r="L622" s="1"/>
      <c r="M622" s="1"/>
      <c r="N622" s="1"/>
      <c r="O622" s="1"/>
      <c r="P622" s="1"/>
      <c r="Q622" s="1"/>
      <c r="R622" s="1"/>
      <c r="S622" s="1"/>
      <c r="T622" s="1"/>
      <c r="U622" s="1"/>
      <c r="V622" s="1"/>
      <c r="W622" s="1"/>
      <c r="X622" s="1"/>
      <c r="Y622" s="1"/>
      <c r="Z622" s="1"/>
    </row>
    <row r="623" spans="1:26" ht="14.25" customHeight="1">
      <c r="A623" s="1"/>
      <c r="B623" s="1"/>
      <c r="C623" s="169"/>
      <c r="D623" s="1"/>
      <c r="E623" s="1"/>
      <c r="F623" s="1"/>
      <c r="G623" s="1"/>
      <c r="H623" s="1"/>
      <c r="I623" s="166"/>
      <c r="J623" s="1"/>
      <c r="K623" s="1"/>
      <c r="L623" s="1"/>
      <c r="M623" s="1"/>
      <c r="N623" s="1"/>
      <c r="O623" s="1"/>
      <c r="P623" s="1"/>
      <c r="Q623" s="1"/>
      <c r="R623" s="1"/>
      <c r="S623" s="1"/>
      <c r="T623" s="1"/>
      <c r="U623" s="1"/>
      <c r="V623" s="1"/>
      <c r="W623" s="1"/>
      <c r="X623" s="1"/>
      <c r="Y623" s="1"/>
      <c r="Z623" s="1"/>
    </row>
    <row r="624" spans="1:26" ht="14.25" customHeight="1">
      <c r="A624" s="1"/>
      <c r="B624" s="1"/>
      <c r="C624" s="169"/>
      <c r="D624" s="1"/>
      <c r="E624" s="1"/>
      <c r="F624" s="1"/>
      <c r="G624" s="1"/>
      <c r="H624" s="1"/>
      <c r="I624" s="166"/>
      <c r="J624" s="1"/>
      <c r="K624" s="1"/>
      <c r="L624" s="1"/>
      <c r="M624" s="1"/>
      <c r="N624" s="1"/>
      <c r="O624" s="1"/>
      <c r="P624" s="1"/>
      <c r="Q624" s="1"/>
      <c r="R624" s="1"/>
      <c r="S624" s="1"/>
      <c r="T624" s="1"/>
      <c r="U624" s="1"/>
      <c r="V624" s="1"/>
      <c r="W624" s="1"/>
      <c r="X624" s="1"/>
      <c r="Y624" s="1"/>
      <c r="Z624" s="1"/>
    </row>
    <row r="625" spans="1:26" ht="14.25" customHeight="1">
      <c r="A625" s="1"/>
      <c r="B625" s="1"/>
      <c r="C625" s="169"/>
      <c r="D625" s="1"/>
      <c r="E625" s="1"/>
      <c r="F625" s="1"/>
      <c r="G625" s="1"/>
      <c r="H625" s="1"/>
      <c r="I625" s="166"/>
      <c r="J625" s="1"/>
      <c r="K625" s="1"/>
      <c r="L625" s="1"/>
      <c r="M625" s="1"/>
      <c r="N625" s="1"/>
      <c r="O625" s="1"/>
      <c r="P625" s="1"/>
      <c r="Q625" s="1"/>
      <c r="R625" s="1"/>
      <c r="S625" s="1"/>
      <c r="T625" s="1"/>
      <c r="U625" s="1"/>
      <c r="V625" s="1"/>
      <c r="W625" s="1"/>
      <c r="X625" s="1"/>
      <c r="Y625" s="1"/>
      <c r="Z625" s="1"/>
    </row>
    <row r="626" spans="1:26" ht="14.25" customHeight="1">
      <c r="A626" s="1"/>
      <c r="B626" s="1"/>
      <c r="C626" s="169"/>
      <c r="D626" s="1"/>
      <c r="E626" s="1"/>
      <c r="F626" s="1"/>
      <c r="G626" s="1"/>
      <c r="H626" s="1"/>
      <c r="I626" s="166"/>
      <c r="J626" s="1"/>
      <c r="K626" s="1"/>
      <c r="L626" s="1"/>
      <c r="M626" s="1"/>
      <c r="N626" s="1"/>
      <c r="O626" s="1"/>
      <c r="P626" s="1"/>
      <c r="Q626" s="1"/>
      <c r="R626" s="1"/>
      <c r="S626" s="1"/>
      <c r="T626" s="1"/>
      <c r="U626" s="1"/>
      <c r="V626" s="1"/>
      <c r="W626" s="1"/>
      <c r="X626" s="1"/>
      <c r="Y626" s="1"/>
      <c r="Z626" s="1"/>
    </row>
    <row r="627" spans="1:26" ht="14.25" customHeight="1">
      <c r="A627" s="1"/>
      <c r="B627" s="1"/>
      <c r="C627" s="169"/>
      <c r="D627" s="1"/>
      <c r="E627" s="1"/>
      <c r="F627" s="1"/>
      <c r="G627" s="1"/>
      <c r="H627" s="1"/>
      <c r="I627" s="166"/>
      <c r="J627" s="1"/>
      <c r="K627" s="1"/>
      <c r="L627" s="1"/>
      <c r="M627" s="1"/>
      <c r="N627" s="1"/>
      <c r="O627" s="1"/>
      <c r="P627" s="1"/>
      <c r="Q627" s="1"/>
      <c r="R627" s="1"/>
      <c r="S627" s="1"/>
      <c r="T627" s="1"/>
      <c r="U627" s="1"/>
      <c r="V627" s="1"/>
      <c r="W627" s="1"/>
      <c r="X627" s="1"/>
      <c r="Y627" s="1"/>
      <c r="Z627" s="1"/>
    </row>
    <row r="628" spans="1:26" ht="14.25" customHeight="1">
      <c r="A628" s="1"/>
      <c r="B628" s="1"/>
      <c r="C628" s="169"/>
      <c r="D628" s="1"/>
      <c r="E628" s="1"/>
      <c r="F628" s="1"/>
      <c r="G628" s="1"/>
      <c r="H628" s="1"/>
      <c r="I628" s="166"/>
      <c r="J628" s="1"/>
      <c r="K628" s="1"/>
      <c r="L628" s="1"/>
      <c r="M628" s="1"/>
      <c r="N628" s="1"/>
      <c r="O628" s="1"/>
      <c r="P628" s="1"/>
      <c r="Q628" s="1"/>
      <c r="R628" s="1"/>
      <c r="S628" s="1"/>
      <c r="T628" s="1"/>
      <c r="U628" s="1"/>
      <c r="V628" s="1"/>
      <c r="W628" s="1"/>
      <c r="X628" s="1"/>
      <c r="Y628" s="1"/>
      <c r="Z628" s="1"/>
    </row>
    <row r="629" spans="1:26" ht="14.25" customHeight="1">
      <c r="A629" s="1"/>
      <c r="B629" s="1"/>
      <c r="C629" s="169"/>
      <c r="D629" s="1"/>
      <c r="E629" s="1"/>
      <c r="F629" s="1"/>
      <c r="G629" s="1"/>
      <c r="H629" s="1"/>
      <c r="I629" s="166"/>
      <c r="J629" s="1"/>
      <c r="K629" s="1"/>
      <c r="L629" s="1"/>
      <c r="M629" s="1"/>
      <c r="N629" s="1"/>
      <c r="O629" s="1"/>
      <c r="P629" s="1"/>
      <c r="Q629" s="1"/>
      <c r="R629" s="1"/>
      <c r="S629" s="1"/>
      <c r="T629" s="1"/>
      <c r="U629" s="1"/>
      <c r="V629" s="1"/>
      <c r="W629" s="1"/>
      <c r="X629" s="1"/>
      <c r="Y629" s="1"/>
      <c r="Z629" s="1"/>
    </row>
    <row r="630" spans="1:26" ht="14.25" customHeight="1">
      <c r="A630" s="1"/>
      <c r="B630" s="1"/>
      <c r="C630" s="169"/>
      <c r="D630" s="1"/>
      <c r="E630" s="1"/>
      <c r="F630" s="1"/>
      <c r="G630" s="1"/>
      <c r="H630" s="1"/>
      <c r="I630" s="166"/>
      <c r="J630" s="1"/>
      <c r="K630" s="1"/>
      <c r="L630" s="1"/>
      <c r="M630" s="1"/>
      <c r="N630" s="1"/>
      <c r="O630" s="1"/>
      <c r="P630" s="1"/>
      <c r="Q630" s="1"/>
      <c r="R630" s="1"/>
      <c r="S630" s="1"/>
      <c r="T630" s="1"/>
      <c r="U630" s="1"/>
      <c r="V630" s="1"/>
      <c r="W630" s="1"/>
      <c r="X630" s="1"/>
      <c r="Y630" s="1"/>
      <c r="Z630" s="1"/>
    </row>
    <row r="631" spans="1:26" ht="14.25" customHeight="1">
      <c r="A631" s="1"/>
      <c r="B631" s="1"/>
      <c r="C631" s="169"/>
      <c r="D631" s="1"/>
      <c r="E631" s="1"/>
      <c r="F631" s="1"/>
      <c r="G631" s="1"/>
      <c r="H631" s="1"/>
      <c r="I631" s="166"/>
      <c r="J631" s="1"/>
      <c r="K631" s="1"/>
      <c r="L631" s="1"/>
      <c r="M631" s="1"/>
      <c r="N631" s="1"/>
      <c r="O631" s="1"/>
      <c r="P631" s="1"/>
      <c r="Q631" s="1"/>
      <c r="R631" s="1"/>
      <c r="S631" s="1"/>
      <c r="T631" s="1"/>
      <c r="U631" s="1"/>
      <c r="V631" s="1"/>
      <c r="W631" s="1"/>
      <c r="X631" s="1"/>
      <c r="Y631" s="1"/>
      <c r="Z631" s="1"/>
    </row>
    <row r="632" spans="1:26" ht="14.25" customHeight="1">
      <c r="A632" s="1"/>
      <c r="B632" s="1"/>
      <c r="C632" s="169"/>
      <c r="D632" s="1"/>
      <c r="E632" s="1"/>
      <c r="F632" s="1"/>
      <c r="G632" s="1"/>
      <c r="H632" s="1"/>
      <c r="I632" s="166"/>
      <c r="J632" s="1"/>
      <c r="K632" s="1"/>
      <c r="L632" s="1"/>
      <c r="M632" s="1"/>
      <c r="N632" s="1"/>
      <c r="O632" s="1"/>
      <c r="P632" s="1"/>
      <c r="Q632" s="1"/>
      <c r="R632" s="1"/>
      <c r="S632" s="1"/>
      <c r="T632" s="1"/>
      <c r="U632" s="1"/>
      <c r="V632" s="1"/>
      <c r="W632" s="1"/>
      <c r="X632" s="1"/>
      <c r="Y632" s="1"/>
      <c r="Z632" s="1"/>
    </row>
    <row r="633" spans="1:26" ht="14.25" customHeight="1">
      <c r="A633" s="1"/>
      <c r="B633" s="1"/>
      <c r="C633" s="169"/>
      <c r="D633" s="1"/>
      <c r="E633" s="1"/>
      <c r="F633" s="1"/>
      <c r="G633" s="1"/>
      <c r="H633" s="1"/>
      <c r="I633" s="166"/>
      <c r="J633" s="1"/>
      <c r="K633" s="1"/>
      <c r="L633" s="1"/>
      <c r="M633" s="1"/>
      <c r="N633" s="1"/>
      <c r="O633" s="1"/>
      <c r="P633" s="1"/>
      <c r="Q633" s="1"/>
      <c r="R633" s="1"/>
      <c r="S633" s="1"/>
      <c r="T633" s="1"/>
      <c r="U633" s="1"/>
      <c r="V633" s="1"/>
      <c r="W633" s="1"/>
      <c r="X633" s="1"/>
      <c r="Y633" s="1"/>
      <c r="Z633" s="1"/>
    </row>
    <row r="634" spans="1:26" ht="14.25" customHeight="1">
      <c r="A634" s="1"/>
      <c r="B634" s="1"/>
      <c r="C634" s="169"/>
      <c r="D634" s="1"/>
      <c r="E634" s="1"/>
      <c r="F634" s="1"/>
      <c r="G634" s="1"/>
      <c r="H634" s="1"/>
      <c r="I634" s="166"/>
      <c r="J634" s="1"/>
      <c r="K634" s="1"/>
      <c r="L634" s="1"/>
      <c r="M634" s="1"/>
      <c r="N634" s="1"/>
      <c r="O634" s="1"/>
      <c r="P634" s="1"/>
      <c r="Q634" s="1"/>
      <c r="R634" s="1"/>
      <c r="S634" s="1"/>
      <c r="T634" s="1"/>
      <c r="U634" s="1"/>
      <c r="V634" s="1"/>
      <c r="W634" s="1"/>
      <c r="X634" s="1"/>
      <c r="Y634" s="1"/>
      <c r="Z634" s="1"/>
    </row>
    <row r="635" spans="1:26" ht="14.25" customHeight="1">
      <c r="A635" s="1"/>
      <c r="B635" s="1"/>
      <c r="C635" s="169"/>
      <c r="D635" s="1"/>
      <c r="E635" s="1"/>
      <c r="F635" s="1"/>
      <c r="G635" s="1"/>
      <c r="H635" s="1"/>
      <c r="I635" s="166"/>
      <c r="J635" s="1"/>
      <c r="K635" s="1"/>
      <c r="L635" s="1"/>
      <c r="M635" s="1"/>
      <c r="N635" s="1"/>
      <c r="O635" s="1"/>
      <c r="P635" s="1"/>
      <c r="Q635" s="1"/>
      <c r="R635" s="1"/>
      <c r="S635" s="1"/>
      <c r="T635" s="1"/>
      <c r="U635" s="1"/>
      <c r="V635" s="1"/>
      <c r="W635" s="1"/>
      <c r="X635" s="1"/>
      <c r="Y635" s="1"/>
      <c r="Z635" s="1"/>
    </row>
    <row r="636" spans="1:26" ht="14.25" customHeight="1">
      <c r="A636" s="1"/>
      <c r="B636" s="1"/>
      <c r="C636" s="169"/>
      <c r="D636" s="1"/>
      <c r="E636" s="1"/>
      <c r="F636" s="1"/>
      <c r="G636" s="1"/>
      <c r="H636" s="1"/>
      <c r="I636" s="166"/>
      <c r="J636" s="1"/>
      <c r="K636" s="1"/>
      <c r="L636" s="1"/>
      <c r="M636" s="1"/>
      <c r="N636" s="1"/>
      <c r="O636" s="1"/>
      <c r="P636" s="1"/>
      <c r="Q636" s="1"/>
      <c r="R636" s="1"/>
      <c r="S636" s="1"/>
      <c r="T636" s="1"/>
      <c r="U636" s="1"/>
      <c r="V636" s="1"/>
      <c r="W636" s="1"/>
      <c r="X636" s="1"/>
      <c r="Y636" s="1"/>
      <c r="Z636" s="1"/>
    </row>
    <row r="637" spans="1:26" ht="14.25" customHeight="1">
      <c r="A637" s="1"/>
      <c r="B637" s="1"/>
      <c r="C637" s="169"/>
      <c r="D637" s="1"/>
      <c r="E637" s="1"/>
      <c r="F637" s="1"/>
      <c r="G637" s="1"/>
      <c r="H637" s="1"/>
      <c r="I637" s="166"/>
      <c r="J637" s="1"/>
      <c r="K637" s="1"/>
      <c r="L637" s="1"/>
      <c r="M637" s="1"/>
      <c r="N637" s="1"/>
      <c r="O637" s="1"/>
      <c r="P637" s="1"/>
      <c r="Q637" s="1"/>
      <c r="R637" s="1"/>
      <c r="S637" s="1"/>
      <c r="T637" s="1"/>
      <c r="U637" s="1"/>
      <c r="V637" s="1"/>
      <c r="W637" s="1"/>
      <c r="X637" s="1"/>
      <c r="Y637" s="1"/>
      <c r="Z637" s="1"/>
    </row>
    <row r="638" spans="1:26" ht="14.25" customHeight="1">
      <c r="A638" s="1"/>
      <c r="B638" s="1"/>
      <c r="C638" s="169"/>
      <c r="D638" s="1"/>
      <c r="E638" s="1"/>
      <c r="F638" s="1"/>
      <c r="G638" s="1"/>
      <c r="H638" s="1"/>
      <c r="I638" s="166"/>
      <c r="J638" s="1"/>
      <c r="K638" s="1"/>
      <c r="L638" s="1"/>
      <c r="M638" s="1"/>
      <c r="N638" s="1"/>
      <c r="O638" s="1"/>
      <c r="P638" s="1"/>
      <c r="Q638" s="1"/>
      <c r="R638" s="1"/>
      <c r="S638" s="1"/>
      <c r="T638" s="1"/>
      <c r="U638" s="1"/>
      <c r="V638" s="1"/>
      <c r="W638" s="1"/>
      <c r="X638" s="1"/>
      <c r="Y638" s="1"/>
      <c r="Z638" s="1"/>
    </row>
    <row r="639" spans="1:26" ht="14.25" customHeight="1">
      <c r="A639" s="1"/>
      <c r="B639" s="1"/>
      <c r="C639" s="169"/>
      <c r="D639" s="1"/>
      <c r="E639" s="1"/>
      <c r="F639" s="1"/>
      <c r="G639" s="1"/>
      <c r="H639" s="1"/>
      <c r="I639" s="166"/>
      <c r="J639" s="1"/>
      <c r="K639" s="1"/>
      <c r="L639" s="1"/>
      <c r="M639" s="1"/>
      <c r="N639" s="1"/>
      <c r="O639" s="1"/>
      <c r="P639" s="1"/>
      <c r="Q639" s="1"/>
      <c r="R639" s="1"/>
      <c r="S639" s="1"/>
      <c r="T639" s="1"/>
      <c r="U639" s="1"/>
      <c r="V639" s="1"/>
      <c r="W639" s="1"/>
      <c r="X639" s="1"/>
      <c r="Y639" s="1"/>
      <c r="Z639" s="1"/>
    </row>
    <row r="640" spans="1:26" ht="14.25" customHeight="1">
      <c r="A640" s="1"/>
      <c r="B640" s="1"/>
      <c r="C640" s="169"/>
      <c r="D640" s="1"/>
      <c r="E640" s="1"/>
      <c r="F640" s="1"/>
      <c r="G640" s="1"/>
      <c r="H640" s="1"/>
      <c r="I640" s="166"/>
      <c r="J640" s="1"/>
      <c r="K640" s="1"/>
      <c r="L640" s="1"/>
      <c r="M640" s="1"/>
      <c r="N640" s="1"/>
      <c r="O640" s="1"/>
      <c r="P640" s="1"/>
      <c r="Q640" s="1"/>
      <c r="R640" s="1"/>
      <c r="S640" s="1"/>
      <c r="T640" s="1"/>
      <c r="U640" s="1"/>
      <c r="V640" s="1"/>
      <c r="W640" s="1"/>
      <c r="X640" s="1"/>
      <c r="Y640" s="1"/>
      <c r="Z640" s="1"/>
    </row>
    <row r="641" spans="1:26" ht="14.25" customHeight="1">
      <c r="A641" s="1"/>
      <c r="B641" s="1"/>
      <c r="C641" s="169"/>
      <c r="D641" s="1"/>
      <c r="E641" s="1"/>
      <c r="F641" s="1"/>
      <c r="G641" s="1"/>
      <c r="H641" s="1"/>
      <c r="I641" s="166"/>
      <c r="J641" s="1"/>
      <c r="K641" s="1"/>
      <c r="L641" s="1"/>
      <c r="M641" s="1"/>
      <c r="N641" s="1"/>
      <c r="O641" s="1"/>
      <c r="P641" s="1"/>
      <c r="Q641" s="1"/>
      <c r="R641" s="1"/>
      <c r="S641" s="1"/>
      <c r="T641" s="1"/>
      <c r="U641" s="1"/>
      <c r="V641" s="1"/>
      <c r="W641" s="1"/>
      <c r="X641" s="1"/>
      <c r="Y641" s="1"/>
      <c r="Z641" s="1"/>
    </row>
    <row r="642" spans="1:26" ht="14.25" customHeight="1">
      <c r="A642" s="1"/>
      <c r="B642" s="1"/>
      <c r="C642" s="169"/>
      <c r="D642" s="1"/>
      <c r="E642" s="1"/>
      <c r="F642" s="1"/>
      <c r="G642" s="1"/>
      <c r="H642" s="1"/>
      <c r="I642" s="166"/>
      <c r="J642" s="1"/>
      <c r="K642" s="1"/>
      <c r="L642" s="1"/>
      <c r="M642" s="1"/>
      <c r="N642" s="1"/>
      <c r="O642" s="1"/>
      <c r="P642" s="1"/>
      <c r="Q642" s="1"/>
      <c r="R642" s="1"/>
      <c r="S642" s="1"/>
      <c r="T642" s="1"/>
      <c r="U642" s="1"/>
      <c r="V642" s="1"/>
      <c r="W642" s="1"/>
      <c r="X642" s="1"/>
      <c r="Y642" s="1"/>
      <c r="Z642" s="1"/>
    </row>
    <row r="643" spans="1:26" ht="14.25" customHeight="1">
      <c r="A643" s="1"/>
      <c r="B643" s="1"/>
      <c r="C643" s="169"/>
      <c r="D643" s="1"/>
      <c r="E643" s="1"/>
      <c r="F643" s="1"/>
      <c r="G643" s="1"/>
      <c r="H643" s="1"/>
      <c r="I643" s="166"/>
      <c r="J643" s="1"/>
      <c r="K643" s="1"/>
      <c r="L643" s="1"/>
      <c r="M643" s="1"/>
      <c r="N643" s="1"/>
      <c r="O643" s="1"/>
      <c r="P643" s="1"/>
      <c r="Q643" s="1"/>
      <c r="R643" s="1"/>
      <c r="S643" s="1"/>
      <c r="T643" s="1"/>
      <c r="U643" s="1"/>
      <c r="V643" s="1"/>
      <c r="W643" s="1"/>
      <c r="X643" s="1"/>
      <c r="Y643" s="1"/>
      <c r="Z643" s="1"/>
    </row>
    <row r="644" spans="1:26" ht="14.25" customHeight="1">
      <c r="A644" s="1"/>
      <c r="B644" s="1"/>
      <c r="C644" s="169"/>
      <c r="D644" s="1"/>
      <c r="E644" s="1"/>
      <c r="F644" s="1"/>
      <c r="G644" s="1"/>
      <c r="H644" s="1"/>
      <c r="I644" s="166"/>
      <c r="J644" s="1"/>
      <c r="K644" s="1"/>
      <c r="L644" s="1"/>
      <c r="M644" s="1"/>
      <c r="N644" s="1"/>
      <c r="O644" s="1"/>
      <c r="P644" s="1"/>
      <c r="Q644" s="1"/>
      <c r="R644" s="1"/>
      <c r="S644" s="1"/>
      <c r="T644" s="1"/>
      <c r="U644" s="1"/>
      <c r="V644" s="1"/>
      <c r="W644" s="1"/>
      <c r="X644" s="1"/>
      <c r="Y644" s="1"/>
      <c r="Z644" s="1"/>
    </row>
    <row r="645" spans="1:26" ht="14.25" customHeight="1">
      <c r="A645" s="1"/>
      <c r="B645" s="1"/>
      <c r="C645" s="169"/>
      <c r="D645" s="1"/>
      <c r="E645" s="1"/>
      <c r="F645" s="1"/>
      <c r="G645" s="1"/>
      <c r="H645" s="1"/>
      <c r="I645" s="166"/>
      <c r="J645" s="1"/>
      <c r="K645" s="1"/>
      <c r="L645" s="1"/>
      <c r="M645" s="1"/>
      <c r="N645" s="1"/>
      <c r="O645" s="1"/>
      <c r="P645" s="1"/>
      <c r="Q645" s="1"/>
      <c r="R645" s="1"/>
      <c r="S645" s="1"/>
      <c r="T645" s="1"/>
      <c r="U645" s="1"/>
      <c r="V645" s="1"/>
      <c r="W645" s="1"/>
      <c r="X645" s="1"/>
      <c r="Y645" s="1"/>
      <c r="Z645" s="1"/>
    </row>
    <row r="646" spans="1:26" ht="14.25" customHeight="1">
      <c r="A646" s="1"/>
      <c r="B646" s="1"/>
      <c r="C646" s="169"/>
      <c r="D646" s="1"/>
      <c r="E646" s="1"/>
      <c r="F646" s="1"/>
      <c r="G646" s="1"/>
      <c r="H646" s="1"/>
      <c r="I646" s="166"/>
      <c r="J646" s="1"/>
      <c r="K646" s="1"/>
      <c r="L646" s="1"/>
      <c r="M646" s="1"/>
      <c r="N646" s="1"/>
      <c r="O646" s="1"/>
      <c r="P646" s="1"/>
      <c r="Q646" s="1"/>
      <c r="R646" s="1"/>
      <c r="S646" s="1"/>
      <c r="T646" s="1"/>
      <c r="U646" s="1"/>
      <c r="V646" s="1"/>
      <c r="W646" s="1"/>
      <c r="X646" s="1"/>
      <c r="Y646" s="1"/>
      <c r="Z646" s="1"/>
    </row>
    <row r="647" spans="1:26" ht="14.25" customHeight="1">
      <c r="A647" s="1"/>
      <c r="B647" s="1"/>
      <c r="C647" s="169"/>
      <c r="D647" s="1"/>
      <c r="E647" s="1"/>
      <c r="F647" s="1"/>
      <c r="G647" s="1"/>
      <c r="H647" s="1"/>
      <c r="I647" s="166"/>
      <c r="J647" s="1"/>
      <c r="K647" s="1"/>
      <c r="L647" s="1"/>
      <c r="M647" s="1"/>
      <c r="N647" s="1"/>
      <c r="O647" s="1"/>
      <c r="P647" s="1"/>
      <c r="Q647" s="1"/>
      <c r="R647" s="1"/>
      <c r="S647" s="1"/>
      <c r="T647" s="1"/>
      <c r="U647" s="1"/>
      <c r="V647" s="1"/>
      <c r="W647" s="1"/>
      <c r="X647" s="1"/>
      <c r="Y647" s="1"/>
      <c r="Z647" s="1"/>
    </row>
    <row r="648" spans="1:26" ht="14.25" customHeight="1">
      <c r="A648" s="1"/>
      <c r="B648" s="1"/>
      <c r="C648" s="169"/>
      <c r="D648" s="1"/>
      <c r="E648" s="1"/>
      <c r="F648" s="1"/>
      <c r="G648" s="1"/>
      <c r="H648" s="1"/>
      <c r="I648" s="166"/>
      <c r="J648" s="1"/>
      <c r="K648" s="1"/>
      <c r="L648" s="1"/>
      <c r="M648" s="1"/>
      <c r="N648" s="1"/>
      <c r="O648" s="1"/>
      <c r="P648" s="1"/>
      <c r="Q648" s="1"/>
      <c r="R648" s="1"/>
      <c r="S648" s="1"/>
      <c r="T648" s="1"/>
      <c r="U648" s="1"/>
      <c r="V648" s="1"/>
      <c r="W648" s="1"/>
      <c r="X648" s="1"/>
      <c r="Y648" s="1"/>
      <c r="Z648" s="1"/>
    </row>
    <row r="649" spans="1:26" ht="14.25" customHeight="1">
      <c r="A649" s="1"/>
      <c r="B649" s="1"/>
      <c r="C649" s="169"/>
      <c r="D649" s="1"/>
      <c r="E649" s="1"/>
      <c r="F649" s="1"/>
      <c r="G649" s="1"/>
      <c r="H649" s="1"/>
      <c r="I649" s="166"/>
      <c r="J649" s="1"/>
      <c r="K649" s="1"/>
      <c r="L649" s="1"/>
      <c r="M649" s="1"/>
      <c r="N649" s="1"/>
      <c r="O649" s="1"/>
      <c r="P649" s="1"/>
      <c r="Q649" s="1"/>
      <c r="R649" s="1"/>
      <c r="S649" s="1"/>
      <c r="T649" s="1"/>
      <c r="U649" s="1"/>
      <c r="V649" s="1"/>
      <c r="W649" s="1"/>
      <c r="X649" s="1"/>
      <c r="Y649" s="1"/>
      <c r="Z649" s="1"/>
    </row>
    <row r="650" spans="1:26" ht="14.25" customHeight="1">
      <c r="A650" s="1"/>
      <c r="B650" s="1"/>
      <c r="C650" s="169"/>
      <c r="D650" s="1"/>
      <c r="E650" s="1"/>
      <c r="F650" s="1"/>
      <c r="G650" s="1"/>
      <c r="H650" s="1"/>
      <c r="I650" s="166"/>
      <c r="J650" s="1"/>
      <c r="K650" s="1"/>
      <c r="L650" s="1"/>
      <c r="M650" s="1"/>
      <c r="N650" s="1"/>
      <c r="O650" s="1"/>
      <c r="P650" s="1"/>
      <c r="Q650" s="1"/>
      <c r="R650" s="1"/>
      <c r="S650" s="1"/>
      <c r="T650" s="1"/>
      <c r="U650" s="1"/>
      <c r="V650" s="1"/>
      <c r="W650" s="1"/>
      <c r="X650" s="1"/>
      <c r="Y650" s="1"/>
      <c r="Z650" s="1"/>
    </row>
    <row r="651" spans="1:26" ht="14.25" customHeight="1">
      <c r="A651" s="1"/>
      <c r="B651" s="1"/>
      <c r="C651" s="169"/>
      <c r="D651" s="1"/>
      <c r="E651" s="1"/>
      <c r="F651" s="1"/>
      <c r="G651" s="1"/>
      <c r="H651" s="1"/>
      <c r="I651" s="166"/>
      <c r="J651" s="1"/>
      <c r="K651" s="1"/>
      <c r="L651" s="1"/>
      <c r="M651" s="1"/>
      <c r="N651" s="1"/>
      <c r="O651" s="1"/>
      <c r="P651" s="1"/>
      <c r="Q651" s="1"/>
      <c r="R651" s="1"/>
      <c r="S651" s="1"/>
      <c r="T651" s="1"/>
      <c r="U651" s="1"/>
      <c r="V651" s="1"/>
      <c r="W651" s="1"/>
      <c r="X651" s="1"/>
      <c r="Y651" s="1"/>
      <c r="Z651" s="1"/>
    </row>
    <row r="652" spans="1:26" ht="14.25" customHeight="1">
      <c r="A652" s="1"/>
      <c r="B652" s="1"/>
      <c r="C652" s="169"/>
      <c r="D652" s="1"/>
      <c r="E652" s="1"/>
      <c r="F652" s="1"/>
      <c r="G652" s="1"/>
      <c r="H652" s="1"/>
      <c r="I652" s="166"/>
      <c r="J652" s="1"/>
      <c r="K652" s="1"/>
      <c r="L652" s="1"/>
      <c r="M652" s="1"/>
      <c r="N652" s="1"/>
      <c r="O652" s="1"/>
      <c r="P652" s="1"/>
      <c r="Q652" s="1"/>
      <c r="R652" s="1"/>
      <c r="S652" s="1"/>
      <c r="T652" s="1"/>
      <c r="U652" s="1"/>
      <c r="V652" s="1"/>
      <c r="W652" s="1"/>
      <c r="X652" s="1"/>
      <c r="Y652" s="1"/>
      <c r="Z652" s="1"/>
    </row>
    <row r="653" spans="1:26" ht="14.25" customHeight="1">
      <c r="A653" s="1"/>
      <c r="B653" s="1"/>
      <c r="C653" s="169"/>
      <c r="D653" s="1"/>
      <c r="E653" s="1"/>
      <c r="F653" s="1"/>
      <c r="G653" s="1"/>
      <c r="H653" s="1"/>
      <c r="I653" s="166"/>
      <c r="J653" s="1"/>
      <c r="K653" s="1"/>
      <c r="L653" s="1"/>
      <c r="M653" s="1"/>
      <c r="N653" s="1"/>
      <c r="O653" s="1"/>
      <c r="P653" s="1"/>
      <c r="Q653" s="1"/>
      <c r="R653" s="1"/>
      <c r="S653" s="1"/>
      <c r="T653" s="1"/>
      <c r="U653" s="1"/>
      <c r="V653" s="1"/>
      <c r="W653" s="1"/>
      <c r="X653" s="1"/>
      <c r="Y653" s="1"/>
      <c r="Z653" s="1"/>
    </row>
    <row r="654" spans="1:26" ht="14.25" customHeight="1">
      <c r="A654" s="1"/>
      <c r="B654" s="1"/>
      <c r="C654" s="169"/>
      <c r="D654" s="1"/>
      <c r="E654" s="1"/>
      <c r="F654" s="1"/>
      <c r="G654" s="1"/>
      <c r="H654" s="1"/>
      <c r="I654" s="166"/>
      <c r="J654" s="1"/>
      <c r="K654" s="1"/>
      <c r="L654" s="1"/>
      <c r="M654" s="1"/>
      <c r="N654" s="1"/>
      <c r="O654" s="1"/>
      <c r="P654" s="1"/>
      <c r="Q654" s="1"/>
      <c r="R654" s="1"/>
      <c r="S654" s="1"/>
      <c r="T654" s="1"/>
      <c r="U654" s="1"/>
      <c r="V654" s="1"/>
      <c r="W654" s="1"/>
      <c r="X654" s="1"/>
      <c r="Y654" s="1"/>
      <c r="Z654" s="1"/>
    </row>
    <row r="655" spans="1:26" ht="14.25" customHeight="1">
      <c r="A655" s="1"/>
      <c r="B655" s="1"/>
      <c r="C655" s="169"/>
      <c r="D655" s="1"/>
      <c r="E655" s="1"/>
      <c r="F655" s="1"/>
      <c r="G655" s="1"/>
      <c r="H655" s="1"/>
      <c r="I655" s="166"/>
      <c r="J655" s="1"/>
      <c r="K655" s="1"/>
      <c r="L655" s="1"/>
      <c r="M655" s="1"/>
      <c r="N655" s="1"/>
      <c r="O655" s="1"/>
      <c r="P655" s="1"/>
      <c r="Q655" s="1"/>
      <c r="R655" s="1"/>
      <c r="S655" s="1"/>
      <c r="T655" s="1"/>
      <c r="U655" s="1"/>
      <c r="V655" s="1"/>
      <c r="W655" s="1"/>
      <c r="X655" s="1"/>
      <c r="Y655" s="1"/>
      <c r="Z655" s="1"/>
    </row>
    <row r="656" spans="1:26" ht="14.25" customHeight="1">
      <c r="A656" s="1"/>
      <c r="B656" s="1"/>
      <c r="C656" s="169"/>
      <c r="D656" s="1"/>
      <c r="E656" s="1"/>
      <c r="F656" s="1"/>
      <c r="G656" s="1"/>
      <c r="H656" s="1"/>
      <c r="I656" s="166"/>
      <c r="J656" s="1"/>
      <c r="K656" s="1"/>
      <c r="L656" s="1"/>
      <c r="M656" s="1"/>
      <c r="N656" s="1"/>
      <c r="O656" s="1"/>
      <c r="P656" s="1"/>
      <c r="Q656" s="1"/>
      <c r="R656" s="1"/>
      <c r="S656" s="1"/>
      <c r="T656" s="1"/>
      <c r="U656" s="1"/>
      <c r="V656" s="1"/>
      <c r="W656" s="1"/>
      <c r="X656" s="1"/>
      <c r="Y656" s="1"/>
      <c r="Z656" s="1"/>
    </row>
    <row r="657" spans="1:26" ht="14.25" customHeight="1">
      <c r="A657" s="1"/>
      <c r="B657" s="1"/>
      <c r="C657" s="169"/>
      <c r="D657" s="1"/>
      <c r="E657" s="1"/>
      <c r="F657" s="1"/>
      <c r="G657" s="1"/>
      <c r="H657" s="1"/>
      <c r="I657" s="166"/>
      <c r="J657" s="1"/>
      <c r="K657" s="1"/>
      <c r="L657" s="1"/>
      <c r="M657" s="1"/>
      <c r="N657" s="1"/>
      <c r="O657" s="1"/>
      <c r="P657" s="1"/>
      <c r="Q657" s="1"/>
      <c r="R657" s="1"/>
      <c r="S657" s="1"/>
      <c r="T657" s="1"/>
      <c r="U657" s="1"/>
      <c r="V657" s="1"/>
      <c r="W657" s="1"/>
      <c r="X657" s="1"/>
      <c r="Y657" s="1"/>
      <c r="Z657" s="1"/>
    </row>
    <row r="658" spans="1:26" ht="14.25" customHeight="1">
      <c r="A658" s="1"/>
      <c r="B658" s="1"/>
      <c r="C658" s="169"/>
      <c r="D658" s="1"/>
      <c r="E658" s="1"/>
      <c r="F658" s="1"/>
      <c r="G658" s="1"/>
      <c r="H658" s="1"/>
      <c r="I658" s="166"/>
      <c r="J658" s="1"/>
      <c r="K658" s="1"/>
      <c r="L658" s="1"/>
      <c r="M658" s="1"/>
      <c r="N658" s="1"/>
      <c r="O658" s="1"/>
      <c r="P658" s="1"/>
      <c r="Q658" s="1"/>
      <c r="R658" s="1"/>
      <c r="S658" s="1"/>
      <c r="T658" s="1"/>
      <c r="U658" s="1"/>
      <c r="V658" s="1"/>
      <c r="W658" s="1"/>
      <c r="X658" s="1"/>
      <c r="Y658" s="1"/>
      <c r="Z658" s="1"/>
    </row>
    <row r="659" spans="1:26" ht="14.25" customHeight="1">
      <c r="A659" s="1"/>
      <c r="B659" s="1"/>
      <c r="C659" s="169"/>
      <c r="D659" s="1"/>
      <c r="E659" s="1"/>
      <c r="F659" s="1"/>
      <c r="G659" s="1"/>
      <c r="H659" s="1"/>
      <c r="I659" s="166"/>
      <c r="J659" s="1"/>
      <c r="K659" s="1"/>
      <c r="L659" s="1"/>
      <c r="M659" s="1"/>
      <c r="N659" s="1"/>
      <c r="O659" s="1"/>
      <c r="P659" s="1"/>
      <c r="Q659" s="1"/>
      <c r="R659" s="1"/>
      <c r="S659" s="1"/>
      <c r="T659" s="1"/>
      <c r="U659" s="1"/>
      <c r="V659" s="1"/>
      <c r="W659" s="1"/>
      <c r="X659" s="1"/>
      <c r="Y659" s="1"/>
      <c r="Z659" s="1"/>
    </row>
    <row r="660" spans="1:26" ht="14.25" customHeight="1">
      <c r="A660" s="1"/>
      <c r="B660" s="1"/>
      <c r="C660" s="169"/>
      <c r="D660" s="1"/>
      <c r="E660" s="1"/>
      <c r="F660" s="1"/>
      <c r="G660" s="1"/>
      <c r="H660" s="1"/>
      <c r="I660" s="166"/>
      <c r="J660" s="1"/>
      <c r="K660" s="1"/>
      <c r="L660" s="1"/>
      <c r="M660" s="1"/>
      <c r="N660" s="1"/>
      <c r="O660" s="1"/>
      <c r="P660" s="1"/>
      <c r="Q660" s="1"/>
      <c r="R660" s="1"/>
      <c r="S660" s="1"/>
      <c r="T660" s="1"/>
      <c r="U660" s="1"/>
      <c r="V660" s="1"/>
      <c r="W660" s="1"/>
      <c r="X660" s="1"/>
      <c r="Y660" s="1"/>
      <c r="Z660" s="1"/>
    </row>
    <row r="661" spans="1:26" ht="14.25" customHeight="1">
      <c r="A661" s="1"/>
      <c r="B661" s="1"/>
      <c r="C661" s="169"/>
      <c r="D661" s="1"/>
      <c r="E661" s="1"/>
      <c r="F661" s="1"/>
      <c r="G661" s="1"/>
      <c r="H661" s="1"/>
      <c r="I661" s="166"/>
      <c r="J661" s="1"/>
      <c r="K661" s="1"/>
      <c r="L661" s="1"/>
      <c r="M661" s="1"/>
      <c r="N661" s="1"/>
      <c r="O661" s="1"/>
      <c r="P661" s="1"/>
      <c r="Q661" s="1"/>
      <c r="R661" s="1"/>
      <c r="S661" s="1"/>
      <c r="T661" s="1"/>
      <c r="U661" s="1"/>
      <c r="V661" s="1"/>
      <c r="W661" s="1"/>
      <c r="X661" s="1"/>
      <c r="Y661" s="1"/>
      <c r="Z661" s="1"/>
    </row>
    <row r="662" spans="1:26" ht="14.25" customHeight="1">
      <c r="A662" s="1"/>
      <c r="B662" s="1"/>
      <c r="C662" s="169"/>
      <c r="D662" s="1"/>
      <c r="E662" s="1"/>
      <c r="F662" s="1"/>
      <c r="G662" s="1"/>
      <c r="H662" s="1"/>
      <c r="I662" s="166"/>
      <c r="J662" s="1"/>
      <c r="K662" s="1"/>
      <c r="L662" s="1"/>
      <c r="M662" s="1"/>
      <c r="N662" s="1"/>
      <c r="O662" s="1"/>
      <c r="P662" s="1"/>
      <c r="Q662" s="1"/>
      <c r="R662" s="1"/>
      <c r="S662" s="1"/>
      <c r="T662" s="1"/>
      <c r="U662" s="1"/>
      <c r="V662" s="1"/>
      <c r="W662" s="1"/>
      <c r="X662" s="1"/>
      <c r="Y662" s="1"/>
      <c r="Z662" s="1"/>
    </row>
    <row r="663" spans="1:26" ht="14.25" customHeight="1">
      <c r="A663" s="1"/>
      <c r="B663" s="1"/>
      <c r="C663" s="169"/>
      <c r="D663" s="1"/>
      <c r="E663" s="1"/>
      <c r="F663" s="1"/>
      <c r="G663" s="1"/>
      <c r="H663" s="1"/>
      <c r="I663" s="166"/>
      <c r="J663" s="1"/>
      <c r="K663" s="1"/>
      <c r="L663" s="1"/>
      <c r="M663" s="1"/>
      <c r="N663" s="1"/>
      <c r="O663" s="1"/>
      <c r="P663" s="1"/>
      <c r="Q663" s="1"/>
      <c r="R663" s="1"/>
      <c r="S663" s="1"/>
      <c r="T663" s="1"/>
      <c r="U663" s="1"/>
      <c r="V663" s="1"/>
      <c r="W663" s="1"/>
      <c r="X663" s="1"/>
      <c r="Y663" s="1"/>
      <c r="Z663" s="1"/>
    </row>
    <row r="664" spans="1:26" ht="14.25" customHeight="1">
      <c r="A664" s="1"/>
      <c r="B664" s="1"/>
      <c r="C664" s="169"/>
      <c r="D664" s="1"/>
      <c r="E664" s="1"/>
      <c r="F664" s="1"/>
      <c r="G664" s="1"/>
      <c r="H664" s="1"/>
      <c r="I664" s="166"/>
      <c r="J664" s="1"/>
      <c r="K664" s="1"/>
      <c r="L664" s="1"/>
      <c r="M664" s="1"/>
      <c r="N664" s="1"/>
      <c r="O664" s="1"/>
      <c r="P664" s="1"/>
      <c r="Q664" s="1"/>
      <c r="R664" s="1"/>
      <c r="S664" s="1"/>
      <c r="T664" s="1"/>
      <c r="U664" s="1"/>
      <c r="V664" s="1"/>
      <c r="W664" s="1"/>
      <c r="X664" s="1"/>
      <c r="Y664" s="1"/>
      <c r="Z664" s="1"/>
    </row>
    <row r="665" spans="1:26" ht="14.25" customHeight="1">
      <c r="A665" s="1"/>
      <c r="B665" s="1"/>
      <c r="C665" s="169"/>
      <c r="D665" s="1"/>
      <c r="E665" s="1"/>
      <c r="F665" s="1"/>
      <c r="G665" s="1"/>
      <c r="H665" s="1"/>
      <c r="I665" s="166"/>
      <c r="J665" s="1"/>
      <c r="K665" s="1"/>
      <c r="L665" s="1"/>
      <c r="M665" s="1"/>
      <c r="N665" s="1"/>
      <c r="O665" s="1"/>
      <c r="P665" s="1"/>
      <c r="Q665" s="1"/>
      <c r="R665" s="1"/>
      <c r="S665" s="1"/>
      <c r="T665" s="1"/>
      <c r="U665" s="1"/>
      <c r="V665" s="1"/>
      <c r="W665" s="1"/>
      <c r="X665" s="1"/>
      <c r="Y665" s="1"/>
      <c r="Z665" s="1"/>
    </row>
    <row r="666" spans="1:26" ht="14.25" customHeight="1">
      <c r="A666" s="1"/>
      <c r="B666" s="1"/>
      <c r="C666" s="169"/>
      <c r="D666" s="1"/>
      <c r="E666" s="1"/>
      <c r="F666" s="1"/>
      <c r="G666" s="1"/>
      <c r="H666" s="1"/>
      <c r="I666" s="166"/>
      <c r="J666" s="1"/>
      <c r="K666" s="1"/>
      <c r="L666" s="1"/>
      <c r="M666" s="1"/>
      <c r="N666" s="1"/>
      <c r="O666" s="1"/>
      <c r="P666" s="1"/>
      <c r="Q666" s="1"/>
      <c r="R666" s="1"/>
      <c r="S666" s="1"/>
      <c r="T666" s="1"/>
      <c r="U666" s="1"/>
      <c r="V666" s="1"/>
      <c r="W666" s="1"/>
      <c r="X666" s="1"/>
      <c r="Y666" s="1"/>
      <c r="Z666" s="1"/>
    </row>
    <row r="667" spans="1:26" ht="14.25" customHeight="1">
      <c r="A667" s="1"/>
      <c r="B667" s="1"/>
      <c r="C667" s="169"/>
      <c r="D667" s="1"/>
      <c r="E667" s="1"/>
      <c r="F667" s="1"/>
      <c r="G667" s="1"/>
      <c r="H667" s="1"/>
      <c r="I667" s="166"/>
      <c r="J667" s="1"/>
      <c r="K667" s="1"/>
      <c r="L667" s="1"/>
      <c r="M667" s="1"/>
      <c r="N667" s="1"/>
      <c r="O667" s="1"/>
      <c r="P667" s="1"/>
      <c r="Q667" s="1"/>
      <c r="R667" s="1"/>
      <c r="S667" s="1"/>
      <c r="T667" s="1"/>
      <c r="U667" s="1"/>
      <c r="V667" s="1"/>
      <c r="W667" s="1"/>
      <c r="X667" s="1"/>
      <c r="Y667" s="1"/>
      <c r="Z667" s="1"/>
    </row>
    <row r="668" spans="1:26" ht="14.25" customHeight="1">
      <c r="A668" s="1"/>
      <c r="B668" s="1"/>
      <c r="C668" s="169"/>
      <c r="D668" s="1"/>
      <c r="E668" s="1"/>
      <c r="F668" s="1"/>
      <c r="G668" s="1"/>
      <c r="H668" s="1"/>
      <c r="I668" s="166"/>
      <c r="J668" s="1"/>
      <c r="K668" s="1"/>
      <c r="L668" s="1"/>
      <c r="M668" s="1"/>
      <c r="N668" s="1"/>
      <c r="O668" s="1"/>
      <c r="P668" s="1"/>
      <c r="Q668" s="1"/>
      <c r="R668" s="1"/>
      <c r="S668" s="1"/>
      <c r="T668" s="1"/>
      <c r="U668" s="1"/>
      <c r="V668" s="1"/>
      <c r="W668" s="1"/>
      <c r="X668" s="1"/>
      <c r="Y668" s="1"/>
      <c r="Z668" s="1"/>
    </row>
    <row r="669" spans="1:26" ht="14.25" customHeight="1">
      <c r="A669" s="1"/>
      <c r="B669" s="1"/>
      <c r="C669" s="169"/>
      <c r="D669" s="1"/>
      <c r="E669" s="1"/>
      <c r="F669" s="1"/>
      <c r="G669" s="1"/>
      <c r="H669" s="1"/>
      <c r="I669" s="166"/>
      <c r="J669" s="1"/>
      <c r="K669" s="1"/>
      <c r="L669" s="1"/>
      <c r="M669" s="1"/>
      <c r="N669" s="1"/>
      <c r="O669" s="1"/>
      <c r="P669" s="1"/>
      <c r="Q669" s="1"/>
      <c r="R669" s="1"/>
      <c r="S669" s="1"/>
      <c r="T669" s="1"/>
      <c r="U669" s="1"/>
      <c r="V669" s="1"/>
      <c r="W669" s="1"/>
      <c r="X669" s="1"/>
      <c r="Y669" s="1"/>
      <c r="Z669" s="1"/>
    </row>
    <row r="670" spans="1:26" ht="14.25" customHeight="1">
      <c r="A670" s="1"/>
      <c r="B670" s="1"/>
      <c r="C670" s="169"/>
      <c r="D670" s="1"/>
      <c r="E670" s="1"/>
      <c r="F670" s="1"/>
      <c r="G670" s="1"/>
      <c r="H670" s="1"/>
      <c r="I670" s="166"/>
      <c r="J670" s="1"/>
      <c r="K670" s="1"/>
      <c r="L670" s="1"/>
      <c r="M670" s="1"/>
      <c r="N670" s="1"/>
      <c r="O670" s="1"/>
      <c r="P670" s="1"/>
      <c r="Q670" s="1"/>
      <c r="R670" s="1"/>
      <c r="S670" s="1"/>
      <c r="T670" s="1"/>
      <c r="U670" s="1"/>
      <c r="V670" s="1"/>
      <c r="W670" s="1"/>
      <c r="X670" s="1"/>
      <c r="Y670" s="1"/>
      <c r="Z670" s="1"/>
    </row>
    <row r="671" spans="1:26" ht="14.25" customHeight="1">
      <c r="A671" s="1"/>
      <c r="B671" s="1"/>
      <c r="C671" s="169"/>
      <c r="D671" s="1"/>
      <c r="E671" s="1"/>
      <c r="F671" s="1"/>
      <c r="G671" s="1"/>
      <c r="H671" s="1"/>
      <c r="I671" s="166"/>
      <c r="J671" s="1"/>
      <c r="K671" s="1"/>
      <c r="L671" s="1"/>
      <c r="M671" s="1"/>
      <c r="N671" s="1"/>
      <c r="O671" s="1"/>
      <c r="P671" s="1"/>
      <c r="Q671" s="1"/>
      <c r="R671" s="1"/>
      <c r="S671" s="1"/>
      <c r="T671" s="1"/>
      <c r="U671" s="1"/>
      <c r="V671" s="1"/>
      <c r="W671" s="1"/>
      <c r="X671" s="1"/>
      <c r="Y671" s="1"/>
      <c r="Z671" s="1"/>
    </row>
    <row r="672" spans="1:26" ht="14.25" customHeight="1">
      <c r="A672" s="1"/>
      <c r="B672" s="1"/>
      <c r="C672" s="169"/>
      <c r="D672" s="1"/>
      <c r="E672" s="1"/>
      <c r="F672" s="1"/>
      <c r="G672" s="1"/>
      <c r="H672" s="1"/>
      <c r="I672" s="166"/>
      <c r="J672" s="1"/>
      <c r="K672" s="1"/>
      <c r="L672" s="1"/>
      <c r="M672" s="1"/>
      <c r="N672" s="1"/>
      <c r="O672" s="1"/>
      <c r="P672" s="1"/>
      <c r="Q672" s="1"/>
      <c r="R672" s="1"/>
      <c r="S672" s="1"/>
      <c r="T672" s="1"/>
      <c r="U672" s="1"/>
      <c r="V672" s="1"/>
      <c r="W672" s="1"/>
      <c r="X672" s="1"/>
      <c r="Y672" s="1"/>
      <c r="Z672" s="1"/>
    </row>
    <row r="673" spans="1:26" ht="14.25" customHeight="1">
      <c r="A673" s="1"/>
      <c r="B673" s="1"/>
      <c r="C673" s="169"/>
      <c r="D673" s="1"/>
      <c r="E673" s="1"/>
      <c r="F673" s="1"/>
      <c r="G673" s="1"/>
      <c r="H673" s="1"/>
      <c r="I673" s="166"/>
      <c r="J673" s="1"/>
      <c r="K673" s="1"/>
      <c r="L673" s="1"/>
      <c r="M673" s="1"/>
      <c r="N673" s="1"/>
      <c r="O673" s="1"/>
      <c r="P673" s="1"/>
      <c r="Q673" s="1"/>
      <c r="R673" s="1"/>
      <c r="S673" s="1"/>
      <c r="T673" s="1"/>
      <c r="U673" s="1"/>
      <c r="V673" s="1"/>
      <c r="W673" s="1"/>
      <c r="X673" s="1"/>
      <c r="Y673" s="1"/>
      <c r="Z673" s="1"/>
    </row>
    <row r="674" spans="1:26" ht="14.25" customHeight="1">
      <c r="A674" s="1"/>
      <c r="B674" s="1"/>
      <c r="C674" s="169"/>
      <c r="D674" s="1"/>
      <c r="E674" s="1"/>
      <c r="F674" s="1"/>
      <c r="G674" s="1"/>
      <c r="H674" s="1"/>
      <c r="I674" s="166"/>
      <c r="J674" s="1"/>
      <c r="K674" s="1"/>
      <c r="L674" s="1"/>
      <c r="M674" s="1"/>
      <c r="N674" s="1"/>
      <c r="O674" s="1"/>
      <c r="P674" s="1"/>
      <c r="Q674" s="1"/>
      <c r="R674" s="1"/>
      <c r="S674" s="1"/>
      <c r="T674" s="1"/>
      <c r="U674" s="1"/>
      <c r="V674" s="1"/>
      <c r="W674" s="1"/>
      <c r="X674" s="1"/>
      <c r="Y674" s="1"/>
      <c r="Z674" s="1"/>
    </row>
    <row r="675" spans="1:26" ht="14.25" customHeight="1">
      <c r="A675" s="1"/>
      <c r="B675" s="1"/>
      <c r="C675" s="169"/>
      <c r="D675" s="1"/>
      <c r="E675" s="1"/>
      <c r="F675" s="1"/>
      <c r="G675" s="1"/>
      <c r="H675" s="1"/>
      <c r="I675" s="166"/>
      <c r="J675" s="1"/>
      <c r="K675" s="1"/>
      <c r="L675" s="1"/>
      <c r="M675" s="1"/>
      <c r="N675" s="1"/>
      <c r="O675" s="1"/>
      <c r="P675" s="1"/>
      <c r="Q675" s="1"/>
      <c r="R675" s="1"/>
      <c r="S675" s="1"/>
      <c r="T675" s="1"/>
      <c r="U675" s="1"/>
      <c r="V675" s="1"/>
      <c r="W675" s="1"/>
      <c r="X675" s="1"/>
      <c r="Y675" s="1"/>
      <c r="Z675" s="1"/>
    </row>
    <row r="676" spans="1:26" ht="14.25" customHeight="1">
      <c r="A676" s="1"/>
      <c r="B676" s="1"/>
      <c r="C676" s="169"/>
      <c r="D676" s="1"/>
      <c r="E676" s="1"/>
      <c r="F676" s="1"/>
      <c r="G676" s="1"/>
      <c r="H676" s="1"/>
      <c r="I676" s="166"/>
      <c r="J676" s="1"/>
      <c r="K676" s="1"/>
      <c r="L676" s="1"/>
      <c r="M676" s="1"/>
      <c r="N676" s="1"/>
      <c r="O676" s="1"/>
      <c r="P676" s="1"/>
      <c r="Q676" s="1"/>
      <c r="R676" s="1"/>
      <c r="S676" s="1"/>
      <c r="T676" s="1"/>
      <c r="U676" s="1"/>
      <c r="V676" s="1"/>
      <c r="W676" s="1"/>
      <c r="X676" s="1"/>
      <c r="Y676" s="1"/>
      <c r="Z676" s="1"/>
    </row>
    <row r="677" spans="1:26" ht="14.25" customHeight="1">
      <c r="A677" s="1"/>
      <c r="B677" s="1"/>
      <c r="C677" s="169"/>
      <c r="D677" s="1"/>
      <c r="E677" s="1"/>
      <c r="F677" s="1"/>
      <c r="G677" s="1"/>
      <c r="H677" s="1"/>
      <c r="I677" s="166"/>
      <c r="J677" s="1"/>
      <c r="K677" s="1"/>
      <c r="L677" s="1"/>
      <c r="M677" s="1"/>
      <c r="N677" s="1"/>
      <c r="O677" s="1"/>
      <c r="P677" s="1"/>
      <c r="Q677" s="1"/>
      <c r="R677" s="1"/>
      <c r="S677" s="1"/>
      <c r="T677" s="1"/>
      <c r="U677" s="1"/>
      <c r="V677" s="1"/>
      <c r="W677" s="1"/>
      <c r="X677" s="1"/>
      <c r="Y677" s="1"/>
      <c r="Z677" s="1"/>
    </row>
    <row r="678" spans="1:26" ht="14.25" customHeight="1">
      <c r="A678" s="1"/>
      <c r="B678" s="1"/>
      <c r="C678" s="169"/>
      <c r="D678" s="1"/>
      <c r="E678" s="1"/>
      <c r="F678" s="1"/>
      <c r="G678" s="1"/>
      <c r="H678" s="1"/>
      <c r="I678" s="166"/>
      <c r="J678" s="1"/>
      <c r="K678" s="1"/>
      <c r="L678" s="1"/>
      <c r="M678" s="1"/>
      <c r="N678" s="1"/>
      <c r="O678" s="1"/>
      <c r="P678" s="1"/>
      <c r="Q678" s="1"/>
      <c r="R678" s="1"/>
      <c r="S678" s="1"/>
      <c r="T678" s="1"/>
      <c r="U678" s="1"/>
      <c r="V678" s="1"/>
      <c r="W678" s="1"/>
      <c r="X678" s="1"/>
      <c r="Y678" s="1"/>
      <c r="Z678" s="1"/>
    </row>
    <row r="679" spans="1:26" ht="14.25" customHeight="1">
      <c r="A679" s="1"/>
      <c r="B679" s="1"/>
      <c r="C679" s="169"/>
      <c r="D679" s="1"/>
      <c r="E679" s="1"/>
      <c r="F679" s="1"/>
      <c r="G679" s="1"/>
      <c r="H679" s="1"/>
      <c r="I679" s="166"/>
      <c r="J679" s="1"/>
      <c r="K679" s="1"/>
      <c r="L679" s="1"/>
      <c r="M679" s="1"/>
      <c r="N679" s="1"/>
      <c r="O679" s="1"/>
      <c r="P679" s="1"/>
      <c r="Q679" s="1"/>
      <c r="R679" s="1"/>
      <c r="S679" s="1"/>
      <c r="T679" s="1"/>
      <c r="U679" s="1"/>
      <c r="V679" s="1"/>
      <c r="W679" s="1"/>
      <c r="X679" s="1"/>
      <c r="Y679" s="1"/>
      <c r="Z679" s="1"/>
    </row>
    <row r="680" spans="1:26" ht="14.25" customHeight="1">
      <c r="A680" s="1"/>
      <c r="B680" s="1"/>
      <c r="C680" s="169"/>
      <c r="D680" s="1"/>
      <c r="E680" s="1"/>
      <c r="F680" s="1"/>
      <c r="G680" s="1"/>
      <c r="H680" s="1"/>
      <c r="I680" s="166"/>
      <c r="J680" s="1"/>
      <c r="K680" s="1"/>
      <c r="L680" s="1"/>
      <c r="M680" s="1"/>
      <c r="N680" s="1"/>
      <c r="O680" s="1"/>
      <c r="P680" s="1"/>
      <c r="Q680" s="1"/>
      <c r="R680" s="1"/>
      <c r="S680" s="1"/>
      <c r="T680" s="1"/>
      <c r="U680" s="1"/>
      <c r="V680" s="1"/>
      <c r="W680" s="1"/>
      <c r="X680" s="1"/>
      <c r="Y680" s="1"/>
      <c r="Z680" s="1"/>
    </row>
    <row r="681" spans="1:26" ht="14.25" customHeight="1">
      <c r="A681" s="1"/>
      <c r="B681" s="1"/>
      <c r="C681" s="169"/>
      <c r="D681" s="1"/>
      <c r="E681" s="1"/>
      <c r="F681" s="1"/>
      <c r="G681" s="1"/>
      <c r="H681" s="1"/>
      <c r="I681" s="166"/>
      <c r="J681" s="1"/>
      <c r="K681" s="1"/>
      <c r="L681" s="1"/>
      <c r="M681" s="1"/>
      <c r="N681" s="1"/>
      <c r="O681" s="1"/>
      <c r="P681" s="1"/>
      <c r="Q681" s="1"/>
      <c r="R681" s="1"/>
      <c r="S681" s="1"/>
      <c r="T681" s="1"/>
      <c r="U681" s="1"/>
      <c r="V681" s="1"/>
      <c r="W681" s="1"/>
      <c r="X681" s="1"/>
      <c r="Y681" s="1"/>
      <c r="Z681" s="1"/>
    </row>
    <row r="682" spans="1:26" ht="14.25" customHeight="1">
      <c r="A682" s="1"/>
      <c r="B682" s="1"/>
      <c r="C682" s="169"/>
      <c r="D682" s="1"/>
      <c r="E682" s="1"/>
      <c r="F682" s="1"/>
      <c r="G682" s="1"/>
      <c r="H682" s="1"/>
      <c r="I682" s="166"/>
      <c r="J682" s="1"/>
      <c r="K682" s="1"/>
      <c r="L682" s="1"/>
      <c r="M682" s="1"/>
      <c r="N682" s="1"/>
      <c r="O682" s="1"/>
      <c r="P682" s="1"/>
      <c r="Q682" s="1"/>
      <c r="R682" s="1"/>
      <c r="S682" s="1"/>
      <c r="T682" s="1"/>
      <c r="U682" s="1"/>
      <c r="V682" s="1"/>
      <c r="W682" s="1"/>
      <c r="X682" s="1"/>
      <c r="Y682" s="1"/>
      <c r="Z682" s="1"/>
    </row>
    <row r="683" spans="1:26" ht="14.25" customHeight="1">
      <c r="A683" s="1"/>
      <c r="B683" s="1"/>
      <c r="C683" s="169"/>
      <c r="D683" s="1"/>
      <c r="E683" s="1"/>
      <c r="F683" s="1"/>
      <c r="G683" s="1"/>
      <c r="H683" s="1"/>
      <c r="I683" s="166"/>
      <c r="J683" s="1"/>
      <c r="K683" s="1"/>
      <c r="L683" s="1"/>
      <c r="M683" s="1"/>
      <c r="N683" s="1"/>
      <c r="O683" s="1"/>
      <c r="P683" s="1"/>
      <c r="Q683" s="1"/>
      <c r="R683" s="1"/>
      <c r="S683" s="1"/>
      <c r="T683" s="1"/>
      <c r="U683" s="1"/>
      <c r="V683" s="1"/>
      <c r="W683" s="1"/>
      <c r="X683" s="1"/>
      <c r="Y683" s="1"/>
      <c r="Z683" s="1"/>
    </row>
    <row r="684" spans="1:26" ht="14.25" customHeight="1">
      <c r="A684" s="1"/>
      <c r="B684" s="1"/>
      <c r="C684" s="169"/>
      <c r="D684" s="1"/>
      <c r="E684" s="1"/>
      <c r="F684" s="1"/>
      <c r="G684" s="1"/>
      <c r="H684" s="1"/>
      <c r="I684" s="166"/>
      <c r="J684" s="1"/>
      <c r="K684" s="1"/>
      <c r="L684" s="1"/>
      <c r="M684" s="1"/>
      <c r="N684" s="1"/>
      <c r="O684" s="1"/>
      <c r="P684" s="1"/>
      <c r="Q684" s="1"/>
      <c r="R684" s="1"/>
      <c r="S684" s="1"/>
      <c r="T684" s="1"/>
      <c r="U684" s="1"/>
      <c r="V684" s="1"/>
      <c r="W684" s="1"/>
      <c r="X684" s="1"/>
      <c r="Y684" s="1"/>
      <c r="Z684" s="1"/>
    </row>
    <row r="685" spans="1:26" ht="14.25" customHeight="1">
      <c r="A685" s="1"/>
      <c r="B685" s="1"/>
      <c r="C685" s="169"/>
      <c r="D685" s="1"/>
      <c r="E685" s="1"/>
      <c r="F685" s="1"/>
      <c r="G685" s="1"/>
      <c r="H685" s="1"/>
      <c r="I685" s="166"/>
      <c r="J685" s="1"/>
      <c r="K685" s="1"/>
      <c r="L685" s="1"/>
      <c r="M685" s="1"/>
      <c r="N685" s="1"/>
      <c r="O685" s="1"/>
      <c r="P685" s="1"/>
      <c r="Q685" s="1"/>
      <c r="R685" s="1"/>
      <c r="S685" s="1"/>
      <c r="T685" s="1"/>
      <c r="U685" s="1"/>
      <c r="V685" s="1"/>
      <c r="W685" s="1"/>
      <c r="X685" s="1"/>
      <c r="Y685" s="1"/>
      <c r="Z685" s="1"/>
    </row>
    <row r="686" spans="1:26" ht="14.25" customHeight="1">
      <c r="A686" s="1"/>
      <c r="B686" s="1"/>
      <c r="C686" s="169"/>
      <c r="D686" s="1"/>
      <c r="E686" s="1"/>
      <c r="F686" s="1"/>
      <c r="G686" s="1"/>
      <c r="H686" s="1"/>
      <c r="I686" s="166"/>
      <c r="J686" s="1"/>
      <c r="K686" s="1"/>
      <c r="L686" s="1"/>
      <c r="M686" s="1"/>
      <c r="N686" s="1"/>
      <c r="O686" s="1"/>
      <c r="P686" s="1"/>
      <c r="Q686" s="1"/>
      <c r="R686" s="1"/>
      <c r="S686" s="1"/>
      <c r="T686" s="1"/>
      <c r="U686" s="1"/>
      <c r="V686" s="1"/>
      <c r="W686" s="1"/>
      <c r="X686" s="1"/>
      <c r="Y686" s="1"/>
      <c r="Z686" s="1"/>
    </row>
    <row r="687" spans="1:26" ht="14.25" customHeight="1">
      <c r="A687" s="1"/>
      <c r="B687" s="1"/>
      <c r="C687" s="169"/>
      <c r="D687" s="1"/>
      <c r="E687" s="1"/>
      <c r="F687" s="1"/>
      <c r="G687" s="1"/>
      <c r="H687" s="1"/>
      <c r="I687" s="166"/>
      <c r="J687" s="1"/>
      <c r="K687" s="1"/>
      <c r="L687" s="1"/>
      <c r="M687" s="1"/>
      <c r="N687" s="1"/>
      <c r="O687" s="1"/>
      <c r="P687" s="1"/>
      <c r="Q687" s="1"/>
      <c r="R687" s="1"/>
      <c r="S687" s="1"/>
      <c r="T687" s="1"/>
      <c r="U687" s="1"/>
      <c r="V687" s="1"/>
      <c r="W687" s="1"/>
      <c r="X687" s="1"/>
      <c r="Y687" s="1"/>
      <c r="Z687" s="1"/>
    </row>
    <row r="688" spans="1:26" ht="14.25" customHeight="1">
      <c r="A688" s="1"/>
      <c r="B688" s="1"/>
      <c r="C688" s="169"/>
      <c r="D688" s="1"/>
      <c r="E688" s="1"/>
      <c r="F688" s="1"/>
      <c r="G688" s="1"/>
      <c r="H688" s="1"/>
      <c r="I688" s="166"/>
      <c r="J688" s="1"/>
      <c r="K688" s="1"/>
      <c r="L688" s="1"/>
      <c r="M688" s="1"/>
      <c r="N688" s="1"/>
      <c r="O688" s="1"/>
      <c r="P688" s="1"/>
      <c r="Q688" s="1"/>
      <c r="R688" s="1"/>
      <c r="S688" s="1"/>
      <c r="T688" s="1"/>
      <c r="U688" s="1"/>
      <c r="V688" s="1"/>
      <c r="W688" s="1"/>
      <c r="X688" s="1"/>
      <c r="Y688" s="1"/>
      <c r="Z688" s="1"/>
    </row>
    <row r="689" spans="1:26" ht="14.25" customHeight="1">
      <c r="A689" s="1"/>
      <c r="B689" s="1"/>
      <c r="C689" s="169"/>
      <c r="D689" s="1"/>
      <c r="E689" s="1"/>
      <c r="F689" s="1"/>
      <c r="G689" s="1"/>
      <c r="H689" s="1"/>
      <c r="I689" s="166"/>
      <c r="J689" s="1"/>
      <c r="K689" s="1"/>
      <c r="L689" s="1"/>
      <c r="M689" s="1"/>
      <c r="N689" s="1"/>
      <c r="O689" s="1"/>
      <c r="P689" s="1"/>
      <c r="Q689" s="1"/>
      <c r="R689" s="1"/>
      <c r="S689" s="1"/>
      <c r="T689" s="1"/>
      <c r="U689" s="1"/>
      <c r="V689" s="1"/>
      <c r="W689" s="1"/>
      <c r="X689" s="1"/>
      <c r="Y689" s="1"/>
      <c r="Z689" s="1"/>
    </row>
    <row r="690" spans="1:26" ht="14.25" customHeight="1">
      <c r="A690" s="1"/>
      <c r="B690" s="1"/>
      <c r="C690" s="169"/>
      <c r="D690" s="1"/>
      <c r="E690" s="1"/>
      <c r="F690" s="1"/>
      <c r="G690" s="1"/>
      <c r="H690" s="1"/>
      <c r="I690" s="166"/>
      <c r="J690" s="1"/>
      <c r="K690" s="1"/>
      <c r="L690" s="1"/>
      <c r="M690" s="1"/>
      <c r="N690" s="1"/>
      <c r="O690" s="1"/>
      <c r="P690" s="1"/>
      <c r="Q690" s="1"/>
      <c r="R690" s="1"/>
      <c r="S690" s="1"/>
      <c r="T690" s="1"/>
      <c r="U690" s="1"/>
      <c r="V690" s="1"/>
      <c r="W690" s="1"/>
      <c r="X690" s="1"/>
      <c r="Y690" s="1"/>
      <c r="Z690" s="1"/>
    </row>
    <row r="691" spans="1:26" ht="14.25" customHeight="1">
      <c r="A691" s="1"/>
      <c r="B691" s="1"/>
      <c r="C691" s="169"/>
      <c r="D691" s="1"/>
      <c r="E691" s="1"/>
      <c r="F691" s="1"/>
      <c r="G691" s="1"/>
      <c r="H691" s="1"/>
      <c r="I691" s="166"/>
      <c r="J691" s="1"/>
      <c r="K691" s="1"/>
      <c r="L691" s="1"/>
      <c r="M691" s="1"/>
      <c r="N691" s="1"/>
      <c r="O691" s="1"/>
      <c r="P691" s="1"/>
      <c r="Q691" s="1"/>
      <c r="R691" s="1"/>
      <c r="S691" s="1"/>
      <c r="T691" s="1"/>
      <c r="U691" s="1"/>
      <c r="V691" s="1"/>
      <c r="W691" s="1"/>
      <c r="X691" s="1"/>
      <c r="Y691" s="1"/>
      <c r="Z691" s="1"/>
    </row>
    <row r="692" spans="1:26" ht="14.25" customHeight="1">
      <c r="A692" s="1"/>
      <c r="B692" s="1"/>
      <c r="C692" s="169"/>
      <c r="D692" s="1"/>
      <c r="E692" s="1"/>
      <c r="F692" s="1"/>
      <c r="G692" s="1"/>
      <c r="H692" s="1"/>
      <c r="I692" s="166"/>
      <c r="J692" s="1"/>
      <c r="K692" s="1"/>
      <c r="L692" s="1"/>
      <c r="M692" s="1"/>
      <c r="N692" s="1"/>
      <c r="O692" s="1"/>
      <c r="P692" s="1"/>
      <c r="Q692" s="1"/>
      <c r="R692" s="1"/>
      <c r="S692" s="1"/>
      <c r="T692" s="1"/>
      <c r="U692" s="1"/>
      <c r="V692" s="1"/>
      <c r="W692" s="1"/>
      <c r="X692" s="1"/>
      <c r="Y692" s="1"/>
      <c r="Z692" s="1"/>
    </row>
    <row r="693" spans="1:26" ht="14.25" customHeight="1">
      <c r="A693" s="1"/>
      <c r="B693" s="1"/>
      <c r="C693" s="169"/>
      <c r="D693" s="1"/>
      <c r="E693" s="1"/>
      <c r="F693" s="1"/>
      <c r="G693" s="1"/>
      <c r="H693" s="1"/>
      <c r="I693" s="166"/>
      <c r="J693" s="1"/>
      <c r="K693" s="1"/>
      <c r="L693" s="1"/>
      <c r="M693" s="1"/>
      <c r="N693" s="1"/>
      <c r="O693" s="1"/>
      <c r="P693" s="1"/>
      <c r="Q693" s="1"/>
      <c r="R693" s="1"/>
      <c r="S693" s="1"/>
      <c r="T693" s="1"/>
      <c r="U693" s="1"/>
      <c r="V693" s="1"/>
      <c r="W693" s="1"/>
      <c r="X693" s="1"/>
      <c r="Y693" s="1"/>
      <c r="Z693" s="1"/>
    </row>
    <row r="694" spans="1:26" ht="14.25" customHeight="1">
      <c r="A694" s="1"/>
      <c r="B694" s="1"/>
      <c r="C694" s="169"/>
      <c r="D694" s="1"/>
      <c r="E694" s="1"/>
      <c r="F694" s="1"/>
      <c r="G694" s="1"/>
      <c r="H694" s="1"/>
      <c r="I694" s="166"/>
      <c r="J694" s="1"/>
      <c r="K694" s="1"/>
      <c r="L694" s="1"/>
      <c r="M694" s="1"/>
      <c r="N694" s="1"/>
      <c r="O694" s="1"/>
      <c r="P694" s="1"/>
      <c r="Q694" s="1"/>
      <c r="R694" s="1"/>
      <c r="S694" s="1"/>
      <c r="T694" s="1"/>
      <c r="U694" s="1"/>
      <c r="V694" s="1"/>
      <c r="W694" s="1"/>
      <c r="X694" s="1"/>
      <c r="Y694" s="1"/>
      <c r="Z694" s="1"/>
    </row>
    <row r="695" spans="1:26" ht="14.25" customHeight="1">
      <c r="A695" s="1"/>
      <c r="B695" s="1"/>
      <c r="C695" s="169"/>
      <c r="D695" s="1"/>
      <c r="E695" s="1"/>
      <c r="F695" s="1"/>
      <c r="G695" s="1"/>
      <c r="H695" s="1"/>
      <c r="I695" s="166"/>
      <c r="J695" s="1"/>
      <c r="K695" s="1"/>
      <c r="L695" s="1"/>
      <c r="M695" s="1"/>
      <c r="N695" s="1"/>
      <c r="O695" s="1"/>
      <c r="P695" s="1"/>
      <c r="Q695" s="1"/>
      <c r="R695" s="1"/>
      <c r="S695" s="1"/>
      <c r="T695" s="1"/>
      <c r="U695" s="1"/>
      <c r="V695" s="1"/>
      <c r="W695" s="1"/>
      <c r="X695" s="1"/>
      <c r="Y695" s="1"/>
      <c r="Z695" s="1"/>
    </row>
    <row r="696" spans="1:26" ht="14.25" customHeight="1">
      <c r="A696" s="1"/>
      <c r="B696" s="1"/>
      <c r="C696" s="169"/>
      <c r="D696" s="1"/>
      <c r="E696" s="1"/>
      <c r="F696" s="1"/>
      <c r="G696" s="1"/>
      <c r="H696" s="1"/>
      <c r="I696" s="166"/>
      <c r="J696" s="1"/>
      <c r="K696" s="1"/>
      <c r="L696" s="1"/>
      <c r="M696" s="1"/>
      <c r="N696" s="1"/>
      <c r="O696" s="1"/>
      <c r="P696" s="1"/>
      <c r="Q696" s="1"/>
      <c r="R696" s="1"/>
      <c r="S696" s="1"/>
      <c r="T696" s="1"/>
      <c r="U696" s="1"/>
      <c r="V696" s="1"/>
      <c r="W696" s="1"/>
      <c r="X696" s="1"/>
      <c r="Y696" s="1"/>
      <c r="Z696" s="1"/>
    </row>
    <row r="697" spans="1:26" ht="14.25" customHeight="1">
      <c r="A697" s="1"/>
      <c r="B697" s="1"/>
      <c r="C697" s="169"/>
      <c r="D697" s="1"/>
      <c r="E697" s="1"/>
      <c r="F697" s="1"/>
      <c r="G697" s="1"/>
      <c r="H697" s="1"/>
      <c r="I697" s="166"/>
      <c r="J697" s="1"/>
      <c r="K697" s="1"/>
      <c r="L697" s="1"/>
      <c r="M697" s="1"/>
      <c r="N697" s="1"/>
      <c r="O697" s="1"/>
      <c r="P697" s="1"/>
      <c r="Q697" s="1"/>
      <c r="R697" s="1"/>
      <c r="S697" s="1"/>
      <c r="T697" s="1"/>
      <c r="U697" s="1"/>
      <c r="V697" s="1"/>
      <c r="W697" s="1"/>
      <c r="X697" s="1"/>
      <c r="Y697" s="1"/>
      <c r="Z697" s="1"/>
    </row>
    <row r="698" spans="1:26" ht="14.25" customHeight="1">
      <c r="A698" s="1"/>
      <c r="B698" s="1"/>
      <c r="C698" s="169"/>
      <c r="D698" s="1"/>
      <c r="E698" s="1"/>
      <c r="F698" s="1"/>
      <c r="G698" s="1"/>
      <c r="H698" s="1"/>
      <c r="I698" s="166"/>
      <c r="J698" s="1"/>
      <c r="K698" s="1"/>
      <c r="L698" s="1"/>
      <c r="M698" s="1"/>
      <c r="N698" s="1"/>
      <c r="O698" s="1"/>
      <c r="P698" s="1"/>
      <c r="Q698" s="1"/>
      <c r="R698" s="1"/>
      <c r="S698" s="1"/>
      <c r="T698" s="1"/>
      <c r="U698" s="1"/>
      <c r="V698" s="1"/>
      <c r="W698" s="1"/>
      <c r="X698" s="1"/>
      <c r="Y698" s="1"/>
      <c r="Z698" s="1"/>
    </row>
    <row r="699" spans="1:26" ht="14.25" customHeight="1">
      <c r="A699" s="1"/>
      <c r="B699" s="1"/>
      <c r="C699" s="169"/>
      <c r="D699" s="1"/>
      <c r="E699" s="1"/>
      <c r="F699" s="1"/>
      <c r="G699" s="1"/>
      <c r="H699" s="1"/>
      <c r="I699" s="166"/>
      <c r="J699" s="1"/>
      <c r="K699" s="1"/>
      <c r="L699" s="1"/>
      <c r="M699" s="1"/>
      <c r="N699" s="1"/>
      <c r="O699" s="1"/>
      <c r="P699" s="1"/>
      <c r="Q699" s="1"/>
      <c r="R699" s="1"/>
      <c r="S699" s="1"/>
      <c r="T699" s="1"/>
      <c r="U699" s="1"/>
      <c r="V699" s="1"/>
      <c r="W699" s="1"/>
      <c r="X699" s="1"/>
      <c r="Y699" s="1"/>
      <c r="Z699" s="1"/>
    </row>
    <row r="700" spans="1:26" ht="14.25" customHeight="1">
      <c r="A700" s="1"/>
      <c r="B700" s="1"/>
      <c r="C700" s="169"/>
      <c r="D700" s="1"/>
      <c r="E700" s="1"/>
      <c r="F700" s="1"/>
      <c r="G700" s="1"/>
      <c r="H700" s="1"/>
      <c r="I700" s="166"/>
      <c r="J700" s="1"/>
      <c r="K700" s="1"/>
      <c r="L700" s="1"/>
      <c r="M700" s="1"/>
      <c r="N700" s="1"/>
      <c r="O700" s="1"/>
      <c r="P700" s="1"/>
      <c r="Q700" s="1"/>
      <c r="R700" s="1"/>
      <c r="S700" s="1"/>
      <c r="T700" s="1"/>
      <c r="U700" s="1"/>
      <c r="V700" s="1"/>
      <c r="W700" s="1"/>
      <c r="X700" s="1"/>
      <c r="Y700" s="1"/>
      <c r="Z700" s="1"/>
    </row>
    <row r="701" spans="1:26" ht="14.25" customHeight="1">
      <c r="A701" s="1"/>
      <c r="B701" s="1"/>
      <c r="C701" s="169"/>
      <c r="D701" s="1"/>
      <c r="E701" s="1"/>
      <c r="F701" s="1"/>
      <c r="G701" s="1"/>
      <c r="H701" s="1"/>
      <c r="I701" s="166"/>
      <c r="J701" s="1"/>
      <c r="K701" s="1"/>
      <c r="L701" s="1"/>
      <c r="M701" s="1"/>
      <c r="N701" s="1"/>
      <c r="O701" s="1"/>
      <c r="P701" s="1"/>
      <c r="Q701" s="1"/>
      <c r="R701" s="1"/>
      <c r="S701" s="1"/>
      <c r="T701" s="1"/>
      <c r="U701" s="1"/>
      <c r="V701" s="1"/>
      <c r="W701" s="1"/>
      <c r="X701" s="1"/>
      <c r="Y701" s="1"/>
      <c r="Z701" s="1"/>
    </row>
    <row r="702" spans="1:26" ht="14.25" customHeight="1">
      <c r="A702" s="1"/>
      <c r="B702" s="1"/>
      <c r="C702" s="169"/>
      <c r="D702" s="1"/>
      <c r="E702" s="1"/>
      <c r="F702" s="1"/>
      <c r="G702" s="1"/>
      <c r="H702" s="1"/>
      <c r="I702" s="166"/>
      <c r="J702" s="1"/>
      <c r="K702" s="1"/>
      <c r="L702" s="1"/>
      <c r="M702" s="1"/>
      <c r="N702" s="1"/>
      <c r="O702" s="1"/>
      <c r="P702" s="1"/>
      <c r="Q702" s="1"/>
      <c r="R702" s="1"/>
      <c r="S702" s="1"/>
      <c r="T702" s="1"/>
      <c r="U702" s="1"/>
      <c r="V702" s="1"/>
      <c r="W702" s="1"/>
      <c r="X702" s="1"/>
      <c r="Y702" s="1"/>
      <c r="Z702" s="1"/>
    </row>
    <row r="703" spans="1:26" ht="14.25" customHeight="1">
      <c r="A703" s="1"/>
      <c r="B703" s="1"/>
      <c r="C703" s="169"/>
      <c r="D703" s="1"/>
      <c r="E703" s="1"/>
      <c r="F703" s="1"/>
      <c r="G703" s="1"/>
      <c r="H703" s="1"/>
      <c r="I703" s="166"/>
      <c r="J703" s="1"/>
      <c r="K703" s="1"/>
      <c r="L703" s="1"/>
      <c r="M703" s="1"/>
      <c r="N703" s="1"/>
      <c r="O703" s="1"/>
      <c r="P703" s="1"/>
      <c r="Q703" s="1"/>
      <c r="R703" s="1"/>
      <c r="S703" s="1"/>
      <c r="T703" s="1"/>
      <c r="U703" s="1"/>
      <c r="V703" s="1"/>
      <c r="W703" s="1"/>
      <c r="X703" s="1"/>
      <c r="Y703" s="1"/>
      <c r="Z703" s="1"/>
    </row>
    <row r="704" spans="1:26" ht="14.25" customHeight="1">
      <c r="A704" s="1"/>
      <c r="B704" s="1"/>
      <c r="C704" s="169"/>
      <c r="D704" s="1"/>
      <c r="E704" s="1"/>
      <c r="F704" s="1"/>
      <c r="G704" s="1"/>
      <c r="H704" s="1"/>
      <c r="I704" s="166"/>
      <c r="J704" s="1"/>
      <c r="K704" s="1"/>
      <c r="L704" s="1"/>
      <c r="M704" s="1"/>
      <c r="N704" s="1"/>
      <c r="O704" s="1"/>
      <c r="P704" s="1"/>
      <c r="Q704" s="1"/>
      <c r="R704" s="1"/>
      <c r="S704" s="1"/>
      <c r="T704" s="1"/>
      <c r="U704" s="1"/>
      <c r="V704" s="1"/>
      <c r="W704" s="1"/>
      <c r="X704" s="1"/>
      <c r="Y704" s="1"/>
      <c r="Z704" s="1"/>
    </row>
    <row r="705" spans="1:26" ht="14.25" customHeight="1">
      <c r="A705" s="1"/>
      <c r="B705" s="1"/>
      <c r="C705" s="169"/>
      <c r="D705" s="1"/>
      <c r="E705" s="1"/>
      <c r="F705" s="1"/>
      <c r="G705" s="1"/>
      <c r="H705" s="1"/>
      <c r="I705" s="166"/>
      <c r="J705" s="1"/>
      <c r="K705" s="1"/>
      <c r="L705" s="1"/>
      <c r="M705" s="1"/>
      <c r="N705" s="1"/>
      <c r="O705" s="1"/>
      <c r="P705" s="1"/>
      <c r="Q705" s="1"/>
      <c r="R705" s="1"/>
      <c r="S705" s="1"/>
      <c r="T705" s="1"/>
      <c r="U705" s="1"/>
      <c r="V705" s="1"/>
      <c r="W705" s="1"/>
      <c r="X705" s="1"/>
      <c r="Y705" s="1"/>
      <c r="Z705" s="1"/>
    </row>
    <row r="706" spans="1:26" ht="14.25" customHeight="1">
      <c r="A706" s="1"/>
      <c r="B706" s="1"/>
      <c r="C706" s="169"/>
      <c r="D706" s="1"/>
      <c r="E706" s="1"/>
      <c r="F706" s="1"/>
      <c r="G706" s="1"/>
      <c r="H706" s="1"/>
      <c r="I706" s="166"/>
      <c r="J706" s="1"/>
      <c r="K706" s="1"/>
      <c r="L706" s="1"/>
      <c r="M706" s="1"/>
      <c r="N706" s="1"/>
      <c r="O706" s="1"/>
      <c r="P706" s="1"/>
      <c r="Q706" s="1"/>
      <c r="R706" s="1"/>
      <c r="S706" s="1"/>
      <c r="T706" s="1"/>
      <c r="U706" s="1"/>
      <c r="V706" s="1"/>
      <c r="W706" s="1"/>
      <c r="X706" s="1"/>
      <c r="Y706" s="1"/>
      <c r="Z706" s="1"/>
    </row>
    <row r="707" spans="1:26" ht="14.25" customHeight="1">
      <c r="A707" s="1"/>
      <c r="B707" s="1"/>
      <c r="C707" s="169"/>
      <c r="D707" s="1"/>
      <c r="E707" s="1"/>
      <c r="F707" s="1"/>
      <c r="G707" s="1"/>
      <c r="H707" s="1"/>
      <c r="I707" s="166"/>
      <c r="J707" s="1"/>
      <c r="K707" s="1"/>
      <c r="L707" s="1"/>
      <c r="M707" s="1"/>
      <c r="N707" s="1"/>
      <c r="O707" s="1"/>
      <c r="P707" s="1"/>
      <c r="Q707" s="1"/>
      <c r="R707" s="1"/>
      <c r="S707" s="1"/>
      <c r="T707" s="1"/>
      <c r="U707" s="1"/>
      <c r="V707" s="1"/>
      <c r="W707" s="1"/>
      <c r="X707" s="1"/>
      <c r="Y707" s="1"/>
      <c r="Z707" s="1"/>
    </row>
    <row r="708" spans="1:26" ht="14.25" customHeight="1">
      <c r="A708" s="1"/>
      <c r="B708" s="1"/>
      <c r="C708" s="169"/>
      <c r="D708" s="1"/>
      <c r="E708" s="1"/>
      <c r="F708" s="1"/>
      <c r="G708" s="1"/>
      <c r="H708" s="1"/>
      <c r="I708" s="166"/>
      <c r="J708" s="1"/>
      <c r="K708" s="1"/>
      <c r="L708" s="1"/>
      <c r="M708" s="1"/>
      <c r="N708" s="1"/>
      <c r="O708" s="1"/>
      <c r="P708" s="1"/>
      <c r="Q708" s="1"/>
      <c r="R708" s="1"/>
      <c r="S708" s="1"/>
      <c r="T708" s="1"/>
      <c r="U708" s="1"/>
      <c r="V708" s="1"/>
      <c r="W708" s="1"/>
      <c r="X708" s="1"/>
      <c r="Y708" s="1"/>
      <c r="Z708" s="1"/>
    </row>
    <row r="709" spans="1:26" ht="14.25" customHeight="1">
      <c r="A709" s="1"/>
      <c r="B709" s="1"/>
      <c r="C709" s="169"/>
      <c r="D709" s="1"/>
      <c r="E709" s="1"/>
      <c r="F709" s="1"/>
      <c r="G709" s="1"/>
      <c r="H709" s="1"/>
      <c r="I709" s="166"/>
      <c r="J709" s="1"/>
      <c r="K709" s="1"/>
      <c r="L709" s="1"/>
      <c r="M709" s="1"/>
      <c r="N709" s="1"/>
      <c r="O709" s="1"/>
      <c r="P709" s="1"/>
      <c r="Q709" s="1"/>
      <c r="R709" s="1"/>
      <c r="S709" s="1"/>
      <c r="T709" s="1"/>
      <c r="U709" s="1"/>
      <c r="V709" s="1"/>
      <c r="W709" s="1"/>
      <c r="X709" s="1"/>
      <c r="Y709" s="1"/>
      <c r="Z709" s="1"/>
    </row>
    <row r="710" spans="1:26" ht="14.25" customHeight="1">
      <c r="A710" s="1"/>
      <c r="B710" s="1"/>
      <c r="C710" s="169"/>
      <c r="D710" s="1"/>
      <c r="E710" s="1"/>
      <c r="F710" s="1"/>
      <c r="G710" s="1"/>
      <c r="H710" s="1"/>
      <c r="I710" s="166"/>
      <c r="J710" s="1"/>
      <c r="K710" s="1"/>
      <c r="L710" s="1"/>
      <c r="M710" s="1"/>
      <c r="N710" s="1"/>
      <c r="O710" s="1"/>
      <c r="P710" s="1"/>
      <c r="Q710" s="1"/>
      <c r="R710" s="1"/>
      <c r="S710" s="1"/>
      <c r="T710" s="1"/>
      <c r="U710" s="1"/>
      <c r="V710" s="1"/>
      <c r="W710" s="1"/>
      <c r="X710" s="1"/>
      <c r="Y710" s="1"/>
      <c r="Z710" s="1"/>
    </row>
    <row r="711" spans="1:26" ht="14.25" customHeight="1">
      <c r="A711" s="1"/>
      <c r="B711" s="1"/>
      <c r="C711" s="169"/>
      <c r="D711" s="1"/>
      <c r="E711" s="1"/>
      <c r="F711" s="1"/>
      <c r="G711" s="1"/>
      <c r="H711" s="1"/>
      <c r="I711" s="166"/>
      <c r="J711" s="1"/>
      <c r="K711" s="1"/>
      <c r="L711" s="1"/>
      <c r="M711" s="1"/>
      <c r="N711" s="1"/>
      <c r="O711" s="1"/>
      <c r="P711" s="1"/>
      <c r="Q711" s="1"/>
      <c r="R711" s="1"/>
      <c r="S711" s="1"/>
      <c r="T711" s="1"/>
      <c r="U711" s="1"/>
      <c r="V711" s="1"/>
      <c r="W711" s="1"/>
      <c r="X711" s="1"/>
      <c r="Y711" s="1"/>
      <c r="Z711" s="1"/>
    </row>
    <row r="712" spans="1:26" ht="14.25" customHeight="1">
      <c r="A712" s="1"/>
      <c r="B712" s="1"/>
      <c r="C712" s="169"/>
      <c r="D712" s="1"/>
      <c r="E712" s="1"/>
      <c r="F712" s="1"/>
      <c r="G712" s="1"/>
      <c r="H712" s="1"/>
      <c r="I712" s="166"/>
      <c r="J712" s="1"/>
      <c r="K712" s="1"/>
      <c r="L712" s="1"/>
      <c r="M712" s="1"/>
      <c r="N712" s="1"/>
      <c r="O712" s="1"/>
      <c r="P712" s="1"/>
      <c r="Q712" s="1"/>
      <c r="R712" s="1"/>
      <c r="S712" s="1"/>
      <c r="T712" s="1"/>
      <c r="U712" s="1"/>
      <c r="V712" s="1"/>
      <c r="W712" s="1"/>
      <c r="X712" s="1"/>
      <c r="Y712" s="1"/>
      <c r="Z712" s="1"/>
    </row>
    <row r="713" spans="1:26" ht="14.25" customHeight="1">
      <c r="A713" s="1"/>
      <c r="B713" s="1"/>
      <c r="C713" s="169"/>
      <c r="D713" s="1"/>
      <c r="E713" s="1"/>
      <c r="F713" s="1"/>
      <c r="G713" s="1"/>
      <c r="H713" s="1"/>
      <c r="I713" s="166"/>
      <c r="J713" s="1"/>
      <c r="K713" s="1"/>
      <c r="L713" s="1"/>
      <c r="M713" s="1"/>
      <c r="N713" s="1"/>
      <c r="O713" s="1"/>
      <c r="P713" s="1"/>
      <c r="Q713" s="1"/>
      <c r="R713" s="1"/>
      <c r="S713" s="1"/>
      <c r="T713" s="1"/>
      <c r="U713" s="1"/>
      <c r="V713" s="1"/>
      <c r="W713" s="1"/>
      <c r="X713" s="1"/>
      <c r="Y713" s="1"/>
      <c r="Z713" s="1"/>
    </row>
    <row r="714" spans="1:26" ht="14.25" customHeight="1">
      <c r="A714" s="1"/>
      <c r="B714" s="1"/>
      <c r="C714" s="169"/>
      <c r="D714" s="1"/>
      <c r="E714" s="1"/>
      <c r="F714" s="1"/>
      <c r="G714" s="1"/>
      <c r="H714" s="1"/>
      <c r="I714" s="166"/>
      <c r="J714" s="1"/>
      <c r="K714" s="1"/>
      <c r="L714" s="1"/>
      <c r="M714" s="1"/>
      <c r="N714" s="1"/>
      <c r="O714" s="1"/>
      <c r="P714" s="1"/>
      <c r="Q714" s="1"/>
      <c r="R714" s="1"/>
      <c r="S714" s="1"/>
      <c r="T714" s="1"/>
      <c r="U714" s="1"/>
      <c r="V714" s="1"/>
      <c r="W714" s="1"/>
      <c r="X714" s="1"/>
      <c r="Y714" s="1"/>
      <c r="Z714" s="1"/>
    </row>
    <row r="715" spans="1:26" ht="14.25" customHeight="1">
      <c r="A715" s="1"/>
      <c r="B715" s="1"/>
      <c r="C715" s="169"/>
      <c r="D715" s="1"/>
      <c r="E715" s="1"/>
      <c r="F715" s="1"/>
      <c r="G715" s="1"/>
      <c r="H715" s="1"/>
      <c r="I715" s="166"/>
      <c r="J715" s="1"/>
      <c r="K715" s="1"/>
      <c r="L715" s="1"/>
      <c r="M715" s="1"/>
      <c r="N715" s="1"/>
      <c r="O715" s="1"/>
      <c r="P715" s="1"/>
      <c r="Q715" s="1"/>
      <c r="R715" s="1"/>
      <c r="S715" s="1"/>
      <c r="T715" s="1"/>
      <c r="U715" s="1"/>
      <c r="V715" s="1"/>
      <c r="W715" s="1"/>
      <c r="X715" s="1"/>
      <c r="Y715" s="1"/>
      <c r="Z715" s="1"/>
    </row>
    <row r="716" spans="1:26" ht="14.25" customHeight="1">
      <c r="A716" s="1"/>
      <c r="B716" s="1"/>
      <c r="C716" s="169"/>
      <c r="D716" s="1"/>
      <c r="E716" s="1"/>
      <c r="F716" s="1"/>
      <c r="G716" s="1"/>
      <c r="H716" s="1"/>
      <c r="I716" s="166"/>
      <c r="J716" s="1"/>
      <c r="K716" s="1"/>
      <c r="L716" s="1"/>
      <c r="M716" s="1"/>
      <c r="N716" s="1"/>
      <c r="O716" s="1"/>
      <c r="P716" s="1"/>
      <c r="Q716" s="1"/>
      <c r="R716" s="1"/>
      <c r="S716" s="1"/>
      <c r="T716" s="1"/>
      <c r="U716" s="1"/>
      <c r="V716" s="1"/>
      <c r="W716" s="1"/>
      <c r="X716" s="1"/>
      <c r="Y716" s="1"/>
      <c r="Z716" s="1"/>
    </row>
    <row r="717" spans="1:26" ht="14.25" customHeight="1">
      <c r="A717" s="1"/>
      <c r="B717" s="1"/>
      <c r="C717" s="169"/>
      <c r="D717" s="1"/>
      <c r="E717" s="1"/>
      <c r="F717" s="1"/>
      <c r="G717" s="1"/>
      <c r="H717" s="1"/>
      <c r="I717" s="166"/>
      <c r="J717" s="1"/>
      <c r="K717" s="1"/>
      <c r="L717" s="1"/>
      <c r="M717" s="1"/>
      <c r="N717" s="1"/>
      <c r="O717" s="1"/>
      <c r="P717" s="1"/>
      <c r="Q717" s="1"/>
      <c r="R717" s="1"/>
      <c r="S717" s="1"/>
      <c r="T717" s="1"/>
      <c r="U717" s="1"/>
      <c r="V717" s="1"/>
      <c r="W717" s="1"/>
      <c r="X717" s="1"/>
      <c r="Y717" s="1"/>
      <c r="Z717" s="1"/>
    </row>
    <row r="718" spans="1:26" ht="14.25" customHeight="1">
      <c r="A718" s="1"/>
      <c r="B718" s="1"/>
      <c r="C718" s="169"/>
      <c r="D718" s="1"/>
      <c r="E718" s="1"/>
      <c r="F718" s="1"/>
      <c r="G718" s="1"/>
      <c r="H718" s="1"/>
      <c r="I718" s="166"/>
      <c r="J718" s="1"/>
      <c r="K718" s="1"/>
      <c r="L718" s="1"/>
      <c r="M718" s="1"/>
      <c r="N718" s="1"/>
      <c r="O718" s="1"/>
      <c r="P718" s="1"/>
      <c r="Q718" s="1"/>
      <c r="R718" s="1"/>
      <c r="S718" s="1"/>
      <c r="T718" s="1"/>
      <c r="U718" s="1"/>
      <c r="V718" s="1"/>
      <c r="W718" s="1"/>
      <c r="X718" s="1"/>
      <c r="Y718" s="1"/>
      <c r="Z718" s="1"/>
    </row>
    <row r="719" spans="1:26" ht="14.25" customHeight="1">
      <c r="A719" s="1"/>
      <c r="B719" s="1"/>
      <c r="C719" s="169"/>
      <c r="D719" s="1"/>
      <c r="E719" s="1"/>
      <c r="F719" s="1"/>
      <c r="G719" s="1"/>
      <c r="H719" s="1"/>
      <c r="I719" s="166"/>
      <c r="J719" s="1"/>
      <c r="K719" s="1"/>
      <c r="L719" s="1"/>
      <c r="M719" s="1"/>
      <c r="N719" s="1"/>
      <c r="O719" s="1"/>
      <c r="P719" s="1"/>
      <c r="Q719" s="1"/>
      <c r="R719" s="1"/>
      <c r="S719" s="1"/>
      <c r="T719" s="1"/>
      <c r="U719" s="1"/>
      <c r="V719" s="1"/>
      <c r="W719" s="1"/>
      <c r="X719" s="1"/>
      <c r="Y719" s="1"/>
      <c r="Z719" s="1"/>
    </row>
    <row r="720" spans="1:26" ht="14.25" customHeight="1">
      <c r="A720" s="1"/>
      <c r="B720" s="1"/>
      <c r="C720" s="169"/>
      <c r="D720" s="1"/>
      <c r="E720" s="1"/>
      <c r="F720" s="1"/>
      <c r="G720" s="1"/>
      <c r="H720" s="1"/>
      <c r="I720" s="166"/>
      <c r="J720" s="1"/>
      <c r="K720" s="1"/>
      <c r="L720" s="1"/>
      <c r="M720" s="1"/>
      <c r="N720" s="1"/>
      <c r="O720" s="1"/>
      <c r="P720" s="1"/>
      <c r="Q720" s="1"/>
      <c r="R720" s="1"/>
      <c r="S720" s="1"/>
      <c r="T720" s="1"/>
      <c r="U720" s="1"/>
      <c r="V720" s="1"/>
      <c r="W720" s="1"/>
      <c r="X720" s="1"/>
      <c r="Y720" s="1"/>
      <c r="Z720" s="1"/>
    </row>
    <row r="721" spans="1:26" ht="14.25" customHeight="1">
      <c r="A721" s="1"/>
      <c r="B721" s="1"/>
      <c r="C721" s="169"/>
      <c r="D721" s="1"/>
      <c r="E721" s="1"/>
      <c r="F721" s="1"/>
      <c r="G721" s="1"/>
      <c r="H721" s="1"/>
      <c r="I721" s="166"/>
      <c r="J721" s="1"/>
      <c r="K721" s="1"/>
      <c r="L721" s="1"/>
      <c r="M721" s="1"/>
      <c r="N721" s="1"/>
      <c r="O721" s="1"/>
      <c r="P721" s="1"/>
      <c r="Q721" s="1"/>
      <c r="R721" s="1"/>
      <c r="S721" s="1"/>
      <c r="T721" s="1"/>
      <c r="U721" s="1"/>
      <c r="V721" s="1"/>
      <c r="W721" s="1"/>
      <c r="X721" s="1"/>
      <c r="Y721" s="1"/>
      <c r="Z721" s="1"/>
    </row>
    <row r="722" spans="1:26" ht="14.25" customHeight="1">
      <c r="A722" s="1"/>
      <c r="B722" s="1"/>
      <c r="C722" s="169"/>
      <c r="D722" s="1"/>
      <c r="E722" s="1"/>
      <c r="F722" s="1"/>
      <c r="G722" s="1"/>
      <c r="H722" s="1"/>
      <c r="I722" s="166"/>
      <c r="J722" s="1"/>
      <c r="K722" s="1"/>
      <c r="L722" s="1"/>
      <c r="M722" s="1"/>
      <c r="N722" s="1"/>
      <c r="O722" s="1"/>
      <c r="P722" s="1"/>
      <c r="Q722" s="1"/>
      <c r="R722" s="1"/>
      <c r="S722" s="1"/>
      <c r="T722" s="1"/>
      <c r="U722" s="1"/>
      <c r="V722" s="1"/>
      <c r="W722" s="1"/>
      <c r="X722" s="1"/>
      <c r="Y722" s="1"/>
      <c r="Z722" s="1"/>
    </row>
    <row r="723" spans="1:26" ht="14.25" customHeight="1">
      <c r="A723" s="1"/>
      <c r="B723" s="1"/>
      <c r="C723" s="169"/>
      <c r="D723" s="1"/>
      <c r="E723" s="1"/>
      <c r="F723" s="1"/>
      <c r="G723" s="1"/>
      <c r="H723" s="1"/>
      <c r="I723" s="166"/>
      <c r="J723" s="1"/>
      <c r="K723" s="1"/>
      <c r="L723" s="1"/>
      <c r="M723" s="1"/>
      <c r="N723" s="1"/>
      <c r="O723" s="1"/>
      <c r="P723" s="1"/>
      <c r="Q723" s="1"/>
      <c r="R723" s="1"/>
      <c r="S723" s="1"/>
      <c r="T723" s="1"/>
      <c r="U723" s="1"/>
      <c r="V723" s="1"/>
      <c r="W723" s="1"/>
      <c r="X723" s="1"/>
      <c r="Y723" s="1"/>
      <c r="Z723" s="1"/>
    </row>
    <row r="724" spans="1:26" ht="14.25" customHeight="1">
      <c r="A724" s="1"/>
      <c r="B724" s="1"/>
      <c r="C724" s="169"/>
      <c r="D724" s="1"/>
      <c r="E724" s="1"/>
      <c r="F724" s="1"/>
      <c r="G724" s="1"/>
      <c r="H724" s="1"/>
      <c r="I724" s="166"/>
      <c r="J724" s="1"/>
      <c r="K724" s="1"/>
      <c r="L724" s="1"/>
      <c r="M724" s="1"/>
      <c r="N724" s="1"/>
      <c r="O724" s="1"/>
      <c r="P724" s="1"/>
      <c r="Q724" s="1"/>
      <c r="R724" s="1"/>
      <c r="S724" s="1"/>
      <c r="T724" s="1"/>
      <c r="U724" s="1"/>
      <c r="V724" s="1"/>
      <c r="W724" s="1"/>
      <c r="X724" s="1"/>
      <c r="Y724" s="1"/>
      <c r="Z724" s="1"/>
    </row>
    <row r="725" spans="1:26" ht="14.25" customHeight="1">
      <c r="A725" s="1"/>
      <c r="B725" s="1"/>
      <c r="C725" s="169"/>
      <c r="D725" s="1"/>
      <c r="E725" s="1"/>
      <c r="F725" s="1"/>
      <c r="G725" s="1"/>
      <c r="H725" s="1"/>
      <c r="I725" s="166"/>
      <c r="J725" s="1"/>
      <c r="K725" s="1"/>
      <c r="L725" s="1"/>
      <c r="M725" s="1"/>
      <c r="N725" s="1"/>
      <c r="O725" s="1"/>
      <c r="P725" s="1"/>
      <c r="Q725" s="1"/>
      <c r="R725" s="1"/>
      <c r="S725" s="1"/>
      <c r="T725" s="1"/>
      <c r="U725" s="1"/>
      <c r="V725" s="1"/>
      <c r="W725" s="1"/>
      <c r="X725" s="1"/>
      <c r="Y725" s="1"/>
      <c r="Z725" s="1"/>
    </row>
    <row r="726" spans="1:26" ht="14.25" customHeight="1">
      <c r="A726" s="1"/>
      <c r="B726" s="1"/>
      <c r="C726" s="169"/>
      <c r="D726" s="1"/>
      <c r="E726" s="1"/>
      <c r="F726" s="1"/>
      <c r="G726" s="1"/>
      <c r="H726" s="1"/>
      <c r="I726" s="166"/>
      <c r="J726" s="1"/>
      <c r="K726" s="1"/>
      <c r="L726" s="1"/>
      <c r="M726" s="1"/>
      <c r="N726" s="1"/>
      <c r="O726" s="1"/>
      <c r="P726" s="1"/>
      <c r="Q726" s="1"/>
      <c r="R726" s="1"/>
      <c r="S726" s="1"/>
      <c r="T726" s="1"/>
      <c r="U726" s="1"/>
      <c r="V726" s="1"/>
      <c r="W726" s="1"/>
      <c r="X726" s="1"/>
      <c r="Y726" s="1"/>
      <c r="Z726" s="1"/>
    </row>
    <row r="727" spans="1:26" ht="14.25" customHeight="1">
      <c r="A727" s="1"/>
      <c r="B727" s="1"/>
      <c r="C727" s="169"/>
      <c r="D727" s="1"/>
      <c r="E727" s="1"/>
      <c r="F727" s="1"/>
      <c r="G727" s="1"/>
      <c r="H727" s="1"/>
      <c r="I727" s="166"/>
      <c r="J727" s="1"/>
      <c r="K727" s="1"/>
      <c r="L727" s="1"/>
      <c r="M727" s="1"/>
      <c r="N727" s="1"/>
      <c r="O727" s="1"/>
      <c r="P727" s="1"/>
      <c r="Q727" s="1"/>
      <c r="R727" s="1"/>
      <c r="S727" s="1"/>
      <c r="T727" s="1"/>
      <c r="U727" s="1"/>
      <c r="V727" s="1"/>
      <c r="W727" s="1"/>
      <c r="X727" s="1"/>
      <c r="Y727" s="1"/>
      <c r="Z727" s="1"/>
    </row>
    <row r="728" spans="1:26" ht="14.25" customHeight="1">
      <c r="A728" s="1"/>
      <c r="B728" s="1"/>
      <c r="C728" s="169"/>
      <c r="D728" s="1"/>
      <c r="E728" s="1"/>
      <c r="F728" s="1"/>
      <c r="G728" s="1"/>
      <c r="H728" s="1"/>
      <c r="I728" s="166"/>
      <c r="J728" s="1"/>
      <c r="K728" s="1"/>
      <c r="L728" s="1"/>
      <c r="M728" s="1"/>
      <c r="N728" s="1"/>
      <c r="O728" s="1"/>
      <c r="P728" s="1"/>
      <c r="Q728" s="1"/>
      <c r="R728" s="1"/>
      <c r="S728" s="1"/>
      <c r="T728" s="1"/>
      <c r="U728" s="1"/>
      <c r="V728" s="1"/>
      <c r="W728" s="1"/>
      <c r="X728" s="1"/>
      <c r="Y728" s="1"/>
      <c r="Z728" s="1"/>
    </row>
    <row r="729" spans="1:26" ht="14.25" customHeight="1">
      <c r="A729" s="1"/>
      <c r="B729" s="1"/>
      <c r="C729" s="169"/>
      <c r="D729" s="1"/>
      <c r="E729" s="1"/>
      <c r="F729" s="1"/>
      <c r="G729" s="1"/>
      <c r="H729" s="1"/>
      <c r="I729" s="166"/>
      <c r="J729" s="1"/>
      <c r="K729" s="1"/>
      <c r="L729" s="1"/>
      <c r="M729" s="1"/>
      <c r="N729" s="1"/>
      <c r="O729" s="1"/>
      <c r="P729" s="1"/>
      <c r="Q729" s="1"/>
      <c r="R729" s="1"/>
      <c r="S729" s="1"/>
      <c r="T729" s="1"/>
      <c r="U729" s="1"/>
      <c r="V729" s="1"/>
      <c r="W729" s="1"/>
      <c r="X729" s="1"/>
      <c r="Y729" s="1"/>
      <c r="Z729" s="1"/>
    </row>
    <row r="730" spans="1:26" ht="14.25" customHeight="1">
      <c r="A730" s="1"/>
      <c r="B730" s="1"/>
      <c r="C730" s="169"/>
      <c r="D730" s="1"/>
      <c r="E730" s="1"/>
      <c r="F730" s="1"/>
      <c r="G730" s="1"/>
      <c r="H730" s="1"/>
      <c r="I730" s="166"/>
      <c r="J730" s="1"/>
      <c r="K730" s="1"/>
      <c r="L730" s="1"/>
      <c r="M730" s="1"/>
      <c r="N730" s="1"/>
      <c r="O730" s="1"/>
      <c r="P730" s="1"/>
      <c r="Q730" s="1"/>
      <c r="R730" s="1"/>
      <c r="S730" s="1"/>
      <c r="T730" s="1"/>
      <c r="U730" s="1"/>
      <c r="V730" s="1"/>
      <c r="W730" s="1"/>
      <c r="X730" s="1"/>
      <c r="Y730" s="1"/>
      <c r="Z730" s="1"/>
    </row>
    <row r="731" spans="1:26" ht="14.25" customHeight="1">
      <c r="A731" s="1"/>
      <c r="B731" s="1"/>
      <c r="C731" s="169"/>
      <c r="D731" s="1"/>
      <c r="E731" s="1"/>
      <c r="F731" s="1"/>
      <c r="G731" s="1"/>
      <c r="H731" s="1"/>
      <c r="I731" s="166"/>
      <c r="J731" s="1"/>
      <c r="K731" s="1"/>
      <c r="L731" s="1"/>
      <c r="M731" s="1"/>
      <c r="N731" s="1"/>
      <c r="O731" s="1"/>
      <c r="P731" s="1"/>
      <c r="Q731" s="1"/>
      <c r="R731" s="1"/>
      <c r="S731" s="1"/>
      <c r="T731" s="1"/>
      <c r="U731" s="1"/>
      <c r="V731" s="1"/>
      <c r="W731" s="1"/>
      <c r="X731" s="1"/>
      <c r="Y731" s="1"/>
      <c r="Z731" s="1"/>
    </row>
    <row r="732" spans="1:26" ht="14.25" customHeight="1">
      <c r="A732" s="1"/>
      <c r="B732" s="1"/>
      <c r="C732" s="169"/>
      <c r="D732" s="1"/>
      <c r="E732" s="1"/>
      <c r="F732" s="1"/>
      <c r="G732" s="1"/>
      <c r="H732" s="1"/>
      <c r="I732" s="166"/>
      <c r="J732" s="1"/>
      <c r="K732" s="1"/>
      <c r="L732" s="1"/>
      <c r="M732" s="1"/>
      <c r="N732" s="1"/>
      <c r="O732" s="1"/>
      <c r="P732" s="1"/>
      <c r="Q732" s="1"/>
      <c r="R732" s="1"/>
      <c r="S732" s="1"/>
      <c r="T732" s="1"/>
      <c r="U732" s="1"/>
      <c r="V732" s="1"/>
      <c r="W732" s="1"/>
      <c r="X732" s="1"/>
      <c r="Y732" s="1"/>
      <c r="Z732" s="1"/>
    </row>
    <row r="733" spans="1:26" ht="14.25" customHeight="1">
      <c r="A733" s="1"/>
      <c r="B733" s="1"/>
      <c r="C733" s="169"/>
      <c r="D733" s="1"/>
      <c r="E733" s="1"/>
      <c r="F733" s="1"/>
      <c r="G733" s="1"/>
      <c r="H733" s="1"/>
      <c r="I733" s="166"/>
      <c r="J733" s="1"/>
      <c r="K733" s="1"/>
      <c r="L733" s="1"/>
      <c r="M733" s="1"/>
      <c r="N733" s="1"/>
      <c r="O733" s="1"/>
      <c r="P733" s="1"/>
      <c r="Q733" s="1"/>
      <c r="R733" s="1"/>
      <c r="S733" s="1"/>
      <c r="T733" s="1"/>
      <c r="U733" s="1"/>
      <c r="V733" s="1"/>
      <c r="W733" s="1"/>
      <c r="X733" s="1"/>
      <c r="Y733" s="1"/>
      <c r="Z733" s="1"/>
    </row>
    <row r="734" spans="1:26" ht="14.25" customHeight="1">
      <c r="A734" s="1"/>
      <c r="B734" s="1"/>
      <c r="C734" s="169"/>
      <c r="D734" s="1"/>
      <c r="E734" s="1"/>
      <c r="F734" s="1"/>
      <c r="G734" s="1"/>
      <c r="H734" s="1"/>
      <c r="I734" s="166"/>
      <c r="J734" s="1"/>
      <c r="K734" s="1"/>
      <c r="L734" s="1"/>
      <c r="M734" s="1"/>
      <c r="N734" s="1"/>
      <c r="O734" s="1"/>
      <c r="P734" s="1"/>
      <c r="Q734" s="1"/>
      <c r="R734" s="1"/>
      <c r="S734" s="1"/>
      <c r="T734" s="1"/>
      <c r="U734" s="1"/>
      <c r="V734" s="1"/>
      <c r="W734" s="1"/>
      <c r="X734" s="1"/>
      <c r="Y734" s="1"/>
      <c r="Z734" s="1"/>
    </row>
    <row r="735" spans="1:26" ht="14.25" customHeight="1">
      <c r="A735" s="1"/>
      <c r="B735" s="1"/>
      <c r="C735" s="169"/>
      <c r="D735" s="1"/>
      <c r="E735" s="1"/>
      <c r="F735" s="1"/>
      <c r="G735" s="1"/>
      <c r="H735" s="1"/>
      <c r="I735" s="166"/>
      <c r="J735" s="1"/>
      <c r="K735" s="1"/>
      <c r="L735" s="1"/>
      <c r="M735" s="1"/>
      <c r="N735" s="1"/>
      <c r="O735" s="1"/>
      <c r="P735" s="1"/>
      <c r="Q735" s="1"/>
      <c r="R735" s="1"/>
      <c r="S735" s="1"/>
      <c r="T735" s="1"/>
      <c r="U735" s="1"/>
      <c r="V735" s="1"/>
      <c r="W735" s="1"/>
      <c r="X735" s="1"/>
      <c r="Y735" s="1"/>
      <c r="Z735" s="1"/>
    </row>
    <row r="736" spans="1:26" ht="14.25" customHeight="1">
      <c r="A736" s="1"/>
      <c r="B736" s="1"/>
      <c r="C736" s="169"/>
      <c r="D736" s="1"/>
      <c r="E736" s="1"/>
      <c r="F736" s="1"/>
      <c r="G736" s="1"/>
      <c r="H736" s="1"/>
      <c r="I736" s="166"/>
      <c r="J736" s="1"/>
      <c r="K736" s="1"/>
      <c r="L736" s="1"/>
      <c r="M736" s="1"/>
      <c r="N736" s="1"/>
      <c r="O736" s="1"/>
      <c r="P736" s="1"/>
      <c r="Q736" s="1"/>
      <c r="R736" s="1"/>
      <c r="S736" s="1"/>
      <c r="T736" s="1"/>
      <c r="U736" s="1"/>
      <c r="V736" s="1"/>
      <c r="W736" s="1"/>
      <c r="X736" s="1"/>
      <c r="Y736" s="1"/>
      <c r="Z736" s="1"/>
    </row>
    <row r="737" spans="1:26" ht="14.25" customHeight="1">
      <c r="A737" s="1"/>
      <c r="B737" s="1"/>
      <c r="C737" s="169"/>
      <c r="D737" s="1"/>
      <c r="E737" s="1"/>
      <c r="F737" s="1"/>
      <c r="G737" s="1"/>
      <c r="H737" s="1"/>
      <c r="I737" s="166"/>
      <c r="J737" s="1"/>
      <c r="K737" s="1"/>
      <c r="L737" s="1"/>
      <c r="M737" s="1"/>
      <c r="N737" s="1"/>
      <c r="O737" s="1"/>
      <c r="P737" s="1"/>
      <c r="Q737" s="1"/>
      <c r="R737" s="1"/>
      <c r="S737" s="1"/>
      <c r="T737" s="1"/>
      <c r="U737" s="1"/>
      <c r="V737" s="1"/>
      <c r="W737" s="1"/>
      <c r="X737" s="1"/>
      <c r="Y737" s="1"/>
      <c r="Z737" s="1"/>
    </row>
    <row r="738" spans="1:26" ht="14.25" customHeight="1">
      <c r="A738" s="1"/>
      <c r="B738" s="1"/>
      <c r="C738" s="169"/>
      <c r="D738" s="1"/>
      <c r="E738" s="1"/>
      <c r="F738" s="1"/>
      <c r="G738" s="1"/>
      <c r="H738" s="1"/>
      <c r="I738" s="166"/>
      <c r="J738" s="1"/>
      <c r="K738" s="1"/>
      <c r="L738" s="1"/>
      <c r="M738" s="1"/>
      <c r="N738" s="1"/>
      <c r="O738" s="1"/>
      <c r="P738" s="1"/>
      <c r="Q738" s="1"/>
      <c r="R738" s="1"/>
      <c r="S738" s="1"/>
      <c r="T738" s="1"/>
      <c r="U738" s="1"/>
      <c r="V738" s="1"/>
      <c r="W738" s="1"/>
      <c r="X738" s="1"/>
      <c r="Y738" s="1"/>
      <c r="Z738" s="1"/>
    </row>
    <row r="739" spans="1:26" ht="14.25" customHeight="1">
      <c r="A739" s="1"/>
      <c r="B739" s="1"/>
      <c r="C739" s="169"/>
      <c r="D739" s="1"/>
      <c r="E739" s="1"/>
      <c r="F739" s="1"/>
      <c r="G739" s="1"/>
      <c r="H739" s="1"/>
      <c r="I739" s="166"/>
      <c r="J739" s="1"/>
      <c r="K739" s="1"/>
      <c r="L739" s="1"/>
      <c r="M739" s="1"/>
      <c r="N739" s="1"/>
      <c r="O739" s="1"/>
      <c r="P739" s="1"/>
      <c r="Q739" s="1"/>
      <c r="R739" s="1"/>
      <c r="S739" s="1"/>
      <c r="T739" s="1"/>
      <c r="U739" s="1"/>
      <c r="V739" s="1"/>
      <c r="W739" s="1"/>
      <c r="X739" s="1"/>
      <c r="Y739" s="1"/>
      <c r="Z739" s="1"/>
    </row>
    <row r="740" spans="1:26" ht="14.25" customHeight="1">
      <c r="A740" s="1"/>
      <c r="B740" s="1"/>
      <c r="C740" s="169"/>
      <c r="D740" s="1"/>
      <c r="E740" s="1"/>
      <c r="F740" s="1"/>
      <c r="G740" s="1"/>
      <c r="H740" s="1"/>
      <c r="I740" s="166"/>
      <c r="J740" s="1"/>
      <c r="K740" s="1"/>
      <c r="L740" s="1"/>
      <c r="M740" s="1"/>
      <c r="N740" s="1"/>
      <c r="O740" s="1"/>
      <c r="P740" s="1"/>
      <c r="Q740" s="1"/>
      <c r="R740" s="1"/>
      <c r="S740" s="1"/>
      <c r="T740" s="1"/>
      <c r="U740" s="1"/>
      <c r="V740" s="1"/>
      <c r="W740" s="1"/>
      <c r="X740" s="1"/>
      <c r="Y740" s="1"/>
      <c r="Z740" s="1"/>
    </row>
    <row r="741" spans="1:26" ht="14.25" customHeight="1">
      <c r="A741" s="1"/>
      <c r="B741" s="1"/>
      <c r="C741" s="169"/>
      <c r="D741" s="1"/>
      <c r="E741" s="1"/>
      <c r="F741" s="1"/>
      <c r="G741" s="1"/>
      <c r="H741" s="1"/>
      <c r="I741" s="166"/>
      <c r="J741" s="1"/>
      <c r="K741" s="1"/>
      <c r="L741" s="1"/>
      <c r="M741" s="1"/>
      <c r="N741" s="1"/>
      <c r="O741" s="1"/>
      <c r="P741" s="1"/>
      <c r="Q741" s="1"/>
      <c r="R741" s="1"/>
      <c r="S741" s="1"/>
      <c r="T741" s="1"/>
      <c r="U741" s="1"/>
      <c r="V741" s="1"/>
      <c r="W741" s="1"/>
      <c r="X741" s="1"/>
      <c r="Y741" s="1"/>
      <c r="Z741" s="1"/>
    </row>
    <row r="742" spans="1:26" ht="14.25" customHeight="1">
      <c r="A742" s="1"/>
      <c r="B742" s="1"/>
      <c r="C742" s="169"/>
      <c r="D742" s="1"/>
      <c r="E742" s="1"/>
      <c r="F742" s="1"/>
      <c r="G742" s="1"/>
      <c r="H742" s="1"/>
      <c r="I742" s="166"/>
      <c r="J742" s="1"/>
      <c r="K742" s="1"/>
      <c r="L742" s="1"/>
      <c r="M742" s="1"/>
      <c r="N742" s="1"/>
      <c r="O742" s="1"/>
      <c r="P742" s="1"/>
      <c r="Q742" s="1"/>
      <c r="R742" s="1"/>
      <c r="S742" s="1"/>
      <c r="T742" s="1"/>
      <c r="U742" s="1"/>
      <c r="V742" s="1"/>
      <c r="W742" s="1"/>
      <c r="X742" s="1"/>
      <c r="Y742" s="1"/>
      <c r="Z742" s="1"/>
    </row>
    <row r="743" spans="1:26" ht="14.25" customHeight="1">
      <c r="A743" s="1"/>
      <c r="B743" s="1"/>
      <c r="C743" s="169"/>
      <c r="D743" s="1"/>
      <c r="E743" s="1"/>
      <c r="F743" s="1"/>
      <c r="G743" s="1"/>
      <c r="H743" s="1"/>
      <c r="I743" s="166"/>
      <c r="J743" s="1"/>
      <c r="K743" s="1"/>
      <c r="L743" s="1"/>
      <c r="M743" s="1"/>
      <c r="N743" s="1"/>
      <c r="O743" s="1"/>
      <c r="P743" s="1"/>
      <c r="Q743" s="1"/>
      <c r="R743" s="1"/>
      <c r="S743" s="1"/>
      <c r="T743" s="1"/>
      <c r="U743" s="1"/>
      <c r="V743" s="1"/>
      <c r="W743" s="1"/>
      <c r="X743" s="1"/>
      <c r="Y743" s="1"/>
      <c r="Z743" s="1"/>
    </row>
    <row r="744" spans="1:26" ht="14.25" customHeight="1">
      <c r="A744" s="1"/>
      <c r="B744" s="1"/>
      <c r="C744" s="169"/>
      <c r="D744" s="1"/>
      <c r="E744" s="1"/>
      <c r="F744" s="1"/>
      <c r="G744" s="1"/>
      <c r="H744" s="1"/>
      <c r="I744" s="166"/>
      <c r="J744" s="1"/>
      <c r="K744" s="1"/>
      <c r="L744" s="1"/>
      <c r="M744" s="1"/>
      <c r="N744" s="1"/>
      <c r="O744" s="1"/>
      <c r="P744" s="1"/>
      <c r="Q744" s="1"/>
      <c r="R744" s="1"/>
      <c r="S744" s="1"/>
      <c r="T744" s="1"/>
      <c r="U744" s="1"/>
      <c r="V744" s="1"/>
      <c r="W744" s="1"/>
      <c r="X744" s="1"/>
      <c r="Y744" s="1"/>
      <c r="Z744" s="1"/>
    </row>
    <row r="745" spans="1:26" ht="14.25" customHeight="1">
      <c r="A745" s="1"/>
      <c r="B745" s="1"/>
      <c r="C745" s="169"/>
      <c r="D745" s="1"/>
      <c r="E745" s="1"/>
      <c r="F745" s="1"/>
      <c r="G745" s="1"/>
      <c r="H745" s="1"/>
      <c r="I745" s="166"/>
      <c r="J745" s="1"/>
      <c r="K745" s="1"/>
      <c r="L745" s="1"/>
      <c r="M745" s="1"/>
      <c r="N745" s="1"/>
      <c r="O745" s="1"/>
      <c r="P745" s="1"/>
      <c r="Q745" s="1"/>
      <c r="R745" s="1"/>
      <c r="S745" s="1"/>
      <c r="T745" s="1"/>
      <c r="U745" s="1"/>
      <c r="V745" s="1"/>
      <c r="W745" s="1"/>
      <c r="X745" s="1"/>
      <c r="Y745" s="1"/>
      <c r="Z745" s="1"/>
    </row>
    <row r="746" spans="1:26" ht="14.25" customHeight="1">
      <c r="A746" s="1"/>
      <c r="B746" s="1"/>
      <c r="C746" s="169"/>
      <c r="D746" s="1"/>
      <c r="E746" s="1"/>
      <c r="F746" s="1"/>
      <c r="G746" s="1"/>
      <c r="H746" s="1"/>
      <c r="I746" s="166"/>
      <c r="J746" s="1"/>
      <c r="K746" s="1"/>
      <c r="L746" s="1"/>
      <c r="M746" s="1"/>
      <c r="N746" s="1"/>
      <c r="O746" s="1"/>
      <c r="P746" s="1"/>
      <c r="Q746" s="1"/>
      <c r="R746" s="1"/>
      <c r="S746" s="1"/>
      <c r="T746" s="1"/>
      <c r="U746" s="1"/>
      <c r="V746" s="1"/>
      <c r="W746" s="1"/>
      <c r="X746" s="1"/>
      <c r="Y746" s="1"/>
      <c r="Z746" s="1"/>
    </row>
    <row r="747" spans="1:26" ht="14.25" customHeight="1">
      <c r="A747" s="1"/>
      <c r="B747" s="1"/>
      <c r="C747" s="169"/>
      <c r="D747" s="1"/>
      <c r="E747" s="1"/>
      <c r="F747" s="1"/>
      <c r="G747" s="1"/>
      <c r="H747" s="1"/>
      <c r="I747" s="166"/>
      <c r="J747" s="1"/>
      <c r="K747" s="1"/>
      <c r="L747" s="1"/>
      <c r="M747" s="1"/>
      <c r="N747" s="1"/>
      <c r="O747" s="1"/>
      <c r="P747" s="1"/>
      <c r="Q747" s="1"/>
      <c r="R747" s="1"/>
      <c r="S747" s="1"/>
      <c r="T747" s="1"/>
      <c r="U747" s="1"/>
      <c r="V747" s="1"/>
      <c r="W747" s="1"/>
      <c r="X747" s="1"/>
      <c r="Y747" s="1"/>
      <c r="Z747" s="1"/>
    </row>
    <row r="748" spans="1:26" ht="14.25" customHeight="1">
      <c r="A748" s="1"/>
      <c r="B748" s="1"/>
      <c r="C748" s="169"/>
      <c r="D748" s="1"/>
      <c r="E748" s="1"/>
      <c r="F748" s="1"/>
      <c r="G748" s="1"/>
      <c r="H748" s="1"/>
      <c r="I748" s="166"/>
      <c r="J748" s="1"/>
      <c r="K748" s="1"/>
      <c r="L748" s="1"/>
      <c r="M748" s="1"/>
      <c r="N748" s="1"/>
      <c r="O748" s="1"/>
      <c r="P748" s="1"/>
      <c r="Q748" s="1"/>
      <c r="R748" s="1"/>
      <c r="S748" s="1"/>
      <c r="T748" s="1"/>
      <c r="U748" s="1"/>
      <c r="V748" s="1"/>
      <c r="W748" s="1"/>
      <c r="X748" s="1"/>
      <c r="Y748" s="1"/>
      <c r="Z748" s="1"/>
    </row>
    <row r="749" spans="1:26" ht="14.25" customHeight="1">
      <c r="A749" s="1"/>
      <c r="B749" s="1"/>
      <c r="C749" s="169"/>
      <c r="D749" s="1"/>
      <c r="E749" s="1"/>
      <c r="F749" s="1"/>
      <c r="G749" s="1"/>
      <c r="H749" s="1"/>
      <c r="I749" s="166"/>
      <c r="J749" s="1"/>
      <c r="K749" s="1"/>
      <c r="L749" s="1"/>
      <c r="M749" s="1"/>
      <c r="N749" s="1"/>
      <c r="O749" s="1"/>
      <c r="P749" s="1"/>
      <c r="Q749" s="1"/>
      <c r="R749" s="1"/>
      <c r="S749" s="1"/>
      <c r="T749" s="1"/>
      <c r="U749" s="1"/>
      <c r="V749" s="1"/>
      <c r="W749" s="1"/>
      <c r="X749" s="1"/>
      <c r="Y749" s="1"/>
      <c r="Z749" s="1"/>
    </row>
    <row r="750" spans="1:26" ht="14.25" customHeight="1">
      <c r="A750" s="1"/>
      <c r="B750" s="1"/>
      <c r="C750" s="169"/>
      <c r="D750" s="1"/>
      <c r="E750" s="1"/>
      <c r="F750" s="1"/>
      <c r="G750" s="1"/>
      <c r="H750" s="1"/>
      <c r="I750" s="166"/>
      <c r="J750" s="1"/>
      <c r="K750" s="1"/>
      <c r="L750" s="1"/>
      <c r="M750" s="1"/>
      <c r="N750" s="1"/>
      <c r="O750" s="1"/>
      <c r="P750" s="1"/>
      <c r="Q750" s="1"/>
      <c r="R750" s="1"/>
      <c r="S750" s="1"/>
      <c r="T750" s="1"/>
      <c r="U750" s="1"/>
      <c r="V750" s="1"/>
      <c r="W750" s="1"/>
      <c r="X750" s="1"/>
      <c r="Y750" s="1"/>
      <c r="Z750" s="1"/>
    </row>
    <row r="751" spans="1:26" ht="14.25" customHeight="1">
      <c r="A751" s="1"/>
      <c r="B751" s="1"/>
      <c r="C751" s="169"/>
      <c r="D751" s="1"/>
      <c r="E751" s="1"/>
      <c r="F751" s="1"/>
      <c r="G751" s="1"/>
      <c r="H751" s="1"/>
      <c r="I751" s="166"/>
      <c r="J751" s="1"/>
      <c r="K751" s="1"/>
      <c r="L751" s="1"/>
      <c r="M751" s="1"/>
      <c r="N751" s="1"/>
      <c r="O751" s="1"/>
      <c r="P751" s="1"/>
      <c r="Q751" s="1"/>
      <c r="R751" s="1"/>
      <c r="S751" s="1"/>
      <c r="T751" s="1"/>
      <c r="U751" s="1"/>
      <c r="V751" s="1"/>
      <c r="W751" s="1"/>
      <c r="X751" s="1"/>
      <c r="Y751" s="1"/>
      <c r="Z751" s="1"/>
    </row>
    <row r="752" spans="1:26" ht="14.25" customHeight="1">
      <c r="A752" s="1"/>
      <c r="B752" s="1"/>
      <c r="C752" s="169"/>
      <c r="D752" s="1"/>
      <c r="E752" s="1"/>
      <c r="F752" s="1"/>
      <c r="G752" s="1"/>
      <c r="H752" s="1"/>
      <c r="I752" s="166"/>
      <c r="J752" s="1"/>
      <c r="K752" s="1"/>
      <c r="L752" s="1"/>
      <c r="M752" s="1"/>
      <c r="N752" s="1"/>
      <c r="O752" s="1"/>
      <c r="P752" s="1"/>
      <c r="Q752" s="1"/>
      <c r="R752" s="1"/>
      <c r="S752" s="1"/>
      <c r="T752" s="1"/>
      <c r="U752" s="1"/>
      <c r="V752" s="1"/>
      <c r="W752" s="1"/>
      <c r="X752" s="1"/>
      <c r="Y752" s="1"/>
      <c r="Z752" s="1"/>
    </row>
    <row r="753" spans="1:26" ht="14.25" customHeight="1">
      <c r="A753" s="1"/>
      <c r="B753" s="1"/>
      <c r="C753" s="169"/>
      <c r="D753" s="1"/>
      <c r="E753" s="1"/>
      <c r="F753" s="1"/>
      <c r="G753" s="1"/>
      <c r="H753" s="1"/>
      <c r="I753" s="166"/>
      <c r="J753" s="1"/>
      <c r="K753" s="1"/>
      <c r="L753" s="1"/>
      <c r="M753" s="1"/>
      <c r="N753" s="1"/>
      <c r="O753" s="1"/>
      <c r="P753" s="1"/>
      <c r="Q753" s="1"/>
      <c r="R753" s="1"/>
      <c r="S753" s="1"/>
      <c r="T753" s="1"/>
      <c r="U753" s="1"/>
      <c r="V753" s="1"/>
      <c r="W753" s="1"/>
      <c r="X753" s="1"/>
      <c r="Y753" s="1"/>
      <c r="Z753" s="1"/>
    </row>
    <row r="754" spans="1:26" ht="14.25" customHeight="1">
      <c r="A754" s="1"/>
      <c r="B754" s="1"/>
      <c r="C754" s="169"/>
      <c r="D754" s="1"/>
      <c r="E754" s="1"/>
      <c r="F754" s="1"/>
      <c r="G754" s="1"/>
      <c r="H754" s="1"/>
      <c r="I754" s="166"/>
      <c r="J754" s="1"/>
      <c r="K754" s="1"/>
      <c r="L754" s="1"/>
      <c r="M754" s="1"/>
      <c r="N754" s="1"/>
      <c r="O754" s="1"/>
      <c r="P754" s="1"/>
      <c r="Q754" s="1"/>
      <c r="R754" s="1"/>
      <c r="S754" s="1"/>
      <c r="T754" s="1"/>
      <c r="U754" s="1"/>
      <c r="V754" s="1"/>
      <c r="W754" s="1"/>
      <c r="X754" s="1"/>
      <c r="Y754" s="1"/>
      <c r="Z754" s="1"/>
    </row>
    <row r="755" spans="1:26" ht="14.25" customHeight="1">
      <c r="A755" s="1"/>
      <c r="B755" s="1"/>
      <c r="C755" s="169"/>
      <c r="D755" s="1"/>
      <c r="E755" s="1"/>
      <c r="F755" s="1"/>
      <c r="G755" s="1"/>
      <c r="H755" s="1"/>
      <c r="I755" s="166"/>
      <c r="J755" s="1"/>
      <c r="K755" s="1"/>
      <c r="L755" s="1"/>
      <c r="M755" s="1"/>
      <c r="N755" s="1"/>
      <c r="O755" s="1"/>
      <c r="P755" s="1"/>
      <c r="Q755" s="1"/>
      <c r="R755" s="1"/>
      <c r="S755" s="1"/>
      <c r="T755" s="1"/>
      <c r="U755" s="1"/>
      <c r="V755" s="1"/>
      <c r="W755" s="1"/>
      <c r="X755" s="1"/>
      <c r="Y755" s="1"/>
      <c r="Z755" s="1"/>
    </row>
    <row r="756" spans="1:26" ht="14.25" customHeight="1">
      <c r="A756" s="1"/>
      <c r="B756" s="1"/>
      <c r="C756" s="169"/>
      <c r="D756" s="1"/>
      <c r="E756" s="1"/>
      <c r="F756" s="1"/>
      <c r="G756" s="1"/>
      <c r="H756" s="1"/>
      <c r="I756" s="166"/>
      <c r="J756" s="1"/>
      <c r="K756" s="1"/>
      <c r="L756" s="1"/>
      <c r="M756" s="1"/>
      <c r="N756" s="1"/>
      <c r="O756" s="1"/>
      <c r="P756" s="1"/>
      <c r="Q756" s="1"/>
      <c r="R756" s="1"/>
      <c r="S756" s="1"/>
      <c r="T756" s="1"/>
      <c r="U756" s="1"/>
      <c r="V756" s="1"/>
      <c r="W756" s="1"/>
      <c r="X756" s="1"/>
      <c r="Y756" s="1"/>
      <c r="Z756" s="1"/>
    </row>
    <row r="757" spans="1:26" ht="14.25" customHeight="1">
      <c r="A757" s="1"/>
      <c r="B757" s="1"/>
      <c r="C757" s="169"/>
      <c r="D757" s="1"/>
      <c r="E757" s="1"/>
      <c r="F757" s="1"/>
      <c r="G757" s="1"/>
      <c r="H757" s="1"/>
      <c r="I757" s="166"/>
      <c r="J757" s="1"/>
      <c r="K757" s="1"/>
      <c r="L757" s="1"/>
      <c r="M757" s="1"/>
      <c r="N757" s="1"/>
      <c r="O757" s="1"/>
      <c r="P757" s="1"/>
      <c r="Q757" s="1"/>
      <c r="R757" s="1"/>
      <c r="S757" s="1"/>
      <c r="T757" s="1"/>
      <c r="U757" s="1"/>
      <c r="V757" s="1"/>
      <c r="W757" s="1"/>
      <c r="X757" s="1"/>
      <c r="Y757" s="1"/>
      <c r="Z757" s="1"/>
    </row>
    <row r="758" spans="1:26" ht="14.25" customHeight="1">
      <c r="A758" s="1"/>
      <c r="B758" s="1"/>
      <c r="C758" s="169"/>
      <c r="D758" s="1"/>
      <c r="E758" s="1"/>
      <c r="F758" s="1"/>
      <c r="G758" s="1"/>
      <c r="H758" s="1"/>
      <c r="I758" s="166"/>
      <c r="J758" s="1"/>
      <c r="K758" s="1"/>
      <c r="L758" s="1"/>
      <c r="M758" s="1"/>
      <c r="N758" s="1"/>
      <c r="O758" s="1"/>
      <c r="P758" s="1"/>
      <c r="Q758" s="1"/>
      <c r="R758" s="1"/>
      <c r="S758" s="1"/>
      <c r="T758" s="1"/>
      <c r="U758" s="1"/>
      <c r="V758" s="1"/>
      <c r="W758" s="1"/>
      <c r="X758" s="1"/>
      <c r="Y758" s="1"/>
      <c r="Z758" s="1"/>
    </row>
    <row r="759" spans="1:26" ht="14.25" customHeight="1">
      <c r="A759" s="1"/>
      <c r="B759" s="1"/>
      <c r="C759" s="169"/>
      <c r="D759" s="1"/>
      <c r="E759" s="1"/>
      <c r="F759" s="1"/>
      <c r="G759" s="1"/>
      <c r="H759" s="1"/>
      <c r="I759" s="166"/>
      <c r="J759" s="1"/>
      <c r="K759" s="1"/>
      <c r="L759" s="1"/>
      <c r="M759" s="1"/>
      <c r="N759" s="1"/>
      <c r="O759" s="1"/>
      <c r="P759" s="1"/>
      <c r="Q759" s="1"/>
      <c r="R759" s="1"/>
      <c r="S759" s="1"/>
      <c r="T759" s="1"/>
      <c r="U759" s="1"/>
      <c r="V759" s="1"/>
      <c r="W759" s="1"/>
      <c r="X759" s="1"/>
      <c r="Y759" s="1"/>
      <c r="Z759" s="1"/>
    </row>
    <row r="760" spans="1:26" ht="14.25" customHeight="1">
      <c r="A760" s="1"/>
      <c r="B760" s="1"/>
      <c r="C760" s="169"/>
      <c r="D760" s="1"/>
      <c r="E760" s="1"/>
      <c r="F760" s="1"/>
      <c r="G760" s="1"/>
      <c r="H760" s="1"/>
      <c r="I760" s="166"/>
      <c r="J760" s="1"/>
      <c r="K760" s="1"/>
      <c r="L760" s="1"/>
      <c r="M760" s="1"/>
      <c r="N760" s="1"/>
      <c r="O760" s="1"/>
      <c r="P760" s="1"/>
      <c r="Q760" s="1"/>
      <c r="R760" s="1"/>
      <c r="S760" s="1"/>
      <c r="T760" s="1"/>
      <c r="U760" s="1"/>
      <c r="V760" s="1"/>
      <c r="W760" s="1"/>
      <c r="X760" s="1"/>
      <c r="Y760" s="1"/>
      <c r="Z760" s="1"/>
    </row>
    <row r="761" spans="1:26" ht="14.25" customHeight="1">
      <c r="A761" s="1"/>
      <c r="B761" s="1"/>
      <c r="C761" s="169"/>
      <c r="D761" s="1"/>
      <c r="E761" s="1"/>
      <c r="F761" s="1"/>
      <c r="G761" s="1"/>
      <c r="H761" s="1"/>
      <c r="I761" s="166"/>
      <c r="J761" s="1"/>
      <c r="K761" s="1"/>
      <c r="L761" s="1"/>
      <c r="M761" s="1"/>
      <c r="N761" s="1"/>
      <c r="O761" s="1"/>
      <c r="P761" s="1"/>
      <c r="Q761" s="1"/>
      <c r="R761" s="1"/>
      <c r="S761" s="1"/>
      <c r="T761" s="1"/>
      <c r="U761" s="1"/>
      <c r="V761" s="1"/>
      <c r="W761" s="1"/>
      <c r="X761" s="1"/>
      <c r="Y761" s="1"/>
      <c r="Z761" s="1"/>
    </row>
    <row r="762" spans="1:26" ht="14.25" customHeight="1">
      <c r="A762" s="1"/>
      <c r="B762" s="1"/>
      <c r="C762" s="169"/>
      <c r="D762" s="1"/>
      <c r="E762" s="1"/>
      <c r="F762" s="1"/>
      <c r="G762" s="1"/>
      <c r="H762" s="1"/>
      <c r="I762" s="166"/>
      <c r="J762" s="1"/>
      <c r="K762" s="1"/>
      <c r="L762" s="1"/>
      <c r="M762" s="1"/>
      <c r="N762" s="1"/>
      <c r="O762" s="1"/>
      <c r="P762" s="1"/>
      <c r="Q762" s="1"/>
      <c r="R762" s="1"/>
      <c r="S762" s="1"/>
      <c r="T762" s="1"/>
      <c r="U762" s="1"/>
      <c r="V762" s="1"/>
      <c r="W762" s="1"/>
      <c r="X762" s="1"/>
      <c r="Y762" s="1"/>
      <c r="Z762" s="1"/>
    </row>
    <row r="763" spans="1:26" ht="14.25" customHeight="1">
      <c r="A763" s="1"/>
      <c r="B763" s="1"/>
      <c r="C763" s="169"/>
      <c r="D763" s="1"/>
      <c r="E763" s="1"/>
      <c r="F763" s="1"/>
      <c r="G763" s="1"/>
      <c r="H763" s="1"/>
      <c r="I763" s="166"/>
      <c r="J763" s="1"/>
      <c r="K763" s="1"/>
      <c r="L763" s="1"/>
      <c r="M763" s="1"/>
      <c r="N763" s="1"/>
      <c r="O763" s="1"/>
      <c r="P763" s="1"/>
      <c r="Q763" s="1"/>
      <c r="R763" s="1"/>
      <c r="S763" s="1"/>
      <c r="T763" s="1"/>
      <c r="U763" s="1"/>
      <c r="V763" s="1"/>
      <c r="W763" s="1"/>
      <c r="X763" s="1"/>
      <c r="Y763" s="1"/>
      <c r="Z763" s="1"/>
    </row>
    <row r="764" spans="1:26" ht="14.25" customHeight="1">
      <c r="A764" s="1"/>
      <c r="B764" s="1"/>
      <c r="C764" s="169"/>
      <c r="D764" s="1"/>
      <c r="E764" s="1"/>
      <c r="F764" s="1"/>
      <c r="G764" s="1"/>
      <c r="H764" s="1"/>
      <c r="I764" s="166"/>
      <c r="J764" s="1"/>
      <c r="K764" s="1"/>
      <c r="L764" s="1"/>
      <c r="M764" s="1"/>
      <c r="N764" s="1"/>
      <c r="O764" s="1"/>
      <c r="P764" s="1"/>
      <c r="Q764" s="1"/>
      <c r="R764" s="1"/>
      <c r="S764" s="1"/>
      <c r="T764" s="1"/>
      <c r="U764" s="1"/>
      <c r="V764" s="1"/>
      <c r="W764" s="1"/>
      <c r="X764" s="1"/>
      <c r="Y764" s="1"/>
      <c r="Z764" s="1"/>
    </row>
    <row r="765" spans="1:26" ht="14.25" customHeight="1">
      <c r="A765" s="1"/>
      <c r="B765" s="1"/>
      <c r="C765" s="169"/>
      <c r="D765" s="1"/>
      <c r="E765" s="1"/>
      <c r="F765" s="1"/>
      <c r="G765" s="1"/>
      <c r="H765" s="1"/>
      <c r="I765" s="166"/>
      <c r="J765" s="1"/>
      <c r="K765" s="1"/>
      <c r="L765" s="1"/>
      <c r="M765" s="1"/>
      <c r="N765" s="1"/>
      <c r="O765" s="1"/>
      <c r="P765" s="1"/>
      <c r="Q765" s="1"/>
      <c r="R765" s="1"/>
      <c r="S765" s="1"/>
      <c r="T765" s="1"/>
      <c r="U765" s="1"/>
      <c r="V765" s="1"/>
      <c r="W765" s="1"/>
      <c r="X765" s="1"/>
      <c r="Y765" s="1"/>
      <c r="Z765" s="1"/>
    </row>
    <row r="766" spans="1:26" ht="14.25" customHeight="1">
      <c r="A766" s="1"/>
      <c r="B766" s="1"/>
      <c r="C766" s="169"/>
      <c r="D766" s="1"/>
      <c r="E766" s="1"/>
      <c r="F766" s="1"/>
      <c r="G766" s="1"/>
      <c r="H766" s="1"/>
      <c r="I766" s="166"/>
      <c r="J766" s="1"/>
      <c r="K766" s="1"/>
      <c r="L766" s="1"/>
      <c r="M766" s="1"/>
      <c r="N766" s="1"/>
      <c r="O766" s="1"/>
      <c r="P766" s="1"/>
      <c r="Q766" s="1"/>
      <c r="R766" s="1"/>
      <c r="S766" s="1"/>
      <c r="T766" s="1"/>
      <c r="U766" s="1"/>
      <c r="V766" s="1"/>
      <c r="W766" s="1"/>
      <c r="X766" s="1"/>
      <c r="Y766" s="1"/>
      <c r="Z766" s="1"/>
    </row>
    <row r="767" spans="1:26" ht="14.25" customHeight="1">
      <c r="A767" s="1"/>
      <c r="B767" s="1"/>
      <c r="C767" s="169"/>
      <c r="D767" s="1"/>
      <c r="E767" s="1"/>
      <c r="F767" s="1"/>
      <c r="G767" s="1"/>
      <c r="H767" s="1"/>
      <c r="I767" s="166"/>
      <c r="J767" s="1"/>
      <c r="K767" s="1"/>
      <c r="L767" s="1"/>
      <c r="M767" s="1"/>
      <c r="N767" s="1"/>
      <c r="O767" s="1"/>
      <c r="P767" s="1"/>
      <c r="Q767" s="1"/>
      <c r="R767" s="1"/>
      <c r="S767" s="1"/>
      <c r="T767" s="1"/>
      <c r="U767" s="1"/>
      <c r="V767" s="1"/>
      <c r="W767" s="1"/>
      <c r="X767" s="1"/>
      <c r="Y767" s="1"/>
      <c r="Z767" s="1"/>
    </row>
    <row r="768" spans="1:26" ht="14.25" customHeight="1">
      <c r="A768" s="1"/>
      <c r="B768" s="1"/>
      <c r="C768" s="169"/>
      <c r="D768" s="1"/>
      <c r="E768" s="1"/>
      <c r="F768" s="1"/>
      <c r="G768" s="1"/>
      <c r="H768" s="1"/>
      <c r="I768" s="166"/>
      <c r="J768" s="1"/>
      <c r="K768" s="1"/>
      <c r="L768" s="1"/>
      <c r="M768" s="1"/>
      <c r="N768" s="1"/>
      <c r="O768" s="1"/>
      <c r="P768" s="1"/>
      <c r="Q768" s="1"/>
      <c r="R768" s="1"/>
      <c r="S768" s="1"/>
      <c r="T768" s="1"/>
      <c r="U768" s="1"/>
      <c r="V768" s="1"/>
      <c r="W768" s="1"/>
      <c r="X768" s="1"/>
      <c r="Y768" s="1"/>
      <c r="Z768" s="1"/>
    </row>
    <row r="769" spans="1:26" ht="14.25" customHeight="1">
      <c r="A769" s="1"/>
      <c r="B769" s="1"/>
      <c r="C769" s="169"/>
      <c r="D769" s="1"/>
      <c r="E769" s="1"/>
      <c r="F769" s="1"/>
      <c r="G769" s="1"/>
      <c r="H769" s="1"/>
      <c r="I769" s="166"/>
      <c r="J769" s="1"/>
      <c r="K769" s="1"/>
      <c r="L769" s="1"/>
      <c r="M769" s="1"/>
      <c r="N769" s="1"/>
      <c r="O769" s="1"/>
      <c r="P769" s="1"/>
      <c r="Q769" s="1"/>
      <c r="R769" s="1"/>
      <c r="S769" s="1"/>
      <c r="T769" s="1"/>
      <c r="U769" s="1"/>
      <c r="V769" s="1"/>
      <c r="W769" s="1"/>
      <c r="X769" s="1"/>
      <c r="Y769" s="1"/>
      <c r="Z769" s="1"/>
    </row>
    <row r="770" spans="1:26" ht="14.25" customHeight="1">
      <c r="A770" s="1"/>
      <c r="B770" s="1"/>
      <c r="C770" s="169"/>
      <c r="D770" s="1"/>
      <c r="E770" s="1"/>
      <c r="F770" s="1"/>
      <c r="G770" s="1"/>
      <c r="H770" s="1"/>
      <c r="I770" s="166"/>
      <c r="J770" s="1"/>
      <c r="K770" s="1"/>
      <c r="L770" s="1"/>
      <c r="M770" s="1"/>
      <c r="N770" s="1"/>
      <c r="O770" s="1"/>
      <c r="P770" s="1"/>
      <c r="Q770" s="1"/>
      <c r="R770" s="1"/>
      <c r="S770" s="1"/>
      <c r="T770" s="1"/>
      <c r="U770" s="1"/>
      <c r="V770" s="1"/>
      <c r="W770" s="1"/>
      <c r="X770" s="1"/>
      <c r="Y770" s="1"/>
      <c r="Z770" s="1"/>
    </row>
    <row r="771" spans="1:26" ht="14.25" customHeight="1">
      <c r="A771" s="1"/>
      <c r="B771" s="1"/>
      <c r="C771" s="169"/>
      <c r="D771" s="1"/>
      <c r="E771" s="1"/>
      <c r="F771" s="1"/>
      <c r="G771" s="1"/>
      <c r="H771" s="1"/>
      <c r="I771" s="166"/>
      <c r="J771" s="1"/>
      <c r="K771" s="1"/>
      <c r="L771" s="1"/>
      <c r="M771" s="1"/>
      <c r="N771" s="1"/>
      <c r="O771" s="1"/>
      <c r="P771" s="1"/>
      <c r="Q771" s="1"/>
      <c r="R771" s="1"/>
      <c r="S771" s="1"/>
      <c r="T771" s="1"/>
      <c r="U771" s="1"/>
      <c r="V771" s="1"/>
      <c r="W771" s="1"/>
      <c r="X771" s="1"/>
      <c r="Y771" s="1"/>
      <c r="Z771" s="1"/>
    </row>
    <row r="772" spans="1:26" ht="14.25" customHeight="1">
      <c r="A772" s="1"/>
      <c r="B772" s="1"/>
      <c r="C772" s="169"/>
      <c r="D772" s="1"/>
      <c r="E772" s="1"/>
      <c r="F772" s="1"/>
      <c r="G772" s="1"/>
      <c r="H772" s="1"/>
      <c r="I772" s="166"/>
      <c r="J772" s="1"/>
      <c r="K772" s="1"/>
      <c r="L772" s="1"/>
      <c r="M772" s="1"/>
      <c r="N772" s="1"/>
      <c r="O772" s="1"/>
      <c r="P772" s="1"/>
      <c r="Q772" s="1"/>
      <c r="R772" s="1"/>
      <c r="S772" s="1"/>
      <c r="T772" s="1"/>
      <c r="U772" s="1"/>
      <c r="V772" s="1"/>
      <c r="W772" s="1"/>
      <c r="X772" s="1"/>
      <c r="Y772" s="1"/>
      <c r="Z772" s="1"/>
    </row>
    <row r="773" spans="1:26" ht="14.25" customHeight="1">
      <c r="A773" s="1"/>
      <c r="B773" s="1"/>
      <c r="C773" s="169"/>
      <c r="D773" s="1"/>
      <c r="E773" s="1"/>
      <c r="F773" s="1"/>
      <c r="G773" s="1"/>
      <c r="H773" s="1"/>
      <c r="I773" s="166"/>
      <c r="J773" s="1"/>
      <c r="K773" s="1"/>
      <c r="L773" s="1"/>
      <c r="M773" s="1"/>
      <c r="N773" s="1"/>
      <c r="O773" s="1"/>
      <c r="P773" s="1"/>
      <c r="Q773" s="1"/>
      <c r="R773" s="1"/>
      <c r="S773" s="1"/>
      <c r="T773" s="1"/>
      <c r="U773" s="1"/>
      <c r="V773" s="1"/>
      <c r="W773" s="1"/>
      <c r="X773" s="1"/>
      <c r="Y773" s="1"/>
      <c r="Z773" s="1"/>
    </row>
    <row r="774" spans="1:26" ht="14.25" customHeight="1">
      <c r="A774" s="1"/>
      <c r="B774" s="1"/>
      <c r="C774" s="169"/>
      <c r="D774" s="1"/>
      <c r="E774" s="1"/>
      <c r="F774" s="1"/>
      <c r="G774" s="1"/>
      <c r="H774" s="1"/>
      <c r="I774" s="166"/>
      <c r="J774" s="1"/>
      <c r="K774" s="1"/>
      <c r="L774" s="1"/>
      <c r="M774" s="1"/>
      <c r="N774" s="1"/>
      <c r="O774" s="1"/>
      <c r="P774" s="1"/>
      <c r="Q774" s="1"/>
      <c r="R774" s="1"/>
      <c r="S774" s="1"/>
      <c r="T774" s="1"/>
      <c r="U774" s="1"/>
      <c r="V774" s="1"/>
      <c r="W774" s="1"/>
      <c r="X774" s="1"/>
      <c r="Y774" s="1"/>
      <c r="Z774" s="1"/>
    </row>
    <row r="775" spans="1:26" ht="14.25" customHeight="1">
      <c r="A775" s="1"/>
      <c r="B775" s="1"/>
      <c r="C775" s="169"/>
      <c r="D775" s="1"/>
      <c r="E775" s="1"/>
      <c r="F775" s="1"/>
      <c r="G775" s="1"/>
      <c r="H775" s="1"/>
      <c r="I775" s="166"/>
      <c r="J775" s="1"/>
      <c r="K775" s="1"/>
      <c r="L775" s="1"/>
      <c r="M775" s="1"/>
      <c r="N775" s="1"/>
      <c r="O775" s="1"/>
      <c r="P775" s="1"/>
      <c r="Q775" s="1"/>
      <c r="R775" s="1"/>
      <c r="S775" s="1"/>
      <c r="T775" s="1"/>
      <c r="U775" s="1"/>
      <c r="V775" s="1"/>
      <c r="W775" s="1"/>
      <c r="X775" s="1"/>
      <c r="Y775" s="1"/>
      <c r="Z775" s="1"/>
    </row>
    <row r="776" spans="1:26" ht="14.25" customHeight="1">
      <c r="A776" s="1"/>
      <c r="B776" s="1"/>
      <c r="C776" s="169"/>
      <c r="D776" s="1"/>
      <c r="E776" s="1"/>
      <c r="F776" s="1"/>
      <c r="G776" s="1"/>
      <c r="H776" s="1"/>
      <c r="I776" s="166"/>
      <c r="J776" s="1"/>
      <c r="K776" s="1"/>
      <c r="L776" s="1"/>
      <c r="M776" s="1"/>
      <c r="N776" s="1"/>
      <c r="O776" s="1"/>
      <c r="P776" s="1"/>
      <c r="Q776" s="1"/>
      <c r="R776" s="1"/>
      <c r="S776" s="1"/>
      <c r="T776" s="1"/>
      <c r="U776" s="1"/>
      <c r="V776" s="1"/>
      <c r="W776" s="1"/>
      <c r="X776" s="1"/>
      <c r="Y776" s="1"/>
      <c r="Z776" s="1"/>
    </row>
    <row r="777" spans="1:26" ht="14.25" customHeight="1">
      <c r="A777" s="1"/>
      <c r="B777" s="1"/>
      <c r="C777" s="169"/>
      <c r="D777" s="1"/>
      <c r="E777" s="1"/>
      <c r="F777" s="1"/>
      <c r="G777" s="1"/>
      <c r="H777" s="1"/>
      <c r="I777" s="166"/>
      <c r="J777" s="1"/>
      <c r="K777" s="1"/>
      <c r="L777" s="1"/>
      <c r="M777" s="1"/>
      <c r="N777" s="1"/>
      <c r="O777" s="1"/>
      <c r="P777" s="1"/>
      <c r="Q777" s="1"/>
      <c r="R777" s="1"/>
      <c r="S777" s="1"/>
      <c r="T777" s="1"/>
      <c r="U777" s="1"/>
      <c r="V777" s="1"/>
      <c r="W777" s="1"/>
      <c r="X777" s="1"/>
      <c r="Y777" s="1"/>
      <c r="Z777" s="1"/>
    </row>
    <row r="778" spans="1:26" ht="14.25" customHeight="1">
      <c r="A778" s="1"/>
      <c r="B778" s="1"/>
      <c r="C778" s="169"/>
      <c r="D778" s="1"/>
      <c r="E778" s="1"/>
      <c r="F778" s="1"/>
      <c r="G778" s="1"/>
      <c r="H778" s="1"/>
      <c r="I778" s="166"/>
      <c r="J778" s="1"/>
      <c r="K778" s="1"/>
      <c r="L778" s="1"/>
      <c r="M778" s="1"/>
      <c r="N778" s="1"/>
      <c r="O778" s="1"/>
      <c r="P778" s="1"/>
      <c r="Q778" s="1"/>
      <c r="R778" s="1"/>
      <c r="S778" s="1"/>
      <c r="T778" s="1"/>
      <c r="U778" s="1"/>
      <c r="V778" s="1"/>
      <c r="W778" s="1"/>
      <c r="X778" s="1"/>
      <c r="Y778" s="1"/>
      <c r="Z778" s="1"/>
    </row>
    <row r="779" spans="1:26" ht="14.25" customHeight="1">
      <c r="A779" s="1"/>
      <c r="B779" s="1"/>
      <c r="C779" s="169"/>
      <c r="D779" s="1"/>
      <c r="E779" s="1"/>
      <c r="F779" s="1"/>
      <c r="G779" s="1"/>
      <c r="H779" s="1"/>
      <c r="I779" s="166"/>
      <c r="J779" s="1"/>
      <c r="K779" s="1"/>
      <c r="L779" s="1"/>
      <c r="M779" s="1"/>
      <c r="N779" s="1"/>
      <c r="O779" s="1"/>
      <c r="P779" s="1"/>
      <c r="Q779" s="1"/>
      <c r="R779" s="1"/>
      <c r="S779" s="1"/>
      <c r="T779" s="1"/>
      <c r="U779" s="1"/>
      <c r="V779" s="1"/>
      <c r="W779" s="1"/>
      <c r="X779" s="1"/>
      <c r="Y779" s="1"/>
      <c r="Z779" s="1"/>
    </row>
    <row r="780" spans="1:26" ht="14.25" customHeight="1">
      <c r="A780" s="1"/>
      <c r="B780" s="1"/>
      <c r="C780" s="169"/>
      <c r="D780" s="1"/>
      <c r="E780" s="1"/>
      <c r="F780" s="1"/>
      <c r="G780" s="1"/>
      <c r="H780" s="1"/>
      <c r="I780" s="166"/>
      <c r="J780" s="1"/>
      <c r="K780" s="1"/>
      <c r="L780" s="1"/>
      <c r="M780" s="1"/>
      <c r="N780" s="1"/>
      <c r="O780" s="1"/>
      <c r="P780" s="1"/>
      <c r="Q780" s="1"/>
      <c r="R780" s="1"/>
      <c r="S780" s="1"/>
      <c r="T780" s="1"/>
      <c r="U780" s="1"/>
      <c r="V780" s="1"/>
      <c r="W780" s="1"/>
      <c r="X780" s="1"/>
      <c r="Y780" s="1"/>
      <c r="Z780" s="1"/>
    </row>
    <row r="781" spans="1:26" ht="14.25" customHeight="1">
      <c r="A781" s="1"/>
      <c r="B781" s="1"/>
      <c r="C781" s="169"/>
      <c r="D781" s="1"/>
      <c r="E781" s="1"/>
      <c r="F781" s="1"/>
      <c r="G781" s="1"/>
      <c r="H781" s="1"/>
      <c r="I781" s="166"/>
      <c r="J781" s="1"/>
      <c r="K781" s="1"/>
      <c r="L781" s="1"/>
      <c r="M781" s="1"/>
      <c r="N781" s="1"/>
      <c r="O781" s="1"/>
      <c r="P781" s="1"/>
      <c r="Q781" s="1"/>
      <c r="R781" s="1"/>
      <c r="S781" s="1"/>
      <c r="T781" s="1"/>
      <c r="U781" s="1"/>
      <c r="V781" s="1"/>
      <c r="W781" s="1"/>
      <c r="X781" s="1"/>
      <c r="Y781" s="1"/>
      <c r="Z781" s="1"/>
    </row>
    <row r="782" spans="1:26" ht="14.25" customHeight="1">
      <c r="A782" s="1"/>
      <c r="B782" s="1"/>
      <c r="C782" s="169"/>
      <c r="D782" s="1"/>
      <c r="E782" s="1"/>
      <c r="F782" s="1"/>
      <c r="G782" s="1"/>
      <c r="H782" s="1"/>
      <c r="I782" s="166"/>
      <c r="J782" s="1"/>
      <c r="K782" s="1"/>
      <c r="L782" s="1"/>
      <c r="M782" s="1"/>
      <c r="N782" s="1"/>
      <c r="O782" s="1"/>
      <c r="P782" s="1"/>
      <c r="Q782" s="1"/>
      <c r="R782" s="1"/>
      <c r="S782" s="1"/>
      <c r="T782" s="1"/>
      <c r="U782" s="1"/>
      <c r="V782" s="1"/>
      <c r="W782" s="1"/>
      <c r="X782" s="1"/>
      <c r="Y782" s="1"/>
      <c r="Z782" s="1"/>
    </row>
    <row r="783" spans="1:26" ht="14.25" customHeight="1">
      <c r="A783" s="1"/>
      <c r="B783" s="1"/>
      <c r="C783" s="169"/>
      <c r="D783" s="1"/>
      <c r="E783" s="1"/>
      <c r="F783" s="1"/>
      <c r="G783" s="1"/>
      <c r="H783" s="1"/>
      <c r="I783" s="166"/>
      <c r="J783" s="1"/>
      <c r="K783" s="1"/>
      <c r="L783" s="1"/>
      <c r="M783" s="1"/>
      <c r="N783" s="1"/>
      <c r="O783" s="1"/>
      <c r="P783" s="1"/>
      <c r="Q783" s="1"/>
      <c r="R783" s="1"/>
      <c r="S783" s="1"/>
      <c r="T783" s="1"/>
      <c r="U783" s="1"/>
      <c r="V783" s="1"/>
      <c r="W783" s="1"/>
      <c r="X783" s="1"/>
      <c r="Y783" s="1"/>
      <c r="Z783" s="1"/>
    </row>
    <row r="784" spans="1:26" ht="14.25" customHeight="1">
      <c r="A784" s="1"/>
      <c r="B784" s="1"/>
      <c r="C784" s="169"/>
      <c r="D784" s="1"/>
      <c r="E784" s="1"/>
      <c r="F784" s="1"/>
      <c r="G784" s="1"/>
      <c r="H784" s="1"/>
      <c r="I784" s="166"/>
      <c r="J784" s="1"/>
      <c r="K784" s="1"/>
      <c r="L784" s="1"/>
      <c r="M784" s="1"/>
      <c r="N784" s="1"/>
      <c r="O784" s="1"/>
      <c r="P784" s="1"/>
      <c r="Q784" s="1"/>
      <c r="R784" s="1"/>
      <c r="S784" s="1"/>
      <c r="T784" s="1"/>
      <c r="U784" s="1"/>
      <c r="V784" s="1"/>
      <c r="W784" s="1"/>
      <c r="X784" s="1"/>
      <c r="Y784" s="1"/>
      <c r="Z784" s="1"/>
    </row>
    <row r="785" spans="1:26" ht="14.25" customHeight="1">
      <c r="A785" s="1"/>
      <c r="B785" s="1"/>
      <c r="C785" s="169"/>
      <c r="D785" s="1"/>
      <c r="E785" s="1"/>
      <c r="F785" s="1"/>
      <c r="G785" s="1"/>
      <c r="H785" s="1"/>
      <c r="I785" s="166"/>
      <c r="J785" s="1"/>
      <c r="K785" s="1"/>
      <c r="L785" s="1"/>
      <c r="M785" s="1"/>
      <c r="N785" s="1"/>
      <c r="O785" s="1"/>
      <c r="P785" s="1"/>
      <c r="Q785" s="1"/>
      <c r="R785" s="1"/>
      <c r="S785" s="1"/>
      <c r="T785" s="1"/>
      <c r="U785" s="1"/>
      <c r="V785" s="1"/>
      <c r="W785" s="1"/>
      <c r="X785" s="1"/>
      <c r="Y785" s="1"/>
      <c r="Z785" s="1"/>
    </row>
    <row r="786" spans="1:26" ht="14.25" customHeight="1">
      <c r="A786" s="1"/>
      <c r="B786" s="1"/>
      <c r="C786" s="169"/>
      <c r="D786" s="1"/>
      <c r="E786" s="1"/>
      <c r="F786" s="1"/>
      <c r="G786" s="1"/>
      <c r="H786" s="1"/>
      <c r="I786" s="166"/>
      <c r="J786" s="1"/>
      <c r="K786" s="1"/>
      <c r="L786" s="1"/>
      <c r="M786" s="1"/>
      <c r="N786" s="1"/>
      <c r="O786" s="1"/>
      <c r="P786" s="1"/>
      <c r="Q786" s="1"/>
      <c r="R786" s="1"/>
      <c r="S786" s="1"/>
      <c r="T786" s="1"/>
      <c r="U786" s="1"/>
      <c r="V786" s="1"/>
      <c r="W786" s="1"/>
      <c r="X786" s="1"/>
      <c r="Y786" s="1"/>
      <c r="Z786" s="1"/>
    </row>
    <row r="787" spans="1:26" ht="14.25" customHeight="1">
      <c r="A787" s="1"/>
      <c r="B787" s="1"/>
      <c r="C787" s="169"/>
      <c r="D787" s="1"/>
      <c r="E787" s="1"/>
      <c r="F787" s="1"/>
      <c r="G787" s="1"/>
      <c r="H787" s="1"/>
      <c r="I787" s="166"/>
      <c r="J787" s="1"/>
      <c r="K787" s="1"/>
      <c r="L787" s="1"/>
      <c r="M787" s="1"/>
      <c r="N787" s="1"/>
      <c r="O787" s="1"/>
      <c r="P787" s="1"/>
      <c r="Q787" s="1"/>
      <c r="R787" s="1"/>
      <c r="S787" s="1"/>
      <c r="T787" s="1"/>
      <c r="U787" s="1"/>
      <c r="V787" s="1"/>
      <c r="W787" s="1"/>
      <c r="X787" s="1"/>
      <c r="Y787" s="1"/>
      <c r="Z787" s="1"/>
    </row>
    <row r="788" spans="1:26" ht="14.25" customHeight="1">
      <c r="A788" s="1"/>
      <c r="B788" s="1"/>
      <c r="C788" s="169"/>
      <c r="D788" s="1"/>
      <c r="E788" s="1"/>
      <c r="F788" s="1"/>
      <c r="G788" s="1"/>
      <c r="H788" s="1"/>
      <c r="I788" s="166"/>
      <c r="J788" s="1"/>
      <c r="K788" s="1"/>
      <c r="L788" s="1"/>
      <c r="M788" s="1"/>
      <c r="N788" s="1"/>
      <c r="O788" s="1"/>
      <c r="P788" s="1"/>
      <c r="Q788" s="1"/>
      <c r="R788" s="1"/>
      <c r="S788" s="1"/>
      <c r="T788" s="1"/>
      <c r="U788" s="1"/>
      <c r="V788" s="1"/>
      <c r="W788" s="1"/>
      <c r="X788" s="1"/>
      <c r="Y788" s="1"/>
      <c r="Z788" s="1"/>
    </row>
    <row r="789" spans="1:26" ht="14.25" customHeight="1">
      <c r="A789" s="1"/>
      <c r="B789" s="1"/>
      <c r="C789" s="169"/>
      <c r="D789" s="1"/>
      <c r="E789" s="1"/>
      <c r="F789" s="1"/>
      <c r="G789" s="1"/>
      <c r="H789" s="1"/>
      <c r="I789" s="166"/>
      <c r="J789" s="1"/>
      <c r="K789" s="1"/>
      <c r="L789" s="1"/>
      <c r="M789" s="1"/>
      <c r="N789" s="1"/>
      <c r="O789" s="1"/>
      <c r="P789" s="1"/>
      <c r="Q789" s="1"/>
      <c r="R789" s="1"/>
      <c r="S789" s="1"/>
      <c r="T789" s="1"/>
      <c r="U789" s="1"/>
      <c r="V789" s="1"/>
      <c r="W789" s="1"/>
      <c r="X789" s="1"/>
      <c r="Y789" s="1"/>
      <c r="Z789" s="1"/>
    </row>
    <row r="790" spans="1:26" ht="14.25" customHeight="1">
      <c r="A790" s="1"/>
      <c r="B790" s="1"/>
      <c r="C790" s="169"/>
      <c r="D790" s="1"/>
      <c r="E790" s="1"/>
      <c r="F790" s="1"/>
      <c r="G790" s="1"/>
      <c r="H790" s="1"/>
      <c r="I790" s="166"/>
      <c r="J790" s="1"/>
      <c r="K790" s="1"/>
      <c r="L790" s="1"/>
      <c r="M790" s="1"/>
      <c r="N790" s="1"/>
      <c r="O790" s="1"/>
      <c r="P790" s="1"/>
      <c r="Q790" s="1"/>
      <c r="R790" s="1"/>
      <c r="S790" s="1"/>
      <c r="T790" s="1"/>
      <c r="U790" s="1"/>
      <c r="V790" s="1"/>
      <c r="W790" s="1"/>
      <c r="X790" s="1"/>
      <c r="Y790" s="1"/>
      <c r="Z790" s="1"/>
    </row>
    <row r="791" spans="1:26" ht="14.25" customHeight="1">
      <c r="A791" s="1"/>
      <c r="B791" s="1"/>
      <c r="C791" s="169"/>
      <c r="D791" s="1"/>
      <c r="E791" s="1"/>
      <c r="F791" s="1"/>
      <c r="G791" s="1"/>
      <c r="H791" s="1"/>
      <c r="I791" s="166"/>
      <c r="J791" s="1"/>
      <c r="K791" s="1"/>
      <c r="L791" s="1"/>
      <c r="M791" s="1"/>
      <c r="N791" s="1"/>
      <c r="O791" s="1"/>
      <c r="P791" s="1"/>
      <c r="Q791" s="1"/>
      <c r="R791" s="1"/>
      <c r="S791" s="1"/>
      <c r="T791" s="1"/>
      <c r="U791" s="1"/>
      <c r="V791" s="1"/>
      <c r="W791" s="1"/>
      <c r="X791" s="1"/>
      <c r="Y791" s="1"/>
      <c r="Z791" s="1"/>
    </row>
    <row r="792" spans="1:26" ht="14.25" customHeight="1">
      <c r="A792" s="1"/>
      <c r="B792" s="1"/>
      <c r="C792" s="169"/>
      <c r="D792" s="1"/>
      <c r="E792" s="1"/>
      <c r="F792" s="1"/>
      <c r="G792" s="1"/>
      <c r="H792" s="1"/>
      <c r="I792" s="166"/>
      <c r="J792" s="1"/>
      <c r="K792" s="1"/>
      <c r="L792" s="1"/>
      <c r="M792" s="1"/>
      <c r="N792" s="1"/>
      <c r="O792" s="1"/>
      <c r="P792" s="1"/>
      <c r="Q792" s="1"/>
      <c r="R792" s="1"/>
      <c r="S792" s="1"/>
      <c r="T792" s="1"/>
      <c r="U792" s="1"/>
      <c r="V792" s="1"/>
      <c r="W792" s="1"/>
      <c r="X792" s="1"/>
      <c r="Y792" s="1"/>
      <c r="Z792" s="1"/>
    </row>
    <row r="793" spans="1:26" ht="14.25" customHeight="1">
      <c r="A793" s="1"/>
      <c r="B793" s="1"/>
      <c r="C793" s="169"/>
      <c r="D793" s="1"/>
      <c r="E793" s="1"/>
      <c r="F793" s="1"/>
      <c r="G793" s="1"/>
      <c r="H793" s="1"/>
      <c r="I793" s="166"/>
      <c r="J793" s="1"/>
      <c r="K793" s="1"/>
      <c r="L793" s="1"/>
      <c r="M793" s="1"/>
      <c r="N793" s="1"/>
      <c r="O793" s="1"/>
      <c r="P793" s="1"/>
      <c r="Q793" s="1"/>
      <c r="R793" s="1"/>
      <c r="S793" s="1"/>
      <c r="T793" s="1"/>
      <c r="U793" s="1"/>
      <c r="V793" s="1"/>
      <c r="W793" s="1"/>
      <c r="X793" s="1"/>
      <c r="Y793" s="1"/>
      <c r="Z793" s="1"/>
    </row>
    <row r="794" spans="1:26" ht="14.25" customHeight="1">
      <c r="A794" s="1"/>
      <c r="B794" s="1"/>
      <c r="C794" s="169"/>
      <c r="D794" s="1"/>
      <c r="E794" s="1"/>
      <c r="F794" s="1"/>
      <c r="G794" s="1"/>
      <c r="H794" s="1"/>
      <c r="I794" s="166"/>
      <c r="J794" s="1"/>
      <c r="K794" s="1"/>
      <c r="L794" s="1"/>
      <c r="M794" s="1"/>
      <c r="N794" s="1"/>
      <c r="O794" s="1"/>
      <c r="P794" s="1"/>
      <c r="Q794" s="1"/>
      <c r="R794" s="1"/>
      <c r="S794" s="1"/>
      <c r="T794" s="1"/>
      <c r="U794" s="1"/>
      <c r="V794" s="1"/>
      <c r="W794" s="1"/>
      <c r="X794" s="1"/>
      <c r="Y794" s="1"/>
      <c r="Z794" s="1"/>
    </row>
    <row r="795" spans="1:26" ht="14.25" customHeight="1">
      <c r="A795" s="1"/>
      <c r="B795" s="1"/>
      <c r="C795" s="169"/>
      <c r="D795" s="1"/>
      <c r="E795" s="1"/>
      <c r="F795" s="1"/>
      <c r="G795" s="1"/>
      <c r="H795" s="1"/>
      <c r="I795" s="166"/>
      <c r="J795" s="1"/>
      <c r="K795" s="1"/>
      <c r="L795" s="1"/>
      <c r="M795" s="1"/>
      <c r="N795" s="1"/>
      <c r="O795" s="1"/>
      <c r="P795" s="1"/>
      <c r="Q795" s="1"/>
      <c r="R795" s="1"/>
      <c r="S795" s="1"/>
      <c r="T795" s="1"/>
      <c r="U795" s="1"/>
      <c r="V795" s="1"/>
      <c r="W795" s="1"/>
      <c r="X795" s="1"/>
      <c r="Y795" s="1"/>
      <c r="Z795" s="1"/>
    </row>
    <row r="796" spans="1:26" ht="14.25" customHeight="1">
      <c r="A796" s="1"/>
      <c r="B796" s="1"/>
      <c r="C796" s="169"/>
      <c r="D796" s="1"/>
      <c r="E796" s="1"/>
      <c r="F796" s="1"/>
      <c r="G796" s="1"/>
      <c r="H796" s="1"/>
      <c r="I796" s="166"/>
      <c r="J796" s="1"/>
      <c r="K796" s="1"/>
      <c r="L796" s="1"/>
      <c r="M796" s="1"/>
      <c r="N796" s="1"/>
      <c r="O796" s="1"/>
      <c r="P796" s="1"/>
      <c r="Q796" s="1"/>
      <c r="R796" s="1"/>
      <c r="S796" s="1"/>
      <c r="T796" s="1"/>
      <c r="U796" s="1"/>
      <c r="V796" s="1"/>
      <c r="W796" s="1"/>
      <c r="X796" s="1"/>
      <c r="Y796" s="1"/>
      <c r="Z796" s="1"/>
    </row>
    <row r="797" spans="1:26" ht="14.25" customHeight="1">
      <c r="A797" s="1"/>
      <c r="B797" s="1"/>
      <c r="C797" s="169"/>
      <c r="D797" s="1"/>
      <c r="E797" s="1"/>
      <c r="F797" s="1"/>
      <c r="G797" s="1"/>
      <c r="H797" s="1"/>
      <c r="I797" s="166"/>
      <c r="J797" s="1"/>
      <c r="K797" s="1"/>
      <c r="L797" s="1"/>
      <c r="M797" s="1"/>
      <c r="N797" s="1"/>
      <c r="O797" s="1"/>
      <c r="P797" s="1"/>
      <c r="Q797" s="1"/>
      <c r="R797" s="1"/>
      <c r="S797" s="1"/>
      <c r="T797" s="1"/>
      <c r="U797" s="1"/>
      <c r="V797" s="1"/>
      <c r="W797" s="1"/>
      <c r="X797" s="1"/>
      <c r="Y797" s="1"/>
      <c r="Z797" s="1"/>
    </row>
    <row r="798" spans="1:26" ht="14.25" customHeight="1">
      <c r="A798" s="1"/>
      <c r="B798" s="1"/>
      <c r="C798" s="169"/>
      <c r="D798" s="1"/>
      <c r="E798" s="1"/>
      <c r="F798" s="1"/>
      <c r="G798" s="1"/>
      <c r="H798" s="1"/>
      <c r="I798" s="166"/>
      <c r="J798" s="1"/>
      <c r="K798" s="1"/>
      <c r="L798" s="1"/>
      <c r="M798" s="1"/>
      <c r="N798" s="1"/>
      <c r="O798" s="1"/>
      <c r="P798" s="1"/>
      <c r="Q798" s="1"/>
      <c r="R798" s="1"/>
      <c r="S798" s="1"/>
      <c r="T798" s="1"/>
      <c r="U798" s="1"/>
      <c r="V798" s="1"/>
      <c r="W798" s="1"/>
      <c r="X798" s="1"/>
      <c r="Y798" s="1"/>
      <c r="Z798" s="1"/>
    </row>
    <row r="799" spans="1:26" ht="14.25" customHeight="1">
      <c r="A799" s="1"/>
      <c r="B799" s="1"/>
      <c r="C799" s="169"/>
      <c r="D799" s="1"/>
      <c r="E799" s="1"/>
      <c r="F799" s="1"/>
      <c r="G799" s="1"/>
      <c r="H799" s="1"/>
      <c r="I799" s="166"/>
      <c r="J799" s="1"/>
      <c r="K799" s="1"/>
      <c r="L799" s="1"/>
      <c r="M799" s="1"/>
      <c r="N799" s="1"/>
      <c r="O799" s="1"/>
      <c r="P799" s="1"/>
      <c r="Q799" s="1"/>
      <c r="R799" s="1"/>
      <c r="S799" s="1"/>
      <c r="T799" s="1"/>
      <c r="U799" s="1"/>
      <c r="V799" s="1"/>
      <c r="W799" s="1"/>
      <c r="X799" s="1"/>
      <c r="Y799" s="1"/>
      <c r="Z799" s="1"/>
    </row>
    <row r="800" spans="1:26" ht="14.25" customHeight="1">
      <c r="A800" s="1"/>
      <c r="B800" s="1"/>
      <c r="C800" s="169"/>
      <c r="D800" s="1"/>
      <c r="E800" s="1"/>
      <c r="F800" s="1"/>
      <c r="G800" s="1"/>
      <c r="H800" s="1"/>
      <c r="I800" s="166"/>
      <c r="J800" s="1"/>
      <c r="K800" s="1"/>
      <c r="L800" s="1"/>
      <c r="M800" s="1"/>
      <c r="N800" s="1"/>
      <c r="O800" s="1"/>
      <c r="P800" s="1"/>
      <c r="Q800" s="1"/>
      <c r="R800" s="1"/>
      <c r="S800" s="1"/>
      <c r="T800" s="1"/>
      <c r="U800" s="1"/>
      <c r="V800" s="1"/>
      <c r="W800" s="1"/>
      <c r="X800" s="1"/>
      <c r="Y800" s="1"/>
      <c r="Z800" s="1"/>
    </row>
    <row r="801" spans="1:26" ht="14.25" customHeight="1">
      <c r="A801" s="1"/>
      <c r="B801" s="1"/>
      <c r="C801" s="169"/>
      <c r="D801" s="1"/>
      <c r="E801" s="1"/>
      <c r="F801" s="1"/>
      <c r="G801" s="1"/>
      <c r="H801" s="1"/>
      <c r="I801" s="166"/>
      <c r="J801" s="1"/>
      <c r="K801" s="1"/>
      <c r="L801" s="1"/>
      <c r="M801" s="1"/>
      <c r="N801" s="1"/>
      <c r="O801" s="1"/>
      <c r="P801" s="1"/>
      <c r="Q801" s="1"/>
      <c r="R801" s="1"/>
      <c r="S801" s="1"/>
      <c r="T801" s="1"/>
      <c r="U801" s="1"/>
      <c r="V801" s="1"/>
      <c r="W801" s="1"/>
      <c r="X801" s="1"/>
      <c r="Y801" s="1"/>
      <c r="Z801" s="1"/>
    </row>
    <row r="802" spans="1:26" ht="14.25" customHeight="1">
      <c r="A802" s="1"/>
      <c r="B802" s="1"/>
      <c r="C802" s="169"/>
      <c r="D802" s="1"/>
      <c r="E802" s="1"/>
      <c r="F802" s="1"/>
      <c r="G802" s="1"/>
      <c r="H802" s="1"/>
      <c r="I802" s="166"/>
      <c r="J802" s="1"/>
      <c r="K802" s="1"/>
      <c r="L802" s="1"/>
      <c r="M802" s="1"/>
      <c r="N802" s="1"/>
      <c r="O802" s="1"/>
      <c r="P802" s="1"/>
      <c r="Q802" s="1"/>
      <c r="R802" s="1"/>
      <c r="S802" s="1"/>
      <c r="T802" s="1"/>
      <c r="U802" s="1"/>
      <c r="V802" s="1"/>
      <c r="W802" s="1"/>
      <c r="X802" s="1"/>
      <c r="Y802" s="1"/>
      <c r="Z802" s="1"/>
    </row>
    <row r="803" spans="1:26" ht="14.25" customHeight="1">
      <c r="A803" s="1"/>
      <c r="B803" s="1"/>
      <c r="C803" s="169"/>
      <c r="D803" s="1"/>
      <c r="E803" s="1"/>
      <c r="F803" s="1"/>
      <c r="G803" s="1"/>
      <c r="H803" s="1"/>
      <c r="I803" s="166"/>
      <c r="J803" s="1"/>
      <c r="K803" s="1"/>
      <c r="L803" s="1"/>
      <c r="M803" s="1"/>
      <c r="N803" s="1"/>
      <c r="O803" s="1"/>
      <c r="P803" s="1"/>
      <c r="Q803" s="1"/>
      <c r="R803" s="1"/>
      <c r="S803" s="1"/>
      <c r="T803" s="1"/>
      <c r="U803" s="1"/>
      <c r="V803" s="1"/>
      <c r="W803" s="1"/>
      <c r="X803" s="1"/>
      <c r="Y803" s="1"/>
      <c r="Z803" s="1"/>
    </row>
    <row r="804" spans="1:26" ht="14.25" customHeight="1">
      <c r="A804" s="1"/>
      <c r="B804" s="1"/>
      <c r="C804" s="169"/>
      <c r="D804" s="1"/>
      <c r="E804" s="1"/>
      <c r="F804" s="1"/>
      <c r="G804" s="1"/>
      <c r="H804" s="1"/>
      <c r="I804" s="166"/>
      <c r="J804" s="1"/>
      <c r="K804" s="1"/>
      <c r="L804" s="1"/>
      <c r="M804" s="1"/>
      <c r="N804" s="1"/>
      <c r="O804" s="1"/>
      <c r="P804" s="1"/>
      <c r="Q804" s="1"/>
      <c r="R804" s="1"/>
      <c r="S804" s="1"/>
      <c r="T804" s="1"/>
      <c r="U804" s="1"/>
      <c r="V804" s="1"/>
      <c r="W804" s="1"/>
      <c r="X804" s="1"/>
      <c r="Y804" s="1"/>
      <c r="Z804" s="1"/>
    </row>
    <row r="805" spans="1:26" ht="14.25" customHeight="1">
      <c r="A805" s="1"/>
      <c r="B805" s="1"/>
      <c r="C805" s="169"/>
      <c r="D805" s="1"/>
      <c r="E805" s="1"/>
      <c r="F805" s="1"/>
      <c r="G805" s="1"/>
      <c r="H805" s="1"/>
      <c r="I805" s="166"/>
      <c r="J805" s="1"/>
      <c r="K805" s="1"/>
      <c r="L805" s="1"/>
      <c r="M805" s="1"/>
      <c r="N805" s="1"/>
      <c r="O805" s="1"/>
      <c r="P805" s="1"/>
      <c r="Q805" s="1"/>
      <c r="R805" s="1"/>
      <c r="S805" s="1"/>
      <c r="T805" s="1"/>
      <c r="U805" s="1"/>
      <c r="V805" s="1"/>
      <c r="W805" s="1"/>
      <c r="X805" s="1"/>
      <c r="Y805" s="1"/>
      <c r="Z805" s="1"/>
    </row>
    <row r="806" spans="1:26" ht="14.25" customHeight="1">
      <c r="A806" s="1"/>
      <c r="B806" s="1"/>
      <c r="C806" s="169"/>
      <c r="D806" s="1"/>
      <c r="E806" s="1"/>
      <c r="F806" s="1"/>
      <c r="G806" s="1"/>
      <c r="H806" s="1"/>
      <c r="I806" s="166"/>
      <c r="J806" s="1"/>
      <c r="K806" s="1"/>
      <c r="L806" s="1"/>
      <c r="M806" s="1"/>
      <c r="N806" s="1"/>
      <c r="O806" s="1"/>
      <c r="P806" s="1"/>
      <c r="Q806" s="1"/>
      <c r="R806" s="1"/>
      <c r="S806" s="1"/>
      <c r="T806" s="1"/>
      <c r="U806" s="1"/>
      <c r="V806" s="1"/>
      <c r="W806" s="1"/>
      <c r="X806" s="1"/>
      <c r="Y806" s="1"/>
      <c r="Z806" s="1"/>
    </row>
    <row r="807" spans="1:26" ht="14.25" customHeight="1">
      <c r="A807" s="1"/>
      <c r="B807" s="1"/>
      <c r="C807" s="169"/>
      <c r="D807" s="1"/>
      <c r="E807" s="1"/>
      <c r="F807" s="1"/>
      <c r="G807" s="1"/>
      <c r="H807" s="1"/>
      <c r="I807" s="166"/>
      <c r="J807" s="1"/>
      <c r="K807" s="1"/>
      <c r="L807" s="1"/>
      <c r="M807" s="1"/>
      <c r="N807" s="1"/>
      <c r="O807" s="1"/>
      <c r="P807" s="1"/>
      <c r="Q807" s="1"/>
      <c r="R807" s="1"/>
      <c r="S807" s="1"/>
      <c r="T807" s="1"/>
      <c r="U807" s="1"/>
      <c r="V807" s="1"/>
      <c r="W807" s="1"/>
      <c r="X807" s="1"/>
      <c r="Y807" s="1"/>
      <c r="Z807" s="1"/>
    </row>
    <row r="808" spans="1:26" ht="14.25" customHeight="1">
      <c r="A808" s="1"/>
      <c r="B808" s="1"/>
      <c r="C808" s="169"/>
      <c r="D808" s="1"/>
      <c r="E808" s="1"/>
      <c r="F808" s="1"/>
      <c r="G808" s="1"/>
      <c r="H808" s="1"/>
      <c r="I808" s="166"/>
      <c r="J808" s="1"/>
      <c r="K808" s="1"/>
      <c r="L808" s="1"/>
      <c r="M808" s="1"/>
      <c r="N808" s="1"/>
      <c r="O808" s="1"/>
      <c r="P808" s="1"/>
      <c r="Q808" s="1"/>
      <c r="R808" s="1"/>
      <c r="S808" s="1"/>
      <c r="T808" s="1"/>
      <c r="U808" s="1"/>
      <c r="V808" s="1"/>
      <c r="W808" s="1"/>
      <c r="X808" s="1"/>
      <c r="Y808" s="1"/>
      <c r="Z808" s="1"/>
    </row>
    <row r="809" spans="1:26" ht="14.25" customHeight="1">
      <c r="A809" s="1"/>
      <c r="B809" s="1"/>
      <c r="C809" s="169"/>
      <c r="D809" s="1"/>
      <c r="E809" s="1"/>
      <c r="F809" s="1"/>
      <c r="G809" s="1"/>
      <c r="H809" s="1"/>
      <c r="I809" s="166"/>
      <c r="J809" s="1"/>
      <c r="K809" s="1"/>
      <c r="L809" s="1"/>
      <c r="M809" s="1"/>
      <c r="N809" s="1"/>
      <c r="O809" s="1"/>
      <c r="P809" s="1"/>
      <c r="Q809" s="1"/>
      <c r="R809" s="1"/>
      <c r="S809" s="1"/>
      <c r="T809" s="1"/>
      <c r="U809" s="1"/>
      <c r="V809" s="1"/>
      <c r="W809" s="1"/>
      <c r="X809" s="1"/>
      <c r="Y809" s="1"/>
      <c r="Z809" s="1"/>
    </row>
    <row r="810" spans="1:26" ht="14.25" customHeight="1">
      <c r="A810" s="1"/>
      <c r="B810" s="1"/>
      <c r="C810" s="169"/>
      <c r="D810" s="1"/>
      <c r="E810" s="1"/>
      <c r="F810" s="1"/>
      <c r="G810" s="1"/>
      <c r="H810" s="1"/>
      <c r="I810" s="166"/>
      <c r="J810" s="1"/>
      <c r="K810" s="1"/>
      <c r="L810" s="1"/>
      <c r="M810" s="1"/>
      <c r="N810" s="1"/>
      <c r="O810" s="1"/>
      <c r="P810" s="1"/>
      <c r="Q810" s="1"/>
      <c r="R810" s="1"/>
      <c r="S810" s="1"/>
      <c r="T810" s="1"/>
      <c r="U810" s="1"/>
      <c r="V810" s="1"/>
      <c r="W810" s="1"/>
      <c r="X810" s="1"/>
      <c r="Y810" s="1"/>
      <c r="Z810" s="1"/>
    </row>
    <row r="811" spans="1:26" ht="14.25" customHeight="1">
      <c r="A811" s="1"/>
      <c r="B811" s="1"/>
      <c r="C811" s="169"/>
      <c r="D811" s="1"/>
      <c r="E811" s="1"/>
      <c r="F811" s="1"/>
      <c r="G811" s="1"/>
      <c r="H811" s="1"/>
      <c r="I811" s="166"/>
      <c r="J811" s="1"/>
      <c r="K811" s="1"/>
      <c r="L811" s="1"/>
      <c r="M811" s="1"/>
      <c r="N811" s="1"/>
      <c r="O811" s="1"/>
      <c r="P811" s="1"/>
      <c r="Q811" s="1"/>
      <c r="R811" s="1"/>
      <c r="S811" s="1"/>
      <c r="T811" s="1"/>
      <c r="U811" s="1"/>
      <c r="V811" s="1"/>
      <c r="W811" s="1"/>
      <c r="X811" s="1"/>
      <c r="Y811" s="1"/>
      <c r="Z811" s="1"/>
    </row>
    <row r="812" spans="1:26" ht="14.25" customHeight="1">
      <c r="A812" s="1"/>
      <c r="B812" s="1"/>
      <c r="C812" s="169"/>
      <c r="D812" s="1"/>
      <c r="E812" s="1"/>
      <c r="F812" s="1"/>
      <c r="G812" s="1"/>
      <c r="H812" s="1"/>
      <c r="I812" s="166"/>
      <c r="J812" s="1"/>
      <c r="K812" s="1"/>
      <c r="L812" s="1"/>
      <c r="M812" s="1"/>
      <c r="N812" s="1"/>
      <c r="O812" s="1"/>
      <c r="P812" s="1"/>
      <c r="Q812" s="1"/>
      <c r="R812" s="1"/>
      <c r="S812" s="1"/>
      <c r="T812" s="1"/>
      <c r="U812" s="1"/>
      <c r="V812" s="1"/>
      <c r="W812" s="1"/>
      <c r="X812" s="1"/>
      <c r="Y812" s="1"/>
      <c r="Z812" s="1"/>
    </row>
    <row r="813" spans="1:26" ht="14.25" customHeight="1">
      <c r="A813" s="1"/>
      <c r="B813" s="1"/>
      <c r="C813" s="169"/>
      <c r="D813" s="1"/>
      <c r="E813" s="1"/>
      <c r="F813" s="1"/>
      <c r="G813" s="1"/>
      <c r="H813" s="1"/>
      <c r="I813" s="166"/>
      <c r="J813" s="1"/>
      <c r="K813" s="1"/>
      <c r="L813" s="1"/>
      <c r="M813" s="1"/>
      <c r="N813" s="1"/>
      <c r="O813" s="1"/>
      <c r="P813" s="1"/>
      <c r="Q813" s="1"/>
      <c r="R813" s="1"/>
      <c r="S813" s="1"/>
      <c r="T813" s="1"/>
      <c r="U813" s="1"/>
      <c r="V813" s="1"/>
      <c r="W813" s="1"/>
      <c r="X813" s="1"/>
      <c r="Y813" s="1"/>
      <c r="Z813" s="1"/>
    </row>
    <row r="814" spans="1:26" ht="14.25" customHeight="1">
      <c r="A814" s="1"/>
      <c r="B814" s="1"/>
      <c r="C814" s="169"/>
      <c r="D814" s="1"/>
      <c r="E814" s="1"/>
      <c r="F814" s="1"/>
      <c r="G814" s="1"/>
      <c r="H814" s="1"/>
      <c r="I814" s="166"/>
      <c r="J814" s="1"/>
      <c r="K814" s="1"/>
      <c r="L814" s="1"/>
      <c r="M814" s="1"/>
      <c r="N814" s="1"/>
      <c r="O814" s="1"/>
      <c r="P814" s="1"/>
      <c r="Q814" s="1"/>
      <c r="R814" s="1"/>
      <c r="S814" s="1"/>
      <c r="T814" s="1"/>
      <c r="U814" s="1"/>
      <c r="V814" s="1"/>
      <c r="W814" s="1"/>
      <c r="X814" s="1"/>
      <c r="Y814" s="1"/>
      <c r="Z814" s="1"/>
    </row>
    <row r="815" spans="1:26" ht="14.25" customHeight="1">
      <c r="A815" s="1"/>
      <c r="B815" s="1"/>
      <c r="C815" s="169"/>
      <c r="D815" s="1"/>
      <c r="E815" s="1"/>
      <c r="F815" s="1"/>
      <c r="G815" s="1"/>
      <c r="H815" s="1"/>
      <c r="I815" s="166"/>
      <c r="J815" s="1"/>
      <c r="K815" s="1"/>
      <c r="L815" s="1"/>
      <c r="M815" s="1"/>
      <c r="N815" s="1"/>
      <c r="O815" s="1"/>
      <c r="P815" s="1"/>
      <c r="Q815" s="1"/>
      <c r="R815" s="1"/>
      <c r="S815" s="1"/>
      <c r="T815" s="1"/>
      <c r="U815" s="1"/>
      <c r="V815" s="1"/>
      <c r="W815" s="1"/>
      <c r="X815" s="1"/>
      <c r="Y815" s="1"/>
      <c r="Z815" s="1"/>
    </row>
    <row r="816" spans="1:26" ht="14.25" customHeight="1">
      <c r="A816" s="1"/>
      <c r="B816" s="1"/>
      <c r="C816" s="169"/>
      <c r="D816" s="1"/>
      <c r="E816" s="1"/>
      <c r="F816" s="1"/>
      <c r="G816" s="1"/>
      <c r="H816" s="1"/>
      <c r="I816" s="166"/>
      <c r="J816" s="1"/>
      <c r="K816" s="1"/>
      <c r="L816" s="1"/>
      <c r="M816" s="1"/>
      <c r="N816" s="1"/>
      <c r="O816" s="1"/>
      <c r="P816" s="1"/>
      <c r="Q816" s="1"/>
      <c r="R816" s="1"/>
      <c r="S816" s="1"/>
      <c r="T816" s="1"/>
      <c r="U816" s="1"/>
      <c r="V816" s="1"/>
      <c r="W816" s="1"/>
      <c r="X816" s="1"/>
      <c r="Y816" s="1"/>
      <c r="Z816" s="1"/>
    </row>
    <row r="817" spans="1:26" ht="14.25" customHeight="1">
      <c r="A817" s="1"/>
      <c r="B817" s="1"/>
      <c r="C817" s="169"/>
      <c r="D817" s="1"/>
      <c r="E817" s="1"/>
      <c r="F817" s="1"/>
      <c r="G817" s="1"/>
      <c r="H817" s="1"/>
      <c r="I817" s="166"/>
      <c r="J817" s="1"/>
      <c r="K817" s="1"/>
      <c r="L817" s="1"/>
      <c r="M817" s="1"/>
      <c r="N817" s="1"/>
      <c r="O817" s="1"/>
      <c r="P817" s="1"/>
      <c r="Q817" s="1"/>
      <c r="R817" s="1"/>
      <c r="S817" s="1"/>
      <c r="T817" s="1"/>
      <c r="U817" s="1"/>
      <c r="V817" s="1"/>
      <c r="W817" s="1"/>
      <c r="X817" s="1"/>
      <c r="Y817" s="1"/>
      <c r="Z817" s="1"/>
    </row>
    <row r="818" spans="1:26" ht="14.25" customHeight="1">
      <c r="A818" s="1"/>
      <c r="B818" s="1"/>
      <c r="C818" s="169"/>
      <c r="D818" s="1"/>
      <c r="E818" s="1"/>
      <c r="F818" s="1"/>
      <c r="G818" s="1"/>
      <c r="H818" s="1"/>
      <c r="I818" s="166"/>
      <c r="J818" s="1"/>
      <c r="K818" s="1"/>
      <c r="L818" s="1"/>
      <c r="M818" s="1"/>
      <c r="N818" s="1"/>
      <c r="O818" s="1"/>
      <c r="P818" s="1"/>
      <c r="Q818" s="1"/>
      <c r="R818" s="1"/>
      <c r="S818" s="1"/>
      <c r="T818" s="1"/>
      <c r="U818" s="1"/>
      <c r="V818" s="1"/>
      <c r="W818" s="1"/>
      <c r="X818" s="1"/>
      <c r="Y818" s="1"/>
      <c r="Z818" s="1"/>
    </row>
    <row r="819" spans="1:26" ht="14.25" customHeight="1">
      <c r="A819" s="1"/>
      <c r="B819" s="1"/>
      <c r="C819" s="169"/>
      <c r="D819" s="1"/>
      <c r="E819" s="1"/>
      <c r="F819" s="1"/>
      <c r="G819" s="1"/>
      <c r="H819" s="1"/>
      <c r="I819" s="166"/>
      <c r="J819" s="1"/>
      <c r="K819" s="1"/>
      <c r="L819" s="1"/>
      <c r="M819" s="1"/>
      <c r="N819" s="1"/>
      <c r="O819" s="1"/>
      <c r="P819" s="1"/>
      <c r="Q819" s="1"/>
      <c r="R819" s="1"/>
      <c r="S819" s="1"/>
      <c r="T819" s="1"/>
      <c r="U819" s="1"/>
      <c r="V819" s="1"/>
      <c r="W819" s="1"/>
      <c r="X819" s="1"/>
      <c r="Y819" s="1"/>
      <c r="Z819" s="1"/>
    </row>
    <row r="820" spans="1:26" ht="14.25" customHeight="1">
      <c r="A820" s="1"/>
      <c r="B820" s="1"/>
      <c r="C820" s="169"/>
      <c r="D820" s="1"/>
      <c r="E820" s="1"/>
      <c r="F820" s="1"/>
      <c r="G820" s="1"/>
      <c r="H820" s="1"/>
      <c r="I820" s="166"/>
      <c r="J820" s="1"/>
      <c r="K820" s="1"/>
      <c r="L820" s="1"/>
      <c r="M820" s="1"/>
      <c r="N820" s="1"/>
      <c r="O820" s="1"/>
      <c r="P820" s="1"/>
      <c r="Q820" s="1"/>
      <c r="R820" s="1"/>
      <c r="S820" s="1"/>
      <c r="T820" s="1"/>
      <c r="U820" s="1"/>
      <c r="V820" s="1"/>
      <c r="W820" s="1"/>
      <c r="X820" s="1"/>
      <c r="Y820" s="1"/>
      <c r="Z820" s="1"/>
    </row>
    <row r="821" spans="1:26" ht="14.25" customHeight="1">
      <c r="A821" s="1"/>
      <c r="B821" s="1"/>
      <c r="C821" s="169"/>
      <c r="D821" s="1"/>
      <c r="E821" s="1"/>
      <c r="F821" s="1"/>
      <c r="G821" s="1"/>
      <c r="H821" s="1"/>
      <c r="I821" s="166"/>
      <c r="J821" s="1"/>
      <c r="K821" s="1"/>
      <c r="L821" s="1"/>
      <c r="M821" s="1"/>
      <c r="N821" s="1"/>
      <c r="O821" s="1"/>
      <c r="P821" s="1"/>
      <c r="Q821" s="1"/>
      <c r="R821" s="1"/>
      <c r="S821" s="1"/>
      <c r="T821" s="1"/>
      <c r="U821" s="1"/>
      <c r="V821" s="1"/>
      <c r="W821" s="1"/>
      <c r="X821" s="1"/>
      <c r="Y821" s="1"/>
      <c r="Z821" s="1"/>
    </row>
    <row r="822" spans="1:26" ht="14.25" customHeight="1">
      <c r="A822" s="1"/>
      <c r="B822" s="1"/>
      <c r="C822" s="169"/>
      <c r="D822" s="1"/>
      <c r="E822" s="1"/>
      <c r="F822" s="1"/>
      <c r="G822" s="1"/>
      <c r="H822" s="1"/>
      <c r="I822" s="166"/>
      <c r="J822" s="1"/>
      <c r="K822" s="1"/>
      <c r="L822" s="1"/>
      <c r="M822" s="1"/>
      <c r="N822" s="1"/>
      <c r="O822" s="1"/>
      <c r="P822" s="1"/>
      <c r="Q822" s="1"/>
      <c r="R822" s="1"/>
      <c r="S822" s="1"/>
      <c r="T822" s="1"/>
      <c r="U822" s="1"/>
      <c r="V822" s="1"/>
      <c r="W822" s="1"/>
      <c r="X822" s="1"/>
      <c r="Y822" s="1"/>
      <c r="Z822" s="1"/>
    </row>
    <row r="823" spans="1:26" ht="14.25" customHeight="1">
      <c r="A823" s="1"/>
      <c r="B823" s="1"/>
      <c r="C823" s="169"/>
      <c r="D823" s="1"/>
      <c r="E823" s="1"/>
      <c r="F823" s="1"/>
      <c r="G823" s="1"/>
      <c r="H823" s="1"/>
      <c r="I823" s="166"/>
      <c r="J823" s="1"/>
      <c r="K823" s="1"/>
      <c r="L823" s="1"/>
      <c r="M823" s="1"/>
      <c r="N823" s="1"/>
      <c r="O823" s="1"/>
      <c r="P823" s="1"/>
      <c r="Q823" s="1"/>
      <c r="R823" s="1"/>
      <c r="S823" s="1"/>
      <c r="T823" s="1"/>
      <c r="U823" s="1"/>
      <c r="V823" s="1"/>
      <c r="W823" s="1"/>
      <c r="X823" s="1"/>
      <c r="Y823" s="1"/>
      <c r="Z823" s="1"/>
    </row>
    <row r="824" spans="1:26" ht="14.25" customHeight="1">
      <c r="A824" s="1"/>
      <c r="B824" s="1"/>
      <c r="C824" s="169"/>
      <c r="D824" s="1"/>
      <c r="E824" s="1"/>
      <c r="F824" s="1"/>
      <c r="G824" s="1"/>
      <c r="H824" s="1"/>
      <c r="I824" s="166"/>
      <c r="J824" s="1"/>
      <c r="K824" s="1"/>
      <c r="L824" s="1"/>
      <c r="M824" s="1"/>
      <c r="N824" s="1"/>
      <c r="O824" s="1"/>
      <c r="P824" s="1"/>
      <c r="Q824" s="1"/>
      <c r="R824" s="1"/>
      <c r="S824" s="1"/>
      <c r="T824" s="1"/>
      <c r="U824" s="1"/>
      <c r="V824" s="1"/>
      <c r="W824" s="1"/>
      <c r="X824" s="1"/>
      <c r="Y824" s="1"/>
      <c r="Z824" s="1"/>
    </row>
    <row r="825" spans="1:26" ht="14.25" customHeight="1">
      <c r="A825" s="1"/>
      <c r="B825" s="1"/>
      <c r="C825" s="169"/>
      <c r="D825" s="1"/>
      <c r="E825" s="1"/>
      <c r="F825" s="1"/>
      <c r="G825" s="1"/>
      <c r="H825" s="1"/>
      <c r="I825" s="166"/>
      <c r="J825" s="1"/>
      <c r="K825" s="1"/>
      <c r="L825" s="1"/>
      <c r="M825" s="1"/>
      <c r="N825" s="1"/>
      <c r="O825" s="1"/>
      <c r="P825" s="1"/>
      <c r="Q825" s="1"/>
      <c r="R825" s="1"/>
      <c r="S825" s="1"/>
      <c r="T825" s="1"/>
      <c r="U825" s="1"/>
      <c r="V825" s="1"/>
      <c r="W825" s="1"/>
      <c r="X825" s="1"/>
      <c r="Y825" s="1"/>
      <c r="Z825" s="1"/>
    </row>
    <row r="826" spans="1:26" ht="14.25" customHeight="1">
      <c r="A826" s="1"/>
      <c r="B826" s="1"/>
      <c r="C826" s="169"/>
      <c r="D826" s="1"/>
      <c r="E826" s="1"/>
      <c r="F826" s="1"/>
      <c r="G826" s="1"/>
      <c r="H826" s="1"/>
      <c r="I826" s="166"/>
      <c r="J826" s="1"/>
      <c r="K826" s="1"/>
      <c r="L826" s="1"/>
      <c r="M826" s="1"/>
      <c r="N826" s="1"/>
      <c r="O826" s="1"/>
      <c r="P826" s="1"/>
      <c r="Q826" s="1"/>
      <c r="R826" s="1"/>
      <c r="S826" s="1"/>
      <c r="T826" s="1"/>
      <c r="U826" s="1"/>
      <c r="V826" s="1"/>
      <c r="W826" s="1"/>
      <c r="X826" s="1"/>
      <c r="Y826" s="1"/>
      <c r="Z826" s="1"/>
    </row>
    <row r="827" spans="1:26" ht="14.25" customHeight="1">
      <c r="A827" s="1"/>
      <c r="B827" s="1"/>
      <c r="C827" s="169"/>
      <c r="D827" s="1"/>
      <c r="E827" s="1"/>
      <c r="F827" s="1"/>
      <c r="G827" s="1"/>
      <c r="H827" s="1"/>
      <c r="I827" s="166"/>
      <c r="J827" s="1"/>
      <c r="K827" s="1"/>
      <c r="L827" s="1"/>
      <c r="M827" s="1"/>
      <c r="N827" s="1"/>
      <c r="O827" s="1"/>
      <c r="P827" s="1"/>
      <c r="Q827" s="1"/>
      <c r="R827" s="1"/>
      <c r="S827" s="1"/>
      <c r="T827" s="1"/>
      <c r="U827" s="1"/>
      <c r="V827" s="1"/>
      <c r="W827" s="1"/>
      <c r="X827" s="1"/>
      <c r="Y827" s="1"/>
      <c r="Z827" s="1"/>
    </row>
    <row r="828" spans="1:26" ht="14.25" customHeight="1">
      <c r="A828" s="1"/>
      <c r="B828" s="1"/>
      <c r="C828" s="169"/>
      <c r="D828" s="1"/>
      <c r="E828" s="1"/>
      <c r="F828" s="1"/>
      <c r="G828" s="1"/>
      <c r="H828" s="1"/>
      <c r="I828" s="166"/>
      <c r="J828" s="1"/>
      <c r="K828" s="1"/>
      <c r="L828" s="1"/>
      <c r="M828" s="1"/>
      <c r="N828" s="1"/>
      <c r="O828" s="1"/>
      <c r="P828" s="1"/>
      <c r="Q828" s="1"/>
      <c r="R828" s="1"/>
      <c r="S828" s="1"/>
      <c r="T828" s="1"/>
      <c r="U828" s="1"/>
      <c r="V828" s="1"/>
      <c r="W828" s="1"/>
      <c r="X828" s="1"/>
      <c r="Y828" s="1"/>
      <c r="Z828" s="1"/>
    </row>
    <row r="829" spans="1:26" ht="14.25" customHeight="1">
      <c r="A829" s="1"/>
      <c r="B829" s="1"/>
      <c r="C829" s="169"/>
      <c r="D829" s="1"/>
      <c r="E829" s="1"/>
      <c r="F829" s="1"/>
      <c r="G829" s="1"/>
      <c r="H829" s="1"/>
      <c r="I829" s="166"/>
      <c r="J829" s="1"/>
      <c r="K829" s="1"/>
      <c r="L829" s="1"/>
      <c r="M829" s="1"/>
      <c r="N829" s="1"/>
      <c r="O829" s="1"/>
      <c r="P829" s="1"/>
      <c r="Q829" s="1"/>
      <c r="R829" s="1"/>
      <c r="S829" s="1"/>
      <c r="T829" s="1"/>
      <c r="U829" s="1"/>
      <c r="V829" s="1"/>
      <c r="W829" s="1"/>
      <c r="X829" s="1"/>
      <c r="Y829" s="1"/>
      <c r="Z829" s="1"/>
    </row>
    <row r="830" spans="1:26" ht="14.25" customHeight="1">
      <c r="A830" s="1"/>
      <c r="B830" s="1"/>
      <c r="C830" s="169"/>
      <c r="D830" s="1"/>
      <c r="E830" s="1"/>
      <c r="F830" s="1"/>
      <c r="G830" s="1"/>
      <c r="H830" s="1"/>
      <c r="I830" s="166"/>
      <c r="J830" s="1"/>
      <c r="K830" s="1"/>
      <c r="L830" s="1"/>
      <c r="M830" s="1"/>
      <c r="N830" s="1"/>
      <c r="O830" s="1"/>
      <c r="P830" s="1"/>
      <c r="Q830" s="1"/>
      <c r="R830" s="1"/>
      <c r="S830" s="1"/>
      <c r="T830" s="1"/>
      <c r="U830" s="1"/>
      <c r="V830" s="1"/>
      <c r="W830" s="1"/>
      <c r="X830" s="1"/>
      <c r="Y830" s="1"/>
      <c r="Z830" s="1"/>
    </row>
    <row r="831" spans="1:26" ht="14.25" customHeight="1">
      <c r="A831" s="1"/>
      <c r="B831" s="1"/>
      <c r="C831" s="169"/>
      <c r="D831" s="1"/>
      <c r="E831" s="1"/>
      <c r="F831" s="1"/>
      <c r="G831" s="1"/>
      <c r="H831" s="1"/>
      <c r="I831" s="166"/>
      <c r="J831" s="1"/>
      <c r="K831" s="1"/>
      <c r="L831" s="1"/>
      <c r="M831" s="1"/>
      <c r="N831" s="1"/>
      <c r="O831" s="1"/>
      <c r="P831" s="1"/>
      <c r="Q831" s="1"/>
      <c r="R831" s="1"/>
      <c r="S831" s="1"/>
      <c r="T831" s="1"/>
      <c r="U831" s="1"/>
      <c r="V831" s="1"/>
      <c r="W831" s="1"/>
      <c r="X831" s="1"/>
      <c r="Y831" s="1"/>
      <c r="Z831" s="1"/>
    </row>
    <row r="832" spans="1:26" ht="14.25" customHeight="1">
      <c r="A832" s="1"/>
      <c r="B832" s="1"/>
      <c r="C832" s="169"/>
      <c r="D832" s="1"/>
      <c r="E832" s="1"/>
      <c r="F832" s="1"/>
      <c r="G832" s="1"/>
      <c r="H832" s="1"/>
      <c r="I832" s="166"/>
      <c r="J832" s="1"/>
      <c r="K832" s="1"/>
      <c r="L832" s="1"/>
      <c r="M832" s="1"/>
      <c r="N832" s="1"/>
      <c r="O832" s="1"/>
      <c r="P832" s="1"/>
      <c r="Q832" s="1"/>
      <c r="R832" s="1"/>
      <c r="S832" s="1"/>
      <c r="T832" s="1"/>
      <c r="U832" s="1"/>
      <c r="V832" s="1"/>
      <c r="W832" s="1"/>
      <c r="X832" s="1"/>
      <c r="Y832" s="1"/>
      <c r="Z832" s="1"/>
    </row>
    <row r="833" spans="1:26" ht="14.25" customHeight="1">
      <c r="A833" s="1"/>
      <c r="B833" s="1"/>
      <c r="C833" s="169"/>
      <c r="D833" s="1"/>
      <c r="E833" s="1"/>
      <c r="F833" s="1"/>
      <c r="G833" s="1"/>
      <c r="H833" s="1"/>
      <c r="I833" s="166"/>
      <c r="J833" s="1"/>
      <c r="K833" s="1"/>
      <c r="L833" s="1"/>
      <c r="M833" s="1"/>
      <c r="N833" s="1"/>
      <c r="O833" s="1"/>
      <c r="P833" s="1"/>
      <c r="Q833" s="1"/>
      <c r="R833" s="1"/>
      <c r="S833" s="1"/>
      <c r="T833" s="1"/>
      <c r="U833" s="1"/>
      <c r="V833" s="1"/>
      <c r="W833" s="1"/>
      <c r="X833" s="1"/>
      <c r="Y833" s="1"/>
      <c r="Z833" s="1"/>
    </row>
    <row r="834" spans="1:26" ht="14.25" customHeight="1">
      <c r="A834" s="1"/>
      <c r="B834" s="1"/>
      <c r="C834" s="169"/>
      <c r="D834" s="1"/>
      <c r="E834" s="1"/>
      <c r="F834" s="1"/>
      <c r="G834" s="1"/>
      <c r="H834" s="1"/>
      <c r="I834" s="166"/>
      <c r="J834" s="1"/>
      <c r="K834" s="1"/>
      <c r="L834" s="1"/>
      <c r="M834" s="1"/>
      <c r="N834" s="1"/>
      <c r="O834" s="1"/>
      <c r="P834" s="1"/>
      <c r="Q834" s="1"/>
      <c r="R834" s="1"/>
      <c r="S834" s="1"/>
      <c r="T834" s="1"/>
      <c r="U834" s="1"/>
      <c r="V834" s="1"/>
      <c r="W834" s="1"/>
      <c r="X834" s="1"/>
      <c r="Y834" s="1"/>
      <c r="Z834" s="1"/>
    </row>
    <row r="835" spans="1:26" ht="14.25" customHeight="1">
      <c r="A835" s="1"/>
      <c r="B835" s="1"/>
      <c r="C835" s="169"/>
      <c r="D835" s="1"/>
      <c r="E835" s="1"/>
      <c r="F835" s="1"/>
      <c r="G835" s="1"/>
      <c r="H835" s="1"/>
      <c r="I835" s="166"/>
      <c r="J835" s="1"/>
      <c r="K835" s="1"/>
      <c r="L835" s="1"/>
      <c r="M835" s="1"/>
      <c r="N835" s="1"/>
      <c r="O835" s="1"/>
      <c r="P835" s="1"/>
      <c r="Q835" s="1"/>
      <c r="R835" s="1"/>
      <c r="S835" s="1"/>
      <c r="T835" s="1"/>
      <c r="U835" s="1"/>
      <c r="V835" s="1"/>
      <c r="W835" s="1"/>
      <c r="X835" s="1"/>
      <c r="Y835" s="1"/>
      <c r="Z835" s="1"/>
    </row>
    <row r="836" spans="1:26" ht="14.25" customHeight="1">
      <c r="A836" s="1"/>
      <c r="B836" s="1"/>
      <c r="C836" s="169"/>
      <c r="D836" s="1"/>
      <c r="E836" s="1"/>
      <c r="F836" s="1"/>
      <c r="G836" s="1"/>
      <c r="H836" s="1"/>
      <c r="I836" s="166"/>
      <c r="J836" s="1"/>
      <c r="K836" s="1"/>
      <c r="L836" s="1"/>
      <c r="M836" s="1"/>
      <c r="N836" s="1"/>
      <c r="O836" s="1"/>
      <c r="P836" s="1"/>
      <c r="Q836" s="1"/>
      <c r="R836" s="1"/>
      <c r="S836" s="1"/>
      <c r="T836" s="1"/>
      <c r="U836" s="1"/>
      <c r="V836" s="1"/>
      <c r="W836" s="1"/>
      <c r="X836" s="1"/>
      <c r="Y836" s="1"/>
      <c r="Z836" s="1"/>
    </row>
    <row r="837" spans="1:26" ht="14.25" customHeight="1">
      <c r="A837" s="1"/>
      <c r="B837" s="1"/>
      <c r="C837" s="169"/>
      <c r="D837" s="1"/>
      <c r="E837" s="1"/>
      <c r="F837" s="1"/>
      <c r="G837" s="1"/>
      <c r="H837" s="1"/>
      <c r="I837" s="166"/>
      <c r="J837" s="1"/>
      <c r="K837" s="1"/>
      <c r="L837" s="1"/>
      <c r="M837" s="1"/>
      <c r="N837" s="1"/>
      <c r="O837" s="1"/>
      <c r="P837" s="1"/>
      <c r="Q837" s="1"/>
      <c r="R837" s="1"/>
      <c r="S837" s="1"/>
      <c r="T837" s="1"/>
      <c r="U837" s="1"/>
      <c r="V837" s="1"/>
      <c r="W837" s="1"/>
      <c r="X837" s="1"/>
      <c r="Y837" s="1"/>
      <c r="Z837" s="1"/>
    </row>
    <row r="838" spans="1:26" ht="14.25" customHeight="1">
      <c r="A838" s="1"/>
      <c r="B838" s="1"/>
      <c r="C838" s="169"/>
      <c r="D838" s="1"/>
      <c r="E838" s="1"/>
      <c r="F838" s="1"/>
      <c r="G838" s="1"/>
      <c r="H838" s="1"/>
      <c r="I838" s="166"/>
      <c r="J838" s="1"/>
      <c r="K838" s="1"/>
      <c r="L838" s="1"/>
      <c r="M838" s="1"/>
      <c r="N838" s="1"/>
      <c r="O838" s="1"/>
      <c r="P838" s="1"/>
      <c r="Q838" s="1"/>
      <c r="R838" s="1"/>
      <c r="S838" s="1"/>
      <c r="T838" s="1"/>
      <c r="U838" s="1"/>
      <c r="V838" s="1"/>
      <c r="W838" s="1"/>
      <c r="X838" s="1"/>
      <c r="Y838" s="1"/>
      <c r="Z838" s="1"/>
    </row>
    <row r="839" spans="1:26" ht="14.25" customHeight="1">
      <c r="A839" s="1"/>
      <c r="B839" s="1"/>
      <c r="C839" s="169"/>
      <c r="D839" s="1"/>
      <c r="E839" s="1"/>
      <c r="F839" s="1"/>
      <c r="G839" s="1"/>
      <c r="H839" s="1"/>
      <c r="I839" s="166"/>
      <c r="J839" s="1"/>
      <c r="K839" s="1"/>
      <c r="L839" s="1"/>
      <c r="M839" s="1"/>
      <c r="N839" s="1"/>
      <c r="O839" s="1"/>
      <c r="P839" s="1"/>
      <c r="Q839" s="1"/>
      <c r="R839" s="1"/>
      <c r="S839" s="1"/>
      <c r="T839" s="1"/>
      <c r="U839" s="1"/>
      <c r="V839" s="1"/>
      <c r="W839" s="1"/>
      <c r="X839" s="1"/>
      <c r="Y839" s="1"/>
      <c r="Z839" s="1"/>
    </row>
    <row r="840" spans="1:26" ht="14.25" customHeight="1">
      <c r="A840" s="1"/>
      <c r="B840" s="1"/>
      <c r="C840" s="169"/>
      <c r="D840" s="1"/>
      <c r="E840" s="1"/>
      <c r="F840" s="1"/>
      <c r="G840" s="1"/>
      <c r="H840" s="1"/>
      <c r="I840" s="166"/>
      <c r="J840" s="1"/>
      <c r="K840" s="1"/>
      <c r="L840" s="1"/>
      <c r="M840" s="1"/>
      <c r="N840" s="1"/>
      <c r="O840" s="1"/>
      <c r="P840" s="1"/>
      <c r="Q840" s="1"/>
      <c r="R840" s="1"/>
      <c r="S840" s="1"/>
      <c r="T840" s="1"/>
      <c r="U840" s="1"/>
      <c r="V840" s="1"/>
      <c r="W840" s="1"/>
      <c r="X840" s="1"/>
      <c r="Y840" s="1"/>
      <c r="Z840" s="1"/>
    </row>
    <row r="841" spans="1:26" ht="14.25" customHeight="1">
      <c r="A841" s="1"/>
      <c r="B841" s="1"/>
      <c r="C841" s="169"/>
      <c r="D841" s="1"/>
      <c r="E841" s="1"/>
      <c r="F841" s="1"/>
      <c r="G841" s="1"/>
      <c r="H841" s="1"/>
      <c r="I841" s="166"/>
      <c r="J841" s="1"/>
      <c r="K841" s="1"/>
      <c r="L841" s="1"/>
      <c r="M841" s="1"/>
      <c r="N841" s="1"/>
      <c r="O841" s="1"/>
      <c r="P841" s="1"/>
      <c r="Q841" s="1"/>
      <c r="R841" s="1"/>
      <c r="S841" s="1"/>
      <c r="T841" s="1"/>
      <c r="U841" s="1"/>
      <c r="V841" s="1"/>
      <c r="W841" s="1"/>
      <c r="X841" s="1"/>
      <c r="Y841" s="1"/>
      <c r="Z841" s="1"/>
    </row>
    <row r="842" spans="1:26" ht="14.25" customHeight="1">
      <c r="A842" s="1"/>
      <c r="B842" s="1"/>
      <c r="C842" s="169"/>
      <c r="D842" s="1"/>
      <c r="E842" s="1"/>
      <c r="F842" s="1"/>
      <c r="G842" s="1"/>
      <c r="H842" s="1"/>
      <c r="I842" s="166"/>
      <c r="J842" s="1"/>
      <c r="K842" s="1"/>
      <c r="L842" s="1"/>
      <c r="M842" s="1"/>
      <c r="N842" s="1"/>
      <c r="O842" s="1"/>
      <c r="P842" s="1"/>
      <c r="Q842" s="1"/>
      <c r="R842" s="1"/>
      <c r="S842" s="1"/>
      <c r="T842" s="1"/>
      <c r="U842" s="1"/>
      <c r="V842" s="1"/>
      <c r="W842" s="1"/>
      <c r="X842" s="1"/>
      <c r="Y842" s="1"/>
      <c r="Z842" s="1"/>
    </row>
    <row r="843" spans="1:26" ht="14.25" customHeight="1">
      <c r="A843" s="1"/>
      <c r="B843" s="1"/>
      <c r="C843" s="169"/>
      <c r="D843" s="1"/>
      <c r="E843" s="1"/>
      <c r="F843" s="1"/>
      <c r="G843" s="1"/>
      <c r="H843" s="1"/>
      <c r="I843" s="166"/>
      <c r="J843" s="1"/>
      <c r="K843" s="1"/>
      <c r="L843" s="1"/>
      <c r="M843" s="1"/>
      <c r="N843" s="1"/>
      <c r="O843" s="1"/>
      <c r="P843" s="1"/>
      <c r="Q843" s="1"/>
      <c r="R843" s="1"/>
      <c r="S843" s="1"/>
      <c r="T843" s="1"/>
      <c r="U843" s="1"/>
      <c r="V843" s="1"/>
      <c r="W843" s="1"/>
      <c r="X843" s="1"/>
      <c r="Y843" s="1"/>
      <c r="Z843" s="1"/>
    </row>
    <row r="844" spans="1:26" ht="14.25" customHeight="1">
      <c r="A844" s="1"/>
      <c r="B844" s="1"/>
      <c r="C844" s="169"/>
      <c r="D844" s="1"/>
      <c r="E844" s="1"/>
      <c r="F844" s="1"/>
      <c r="G844" s="1"/>
      <c r="H844" s="1"/>
      <c r="I844" s="166"/>
      <c r="J844" s="1"/>
      <c r="K844" s="1"/>
      <c r="L844" s="1"/>
      <c r="M844" s="1"/>
      <c r="N844" s="1"/>
      <c r="O844" s="1"/>
      <c r="P844" s="1"/>
      <c r="Q844" s="1"/>
      <c r="R844" s="1"/>
      <c r="S844" s="1"/>
      <c r="T844" s="1"/>
      <c r="U844" s="1"/>
      <c r="V844" s="1"/>
      <c r="W844" s="1"/>
      <c r="X844" s="1"/>
      <c r="Y844" s="1"/>
      <c r="Z844" s="1"/>
    </row>
    <row r="845" spans="1:26" ht="14.25" customHeight="1">
      <c r="A845" s="1"/>
      <c r="B845" s="1"/>
      <c r="C845" s="169"/>
      <c r="D845" s="1"/>
      <c r="E845" s="1"/>
      <c r="F845" s="1"/>
      <c r="G845" s="1"/>
      <c r="H845" s="1"/>
      <c r="I845" s="166"/>
      <c r="J845" s="1"/>
      <c r="K845" s="1"/>
      <c r="L845" s="1"/>
      <c r="M845" s="1"/>
      <c r="N845" s="1"/>
      <c r="O845" s="1"/>
      <c r="P845" s="1"/>
      <c r="Q845" s="1"/>
      <c r="R845" s="1"/>
      <c r="S845" s="1"/>
      <c r="T845" s="1"/>
      <c r="U845" s="1"/>
      <c r="V845" s="1"/>
      <c r="W845" s="1"/>
      <c r="X845" s="1"/>
      <c r="Y845" s="1"/>
      <c r="Z845" s="1"/>
    </row>
    <row r="846" spans="1:26" ht="14.25" customHeight="1">
      <c r="A846" s="1"/>
      <c r="B846" s="1"/>
      <c r="C846" s="169"/>
      <c r="D846" s="1"/>
      <c r="E846" s="1"/>
      <c r="F846" s="1"/>
      <c r="G846" s="1"/>
      <c r="H846" s="1"/>
      <c r="I846" s="166"/>
      <c r="J846" s="1"/>
      <c r="K846" s="1"/>
      <c r="L846" s="1"/>
      <c r="M846" s="1"/>
      <c r="N846" s="1"/>
      <c r="O846" s="1"/>
      <c r="P846" s="1"/>
      <c r="Q846" s="1"/>
      <c r="R846" s="1"/>
      <c r="S846" s="1"/>
      <c r="T846" s="1"/>
      <c r="U846" s="1"/>
      <c r="V846" s="1"/>
      <c r="W846" s="1"/>
      <c r="X846" s="1"/>
      <c r="Y846" s="1"/>
      <c r="Z846" s="1"/>
    </row>
    <row r="847" spans="1:26" ht="14.25" customHeight="1">
      <c r="A847" s="1"/>
      <c r="B847" s="1"/>
      <c r="C847" s="169"/>
      <c r="D847" s="1"/>
      <c r="E847" s="1"/>
      <c r="F847" s="1"/>
      <c r="G847" s="1"/>
      <c r="H847" s="1"/>
      <c r="I847" s="166"/>
      <c r="J847" s="1"/>
      <c r="K847" s="1"/>
      <c r="L847" s="1"/>
      <c r="M847" s="1"/>
      <c r="N847" s="1"/>
      <c r="O847" s="1"/>
      <c r="P847" s="1"/>
      <c r="Q847" s="1"/>
      <c r="R847" s="1"/>
      <c r="S847" s="1"/>
      <c r="T847" s="1"/>
      <c r="U847" s="1"/>
      <c r="V847" s="1"/>
      <c r="W847" s="1"/>
      <c r="X847" s="1"/>
      <c r="Y847" s="1"/>
      <c r="Z847" s="1"/>
    </row>
    <row r="848" spans="1:26" ht="14.25" customHeight="1">
      <c r="A848" s="1"/>
      <c r="B848" s="1"/>
      <c r="C848" s="169"/>
      <c r="D848" s="1"/>
      <c r="E848" s="1"/>
      <c r="F848" s="1"/>
      <c r="G848" s="1"/>
      <c r="H848" s="1"/>
      <c r="I848" s="166"/>
      <c r="J848" s="1"/>
      <c r="K848" s="1"/>
      <c r="L848" s="1"/>
      <c r="M848" s="1"/>
      <c r="N848" s="1"/>
      <c r="O848" s="1"/>
      <c r="P848" s="1"/>
      <c r="Q848" s="1"/>
      <c r="R848" s="1"/>
      <c r="S848" s="1"/>
      <c r="T848" s="1"/>
      <c r="U848" s="1"/>
      <c r="V848" s="1"/>
      <c r="W848" s="1"/>
      <c r="X848" s="1"/>
      <c r="Y848" s="1"/>
      <c r="Z848" s="1"/>
    </row>
    <row r="849" spans="1:26" ht="14.25" customHeight="1">
      <c r="A849" s="1"/>
      <c r="B849" s="1"/>
      <c r="C849" s="169"/>
      <c r="D849" s="1"/>
      <c r="E849" s="1"/>
      <c r="F849" s="1"/>
      <c r="G849" s="1"/>
      <c r="H849" s="1"/>
      <c r="I849" s="166"/>
      <c r="J849" s="1"/>
      <c r="K849" s="1"/>
      <c r="L849" s="1"/>
      <c r="M849" s="1"/>
      <c r="N849" s="1"/>
      <c r="O849" s="1"/>
      <c r="P849" s="1"/>
      <c r="Q849" s="1"/>
      <c r="R849" s="1"/>
      <c r="S849" s="1"/>
      <c r="T849" s="1"/>
      <c r="U849" s="1"/>
      <c r="V849" s="1"/>
      <c r="W849" s="1"/>
      <c r="X849" s="1"/>
      <c r="Y849" s="1"/>
      <c r="Z849" s="1"/>
    </row>
    <row r="850" spans="1:26" ht="14.25" customHeight="1">
      <c r="A850" s="1"/>
      <c r="B850" s="1"/>
      <c r="C850" s="169"/>
      <c r="D850" s="1"/>
      <c r="E850" s="1"/>
      <c r="F850" s="1"/>
      <c r="G850" s="1"/>
      <c r="H850" s="1"/>
      <c r="I850" s="166"/>
      <c r="J850" s="1"/>
      <c r="K850" s="1"/>
      <c r="L850" s="1"/>
      <c r="M850" s="1"/>
      <c r="N850" s="1"/>
      <c r="O850" s="1"/>
      <c r="P850" s="1"/>
      <c r="Q850" s="1"/>
      <c r="R850" s="1"/>
      <c r="S850" s="1"/>
      <c r="T850" s="1"/>
      <c r="U850" s="1"/>
      <c r="V850" s="1"/>
      <c r="W850" s="1"/>
      <c r="X850" s="1"/>
      <c r="Y850" s="1"/>
      <c r="Z850" s="1"/>
    </row>
    <row r="851" spans="1:26" ht="14.25" customHeight="1">
      <c r="A851" s="1"/>
      <c r="B851" s="1"/>
      <c r="C851" s="169"/>
      <c r="D851" s="1"/>
      <c r="E851" s="1"/>
      <c r="F851" s="1"/>
      <c r="G851" s="1"/>
      <c r="H851" s="1"/>
      <c r="I851" s="166"/>
      <c r="J851" s="1"/>
      <c r="K851" s="1"/>
      <c r="L851" s="1"/>
      <c r="M851" s="1"/>
      <c r="N851" s="1"/>
      <c r="O851" s="1"/>
      <c r="P851" s="1"/>
      <c r="Q851" s="1"/>
      <c r="R851" s="1"/>
      <c r="S851" s="1"/>
      <c r="T851" s="1"/>
      <c r="U851" s="1"/>
      <c r="V851" s="1"/>
      <c r="W851" s="1"/>
      <c r="X851" s="1"/>
      <c r="Y851" s="1"/>
      <c r="Z851" s="1"/>
    </row>
    <row r="852" spans="1:26" ht="14.25" customHeight="1">
      <c r="A852" s="1"/>
      <c r="B852" s="1"/>
      <c r="C852" s="169"/>
      <c r="D852" s="1"/>
      <c r="E852" s="1"/>
      <c r="F852" s="1"/>
      <c r="G852" s="1"/>
      <c r="H852" s="1"/>
      <c r="I852" s="166"/>
      <c r="J852" s="1"/>
      <c r="K852" s="1"/>
      <c r="L852" s="1"/>
      <c r="M852" s="1"/>
      <c r="N852" s="1"/>
      <c r="O852" s="1"/>
      <c r="P852" s="1"/>
      <c r="Q852" s="1"/>
      <c r="R852" s="1"/>
      <c r="S852" s="1"/>
      <c r="T852" s="1"/>
      <c r="U852" s="1"/>
      <c r="V852" s="1"/>
      <c r="W852" s="1"/>
      <c r="X852" s="1"/>
      <c r="Y852" s="1"/>
      <c r="Z852" s="1"/>
    </row>
    <row r="853" spans="1:26" ht="14.25" customHeight="1">
      <c r="A853" s="1"/>
      <c r="B853" s="1"/>
      <c r="C853" s="169"/>
      <c r="D853" s="1"/>
      <c r="E853" s="1"/>
      <c r="F853" s="1"/>
      <c r="G853" s="1"/>
      <c r="H853" s="1"/>
      <c r="I853" s="166"/>
      <c r="J853" s="1"/>
      <c r="K853" s="1"/>
      <c r="L853" s="1"/>
      <c r="M853" s="1"/>
      <c r="N853" s="1"/>
      <c r="O853" s="1"/>
      <c r="P853" s="1"/>
      <c r="Q853" s="1"/>
      <c r="R853" s="1"/>
      <c r="S853" s="1"/>
      <c r="T853" s="1"/>
      <c r="U853" s="1"/>
      <c r="V853" s="1"/>
      <c r="W853" s="1"/>
      <c r="X853" s="1"/>
      <c r="Y853" s="1"/>
      <c r="Z853" s="1"/>
    </row>
    <row r="854" spans="1:26" ht="14.25" customHeight="1">
      <c r="A854" s="1"/>
      <c r="B854" s="1"/>
      <c r="C854" s="169"/>
      <c r="D854" s="1"/>
      <c r="E854" s="1"/>
      <c r="F854" s="1"/>
      <c r="G854" s="1"/>
      <c r="H854" s="1"/>
      <c r="I854" s="166"/>
      <c r="J854" s="1"/>
      <c r="K854" s="1"/>
      <c r="L854" s="1"/>
      <c r="M854" s="1"/>
      <c r="N854" s="1"/>
      <c r="O854" s="1"/>
      <c r="P854" s="1"/>
      <c r="Q854" s="1"/>
      <c r="R854" s="1"/>
      <c r="S854" s="1"/>
      <c r="T854" s="1"/>
      <c r="U854" s="1"/>
      <c r="V854" s="1"/>
      <c r="W854" s="1"/>
      <c r="X854" s="1"/>
      <c r="Y854" s="1"/>
      <c r="Z854" s="1"/>
    </row>
    <row r="855" spans="1:26" ht="14.25" customHeight="1">
      <c r="A855" s="1"/>
      <c r="B855" s="1"/>
      <c r="C855" s="169"/>
      <c r="D855" s="1"/>
      <c r="E855" s="1"/>
      <c r="F855" s="1"/>
      <c r="G855" s="1"/>
      <c r="H855" s="1"/>
      <c r="I855" s="166"/>
      <c r="J855" s="1"/>
      <c r="K855" s="1"/>
      <c r="L855" s="1"/>
      <c r="M855" s="1"/>
      <c r="N855" s="1"/>
      <c r="O855" s="1"/>
      <c r="P855" s="1"/>
      <c r="Q855" s="1"/>
      <c r="R855" s="1"/>
      <c r="S855" s="1"/>
      <c r="T855" s="1"/>
      <c r="U855" s="1"/>
      <c r="V855" s="1"/>
      <c r="W855" s="1"/>
      <c r="X855" s="1"/>
      <c r="Y855" s="1"/>
      <c r="Z855" s="1"/>
    </row>
    <row r="856" spans="1:26" ht="14.25" customHeight="1">
      <c r="A856" s="1"/>
      <c r="B856" s="1"/>
      <c r="C856" s="169"/>
      <c r="D856" s="1"/>
      <c r="E856" s="1"/>
      <c r="F856" s="1"/>
      <c r="G856" s="1"/>
      <c r="H856" s="1"/>
      <c r="I856" s="166"/>
      <c r="J856" s="1"/>
      <c r="K856" s="1"/>
      <c r="L856" s="1"/>
      <c r="M856" s="1"/>
      <c r="N856" s="1"/>
      <c r="O856" s="1"/>
      <c r="P856" s="1"/>
      <c r="Q856" s="1"/>
      <c r="R856" s="1"/>
      <c r="S856" s="1"/>
      <c r="T856" s="1"/>
      <c r="U856" s="1"/>
      <c r="V856" s="1"/>
      <c r="W856" s="1"/>
      <c r="X856" s="1"/>
      <c r="Y856" s="1"/>
      <c r="Z856" s="1"/>
    </row>
    <row r="857" spans="1:26" ht="14.25" customHeight="1">
      <c r="A857" s="1"/>
      <c r="B857" s="1"/>
      <c r="C857" s="169"/>
      <c r="D857" s="1"/>
      <c r="E857" s="1"/>
      <c r="F857" s="1"/>
      <c r="G857" s="1"/>
      <c r="H857" s="1"/>
      <c r="I857" s="166"/>
      <c r="J857" s="1"/>
      <c r="K857" s="1"/>
      <c r="L857" s="1"/>
      <c r="M857" s="1"/>
      <c r="N857" s="1"/>
      <c r="O857" s="1"/>
      <c r="P857" s="1"/>
      <c r="Q857" s="1"/>
      <c r="R857" s="1"/>
      <c r="S857" s="1"/>
      <c r="T857" s="1"/>
      <c r="U857" s="1"/>
      <c r="V857" s="1"/>
      <c r="W857" s="1"/>
      <c r="X857" s="1"/>
      <c r="Y857" s="1"/>
      <c r="Z857" s="1"/>
    </row>
    <row r="858" spans="1:26" ht="14.25" customHeight="1">
      <c r="A858" s="1"/>
      <c r="B858" s="1"/>
      <c r="C858" s="169"/>
      <c r="D858" s="1"/>
      <c r="E858" s="1"/>
      <c r="F858" s="1"/>
      <c r="G858" s="1"/>
      <c r="H858" s="1"/>
      <c r="I858" s="166"/>
      <c r="J858" s="1"/>
      <c r="K858" s="1"/>
      <c r="L858" s="1"/>
      <c r="M858" s="1"/>
      <c r="N858" s="1"/>
      <c r="O858" s="1"/>
      <c r="P858" s="1"/>
      <c r="Q858" s="1"/>
      <c r="R858" s="1"/>
      <c r="S858" s="1"/>
      <c r="T858" s="1"/>
      <c r="U858" s="1"/>
      <c r="V858" s="1"/>
      <c r="W858" s="1"/>
      <c r="X858" s="1"/>
      <c r="Y858" s="1"/>
      <c r="Z858" s="1"/>
    </row>
    <row r="859" spans="1:26" ht="14.25" customHeight="1">
      <c r="A859" s="1"/>
      <c r="B859" s="1"/>
      <c r="C859" s="169"/>
      <c r="D859" s="1"/>
      <c r="E859" s="1"/>
      <c r="F859" s="1"/>
      <c r="G859" s="1"/>
      <c r="H859" s="1"/>
      <c r="I859" s="166"/>
      <c r="J859" s="1"/>
      <c r="K859" s="1"/>
      <c r="L859" s="1"/>
      <c r="M859" s="1"/>
      <c r="N859" s="1"/>
      <c r="O859" s="1"/>
      <c r="P859" s="1"/>
      <c r="Q859" s="1"/>
      <c r="R859" s="1"/>
      <c r="S859" s="1"/>
      <c r="T859" s="1"/>
      <c r="U859" s="1"/>
      <c r="V859" s="1"/>
      <c r="W859" s="1"/>
      <c r="X859" s="1"/>
      <c r="Y859" s="1"/>
      <c r="Z859" s="1"/>
    </row>
    <row r="860" spans="1:26" ht="14.25" customHeight="1">
      <c r="A860" s="1"/>
      <c r="B860" s="1"/>
      <c r="C860" s="169"/>
      <c r="D860" s="1"/>
      <c r="E860" s="1"/>
      <c r="F860" s="1"/>
      <c r="G860" s="1"/>
      <c r="H860" s="1"/>
      <c r="I860" s="166"/>
      <c r="J860" s="1"/>
      <c r="K860" s="1"/>
      <c r="L860" s="1"/>
      <c r="M860" s="1"/>
      <c r="N860" s="1"/>
      <c r="O860" s="1"/>
      <c r="P860" s="1"/>
      <c r="Q860" s="1"/>
      <c r="R860" s="1"/>
      <c r="S860" s="1"/>
      <c r="T860" s="1"/>
      <c r="U860" s="1"/>
      <c r="V860" s="1"/>
      <c r="W860" s="1"/>
      <c r="X860" s="1"/>
      <c r="Y860" s="1"/>
      <c r="Z860" s="1"/>
    </row>
    <row r="861" spans="1:26" ht="14.25" customHeight="1">
      <c r="A861" s="1"/>
      <c r="B861" s="1"/>
      <c r="C861" s="169"/>
      <c r="D861" s="1"/>
      <c r="E861" s="1"/>
      <c r="F861" s="1"/>
      <c r="G861" s="1"/>
      <c r="H861" s="1"/>
      <c r="I861" s="166"/>
      <c r="J861" s="1"/>
      <c r="K861" s="1"/>
      <c r="L861" s="1"/>
      <c r="M861" s="1"/>
      <c r="N861" s="1"/>
      <c r="O861" s="1"/>
      <c r="P861" s="1"/>
      <c r="Q861" s="1"/>
      <c r="R861" s="1"/>
      <c r="S861" s="1"/>
      <c r="T861" s="1"/>
      <c r="U861" s="1"/>
      <c r="V861" s="1"/>
      <c r="W861" s="1"/>
      <c r="X861" s="1"/>
      <c r="Y861" s="1"/>
      <c r="Z861" s="1"/>
    </row>
    <row r="862" spans="1:26" ht="14.25" customHeight="1">
      <c r="A862" s="1"/>
      <c r="B862" s="1"/>
      <c r="C862" s="169"/>
      <c r="D862" s="1"/>
      <c r="E862" s="1"/>
      <c r="F862" s="1"/>
      <c r="G862" s="1"/>
      <c r="H862" s="1"/>
      <c r="I862" s="166"/>
      <c r="J862" s="1"/>
      <c r="K862" s="1"/>
      <c r="L862" s="1"/>
      <c r="M862" s="1"/>
      <c r="N862" s="1"/>
      <c r="O862" s="1"/>
      <c r="P862" s="1"/>
      <c r="Q862" s="1"/>
      <c r="R862" s="1"/>
      <c r="S862" s="1"/>
      <c r="T862" s="1"/>
      <c r="U862" s="1"/>
      <c r="V862" s="1"/>
      <c r="W862" s="1"/>
      <c r="X862" s="1"/>
      <c r="Y862" s="1"/>
      <c r="Z862" s="1"/>
    </row>
    <row r="863" spans="1:26" ht="14.25" customHeight="1">
      <c r="A863" s="1"/>
      <c r="B863" s="1"/>
      <c r="C863" s="169"/>
      <c r="D863" s="1"/>
      <c r="E863" s="1"/>
      <c r="F863" s="1"/>
      <c r="G863" s="1"/>
      <c r="H863" s="1"/>
      <c r="I863" s="166"/>
      <c r="J863" s="1"/>
      <c r="K863" s="1"/>
      <c r="L863" s="1"/>
      <c r="M863" s="1"/>
      <c r="N863" s="1"/>
      <c r="O863" s="1"/>
      <c r="P863" s="1"/>
      <c r="Q863" s="1"/>
      <c r="R863" s="1"/>
      <c r="S863" s="1"/>
      <c r="T863" s="1"/>
      <c r="U863" s="1"/>
      <c r="V863" s="1"/>
      <c r="W863" s="1"/>
      <c r="X863" s="1"/>
      <c r="Y863" s="1"/>
      <c r="Z863" s="1"/>
    </row>
    <row r="864" spans="1:26" ht="14.25" customHeight="1">
      <c r="A864" s="1"/>
      <c r="B864" s="1"/>
      <c r="C864" s="169"/>
      <c r="D864" s="1"/>
      <c r="E864" s="1"/>
      <c r="F864" s="1"/>
      <c r="G864" s="1"/>
      <c r="H864" s="1"/>
      <c r="I864" s="166"/>
      <c r="J864" s="1"/>
      <c r="K864" s="1"/>
      <c r="L864" s="1"/>
      <c r="M864" s="1"/>
      <c r="N864" s="1"/>
      <c r="O864" s="1"/>
      <c r="P864" s="1"/>
      <c r="Q864" s="1"/>
      <c r="R864" s="1"/>
      <c r="S864" s="1"/>
      <c r="T864" s="1"/>
      <c r="U864" s="1"/>
      <c r="V864" s="1"/>
      <c r="W864" s="1"/>
      <c r="X864" s="1"/>
      <c r="Y864" s="1"/>
      <c r="Z864" s="1"/>
    </row>
    <row r="865" spans="1:26" ht="14.25" customHeight="1">
      <c r="A865" s="1"/>
      <c r="B865" s="1"/>
      <c r="C865" s="169"/>
      <c r="D865" s="1"/>
      <c r="E865" s="1"/>
      <c r="F865" s="1"/>
      <c r="G865" s="1"/>
      <c r="H865" s="1"/>
      <c r="I865" s="166"/>
      <c r="J865" s="1"/>
      <c r="K865" s="1"/>
      <c r="L865" s="1"/>
      <c r="M865" s="1"/>
      <c r="N865" s="1"/>
      <c r="O865" s="1"/>
      <c r="P865" s="1"/>
      <c r="Q865" s="1"/>
      <c r="R865" s="1"/>
      <c r="S865" s="1"/>
      <c r="T865" s="1"/>
      <c r="U865" s="1"/>
      <c r="V865" s="1"/>
      <c r="W865" s="1"/>
      <c r="X865" s="1"/>
      <c r="Y865" s="1"/>
      <c r="Z865" s="1"/>
    </row>
    <row r="866" spans="1:26" ht="14.25" customHeight="1">
      <c r="A866" s="1"/>
      <c r="B866" s="1"/>
      <c r="C866" s="169"/>
      <c r="D866" s="1"/>
      <c r="E866" s="1"/>
      <c r="F866" s="1"/>
      <c r="G866" s="1"/>
      <c r="H866" s="1"/>
      <c r="I866" s="166"/>
      <c r="J866" s="1"/>
      <c r="K866" s="1"/>
      <c r="L866" s="1"/>
      <c r="M866" s="1"/>
      <c r="N866" s="1"/>
      <c r="O866" s="1"/>
      <c r="P866" s="1"/>
      <c r="Q866" s="1"/>
      <c r="R866" s="1"/>
      <c r="S866" s="1"/>
      <c r="T866" s="1"/>
      <c r="U866" s="1"/>
      <c r="V866" s="1"/>
      <c r="W866" s="1"/>
      <c r="X866" s="1"/>
      <c r="Y866" s="1"/>
      <c r="Z866" s="1"/>
    </row>
    <row r="867" spans="1:26" ht="14.25" customHeight="1">
      <c r="A867" s="1"/>
      <c r="B867" s="1"/>
      <c r="C867" s="169"/>
      <c r="D867" s="1"/>
      <c r="E867" s="1"/>
      <c r="F867" s="1"/>
      <c r="G867" s="1"/>
      <c r="H867" s="1"/>
      <c r="I867" s="166"/>
      <c r="J867" s="1"/>
      <c r="K867" s="1"/>
      <c r="L867" s="1"/>
      <c r="M867" s="1"/>
      <c r="N867" s="1"/>
      <c r="O867" s="1"/>
      <c r="P867" s="1"/>
      <c r="Q867" s="1"/>
      <c r="R867" s="1"/>
      <c r="S867" s="1"/>
      <c r="T867" s="1"/>
      <c r="U867" s="1"/>
      <c r="V867" s="1"/>
      <c r="W867" s="1"/>
      <c r="X867" s="1"/>
      <c r="Y867" s="1"/>
      <c r="Z867" s="1"/>
    </row>
    <row r="868" spans="1:26" ht="14.25" customHeight="1">
      <c r="A868" s="1"/>
      <c r="B868" s="1"/>
      <c r="C868" s="169"/>
      <c r="D868" s="1"/>
      <c r="E868" s="1"/>
      <c r="F868" s="1"/>
      <c r="G868" s="1"/>
      <c r="H868" s="1"/>
      <c r="I868" s="166"/>
      <c r="J868" s="1"/>
      <c r="K868" s="1"/>
      <c r="L868" s="1"/>
      <c r="M868" s="1"/>
      <c r="N868" s="1"/>
      <c r="O868" s="1"/>
      <c r="P868" s="1"/>
      <c r="Q868" s="1"/>
      <c r="R868" s="1"/>
      <c r="S868" s="1"/>
      <c r="T868" s="1"/>
      <c r="U868" s="1"/>
      <c r="V868" s="1"/>
      <c r="W868" s="1"/>
      <c r="X868" s="1"/>
      <c r="Y868" s="1"/>
      <c r="Z868" s="1"/>
    </row>
    <row r="869" spans="1:26" ht="14.25" customHeight="1">
      <c r="A869" s="1"/>
      <c r="B869" s="1"/>
      <c r="C869" s="169"/>
      <c r="D869" s="1"/>
      <c r="E869" s="1"/>
      <c r="F869" s="1"/>
      <c r="G869" s="1"/>
      <c r="H869" s="1"/>
      <c r="I869" s="166"/>
      <c r="J869" s="1"/>
      <c r="K869" s="1"/>
      <c r="L869" s="1"/>
      <c r="M869" s="1"/>
      <c r="N869" s="1"/>
      <c r="O869" s="1"/>
      <c r="P869" s="1"/>
      <c r="Q869" s="1"/>
      <c r="R869" s="1"/>
      <c r="S869" s="1"/>
      <c r="T869" s="1"/>
      <c r="U869" s="1"/>
      <c r="V869" s="1"/>
      <c r="W869" s="1"/>
      <c r="X869" s="1"/>
      <c r="Y869" s="1"/>
      <c r="Z869" s="1"/>
    </row>
    <row r="870" spans="1:26" ht="14.25" customHeight="1">
      <c r="A870" s="1"/>
      <c r="B870" s="1"/>
      <c r="C870" s="169"/>
      <c r="D870" s="1"/>
      <c r="E870" s="1"/>
      <c r="F870" s="1"/>
      <c r="G870" s="1"/>
      <c r="H870" s="1"/>
      <c r="I870" s="166"/>
      <c r="J870" s="1"/>
      <c r="K870" s="1"/>
      <c r="L870" s="1"/>
      <c r="M870" s="1"/>
      <c r="N870" s="1"/>
      <c r="O870" s="1"/>
      <c r="P870" s="1"/>
      <c r="Q870" s="1"/>
      <c r="R870" s="1"/>
      <c r="S870" s="1"/>
      <c r="T870" s="1"/>
      <c r="U870" s="1"/>
      <c r="V870" s="1"/>
      <c r="W870" s="1"/>
      <c r="X870" s="1"/>
      <c r="Y870" s="1"/>
      <c r="Z870" s="1"/>
    </row>
    <row r="871" spans="1:26" ht="14.25" customHeight="1">
      <c r="A871" s="1"/>
      <c r="B871" s="1"/>
      <c r="C871" s="169"/>
      <c r="D871" s="1"/>
      <c r="E871" s="1"/>
      <c r="F871" s="1"/>
      <c r="G871" s="1"/>
      <c r="H871" s="1"/>
      <c r="I871" s="166"/>
      <c r="J871" s="1"/>
      <c r="K871" s="1"/>
      <c r="L871" s="1"/>
      <c r="M871" s="1"/>
      <c r="N871" s="1"/>
      <c r="O871" s="1"/>
      <c r="P871" s="1"/>
      <c r="Q871" s="1"/>
      <c r="R871" s="1"/>
      <c r="S871" s="1"/>
      <c r="T871" s="1"/>
      <c r="U871" s="1"/>
      <c r="V871" s="1"/>
      <c r="W871" s="1"/>
      <c r="X871" s="1"/>
      <c r="Y871" s="1"/>
      <c r="Z871" s="1"/>
    </row>
    <row r="872" spans="1:26" ht="14.25" customHeight="1">
      <c r="A872" s="1"/>
      <c r="B872" s="1"/>
      <c r="C872" s="169"/>
      <c r="D872" s="1"/>
      <c r="E872" s="1"/>
      <c r="F872" s="1"/>
      <c r="G872" s="1"/>
      <c r="H872" s="1"/>
      <c r="I872" s="166"/>
      <c r="J872" s="1"/>
      <c r="K872" s="1"/>
      <c r="L872" s="1"/>
      <c r="M872" s="1"/>
      <c r="N872" s="1"/>
      <c r="O872" s="1"/>
      <c r="P872" s="1"/>
      <c r="Q872" s="1"/>
      <c r="R872" s="1"/>
      <c r="S872" s="1"/>
      <c r="T872" s="1"/>
      <c r="U872" s="1"/>
      <c r="V872" s="1"/>
      <c r="W872" s="1"/>
      <c r="X872" s="1"/>
      <c r="Y872" s="1"/>
      <c r="Z872" s="1"/>
    </row>
    <row r="873" spans="1:26" ht="14.25" customHeight="1">
      <c r="A873" s="1"/>
      <c r="B873" s="1"/>
      <c r="C873" s="169"/>
      <c r="D873" s="1"/>
      <c r="E873" s="1"/>
      <c r="F873" s="1"/>
      <c r="G873" s="1"/>
      <c r="H873" s="1"/>
      <c r="I873" s="166"/>
      <c r="J873" s="1"/>
      <c r="K873" s="1"/>
      <c r="L873" s="1"/>
      <c r="M873" s="1"/>
      <c r="N873" s="1"/>
      <c r="O873" s="1"/>
      <c r="P873" s="1"/>
      <c r="Q873" s="1"/>
      <c r="R873" s="1"/>
      <c r="S873" s="1"/>
      <c r="T873" s="1"/>
      <c r="U873" s="1"/>
      <c r="V873" s="1"/>
      <c r="W873" s="1"/>
      <c r="X873" s="1"/>
      <c r="Y873" s="1"/>
      <c r="Z873" s="1"/>
    </row>
    <row r="874" spans="1:26" ht="14.25" customHeight="1">
      <c r="A874" s="1"/>
      <c r="B874" s="1"/>
      <c r="C874" s="169"/>
      <c r="D874" s="1"/>
      <c r="E874" s="1"/>
      <c r="F874" s="1"/>
      <c r="G874" s="1"/>
      <c r="H874" s="1"/>
      <c r="I874" s="166"/>
      <c r="J874" s="1"/>
      <c r="K874" s="1"/>
      <c r="L874" s="1"/>
      <c r="M874" s="1"/>
      <c r="N874" s="1"/>
      <c r="O874" s="1"/>
      <c r="P874" s="1"/>
      <c r="Q874" s="1"/>
      <c r="R874" s="1"/>
      <c r="S874" s="1"/>
      <c r="T874" s="1"/>
      <c r="U874" s="1"/>
      <c r="V874" s="1"/>
      <c r="W874" s="1"/>
      <c r="X874" s="1"/>
      <c r="Y874" s="1"/>
      <c r="Z874" s="1"/>
    </row>
    <row r="875" spans="1:26" ht="14.25" customHeight="1">
      <c r="A875" s="1"/>
      <c r="B875" s="1"/>
      <c r="C875" s="169"/>
      <c r="D875" s="1"/>
      <c r="E875" s="1"/>
      <c r="F875" s="1"/>
      <c r="G875" s="1"/>
      <c r="H875" s="1"/>
      <c r="I875" s="166"/>
      <c r="J875" s="1"/>
      <c r="K875" s="1"/>
      <c r="L875" s="1"/>
      <c r="M875" s="1"/>
      <c r="N875" s="1"/>
      <c r="O875" s="1"/>
      <c r="P875" s="1"/>
      <c r="Q875" s="1"/>
      <c r="R875" s="1"/>
      <c r="S875" s="1"/>
      <c r="T875" s="1"/>
      <c r="U875" s="1"/>
      <c r="V875" s="1"/>
      <c r="W875" s="1"/>
      <c r="X875" s="1"/>
      <c r="Y875" s="1"/>
      <c r="Z875" s="1"/>
    </row>
    <row r="876" spans="1:26" ht="14.25" customHeight="1">
      <c r="A876" s="1"/>
      <c r="B876" s="1"/>
      <c r="C876" s="169"/>
      <c r="D876" s="1"/>
      <c r="E876" s="1"/>
      <c r="F876" s="1"/>
      <c r="G876" s="1"/>
      <c r="H876" s="1"/>
      <c r="I876" s="166"/>
      <c r="J876" s="1"/>
      <c r="K876" s="1"/>
      <c r="L876" s="1"/>
      <c r="M876" s="1"/>
      <c r="N876" s="1"/>
      <c r="O876" s="1"/>
      <c r="P876" s="1"/>
      <c r="Q876" s="1"/>
      <c r="R876" s="1"/>
      <c r="S876" s="1"/>
      <c r="T876" s="1"/>
      <c r="U876" s="1"/>
      <c r="V876" s="1"/>
      <c r="W876" s="1"/>
      <c r="X876" s="1"/>
      <c r="Y876" s="1"/>
      <c r="Z876" s="1"/>
    </row>
    <row r="877" spans="1:26" ht="14.25" customHeight="1">
      <c r="A877" s="1"/>
      <c r="B877" s="1"/>
      <c r="C877" s="169"/>
      <c r="D877" s="1"/>
      <c r="E877" s="1"/>
      <c r="F877" s="1"/>
      <c r="G877" s="1"/>
      <c r="H877" s="1"/>
      <c r="I877" s="166"/>
      <c r="J877" s="1"/>
      <c r="K877" s="1"/>
      <c r="L877" s="1"/>
      <c r="M877" s="1"/>
      <c r="N877" s="1"/>
      <c r="O877" s="1"/>
      <c r="P877" s="1"/>
      <c r="Q877" s="1"/>
      <c r="R877" s="1"/>
      <c r="S877" s="1"/>
      <c r="T877" s="1"/>
      <c r="U877" s="1"/>
      <c r="V877" s="1"/>
      <c r="W877" s="1"/>
      <c r="X877" s="1"/>
      <c r="Y877" s="1"/>
      <c r="Z877" s="1"/>
    </row>
    <row r="878" spans="1:26" ht="14.25" customHeight="1">
      <c r="A878" s="1"/>
      <c r="B878" s="1"/>
      <c r="C878" s="169"/>
      <c r="D878" s="1"/>
      <c r="E878" s="1"/>
      <c r="F878" s="1"/>
      <c r="G878" s="1"/>
      <c r="H878" s="1"/>
      <c r="I878" s="166"/>
      <c r="J878" s="1"/>
      <c r="K878" s="1"/>
      <c r="L878" s="1"/>
      <c r="M878" s="1"/>
      <c r="N878" s="1"/>
      <c r="O878" s="1"/>
      <c r="P878" s="1"/>
      <c r="Q878" s="1"/>
      <c r="R878" s="1"/>
      <c r="S878" s="1"/>
      <c r="T878" s="1"/>
      <c r="U878" s="1"/>
      <c r="V878" s="1"/>
      <c r="W878" s="1"/>
      <c r="X878" s="1"/>
      <c r="Y878" s="1"/>
      <c r="Z878" s="1"/>
    </row>
    <row r="879" spans="1:26" ht="14.25" customHeight="1">
      <c r="A879" s="1"/>
      <c r="B879" s="1"/>
      <c r="C879" s="169"/>
      <c r="D879" s="1"/>
      <c r="E879" s="1"/>
      <c r="F879" s="1"/>
      <c r="G879" s="1"/>
      <c r="H879" s="1"/>
      <c r="I879" s="166"/>
      <c r="J879" s="1"/>
      <c r="K879" s="1"/>
      <c r="L879" s="1"/>
      <c r="M879" s="1"/>
      <c r="N879" s="1"/>
      <c r="O879" s="1"/>
      <c r="P879" s="1"/>
      <c r="Q879" s="1"/>
      <c r="R879" s="1"/>
      <c r="S879" s="1"/>
      <c r="T879" s="1"/>
      <c r="U879" s="1"/>
      <c r="V879" s="1"/>
      <c r="W879" s="1"/>
      <c r="X879" s="1"/>
      <c r="Y879" s="1"/>
      <c r="Z879" s="1"/>
    </row>
    <row r="880" spans="1:26" ht="14.25" customHeight="1">
      <c r="A880" s="1"/>
      <c r="B880" s="1"/>
      <c r="C880" s="169"/>
      <c r="D880" s="1"/>
      <c r="E880" s="1"/>
      <c r="F880" s="1"/>
      <c r="G880" s="1"/>
      <c r="H880" s="1"/>
      <c r="I880" s="166"/>
      <c r="J880" s="1"/>
      <c r="K880" s="1"/>
      <c r="L880" s="1"/>
      <c r="M880" s="1"/>
      <c r="N880" s="1"/>
      <c r="O880" s="1"/>
      <c r="P880" s="1"/>
      <c r="Q880" s="1"/>
      <c r="R880" s="1"/>
      <c r="S880" s="1"/>
      <c r="T880" s="1"/>
      <c r="U880" s="1"/>
      <c r="V880" s="1"/>
      <c r="W880" s="1"/>
      <c r="X880" s="1"/>
      <c r="Y880" s="1"/>
      <c r="Z880" s="1"/>
    </row>
    <row r="881" spans="1:26" ht="14.25" customHeight="1">
      <c r="A881" s="1"/>
      <c r="B881" s="1"/>
      <c r="C881" s="169"/>
      <c r="D881" s="1"/>
      <c r="E881" s="1"/>
      <c r="F881" s="1"/>
      <c r="G881" s="1"/>
      <c r="H881" s="1"/>
      <c r="I881" s="166"/>
      <c r="J881" s="1"/>
      <c r="K881" s="1"/>
      <c r="L881" s="1"/>
      <c r="M881" s="1"/>
      <c r="N881" s="1"/>
      <c r="O881" s="1"/>
      <c r="P881" s="1"/>
      <c r="Q881" s="1"/>
      <c r="R881" s="1"/>
      <c r="S881" s="1"/>
      <c r="T881" s="1"/>
      <c r="U881" s="1"/>
      <c r="V881" s="1"/>
      <c r="W881" s="1"/>
      <c r="X881" s="1"/>
      <c r="Y881" s="1"/>
      <c r="Z881" s="1"/>
    </row>
    <row r="882" spans="1:26" ht="14.25" customHeight="1">
      <c r="A882" s="1"/>
      <c r="B882" s="1"/>
      <c r="C882" s="169"/>
      <c r="D882" s="1"/>
      <c r="E882" s="1"/>
      <c r="F882" s="1"/>
      <c r="G882" s="1"/>
      <c r="H882" s="1"/>
      <c r="I882" s="166"/>
      <c r="J882" s="1"/>
      <c r="K882" s="1"/>
      <c r="L882" s="1"/>
      <c r="M882" s="1"/>
      <c r="N882" s="1"/>
      <c r="O882" s="1"/>
      <c r="P882" s="1"/>
      <c r="Q882" s="1"/>
      <c r="R882" s="1"/>
      <c r="S882" s="1"/>
      <c r="T882" s="1"/>
      <c r="U882" s="1"/>
      <c r="V882" s="1"/>
      <c r="W882" s="1"/>
      <c r="X882" s="1"/>
      <c r="Y882" s="1"/>
      <c r="Z882" s="1"/>
    </row>
    <row r="883" spans="1:26" ht="14.25" customHeight="1">
      <c r="A883" s="1"/>
      <c r="B883" s="1"/>
      <c r="C883" s="169"/>
      <c r="D883" s="1"/>
      <c r="E883" s="1"/>
      <c r="F883" s="1"/>
      <c r="G883" s="1"/>
      <c r="H883" s="1"/>
      <c r="I883" s="166"/>
      <c r="J883" s="1"/>
      <c r="K883" s="1"/>
      <c r="L883" s="1"/>
      <c r="M883" s="1"/>
      <c r="N883" s="1"/>
      <c r="O883" s="1"/>
      <c r="P883" s="1"/>
      <c r="Q883" s="1"/>
      <c r="R883" s="1"/>
      <c r="S883" s="1"/>
      <c r="T883" s="1"/>
      <c r="U883" s="1"/>
      <c r="V883" s="1"/>
      <c r="W883" s="1"/>
      <c r="X883" s="1"/>
      <c r="Y883" s="1"/>
      <c r="Z883" s="1"/>
    </row>
    <row r="884" spans="1:26" ht="14.25" customHeight="1">
      <c r="A884" s="1"/>
      <c r="B884" s="1"/>
      <c r="C884" s="169"/>
      <c r="D884" s="1"/>
      <c r="E884" s="1"/>
      <c r="F884" s="1"/>
      <c r="G884" s="1"/>
      <c r="H884" s="1"/>
      <c r="I884" s="166"/>
      <c r="J884" s="1"/>
      <c r="K884" s="1"/>
      <c r="L884" s="1"/>
      <c r="M884" s="1"/>
      <c r="N884" s="1"/>
      <c r="O884" s="1"/>
      <c r="P884" s="1"/>
      <c r="Q884" s="1"/>
      <c r="R884" s="1"/>
      <c r="S884" s="1"/>
      <c r="T884" s="1"/>
      <c r="U884" s="1"/>
      <c r="V884" s="1"/>
      <c r="W884" s="1"/>
      <c r="X884" s="1"/>
      <c r="Y884" s="1"/>
      <c r="Z884" s="1"/>
    </row>
    <row r="885" spans="1:26" ht="14.25" customHeight="1">
      <c r="A885" s="1"/>
      <c r="B885" s="1"/>
      <c r="C885" s="169"/>
      <c r="D885" s="1"/>
      <c r="E885" s="1"/>
      <c r="F885" s="1"/>
      <c r="G885" s="1"/>
      <c r="H885" s="1"/>
      <c r="I885" s="166"/>
      <c r="J885" s="1"/>
      <c r="K885" s="1"/>
      <c r="L885" s="1"/>
      <c r="M885" s="1"/>
      <c r="N885" s="1"/>
      <c r="O885" s="1"/>
      <c r="P885" s="1"/>
      <c r="Q885" s="1"/>
      <c r="R885" s="1"/>
      <c r="S885" s="1"/>
      <c r="T885" s="1"/>
      <c r="U885" s="1"/>
      <c r="V885" s="1"/>
      <c r="W885" s="1"/>
      <c r="X885" s="1"/>
      <c r="Y885" s="1"/>
      <c r="Z885" s="1"/>
    </row>
    <row r="886" spans="1:26" ht="14.25" customHeight="1">
      <c r="A886" s="1"/>
      <c r="B886" s="1"/>
      <c r="C886" s="169"/>
      <c r="D886" s="1"/>
      <c r="E886" s="1"/>
      <c r="F886" s="1"/>
      <c r="G886" s="1"/>
      <c r="H886" s="1"/>
      <c r="I886" s="166"/>
      <c r="J886" s="1"/>
      <c r="K886" s="1"/>
      <c r="L886" s="1"/>
      <c r="M886" s="1"/>
      <c r="N886" s="1"/>
      <c r="O886" s="1"/>
      <c r="P886" s="1"/>
      <c r="Q886" s="1"/>
      <c r="R886" s="1"/>
      <c r="S886" s="1"/>
      <c r="T886" s="1"/>
      <c r="U886" s="1"/>
      <c r="V886" s="1"/>
      <c r="W886" s="1"/>
      <c r="X886" s="1"/>
      <c r="Y886" s="1"/>
      <c r="Z886" s="1"/>
    </row>
    <row r="887" spans="1:26" ht="14.25" customHeight="1">
      <c r="A887" s="1"/>
      <c r="B887" s="1"/>
      <c r="C887" s="169"/>
      <c r="D887" s="1"/>
      <c r="E887" s="1"/>
      <c r="F887" s="1"/>
      <c r="G887" s="1"/>
      <c r="H887" s="1"/>
      <c r="I887" s="166"/>
      <c r="J887" s="1"/>
      <c r="K887" s="1"/>
      <c r="L887" s="1"/>
      <c r="M887" s="1"/>
      <c r="N887" s="1"/>
      <c r="O887" s="1"/>
      <c r="P887" s="1"/>
      <c r="Q887" s="1"/>
      <c r="R887" s="1"/>
      <c r="S887" s="1"/>
      <c r="T887" s="1"/>
      <c r="U887" s="1"/>
      <c r="V887" s="1"/>
      <c r="W887" s="1"/>
      <c r="X887" s="1"/>
      <c r="Y887" s="1"/>
      <c r="Z887" s="1"/>
    </row>
    <row r="888" spans="1:26" ht="14.25" customHeight="1">
      <c r="A888" s="1"/>
      <c r="B888" s="1"/>
      <c r="C888" s="169"/>
      <c r="D888" s="1"/>
      <c r="E888" s="1"/>
      <c r="F888" s="1"/>
      <c r="G888" s="1"/>
      <c r="H888" s="1"/>
      <c r="I888" s="166"/>
      <c r="J888" s="1"/>
      <c r="K888" s="1"/>
      <c r="L888" s="1"/>
      <c r="M888" s="1"/>
      <c r="N888" s="1"/>
      <c r="O888" s="1"/>
      <c r="P888" s="1"/>
      <c r="Q888" s="1"/>
      <c r="R888" s="1"/>
      <c r="S888" s="1"/>
      <c r="T888" s="1"/>
      <c r="U888" s="1"/>
      <c r="V888" s="1"/>
      <c r="W888" s="1"/>
      <c r="X888" s="1"/>
      <c r="Y888" s="1"/>
      <c r="Z888" s="1"/>
    </row>
    <row r="889" spans="1:26" ht="14.25" customHeight="1">
      <c r="A889" s="1"/>
      <c r="B889" s="1"/>
      <c r="C889" s="169"/>
      <c r="D889" s="1"/>
      <c r="E889" s="1"/>
      <c r="F889" s="1"/>
      <c r="G889" s="1"/>
      <c r="H889" s="1"/>
      <c r="I889" s="166"/>
      <c r="J889" s="1"/>
      <c r="K889" s="1"/>
      <c r="L889" s="1"/>
      <c r="M889" s="1"/>
      <c r="N889" s="1"/>
      <c r="O889" s="1"/>
      <c r="P889" s="1"/>
      <c r="Q889" s="1"/>
      <c r="R889" s="1"/>
      <c r="S889" s="1"/>
      <c r="T889" s="1"/>
      <c r="U889" s="1"/>
      <c r="V889" s="1"/>
      <c r="W889" s="1"/>
      <c r="X889" s="1"/>
      <c r="Y889" s="1"/>
      <c r="Z889" s="1"/>
    </row>
    <row r="890" spans="1:26" ht="14.25" customHeight="1">
      <c r="A890" s="1"/>
      <c r="B890" s="1"/>
      <c r="C890" s="169"/>
      <c r="D890" s="1"/>
      <c r="E890" s="1"/>
      <c r="F890" s="1"/>
      <c r="G890" s="1"/>
      <c r="H890" s="1"/>
      <c r="I890" s="166"/>
      <c r="J890" s="1"/>
      <c r="K890" s="1"/>
      <c r="L890" s="1"/>
      <c r="M890" s="1"/>
      <c r="N890" s="1"/>
      <c r="O890" s="1"/>
      <c r="P890" s="1"/>
      <c r="Q890" s="1"/>
      <c r="R890" s="1"/>
      <c r="S890" s="1"/>
      <c r="T890" s="1"/>
      <c r="U890" s="1"/>
      <c r="V890" s="1"/>
      <c r="W890" s="1"/>
      <c r="X890" s="1"/>
      <c r="Y890" s="1"/>
      <c r="Z890" s="1"/>
    </row>
    <row r="891" spans="1:26" ht="14.25" customHeight="1">
      <c r="A891" s="1"/>
      <c r="B891" s="1"/>
      <c r="C891" s="169"/>
      <c r="D891" s="1"/>
      <c r="E891" s="1"/>
      <c r="F891" s="1"/>
      <c r="G891" s="1"/>
      <c r="H891" s="1"/>
      <c r="I891" s="166"/>
      <c r="J891" s="1"/>
      <c r="K891" s="1"/>
      <c r="L891" s="1"/>
      <c r="M891" s="1"/>
      <c r="N891" s="1"/>
      <c r="O891" s="1"/>
      <c r="P891" s="1"/>
      <c r="Q891" s="1"/>
      <c r="R891" s="1"/>
      <c r="S891" s="1"/>
      <c r="T891" s="1"/>
      <c r="U891" s="1"/>
      <c r="V891" s="1"/>
      <c r="W891" s="1"/>
      <c r="X891" s="1"/>
      <c r="Y891" s="1"/>
      <c r="Z891" s="1"/>
    </row>
    <row r="892" spans="1:26" ht="14.25" customHeight="1">
      <c r="A892" s="1"/>
      <c r="B892" s="1"/>
      <c r="C892" s="169"/>
      <c r="D892" s="1"/>
      <c r="E892" s="1"/>
      <c r="F892" s="1"/>
      <c r="G892" s="1"/>
      <c r="H892" s="1"/>
      <c r="I892" s="166"/>
      <c r="J892" s="1"/>
      <c r="K892" s="1"/>
      <c r="L892" s="1"/>
      <c r="M892" s="1"/>
      <c r="N892" s="1"/>
      <c r="O892" s="1"/>
      <c r="P892" s="1"/>
      <c r="Q892" s="1"/>
      <c r="R892" s="1"/>
      <c r="S892" s="1"/>
      <c r="T892" s="1"/>
      <c r="U892" s="1"/>
      <c r="V892" s="1"/>
      <c r="W892" s="1"/>
      <c r="X892" s="1"/>
      <c r="Y892" s="1"/>
      <c r="Z892" s="1"/>
    </row>
    <row r="893" spans="1:26" ht="14.25" customHeight="1">
      <c r="A893" s="1"/>
      <c r="B893" s="1"/>
      <c r="C893" s="169"/>
      <c r="D893" s="1"/>
      <c r="E893" s="1"/>
      <c r="F893" s="1"/>
      <c r="G893" s="1"/>
      <c r="H893" s="1"/>
      <c r="I893" s="166"/>
      <c r="J893" s="1"/>
      <c r="K893" s="1"/>
      <c r="L893" s="1"/>
      <c r="M893" s="1"/>
      <c r="N893" s="1"/>
      <c r="O893" s="1"/>
      <c r="P893" s="1"/>
      <c r="Q893" s="1"/>
      <c r="R893" s="1"/>
      <c r="S893" s="1"/>
      <c r="T893" s="1"/>
      <c r="U893" s="1"/>
      <c r="V893" s="1"/>
      <c r="W893" s="1"/>
      <c r="X893" s="1"/>
      <c r="Y893" s="1"/>
      <c r="Z893" s="1"/>
    </row>
    <row r="894" spans="1:26" ht="14.25" customHeight="1">
      <c r="A894" s="1"/>
      <c r="B894" s="1"/>
      <c r="C894" s="169"/>
      <c r="D894" s="1"/>
      <c r="E894" s="1"/>
      <c r="F894" s="1"/>
      <c r="G894" s="1"/>
      <c r="H894" s="1"/>
      <c r="I894" s="166"/>
      <c r="J894" s="1"/>
      <c r="K894" s="1"/>
      <c r="L894" s="1"/>
      <c r="M894" s="1"/>
      <c r="N894" s="1"/>
      <c r="O894" s="1"/>
      <c r="P894" s="1"/>
      <c r="Q894" s="1"/>
      <c r="R894" s="1"/>
      <c r="S894" s="1"/>
      <c r="T894" s="1"/>
      <c r="U894" s="1"/>
      <c r="V894" s="1"/>
      <c r="W894" s="1"/>
      <c r="X894" s="1"/>
      <c r="Y894" s="1"/>
      <c r="Z894" s="1"/>
    </row>
    <row r="895" spans="1:26" ht="14.25" customHeight="1">
      <c r="A895" s="1"/>
      <c r="B895" s="1"/>
      <c r="C895" s="169"/>
      <c r="D895" s="1"/>
      <c r="E895" s="1"/>
      <c r="F895" s="1"/>
      <c r="G895" s="1"/>
      <c r="H895" s="1"/>
      <c r="I895" s="166"/>
      <c r="J895" s="1"/>
      <c r="K895" s="1"/>
      <c r="L895" s="1"/>
      <c r="M895" s="1"/>
      <c r="N895" s="1"/>
      <c r="O895" s="1"/>
      <c r="P895" s="1"/>
      <c r="Q895" s="1"/>
      <c r="R895" s="1"/>
      <c r="S895" s="1"/>
      <c r="T895" s="1"/>
      <c r="U895" s="1"/>
      <c r="V895" s="1"/>
      <c r="W895" s="1"/>
      <c r="X895" s="1"/>
      <c r="Y895" s="1"/>
      <c r="Z895" s="1"/>
    </row>
    <row r="896" spans="1:26" ht="14.25" customHeight="1">
      <c r="A896" s="1"/>
      <c r="B896" s="1"/>
      <c r="C896" s="169"/>
      <c r="D896" s="1"/>
      <c r="E896" s="1"/>
      <c r="F896" s="1"/>
      <c r="G896" s="1"/>
      <c r="H896" s="1"/>
      <c r="I896" s="166"/>
      <c r="J896" s="1"/>
      <c r="K896" s="1"/>
      <c r="L896" s="1"/>
      <c r="M896" s="1"/>
      <c r="N896" s="1"/>
      <c r="O896" s="1"/>
      <c r="P896" s="1"/>
      <c r="Q896" s="1"/>
      <c r="R896" s="1"/>
      <c r="S896" s="1"/>
      <c r="T896" s="1"/>
      <c r="U896" s="1"/>
      <c r="V896" s="1"/>
      <c r="W896" s="1"/>
      <c r="X896" s="1"/>
      <c r="Y896" s="1"/>
      <c r="Z896" s="1"/>
    </row>
    <row r="897" spans="1:26" ht="14.25" customHeight="1">
      <c r="A897" s="1"/>
      <c r="B897" s="1"/>
      <c r="C897" s="169"/>
      <c r="D897" s="1"/>
      <c r="E897" s="1"/>
      <c r="F897" s="1"/>
      <c r="G897" s="1"/>
      <c r="H897" s="1"/>
      <c r="I897" s="166"/>
      <c r="J897" s="1"/>
      <c r="K897" s="1"/>
      <c r="L897" s="1"/>
      <c r="M897" s="1"/>
      <c r="N897" s="1"/>
      <c r="O897" s="1"/>
      <c r="P897" s="1"/>
      <c r="Q897" s="1"/>
      <c r="R897" s="1"/>
      <c r="S897" s="1"/>
      <c r="T897" s="1"/>
      <c r="U897" s="1"/>
      <c r="V897" s="1"/>
      <c r="W897" s="1"/>
      <c r="X897" s="1"/>
      <c r="Y897" s="1"/>
      <c r="Z897" s="1"/>
    </row>
    <row r="898" spans="1:26" ht="14.25" customHeight="1">
      <c r="A898" s="1"/>
      <c r="B898" s="1"/>
      <c r="C898" s="169"/>
      <c r="D898" s="1"/>
      <c r="E898" s="1"/>
      <c r="F898" s="1"/>
      <c r="G898" s="1"/>
      <c r="H898" s="1"/>
      <c r="I898" s="166"/>
      <c r="J898" s="1"/>
      <c r="K898" s="1"/>
      <c r="L898" s="1"/>
      <c r="M898" s="1"/>
      <c r="N898" s="1"/>
      <c r="O898" s="1"/>
      <c r="P898" s="1"/>
      <c r="Q898" s="1"/>
      <c r="R898" s="1"/>
      <c r="S898" s="1"/>
      <c r="T898" s="1"/>
      <c r="U898" s="1"/>
      <c r="V898" s="1"/>
      <c r="W898" s="1"/>
      <c r="X898" s="1"/>
      <c r="Y898" s="1"/>
      <c r="Z898" s="1"/>
    </row>
    <row r="899" spans="1:26" ht="14.25" customHeight="1">
      <c r="A899" s="1"/>
      <c r="B899" s="1"/>
      <c r="C899" s="169"/>
      <c r="D899" s="1"/>
      <c r="E899" s="1"/>
      <c r="F899" s="1"/>
      <c r="G899" s="1"/>
      <c r="H899" s="1"/>
      <c r="I899" s="166"/>
      <c r="J899" s="1"/>
      <c r="K899" s="1"/>
      <c r="L899" s="1"/>
      <c r="M899" s="1"/>
      <c r="N899" s="1"/>
      <c r="O899" s="1"/>
      <c r="P899" s="1"/>
      <c r="Q899" s="1"/>
      <c r="R899" s="1"/>
      <c r="S899" s="1"/>
      <c r="T899" s="1"/>
      <c r="U899" s="1"/>
      <c r="V899" s="1"/>
      <c r="W899" s="1"/>
      <c r="X899" s="1"/>
      <c r="Y899" s="1"/>
      <c r="Z899" s="1"/>
    </row>
    <row r="900" spans="1:26" ht="14.25" customHeight="1">
      <c r="A900" s="1"/>
      <c r="B900" s="1"/>
      <c r="C900" s="169"/>
      <c r="D900" s="1"/>
      <c r="E900" s="1"/>
      <c r="F900" s="1"/>
      <c r="G900" s="1"/>
      <c r="H900" s="1"/>
      <c r="I900" s="166"/>
      <c r="J900" s="1"/>
      <c r="K900" s="1"/>
      <c r="L900" s="1"/>
      <c r="M900" s="1"/>
      <c r="N900" s="1"/>
      <c r="O900" s="1"/>
      <c r="P900" s="1"/>
      <c r="Q900" s="1"/>
      <c r="R900" s="1"/>
      <c r="S900" s="1"/>
      <c r="T900" s="1"/>
      <c r="U900" s="1"/>
      <c r="V900" s="1"/>
      <c r="W900" s="1"/>
      <c r="X900" s="1"/>
      <c r="Y900" s="1"/>
      <c r="Z900" s="1"/>
    </row>
    <row r="901" spans="1:26" ht="14.25" customHeight="1">
      <c r="A901" s="1"/>
      <c r="B901" s="1"/>
      <c r="C901" s="169"/>
      <c r="D901" s="1"/>
      <c r="E901" s="1"/>
      <c r="F901" s="1"/>
      <c r="G901" s="1"/>
      <c r="H901" s="1"/>
      <c r="I901" s="166"/>
      <c r="J901" s="1"/>
      <c r="K901" s="1"/>
      <c r="L901" s="1"/>
      <c r="M901" s="1"/>
      <c r="N901" s="1"/>
      <c r="O901" s="1"/>
      <c r="P901" s="1"/>
      <c r="Q901" s="1"/>
      <c r="R901" s="1"/>
      <c r="S901" s="1"/>
      <c r="T901" s="1"/>
      <c r="U901" s="1"/>
      <c r="V901" s="1"/>
      <c r="W901" s="1"/>
      <c r="X901" s="1"/>
      <c r="Y901" s="1"/>
      <c r="Z901" s="1"/>
    </row>
    <row r="902" spans="1:26" ht="14.25" customHeight="1">
      <c r="A902" s="1"/>
      <c r="B902" s="1"/>
      <c r="C902" s="169"/>
      <c r="D902" s="1"/>
      <c r="E902" s="1"/>
      <c r="F902" s="1"/>
      <c r="G902" s="1"/>
      <c r="H902" s="1"/>
      <c r="I902" s="166"/>
      <c r="J902" s="1"/>
      <c r="K902" s="1"/>
      <c r="L902" s="1"/>
      <c r="M902" s="1"/>
      <c r="N902" s="1"/>
      <c r="O902" s="1"/>
      <c r="P902" s="1"/>
      <c r="Q902" s="1"/>
      <c r="R902" s="1"/>
      <c r="S902" s="1"/>
      <c r="T902" s="1"/>
      <c r="U902" s="1"/>
      <c r="V902" s="1"/>
      <c r="W902" s="1"/>
      <c r="X902" s="1"/>
      <c r="Y902" s="1"/>
      <c r="Z902" s="1"/>
    </row>
    <row r="903" spans="1:26" ht="14.25" customHeight="1">
      <c r="A903" s="1"/>
      <c r="B903" s="1"/>
      <c r="C903" s="169"/>
      <c r="D903" s="1"/>
      <c r="E903" s="1"/>
      <c r="F903" s="1"/>
      <c r="G903" s="1"/>
      <c r="H903" s="1"/>
      <c r="I903" s="166"/>
      <c r="J903" s="1"/>
      <c r="K903" s="1"/>
      <c r="L903" s="1"/>
      <c r="M903" s="1"/>
      <c r="N903" s="1"/>
      <c r="O903" s="1"/>
      <c r="P903" s="1"/>
      <c r="Q903" s="1"/>
      <c r="R903" s="1"/>
      <c r="S903" s="1"/>
      <c r="T903" s="1"/>
      <c r="U903" s="1"/>
      <c r="V903" s="1"/>
      <c r="W903" s="1"/>
      <c r="X903" s="1"/>
      <c r="Y903" s="1"/>
      <c r="Z903" s="1"/>
    </row>
    <row r="904" spans="1:26" ht="14.25" customHeight="1">
      <c r="A904" s="1"/>
      <c r="B904" s="1"/>
      <c r="C904" s="169"/>
      <c r="D904" s="1"/>
      <c r="E904" s="1"/>
      <c r="F904" s="1"/>
      <c r="G904" s="1"/>
      <c r="H904" s="1"/>
      <c r="I904" s="166"/>
      <c r="J904" s="1"/>
      <c r="K904" s="1"/>
      <c r="L904" s="1"/>
      <c r="M904" s="1"/>
      <c r="N904" s="1"/>
      <c r="O904" s="1"/>
      <c r="P904" s="1"/>
      <c r="Q904" s="1"/>
      <c r="R904" s="1"/>
      <c r="S904" s="1"/>
      <c r="T904" s="1"/>
      <c r="U904" s="1"/>
      <c r="V904" s="1"/>
      <c r="W904" s="1"/>
      <c r="X904" s="1"/>
      <c r="Y904" s="1"/>
      <c r="Z904" s="1"/>
    </row>
    <row r="905" spans="1:26" ht="14.25" customHeight="1">
      <c r="A905" s="1"/>
      <c r="B905" s="1"/>
      <c r="C905" s="169"/>
      <c r="D905" s="1"/>
      <c r="E905" s="1"/>
      <c r="F905" s="1"/>
      <c r="G905" s="1"/>
      <c r="H905" s="1"/>
      <c r="I905" s="166"/>
      <c r="J905" s="1"/>
      <c r="K905" s="1"/>
      <c r="L905" s="1"/>
      <c r="M905" s="1"/>
      <c r="N905" s="1"/>
      <c r="O905" s="1"/>
      <c r="P905" s="1"/>
      <c r="Q905" s="1"/>
      <c r="R905" s="1"/>
      <c r="S905" s="1"/>
      <c r="T905" s="1"/>
      <c r="U905" s="1"/>
      <c r="V905" s="1"/>
      <c r="W905" s="1"/>
      <c r="X905" s="1"/>
      <c r="Y905" s="1"/>
      <c r="Z905" s="1"/>
    </row>
    <row r="906" spans="1:26" ht="14.25" customHeight="1">
      <c r="A906" s="1"/>
      <c r="B906" s="1"/>
      <c r="C906" s="169"/>
      <c r="D906" s="1"/>
      <c r="E906" s="1"/>
      <c r="F906" s="1"/>
      <c r="G906" s="1"/>
      <c r="H906" s="1"/>
      <c r="I906" s="166"/>
      <c r="J906" s="1"/>
      <c r="K906" s="1"/>
      <c r="L906" s="1"/>
      <c r="M906" s="1"/>
      <c r="N906" s="1"/>
      <c r="O906" s="1"/>
      <c r="P906" s="1"/>
      <c r="Q906" s="1"/>
      <c r="R906" s="1"/>
      <c r="S906" s="1"/>
      <c r="T906" s="1"/>
      <c r="U906" s="1"/>
      <c r="V906" s="1"/>
      <c r="W906" s="1"/>
      <c r="X906" s="1"/>
      <c r="Y906" s="1"/>
      <c r="Z906" s="1"/>
    </row>
    <row r="907" spans="1:26" ht="14.25" customHeight="1">
      <c r="A907" s="1"/>
      <c r="B907" s="1"/>
      <c r="C907" s="169"/>
      <c r="D907" s="1"/>
      <c r="E907" s="1"/>
      <c r="F907" s="1"/>
      <c r="G907" s="1"/>
      <c r="H907" s="1"/>
      <c r="I907" s="166"/>
      <c r="J907" s="1"/>
      <c r="K907" s="1"/>
      <c r="L907" s="1"/>
      <c r="M907" s="1"/>
      <c r="N907" s="1"/>
      <c r="O907" s="1"/>
      <c r="P907" s="1"/>
      <c r="Q907" s="1"/>
      <c r="R907" s="1"/>
      <c r="S907" s="1"/>
      <c r="T907" s="1"/>
      <c r="U907" s="1"/>
      <c r="V907" s="1"/>
      <c r="W907" s="1"/>
      <c r="X907" s="1"/>
      <c r="Y907" s="1"/>
      <c r="Z907" s="1"/>
    </row>
    <row r="908" spans="1:26" ht="14.25" customHeight="1">
      <c r="A908" s="1"/>
      <c r="B908" s="1"/>
      <c r="C908" s="169"/>
      <c r="D908" s="1"/>
      <c r="E908" s="1"/>
      <c r="F908" s="1"/>
      <c r="G908" s="1"/>
      <c r="H908" s="1"/>
      <c r="I908" s="166"/>
      <c r="J908" s="1"/>
      <c r="K908" s="1"/>
      <c r="L908" s="1"/>
      <c r="M908" s="1"/>
      <c r="N908" s="1"/>
      <c r="O908" s="1"/>
      <c r="P908" s="1"/>
      <c r="Q908" s="1"/>
      <c r="R908" s="1"/>
      <c r="S908" s="1"/>
      <c r="T908" s="1"/>
      <c r="U908" s="1"/>
      <c r="V908" s="1"/>
      <c r="W908" s="1"/>
      <c r="X908" s="1"/>
      <c r="Y908" s="1"/>
      <c r="Z908" s="1"/>
    </row>
    <row r="909" spans="1:26" ht="14.25" customHeight="1">
      <c r="A909" s="1"/>
      <c r="B909" s="1"/>
      <c r="C909" s="169"/>
      <c r="D909" s="1"/>
      <c r="E909" s="1"/>
      <c r="F909" s="1"/>
      <c r="G909" s="1"/>
      <c r="H909" s="1"/>
      <c r="I909" s="166"/>
      <c r="J909" s="1"/>
      <c r="K909" s="1"/>
      <c r="L909" s="1"/>
      <c r="M909" s="1"/>
      <c r="N909" s="1"/>
      <c r="O909" s="1"/>
      <c r="P909" s="1"/>
      <c r="Q909" s="1"/>
      <c r="R909" s="1"/>
      <c r="S909" s="1"/>
      <c r="T909" s="1"/>
      <c r="U909" s="1"/>
      <c r="V909" s="1"/>
      <c r="W909" s="1"/>
      <c r="X909" s="1"/>
      <c r="Y909" s="1"/>
      <c r="Z909" s="1"/>
    </row>
    <row r="910" spans="1:26" ht="14.25" customHeight="1">
      <c r="A910" s="1"/>
      <c r="B910" s="1"/>
      <c r="C910" s="169"/>
      <c r="D910" s="1"/>
      <c r="E910" s="1"/>
      <c r="F910" s="1"/>
      <c r="G910" s="1"/>
      <c r="H910" s="1"/>
      <c r="I910" s="166"/>
      <c r="J910" s="1"/>
      <c r="K910" s="1"/>
      <c r="L910" s="1"/>
      <c r="M910" s="1"/>
      <c r="N910" s="1"/>
      <c r="O910" s="1"/>
      <c r="P910" s="1"/>
      <c r="Q910" s="1"/>
      <c r="R910" s="1"/>
      <c r="S910" s="1"/>
      <c r="T910" s="1"/>
      <c r="U910" s="1"/>
      <c r="V910" s="1"/>
      <c r="W910" s="1"/>
      <c r="X910" s="1"/>
      <c r="Y910" s="1"/>
      <c r="Z910" s="1"/>
    </row>
    <row r="911" spans="1:26" ht="14.25" customHeight="1">
      <c r="A911" s="1"/>
      <c r="B911" s="1"/>
      <c r="C911" s="169"/>
      <c r="D911" s="1"/>
      <c r="E911" s="1"/>
      <c r="F911" s="1"/>
      <c r="G911" s="1"/>
      <c r="H911" s="1"/>
      <c r="I911" s="166"/>
      <c r="J911" s="1"/>
      <c r="K911" s="1"/>
      <c r="L911" s="1"/>
      <c r="M911" s="1"/>
      <c r="N911" s="1"/>
      <c r="O911" s="1"/>
      <c r="P911" s="1"/>
      <c r="Q911" s="1"/>
      <c r="R911" s="1"/>
      <c r="S911" s="1"/>
      <c r="T911" s="1"/>
      <c r="U911" s="1"/>
      <c r="V911" s="1"/>
      <c r="W911" s="1"/>
      <c r="X911" s="1"/>
      <c r="Y911" s="1"/>
      <c r="Z911" s="1"/>
    </row>
    <row r="912" spans="1:26" ht="14.25" customHeight="1">
      <c r="A912" s="1"/>
      <c r="B912" s="1"/>
      <c r="C912" s="169"/>
      <c r="D912" s="1"/>
      <c r="E912" s="1"/>
      <c r="F912" s="1"/>
      <c r="G912" s="1"/>
      <c r="H912" s="1"/>
      <c r="I912" s="166"/>
      <c r="J912" s="1"/>
      <c r="K912" s="1"/>
      <c r="L912" s="1"/>
      <c r="M912" s="1"/>
      <c r="N912" s="1"/>
      <c r="O912" s="1"/>
      <c r="P912" s="1"/>
      <c r="Q912" s="1"/>
      <c r="R912" s="1"/>
      <c r="S912" s="1"/>
      <c r="T912" s="1"/>
      <c r="U912" s="1"/>
      <c r="V912" s="1"/>
      <c r="W912" s="1"/>
      <c r="X912" s="1"/>
      <c r="Y912" s="1"/>
      <c r="Z912" s="1"/>
    </row>
    <row r="913" spans="1:26" ht="14.25" customHeight="1">
      <c r="A913" s="1"/>
      <c r="B913" s="1"/>
      <c r="C913" s="169"/>
      <c r="D913" s="1"/>
      <c r="E913" s="1"/>
      <c r="F913" s="1"/>
      <c r="G913" s="1"/>
      <c r="H913" s="1"/>
      <c r="I913" s="166"/>
      <c r="J913" s="1"/>
      <c r="K913" s="1"/>
      <c r="L913" s="1"/>
      <c r="M913" s="1"/>
      <c r="N913" s="1"/>
      <c r="O913" s="1"/>
      <c r="P913" s="1"/>
      <c r="Q913" s="1"/>
      <c r="R913" s="1"/>
      <c r="S913" s="1"/>
      <c r="T913" s="1"/>
      <c r="U913" s="1"/>
      <c r="V913" s="1"/>
      <c r="W913" s="1"/>
      <c r="X913" s="1"/>
      <c r="Y913" s="1"/>
      <c r="Z913" s="1"/>
    </row>
    <row r="914" spans="1:26" ht="14.25" customHeight="1">
      <c r="A914" s="1"/>
      <c r="B914" s="1"/>
      <c r="C914" s="169"/>
      <c r="D914" s="1"/>
      <c r="E914" s="1"/>
      <c r="F914" s="1"/>
      <c r="G914" s="1"/>
      <c r="H914" s="1"/>
      <c r="I914" s="166"/>
      <c r="J914" s="1"/>
      <c r="K914" s="1"/>
      <c r="L914" s="1"/>
      <c r="M914" s="1"/>
      <c r="N914" s="1"/>
      <c r="O914" s="1"/>
      <c r="P914" s="1"/>
      <c r="Q914" s="1"/>
      <c r="R914" s="1"/>
      <c r="S914" s="1"/>
      <c r="T914" s="1"/>
      <c r="U914" s="1"/>
      <c r="V914" s="1"/>
      <c r="W914" s="1"/>
      <c r="X914" s="1"/>
      <c r="Y914" s="1"/>
      <c r="Z914" s="1"/>
    </row>
    <row r="915" spans="1:26" ht="14.25" customHeight="1">
      <c r="A915" s="1"/>
      <c r="B915" s="1"/>
      <c r="C915" s="169"/>
      <c r="D915" s="1"/>
      <c r="E915" s="1"/>
      <c r="F915" s="1"/>
      <c r="G915" s="1"/>
      <c r="H915" s="1"/>
      <c r="I915" s="166"/>
      <c r="J915" s="1"/>
      <c r="K915" s="1"/>
      <c r="L915" s="1"/>
      <c r="M915" s="1"/>
      <c r="N915" s="1"/>
      <c r="O915" s="1"/>
      <c r="P915" s="1"/>
      <c r="Q915" s="1"/>
      <c r="R915" s="1"/>
      <c r="S915" s="1"/>
      <c r="T915" s="1"/>
      <c r="U915" s="1"/>
      <c r="V915" s="1"/>
      <c r="W915" s="1"/>
      <c r="X915" s="1"/>
      <c r="Y915" s="1"/>
      <c r="Z915" s="1"/>
    </row>
    <row r="916" spans="1:26" ht="14.25" customHeight="1">
      <c r="A916" s="1"/>
      <c r="B916" s="1"/>
      <c r="C916" s="169"/>
      <c r="D916" s="1"/>
      <c r="E916" s="1"/>
      <c r="F916" s="1"/>
      <c r="G916" s="1"/>
      <c r="H916" s="1"/>
      <c r="I916" s="166"/>
      <c r="J916" s="1"/>
      <c r="K916" s="1"/>
      <c r="L916" s="1"/>
      <c r="M916" s="1"/>
      <c r="N916" s="1"/>
      <c r="O916" s="1"/>
      <c r="P916" s="1"/>
      <c r="Q916" s="1"/>
      <c r="R916" s="1"/>
      <c r="S916" s="1"/>
      <c r="T916" s="1"/>
      <c r="U916" s="1"/>
      <c r="V916" s="1"/>
      <c r="W916" s="1"/>
      <c r="X916" s="1"/>
      <c r="Y916" s="1"/>
      <c r="Z916" s="1"/>
    </row>
    <row r="917" spans="1:26" ht="14.25" customHeight="1">
      <c r="A917" s="1"/>
      <c r="B917" s="1"/>
      <c r="C917" s="169"/>
      <c r="D917" s="1"/>
      <c r="E917" s="1"/>
      <c r="F917" s="1"/>
      <c r="G917" s="1"/>
      <c r="H917" s="1"/>
      <c r="I917" s="166"/>
      <c r="J917" s="1"/>
      <c r="K917" s="1"/>
      <c r="L917" s="1"/>
      <c r="M917" s="1"/>
      <c r="N917" s="1"/>
      <c r="O917" s="1"/>
      <c r="P917" s="1"/>
      <c r="Q917" s="1"/>
      <c r="R917" s="1"/>
      <c r="S917" s="1"/>
      <c r="T917" s="1"/>
      <c r="U917" s="1"/>
      <c r="V917" s="1"/>
      <c r="W917" s="1"/>
      <c r="X917" s="1"/>
      <c r="Y917" s="1"/>
      <c r="Z917" s="1"/>
    </row>
    <row r="918" spans="1:26" ht="14.25" customHeight="1">
      <c r="A918" s="1"/>
      <c r="B918" s="1"/>
      <c r="C918" s="169"/>
      <c r="D918" s="1"/>
      <c r="E918" s="1"/>
      <c r="F918" s="1"/>
      <c r="G918" s="1"/>
      <c r="H918" s="1"/>
      <c r="I918" s="166"/>
      <c r="J918" s="1"/>
      <c r="K918" s="1"/>
      <c r="L918" s="1"/>
      <c r="M918" s="1"/>
      <c r="N918" s="1"/>
      <c r="O918" s="1"/>
      <c r="P918" s="1"/>
      <c r="Q918" s="1"/>
      <c r="R918" s="1"/>
      <c r="S918" s="1"/>
      <c r="T918" s="1"/>
      <c r="U918" s="1"/>
      <c r="V918" s="1"/>
      <c r="W918" s="1"/>
      <c r="X918" s="1"/>
      <c r="Y918" s="1"/>
      <c r="Z918" s="1"/>
    </row>
    <row r="919" spans="1:26" ht="14.25" customHeight="1">
      <c r="A919" s="1"/>
      <c r="B919" s="1"/>
      <c r="C919" s="169"/>
      <c r="D919" s="1"/>
      <c r="E919" s="1"/>
      <c r="F919" s="1"/>
      <c r="G919" s="1"/>
      <c r="H919" s="1"/>
      <c r="I919" s="166"/>
      <c r="J919" s="1"/>
      <c r="K919" s="1"/>
      <c r="L919" s="1"/>
      <c r="M919" s="1"/>
      <c r="N919" s="1"/>
      <c r="O919" s="1"/>
      <c r="P919" s="1"/>
      <c r="Q919" s="1"/>
      <c r="R919" s="1"/>
      <c r="S919" s="1"/>
      <c r="T919" s="1"/>
      <c r="U919" s="1"/>
      <c r="V919" s="1"/>
      <c r="W919" s="1"/>
      <c r="X919" s="1"/>
      <c r="Y919" s="1"/>
      <c r="Z919" s="1"/>
    </row>
    <row r="920" spans="1:26" ht="14.25" customHeight="1">
      <c r="A920" s="1"/>
      <c r="B920" s="1"/>
      <c r="C920" s="169"/>
      <c r="D920" s="1"/>
      <c r="E920" s="1"/>
      <c r="F920" s="1"/>
      <c r="G920" s="1"/>
      <c r="H920" s="1"/>
      <c r="I920" s="166"/>
      <c r="J920" s="1"/>
      <c r="K920" s="1"/>
      <c r="L920" s="1"/>
      <c r="M920" s="1"/>
      <c r="N920" s="1"/>
      <c r="O920" s="1"/>
      <c r="P920" s="1"/>
      <c r="Q920" s="1"/>
      <c r="R920" s="1"/>
      <c r="S920" s="1"/>
      <c r="T920" s="1"/>
      <c r="U920" s="1"/>
      <c r="V920" s="1"/>
      <c r="W920" s="1"/>
      <c r="X920" s="1"/>
      <c r="Y920" s="1"/>
      <c r="Z920" s="1"/>
    </row>
    <row r="921" spans="1:26" ht="14.25" customHeight="1">
      <c r="A921" s="1"/>
      <c r="B921" s="1"/>
      <c r="C921" s="169"/>
      <c r="D921" s="1"/>
      <c r="E921" s="1"/>
      <c r="F921" s="1"/>
      <c r="G921" s="1"/>
      <c r="H921" s="1"/>
      <c r="I921" s="166"/>
      <c r="J921" s="1"/>
      <c r="K921" s="1"/>
      <c r="L921" s="1"/>
      <c r="M921" s="1"/>
      <c r="N921" s="1"/>
      <c r="O921" s="1"/>
      <c r="P921" s="1"/>
      <c r="Q921" s="1"/>
      <c r="R921" s="1"/>
      <c r="S921" s="1"/>
      <c r="T921" s="1"/>
      <c r="U921" s="1"/>
      <c r="V921" s="1"/>
      <c r="W921" s="1"/>
      <c r="X921" s="1"/>
      <c r="Y921" s="1"/>
      <c r="Z921" s="1"/>
    </row>
    <row r="922" spans="1:26" ht="14.25" customHeight="1">
      <c r="A922" s="1"/>
      <c r="B922" s="1"/>
      <c r="C922" s="169"/>
      <c r="D922" s="1"/>
      <c r="E922" s="1"/>
      <c r="F922" s="1"/>
      <c r="G922" s="1"/>
      <c r="H922" s="1"/>
      <c r="I922" s="166"/>
      <c r="J922" s="1"/>
      <c r="K922" s="1"/>
      <c r="L922" s="1"/>
      <c r="M922" s="1"/>
      <c r="N922" s="1"/>
      <c r="O922" s="1"/>
      <c r="P922" s="1"/>
      <c r="Q922" s="1"/>
      <c r="R922" s="1"/>
      <c r="S922" s="1"/>
      <c r="T922" s="1"/>
      <c r="U922" s="1"/>
      <c r="V922" s="1"/>
      <c r="W922" s="1"/>
      <c r="X922" s="1"/>
      <c r="Y922" s="1"/>
      <c r="Z922" s="1"/>
    </row>
    <row r="923" spans="1:26" ht="14.25" customHeight="1">
      <c r="A923" s="1"/>
      <c r="B923" s="1"/>
      <c r="C923" s="169"/>
      <c r="D923" s="1"/>
      <c r="E923" s="1"/>
      <c r="F923" s="1"/>
      <c r="G923" s="1"/>
      <c r="H923" s="1"/>
      <c r="I923" s="166"/>
      <c r="J923" s="1"/>
      <c r="K923" s="1"/>
      <c r="L923" s="1"/>
      <c r="M923" s="1"/>
      <c r="N923" s="1"/>
      <c r="O923" s="1"/>
      <c r="P923" s="1"/>
      <c r="Q923" s="1"/>
      <c r="R923" s="1"/>
      <c r="S923" s="1"/>
      <c r="T923" s="1"/>
      <c r="U923" s="1"/>
      <c r="V923" s="1"/>
      <c r="W923" s="1"/>
      <c r="X923" s="1"/>
      <c r="Y923" s="1"/>
      <c r="Z923" s="1"/>
    </row>
    <row r="924" spans="1:26" ht="14.25" customHeight="1">
      <c r="A924" s="1"/>
      <c r="B924" s="1"/>
      <c r="C924" s="169"/>
      <c r="D924" s="1"/>
      <c r="E924" s="1"/>
      <c r="F924" s="1"/>
      <c r="G924" s="1"/>
      <c r="H924" s="1"/>
      <c r="I924" s="166"/>
      <c r="J924" s="1"/>
      <c r="K924" s="1"/>
      <c r="L924" s="1"/>
      <c r="M924" s="1"/>
      <c r="N924" s="1"/>
      <c r="O924" s="1"/>
      <c r="P924" s="1"/>
      <c r="Q924" s="1"/>
      <c r="R924" s="1"/>
      <c r="S924" s="1"/>
      <c r="T924" s="1"/>
      <c r="U924" s="1"/>
      <c r="V924" s="1"/>
      <c r="W924" s="1"/>
      <c r="X924" s="1"/>
      <c r="Y924" s="1"/>
      <c r="Z924" s="1"/>
    </row>
    <row r="925" spans="1:26" ht="14.25" customHeight="1">
      <c r="A925" s="1"/>
      <c r="B925" s="1"/>
      <c r="C925" s="169"/>
      <c r="D925" s="1"/>
      <c r="E925" s="1"/>
      <c r="F925" s="1"/>
      <c r="G925" s="1"/>
      <c r="H925" s="1"/>
      <c r="I925" s="166"/>
      <c r="J925" s="1"/>
      <c r="K925" s="1"/>
      <c r="L925" s="1"/>
      <c r="M925" s="1"/>
      <c r="N925" s="1"/>
      <c r="O925" s="1"/>
      <c r="P925" s="1"/>
      <c r="Q925" s="1"/>
      <c r="R925" s="1"/>
      <c r="S925" s="1"/>
      <c r="T925" s="1"/>
      <c r="U925" s="1"/>
      <c r="V925" s="1"/>
      <c r="W925" s="1"/>
      <c r="X925" s="1"/>
      <c r="Y925" s="1"/>
      <c r="Z925" s="1"/>
    </row>
    <row r="926" spans="1:26" ht="14.25" customHeight="1">
      <c r="A926" s="1"/>
      <c r="B926" s="1"/>
      <c r="C926" s="169"/>
      <c r="D926" s="1"/>
      <c r="E926" s="1"/>
      <c r="F926" s="1"/>
      <c r="G926" s="1"/>
      <c r="H926" s="1"/>
      <c r="I926" s="166"/>
      <c r="J926" s="1"/>
      <c r="K926" s="1"/>
      <c r="L926" s="1"/>
      <c r="M926" s="1"/>
      <c r="N926" s="1"/>
      <c r="O926" s="1"/>
      <c r="P926" s="1"/>
      <c r="Q926" s="1"/>
      <c r="R926" s="1"/>
      <c r="S926" s="1"/>
      <c r="T926" s="1"/>
      <c r="U926" s="1"/>
      <c r="V926" s="1"/>
      <c r="W926" s="1"/>
      <c r="X926" s="1"/>
      <c r="Y926" s="1"/>
      <c r="Z926" s="1"/>
    </row>
    <row r="927" spans="1:26" ht="14.25" customHeight="1">
      <c r="A927" s="1"/>
      <c r="B927" s="1"/>
      <c r="C927" s="169"/>
      <c r="D927" s="1"/>
      <c r="E927" s="1"/>
      <c r="F927" s="1"/>
      <c r="G927" s="1"/>
      <c r="H927" s="1"/>
      <c r="I927" s="166"/>
      <c r="J927" s="1"/>
      <c r="K927" s="1"/>
      <c r="L927" s="1"/>
      <c r="M927" s="1"/>
      <c r="N927" s="1"/>
      <c r="O927" s="1"/>
      <c r="P927" s="1"/>
      <c r="Q927" s="1"/>
      <c r="R927" s="1"/>
      <c r="S927" s="1"/>
      <c r="T927" s="1"/>
      <c r="U927" s="1"/>
      <c r="V927" s="1"/>
      <c r="W927" s="1"/>
      <c r="X927" s="1"/>
      <c r="Y927" s="1"/>
      <c r="Z927" s="1"/>
    </row>
    <row r="928" spans="1:26" ht="14.25" customHeight="1">
      <c r="A928" s="1"/>
      <c r="B928" s="1"/>
      <c r="C928" s="169"/>
      <c r="D928" s="1"/>
      <c r="E928" s="1"/>
      <c r="F928" s="1"/>
      <c r="G928" s="1"/>
      <c r="H928" s="1"/>
      <c r="I928" s="166"/>
      <c r="J928" s="1"/>
      <c r="K928" s="1"/>
      <c r="L928" s="1"/>
      <c r="M928" s="1"/>
      <c r="N928" s="1"/>
      <c r="O928" s="1"/>
      <c r="P928" s="1"/>
      <c r="Q928" s="1"/>
      <c r="R928" s="1"/>
      <c r="S928" s="1"/>
      <c r="T928" s="1"/>
      <c r="U928" s="1"/>
      <c r="V928" s="1"/>
      <c r="W928" s="1"/>
      <c r="X928" s="1"/>
      <c r="Y928" s="1"/>
      <c r="Z928" s="1"/>
    </row>
    <row r="929" spans="1:26" ht="14.25" customHeight="1">
      <c r="A929" s="1"/>
      <c r="B929" s="1"/>
      <c r="C929" s="169"/>
      <c r="D929" s="1"/>
      <c r="E929" s="1"/>
      <c r="F929" s="1"/>
      <c r="G929" s="1"/>
      <c r="H929" s="1"/>
      <c r="I929" s="166"/>
      <c r="J929" s="1"/>
      <c r="K929" s="1"/>
      <c r="L929" s="1"/>
      <c r="M929" s="1"/>
      <c r="N929" s="1"/>
      <c r="O929" s="1"/>
      <c r="P929" s="1"/>
      <c r="Q929" s="1"/>
      <c r="R929" s="1"/>
      <c r="S929" s="1"/>
      <c r="T929" s="1"/>
      <c r="U929" s="1"/>
      <c r="V929" s="1"/>
      <c r="W929" s="1"/>
      <c r="X929" s="1"/>
      <c r="Y929" s="1"/>
      <c r="Z929" s="1"/>
    </row>
    <row r="930" spans="1:26" ht="14.25" customHeight="1">
      <c r="A930" s="1"/>
      <c r="B930" s="1"/>
      <c r="C930" s="169"/>
      <c r="D930" s="1"/>
      <c r="E930" s="1"/>
      <c r="F930" s="1"/>
      <c r="G930" s="1"/>
      <c r="H930" s="1"/>
      <c r="I930" s="166"/>
      <c r="J930" s="1"/>
      <c r="K930" s="1"/>
      <c r="L930" s="1"/>
      <c r="M930" s="1"/>
      <c r="N930" s="1"/>
      <c r="O930" s="1"/>
      <c r="P930" s="1"/>
      <c r="Q930" s="1"/>
      <c r="R930" s="1"/>
      <c r="S930" s="1"/>
      <c r="T930" s="1"/>
      <c r="U930" s="1"/>
      <c r="V930" s="1"/>
      <c r="W930" s="1"/>
      <c r="X930" s="1"/>
      <c r="Y930" s="1"/>
      <c r="Z930" s="1"/>
    </row>
    <row r="931" spans="1:26" ht="14.25" customHeight="1">
      <c r="A931" s="1"/>
      <c r="B931" s="1"/>
      <c r="C931" s="169"/>
      <c r="D931" s="1"/>
      <c r="E931" s="1"/>
      <c r="F931" s="1"/>
      <c r="G931" s="1"/>
      <c r="H931" s="1"/>
      <c r="I931" s="166"/>
      <c r="J931" s="1"/>
      <c r="K931" s="1"/>
      <c r="L931" s="1"/>
      <c r="M931" s="1"/>
      <c r="N931" s="1"/>
      <c r="O931" s="1"/>
      <c r="P931" s="1"/>
      <c r="Q931" s="1"/>
      <c r="R931" s="1"/>
      <c r="S931" s="1"/>
      <c r="T931" s="1"/>
      <c r="U931" s="1"/>
      <c r="V931" s="1"/>
      <c r="W931" s="1"/>
      <c r="X931" s="1"/>
      <c r="Y931" s="1"/>
      <c r="Z931" s="1"/>
    </row>
    <row r="932" spans="1:26" ht="14.25" customHeight="1">
      <c r="A932" s="1"/>
      <c r="B932" s="1"/>
      <c r="C932" s="169"/>
      <c r="D932" s="1"/>
      <c r="E932" s="1"/>
      <c r="F932" s="1"/>
      <c r="G932" s="1"/>
      <c r="H932" s="1"/>
      <c r="I932" s="166"/>
      <c r="J932" s="1"/>
      <c r="K932" s="1"/>
      <c r="L932" s="1"/>
      <c r="M932" s="1"/>
      <c r="N932" s="1"/>
      <c r="O932" s="1"/>
      <c r="P932" s="1"/>
      <c r="Q932" s="1"/>
      <c r="R932" s="1"/>
      <c r="S932" s="1"/>
      <c r="T932" s="1"/>
      <c r="U932" s="1"/>
      <c r="V932" s="1"/>
      <c r="W932" s="1"/>
      <c r="X932" s="1"/>
      <c r="Y932" s="1"/>
      <c r="Z932" s="1"/>
    </row>
    <row r="933" spans="1:26" ht="14.25" customHeight="1">
      <c r="A933" s="1"/>
      <c r="B933" s="1"/>
      <c r="C933" s="169"/>
      <c r="D933" s="1"/>
      <c r="E933" s="1"/>
      <c r="F933" s="1"/>
      <c r="G933" s="1"/>
      <c r="H933" s="1"/>
      <c r="I933" s="166"/>
      <c r="J933" s="1"/>
      <c r="K933" s="1"/>
      <c r="L933" s="1"/>
      <c r="M933" s="1"/>
      <c r="N933" s="1"/>
      <c r="O933" s="1"/>
      <c r="P933" s="1"/>
      <c r="Q933" s="1"/>
      <c r="R933" s="1"/>
      <c r="S933" s="1"/>
      <c r="T933" s="1"/>
      <c r="U933" s="1"/>
      <c r="V933" s="1"/>
      <c r="W933" s="1"/>
      <c r="X933" s="1"/>
      <c r="Y933" s="1"/>
      <c r="Z933" s="1"/>
    </row>
    <row r="934" spans="1:26" ht="14.25" customHeight="1">
      <c r="A934" s="1"/>
      <c r="B934" s="1"/>
      <c r="C934" s="169"/>
      <c r="D934" s="1"/>
      <c r="E934" s="1"/>
      <c r="F934" s="1"/>
      <c r="G934" s="1"/>
      <c r="H934" s="1"/>
      <c r="I934" s="166"/>
      <c r="J934" s="1"/>
      <c r="K934" s="1"/>
      <c r="L934" s="1"/>
      <c r="M934" s="1"/>
      <c r="N934" s="1"/>
      <c r="O934" s="1"/>
      <c r="P934" s="1"/>
      <c r="Q934" s="1"/>
      <c r="R934" s="1"/>
      <c r="S934" s="1"/>
      <c r="T934" s="1"/>
      <c r="U934" s="1"/>
      <c r="V934" s="1"/>
      <c r="W934" s="1"/>
      <c r="X934" s="1"/>
      <c r="Y934" s="1"/>
      <c r="Z934" s="1"/>
    </row>
    <row r="935" spans="1:26" ht="14.25" customHeight="1">
      <c r="A935" s="1"/>
      <c r="B935" s="1"/>
      <c r="C935" s="169"/>
      <c r="D935" s="1"/>
      <c r="E935" s="1"/>
      <c r="F935" s="1"/>
      <c r="G935" s="1"/>
      <c r="H935" s="1"/>
      <c r="I935" s="166"/>
      <c r="J935" s="1"/>
      <c r="K935" s="1"/>
      <c r="L935" s="1"/>
      <c r="M935" s="1"/>
      <c r="N935" s="1"/>
      <c r="O935" s="1"/>
      <c r="P935" s="1"/>
      <c r="Q935" s="1"/>
      <c r="R935" s="1"/>
      <c r="S935" s="1"/>
      <c r="T935" s="1"/>
      <c r="U935" s="1"/>
      <c r="V935" s="1"/>
      <c r="W935" s="1"/>
      <c r="X935" s="1"/>
      <c r="Y935" s="1"/>
      <c r="Z935" s="1"/>
    </row>
    <row r="936" spans="1:26" ht="14.25" customHeight="1">
      <c r="A936" s="1"/>
      <c r="B936" s="1"/>
      <c r="C936" s="169"/>
      <c r="D936" s="1"/>
      <c r="E936" s="1"/>
      <c r="F936" s="1"/>
      <c r="G936" s="1"/>
      <c r="H936" s="1"/>
      <c r="I936" s="166"/>
      <c r="J936" s="1"/>
      <c r="K936" s="1"/>
      <c r="L936" s="1"/>
      <c r="M936" s="1"/>
      <c r="N936" s="1"/>
      <c r="O936" s="1"/>
      <c r="P936" s="1"/>
      <c r="Q936" s="1"/>
      <c r="R936" s="1"/>
      <c r="S936" s="1"/>
      <c r="T936" s="1"/>
      <c r="U936" s="1"/>
      <c r="V936" s="1"/>
      <c r="W936" s="1"/>
      <c r="X936" s="1"/>
      <c r="Y936" s="1"/>
      <c r="Z936" s="1"/>
    </row>
    <row r="937" spans="1:26" ht="14.25" customHeight="1">
      <c r="A937" s="1"/>
      <c r="B937" s="1"/>
      <c r="C937" s="169"/>
      <c r="D937" s="1"/>
      <c r="E937" s="1"/>
      <c r="F937" s="1"/>
      <c r="G937" s="1"/>
      <c r="H937" s="1"/>
      <c r="I937" s="166"/>
      <c r="J937" s="1"/>
      <c r="K937" s="1"/>
      <c r="L937" s="1"/>
      <c r="M937" s="1"/>
      <c r="N937" s="1"/>
      <c r="O937" s="1"/>
      <c r="P937" s="1"/>
      <c r="Q937" s="1"/>
      <c r="R937" s="1"/>
      <c r="S937" s="1"/>
      <c r="T937" s="1"/>
      <c r="U937" s="1"/>
      <c r="V937" s="1"/>
      <c r="W937" s="1"/>
      <c r="X937" s="1"/>
      <c r="Y937" s="1"/>
      <c r="Z937" s="1"/>
    </row>
    <row r="938" spans="1:26" ht="14.25" customHeight="1">
      <c r="A938" s="1"/>
      <c r="B938" s="1"/>
      <c r="C938" s="169"/>
      <c r="D938" s="1"/>
      <c r="E938" s="1"/>
      <c r="F938" s="1"/>
      <c r="G938" s="1"/>
      <c r="H938" s="1"/>
      <c r="I938" s="166"/>
      <c r="J938" s="1"/>
      <c r="K938" s="1"/>
      <c r="L938" s="1"/>
      <c r="M938" s="1"/>
      <c r="N938" s="1"/>
      <c r="O938" s="1"/>
      <c r="P938" s="1"/>
      <c r="Q938" s="1"/>
      <c r="R938" s="1"/>
      <c r="S938" s="1"/>
      <c r="T938" s="1"/>
      <c r="U938" s="1"/>
      <c r="V938" s="1"/>
      <c r="W938" s="1"/>
      <c r="X938" s="1"/>
      <c r="Y938" s="1"/>
      <c r="Z938" s="1"/>
    </row>
    <row r="939" spans="1:26" ht="14.25" customHeight="1">
      <c r="A939" s="1"/>
      <c r="B939" s="1"/>
      <c r="C939" s="169"/>
      <c r="D939" s="1"/>
      <c r="E939" s="1"/>
      <c r="F939" s="1"/>
      <c r="G939" s="1"/>
      <c r="H939" s="1"/>
      <c r="I939" s="166"/>
      <c r="J939" s="1"/>
      <c r="K939" s="1"/>
      <c r="L939" s="1"/>
      <c r="M939" s="1"/>
      <c r="N939" s="1"/>
      <c r="O939" s="1"/>
      <c r="P939" s="1"/>
      <c r="Q939" s="1"/>
      <c r="R939" s="1"/>
      <c r="S939" s="1"/>
      <c r="T939" s="1"/>
      <c r="U939" s="1"/>
      <c r="V939" s="1"/>
      <c r="W939" s="1"/>
      <c r="X939" s="1"/>
      <c r="Y939" s="1"/>
      <c r="Z939" s="1"/>
    </row>
    <row r="940" spans="1:26" ht="14.25" customHeight="1">
      <c r="A940" s="1"/>
      <c r="B940" s="1"/>
      <c r="C940" s="169"/>
      <c r="D940" s="1"/>
      <c r="E940" s="1"/>
      <c r="F940" s="1"/>
      <c r="G940" s="1"/>
      <c r="H940" s="1"/>
      <c r="I940" s="166"/>
      <c r="J940" s="1"/>
      <c r="K940" s="1"/>
      <c r="L940" s="1"/>
      <c r="M940" s="1"/>
      <c r="N940" s="1"/>
      <c r="O940" s="1"/>
      <c r="P940" s="1"/>
      <c r="Q940" s="1"/>
      <c r="R940" s="1"/>
      <c r="S940" s="1"/>
      <c r="T940" s="1"/>
      <c r="U940" s="1"/>
      <c r="V940" s="1"/>
      <c r="W940" s="1"/>
      <c r="X940" s="1"/>
      <c r="Y940" s="1"/>
      <c r="Z940" s="1"/>
    </row>
    <row r="941" spans="1:26" ht="14.25" customHeight="1">
      <c r="A941" s="1"/>
      <c r="B941" s="1"/>
      <c r="C941" s="169"/>
      <c r="D941" s="1"/>
      <c r="E941" s="1"/>
      <c r="F941" s="1"/>
      <c r="G941" s="1"/>
      <c r="H941" s="1"/>
      <c r="I941" s="166"/>
      <c r="J941" s="1"/>
      <c r="K941" s="1"/>
      <c r="L941" s="1"/>
      <c r="M941" s="1"/>
      <c r="N941" s="1"/>
      <c r="O941" s="1"/>
      <c r="P941" s="1"/>
      <c r="Q941" s="1"/>
      <c r="R941" s="1"/>
      <c r="S941" s="1"/>
      <c r="T941" s="1"/>
      <c r="U941" s="1"/>
      <c r="V941" s="1"/>
      <c r="W941" s="1"/>
      <c r="X941" s="1"/>
      <c r="Y941" s="1"/>
      <c r="Z941" s="1"/>
    </row>
    <row r="942" spans="1:26" ht="14.25" customHeight="1">
      <c r="A942" s="1"/>
      <c r="B942" s="1"/>
      <c r="C942" s="169"/>
      <c r="D942" s="1"/>
      <c r="E942" s="1"/>
      <c r="F942" s="1"/>
      <c r="G942" s="1"/>
      <c r="H942" s="1"/>
      <c r="I942" s="166"/>
      <c r="J942" s="1"/>
      <c r="K942" s="1"/>
      <c r="L942" s="1"/>
      <c r="M942" s="1"/>
      <c r="N942" s="1"/>
      <c r="O942" s="1"/>
      <c r="P942" s="1"/>
      <c r="Q942" s="1"/>
      <c r="R942" s="1"/>
      <c r="S942" s="1"/>
      <c r="T942" s="1"/>
      <c r="U942" s="1"/>
      <c r="V942" s="1"/>
      <c r="W942" s="1"/>
      <c r="X942" s="1"/>
      <c r="Y942" s="1"/>
      <c r="Z942" s="1"/>
    </row>
    <row r="943" spans="1:26" ht="14.25" customHeight="1">
      <c r="A943" s="1"/>
      <c r="B943" s="1"/>
      <c r="C943" s="169"/>
      <c r="D943" s="1"/>
      <c r="E943" s="1"/>
      <c r="F943" s="1"/>
      <c r="G943" s="1"/>
      <c r="H943" s="1"/>
      <c r="I943" s="166"/>
      <c r="J943" s="1"/>
      <c r="K943" s="1"/>
      <c r="L943" s="1"/>
      <c r="M943" s="1"/>
      <c r="N943" s="1"/>
      <c r="O943" s="1"/>
      <c r="P943" s="1"/>
      <c r="Q943" s="1"/>
      <c r="R943" s="1"/>
      <c r="S943" s="1"/>
      <c r="T943" s="1"/>
      <c r="U943" s="1"/>
      <c r="V943" s="1"/>
      <c r="W943" s="1"/>
      <c r="X943" s="1"/>
      <c r="Y943" s="1"/>
      <c r="Z943" s="1"/>
    </row>
    <row r="944" spans="1:26" ht="14.25" customHeight="1">
      <c r="A944" s="1"/>
      <c r="B944" s="1"/>
      <c r="C944" s="169"/>
      <c r="D944" s="1"/>
      <c r="E944" s="1"/>
      <c r="F944" s="1"/>
      <c r="G944" s="1"/>
      <c r="H944" s="1"/>
      <c r="I944" s="166"/>
      <c r="J944" s="1"/>
      <c r="K944" s="1"/>
      <c r="L944" s="1"/>
      <c r="M944" s="1"/>
      <c r="N944" s="1"/>
      <c r="O944" s="1"/>
      <c r="P944" s="1"/>
      <c r="Q944" s="1"/>
      <c r="R944" s="1"/>
      <c r="S944" s="1"/>
      <c r="T944" s="1"/>
      <c r="U944" s="1"/>
      <c r="V944" s="1"/>
      <c r="W944" s="1"/>
      <c r="X944" s="1"/>
      <c r="Y944" s="1"/>
      <c r="Z944" s="1"/>
    </row>
    <row r="945" spans="1:26" ht="14.25" customHeight="1">
      <c r="A945" s="1"/>
      <c r="B945" s="1"/>
      <c r="C945" s="169"/>
      <c r="D945" s="1"/>
      <c r="E945" s="1"/>
      <c r="F945" s="1"/>
      <c r="G945" s="1"/>
      <c r="H945" s="1"/>
      <c r="I945" s="166"/>
      <c r="J945" s="1"/>
      <c r="K945" s="1"/>
      <c r="L945" s="1"/>
      <c r="M945" s="1"/>
      <c r="N945" s="1"/>
      <c r="O945" s="1"/>
      <c r="P945" s="1"/>
      <c r="Q945" s="1"/>
      <c r="R945" s="1"/>
      <c r="S945" s="1"/>
      <c r="T945" s="1"/>
      <c r="U945" s="1"/>
      <c r="V945" s="1"/>
      <c r="W945" s="1"/>
      <c r="X945" s="1"/>
      <c r="Y945" s="1"/>
      <c r="Z945" s="1"/>
    </row>
    <row r="946" spans="1:26" ht="14.25" customHeight="1">
      <c r="A946" s="1"/>
      <c r="B946" s="1"/>
      <c r="C946" s="169"/>
      <c r="D946" s="1"/>
      <c r="E946" s="1"/>
      <c r="F946" s="1"/>
      <c r="G946" s="1"/>
      <c r="H946" s="1"/>
      <c r="I946" s="166"/>
      <c r="J946" s="1"/>
      <c r="K946" s="1"/>
      <c r="L946" s="1"/>
      <c r="M946" s="1"/>
      <c r="N946" s="1"/>
      <c r="O946" s="1"/>
      <c r="P946" s="1"/>
      <c r="Q946" s="1"/>
      <c r="R946" s="1"/>
      <c r="S946" s="1"/>
      <c r="T946" s="1"/>
      <c r="U946" s="1"/>
      <c r="V946" s="1"/>
      <c r="W946" s="1"/>
      <c r="X946" s="1"/>
      <c r="Y946" s="1"/>
      <c r="Z946" s="1"/>
    </row>
    <row r="947" spans="1:26" ht="14.25" customHeight="1">
      <c r="A947" s="1"/>
      <c r="B947" s="1"/>
      <c r="C947" s="169"/>
      <c r="D947" s="1"/>
      <c r="E947" s="1"/>
      <c r="F947" s="1"/>
      <c r="G947" s="1"/>
      <c r="H947" s="1"/>
      <c r="I947" s="166"/>
      <c r="J947" s="1"/>
      <c r="K947" s="1"/>
      <c r="L947" s="1"/>
      <c r="M947" s="1"/>
      <c r="N947" s="1"/>
      <c r="O947" s="1"/>
      <c r="P947" s="1"/>
      <c r="Q947" s="1"/>
      <c r="R947" s="1"/>
      <c r="S947" s="1"/>
      <c r="T947" s="1"/>
      <c r="U947" s="1"/>
      <c r="V947" s="1"/>
      <c r="W947" s="1"/>
      <c r="X947" s="1"/>
      <c r="Y947" s="1"/>
      <c r="Z947" s="1"/>
    </row>
    <row r="948" spans="1:26" ht="14.25" customHeight="1">
      <c r="A948" s="1"/>
      <c r="B948" s="1"/>
      <c r="C948" s="169"/>
      <c r="D948" s="1"/>
      <c r="E948" s="1"/>
      <c r="F948" s="1"/>
      <c r="G948" s="1"/>
      <c r="H948" s="1"/>
      <c r="I948" s="166"/>
      <c r="J948" s="1"/>
      <c r="K948" s="1"/>
      <c r="L948" s="1"/>
      <c r="M948" s="1"/>
      <c r="N948" s="1"/>
      <c r="O948" s="1"/>
      <c r="P948" s="1"/>
      <c r="Q948" s="1"/>
      <c r="R948" s="1"/>
      <c r="S948" s="1"/>
      <c r="T948" s="1"/>
      <c r="U948" s="1"/>
      <c r="V948" s="1"/>
      <c r="W948" s="1"/>
      <c r="X948" s="1"/>
      <c r="Y948" s="1"/>
      <c r="Z948" s="1"/>
    </row>
    <row r="949" spans="1:26" ht="14.25" customHeight="1">
      <c r="A949" s="1"/>
      <c r="B949" s="1"/>
      <c r="C949" s="169"/>
      <c r="D949" s="1"/>
      <c r="E949" s="1"/>
      <c r="F949" s="1"/>
      <c r="G949" s="1"/>
      <c r="H949" s="1"/>
      <c r="I949" s="166"/>
      <c r="J949" s="1"/>
      <c r="K949" s="1"/>
      <c r="L949" s="1"/>
      <c r="M949" s="1"/>
      <c r="N949" s="1"/>
      <c r="O949" s="1"/>
      <c r="P949" s="1"/>
      <c r="Q949" s="1"/>
      <c r="R949" s="1"/>
      <c r="S949" s="1"/>
      <c r="T949" s="1"/>
      <c r="U949" s="1"/>
      <c r="V949" s="1"/>
      <c r="W949" s="1"/>
      <c r="X949" s="1"/>
      <c r="Y949" s="1"/>
      <c r="Z949" s="1"/>
    </row>
    <row r="950" spans="1:26" ht="14.25" customHeight="1">
      <c r="A950" s="1"/>
      <c r="B950" s="1"/>
      <c r="C950" s="169"/>
      <c r="D950" s="1"/>
      <c r="E950" s="1"/>
      <c r="F950" s="1"/>
      <c r="G950" s="1"/>
      <c r="H950" s="1"/>
      <c r="I950" s="166"/>
      <c r="J950" s="1"/>
      <c r="K950" s="1"/>
      <c r="L950" s="1"/>
      <c r="M950" s="1"/>
      <c r="N950" s="1"/>
      <c r="O950" s="1"/>
      <c r="P950" s="1"/>
      <c r="Q950" s="1"/>
      <c r="R950" s="1"/>
      <c r="S950" s="1"/>
      <c r="T950" s="1"/>
      <c r="U950" s="1"/>
      <c r="V950" s="1"/>
      <c r="W950" s="1"/>
      <c r="X950" s="1"/>
      <c r="Y950" s="1"/>
      <c r="Z950" s="1"/>
    </row>
    <row r="951" spans="1:26" ht="14.25" customHeight="1">
      <c r="A951" s="1"/>
      <c r="B951" s="1"/>
      <c r="C951" s="169"/>
      <c r="D951" s="1"/>
      <c r="E951" s="1"/>
      <c r="F951" s="1"/>
      <c r="G951" s="1"/>
      <c r="H951" s="1"/>
      <c r="I951" s="166"/>
      <c r="J951" s="1"/>
      <c r="K951" s="1"/>
      <c r="L951" s="1"/>
      <c r="M951" s="1"/>
      <c r="N951" s="1"/>
      <c r="O951" s="1"/>
      <c r="P951" s="1"/>
      <c r="Q951" s="1"/>
      <c r="R951" s="1"/>
      <c r="S951" s="1"/>
      <c r="T951" s="1"/>
      <c r="U951" s="1"/>
      <c r="V951" s="1"/>
      <c r="W951" s="1"/>
      <c r="X951" s="1"/>
      <c r="Y951" s="1"/>
      <c r="Z951" s="1"/>
    </row>
    <row r="952" spans="1:26" ht="14.25" customHeight="1">
      <c r="A952" s="1"/>
      <c r="B952" s="1"/>
      <c r="C952" s="169"/>
      <c r="D952" s="1"/>
      <c r="E952" s="1"/>
      <c r="F952" s="1"/>
      <c r="G952" s="1"/>
      <c r="H952" s="1"/>
      <c r="I952" s="166"/>
      <c r="J952" s="1"/>
      <c r="K952" s="1"/>
      <c r="L952" s="1"/>
      <c r="M952" s="1"/>
      <c r="N952" s="1"/>
      <c r="O952" s="1"/>
      <c r="P952" s="1"/>
      <c r="Q952" s="1"/>
      <c r="R952" s="1"/>
      <c r="S952" s="1"/>
      <c r="T952" s="1"/>
      <c r="U952" s="1"/>
      <c r="V952" s="1"/>
      <c r="W952" s="1"/>
      <c r="X952" s="1"/>
      <c r="Y952" s="1"/>
      <c r="Z952" s="1"/>
    </row>
    <row r="953" spans="1:26" ht="14.25" customHeight="1">
      <c r="A953" s="1"/>
      <c r="B953" s="1"/>
      <c r="C953" s="169"/>
      <c r="D953" s="1"/>
      <c r="E953" s="1"/>
      <c r="F953" s="1"/>
      <c r="G953" s="1"/>
      <c r="H953" s="1"/>
      <c r="I953" s="166"/>
      <c r="J953" s="1"/>
      <c r="K953" s="1"/>
      <c r="L953" s="1"/>
      <c r="M953" s="1"/>
      <c r="N953" s="1"/>
      <c r="O953" s="1"/>
      <c r="P953" s="1"/>
      <c r="Q953" s="1"/>
      <c r="R953" s="1"/>
      <c r="S953" s="1"/>
      <c r="T953" s="1"/>
      <c r="U953" s="1"/>
      <c r="V953" s="1"/>
      <c r="W953" s="1"/>
      <c r="X953" s="1"/>
      <c r="Y953" s="1"/>
      <c r="Z953" s="1"/>
    </row>
    <row r="954" spans="1:26" ht="14.25" customHeight="1">
      <c r="A954" s="1"/>
      <c r="B954" s="1"/>
      <c r="C954" s="169"/>
      <c r="D954" s="1"/>
      <c r="E954" s="1"/>
      <c r="F954" s="1"/>
      <c r="G954" s="1"/>
      <c r="H954" s="1"/>
      <c r="I954" s="166"/>
      <c r="J954" s="1"/>
      <c r="K954" s="1"/>
      <c r="L954" s="1"/>
      <c r="M954" s="1"/>
      <c r="N954" s="1"/>
      <c r="O954" s="1"/>
      <c r="P954" s="1"/>
      <c r="Q954" s="1"/>
      <c r="R954" s="1"/>
      <c r="S954" s="1"/>
      <c r="T954" s="1"/>
      <c r="U954" s="1"/>
      <c r="V954" s="1"/>
      <c r="W954" s="1"/>
      <c r="X954" s="1"/>
      <c r="Y954" s="1"/>
      <c r="Z954" s="1"/>
    </row>
    <row r="955" spans="1:26" ht="14.25" customHeight="1">
      <c r="A955" s="1"/>
      <c r="B955" s="1"/>
      <c r="C955" s="169"/>
      <c r="D955" s="1"/>
      <c r="E955" s="1"/>
      <c r="F955" s="1"/>
      <c r="G955" s="1"/>
      <c r="H955" s="1"/>
      <c r="I955" s="166"/>
      <c r="J955" s="1"/>
      <c r="K955" s="1"/>
      <c r="L955" s="1"/>
      <c r="M955" s="1"/>
      <c r="N955" s="1"/>
      <c r="O955" s="1"/>
      <c r="P955" s="1"/>
      <c r="Q955" s="1"/>
      <c r="R955" s="1"/>
      <c r="S955" s="1"/>
      <c r="T955" s="1"/>
      <c r="U955" s="1"/>
      <c r="V955" s="1"/>
      <c r="W955" s="1"/>
      <c r="X955" s="1"/>
      <c r="Y955" s="1"/>
      <c r="Z955" s="1"/>
    </row>
    <row r="956" spans="1:26" ht="14.25" customHeight="1">
      <c r="A956" s="1"/>
      <c r="B956" s="1"/>
      <c r="C956" s="169"/>
      <c r="D956" s="1"/>
      <c r="E956" s="1"/>
      <c r="F956" s="1"/>
      <c r="G956" s="1"/>
      <c r="H956" s="1"/>
      <c r="I956" s="166"/>
      <c r="J956" s="1"/>
      <c r="K956" s="1"/>
      <c r="L956" s="1"/>
      <c r="M956" s="1"/>
      <c r="N956" s="1"/>
      <c r="O956" s="1"/>
      <c r="P956" s="1"/>
      <c r="Q956" s="1"/>
      <c r="R956" s="1"/>
      <c r="S956" s="1"/>
      <c r="T956" s="1"/>
      <c r="U956" s="1"/>
      <c r="V956" s="1"/>
      <c r="W956" s="1"/>
      <c r="X956" s="1"/>
      <c r="Y956" s="1"/>
      <c r="Z956" s="1"/>
    </row>
    <row r="957" spans="1:26" ht="14.25" customHeight="1">
      <c r="A957" s="1"/>
      <c r="B957" s="1"/>
      <c r="C957" s="169"/>
      <c r="D957" s="1"/>
      <c r="E957" s="1"/>
      <c r="F957" s="1"/>
      <c r="G957" s="1"/>
      <c r="H957" s="1"/>
      <c r="I957" s="166"/>
      <c r="J957" s="1"/>
      <c r="K957" s="1"/>
      <c r="L957" s="1"/>
      <c r="M957" s="1"/>
      <c r="N957" s="1"/>
      <c r="O957" s="1"/>
      <c r="P957" s="1"/>
      <c r="Q957" s="1"/>
      <c r="R957" s="1"/>
      <c r="S957" s="1"/>
      <c r="T957" s="1"/>
      <c r="U957" s="1"/>
      <c r="V957" s="1"/>
      <c r="W957" s="1"/>
      <c r="X957" s="1"/>
      <c r="Y957" s="1"/>
      <c r="Z957" s="1"/>
    </row>
    <row r="958" spans="1:26" ht="14.25" customHeight="1">
      <c r="A958" s="1"/>
      <c r="B958" s="1"/>
      <c r="C958" s="169"/>
      <c r="D958" s="1"/>
      <c r="E958" s="1"/>
      <c r="F958" s="1"/>
      <c r="G958" s="1"/>
      <c r="H958" s="1"/>
      <c r="I958" s="166"/>
      <c r="J958" s="1"/>
      <c r="K958" s="1"/>
      <c r="L958" s="1"/>
      <c r="M958" s="1"/>
      <c r="N958" s="1"/>
      <c r="O958" s="1"/>
      <c r="P958" s="1"/>
      <c r="Q958" s="1"/>
      <c r="R958" s="1"/>
      <c r="S958" s="1"/>
      <c r="T958" s="1"/>
      <c r="U958" s="1"/>
      <c r="V958" s="1"/>
      <c r="W958" s="1"/>
      <c r="X958" s="1"/>
      <c r="Y958" s="1"/>
      <c r="Z958" s="1"/>
    </row>
    <row r="959" spans="1:26" ht="14.25" customHeight="1">
      <c r="A959" s="1"/>
      <c r="B959" s="1"/>
      <c r="C959" s="169"/>
      <c r="D959" s="1"/>
      <c r="E959" s="1"/>
      <c r="F959" s="1"/>
      <c r="G959" s="1"/>
      <c r="H959" s="1"/>
      <c r="I959" s="166"/>
      <c r="J959" s="1"/>
      <c r="K959" s="1"/>
      <c r="L959" s="1"/>
      <c r="M959" s="1"/>
      <c r="N959" s="1"/>
      <c r="O959" s="1"/>
      <c r="P959" s="1"/>
      <c r="Q959" s="1"/>
      <c r="R959" s="1"/>
      <c r="S959" s="1"/>
      <c r="T959" s="1"/>
      <c r="U959" s="1"/>
      <c r="V959" s="1"/>
      <c r="W959" s="1"/>
      <c r="X959" s="1"/>
      <c r="Y959" s="1"/>
      <c r="Z959" s="1"/>
    </row>
    <row r="960" spans="1:26" ht="14.25" customHeight="1">
      <c r="A960" s="1"/>
      <c r="B960" s="1"/>
      <c r="C960" s="169"/>
      <c r="D960" s="1"/>
      <c r="E960" s="1"/>
      <c r="F960" s="1"/>
      <c r="G960" s="1"/>
      <c r="H960" s="1"/>
      <c r="I960" s="166"/>
      <c r="J960" s="1"/>
      <c r="K960" s="1"/>
      <c r="L960" s="1"/>
      <c r="M960" s="1"/>
      <c r="N960" s="1"/>
      <c r="O960" s="1"/>
      <c r="P960" s="1"/>
      <c r="Q960" s="1"/>
      <c r="R960" s="1"/>
      <c r="S960" s="1"/>
      <c r="T960" s="1"/>
      <c r="U960" s="1"/>
      <c r="V960" s="1"/>
      <c r="W960" s="1"/>
      <c r="X960" s="1"/>
      <c r="Y960" s="1"/>
      <c r="Z960" s="1"/>
    </row>
    <row r="961" spans="1:26" ht="14.25" customHeight="1">
      <c r="A961" s="1"/>
      <c r="B961" s="1"/>
      <c r="C961" s="169"/>
      <c r="D961" s="1"/>
      <c r="E961" s="1"/>
      <c r="F961" s="1"/>
      <c r="G961" s="1"/>
      <c r="H961" s="1"/>
      <c r="I961" s="166"/>
      <c r="J961" s="1"/>
      <c r="K961" s="1"/>
      <c r="L961" s="1"/>
      <c r="M961" s="1"/>
      <c r="N961" s="1"/>
      <c r="O961" s="1"/>
      <c r="P961" s="1"/>
      <c r="Q961" s="1"/>
      <c r="R961" s="1"/>
      <c r="S961" s="1"/>
      <c r="T961" s="1"/>
      <c r="U961" s="1"/>
      <c r="V961" s="1"/>
      <c r="W961" s="1"/>
      <c r="X961" s="1"/>
      <c r="Y961" s="1"/>
      <c r="Z961" s="1"/>
    </row>
    <row r="962" spans="1:26" ht="14.25" customHeight="1">
      <c r="A962" s="1"/>
      <c r="B962" s="1"/>
      <c r="C962" s="169"/>
      <c r="D962" s="1"/>
      <c r="E962" s="1"/>
      <c r="F962" s="1"/>
      <c r="G962" s="1"/>
      <c r="H962" s="1"/>
      <c r="I962" s="166"/>
      <c r="J962" s="1"/>
      <c r="K962" s="1"/>
      <c r="L962" s="1"/>
      <c r="M962" s="1"/>
      <c r="N962" s="1"/>
      <c r="O962" s="1"/>
      <c r="P962" s="1"/>
      <c r="Q962" s="1"/>
      <c r="R962" s="1"/>
      <c r="S962" s="1"/>
      <c r="T962" s="1"/>
      <c r="U962" s="1"/>
      <c r="V962" s="1"/>
      <c r="W962" s="1"/>
      <c r="X962" s="1"/>
      <c r="Y962" s="1"/>
      <c r="Z962" s="1"/>
    </row>
    <row r="963" spans="1:26" ht="14.25" customHeight="1">
      <c r="A963" s="1"/>
      <c r="B963" s="1"/>
      <c r="C963" s="169"/>
      <c r="D963" s="1"/>
      <c r="E963" s="1"/>
      <c r="F963" s="1"/>
      <c r="G963" s="1"/>
      <c r="H963" s="1"/>
      <c r="I963" s="166"/>
      <c r="J963" s="1"/>
      <c r="K963" s="1"/>
      <c r="L963" s="1"/>
      <c r="M963" s="1"/>
      <c r="N963" s="1"/>
      <c r="O963" s="1"/>
      <c r="P963" s="1"/>
      <c r="Q963" s="1"/>
      <c r="R963" s="1"/>
      <c r="S963" s="1"/>
      <c r="T963" s="1"/>
      <c r="U963" s="1"/>
      <c r="V963" s="1"/>
      <c r="W963" s="1"/>
      <c r="X963" s="1"/>
      <c r="Y963" s="1"/>
      <c r="Z963" s="1"/>
    </row>
    <row r="964" spans="1:26" ht="14.25" customHeight="1">
      <c r="A964" s="1"/>
      <c r="B964" s="1"/>
      <c r="C964" s="169"/>
      <c r="D964" s="1"/>
      <c r="E964" s="1"/>
      <c r="F964" s="1"/>
      <c r="G964" s="1"/>
      <c r="H964" s="1"/>
      <c r="I964" s="166"/>
      <c r="J964" s="1"/>
      <c r="K964" s="1"/>
      <c r="L964" s="1"/>
      <c r="M964" s="1"/>
      <c r="N964" s="1"/>
      <c r="O964" s="1"/>
      <c r="P964" s="1"/>
      <c r="Q964" s="1"/>
      <c r="R964" s="1"/>
      <c r="S964" s="1"/>
      <c r="T964" s="1"/>
      <c r="U964" s="1"/>
      <c r="V964" s="1"/>
      <c r="W964" s="1"/>
      <c r="X964" s="1"/>
      <c r="Y964" s="1"/>
      <c r="Z964" s="1"/>
    </row>
    <row r="965" spans="1:26" ht="14.25" customHeight="1">
      <c r="A965" s="1"/>
      <c r="B965" s="1"/>
      <c r="C965" s="169"/>
      <c r="D965" s="1"/>
      <c r="E965" s="1"/>
      <c r="F965" s="1"/>
      <c r="G965" s="1"/>
      <c r="H965" s="1"/>
      <c r="I965" s="166"/>
      <c r="J965" s="1"/>
      <c r="K965" s="1"/>
      <c r="L965" s="1"/>
      <c r="M965" s="1"/>
      <c r="N965" s="1"/>
      <c r="O965" s="1"/>
      <c r="P965" s="1"/>
      <c r="Q965" s="1"/>
      <c r="R965" s="1"/>
      <c r="S965" s="1"/>
      <c r="T965" s="1"/>
      <c r="U965" s="1"/>
      <c r="V965" s="1"/>
      <c r="W965" s="1"/>
      <c r="X965" s="1"/>
      <c r="Y965" s="1"/>
      <c r="Z965" s="1"/>
    </row>
    <row r="966" spans="1:26" ht="14.25" customHeight="1">
      <c r="A966" s="1"/>
      <c r="B966" s="1"/>
      <c r="C966" s="169"/>
      <c r="D966" s="1"/>
      <c r="E966" s="1"/>
      <c r="F966" s="1"/>
      <c r="G966" s="1"/>
      <c r="H966" s="1"/>
      <c r="I966" s="166"/>
      <c r="J966" s="1"/>
      <c r="K966" s="1"/>
      <c r="L966" s="1"/>
      <c r="M966" s="1"/>
      <c r="N966" s="1"/>
      <c r="O966" s="1"/>
      <c r="P966" s="1"/>
      <c r="Q966" s="1"/>
      <c r="R966" s="1"/>
      <c r="S966" s="1"/>
      <c r="T966" s="1"/>
      <c r="U966" s="1"/>
      <c r="V966" s="1"/>
      <c r="W966" s="1"/>
      <c r="X966" s="1"/>
      <c r="Y966" s="1"/>
      <c r="Z966" s="1"/>
    </row>
    <row r="967" spans="1:26" ht="14.25" customHeight="1">
      <c r="A967" s="1"/>
      <c r="B967" s="1"/>
      <c r="C967" s="169"/>
      <c r="D967" s="1"/>
      <c r="E967" s="1"/>
      <c r="F967" s="1"/>
      <c r="G967" s="1"/>
      <c r="H967" s="1"/>
      <c r="I967" s="166"/>
      <c r="J967" s="1"/>
      <c r="K967" s="1"/>
      <c r="L967" s="1"/>
      <c r="M967" s="1"/>
      <c r="N967" s="1"/>
      <c r="O967" s="1"/>
      <c r="P967" s="1"/>
      <c r="Q967" s="1"/>
      <c r="R967" s="1"/>
      <c r="S967" s="1"/>
      <c r="T967" s="1"/>
      <c r="U967" s="1"/>
      <c r="V967" s="1"/>
      <c r="W967" s="1"/>
      <c r="X967" s="1"/>
      <c r="Y967" s="1"/>
      <c r="Z967" s="1"/>
    </row>
    <row r="968" spans="1:26" ht="14.25" customHeight="1">
      <c r="A968" s="1"/>
      <c r="B968" s="1"/>
      <c r="C968" s="169"/>
      <c r="D968" s="1"/>
      <c r="E968" s="1"/>
      <c r="F968" s="1"/>
      <c r="G968" s="1"/>
      <c r="H968" s="1"/>
      <c r="I968" s="166"/>
      <c r="J968" s="1"/>
      <c r="K968" s="1"/>
      <c r="L968" s="1"/>
      <c r="M968" s="1"/>
      <c r="N968" s="1"/>
      <c r="O968" s="1"/>
      <c r="P968" s="1"/>
      <c r="Q968" s="1"/>
      <c r="R968" s="1"/>
      <c r="S968" s="1"/>
      <c r="T968" s="1"/>
      <c r="U968" s="1"/>
      <c r="V968" s="1"/>
      <c r="W968" s="1"/>
      <c r="X968" s="1"/>
      <c r="Y968" s="1"/>
      <c r="Z968" s="1"/>
    </row>
    <row r="969" spans="1:26" ht="14.25" customHeight="1">
      <c r="A969" s="1"/>
      <c r="B969" s="1"/>
      <c r="C969" s="169"/>
      <c r="D969" s="1"/>
      <c r="E969" s="1"/>
      <c r="F969" s="1"/>
      <c r="G969" s="1"/>
      <c r="H969" s="1"/>
      <c r="I969" s="166"/>
      <c r="J969" s="1"/>
      <c r="K969" s="1"/>
      <c r="L969" s="1"/>
      <c r="M969" s="1"/>
      <c r="N969" s="1"/>
      <c r="O969" s="1"/>
      <c r="P969" s="1"/>
      <c r="Q969" s="1"/>
      <c r="R969" s="1"/>
      <c r="S969" s="1"/>
      <c r="T969" s="1"/>
      <c r="U969" s="1"/>
      <c r="V969" s="1"/>
      <c r="W969" s="1"/>
      <c r="X969" s="1"/>
      <c r="Y969" s="1"/>
      <c r="Z969" s="1"/>
    </row>
    <row r="970" spans="1:26" ht="14.25" customHeight="1">
      <c r="A970" s="1"/>
      <c r="B970" s="1"/>
      <c r="C970" s="169"/>
      <c r="D970" s="1"/>
      <c r="E970" s="1"/>
      <c r="F970" s="1"/>
      <c r="G970" s="1"/>
      <c r="H970" s="1"/>
      <c r="I970" s="166"/>
      <c r="J970" s="1"/>
      <c r="K970" s="1"/>
      <c r="L970" s="1"/>
      <c r="M970" s="1"/>
      <c r="N970" s="1"/>
      <c r="O970" s="1"/>
      <c r="P970" s="1"/>
      <c r="Q970" s="1"/>
      <c r="R970" s="1"/>
      <c r="S970" s="1"/>
      <c r="T970" s="1"/>
      <c r="U970" s="1"/>
      <c r="V970" s="1"/>
      <c r="W970" s="1"/>
      <c r="X970" s="1"/>
      <c r="Y970" s="1"/>
      <c r="Z970" s="1"/>
    </row>
    <row r="971" spans="1:26" ht="14.25" customHeight="1">
      <c r="A971" s="1"/>
      <c r="B971" s="1"/>
      <c r="C971" s="169"/>
      <c r="D971" s="1"/>
      <c r="E971" s="1"/>
      <c r="F971" s="1"/>
      <c r="G971" s="1"/>
      <c r="H971" s="1"/>
      <c r="I971" s="166"/>
      <c r="J971" s="1"/>
      <c r="K971" s="1"/>
      <c r="L971" s="1"/>
      <c r="M971" s="1"/>
      <c r="N971" s="1"/>
      <c r="O971" s="1"/>
      <c r="P971" s="1"/>
      <c r="Q971" s="1"/>
      <c r="R971" s="1"/>
      <c r="S971" s="1"/>
      <c r="T971" s="1"/>
      <c r="U971" s="1"/>
      <c r="V971" s="1"/>
      <c r="W971" s="1"/>
      <c r="X971" s="1"/>
      <c r="Y971" s="1"/>
      <c r="Z971" s="1"/>
    </row>
    <row r="972" spans="1:26" ht="14.25" customHeight="1">
      <c r="A972" s="1"/>
      <c r="B972" s="1"/>
      <c r="C972" s="169"/>
      <c r="D972" s="1"/>
      <c r="E972" s="1"/>
      <c r="F972" s="1"/>
      <c r="G972" s="1"/>
      <c r="H972" s="1"/>
      <c r="I972" s="166"/>
      <c r="J972" s="1"/>
      <c r="K972" s="1"/>
      <c r="L972" s="1"/>
      <c r="M972" s="1"/>
      <c r="N972" s="1"/>
      <c r="O972" s="1"/>
      <c r="P972" s="1"/>
      <c r="Q972" s="1"/>
      <c r="R972" s="1"/>
      <c r="S972" s="1"/>
      <c r="T972" s="1"/>
      <c r="U972" s="1"/>
      <c r="V972" s="1"/>
      <c r="W972" s="1"/>
      <c r="X972" s="1"/>
      <c r="Y972" s="1"/>
      <c r="Z972" s="1"/>
    </row>
    <row r="973" spans="1:26" ht="14.25" customHeight="1">
      <c r="A973" s="1"/>
      <c r="B973" s="1"/>
      <c r="C973" s="169"/>
      <c r="D973" s="1"/>
      <c r="E973" s="1"/>
      <c r="F973" s="1"/>
      <c r="G973" s="1"/>
      <c r="H973" s="1"/>
      <c r="I973" s="166"/>
      <c r="J973" s="1"/>
      <c r="K973" s="1"/>
      <c r="L973" s="1"/>
      <c r="M973" s="1"/>
      <c r="N973" s="1"/>
      <c r="O973" s="1"/>
      <c r="P973" s="1"/>
      <c r="Q973" s="1"/>
      <c r="R973" s="1"/>
      <c r="S973" s="1"/>
      <c r="T973" s="1"/>
      <c r="U973" s="1"/>
      <c r="V973" s="1"/>
      <c r="W973" s="1"/>
      <c r="X973" s="1"/>
      <c r="Y973" s="1"/>
      <c r="Z973" s="1"/>
    </row>
    <row r="974" spans="1:26" ht="14.25" customHeight="1">
      <c r="A974" s="1"/>
      <c r="B974" s="1"/>
      <c r="C974" s="169"/>
      <c r="D974" s="1"/>
      <c r="E974" s="1"/>
      <c r="F974" s="1"/>
      <c r="G974" s="1"/>
      <c r="H974" s="1"/>
      <c r="I974" s="166"/>
      <c r="J974" s="1"/>
      <c r="K974" s="1"/>
      <c r="L974" s="1"/>
      <c r="M974" s="1"/>
      <c r="N974" s="1"/>
      <c r="O974" s="1"/>
      <c r="P974" s="1"/>
      <c r="Q974" s="1"/>
      <c r="R974" s="1"/>
      <c r="S974" s="1"/>
      <c r="T974" s="1"/>
      <c r="U974" s="1"/>
      <c r="V974" s="1"/>
      <c r="W974" s="1"/>
      <c r="X974" s="1"/>
      <c r="Y974" s="1"/>
      <c r="Z974" s="1"/>
    </row>
    <row r="975" spans="1:26" ht="14.25" customHeight="1">
      <c r="A975" s="1"/>
      <c r="B975" s="1"/>
      <c r="C975" s="169"/>
      <c r="D975" s="1"/>
      <c r="E975" s="1"/>
      <c r="F975" s="1"/>
      <c r="G975" s="1"/>
      <c r="H975" s="1"/>
      <c r="I975" s="166"/>
      <c r="J975" s="1"/>
      <c r="K975" s="1"/>
      <c r="L975" s="1"/>
      <c r="M975" s="1"/>
      <c r="N975" s="1"/>
      <c r="O975" s="1"/>
      <c r="P975" s="1"/>
      <c r="Q975" s="1"/>
      <c r="R975" s="1"/>
      <c r="S975" s="1"/>
      <c r="T975" s="1"/>
      <c r="U975" s="1"/>
      <c r="V975" s="1"/>
      <c r="W975" s="1"/>
      <c r="X975" s="1"/>
      <c r="Y975" s="1"/>
      <c r="Z975" s="1"/>
    </row>
    <row r="976" spans="1:26" ht="14.25" customHeight="1">
      <c r="A976" s="1"/>
      <c r="B976" s="1"/>
      <c r="C976" s="169"/>
      <c r="D976" s="1"/>
      <c r="E976" s="1"/>
      <c r="F976" s="1"/>
      <c r="G976" s="1"/>
      <c r="H976" s="1"/>
      <c r="I976" s="166"/>
      <c r="J976" s="1"/>
      <c r="K976" s="1"/>
      <c r="L976" s="1"/>
      <c r="M976" s="1"/>
      <c r="N976" s="1"/>
      <c r="O976" s="1"/>
      <c r="P976" s="1"/>
      <c r="Q976" s="1"/>
      <c r="R976" s="1"/>
      <c r="S976" s="1"/>
      <c r="T976" s="1"/>
      <c r="U976" s="1"/>
      <c r="V976" s="1"/>
      <c r="W976" s="1"/>
      <c r="X976" s="1"/>
      <c r="Y976" s="1"/>
      <c r="Z976" s="1"/>
    </row>
    <row r="977" spans="1:26" ht="14.25" customHeight="1">
      <c r="A977" s="1"/>
      <c r="B977" s="1"/>
      <c r="C977" s="169"/>
      <c r="D977" s="1"/>
      <c r="E977" s="1"/>
      <c r="F977" s="1"/>
      <c r="G977" s="1"/>
      <c r="H977" s="1"/>
      <c r="I977" s="166"/>
      <c r="J977" s="1"/>
      <c r="K977" s="1"/>
      <c r="L977" s="1"/>
      <c r="M977" s="1"/>
      <c r="N977" s="1"/>
      <c r="O977" s="1"/>
      <c r="P977" s="1"/>
      <c r="Q977" s="1"/>
      <c r="R977" s="1"/>
      <c r="S977" s="1"/>
      <c r="T977" s="1"/>
      <c r="U977" s="1"/>
      <c r="V977" s="1"/>
      <c r="W977" s="1"/>
      <c r="X977" s="1"/>
      <c r="Y977" s="1"/>
      <c r="Z977" s="1"/>
    </row>
    <row r="978" spans="1:26" ht="14.25" customHeight="1">
      <c r="A978" s="1"/>
      <c r="B978" s="1"/>
      <c r="C978" s="169"/>
      <c r="D978" s="1"/>
      <c r="E978" s="1"/>
      <c r="F978" s="1"/>
      <c r="G978" s="1"/>
      <c r="H978" s="1"/>
      <c r="I978" s="166"/>
      <c r="J978" s="1"/>
      <c r="K978" s="1"/>
      <c r="L978" s="1"/>
      <c r="M978" s="1"/>
      <c r="N978" s="1"/>
      <c r="O978" s="1"/>
      <c r="P978" s="1"/>
      <c r="Q978" s="1"/>
      <c r="R978" s="1"/>
      <c r="S978" s="1"/>
      <c r="T978" s="1"/>
      <c r="U978" s="1"/>
      <c r="V978" s="1"/>
      <c r="W978" s="1"/>
      <c r="X978" s="1"/>
      <c r="Y978" s="1"/>
      <c r="Z978" s="1"/>
    </row>
    <row r="979" spans="1:26" ht="14.25" customHeight="1">
      <c r="A979" s="1"/>
      <c r="B979" s="1"/>
      <c r="C979" s="169"/>
      <c r="D979" s="1"/>
      <c r="E979" s="1"/>
      <c r="F979" s="1"/>
      <c r="G979" s="1"/>
      <c r="H979" s="1"/>
      <c r="I979" s="166"/>
      <c r="J979" s="1"/>
      <c r="K979" s="1"/>
      <c r="L979" s="1"/>
      <c r="M979" s="1"/>
      <c r="N979" s="1"/>
      <c r="O979" s="1"/>
      <c r="P979" s="1"/>
      <c r="Q979" s="1"/>
      <c r="R979" s="1"/>
      <c r="S979" s="1"/>
      <c r="T979" s="1"/>
      <c r="U979" s="1"/>
      <c r="V979" s="1"/>
      <c r="W979" s="1"/>
      <c r="X979" s="1"/>
      <c r="Y979" s="1"/>
      <c r="Z979" s="1"/>
    </row>
    <row r="980" spans="1:26" ht="14.25" customHeight="1">
      <c r="A980" s="1"/>
      <c r="B980" s="1"/>
      <c r="C980" s="169"/>
      <c r="D980" s="1"/>
      <c r="E980" s="1"/>
      <c r="F980" s="1"/>
      <c r="G980" s="1"/>
      <c r="H980" s="1"/>
      <c r="I980" s="166"/>
      <c r="J980" s="1"/>
      <c r="K980" s="1"/>
      <c r="L980" s="1"/>
      <c r="M980" s="1"/>
      <c r="N980" s="1"/>
      <c r="O980" s="1"/>
      <c r="P980" s="1"/>
      <c r="Q980" s="1"/>
      <c r="R980" s="1"/>
      <c r="S980" s="1"/>
      <c r="T980" s="1"/>
      <c r="U980" s="1"/>
      <c r="V980" s="1"/>
      <c r="W980" s="1"/>
      <c r="X980" s="1"/>
      <c r="Y980" s="1"/>
      <c r="Z980" s="1"/>
    </row>
    <row r="981" spans="1:26" ht="14.25" customHeight="1">
      <c r="A981" s="1"/>
      <c r="B981" s="1"/>
      <c r="C981" s="169"/>
      <c r="D981" s="1"/>
      <c r="E981" s="1"/>
      <c r="F981" s="1"/>
      <c r="G981" s="1"/>
      <c r="H981" s="1"/>
      <c r="I981" s="166"/>
      <c r="J981" s="1"/>
      <c r="K981" s="1"/>
      <c r="L981" s="1"/>
      <c r="M981" s="1"/>
      <c r="N981" s="1"/>
      <c r="O981" s="1"/>
      <c r="P981" s="1"/>
      <c r="Q981" s="1"/>
      <c r="R981" s="1"/>
      <c r="S981" s="1"/>
      <c r="T981" s="1"/>
      <c r="U981" s="1"/>
      <c r="V981" s="1"/>
      <c r="W981" s="1"/>
      <c r="X981" s="1"/>
      <c r="Y981" s="1"/>
      <c r="Z981" s="1"/>
    </row>
    <row r="982" spans="1:26" ht="14.25" customHeight="1">
      <c r="A982" s="1"/>
      <c r="B982" s="1"/>
      <c r="C982" s="169"/>
      <c r="D982" s="1"/>
      <c r="E982" s="1"/>
      <c r="F982" s="1"/>
      <c r="G982" s="1"/>
      <c r="H982" s="1"/>
      <c r="I982" s="166"/>
      <c r="J982" s="1"/>
      <c r="K982" s="1"/>
      <c r="L982" s="1"/>
      <c r="M982" s="1"/>
      <c r="N982" s="1"/>
      <c r="O982" s="1"/>
      <c r="P982" s="1"/>
      <c r="Q982" s="1"/>
      <c r="R982" s="1"/>
      <c r="S982" s="1"/>
      <c r="T982" s="1"/>
      <c r="U982" s="1"/>
      <c r="V982" s="1"/>
      <c r="W982" s="1"/>
      <c r="X982" s="1"/>
      <c r="Y982" s="1"/>
      <c r="Z982" s="1"/>
    </row>
    <row r="983" spans="1:26" ht="14.25" customHeight="1">
      <c r="A983" s="1"/>
      <c r="B983" s="1"/>
      <c r="C983" s="169"/>
      <c r="D983" s="1"/>
      <c r="E983" s="1"/>
      <c r="F983" s="1"/>
      <c r="G983" s="1"/>
      <c r="H983" s="1"/>
      <c r="I983" s="166"/>
      <c r="J983" s="1"/>
      <c r="K983" s="1"/>
      <c r="L983" s="1"/>
      <c r="M983" s="1"/>
      <c r="N983" s="1"/>
      <c r="O983" s="1"/>
      <c r="P983" s="1"/>
      <c r="Q983" s="1"/>
      <c r="R983" s="1"/>
      <c r="S983" s="1"/>
      <c r="T983" s="1"/>
      <c r="U983" s="1"/>
      <c r="V983" s="1"/>
      <c r="W983" s="1"/>
      <c r="X983" s="1"/>
      <c r="Y983" s="1"/>
      <c r="Z983" s="1"/>
    </row>
    <row r="984" spans="1:26" ht="14.25" customHeight="1">
      <c r="A984" s="1"/>
      <c r="B984" s="1"/>
      <c r="C984" s="169"/>
      <c r="D984" s="1"/>
      <c r="E984" s="1"/>
      <c r="F984" s="1"/>
      <c r="G984" s="1"/>
      <c r="H984" s="1"/>
      <c r="I984" s="166"/>
      <c r="J984" s="1"/>
      <c r="K984" s="1"/>
      <c r="L984" s="1"/>
      <c r="M984" s="1"/>
      <c r="N984" s="1"/>
      <c r="O984" s="1"/>
      <c r="P984" s="1"/>
      <c r="Q984" s="1"/>
      <c r="R984" s="1"/>
      <c r="S984" s="1"/>
      <c r="T984" s="1"/>
      <c r="U984" s="1"/>
      <c r="V984" s="1"/>
      <c r="W984" s="1"/>
      <c r="X984" s="1"/>
      <c r="Y984" s="1"/>
      <c r="Z984" s="1"/>
    </row>
    <row r="985" spans="1:26" ht="14.25" customHeight="1">
      <c r="A985" s="1"/>
      <c r="B985" s="1"/>
      <c r="C985" s="169"/>
      <c r="D985" s="1"/>
      <c r="E985" s="1"/>
      <c r="F985" s="1"/>
      <c r="G985" s="1"/>
      <c r="H985" s="1"/>
      <c r="I985" s="166"/>
      <c r="J985" s="1"/>
      <c r="K985" s="1"/>
      <c r="L985" s="1"/>
      <c r="M985" s="1"/>
      <c r="N985" s="1"/>
      <c r="O985" s="1"/>
      <c r="P985" s="1"/>
      <c r="Q985" s="1"/>
      <c r="R985" s="1"/>
      <c r="S985" s="1"/>
      <c r="T985" s="1"/>
      <c r="U985" s="1"/>
      <c r="V985" s="1"/>
      <c r="W985" s="1"/>
      <c r="X985" s="1"/>
      <c r="Y985" s="1"/>
      <c r="Z985" s="1"/>
    </row>
    <row r="986" spans="1:26" ht="14.25" customHeight="1">
      <c r="A986" s="1"/>
      <c r="B986" s="1"/>
      <c r="C986" s="169"/>
      <c r="D986" s="1"/>
      <c r="E986" s="1"/>
      <c r="F986" s="1"/>
      <c r="G986" s="1"/>
      <c r="H986" s="1"/>
      <c r="I986" s="166"/>
      <c r="J986" s="1"/>
      <c r="K986" s="1"/>
      <c r="L986" s="1"/>
      <c r="M986" s="1"/>
      <c r="N986" s="1"/>
      <c r="O986" s="1"/>
      <c r="P986" s="1"/>
      <c r="Q986" s="1"/>
      <c r="R986" s="1"/>
      <c r="S986" s="1"/>
      <c r="T986" s="1"/>
      <c r="U986" s="1"/>
      <c r="V986" s="1"/>
      <c r="W986" s="1"/>
      <c r="X986" s="1"/>
      <c r="Y986" s="1"/>
      <c r="Z986" s="1"/>
    </row>
    <row r="987" spans="1:26" ht="14.25" customHeight="1">
      <c r="A987" s="1"/>
      <c r="B987" s="1"/>
      <c r="C987" s="169"/>
      <c r="D987" s="1"/>
      <c r="E987" s="1"/>
      <c r="F987" s="1"/>
      <c r="G987" s="1"/>
      <c r="H987" s="1"/>
      <c r="I987" s="166"/>
      <c r="J987" s="1"/>
      <c r="K987" s="1"/>
      <c r="L987" s="1"/>
      <c r="M987" s="1"/>
      <c r="N987" s="1"/>
      <c r="O987" s="1"/>
      <c r="P987" s="1"/>
      <c r="Q987" s="1"/>
      <c r="R987" s="1"/>
      <c r="S987" s="1"/>
      <c r="T987" s="1"/>
      <c r="U987" s="1"/>
      <c r="V987" s="1"/>
      <c r="W987" s="1"/>
      <c r="X987" s="1"/>
      <c r="Y987" s="1"/>
      <c r="Z987" s="1"/>
    </row>
    <row r="988" spans="1:26" ht="14.25" customHeight="1">
      <c r="A988" s="1"/>
      <c r="B988" s="1"/>
      <c r="C988" s="169"/>
      <c r="D988" s="1"/>
      <c r="E988" s="1"/>
      <c r="F988" s="1"/>
      <c r="G988" s="1"/>
      <c r="H988" s="1"/>
      <c r="I988" s="166"/>
      <c r="J988" s="1"/>
      <c r="K988" s="1"/>
      <c r="L988" s="1"/>
      <c r="M988" s="1"/>
      <c r="N988" s="1"/>
      <c r="O988" s="1"/>
      <c r="P988" s="1"/>
      <c r="Q988" s="1"/>
      <c r="R988" s="1"/>
      <c r="S988" s="1"/>
      <c r="T988" s="1"/>
      <c r="U988" s="1"/>
      <c r="V988" s="1"/>
      <c r="W988" s="1"/>
      <c r="X988" s="1"/>
      <c r="Y988" s="1"/>
      <c r="Z988" s="1"/>
    </row>
    <row r="989" spans="1:26" ht="14.25" customHeight="1">
      <c r="A989" s="1"/>
      <c r="B989" s="1"/>
      <c r="C989" s="169"/>
      <c r="D989" s="1"/>
      <c r="E989" s="1"/>
      <c r="F989" s="1"/>
      <c r="G989" s="1"/>
      <c r="H989" s="1"/>
      <c r="I989" s="166"/>
      <c r="J989" s="1"/>
      <c r="K989" s="1"/>
      <c r="L989" s="1"/>
      <c r="M989" s="1"/>
      <c r="N989" s="1"/>
      <c r="O989" s="1"/>
      <c r="P989" s="1"/>
      <c r="Q989" s="1"/>
      <c r="R989" s="1"/>
      <c r="S989" s="1"/>
      <c r="T989" s="1"/>
      <c r="U989" s="1"/>
      <c r="V989" s="1"/>
      <c r="W989" s="1"/>
      <c r="X989" s="1"/>
      <c r="Y989" s="1"/>
      <c r="Z989" s="1"/>
    </row>
    <row r="990" spans="1:26" ht="14.25" customHeight="1">
      <c r="A990" s="1"/>
      <c r="B990" s="1"/>
      <c r="C990" s="169"/>
      <c r="D990" s="1"/>
      <c r="E990" s="1"/>
      <c r="F990" s="1"/>
      <c r="G990" s="1"/>
      <c r="H990" s="1"/>
      <c r="I990" s="166"/>
      <c r="J990" s="1"/>
      <c r="K990" s="1"/>
      <c r="L990" s="1"/>
      <c r="M990" s="1"/>
      <c r="N990" s="1"/>
      <c r="O990" s="1"/>
      <c r="P990" s="1"/>
      <c r="Q990" s="1"/>
      <c r="R990" s="1"/>
      <c r="S990" s="1"/>
      <c r="T990" s="1"/>
      <c r="U990" s="1"/>
      <c r="V990" s="1"/>
      <c r="W990" s="1"/>
      <c r="X990" s="1"/>
      <c r="Y990" s="1"/>
      <c r="Z990" s="1"/>
    </row>
    <row r="991" spans="1:26" ht="14.25" customHeight="1">
      <c r="A991" s="1"/>
      <c r="B991" s="1"/>
      <c r="C991" s="169"/>
      <c r="D991" s="1"/>
      <c r="E991" s="1"/>
      <c r="F991" s="1"/>
      <c r="G991" s="1"/>
      <c r="H991" s="1"/>
      <c r="I991" s="166"/>
      <c r="J991" s="1"/>
      <c r="K991" s="1"/>
      <c r="L991" s="1"/>
      <c r="M991" s="1"/>
      <c r="N991" s="1"/>
      <c r="O991" s="1"/>
      <c r="P991" s="1"/>
      <c r="Q991" s="1"/>
      <c r="R991" s="1"/>
      <c r="S991" s="1"/>
      <c r="T991" s="1"/>
      <c r="U991" s="1"/>
      <c r="V991" s="1"/>
      <c r="W991" s="1"/>
      <c r="X991" s="1"/>
      <c r="Y991" s="1"/>
      <c r="Z991" s="1"/>
    </row>
    <row r="992" spans="1:26" ht="14.25" customHeight="1">
      <c r="A992" s="1"/>
      <c r="B992" s="1"/>
      <c r="C992" s="169"/>
      <c r="D992" s="1"/>
      <c r="E992" s="1"/>
      <c r="F992" s="1"/>
      <c r="G992" s="1"/>
      <c r="H992" s="1"/>
      <c r="I992" s="166"/>
      <c r="J992" s="1"/>
      <c r="K992" s="1"/>
      <c r="L992" s="1"/>
      <c r="M992" s="1"/>
      <c r="N992" s="1"/>
      <c r="O992" s="1"/>
      <c r="P992" s="1"/>
      <c r="Q992" s="1"/>
      <c r="R992" s="1"/>
      <c r="S992" s="1"/>
      <c r="T992" s="1"/>
      <c r="U992" s="1"/>
      <c r="V992" s="1"/>
      <c r="W992" s="1"/>
      <c r="X992" s="1"/>
      <c r="Y992" s="1"/>
      <c r="Z992" s="1"/>
    </row>
    <row r="993" spans="1:26" ht="14.25" customHeight="1">
      <c r="A993" s="1"/>
      <c r="B993" s="1"/>
      <c r="C993" s="169"/>
      <c r="D993" s="1"/>
      <c r="E993" s="1"/>
      <c r="F993" s="1"/>
      <c r="G993" s="1"/>
      <c r="H993" s="1"/>
      <c r="I993" s="166"/>
      <c r="J993" s="1"/>
      <c r="K993" s="1"/>
      <c r="L993" s="1"/>
      <c r="M993" s="1"/>
      <c r="N993" s="1"/>
      <c r="O993" s="1"/>
      <c r="P993" s="1"/>
      <c r="Q993" s="1"/>
      <c r="R993" s="1"/>
      <c r="S993" s="1"/>
      <c r="T993" s="1"/>
      <c r="U993" s="1"/>
      <c r="V993" s="1"/>
      <c r="W993" s="1"/>
      <c r="X993" s="1"/>
      <c r="Y993" s="1"/>
      <c r="Z993" s="1"/>
    </row>
    <row r="994" spans="1:26" ht="14.25" customHeight="1">
      <c r="A994" s="1"/>
      <c r="B994" s="1"/>
      <c r="C994" s="169"/>
      <c r="D994" s="1"/>
      <c r="E994" s="1"/>
      <c r="F994" s="1"/>
      <c r="G994" s="1"/>
      <c r="H994" s="1"/>
      <c r="I994" s="166"/>
      <c r="J994" s="1"/>
      <c r="K994" s="1"/>
      <c r="L994" s="1"/>
      <c r="M994" s="1"/>
      <c r="N994" s="1"/>
      <c r="O994" s="1"/>
      <c r="P994" s="1"/>
      <c r="Q994" s="1"/>
      <c r="R994" s="1"/>
      <c r="S994" s="1"/>
      <c r="T994" s="1"/>
      <c r="U994" s="1"/>
      <c r="V994" s="1"/>
      <c r="W994" s="1"/>
      <c r="X994" s="1"/>
      <c r="Y994" s="1"/>
      <c r="Z994" s="1"/>
    </row>
    <row r="995" spans="1:26" ht="14.25" customHeight="1">
      <c r="A995" s="1"/>
      <c r="B995" s="1"/>
      <c r="C995" s="169"/>
      <c r="D995" s="1"/>
      <c r="E995" s="1"/>
      <c r="F995" s="1"/>
      <c r="G995" s="1"/>
      <c r="H995" s="1"/>
      <c r="I995" s="166"/>
      <c r="J995" s="1"/>
      <c r="K995" s="1"/>
      <c r="L995" s="1"/>
      <c r="M995" s="1"/>
      <c r="N995" s="1"/>
      <c r="O995" s="1"/>
      <c r="P995" s="1"/>
      <c r="Q995" s="1"/>
      <c r="R995" s="1"/>
      <c r="S995" s="1"/>
      <c r="T995" s="1"/>
      <c r="U995" s="1"/>
      <c r="V995" s="1"/>
      <c r="W995" s="1"/>
      <c r="X995" s="1"/>
      <c r="Y995" s="1"/>
      <c r="Z995" s="1"/>
    </row>
    <row r="996" spans="1:26" ht="14.25" customHeight="1">
      <c r="A996" s="1"/>
      <c r="B996" s="1"/>
      <c r="C996" s="169"/>
      <c r="D996" s="1"/>
      <c r="E996" s="1"/>
      <c r="F996" s="1"/>
      <c r="G996" s="1"/>
      <c r="H996" s="1"/>
      <c r="I996" s="166"/>
      <c r="J996" s="1"/>
      <c r="K996" s="1"/>
      <c r="L996" s="1"/>
      <c r="M996" s="1"/>
      <c r="N996" s="1"/>
      <c r="O996" s="1"/>
      <c r="P996" s="1"/>
      <c r="Q996" s="1"/>
      <c r="R996" s="1"/>
      <c r="S996" s="1"/>
      <c r="T996" s="1"/>
      <c r="U996" s="1"/>
      <c r="V996" s="1"/>
      <c r="W996" s="1"/>
      <c r="X996" s="1"/>
      <c r="Y996" s="1"/>
      <c r="Z996" s="1"/>
    </row>
    <row r="997" spans="1:26" ht="14.25" customHeight="1">
      <c r="A997" s="1"/>
      <c r="B997" s="1"/>
      <c r="C997" s="169"/>
      <c r="D997" s="1"/>
      <c r="E997" s="1"/>
      <c r="F997" s="1"/>
      <c r="G997" s="1"/>
      <c r="H997" s="1"/>
      <c r="I997" s="166"/>
      <c r="J997" s="1"/>
      <c r="K997" s="1"/>
      <c r="L997" s="1"/>
      <c r="M997" s="1"/>
      <c r="N997" s="1"/>
      <c r="O997" s="1"/>
      <c r="P997" s="1"/>
      <c r="Q997" s="1"/>
      <c r="R997" s="1"/>
      <c r="S997" s="1"/>
      <c r="T997" s="1"/>
      <c r="U997" s="1"/>
      <c r="V997" s="1"/>
      <c r="W997" s="1"/>
      <c r="X997" s="1"/>
      <c r="Y997" s="1"/>
      <c r="Z997" s="1"/>
    </row>
    <row r="998" spans="1:26" ht="14.25" customHeight="1">
      <c r="A998" s="1"/>
      <c r="B998" s="1"/>
      <c r="C998" s="169"/>
      <c r="D998" s="1"/>
      <c r="E998" s="1"/>
      <c r="F998" s="1"/>
      <c r="G998" s="1"/>
      <c r="H998" s="1"/>
      <c r="I998" s="166"/>
      <c r="J998" s="1"/>
      <c r="K998" s="1"/>
      <c r="L998" s="1"/>
      <c r="M998" s="1"/>
      <c r="N998" s="1"/>
      <c r="O998" s="1"/>
      <c r="P998" s="1"/>
      <c r="Q998" s="1"/>
      <c r="R998" s="1"/>
      <c r="S998" s="1"/>
      <c r="T998" s="1"/>
      <c r="U998" s="1"/>
      <c r="V998" s="1"/>
      <c r="W998" s="1"/>
      <c r="X998" s="1"/>
      <c r="Y998" s="1"/>
      <c r="Z998" s="1"/>
    </row>
    <row r="999" spans="1:26" ht="14.25" customHeight="1">
      <c r="A999" s="1"/>
      <c r="B999" s="1"/>
      <c r="C999" s="169"/>
      <c r="D999" s="1"/>
      <c r="E999" s="1"/>
      <c r="F999" s="1"/>
      <c r="G999" s="1"/>
      <c r="H999" s="1"/>
      <c r="I999" s="166"/>
      <c r="J999" s="1"/>
      <c r="K999" s="1"/>
      <c r="L999" s="1"/>
      <c r="M999" s="1"/>
      <c r="N999" s="1"/>
      <c r="O999" s="1"/>
      <c r="P999" s="1"/>
      <c r="Q999" s="1"/>
      <c r="R999" s="1"/>
      <c r="S999" s="1"/>
      <c r="T999" s="1"/>
      <c r="U999" s="1"/>
      <c r="V999" s="1"/>
      <c r="W999" s="1"/>
      <c r="X999" s="1"/>
      <c r="Y999" s="1"/>
      <c r="Z999" s="1"/>
    </row>
  </sheetData>
  <sheetProtection algorithmName="SHA-512" hashValue="98I5PL8TGT+/8fJ2waefuvs9DgzhVkDUjJ31yyPKfAIJnqkSU7i+y2edrGa6Qz1NfZ7h0EQmPam8XlkbPirj6Q==" saltValue="u56AOMbpQg+Xcpd/V1hQIw==" spinCount="100000" sheet="1" objects="1" formatColumns="0" formatRows="0"/>
  <protectedRanges>
    <protectedRange sqref="B10:G109" name="Tabel 6c1"/>
  </protectedRanges>
  <mergeCells count="6">
    <mergeCell ref="I10:N10"/>
    <mergeCell ref="A7:A8"/>
    <mergeCell ref="B7:B8"/>
    <mergeCell ref="C7:C8"/>
    <mergeCell ref="D7:F7"/>
    <mergeCell ref="G7:G8"/>
  </mergeCells>
  <dataValidations count="2">
    <dataValidation type="custom" allowBlank="1" showDropDown="1" showInputMessage="1" showErrorMessage="1" prompt="Masukan data yang valid. Contoh tanggal : 29 Desember 2021, maka input yang valid adalah 29/12/2021" sqref="C10:C999" xr:uid="{00000000-0002-0000-2C00-000000000000}">
      <formula1>OR(NOT(ISERROR(DATEVALUE(C10))), AND(ISNUMBER(C10), LEFT(CELL("format", C10))="D"))</formula1>
    </dataValidation>
    <dataValidation type="list" allowBlank="1" showInputMessage="1" showErrorMessage="1" prompt="Cell hanya dapat diisi tanda centang (V) atau dikosongkan" sqref="D10:F999" xr:uid="{00000000-0002-0000-2C00-000001000000}">
      <formula1>$B$4:$B$5</formula1>
    </dataValidation>
  </dataValidations>
  <hyperlinks>
    <hyperlink ref="H1" location="'Daftar Tabel'!A1" display="&lt;&lt;&lt; Daftar Tabel" xr:uid="{00000000-0004-0000-2C00-000000000000}"/>
  </hyperlinks>
  <pageMargins left="0.7" right="0.7" top="0.75" bottom="0.75" header="0" footer="0"/>
  <pageSetup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Z999"/>
  <sheetViews>
    <sheetView workbookViewId="0">
      <pane xSplit="1" ySplit="10" topLeftCell="B11" activePane="bottomRight" state="frozen"/>
      <selection pane="topRight" activeCell="B1" sqref="B1"/>
      <selection pane="bottomLeft" activeCell="A11" sqref="A11"/>
      <selection pane="bottomRight" activeCell="I21" sqref="I21"/>
    </sheetView>
  </sheetViews>
  <sheetFormatPr defaultColWidth="12.58203125" defaultRowHeight="15" customHeight="1"/>
  <cols>
    <col min="1" max="1" width="4.58203125" customWidth="1"/>
    <col min="2" max="2" width="25.08203125" customWidth="1"/>
    <col min="3" max="3" width="14.33203125" customWidth="1"/>
    <col min="4" max="6" width="6.5" customWidth="1"/>
    <col min="7" max="7" width="16.08203125" customWidth="1"/>
    <col min="9" max="12" width="7.58203125" customWidth="1"/>
    <col min="13" max="13" width="8.75" customWidth="1"/>
    <col min="14" max="26" width="7.58203125" customWidth="1"/>
  </cols>
  <sheetData>
    <row r="1" spans="1:26" ht="14.25" customHeight="1">
      <c r="A1" s="62" t="s">
        <v>593</v>
      </c>
      <c r="B1" s="1"/>
      <c r="C1" s="1"/>
      <c r="D1" s="1"/>
      <c r="E1" s="1"/>
      <c r="F1" s="1"/>
      <c r="G1" s="1"/>
      <c r="H1" s="180" t="s">
        <v>87</v>
      </c>
      <c r="I1" s="166"/>
      <c r="J1" s="1"/>
      <c r="K1" s="1"/>
      <c r="L1" s="1"/>
      <c r="M1" s="1"/>
      <c r="N1" s="1"/>
      <c r="O1" s="1"/>
      <c r="P1" s="1"/>
      <c r="Q1" s="1"/>
      <c r="R1" s="1"/>
      <c r="S1" s="1"/>
      <c r="T1" s="1"/>
      <c r="U1" s="1"/>
      <c r="V1" s="1"/>
      <c r="W1" s="1"/>
      <c r="X1" s="1"/>
      <c r="Y1" s="1"/>
      <c r="Z1" s="1"/>
    </row>
    <row r="2" spans="1:26" ht="14.25" customHeight="1">
      <c r="A2" s="62"/>
      <c r="B2" s="1"/>
      <c r="C2" s="1"/>
      <c r="D2" s="1"/>
      <c r="E2" s="1"/>
      <c r="F2" s="1"/>
      <c r="G2" s="1"/>
      <c r="H2" s="166"/>
      <c r="I2" s="166"/>
      <c r="J2" s="1"/>
      <c r="K2" s="1"/>
      <c r="L2" s="1"/>
      <c r="M2" s="1"/>
      <c r="N2" s="1"/>
      <c r="O2" s="1"/>
      <c r="P2" s="1"/>
      <c r="Q2" s="1"/>
      <c r="R2" s="1"/>
      <c r="S2" s="1"/>
      <c r="T2" s="1"/>
      <c r="U2" s="1"/>
      <c r="V2" s="1"/>
      <c r="W2" s="1"/>
      <c r="X2" s="1"/>
      <c r="Y2" s="1"/>
      <c r="Z2" s="1"/>
    </row>
    <row r="3" spans="1:26" ht="14.25" customHeight="1">
      <c r="A3" s="82" t="s">
        <v>345</v>
      </c>
      <c r="B3" s="1"/>
      <c r="C3" s="1"/>
      <c r="D3" s="1"/>
      <c r="E3" s="1"/>
      <c r="F3" s="1"/>
      <c r="G3" s="1"/>
      <c r="H3" s="85"/>
      <c r="I3" s="166"/>
      <c r="J3" s="1"/>
      <c r="K3" s="1"/>
      <c r="L3" s="1"/>
      <c r="M3" s="1"/>
      <c r="N3" s="1"/>
      <c r="O3" s="1"/>
      <c r="P3" s="1"/>
      <c r="Q3" s="1"/>
      <c r="R3" s="1"/>
      <c r="S3" s="1"/>
      <c r="T3" s="1"/>
      <c r="U3" s="1"/>
      <c r="V3" s="1"/>
      <c r="W3" s="1"/>
      <c r="X3" s="1"/>
      <c r="Y3" s="1"/>
      <c r="Z3" s="1"/>
    </row>
    <row r="4" spans="1:26" ht="14.25" hidden="1" customHeight="1">
      <c r="A4" s="62"/>
      <c r="B4" s="1" t="s">
        <v>107</v>
      </c>
      <c r="C4" s="1"/>
      <c r="D4" s="1"/>
      <c r="E4" s="1"/>
      <c r="F4" s="1"/>
      <c r="G4" s="1"/>
      <c r="H4" s="70"/>
      <c r="I4" s="166"/>
      <c r="J4" s="1"/>
      <c r="K4" s="1"/>
      <c r="L4" s="1"/>
      <c r="M4" s="1"/>
      <c r="N4" s="1"/>
      <c r="O4" s="1"/>
      <c r="P4" s="1"/>
      <c r="Q4" s="1"/>
      <c r="R4" s="1"/>
      <c r="S4" s="1"/>
      <c r="T4" s="1"/>
      <c r="U4" s="1"/>
      <c r="V4" s="1"/>
      <c r="W4" s="1"/>
      <c r="X4" s="1"/>
      <c r="Y4" s="1"/>
      <c r="Z4" s="1"/>
    </row>
    <row r="5" spans="1:26" ht="14.25" hidden="1" customHeight="1">
      <c r="A5" s="62"/>
      <c r="B5" s="1"/>
      <c r="C5" s="1"/>
      <c r="D5" s="1"/>
      <c r="E5" s="1"/>
      <c r="F5" s="1"/>
      <c r="G5" s="1"/>
      <c r="H5" s="70"/>
      <c r="I5" s="166"/>
      <c r="J5" s="1"/>
      <c r="K5" s="1"/>
      <c r="L5" s="1"/>
      <c r="M5" s="1"/>
      <c r="N5" s="1"/>
      <c r="O5" s="1"/>
      <c r="P5" s="1"/>
      <c r="Q5" s="1"/>
      <c r="R5" s="1"/>
      <c r="S5" s="1"/>
      <c r="T5" s="1"/>
      <c r="U5" s="1"/>
      <c r="V5" s="1"/>
      <c r="W5" s="1"/>
      <c r="X5" s="1"/>
      <c r="Y5" s="1"/>
      <c r="Z5" s="1"/>
    </row>
    <row r="6" spans="1:26" ht="14.25" hidden="1" customHeight="1">
      <c r="A6" s="62"/>
      <c r="B6" s="1" t="s">
        <v>110</v>
      </c>
      <c r="C6" s="1"/>
      <c r="D6" s="1"/>
      <c r="E6" s="1"/>
      <c r="F6" s="1"/>
      <c r="G6" s="1"/>
      <c r="H6" s="70"/>
      <c r="I6" s="166"/>
      <c r="J6" s="1"/>
      <c r="K6" s="1"/>
      <c r="L6" s="1"/>
      <c r="M6" s="1"/>
      <c r="N6" s="1"/>
      <c r="O6" s="1"/>
      <c r="P6" s="1"/>
      <c r="Q6" s="1"/>
      <c r="R6" s="1"/>
      <c r="S6" s="1"/>
      <c r="T6" s="1"/>
      <c r="U6" s="1"/>
      <c r="V6" s="1"/>
      <c r="W6" s="1"/>
      <c r="X6" s="1"/>
      <c r="Y6" s="1"/>
      <c r="Z6" s="1"/>
    </row>
    <row r="7" spans="1:26" ht="14.25" hidden="1" customHeight="1">
      <c r="A7" s="62"/>
      <c r="B7" s="1"/>
      <c r="C7" s="1"/>
      <c r="D7" s="1"/>
      <c r="E7" s="1"/>
      <c r="F7" s="1"/>
      <c r="G7" s="1"/>
      <c r="H7" s="1"/>
      <c r="I7" s="166"/>
      <c r="J7" s="1"/>
      <c r="K7" s="1"/>
      <c r="L7" s="1"/>
      <c r="M7" s="1"/>
      <c r="N7" s="1"/>
      <c r="O7" s="1"/>
      <c r="P7" s="1"/>
      <c r="Q7" s="1"/>
      <c r="R7" s="1"/>
      <c r="S7" s="1"/>
      <c r="T7" s="1"/>
      <c r="U7" s="1"/>
      <c r="V7" s="1"/>
      <c r="W7" s="1"/>
      <c r="X7" s="1"/>
      <c r="Y7" s="1"/>
      <c r="Z7" s="1"/>
    </row>
    <row r="8" spans="1:26" ht="15" customHeight="1">
      <c r="A8" s="391" t="s">
        <v>111</v>
      </c>
      <c r="B8" s="391" t="s">
        <v>301</v>
      </c>
      <c r="C8" s="391" t="s">
        <v>339</v>
      </c>
      <c r="D8" s="393" t="s">
        <v>113</v>
      </c>
      <c r="E8" s="394"/>
      <c r="F8" s="395"/>
      <c r="G8" s="391" t="s">
        <v>340</v>
      </c>
      <c r="H8" s="1"/>
      <c r="I8" s="166"/>
      <c r="J8" s="1"/>
      <c r="K8" s="1"/>
      <c r="L8" s="1"/>
      <c r="M8" s="1"/>
      <c r="N8" s="1"/>
      <c r="O8" s="1"/>
      <c r="P8" s="1"/>
      <c r="Q8" s="1"/>
      <c r="R8" s="1"/>
      <c r="S8" s="1"/>
      <c r="T8" s="1"/>
      <c r="U8" s="1"/>
      <c r="V8" s="1"/>
      <c r="W8" s="1"/>
      <c r="X8" s="1"/>
      <c r="Y8" s="1"/>
      <c r="Z8" s="1"/>
    </row>
    <row r="9" spans="1:26" ht="26">
      <c r="A9" s="392"/>
      <c r="B9" s="392"/>
      <c r="C9" s="392"/>
      <c r="D9" s="22" t="s">
        <v>341</v>
      </c>
      <c r="E9" s="22" t="s">
        <v>342</v>
      </c>
      <c r="F9" s="22" t="s">
        <v>121</v>
      </c>
      <c r="G9" s="392"/>
      <c r="H9" s="1"/>
      <c r="I9" s="166"/>
      <c r="J9" s="1"/>
      <c r="K9" s="1"/>
      <c r="L9" s="1"/>
      <c r="M9" s="1"/>
      <c r="N9" s="1"/>
      <c r="O9" s="1"/>
      <c r="P9" s="1"/>
      <c r="Q9" s="1"/>
      <c r="R9" s="1"/>
      <c r="S9" s="1"/>
      <c r="T9" s="1"/>
      <c r="U9" s="1"/>
      <c r="V9" s="1"/>
      <c r="W9" s="1"/>
      <c r="X9" s="1"/>
      <c r="Y9" s="1"/>
      <c r="Z9" s="1"/>
    </row>
    <row r="10" spans="1:26" ht="14.25" customHeight="1">
      <c r="A10" s="23">
        <v>1</v>
      </c>
      <c r="B10" s="23">
        <v>2</v>
      </c>
      <c r="C10" s="23">
        <v>3</v>
      </c>
      <c r="D10" s="23">
        <v>4</v>
      </c>
      <c r="E10" s="23">
        <v>5</v>
      </c>
      <c r="F10" s="23">
        <v>6</v>
      </c>
      <c r="G10" s="23">
        <v>7</v>
      </c>
      <c r="H10" s="1"/>
      <c r="I10" s="166"/>
      <c r="J10" s="1"/>
      <c r="K10" s="1"/>
      <c r="L10" s="1"/>
      <c r="M10" s="1"/>
      <c r="N10" s="1"/>
      <c r="O10" s="1"/>
      <c r="P10" s="1"/>
      <c r="Q10" s="1"/>
      <c r="R10" s="1"/>
      <c r="S10" s="1"/>
      <c r="T10" s="1"/>
      <c r="U10" s="1"/>
      <c r="V10" s="1"/>
      <c r="W10" s="1"/>
      <c r="X10" s="1"/>
      <c r="Y10" s="1"/>
      <c r="Z10" s="1"/>
    </row>
    <row r="11" spans="1:26" ht="14.25" customHeight="1">
      <c r="A11" s="24">
        <v>1</v>
      </c>
      <c r="B11" s="53"/>
      <c r="C11" s="167"/>
      <c r="D11" s="44"/>
      <c r="E11" s="44"/>
      <c r="F11" s="44"/>
      <c r="G11" s="44"/>
      <c r="H11" s="1"/>
      <c r="I11" s="432" t="s">
        <v>153</v>
      </c>
      <c r="J11" s="371"/>
      <c r="K11" s="371"/>
      <c r="L11" s="371"/>
      <c r="M11" s="371"/>
      <c r="N11" s="372"/>
      <c r="O11" s="1"/>
      <c r="P11" s="1"/>
      <c r="Q11" s="1"/>
      <c r="R11" s="1"/>
      <c r="S11" s="1"/>
      <c r="T11" s="1"/>
      <c r="U11" s="1"/>
      <c r="V11" s="1"/>
      <c r="W11" s="1"/>
      <c r="X11" s="1"/>
      <c r="Y11" s="1"/>
      <c r="Z11" s="1"/>
    </row>
    <row r="12" spans="1:26" ht="14.25" customHeight="1">
      <c r="A12" s="24">
        <v>2</v>
      </c>
      <c r="B12" s="53"/>
      <c r="C12" s="167"/>
      <c r="D12" s="44"/>
      <c r="E12" s="44"/>
      <c r="F12" s="44"/>
      <c r="G12" s="44"/>
      <c r="H12" s="1"/>
      <c r="I12" s="428" t="s">
        <v>346</v>
      </c>
      <c r="J12" s="401"/>
      <c r="K12" s="401"/>
      <c r="L12" s="401"/>
      <c r="M12" s="401"/>
      <c r="N12" s="1">
        <f>COUNTIFS(B11:B999,"&lt;&gt;",C11:C999,"&lt;&gt;",G11:G999,"&lt;&gt;",F11:F999,"V")</f>
        <v>0</v>
      </c>
      <c r="O12" s="1"/>
      <c r="P12" s="1"/>
      <c r="Q12" s="1"/>
      <c r="R12" s="1"/>
      <c r="S12" s="1"/>
      <c r="T12" s="1"/>
      <c r="U12" s="1"/>
      <c r="V12" s="1"/>
      <c r="W12" s="1"/>
      <c r="X12" s="1"/>
      <c r="Y12" s="1"/>
      <c r="Z12" s="1"/>
    </row>
    <row r="13" spans="1:26" ht="14.25" customHeight="1">
      <c r="A13" s="24">
        <v>3</v>
      </c>
      <c r="B13" s="53"/>
      <c r="C13" s="167"/>
      <c r="D13" s="44"/>
      <c r="E13" s="44"/>
      <c r="F13" s="44"/>
      <c r="G13" s="44"/>
      <c r="H13" s="1"/>
      <c r="I13" s="428" t="s">
        <v>347</v>
      </c>
      <c r="J13" s="401"/>
      <c r="K13" s="401"/>
      <c r="L13" s="401"/>
      <c r="M13" s="401"/>
      <c r="N13" s="1">
        <f>COUNTIFS(B11:B999,"&lt;&gt;",C11:C999,"&lt;&gt;",G11:G999,"&lt;&gt;",E11:E999,"V")</f>
        <v>0</v>
      </c>
      <c r="O13" s="1"/>
      <c r="P13" s="1"/>
      <c r="Q13" s="1"/>
      <c r="R13" s="1"/>
      <c r="S13" s="1"/>
      <c r="T13" s="1"/>
      <c r="U13" s="1"/>
      <c r="V13" s="1"/>
      <c r="W13" s="1"/>
      <c r="X13" s="1"/>
      <c r="Y13" s="1"/>
      <c r="Z13" s="1"/>
    </row>
    <row r="14" spans="1:26" ht="14.25" customHeight="1">
      <c r="A14" s="24">
        <v>4</v>
      </c>
      <c r="B14" s="53"/>
      <c r="C14" s="167"/>
      <c r="D14" s="44"/>
      <c r="E14" s="44"/>
      <c r="F14" s="44"/>
      <c r="G14" s="44"/>
      <c r="H14" s="1"/>
      <c r="I14" s="428" t="s">
        <v>348</v>
      </c>
      <c r="J14" s="401"/>
      <c r="K14" s="401"/>
      <c r="L14" s="401"/>
      <c r="M14" s="401"/>
      <c r="N14" s="1">
        <f>COUNTIFS(B11:B999,"&lt;&gt;",C11:C999,"&lt;&gt;",G11:G999,"&lt;&gt;",D11:D999,"V")</f>
        <v>0</v>
      </c>
      <c r="O14" s="1"/>
      <c r="P14" s="1"/>
      <c r="Q14" s="1"/>
      <c r="R14" s="1"/>
      <c r="S14" s="1"/>
      <c r="T14" s="1"/>
      <c r="U14" s="1"/>
      <c r="V14" s="1"/>
      <c r="W14" s="1"/>
      <c r="X14" s="1"/>
      <c r="Y14" s="1"/>
      <c r="Z14" s="1"/>
    </row>
    <row r="15" spans="1:26" ht="14.25" customHeight="1">
      <c r="A15" s="24">
        <v>5</v>
      </c>
      <c r="B15" s="53"/>
      <c r="C15" s="167"/>
      <c r="D15" s="44"/>
      <c r="E15" s="44"/>
      <c r="F15" s="44"/>
      <c r="G15" s="44"/>
      <c r="H15" s="1"/>
      <c r="I15" s="166"/>
      <c r="J15" s="1"/>
      <c r="K15" s="1"/>
      <c r="L15" s="1"/>
      <c r="M15" s="1"/>
      <c r="N15" s="1"/>
      <c r="O15" s="1"/>
      <c r="P15" s="1"/>
      <c r="Q15" s="1"/>
      <c r="R15" s="1"/>
      <c r="S15" s="1"/>
      <c r="T15" s="1"/>
      <c r="U15" s="1"/>
      <c r="V15" s="1"/>
      <c r="W15" s="1"/>
      <c r="X15" s="1"/>
      <c r="Y15" s="1"/>
      <c r="Z15" s="1"/>
    </row>
    <row r="16" spans="1:26" ht="14.25" customHeight="1">
      <c r="A16" s="24">
        <v>6</v>
      </c>
      <c r="B16" s="53"/>
      <c r="C16" s="167"/>
      <c r="D16" s="44"/>
      <c r="E16" s="44"/>
      <c r="F16" s="44"/>
      <c r="G16" s="44"/>
      <c r="H16" s="1"/>
      <c r="I16" s="166"/>
      <c r="J16" s="1"/>
      <c r="K16" s="1"/>
      <c r="L16" s="1"/>
      <c r="M16" s="1"/>
      <c r="N16" s="1"/>
      <c r="O16" s="1"/>
      <c r="P16" s="1"/>
      <c r="Q16" s="1"/>
      <c r="R16" s="1"/>
      <c r="S16" s="1"/>
      <c r="T16" s="1"/>
      <c r="U16" s="1"/>
      <c r="V16" s="1"/>
      <c r="W16" s="1"/>
      <c r="X16" s="1"/>
      <c r="Y16" s="1"/>
      <c r="Z16" s="1"/>
    </row>
    <row r="17" spans="1:26" ht="14.25" customHeight="1">
      <c r="A17" s="24">
        <v>7</v>
      </c>
      <c r="B17" s="53"/>
      <c r="C17" s="167"/>
      <c r="D17" s="44"/>
      <c r="E17" s="44"/>
      <c r="F17" s="44"/>
      <c r="G17" s="44"/>
      <c r="H17" s="1"/>
      <c r="I17" s="166"/>
      <c r="J17" s="1"/>
      <c r="K17" s="1"/>
      <c r="L17" s="1"/>
      <c r="M17" s="1"/>
      <c r="N17" s="1"/>
      <c r="O17" s="1"/>
      <c r="P17" s="1"/>
      <c r="Q17" s="1"/>
      <c r="R17" s="1"/>
      <c r="S17" s="1"/>
      <c r="T17" s="1"/>
      <c r="U17" s="1"/>
      <c r="V17" s="1"/>
      <c r="W17" s="1"/>
      <c r="X17" s="1"/>
      <c r="Y17" s="1"/>
      <c r="Z17" s="1"/>
    </row>
    <row r="18" spans="1:26" ht="14.25" customHeight="1">
      <c r="A18" s="24">
        <v>8</v>
      </c>
      <c r="B18" s="53"/>
      <c r="C18" s="167"/>
      <c r="D18" s="44"/>
      <c r="E18" s="44"/>
      <c r="F18" s="44"/>
      <c r="G18" s="44"/>
      <c r="H18" s="1"/>
      <c r="I18" s="166"/>
      <c r="J18" s="1"/>
      <c r="K18" s="1"/>
      <c r="L18" s="1"/>
      <c r="M18" s="1"/>
      <c r="N18" s="1"/>
      <c r="O18" s="1"/>
      <c r="P18" s="1"/>
      <c r="Q18" s="1"/>
      <c r="R18" s="1"/>
      <c r="S18" s="1"/>
      <c r="T18" s="1"/>
      <c r="U18" s="1"/>
      <c r="V18" s="1"/>
      <c r="W18" s="1"/>
      <c r="X18" s="1"/>
      <c r="Y18" s="1"/>
      <c r="Z18" s="1"/>
    </row>
    <row r="19" spans="1:26" ht="14.25" customHeight="1">
      <c r="A19" s="24">
        <v>9</v>
      </c>
      <c r="B19" s="53"/>
      <c r="C19" s="167"/>
      <c r="D19" s="44"/>
      <c r="E19" s="44"/>
      <c r="F19" s="44"/>
      <c r="G19" s="44"/>
      <c r="H19" s="1"/>
      <c r="I19" s="166"/>
      <c r="J19" s="1"/>
      <c r="K19" s="1"/>
      <c r="L19" s="1"/>
      <c r="M19" s="1"/>
      <c r="N19" s="1"/>
      <c r="O19" s="1"/>
      <c r="P19" s="1"/>
      <c r="Q19" s="1"/>
      <c r="R19" s="1"/>
      <c r="S19" s="1"/>
      <c r="T19" s="1"/>
      <c r="U19" s="1"/>
      <c r="V19" s="1"/>
      <c r="W19" s="1"/>
      <c r="X19" s="1"/>
      <c r="Y19" s="1"/>
      <c r="Z19" s="1"/>
    </row>
    <row r="20" spans="1:26" ht="14.25" customHeight="1">
      <c r="A20" s="24">
        <v>10</v>
      </c>
      <c r="B20" s="53"/>
      <c r="C20" s="167"/>
      <c r="D20" s="44"/>
      <c r="E20" s="44"/>
      <c r="F20" s="44"/>
      <c r="G20" s="44"/>
      <c r="H20" s="1"/>
      <c r="I20" s="166"/>
      <c r="J20" s="1"/>
      <c r="K20" s="1"/>
      <c r="L20" s="1"/>
      <c r="M20" s="1"/>
      <c r="N20" s="1"/>
      <c r="O20" s="1"/>
      <c r="P20" s="1"/>
      <c r="Q20" s="1"/>
      <c r="R20" s="1"/>
      <c r="S20" s="1"/>
      <c r="T20" s="1"/>
      <c r="U20" s="1"/>
      <c r="V20" s="1"/>
      <c r="W20" s="1"/>
      <c r="X20" s="1"/>
      <c r="Y20" s="1"/>
      <c r="Z20" s="1"/>
    </row>
    <row r="21" spans="1:26" ht="14.25" customHeight="1">
      <c r="A21" s="24">
        <v>11</v>
      </c>
      <c r="B21" s="53"/>
      <c r="C21" s="167"/>
      <c r="D21" s="44"/>
      <c r="E21" s="44"/>
      <c r="F21" s="44"/>
      <c r="G21" s="44"/>
      <c r="H21" s="1"/>
      <c r="I21" s="166"/>
      <c r="J21" s="1"/>
      <c r="K21" s="1"/>
      <c r="L21" s="1"/>
      <c r="M21" s="1"/>
      <c r="N21" s="1"/>
      <c r="O21" s="1"/>
      <c r="P21" s="1"/>
      <c r="Q21" s="1"/>
      <c r="R21" s="1"/>
      <c r="S21" s="1"/>
      <c r="T21" s="1"/>
      <c r="U21" s="1"/>
      <c r="V21" s="1"/>
      <c r="W21" s="1"/>
      <c r="X21" s="1"/>
      <c r="Y21" s="1"/>
      <c r="Z21" s="1"/>
    </row>
    <row r="22" spans="1:26" ht="14.25" customHeight="1">
      <c r="A22" s="24">
        <v>12</v>
      </c>
      <c r="B22" s="53"/>
      <c r="C22" s="167"/>
      <c r="D22" s="44"/>
      <c r="E22" s="44"/>
      <c r="F22" s="44"/>
      <c r="G22" s="44"/>
      <c r="H22" s="1"/>
      <c r="I22" s="166"/>
      <c r="J22" s="1"/>
      <c r="K22" s="1"/>
      <c r="L22" s="1"/>
      <c r="M22" s="1"/>
      <c r="N22" s="1"/>
      <c r="O22" s="1"/>
      <c r="P22" s="1"/>
      <c r="Q22" s="1"/>
      <c r="R22" s="1"/>
      <c r="S22" s="1"/>
      <c r="T22" s="1"/>
      <c r="U22" s="1"/>
      <c r="V22" s="1"/>
      <c r="W22" s="1"/>
      <c r="X22" s="1"/>
      <c r="Y22" s="1"/>
      <c r="Z22" s="1"/>
    </row>
    <row r="23" spans="1:26" ht="14.25" customHeight="1">
      <c r="A23" s="24">
        <v>13</v>
      </c>
      <c r="B23" s="53"/>
      <c r="C23" s="167"/>
      <c r="D23" s="44"/>
      <c r="E23" s="44"/>
      <c r="F23" s="44"/>
      <c r="G23" s="44"/>
      <c r="H23" s="1"/>
      <c r="I23" s="166"/>
      <c r="J23" s="1"/>
      <c r="K23" s="1"/>
      <c r="L23" s="1"/>
      <c r="M23" s="1"/>
      <c r="N23" s="1"/>
      <c r="O23" s="1"/>
      <c r="P23" s="1"/>
      <c r="Q23" s="1"/>
      <c r="R23" s="1"/>
      <c r="S23" s="1"/>
      <c r="T23" s="1"/>
      <c r="U23" s="1"/>
      <c r="V23" s="1"/>
      <c r="W23" s="1"/>
      <c r="X23" s="1"/>
      <c r="Y23" s="1"/>
      <c r="Z23" s="1"/>
    </row>
    <row r="24" spans="1:26" ht="14.25" customHeight="1">
      <c r="A24" s="24">
        <v>14</v>
      </c>
      <c r="B24" s="53"/>
      <c r="C24" s="167"/>
      <c r="D24" s="44"/>
      <c r="E24" s="44"/>
      <c r="F24" s="44"/>
      <c r="G24" s="44"/>
      <c r="H24" s="1"/>
      <c r="I24" s="166"/>
      <c r="J24" s="1"/>
      <c r="K24" s="1"/>
      <c r="L24" s="1"/>
      <c r="M24" s="1"/>
      <c r="N24" s="1"/>
      <c r="O24" s="1"/>
      <c r="P24" s="1"/>
      <c r="Q24" s="1"/>
      <c r="R24" s="1"/>
      <c r="S24" s="1"/>
      <c r="T24" s="1"/>
      <c r="U24" s="1"/>
      <c r="V24" s="1"/>
      <c r="W24" s="1"/>
      <c r="X24" s="1"/>
      <c r="Y24" s="1"/>
      <c r="Z24" s="1"/>
    </row>
    <row r="25" spans="1:26" ht="14.25" customHeight="1">
      <c r="A25" s="24">
        <v>15</v>
      </c>
      <c r="B25" s="53"/>
      <c r="C25" s="167"/>
      <c r="D25" s="44"/>
      <c r="E25" s="44"/>
      <c r="F25" s="44"/>
      <c r="G25" s="44"/>
      <c r="H25" s="1"/>
      <c r="I25" s="166"/>
      <c r="J25" s="1"/>
      <c r="K25" s="1"/>
      <c r="L25" s="1"/>
      <c r="M25" s="1"/>
      <c r="N25" s="1"/>
      <c r="O25" s="1"/>
      <c r="P25" s="1"/>
      <c r="Q25" s="1"/>
      <c r="R25" s="1"/>
      <c r="S25" s="1"/>
      <c r="T25" s="1"/>
      <c r="U25" s="1"/>
      <c r="V25" s="1"/>
      <c r="W25" s="1"/>
      <c r="X25" s="1"/>
      <c r="Y25" s="1"/>
      <c r="Z25" s="1"/>
    </row>
    <row r="26" spans="1:26" ht="14.25" customHeight="1">
      <c r="A26" s="24">
        <v>16</v>
      </c>
      <c r="B26" s="53"/>
      <c r="C26" s="167"/>
      <c r="D26" s="44"/>
      <c r="E26" s="44"/>
      <c r="F26" s="44"/>
      <c r="G26" s="44"/>
      <c r="H26" s="1"/>
      <c r="I26" s="166"/>
      <c r="J26" s="1"/>
      <c r="K26" s="1"/>
      <c r="L26" s="1"/>
      <c r="M26" s="1"/>
      <c r="N26" s="1"/>
      <c r="O26" s="1"/>
      <c r="P26" s="1"/>
      <c r="Q26" s="1"/>
      <c r="R26" s="1"/>
      <c r="S26" s="1"/>
      <c r="T26" s="1"/>
      <c r="U26" s="1"/>
      <c r="V26" s="1"/>
      <c r="W26" s="1"/>
      <c r="X26" s="1"/>
      <c r="Y26" s="1"/>
      <c r="Z26" s="1"/>
    </row>
    <row r="27" spans="1:26" ht="14.25" customHeight="1">
      <c r="A27" s="24">
        <v>17</v>
      </c>
      <c r="B27" s="53"/>
      <c r="C27" s="167"/>
      <c r="D27" s="44"/>
      <c r="E27" s="44"/>
      <c r="F27" s="44"/>
      <c r="G27" s="44"/>
      <c r="H27" s="1"/>
      <c r="I27" s="166"/>
      <c r="J27" s="1"/>
      <c r="K27" s="1"/>
      <c r="L27" s="1"/>
      <c r="M27" s="1"/>
      <c r="N27" s="1"/>
      <c r="O27" s="1"/>
      <c r="P27" s="1"/>
      <c r="Q27" s="1"/>
      <c r="R27" s="1"/>
      <c r="S27" s="1"/>
      <c r="T27" s="1"/>
      <c r="U27" s="1"/>
      <c r="V27" s="1"/>
      <c r="W27" s="1"/>
      <c r="X27" s="1"/>
      <c r="Y27" s="1"/>
      <c r="Z27" s="1"/>
    </row>
    <row r="28" spans="1:26" ht="14.25" customHeight="1">
      <c r="A28" s="24">
        <v>18</v>
      </c>
      <c r="B28" s="53"/>
      <c r="C28" s="167"/>
      <c r="D28" s="44"/>
      <c r="E28" s="44"/>
      <c r="F28" s="44"/>
      <c r="G28" s="44"/>
      <c r="H28" s="1"/>
      <c r="I28" s="166"/>
      <c r="J28" s="1"/>
      <c r="K28" s="1"/>
      <c r="L28" s="1"/>
      <c r="M28" s="1"/>
      <c r="N28" s="1"/>
      <c r="O28" s="1"/>
      <c r="P28" s="1"/>
      <c r="Q28" s="1"/>
      <c r="R28" s="1"/>
      <c r="S28" s="1"/>
      <c r="T28" s="1"/>
      <c r="U28" s="1"/>
      <c r="V28" s="1"/>
      <c r="W28" s="1"/>
      <c r="X28" s="1"/>
      <c r="Y28" s="1"/>
      <c r="Z28" s="1"/>
    </row>
    <row r="29" spans="1:26" ht="14.25" customHeight="1">
      <c r="A29" s="24">
        <v>19</v>
      </c>
      <c r="B29" s="53"/>
      <c r="C29" s="167"/>
      <c r="D29" s="44"/>
      <c r="E29" s="44"/>
      <c r="F29" s="44"/>
      <c r="G29" s="44"/>
      <c r="H29" s="1"/>
      <c r="I29" s="166"/>
      <c r="J29" s="1"/>
      <c r="K29" s="1"/>
      <c r="L29" s="1"/>
      <c r="M29" s="1"/>
      <c r="N29" s="1"/>
      <c r="O29" s="1"/>
      <c r="P29" s="1"/>
      <c r="Q29" s="1"/>
      <c r="R29" s="1"/>
      <c r="S29" s="1"/>
      <c r="T29" s="1"/>
      <c r="U29" s="1"/>
      <c r="V29" s="1"/>
      <c r="W29" s="1"/>
      <c r="X29" s="1"/>
      <c r="Y29" s="1"/>
      <c r="Z29" s="1"/>
    </row>
    <row r="30" spans="1:26" ht="14.25" customHeight="1">
      <c r="A30" s="24">
        <v>20</v>
      </c>
      <c r="B30" s="53"/>
      <c r="C30" s="167"/>
      <c r="D30" s="44"/>
      <c r="E30" s="44"/>
      <c r="F30" s="44"/>
      <c r="G30" s="44"/>
      <c r="H30" s="1"/>
      <c r="I30" s="166"/>
      <c r="J30" s="1"/>
      <c r="K30" s="1"/>
      <c r="L30" s="1"/>
      <c r="M30" s="1"/>
      <c r="N30" s="1"/>
      <c r="O30" s="1"/>
      <c r="P30" s="1"/>
      <c r="Q30" s="1"/>
      <c r="R30" s="1"/>
      <c r="S30" s="1"/>
      <c r="T30" s="1"/>
      <c r="U30" s="1"/>
      <c r="V30" s="1"/>
      <c r="W30" s="1"/>
      <c r="X30" s="1"/>
      <c r="Y30" s="1"/>
      <c r="Z30" s="1"/>
    </row>
    <row r="31" spans="1:26" ht="14.25" customHeight="1">
      <c r="A31" s="24">
        <v>21</v>
      </c>
      <c r="B31" s="53"/>
      <c r="C31" s="167"/>
      <c r="D31" s="44"/>
      <c r="E31" s="44"/>
      <c r="F31" s="44"/>
      <c r="G31" s="44"/>
      <c r="H31" s="1"/>
      <c r="I31" s="166"/>
      <c r="J31" s="1"/>
      <c r="K31" s="1"/>
      <c r="L31" s="1"/>
      <c r="M31" s="1"/>
      <c r="N31" s="1"/>
      <c r="O31" s="1"/>
      <c r="P31" s="1"/>
      <c r="Q31" s="1"/>
      <c r="R31" s="1"/>
      <c r="S31" s="1"/>
      <c r="T31" s="1"/>
      <c r="U31" s="1"/>
      <c r="V31" s="1"/>
      <c r="W31" s="1"/>
      <c r="X31" s="1"/>
      <c r="Y31" s="1"/>
      <c r="Z31" s="1"/>
    </row>
    <row r="32" spans="1:26" ht="14.25" customHeight="1">
      <c r="A32" s="24">
        <v>22</v>
      </c>
      <c r="B32" s="53"/>
      <c r="C32" s="167"/>
      <c r="D32" s="44"/>
      <c r="E32" s="44"/>
      <c r="F32" s="44"/>
      <c r="G32" s="44"/>
      <c r="H32" s="1"/>
      <c r="I32" s="166"/>
      <c r="J32" s="1"/>
      <c r="K32" s="1"/>
      <c r="L32" s="1"/>
      <c r="M32" s="1"/>
      <c r="N32" s="1"/>
      <c r="O32" s="1"/>
      <c r="P32" s="1"/>
      <c r="Q32" s="1"/>
      <c r="R32" s="1"/>
      <c r="S32" s="1"/>
      <c r="T32" s="1"/>
      <c r="U32" s="1"/>
      <c r="V32" s="1"/>
      <c r="W32" s="1"/>
      <c r="X32" s="1"/>
      <c r="Y32" s="1"/>
      <c r="Z32" s="1"/>
    </row>
    <row r="33" spans="1:26" ht="14.25" customHeight="1">
      <c r="A33" s="24">
        <v>23</v>
      </c>
      <c r="B33" s="53"/>
      <c r="C33" s="167"/>
      <c r="D33" s="44"/>
      <c r="E33" s="44"/>
      <c r="F33" s="44"/>
      <c r="G33" s="44"/>
      <c r="H33" s="1"/>
      <c r="I33" s="166"/>
      <c r="J33" s="1"/>
      <c r="K33" s="1"/>
      <c r="L33" s="1"/>
      <c r="M33" s="1"/>
      <c r="N33" s="1"/>
      <c r="O33" s="1"/>
      <c r="P33" s="1"/>
      <c r="Q33" s="1"/>
      <c r="R33" s="1"/>
      <c r="S33" s="1"/>
      <c r="T33" s="1"/>
      <c r="U33" s="1"/>
      <c r="V33" s="1"/>
      <c r="W33" s="1"/>
      <c r="X33" s="1"/>
      <c r="Y33" s="1"/>
      <c r="Z33" s="1"/>
    </row>
    <row r="34" spans="1:26" ht="14.25" customHeight="1">
      <c r="A34" s="24">
        <v>24</v>
      </c>
      <c r="B34" s="53"/>
      <c r="C34" s="167"/>
      <c r="D34" s="44"/>
      <c r="E34" s="44"/>
      <c r="F34" s="44"/>
      <c r="G34" s="44"/>
      <c r="H34" s="1"/>
      <c r="I34" s="166"/>
      <c r="J34" s="1"/>
      <c r="K34" s="1"/>
      <c r="L34" s="1"/>
      <c r="M34" s="1"/>
      <c r="N34" s="1"/>
      <c r="O34" s="1"/>
      <c r="P34" s="1"/>
      <c r="Q34" s="1"/>
      <c r="R34" s="1"/>
      <c r="S34" s="1"/>
      <c r="T34" s="1"/>
      <c r="U34" s="1"/>
      <c r="V34" s="1"/>
      <c r="W34" s="1"/>
      <c r="X34" s="1"/>
      <c r="Y34" s="1"/>
      <c r="Z34" s="1"/>
    </row>
    <row r="35" spans="1:26" ht="14.25" customHeight="1">
      <c r="A35" s="24">
        <v>25</v>
      </c>
      <c r="B35" s="53"/>
      <c r="C35" s="167"/>
      <c r="D35" s="44"/>
      <c r="E35" s="44"/>
      <c r="F35" s="44"/>
      <c r="G35" s="44"/>
      <c r="H35" s="1"/>
      <c r="I35" s="166"/>
      <c r="J35" s="1"/>
      <c r="K35" s="1"/>
      <c r="L35" s="1"/>
      <c r="M35" s="1"/>
      <c r="N35" s="1"/>
      <c r="O35" s="1"/>
      <c r="P35" s="1"/>
      <c r="Q35" s="1"/>
      <c r="R35" s="1"/>
      <c r="S35" s="1"/>
      <c r="T35" s="1"/>
      <c r="U35" s="1"/>
      <c r="V35" s="1"/>
      <c r="W35" s="1"/>
      <c r="X35" s="1"/>
      <c r="Y35" s="1"/>
      <c r="Z35" s="1"/>
    </row>
    <row r="36" spans="1:26" ht="14.25" customHeight="1">
      <c r="A36" s="24">
        <v>26</v>
      </c>
      <c r="B36" s="53"/>
      <c r="C36" s="167"/>
      <c r="D36" s="44"/>
      <c r="E36" s="44"/>
      <c r="F36" s="44"/>
      <c r="G36" s="44"/>
      <c r="H36" s="1"/>
      <c r="I36" s="166"/>
      <c r="J36" s="1"/>
      <c r="K36" s="1"/>
      <c r="L36" s="1"/>
      <c r="M36" s="1"/>
      <c r="N36" s="1"/>
      <c r="O36" s="1"/>
      <c r="P36" s="1"/>
      <c r="Q36" s="1"/>
      <c r="R36" s="1"/>
      <c r="S36" s="1"/>
      <c r="T36" s="1"/>
      <c r="U36" s="1"/>
      <c r="V36" s="1"/>
      <c r="W36" s="1"/>
      <c r="X36" s="1"/>
      <c r="Y36" s="1"/>
      <c r="Z36" s="1"/>
    </row>
    <row r="37" spans="1:26" ht="14.25" customHeight="1">
      <c r="A37" s="24">
        <v>27</v>
      </c>
      <c r="B37" s="53"/>
      <c r="C37" s="167"/>
      <c r="D37" s="44"/>
      <c r="E37" s="44"/>
      <c r="F37" s="44"/>
      <c r="G37" s="44"/>
      <c r="H37" s="1"/>
      <c r="I37" s="166"/>
      <c r="J37" s="1"/>
      <c r="K37" s="1"/>
      <c r="L37" s="1"/>
      <c r="M37" s="1"/>
      <c r="N37" s="1"/>
      <c r="O37" s="1"/>
      <c r="P37" s="1"/>
      <c r="Q37" s="1"/>
      <c r="R37" s="1"/>
      <c r="S37" s="1"/>
      <c r="T37" s="1"/>
      <c r="U37" s="1"/>
      <c r="V37" s="1"/>
      <c r="W37" s="1"/>
      <c r="X37" s="1"/>
      <c r="Y37" s="1"/>
      <c r="Z37" s="1"/>
    </row>
    <row r="38" spans="1:26" ht="14.25" customHeight="1">
      <c r="A38" s="24">
        <v>28</v>
      </c>
      <c r="B38" s="53"/>
      <c r="C38" s="167"/>
      <c r="D38" s="44"/>
      <c r="E38" s="44"/>
      <c r="F38" s="44"/>
      <c r="G38" s="44"/>
      <c r="H38" s="1"/>
      <c r="I38" s="166"/>
      <c r="J38" s="1"/>
      <c r="K38" s="1"/>
      <c r="L38" s="1"/>
      <c r="M38" s="1"/>
      <c r="N38" s="1"/>
      <c r="O38" s="1"/>
      <c r="P38" s="1"/>
      <c r="Q38" s="1"/>
      <c r="R38" s="1"/>
      <c r="S38" s="1"/>
      <c r="T38" s="1"/>
      <c r="U38" s="1"/>
      <c r="V38" s="1"/>
      <c r="W38" s="1"/>
      <c r="X38" s="1"/>
      <c r="Y38" s="1"/>
      <c r="Z38" s="1"/>
    </row>
    <row r="39" spans="1:26" ht="14.25" customHeight="1">
      <c r="A39" s="24">
        <v>29</v>
      </c>
      <c r="B39" s="53"/>
      <c r="C39" s="167"/>
      <c r="D39" s="44"/>
      <c r="E39" s="44"/>
      <c r="F39" s="44"/>
      <c r="G39" s="44"/>
      <c r="H39" s="1"/>
      <c r="I39" s="166"/>
      <c r="J39" s="1"/>
      <c r="K39" s="1"/>
      <c r="L39" s="1"/>
      <c r="M39" s="1"/>
      <c r="N39" s="1"/>
      <c r="O39" s="1"/>
      <c r="P39" s="1"/>
      <c r="Q39" s="1"/>
      <c r="R39" s="1"/>
      <c r="S39" s="1"/>
      <c r="T39" s="1"/>
      <c r="U39" s="1"/>
      <c r="V39" s="1"/>
      <c r="W39" s="1"/>
      <c r="X39" s="1"/>
      <c r="Y39" s="1"/>
      <c r="Z39" s="1"/>
    </row>
    <row r="40" spans="1:26" ht="14.25" customHeight="1">
      <c r="A40" s="24">
        <v>30</v>
      </c>
      <c r="B40" s="53"/>
      <c r="C40" s="167"/>
      <c r="D40" s="44"/>
      <c r="E40" s="44"/>
      <c r="F40" s="44"/>
      <c r="G40" s="44"/>
      <c r="H40" s="1"/>
      <c r="I40" s="166"/>
      <c r="J40" s="1"/>
      <c r="K40" s="1"/>
      <c r="L40" s="1"/>
      <c r="M40" s="1"/>
      <c r="N40" s="1"/>
      <c r="O40" s="1"/>
      <c r="P40" s="1"/>
      <c r="Q40" s="1"/>
      <c r="R40" s="1"/>
      <c r="S40" s="1"/>
      <c r="T40" s="1"/>
      <c r="U40" s="1"/>
      <c r="V40" s="1"/>
      <c r="W40" s="1"/>
      <c r="X40" s="1"/>
      <c r="Y40" s="1"/>
      <c r="Z40" s="1"/>
    </row>
    <row r="41" spans="1:26" ht="14.25" customHeight="1">
      <c r="A41" s="24">
        <v>31</v>
      </c>
      <c r="B41" s="53"/>
      <c r="C41" s="167"/>
      <c r="D41" s="44"/>
      <c r="E41" s="44"/>
      <c r="F41" s="44"/>
      <c r="G41" s="44"/>
      <c r="H41" s="1"/>
      <c r="I41" s="166"/>
      <c r="J41" s="1"/>
      <c r="K41" s="1"/>
      <c r="L41" s="1"/>
      <c r="M41" s="1"/>
      <c r="N41" s="1"/>
      <c r="O41" s="1"/>
      <c r="P41" s="1"/>
      <c r="Q41" s="1"/>
      <c r="R41" s="1"/>
      <c r="S41" s="1"/>
      <c r="T41" s="1"/>
      <c r="U41" s="1"/>
      <c r="V41" s="1"/>
      <c r="W41" s="1"/>
      <c r="X41" s="1"/>
      <c r="Y41" s="1"/>
      <c r="Z41" s="1"/>
    </row>
    <row r="42" spans="1:26" ht="14.25" customHeight="1">
      <c r="A42" s="24">
        <v>32</v>
      </c>
      <c r="B42" s="53"/>
      <c r="C42" s="167"/>
      <c r="D42" s="44"/>
      <c r="E42" s="44"/>
      <c r="F42" s="44"/>
      <c r="G42" s="44"/>
      <c r="H42" s="1"/>
      <c r="I42" s="166"/>
      <c r="J42" s="1"/>
      <c r="K42" s="1"/>
      <c r="L42" s="1"/>
      <c r="M42" s="1"/>
      <c r="N42" s="1"/>
      <c r="O42" s="1"/>
      <c r="P42" s="1"/>
      <c r="Q42" s="1"/>
      <c r="R42" s="1"/>
      <c r="S42" s="1"/>
      <c r="T42" s="1"/>
      <c r="U42" s="1"/>
      <c r="V42" s="1"/>
      <c r="W42" s="1"/>
      <c r="X42" s="1"/>
      <c r="Y42" s="1"/>
      <c r="Z42" s="1"/>
    </row>
    <row r="43" spans="1:26" ht="14.25" customHeight="1">
      <c r="A43" s="24">
        <v>33</v>
      </c>
      <c r="B43" s="53"/>
      <c r="C43" s="167"/>
      <c r="D43" s="44"/>
      <c r="E43" s="44"/>
      <c r="F43" s="44"/>
      <c r="G43" s="44"/>
      <c r="H43" s="1"/>
      <c r="I43" s="166"/>
      <c r="J43" s="1"/>
      <c r="K43" s="1"/>
      <c r="L43" s="1"/>
      <c r="M43" s="1"/>
      <c r="N43" s="1"/>
      <c r="O43" s="1"/>
      <c r="P43" s="1"/>
      <c r="Q43" s="1"/>
      <c r="R43" s="1"/>
      <c r="S43" s="1"/>
      <c r="T43" s="1"/>
      <c r="U43" s="1"/>
      <c r="V43" s="1"/>
      <c r="W43" s="1"/>
      <c r="X43" s="1"/>
      <c r="Y43" s="1"/>
      <c r="Z43" s="1"/>
    </row>
    <row r="44" spans="1:26" ht="14.25" customHeight="1">
      <c r="A44" s="24">
        <v>34</v>
      </c>
      <c r="B44" s="53"/>
      <c r="C44" s="167"/>
      <c r="D44" s="44"/>
      <c r="E44" s="44"/>
      <c r="F44" s="44"/>
      <c r="G44" s="44"/>
      <c r="H44" s="1"/>
      <c r="I44" s="166"/>
      <c r="J44" s="1"/>
      <c r="K44" s="1"/>
      <c r="L44" s="1"/>
      <c r="M44" s="1"/>
      <c r="N44" s="1"/>
      <c r="O44" s="1"/>
      <c r="P44" s="1"/>
      <c r="Q44" s="1"/>
      <c r="R44" s="1"/>
      <c r="S44" s="1"/>
      <c r="T44" s="1"/>
      <c r="U44" s="1"/>
      <c r="V44" s="1"/>
      <c r="W44" s="1"/>
      <c r="X44" s="1"/>
      <c r="Y44" s="1"/>
      <c r="Z44" s="1"/>
    </row>
    <row r="45" spans="1:26" ht="14.25" customHeight="1">
      <c r="A45" s="24">
        <v>35</v>
      </c>
      <c r="B45" s="53"/>
      <c r="C45" s="167"/>
      <c r="D45" s="44"/>
      <c r="E45" s="44"/>
      <c r="F45" s="44"/>
      <c r="G45" s="44"/>
      <c r="H45" s="1"/>
      <c r="I45" s="166"/>
      <c r="J45" s="1"/>
      <c r="K45" s="1"/>
      <c r="L45" s="1"/>
      <c r="M45" s="1"/>
      <c r="N45" s="1"/>
      <c r="O45" s="1"/>
      <c r="P45" s="1"/>
      <c r="Q45" s="1"/>
      <c r="R45" s="1"/>
      <c r="S45" s="1"/>
      <c r="T45" s="1"/>
      <c r="U45" s="1"/>
      <c r="V45" s="1"/>
      <c r="W45" s="1"/>
      <c r="X45" s="1"/>
      <c r="Y45" s="1"/>
      <c r="Z45" s="1"/>
    </row>
    <row r="46" spans="1:26" ht="14.25" customHeight="1">
      <c r="A46" s="24">
        <v>36</v>
      </c>
      <c r="B46" s="53"/>
      <c r="C46" s="167"/>
      <c r="D46" s="44"/>
      <c r="E46" s="44"/>
      <c r="F46" s="44"/>
      <c r="G46" s="44"/>
      <c r="H46" s="1"/>
      <c r="I46" s="166"/>
      <c r="J46" s="1"/>
      <c r="K46" s="1"/>
      <c r="L46" s="1"/>
      <c r="M46" s="1"/>
      <c r="N46" s="1"/>
      <c r="O46" s="1"/>
      <c r="P46" s="1"/>
      <c r="Q46" s="1"/>
      <c r="R46" s="1"/>
      <c r="S46" s="1"/>
      <c r="T46" s="1"/>
      <c r="U46" s="1"/>
      <c r="V46" s="1"/>
      <c r="W46" s="1"/>
      <c r="X46" s="1"/>
      <c r="Y46" s="1"/>
      <c r="Z46" s="1"/>
    </row>
    <row r="47" spans="1:26" ht="14.25" customHeight="1">
      <c r="A47" s="24">
        <v>37</v>
      </c>
      <c r="B47" s="53"/>
      <c r="C47" s="167"/>
      <c r="D47" s="44"/>
      <c r="E47" s="44"/>
      <c r="F47" s="44"/>
      <c r="G47" s="44"/>
      <c r="H47" s="1"/>
      <c r="I47" s="166"/>
      <c r="J47" s="1"/>
      <c r="K47" s="1"/>
      <c r="L47" s="1"/>
      <c r="M47" s="1"/>
      <c r="N47" s="1"/>
      <c r="O47" s="1"/>
      <c r="P47" s="1"/>
      <c r="Q47" s="1"/>
      <c r="R47" s="1"/>
      <c r="S47" s="1"/>
      <c r="T47" s="1"/>
      <c r="U47" s="1"/>
      <c r="V47" s="1"/>
      <c r="W47" s="1"/>
      <c r="X47" s="1"/>
      <c r="Y47" s="1"/>
      <c r="Z47" s="1"/>
    </row>
    <row r="48" spans="1:26" ht="14.25" customHeight="1">
      <c r="A48" s="24">
        <v>38</v>
      </c>
      <c r="B48" s="53"/>
      <c r="C48" s="167"/>
      <c r="D48" s="44"/>
      <c r="E48" s="44"/>
      <c r="F48" s="44"/>
      <c r="G48" s="44"/>
      <c r="H48" s="1"/>
      <c r="I48" s="166"/>
      <c r="J48" s="1"/>
      <c r="K48" s="1"/>
      <c r="L48" s="1"/>
      <c r="M48" s="1"/>
      <c r="N48" s="1"/>
      <c r="O48" s="1"/>
      <c r="P48" s="1"/>
      <c r="Q48" s="1"/>
      <c r="R48" s="1"/>
      <c r="S48" s="1"/>
      <c r="T48" s="1"/>
      <c r="U48" s="1"/>
      <c r="V48" s="1"/>
      <c r="W48" s="1"/>
      <c r="X48" s="1"/>
      <c r="Y48" s="1"/>
      <c r="Z48" s="1"/>
    </row>
    <row r="49" spans="1:26" ht="14.25" customHeight="1">
      <c r="A49" s="24">
        <v>39</v>
      </c>
      <c r="B49" s="53"/>
      <c r="C49" s="167"/>
      <c r="D49" s="44"/>
      <c r="E49" s="44"/>
      <c r="F49" s="44"/>
      <c r="G49" s="44"/>
      <c r="H49" s="1"/>
      <c r="I49" s="166"/>
      <c r="J49" s="1"/>
      <c r="K49" s="1"/>
      <c r="L49" s="1"/>
      <c r="M49" s="1"/>
      <c r="N49" s="1"/>
      <c r="O49" s="1"/>
      <c r="P49" s="1"/>
      <c r="Q49" s="1"/>
      <c r="R49" s="1"/>
      <c r="S49" s="1"/>
      <c r="T49" s="1"/>
      <c r="U49" s="1"/>
      <c r="V49" s="1"/>
      <c r="W49" s="1"/>
      <c r="X49" s="1"/>
      <c r="Y49" s="1"/>
      <c r="Z49" s="1"/>
    </row>
    <row r="50" spans="1:26" ht="14.25" customHeight="1">
      <c r="A50" s="24">
        <v>40</v>
      </c>
      <c r="B50" s="53"/>
      <c r="C50" s="167"/>
      <c r="D50" s="44"/>
      <c r="E50" s="44"/>
      <c r="F50" s="44"/>
      <c r="G50" s="44"/>
      <c r="H50" s="1"/>
      <c r="I50" s="166"/>
      <c r="J50" s="1"/>
      <c r="K50" s="1"/>
      <c r="L50" s="1"/>
      <c r="M50" s="1"/>
      <c r="N50" s="1"/>
      <c r="O50" s="1"/>
      <c r="P50" s="1"/>
      <c r="Q50" s="1"/>
      <c r="R50" s="1"/>
      <c r="S50" s="1"/>
      <c r="T50" s="1"/>
      <c r="U50" s="1"/>
      <c r="V50" s="1"/>
      <c r="W50" s="1"/>
      <c r="X50" s="1"/>
      <c r="Y50" s="1"/>
      <c r="Z50" s="1"/>
    </row>
    <row r="51" spans="1:26" ht="14.25" customHeight="1">
      <c r="A51" s="24">
        <v>41</v>
      </c>
      <c r="B51" s="53"/>
      <c r="C51" s="167"/>
      <c r="D51" s="44"/>
      <c r="E51" s="44"/>
      <c r="F51" s="44"/>
      <c r="G51" s="44"/>
      <c r="H51" s="1"/>
      <c r="I51" s="166"/>
      <c r="J51" s="1"/>
      <c r="K51" s="1"/>
      <c r="L51" s="1"/>
      <c r="M51" s="1"/>
      <c r="N51" s="1"/>
      <c r="O51" s="1"/>
      <c r="P51" s="1"/>
      <c r="Q51" s="1"/>
      <c r="R51" s="1"/>
      <c r="S51" s="1"/>
      <c r="T51" s="1"/>
      <c r="U51" s="1"/>
      <c r="V51" s="1"/>
      <c r="W51" s="1"/>
      <c r="X51" s="1"/>
      <c r="Y51" s="1"/>
      <c r="Z51" s="1"/>
    </row>
    <row r="52" spans="1:26" ht="14.25" customHeight="1">
      <c r="A52" s="24">
        <v>42</v>
      </c>
      <c r="B52" s="53"/>
      <c r="C52" s="167"/>
      <c r="D52" s="44"/>
      <c r="E52" s="44"/>
      <c r="F52" s="44"/>
      <c r="G52" s="44"/>
      <c r="H52" s="1"/>
      <c r="I52" s="166"/>
      <c r="J52" s="1"/>
      <c r="K52" s="1"/>
      <c r="L52" s="1"/>
      <c r="M52" s="1"/>
      <c r="N52" s="1"/>
      <c r="O52" s="1"/>
      <c r="P52" s="1"/>
      <c r="Q52" s="1"/>
      <c r="R52" s="1"/>
      <c r="S52" s="1"/>
      <c r="T52" s="1"/>
      <c r="U52" s="1"/>
      <c r="V52" s="1"/>
      <c r="W52" s="1"/>
      <c r="X52" s="1"/>
      <c r="Y52" s="1"/>
      <c r="Z52" s="1"/>
    </row>
    <row r="53" spans="1:26" ht="14.25" customHeight="1">
      <c r="A53" s="24">
        <v>43</v>
      </c>
      <c r="B53" s="53"/>
      <c r="C53" s="167"/>
      <c r="D53" s="44"/>
      <c r="E53" s="44"/>
      <c r="F53" s="44"/>
      <c r="G53" s="44"/>
      <c r="H53" s="1"/>
      <c r="I53" s="166"/>
      <c r="J53" s="1"/>
      <c r="K53" s="1"/>
      <c r="L53" s="1"/>
      <c r="M53" s="1"/>
      <c r="N53" s="1"/>
      <c r="O53" s="1"/>
      <c r="P53" s="1"/>
      <c r="Q53" s="1"/>
      <c r="R53" s="1"/>
      <c r="S53" s="1"/>
      <c r="T53" s="1"/>
      <c r="U53" s="1"/>
      <c r="V53" s="1"/>
      <c r="W53" s="1"/>
      <c r="X53" s="1"/>
      <c r="Y53" s="1"/>
      <c r="Z53" s="1"/>
    </row>
    <row r="54" spans="1:26" ht="14.25" customHeight="1">
      <c r="A54" s="24">
        <v>44</v>
      </c>
      <c r="B54" s="53"/>
      <c r="C54" s="167"/>
      <c r="D54" s="44"/>
      <c r="E54" s="44"/>
      <c r="F54" s="44"/>
      <c r="G54" s="44"/>
      <c r="H54" s="1"/>
      <c r="I54" s="166"/>
      <c r="J54" s="1"/>
      <c r="K54" s="1"/>
      <c r="L54" s="1"/>
      <c r="M54" s="1"/>
      <c r="N54" s="1"/>
      <c r="O54" s="1"/>
      <c r="P54" s="1"/>
      <c r="Q54" s="1"/>
      <c r="R54" s="1"/>
      <c r="S54" s="1"/>
      <c r="T54" s="1"/>
      <c r="U54" s="1"/>
      <c r="V54" s="1"/>
      <c r="W54" s="1"/>
      <c r="X54" s="1"/>
      <c r="Y54" s="1"/>
      <c r="Z54" s="1"/>
    </row>
    <row r="55" spans="1:26" ht="14.25" customHeight="1">
      <c r="A55" s="24">
        <v>45</v>
      </c>
      <c r="B55" s="53"/>
      <c r="C55" s="167"/>
      <c r="D55" s="44"/>
      <c r="E55" s="44"/>
      <c r="F55" s="44"/>
      <c r="G55" s="44"/>
      <c r="H55" s="1"/>
      <c r="I55" s="166"/>
      <c r="J55" s="1"/>
      <c r="K55" s="1"/>
      <c r="L55" s="1"/>
      <c r="M55" s="1"/>
      <c r="N55" s="1"/>
      <c r="O55" s="1"/>
      <c r="P55" s="1"/>
      <c r="Q55" s="1"/>
      <c r="R55" s="1"/>
      <c r="S55" s="1"/>
      <c r="T55" s="1"/>
      <c r="U55" s="1"/>
      <c r="V55" s="1"/>
      <c r="W55" s="1"/>
      <c r="X55" s="1"/>
      <c r="Y55" s="1"/>
      <c r="Z55" s="1"/>
    </row>
    <row r="56" spans="1:26" ht="14.25" customHeight="1">
      <c r="A56" s="24">
        <v>46</v>
      </c>
      <c r="B56" s="53"/>
      <c r="C56" s="167"/>
      <c r="D56" s="44"/>
      <c r="E56" s="44"/>
      <c r="F56" s="44"/>
      <c r="G56" s="44"/>
      <c r="H56" s="1"/>
      <c r="I56" s="166"/>
      <c r="J56" s="1"/>
      <c r="K56" s="1"/>
      <c r="L56" s="1"/>
      <c r="M56" s="1"/>
      <c r="N56" s="1"/>
      <c r="O56" s="1"/>
      <c r="P56" s="1"/>
      <c r="Q56" s="1"/>
      <c r="R56" s="1"/>
      <c r="S56" s="1"/>
      <c r="T56" s="1"/>
      <c r="U56" s="1"/>
      <c r="V56" s="1"/>
      <c r="W56" s="1"/>
      <c r="X56" s="1"/>
      <c r="Y56" s="1"/>
      <c r="Z56" s="1"/>
    </row>
    <row r="57" spans="1:26" ht="14.25" customHeight="1">
      <c r="A57" s="24">
        <v>47</v>
      </c>
      <c r="B57" s="53"/>
      <c r="C57" s="167"/>
      <c r="D57" s="44"/>
      <c r="E57" s="44"/>
      <c r="F57" s="44"/>
      <c r="G57" s="44"/>
      <c r="H57" s="1"/>
      <c r="I57" s="166"/>
      <c r="J57" s="1"/>
      <c r="K57" s="1"/>
      <c r="L57" s="1"/>
      <c r="M57" s="1"/>
      <c r="N57" s="1"/>
      <c r="O57" s="1"/>
      <c r="P57" s="1"/>
      <c r="Q57" s="1"/>
      <c r="R57" s="1"/>
      <c r="S57" s="1"/>
      <c r="T57" s="1"/>
      <c r="U57" s="1"/>
      <c r="V57" s="1"/>
      <c r="W57" s="1"/>
      <c r="X57" s="1"/>
      <c r="Y57" s="1"/>
      <c r="Z57" s="1"/>
    </row>
    <row r="58" spans="1:26" ht="14.25" customHeight="1">
      <c r="A58" s="24">
        <v>48</v>
      </c>
      <c r="B58" s="53"/>
      <c r="C58" s="167"/>
      <c r="D58" s="44"/>
      <c r="E58" s="44"/>
      <c r="F58" s="44"/>
      <c r="G58" s="44"/>
      <c r="H58" s="1"/>
      <c r="I58" s="166"/>
      <c r="J58" s="1"/>
      <c r="K58" s="1"/>
      <c r="L58" s="1"/>
      <c r="M58" s="1"/>
      <c r="N58" s="1"/>
      <c r="O58" s="1"/>
      <c r="P58" s="1"/>
      <c r="Q58" s="1"/>
      <c r="R58" s="1"/>
      <c r="S58" s="1"/>
      <c r="T58" s="1"/>
      <c r="U58" s="1"/>
      <c r="V58" s="1"/>
      <c r="W58" s="1"/>
      <c r="X58" s="1"/>
      <c r="Y58" s="1"/>
      <c r="Z58" s="1"/>
    </row>
    <row r="59" spans="1:26" ht="14.25" customHeight="1">
      <c r="A59" s="24">
        <v>49</v>
      </c>
      <c r="B59" s="53"/>
      <c r="C59" s="167"/>
      <c r="D59" s="44"/>
      <c r="E59" s="44"/>
      <c r="F59" s="44"/>
      <c r="G59" s="44"/>
      <c r="H59" s="1"/>
      <c r="I59" s="166"/>
      <c r="J59" s="1"/>
      <c r="K59" s="1"/>
      <c r="L59" s="1"/>
      <c r="M59" s="1"/>
      <c r="N59" s="1"/>
      <c r="O59" s="1"/>
      <c r="P59" s="1"/>
      <c r="Q59" s="1"/>
      <c r="R59" s="1"/>
      <c r="S59" s="1"/>
      <c r="T59" s="1"/>
      <c r="U59" s="1"/>
      <c r="V59" s="1"/>
      <c r="W59" s="1"/>
      <c r="X59" s="1"/>
      <c r="Y59" s="1"/>
      <c r="Z59" s="1"/>
    </row>
    <row r="60" spans="1:26" ht="14.25" customHeight="1">
      <c r="A60" s="24">
        <v>50</v>
      </c>
      <c r="B60" s="53"/>
      <c r="C60" s="167"/>
      <c r="D60" s="44"/>
      <c r="E60" s="44"/>
      <c r="F60" s="44"/>
      <c r="G60" s="44"/>
      <c r="H60" s="1"/>
      <c r="I60" s="166"/>
      <c r="J60" s="1"/>
      <c r="K60" s="1"/>
      <c r="L60" s="1"/>
      <c r="M60" s="1"/>
      <c r="N60" s="1"/>
      <c r="O60" s="1"/>
      <c r="P60" s="1"/>
      <c r="Q60" s="1"/>
      <c r="R60" s="1"/>
      <c r="S60" s="1"/>
      <c r="T60" s="1"/>
      <c r="U60" s="1"/>
      <c r="V60" s="1"/>
      <c r="W60" s="1"/>
      <c r="X60" s="1"/>
      <c r="Y60" s="1"/>
      <c r="Z60" s="1"/>
    </row>
    <row r="61" spans="1:26" ht="14.25" customHeight="1">
      <c r="A61" s="24">
        <v>51</v>
      </c>
      <c r="B61" s="53"/>
      <c r="C61" s="167"/>
      <c r="D61" s="44"/>
      <c r="E61" s="44"/>
      <c r="F61" s="44"/>
      <c r="G61" s="44"/>
      <c r="H61" s="1"/>
      <c r="I61" s="166"/>
      <c r="J61" s="1"/>
      <c r="K61" s="1"/>
      <c r="L61" s="1"/>
      <c r="M61" s="1"/>
      <c r="N61" s="1"/>
      <c r="O61" s="1"/>
      <c r="P61" s="1"/>
      <c r="Q61" s="1"/>
      <c r="R61" s="1"/>
      <c r="S61" s="1"/>
      <c r="T61" s="1"/>
      <c r="U61" s="1"/>
      <c r="V61" s="1"/>
      <c r="W61" s="1"/>
      <c r="X61" s="1"/>
      <c r="Y61" s="1"/>
      <c r="Z61" s="1"/>
    </row>
    <row r="62" spans="1:26" ht="14.25" customHeight="1">
      <c r="A62" s="24">
        <v>52</v>
      </c>
      <c r="B62" s="53"/>
      <c r="C62" s="167"/>
      <c r="D62" s="44"/>
      <c r="E62" s="44"/>
      <c r="F62" s="44"/>
      <c r="G62" s="44"/>
      <c r="H62" s="1"/>
      <c r="I62" s="166"/>
      <c r="J62" s="1"/>
      <c r="K62" s="1"/>
      <c r="L62" s="1"/>
      <c r="M62" s="1"/>
      <c r="N62" s="1"/>
      <c r="O62" s="1"/>
      <c r="P62" s="1"/>
      <c r="Q62" s="1"/>
      <c r="R62" s="1"/>
      <c r="S62" s="1"/>
      <c r="T62" s="1"/>
      <c r="U62" s="1"/>
      <c r="V62" s="1"/>
      <c r="W62" s="1"/>
      <c r="X62" s="1"/>
      <c r="Y62" s="1"/>
      <c r="Z62" s="1"/>
    </row>
    <row r="63" spans="1:26" ht="14.25" customHeight="1">
      <c r="A63" s="24">
        <v>53</v>
      </c>
      <c r="B63" s="53"/>
      <c r="C63" s="167"/>
      <c r="D63" s="44"/>
      <c r="E63" s="44"/>
      <c r="F63" s="44"/>
      <c r="G63" s="44"/>
      <c r="H63" s="1"/>
      <c r="I63" s="166"/>
      <c r="J63" s="1"/>
      <c r="K63" s="1"/>
      <c r="L63" s="1"/>
      <c r="M63" s="1"/>
      <c r="N63" s="1"/>
      <c r="O63" s="1"/>
      <c r="P63" s="1"/>
      <c r="Q63" s="1"/>
      <c r="R63" s="1"/>
      <c r="S63" s="1"/>
      <c r="T63" s="1"/>
      <c r="U63" s="1"/>
      <c r="V63" s="1"/>
      <c r="W63" s="1"/>
      <c r="X63" s="1"/>
      <c r="Y63" s="1"/>
      <c r="Z63" s="1"/>
    </row>
    <row r="64" spans="1:26" ht="14.25" customHeight="1">
      <c r="A64" s="24">
        <v>54</v>
      </c>
      <c r="B64" s="53"/>
      <c r="C64" s="167"/>
      <c r="D64" s="44"/>
      <c r="E64" s="44"/>
      <c r="F64" s="44"/>
      <c r="G64" s="44"/>
      <c r="H64" s="1"/>
      <c r="I64" s="166"/>
      <c r="J64" s="1"/>
      <c r="K64" s="1"/>
      <c r="L64" s="1"/>
      <c r="M64" s="1"/>
      <c r="N64" s="1"/>
      <c r="O64" s="1"/>
      <c r="P64" s="1"/>
      <c r="Q64" s="1"/>
      <c r="R64" s="1"/>
      <c r="S64" s="1"/>
      <c r="T64" s="1"/>
      <c r="U64" s="1"/>
      <c r="V64" s="1"/>
      <c r="W64" s="1"/>
      <c r="X64" s="1"/>
      <c r="Y64" s="1"/>
      <c r="Z64" s="1"/>
    </row>
    <row r="65" spans="1:26" ht="14.25" customHeight="1">
      <c r="A65" s="24">
        <v>55</v>
      </c>
      <c r="B65" s="53"/>
      <c r="C65" s="167"/>
      <c r="D65" s="44"/>
      <c r="E65" s="44"/>
      <c r="F65" s="44"/>
      <c r="G65" s="44"/>
      <c r="H65" s="1"/>
      <c r="I65" s="166"/>
      <c r="J65" s="1"/>
      <c r="K65" s="1"/>
      <c r="L65" s="1"/>
      <c r="M65" s="1"/>
      <c r="N65" s="1"/>
      <c r="O65" s="1"/>
      <c r="P65" s="1"/>
      <c r="Q65" s="1"/>
      <c r="R65" s="1"/>
      <c r="S65" s="1"/>
      <c r="T65" s="1"/>
      <c r="U65" s="1"/>
      <c r="V65" s="1"/>
      <c r="W65" s="1"/>
      <c r="X65" s="1"/>
      <c r="Y65" s="1"/>
      <c r="Z65" s="1"/>
    </row>
    <row r="66" spans="1:26" ht="14.25" customHeight="1">
      <c r="A66" s="24">
        <v>56</v>
      </c>
      <c r="B66" s="53"/>
      <c r="C66" s="167"/>
      <c r="D66" s="44"/>
      <c r="E66" s="44"/>
      <c r="F66" s="44"/>
      <c r="G66" s="44"/>
      <c r="H66" s="1"/>
      <c r="I66" s="166"/>
      <c r="J66" s="1"/>
      <c r="K66" s="1"/>
      <c r="L66" s="1"/>
      <c r="M66" s="1"/>
      <c r="N66" s="1"/>
      <c r="O66" s="1"/>
      <c r="P66" s="1"/>
      <c r="Q66" s="1"/>
      <c r="R66" s="1"/>
      <c r="S66" s="1"/>
      <c r="T66" s="1"/>
      <c r="U66" s="1"/>
      <c r="V66" s="1"/>
      <c r="W66" s="1"/>
      <c r="X66" s="1"/>
      <c r="Y66" s="1"/>
      <c r="Z66" s="1"/>
    </row>
    <row r="67" spans="1:26" ht="14.25" customHeight="1">
      <c r="A67" s="24">
        <v>57</v>
      </c>
      <c r="B67" s="53"/>
      <c r="C67" s="167"/>
      <c r="D67" s="44"/>
      <c r="E67" s="44"/>
      <c r="F67" s="44"/>
      <c r="G67" s="44"/>
      <c r="H67" s="1"/>
      <c r="I67" s="166"/>
      <c r="J67" s="1"/>
      <c r="K67" s="1"/>
      <c r="L67" s="1"/>
      <c r="M67" s="1"/>
      <c r="N67" s="1"/>
      <c r="O67" s="1"/>
      <c r="P67" s="1"/>
      <c r="Q67" s="1"/>
      <c r="R67" s="1"/>
      <c r="S67" s="1"/>
      <c r="T67" s="1"/>
      <c r="U67" s="1"/>
      <c r="V67" s="1"/>
      <c r="W67" s="1"/>
      <c r="X67" s="1"/>
      <c r="Y67" s="1"/>
      <c r="Z67" s="1"/>
    </row>
    <row r="68" spans="1:26" ht="14.25" customHeight="1">
      <c r="A68" s="24">
        <v>58</v>
      </c>
      <c r="B68" s="53"/>
      <c r="C68" s="167"/>
      <c r="D68" s="44"/>
      <c r="E68" s="44"/>
      <c r="F68" s="44"/>
      <c r="G68" s="44"/>
      <c r="H68" s="1"/>
      <c r="I68" s="166"/>
      <c r="J68" s="1"/>
      <c r="K68" s="1"/>
      <c r="L68" s="1"/>
      <c r="M68" s="1"/>
      <c r="N68" s="1"/>
      <c r="O68" s="1"/>
      <c r="P68" s="1"/>
      <c r="Q68" s="1"/>
      <c r="R68" s="1"/>
      <c r="S68" s="1"/>
      <c r="T68" s="1"/>
      <c r="U68" s="1"/>
      <c r="V68" s="1"/>
      <c r="W68" s="1"/>
      <c r="X68" s="1"/>
      <c r="Y68" s="1"/>
      <c r="Z68" s="1"/>
    </row>
    <row r="69" spans="1:26" ht="14.25" customHeight="1">
      <c r="A69" s="24">
        <v>59</v>
      </c>
      <c r="B69" s="53"/>
      <c r="C69" s="167"/>
      <c r="D69" s="44"/>
      <c r="E69" s="44"/>
      <c r="F69" s="44"/>
      <c r="G69" s="44"/>
      <c r="H69" s="1"/>
      <c r="I69" s="166"/>
      <c r="J69" s="1"/>
      <c r="K69" s="1"/>
      <c r="L69" s="1"/>
      <c r="M69" s="1"/>
      <c r="N69" s="1"/>
      <c r="O69" s="1"/>
      <c r="P69" s="1"/>
      <c r="Q69" s="1"/>
      <c r="R69" s="1"/>
      <c r="S69" s="1"/>
      <c r="T69" s="1"/>
      <c r="U69" s="1"/>
      <c r="V69" s="1"/>
      <c r="W69" s="1"/>
      <c r="X69" s="1"/>
      <c r="Y69" s="1"/>
      <c r="Z69" s="1"/>
    </row>
    <row r="70" spans="1:26" ht="14.25" customHeight="1">
      <c r="A70" s="24">
        <v>60</v>
      </c>
      <c r="B70" s="53"/>
      <c r="C70" s="167"/>
      <c r="D70" s="44"/>
      <c r="E70" s="44"/>
      <c r="F70" s="44"/>
      <c r="G70" s="44"/>
      <c r="H70" s="1"/>
      <c r="I70" s="166"/>
      <c r="J70" s="1"/>
      <c r="K70" s="1"/>
      <c r="L70" s="1"/>
      <c r="M70" s="1"/>
      <c r="N70" s="1"/>
      <c r="O70" s="1"/>
      <c r="P70" s="1"/>
      <c r="Q70" s="1"/>
      <c r="R70" s="1"/>
      <c r="S70" s="1"/>
      <c r="T70" s="1"/>
      <c r="U70" s="1"/>
      <c r="V70" s="1"/>
      <c r="W70" s="1"/>
      <c r="X70" s="1"/>
      <c r="Y70" s="1"/>
      <c r="Z70" s="1"/>
    </row>
    <row r="71" spans="1:26" ht="14.25" customHeight="1">
      <c r="A71" s="24">
        <v>61</v>
      </c>
      <c r="B71" s="53"/>
      <c r="C71" s="167"/>
      <c r="D71" s="44"/>
      <c r="E71" s="44"/>
      <c r="F71" s="44"/>
      <c r="G71" s="44"/>
      <c r="H71" s="1"/>
      <c r="I71" s="166"/>
      <c r="J71" s="1"/>
      <c r="K71" s="1"/>
      <c r="L71" s="1"/>
      <c r="M71" s="1"/>
      <c r="N71" s="1"/>
      <c r="O71" s="1"/>
      <c r="P71" s="1"/>
      <c r="Q71" s="1"/>
      <c r="R71" s="1"/>
      <c r="S71" s="1"/>
      <c r="T71" s="1"/>
      <c r="U71" s="1"/>
      <c r="V71" s="1"/>
      <c r="W71" s="1"/>
      <c r="X71" s="1"/>
      <c r="Y71" s="1"/>
      <c r="Z71" s="1"/>
    </row>
    <row r="72" spans="1:26" ht="14.25" customHeight="1">
      <c r="A72" s="24">
        <v>62</v>
      </c>
      <c r="B72" s="53"/>
      <c r="C72" s="167"/>
      <c r="D72" s="44"/>
      <c r="E72" s="44"/>
      <c r="F72" s="44"/>
      <c r="G72" s="44"/>
      <c r="H72" s="1"/>
      <c r="I72" s="166"/>
      <c r="J72" s="1"/>
      <c r="K72" s="1"/>
      <c r="L72" s="1"/>
      <c r="M72" s="1"/>
      <c r="N72" s="1"/>
      <c r="O72" s="1"/>
      <c r="P72" s="1"/>
      <c r="Q72" s="1"/>
      <c r="R72" s="1"/>
      <c r="S72" s="1"/>
      <c r="T72" s="1"/>
      <c r="U72" s="1"/>
      <c r="V72" s="1"/>
      <c r="W72" s="1"/>
      <c r="X72" s="1"/>
      <c r="Y72" s="1"/>
      <c r="Z72" s="1"/>
    </row>
    <row r="73" spans="1:26" ht="14.25" customHeight="1">
      <c r="A73" s="24">
        <v>63</v>
      </c>
      <c r="B73" s="53"/>
      <c r="C73" s="167"/>
      <c r="D73" s="44"/>
      <c r="E73" s="44"/>
      <c r="F73" s="44"/>
      <c r="G73" s="44"/>
      <c r="H73" s="1"/>
      <c r="I73" s="166"/>
      <c r="J73" s="1"/>
      <c r="K73" s="1"/>
      <c r="L73" s="1"/>
      <c r="M73" s="1"/>
      <c r="N73" s="1"/>
      <c r="O73" s="1"/>
      <c r="P73" s="1"/>
      <c r="Q73" s="1"/>
      <c r="R73" s="1"/>
      <c r="S73" s="1"/>
      <c r="T73" s="1"/>
      <c r="U73" s="1"/>
      <c r="V73" s="1"/>
      <c r="W73" s="1"/>
      <c r="X73" s="1"/>
      <c r="Y73" s="1"/>
      <c r="Z73" s="1"/>
    </row>
    <row r="74" spans="1:26" ht="14.25" customHeight="1">
      <c r="A74" s="24">
        <v>64</v>
      </c>
      <c r="B74" s="53"/>
      <c r="C74" s="167"/>
      <c r="D74" s="44"/>
      <c r="E74" s="44"/>
      <c r="F74" s="44"/>
      <c r="G74" s="44"/>
      <c r="H74" s="1"/>
      <c r="I74" s="166"/>
      <c r="J74" s="1"/>
      <c r="K74" s="1"/>
      <c r="L74" s="1"/>
      <c r="M74" s="1"/>
      <c r="N74" s="1"/>
      <c r="O74" s="1"/>
      <c r="P74" s="1"/>
      <c r="Q74" s="1"/>
      <c r="R74" s="1"/>
      <c r="S74" s="1"/>
      <c r="T74" s="1"/>
      <c r="U74" s="1"/>
      <c r="V74" s="1"/>
      <c r="W74" s="1"/>
      <c r="X74" s="1"/>
      <c r="Y74" s="1"/>
      <c r="Z74" s="1"/>
    </row>
    <row r="75" spans="1:26" ht="14.25" customHeight="1">
      <c r="A75" s="24">
        <v>65</v>
      </c>
      <c r="B75" s="53"/>
      <c r="C75" s="167"/>
      <c r="D75" s="44"/>
      <c r="E75" s="44"/>
      <c r="F75" s="44"/>
      <c r="G75" s="44"/>
      <c r="H75" s="1"/>
      <c r="I75" s="166"/>
      <c r="J75" s="1"/>
      <c r="K75" s="1"/>
      <c r="L75" s="1"/>
      <c r="M75" s="1"/>
      <c r="N75" s="1"/>
      <c r="O75" s="1"/>
      <c r="P75" s="1"/>
      <c r="Q75" s="1"/>
      <c r="R75" s="1"/>
      <c r="S75" s="1"/>
      <c r="T75" s="1"/>
      <c r="U75" s="1"/>
      <c r="V75" s="1"/>
      <c r="W75" s="1"/>
      <c r="X75" s="1"/>
      <c r="Y75" s="1"/>
      <c r="Z75" s="1"/>
    </row>
    <row r="76" spans="1:26" ht="14.25" customHeight="1">
      <c r="A76" s="24">
        <v>66</v>
      </c>
      <c r="B76" s="53"/>
      <c r="C76" s="167"/>
      <c r="D76" s="44"/>
      <c r="E76" s="44"/>
      <c r="F76" s="44"/>
      <c r="G76" s="44"/>
      <c r="H76" s="1"/>
      <c r="I76" s="166"/>
      <c r="J76" s="1"/>
      <c r="K76" s="1"/>
      <c r="L76" s="1"/>
      <c r="M76" s="1"/>
      <c r="N76" s="1"/>
      <c r="O76" s="1"/>
      <c r="P76" s="1"/>
      <c r="Q76" s="1"/>
      <c r="R76" s="1"/>
      <c r="S76" s="1"/>
      <c r="T76" s="1"/>
      <c r="U76" s="1"/>
      <c r="V76" s="1"/>
      <c r="W76" s="1"/>
      <c r="X76" s="1"/>
      <c r="Y76" s="1"/>
      <c r="Z76" s="1"/>
    </row>
    <row r="77" spans="1:26" ht="14.25" customHeight="1">
      <c r="A77" s="24">
        <v>67</v>
      </c>
      <c r="B77" s="53"/>
      <c r="C77" s="167"/>
      <c r="D77" s="44"/>
      <c r="E77" s="44"/>
      <c r="F77" s="44"/>
      <c r="G77" s="44"/>
      <c r="H77" s="1"/>
      <c r="I77" s="166"/>
      <c r="J77" s="1"/>
      <c r="K77" s="1"/>
      <c r="L77" s="1"/>
      <c r="M77" s="1"/>
      <c r="N77" s="1"/>
      <c r="O77" s="1"/>
      <c r="P77" s="1"/>
      <c r="Q77" s="1"/>
      <c r="R77" s="1"/>
      <c r="S77" s="1"/>
      <c r="T77" s="1"/>
      <c r="U77" s="1"/>
      <c r="V77" s="1"/>
      <c r="W77" s="1"/>
      <c r="X77" s="1"/>
      <c r="Y77" s="1"/>
      <c r="Z77" s="1"/>
    </row>
    <row r="78" spans="1:26" ht="14.25" customHeight="1">
      <c r="A78" s="24">
        <v>68</v>
      </c>
      <c r="B78" s="53"/>
      <c r="C78" s="167"/>
      <c r="D78" s="44"/>
      <c r="E78" s="44"/>
      <c r="F78" s="44"/>
      <c r="G78" s="44"/>
      <c r="H78" s="1"/>
      <c r="I78" s="166"/>
      <c r="J78" s="1"/>
      <c r="K78" s="1"/>
      <c r="L78" s="1"/>
      <c r="M78" s="1"/>
      <c r="N78" s="1"/>
      <c r="O78" s="1"/>
      <c r="P78" s="1"/>
      <c r="Q78" s="1"/>
      <c r="R78" s="1"/>
      <c r="S78" s="1"/>
      <c r="T78" s="1"/>
      <c r="U78" s="1"/>
      <c r="V78" s="1"/>
      <c r="W78" s="1"/>
      <c r="X78" s="1"/>
      <c r="Y78" s="1"/>
      <c r="Z78" s="1"/>
    </row>
    <row r="79" spans="1:26" ht="14.25" customHeight="1">
      <c r="A79" s="24">
        <v>69</v>
      </c>
      <c r="B79" s="53"/>
      <c r="C79" s="167"/>
      <c r="D79" s="44"/>
      <c r="E79" s="44"/>
      <c r="F79" s="44"/>
      <c r="G79" s="44"/>
      <c r="H79" s="1"/>
      <c r="I79" s="166"/>
      <c r="J79" s="1"/>
      <c r="K79" s="1"/>
      <c r="L79" s="1"/>
      <c r="M79" s="1"/>
      <c r="N79" s="1"/>
      <c r="O79" s="1"/>
      <c r="P79" s="1"/>
      <c r="Q79" s="1"/>
      <c r="R79" s="1"/>
      <c r="S79" s="1"/>
      <c r="T79" s="1"/>
      <c r="U79" s="1"/>
      <c r="V79" s="1"/>
      <c r="W79" s="1"/>
      <c r="X79" s="1"/>
      <c r="Y79" s="1"/>
      <c r="Z79" s="1"/>
    </row>
    <row r="80" spans="1:26" ht="14.25" customHeight="1">
      <c r="A80" s="24">
        <v>70</v>
      </c>
      <c r="B80" s="53"/>
      <c r="C80" s="167"/>
      <c r="D80" s="44"/>
      <c r="E80" s="44"/>
      <c r="F80" s="44"/>
      <c r="G80" s="44"/>
      <c r="H80" s="1"/>
      <c r="I80" s="166"/>
      <c r="J80" s="1"/>
      <c r="K80" s="1"/>
      <c r="L80" s="1"/>
      <c r="M80" s="1"/>
      <c r="N80" s="1"/>
      <c r="O80" s="1"/>
      <c r="P80" s="1"/>
      <c r="Q80" s="1"/>
      <c r="R80" s="1"/>
      <c r="S80" s="1"/>
      <c r="T80" s="1"/>
      <c r="U80" s="1"/>
      <c r="V80" s="1"/>
      <c r="W80" s="1"/>
      <c r="X80" s="1"/>
      <c r="Y80" s="1"/>
      <c r="Z80" s="1"/>
    </row>
    <row r="81" spans="1:26" ht="14.25" customHeight="1">
      <c r="A81" s="24">
        <v>71</v>
      </c>
      <c r="B81" s="53"/>
      <c r="C81" s="167"/>
      <c r="D81" s="44"/>
      <c r="E81" s="44"/>
      <c r="F81" s="44"/>
      <c r="G81" s="44"/>
      <c r="H81" s="1"/>
      <c r="I81" s="166"/>
      <c r="J81" s="1"/>
      <c r="K81" s="1"/>
      <c r="L81" s="1"/>
      <c r="M81" s="1"/>
      <c r="N81" s="1"/>
      <c r="O81" s="1"/>
      <c r="P81" s="1"/>
      <c r="Q81" s="1"/>
      <c r="R81" s="1"/>
      <c r="S81" s="1"/>
      <c r="T81" s="1"/>
      <c r="U81" s="1"/>
      <c r="V81" s="1"/>
      <c r="W81" s="1"/>
      <c r="X81" s="1"/>
      <c r="Y81" s="1"/>
      <c r="Z81" s="1"/>
    </row>
    <row r="82" spans="1:26" ht="14.25" customHeight="1">
      <c r="A82" s="24">
        <v>72</v>
      </c>
      <c r="B82" s="53"/>
      <c r="C82" s="167"/>
      <c r="D82" s="44"/>
      <c r="E82" s="44"/>
      <c r="F82" s="44"/>
      <c r="G82" s="44"/>
      <c r="H82" s="1"/>
      <c r="I82" s="166"/>
      <c r="J82" s="1"/>
      <c r="K82" s="1"/>
      <c r="L82" s="1"/>
      <c r="M82" s="1"/>
      <c r="N82" s="1"/>
      <c r="O82" s="1"/>
      <c r="P82" s="1"/>
      <c r="Q82" s="1"/>
      <c r="R82" s="1"/>
      <c r="S82" s="1"/>
      <c r="T82" s="1"/>
      <c r="U82" s="1"/>
      <c r="V82" s="1"/>
      <c r="W82" s="1"/>
      <c r="X82" s="1"/>
      <c r="Y82" s="1"/>
      <c r="Z82" s="1"/>
    </row>
    <row r="83" spans="1:26" ht="14.25" customHeight="1">
      <c r="A83" s="24">
        <v>73</v>
      </c>
      <c r="B83" s="53"/>
      <c r="C83" s="167"/>
      <c r="D83" s="44"/>
      <c r="E83" s="44"/>
      <c r="F83" s="44"/>
      <c r="G83" s="44"/>
      <c r="H83" s="1"/>
      <c r="I83" s="166"/>
      <c r="J83" s="1"/>
      <c r="K83" s="1"/>
      <c r="L83" s="1"/>
      <c r="M83" s="1"/>
      <c r="N83" s="1"/>
      <c r="O83" s="1"/>
      <c r="P83" s="1"/>
      <c r="Q83" s="1"/>
      <c r="R83" s="1"/>
      <c r="S83" s="1"/>
      <c r="T83" s="1"/>
      <c r="U83" s="1"/>
      <c r="V83" s="1"/>
      <c r="W83" s="1"/>
      <c r="X83" s="1"/>
      <c r="Y83" s="1"/>
      <c r="Z83" s="1"/>
    </row>
    <row r="84" spans="1:26" ht="14.25" customHeight="1">
      <c r="A84" s="24">
        <v>74</v>
      </c>
      <c r="B84" s="53"/>
      <c r="C84" s="167"/>
      <c r="D84" s="44"/>
      <c r="E84" s="44"/>
      <c r="F84" s="44"/>
      <c r="G84" s="44"/>
      <c r="H84" s="1"/>
      <c r="I84" s="166"/>
      <c r="J84" s="1"/>
      <c r="K84" s="1"/>
      <c r="L84" s="1"/>
      <c r="M84" s="1"/>
      <c r="N84" s="1"/>
      <c r="O84" s="1"/>
      <c r="P84" s="1"/>
      <c r="Q84" s="1"/>
      <c r="R84" s="1"/>
      <c r="S84" s="1"/>
      <c r="T84" s="1"/>
      <c r="U84" s="1"/>
      <c r="V84" s="1"/>
      <c r="W84" s="1"/>
      <c r="X84" s="1"/>
      <c r="Y84" s="1"/>
      <c r="Z84" s="1"/>
    </row>
    <row r="85" spans="1:26" ht="14.25" customHeight="1">
      <c r="A85" s="24">
        <v>75</v>
      </c>
      <c r="B85" s="53"/>
      <c r="C85" s="167"/>
      <c r="D85" s="44"/>
      <c r="E85" s="44"/>
      <c r="F85" s="44"/>
      <c r="G85" s="44"/>
      <c r="H85" s="1"/>
      <c r="I85" s="166"/>
      <c r="J85" s="1"/>
      <c r="K85" s="1"/>
      <c r="L85" s="1"/>
      <c r="M85" s="1"/>
      <c r="N85" s="1"/>
      <c r="O85" s="1"/>
      <c r="P85" s="1"/>
      <c r="Q85" s="1"/>
      <c r="R85" s="1"/>
      <c r="S85" s="1"/>
      <c r="T85" s="1"/>
      <c r="U85" s="1"/>
      <c r="V85" s="1"/>
      <c r="W85" s="1"/>
      <c r="X85" s="1"/>
      <c r="Y85" s="1"/>
      <c r="Z85" s="1"/>
    </row>
    <row r="86" spans="1:26" ht="14.25" customHeight="1">
      <c r="A86" s="24">
        <v>76</v>
      </c>
      <c r="B86" s="53"/>
      <c r="C86" s="167"/>
      <c r="D86" s="44"/>
      <c r="E86" s="44"/>
      <c r="F86" s="44"/>
      <c r="G86" s="44"/>
      <c r="H86" s="1"/>
      <c r="I86" s="166"/>
      <c r="J86" s="1"/>
      <c r="K86" s="1"/>
      <c r="L86" s="1"/>
      <c r="M86" s="1"/>
      <c r="N86" s="1"/>
      <c r="O86" s="1"/>
      <c r="P86" s="1"/>
      <c r="Q86" s="1"/>
      <c r="R86" s="1"/>
      <c r="S86" s="1"/>
      <c r="T86" s="1"/>
      <c r="U86" s="1"/>
      <c r="V86" s="1"/>
      <c r="W86" s="1"/>
      <c r="X86" s="1"/>
      <c r="Y86" s="1"/>
      <c r="Z86" s="1"/>
    </row>
    <row r="87" spans="1:26" ht="14.25" customHeight="1">
      <c r="A87" s="24">
        <v>77</v>
      </c>
      <c r="B87" s="53"/>
      <c r="C87" s="167"/>
      <c r="D87" s="44"/>
      <c r="E87" s="44"/>
      <c r="F87" s="44"/>
      <c r="G87" s="44"/>
      <c r="H87" s="1"/>
      <c r="I87" s="166"/>
      <c r="J87" s="1"/>
      <c r="K87" s="1"/>
      <c r="L87" s="1"/>
      <c r="M87" s="1"/>
      <c r="N87" s="1"/>
      <c r="O87" s="1"/>
      <c r="P87" s="1"/>
      <c r="Q87" s="1"/>
      <c r="R87" s="1"/>
      <c r="S87" s="1"/>
      <c r="T87" s="1"/>
      <c r="U87" s="1"/>
      <c r="V87" s="1"/>
      <c r="W87" s="1"/>
      <c r="X87" s="1"/>
      <c r="Y87" s="1"/>
      <c r="Z87" s="1"/>
    </row>
    <row r="88" spans="1:26" ht="14.25" customHeight="1">
      <c r="A88" s="24">
        <v>78</v>
      </c>
      <c r="B88" s="53"/>
      <c r="C88" s="167"/>
      <c r="D88" s="44"/>
      <c r="E88" s="44"/>
      <c r="F88" s="44"/>
      <c r="G88" s="44"/>
      <c r="H88" s="1"/>
      <c r="I88" s="166"/>
      <c r="J88" s="1"/>
      <c r="K88" s="1"/>
      <c r="L88" s="1"/>
      <c r="M88" s="1"/>
      <c r="N88" s="1"/>
      <c r="O88" s="1"/>
      <c r="P88" s="1"/>
      <c r="Q88" s="1"/>
      <c r="R88" s="1"/>
      <c r="S88" s="1"/>
      <c r="T88" s="1"/>
      <c r="U88" s="1"/>
      <c r="V88" s="1"/>
      <c r="W88" s="1"/>
      <c r="X88" s="1"/>
      <c r="Y88" s="1"/>
      <c r="Z88" s="1"/>
    </row>
    <row r="89" spans="1:26" ht="14.25" customHeight="1">
      <c r="A89" s="24">
        <v>79</v>
      </c>
      <c r="B89" s="53"/>
      <c r="C89" s="167"/>
      <c r="D89" s="44"/>
      <c r="E89" s="44"/>
      <c r="F89" s="44"/>
      <c r="G89" s="44"/>
      <c r="H89" s="1"/>
      <c r="I89" s="166"/>
      <c r="J89" s="1"/>
      <c r="K89" s="1"/>
      <c r="L89" s="1"/>
      <c r="M89" s="1"/>
      <c r="N89" s="1"/>
      <c r="O89" s="1"/>
      <c r="P89" s="1"/>
      <c r="Q89" s="1"/>
      <c r="R89" s="1"/>
      <c r="S89" s="1"/>
      <c r="T89" s="1"/>
      <c r="U89" s="1"/>
      <c r="V89" s="1"/>
      <c r="W89" s="1"/>
      <c r="X89" s="1"/>
      <c r="Y89" s="1"/>
      <c r="Z89" s="1"/>
    </row>
    <row r="90" spans="1:26" ht="14.25" customHeight="1">
      <c r="A90" s="24">
        <v>80</v>
      </c>
      <c r="B90" s="53"/>
      <c r="C90" s="167"/>
      <c r="D90" s="44"/>
      <c r="E90" s="44"/>
      <c r="F90" s="44"/>
      <c r="G90" s="44"/>
      <c r="H90" s="1"/>
      <c r="I90" s="166"/>
      <c r="J90" s="1"/>
      <c r="K90" s="1"/>
      <c r="L90" s="1"/>
      <c r="M90" s="1"/>
      <c r="N90" s="1"/>
      <c r="O90" s="1"/>
      <c r="P90" s="1"/>
      <c r="Q90" s="1"/>
      <c r="R90" s="1"/>
      <c r="S90" s="1"/>
      <c r="T90" s="1"/>
      <c r="U90" s="1"/>
      <c r="V90" s="1"/>
      <c r="W90" s="1"/>
      <c r="X90" s="1"/>
      <c r="Y90" s="1"/>
      <c r="Z90" s="1"/>
    </row>
    <row r="91" spans="1:26" ht="14.25" customHeight="1">
      <c r="A91" s="24">
        <v>81</v>
      </c>
      <c r="B91" s="53"/>
      <c r="C91" s="167"/>
      <c r="D91" s="44"/>
      <c r="E91" s="44"/>
      <c r="F91" s="44"/>
      <c r="G91" s="44"/>
      <c r="H91" s="1"/>
      <c r="I91" s="166"/>
      <c r="J91" s="1"/>
      <c r="K91" s="1"/>
      <c r="L91" s="1"/>
      <c r="M91" s="1"/>
      <c r="N91" s="1"/>
      <c r="O91" s="1"/>
      <c r="P91" s="1"/>
      <c r="Q91" s="1"/>
      <c r="R91" s="1"/>
      <c r="S91" s="1"/>
      <c r="T91" s="1"/>
      <c r="U91" s="1"/>
      <c r="V91" s="1"/>
      <c r="W91" s="1"/>
      <c r="X91" s="1"/>
      <c r="Y91" s="1"/>
      <c r="Z91" s="1"/>
    </row>
    <row r="92" spans="1:26" ht="14.25" customHeight="1">
      <c r="A92" s="24">
        <v>82</v>
      </c>
      <c r="B92" s="53"/>
      <c r="C92" s="167"/>
      <c r="D92" s="44"/>
      <c r="E92" s="44"/>
      <c r="F92" s="44"/>
      <c r="G92" s="44"/>
      <c r="H92" s="1"/>
      <c r="I92" s="166"/>
      <c r="J92" s="1"/>
      <c r="K92" s="1"/>
      <c r="L92" s="1"/>
      <c r="M92" s="1"/>
      <c r="N92" s="1"/>
      <c r="O92" s="1"/>
      <c r="P92" s="1"/>
      <c r="Q92" s="1"/>
      <c r="R92" s="1"/>
      <c r="S92" s="1"/>
      <c r="T92" s="1"/>
      <c r="U92" s="1"/>
      <c r="V92" s="1"/>
      <c r="W92" s="1"/>
      <c r="X92" s="1"/>
      <c r="Y92" s="1"/>
      <c r="Z92" s="1"/>
    </row>
    <row r="93" spans="1:26" ht="14.25" customHeight="1">
      <c r="A93" s="24">
        <v>83</v>
      </c>
      <c r="B93" s="53"/>
      <c r="C93" s="167"/>
      <c r="D93" s="44"/>
      <c r="E93" s="44"/>
      <c r="F93" s="44"/>
      <c r="G93" s="44"/>
      <c r="H93" s="1"/>
      <c r="I93" s="166"/>
      <c r="J93" s="1"/>
      <c r="K93" s="1"/>
      <c r="L93" s="1"/>
      <c r="M93" s="1"/>
      <c r="N93" s="1"/>
      <c r="O93" s="1"/>
      <c r="P93" s="1"/>
      <c r="Q93" s="1"/>
      <c r="R93" s="1"/>
      <c r="S93" s="1"/>
      <c r="T93" s="1"/>
      <c r="U93" s="1"/>
      <c r="V93" s="1"/>
      <c r="W93" s="1"/>
      <c r="X93" s="1"/>
      <c r="Y93" s="1"/>
      <c r="Z93" s="1"/>
    </row>
    <row r="94" spans="1:26" ht="14.25" customHeight="1">
      <c r="A94" s="24">
        <v>84</v>
      </c>
      <c r="B94" s="53"/>
      <c r="C94" s="167"/>
      <c r="D94" s="44"/>
      <c r="E94" s="44"/>
      <c r="F94" s="44"/>
      <c r="G94" s="44"/>
      <c r="H94" s="1"/>
      <c r="I94" s="166"/>
      <c r="J94" s="1"/>
      <c r="K94" s="1"/>
      <c r="L94" s="1"/>
      <c r="M94" s="1"/>
      <c r="N94" s="1"/>
      <c r="O94" s="1"/>
      <c r="P94" s="1"/>
      <c r="Q94" s="1"/>
      <c r="R94" s="1"/>
      <c r="S94" s="1"/>
      <c r="T94" s="1"/>
      <c r="U94" s="1"/>
      <c r="V94" s="1"/>
      <c r="W94" s="1"/>
      <c r="X94" s="1"/>
      <c r="Y94" s="1"/>
      <c r="Z94" s="1"/>
    </row>
    <row r="95" spans="1:26" ht="14.25" customHeight="1">
      <c r="A95" s="24">
        <v>85</v>
      </c>
      <c r="B95" s="53"/>
      <c r="C95" s="167"/>
      <c r="D95" s="44"/>
      <c r="E95" s="44"/>
      <c r="F95" s="44"/>
      <c r="G95" s="44"/>
      <c r="H95" s="1"/>
      <c r="I95" s="166"/>
      <c r="J95" s="1"/>
      <c r="K95" s="1"/>
      <c r="L95" s="1"/>
      <c r="M95" s="1"/>
      <c r="N95" s="1"/>
      <c r="O95" s="1"/>
      <c r="P95" s="1"/>
      <c r="Q95" s="1"/>
      <c r="R95" s="1"/>
      <c r="S95" s="1"/>
      <c r="T95" s="1"/>
      <c r="U95" s="1"/>
      <c r="V95" s="1"/>
      <c r="W95" s="1"/>
      <c r="X95" s="1"/>
      <c r="Y95" s="1"/>
      <c r="Z95" s="1"/>
    </row>
    <row r="96" spans="1:26" ht="14.25" customHeight="1">
      <c r="A96" s="24">
        <v>86</v>
      </c>
      <c r="B96" s="53"/>
      <c r="C96" s="167"/>
      <c r="D96" s="44"/>
      <c r="E96" s="44"/>
      <c r="F96" s="44"/>
      <c r="G96" s="44"/>
      <c r="H96" s="1"/>
      <c r="I96" s="166"/>
      <c r="J96" s="1"/>
      <c r="K96" s="1"/>
      <c r="L96" s="1"/>
      <c r="M96" s="1"/>
      <c r="N96" s="1"/>
      <c r="O96" s="1"/>
      <c r="P96" s="1"/>
      <c r="Q96" s="1"/>
      <c r="R96" s="1"/>
      <c r="S96" s="1"/>
      <c r="T96" s="1"/>
      <c r="U96" s="1"/>
      <c r="V96" s="1"/>
      <c r="W96" s="1"/>
      <c r="X96" s="1"/>
      <c r="Y96" s="1"/>
      <c r="Z96" s="1"/>
    </row>
    <row r="97" spans="1:26" ht="14.25" customHeight="1">
      <c r="A97" s="24">
        <v>87</v>
      </c>
      <c r="B97" s="53"/>
      <c r="C97" s="167"/>
      <c r="D97" s="44"/>
      <c r="E97" s="44"/>
      <c r="F97" s="44"/>
      <c r="G97" s="44"/>
      <c r="H97" s="1"/>
      <c r="I97" s="166"/>
      <c r="J97" s="1"/>
      <c r="K97" s="1"/>
      <c r="L97" s="1"/>
      <c r="M97" s="1"/>
      <c r="N97" s="1"/>
      <c r="O97" s="1"/>
      <c r="P97" s="1"/>
      <c r="Q97" s="1"/>
      <c r="R97" s="1"/>
      <c r="S97" s="1"/>
      <c r="T97" s="1"/>
      <c r="U97" s="1"/>
      <c r="V97" s="1"/>
      <c r="W97" s="1"/>
      <c r="X97" s="1"/>
      <c r="Y97" s="1"/>
      <c r="Z97" s="1"/>
    </row>
    <row r="98" spans="1:26" ht="14.25" customHeight="1">
      <c r="A98" s="24">
        <v>88</v>
      </c>
      <c r="B98" s="53"/>
      <c r="C98" s="167"/>
      <c r="D98" s="44"/>
      <c r="E98" s="44"/>
      <c r="F98" s="44"/>
      <c r="G98" s="44"/>
      <c r="H98" s="1"/>
      <c r="I98" s="166"/>
      <c r="J98" s="1"/>
      <c r="K98" s="1"/>
      <c r="L98" s="1"/>
      <c r="M98" s="1"/>
      <c r="N98" s="1"/>
      <c r="O98" s="1"/>
      <c r="P98" s="1"/>
      <c r="Q98" s="1"/>
      <c r="R98" s="1"/>
      <c r="S98" s="1"/>
      <c r="T98" s="1"/>
      <c r="U98" s="1"/>
      <c r="V98" s="1"/>
      <c r="W98" s="1"/>
      <c r="X98" s="1"/>
      <c r="Y98" s="1"/>
      <c r="Z98" s="1"/>
    </row>
    <row r="99" spans="1:26" ht="14.25" customHeight="1">
      <c r="A99" s="24">
        <v>89</v>
      </c>
      <c r="B99" s="53"/>
      <c r="C99" s="167"/>
      <c r="D99" s="44"/>
      <c r="E99" s="44"/>
      <c r="F99" s="44"/>
      <c r="G99" s="44"/>
      <c r="H99" s="1"/>
      <c r="I99" s="166"/>
      <c r="J99" s="1"/>
      <c r="K99" s="1"/>
      <c r="L99" s="1"/>
      <c r="M99" s="1"/>
      <c r="N99" s="1"/>
      <c r="O99" s="1"/>
      <c r="P99" s="1"/>
      <c r="Q99" s="1"/>
      <c r="R99" s="1"/>
      <c r="S99" s="1"/>
      <c r="T99" s="1"/>
      <c r="U99" s="1"/>
      <c r="V99" s="1"/>
      <c r="W99" s="1"/>
      <c r="X99" s="1"/>
      <c r="Y99" s="1"/>
      <c r="Z99" s="1"/>
    </row>
    <row r="100" spans="1:26" ht="14.25" customHeight="1">
      <c r="A100" s="24">
        <v>90</v>
      </c>
      <c r="B100" s="53"/>
      <c r="C100" s="167"/>
      <c r="D100" s="44"/>
      <c r="E100" s="44"/>
      <c r="F100" s="44"/>
      <c r="G100" s="44"/>
      <c r="H100" s="1"/>
      <c r="I100" s="166"/>
      <c r="J100" s="1"/>
      <c r="K100" s="1"/>
      <c r="L100" s="1"/>
      <c r="M100" s="1"/>
      <c r="N100" s="1"/>
      <c r="O100" s="1"/>
      <c r="P100" s="1"/>
      <c r="Q100" s="1"/>
      <c r="R100" s="1"/>
      <c r="S100" s="1"/>
      <c r="T100" s="1"/>
      <c r="U100" s="1"/>
      <c r="V100" s="1"/>
      <c r="W100" s="1"/>
      <c r="X100" s="1"/>
      <c r="Y100" s="1"/>
      <c r="Z100" s="1"/>
    </row>
    <row r="101" spans="1:26" ht="14.25" customHeight="1">
      <c r="A101" s="24">
        <v>91</v>
      </c>
      <c r="B101" s="53"/>
      <c r="C101" s="167"/>
      <c r="D101" s="44"/>
      <c r="E101" s="44"/>
      <c r="F101" s="44"/>
      <c r="G101" s="44"/>
      <c r="H101" s="1"/>
      <c r="I101" s="166"/>
      <c r="J101" s="1"/>
      <c r="K101" s="1"/>
      <c r="L101" s="1"/>
      <c r="M101" s="1"/>
      <c r="N101" s="1"/>
      <c r="O101" s="1"/>
      <c r="P101" s="1"/>
      <c r="Q101" s="1"/>
      <c r="R101" s="1"/>
      <c r="S101" s="1"/>
      <c r="T101" s="1"/>
      <c r="U101" s="1"/>
      <c r="V101" s="1"/>
      <c r="W101" s="1"/>
      <c r="X101" s="1"/>
      <c r="Y101" s="1"/>
      <c r="Z101" s="1"/>
    </row>
    <row r="102" spans="1:26" ht="14.25" customHeight="1">
      <c r="A102" s="24">
        <v>92</v>
      </c>
      <c r="B102" s="53"/>
      <c r="C102" s="167"/>
      <c r="D102" s="44"/>
      <c r="E102" s="44"/>
      <c r="F102" s="44"/>
      <c r="G102" s="44"/>
      <c r="H102" s="1"/>
      <c r="I102" s="166"/>
      <c r="J102" s="1"/>
      <c r="K102" s="1"/>
      <c r="L102" s="1"/>
      <c r="M102" s="1"/>
      <c r="N102" s="1"/>
      <c r="O102" s="1"/>
      <c r="P102" s="1"/>
      <c r="Q102" s="1"/>
      <c r="R102" s="1"/>
      <c r="S102" s="1"/>
      <c r="T102" s="1"/>
      <c r="U102" s="1"/>
      <c r="V102" s="1"/>
      <c r="W102" s="1"/>
      <c r="X102" s="1"/>
      <c r="Y102" s="1"/>
      <c r="Z102" s="1"/>
    </row>
    <row r="103" spans="1:26" ht="14.25" customHeight="1">
      <c r="A103" s="24">
        <v>93</v>
      </c>
      <c r="B103" s="53"/>
      <c r="C103" s="167"/>
      <c r="D103" s="44"/>
      <c r="E103" s="44"/>
      <c r="F103" s="44"/>
      <c r="G103" s="44"/>
      <c r="H103" s="1"/>
      <c r="I103" s="166"/>
      <c r="J103" s="1"/>
      <c r="K103" s="1"/>
      <c r="L103" s="1"/>
      <c r="M103" s="1"/>
      <c r="N103" s="1"/>
      <c r="O103" s="1"/>
      <c r="P103" s="1"/>
      <c r="Q103" s="1"/>
      <c r="R103" s="1"/>
      <c r="S103" s="1"/>
      <c r="T103" s="1"/>
      <c r="U103" s="1"/>
      <c r="V103" s="1"/>
      <c r="W103" s="1"/>
      <c r="X103" s="1"/>
      <c r="Y103" s="1"/>
      <c r="Z103" s="1"/>
    </row>
    <row r="104" spans="1:26" ht="14.25" customHeight="1">
      <c r="A104" s="24">
        <v>94</v>
      </c>
      <c r="B104" s="53"/>
      <c r="C104" s="167"/>
      <c r="D104" s="44"/>
      <c r="E104" s="44"/>
      <c r="F104" s="44"/>
      <c r="G104" s="44"/>
      <c r="H104" s="1"/>
      <c r="I104" s="166"/>
      <c r="J104" s="1"/>
      <c r="K104" s="1"/>
      <c r="L104" s="1"/>
      <c r="M104" s="1"/>
      <c r="N104" s="1"/>
      <c r="O104" s="1"/>
      <c r="P104" s="1"/>
      <c r="Q104" s="1"/>
      <c r="R104" s="1"/>
      <c r="S104" s="1"/>
      <c r="T104" s="1"/>
      <c r="U104" s="1"/>
      <c r="V104" s="1"/>
      <c r="W104" s="1"/>
      <c r="X104" s="1"/>
      <c r="Y104" s="1"/>
      <c r="Z104" s="1"/>
    </row>
    <row r="105" spans="1:26" ht="14.25" customHeight="1">
      <c r="A105" s="24">
        <v>95</v>
      </c>
      <c r="B105" s="53"/>
      <c r="C105" s="167"/>
      <c r="D105" s="44"/>
      <c r="E105" s="44"/>
      <c r="F105" s="44"/>
      <c r="G105" s="44"/>
      <c r="H105" s="1"/>
      <c r="I105" s="166"/>
      <c r="J105" s="1"/>
      <c r="K105" s="1"/>
      <c r="L105" s="1"/>
      <c r="M105" s="1"/>
      <c r="N105" s="1"/>
      <c r="O105" s="1"/>
      <c r="P105" s="1"/>
      <c r="Q105" s="1"/>
      <c r="R105" s="1"/>
      <c r="S105" s="1"/>
      <c r="T105" s="1"/>
      <c r="U105" s="1"/>
      <c r="V105" s="1"/>
      <c r="W105" s="1"/>
      <c r="X105" s="1"/>
      <c r="Y105" s="1"/>
      <c r="Z105" s="1"/>
    </row>
    <row r="106" spans="1:26" ht="14.25" customHeight="1">
      <c r="A106" s="24">
        <v>96</v>
      </c>
      <c r="B106" s="53"/>
      <c r="C106" s="167"/>
      <c r="D106" s="44"/>
      <c r="E106" s="44"/>
      <c r="F106" s="44"/>
      <c r="G106" s="44"/>
      <c r="H106" s="1"/>
      <c r="I106" s="166"/>
      <c r="J106" s="1"/>
      <c r="K106" s="1"/>
      <c r="L106" s="1"/>
      <c r="M106" s="1"/>
      <c r="N106" s="1"/>
      <c r="O106" s="1"/>
      <c r="P106" s="1"/>
      <c r="Q106" s="1"/>
      <c r="R106" s="1"/>
      <c r="S106" s="1"/>
      <c r="T106" s="1"/>
      <c r="U106" s="1"/>
      <c r="V106" s="1"/>
      <c r="W106" s="1"/>
      <c r="X106" s="1"/>
      <c r="Y106" s="1"/>
      <c r="Z106" s="1"/>
    </row>
    <row r="107" spans="1:26" ht="14.25" customHeight="1">
      <c r="A107" s="24">
        <v>97</v>
      </c>
      <c r="B107" s="53"/>
      <c r="C107" s="167"/>
      <c r="D107" s="44"/>
      <c r="E107" s="44"/>
      <c r="F107" s="44"/>
      <c r="G107" s="44"/>
      <c r="H107" s="1"/>
      <c r="I107" s="166"/>
      <c r="J107" s="1"/>
      <c r="K107" s="1"/>
      <c r="L107" s="1"/>
      <c r="M107" s="1"/>
      <c r="N107" s="1"/>
      <c r="O107" s="1"/>
      <c r="P107" s="1"/>
      <c r="Q107" s="1"/>
      <c r="R107" s="1"/>
      <c r="S107" s="1"/>
      <c r="T107" s="1"/>
      <c r="U107" s="1"/>
      <c r="V107" s="1"/>
      <c r="W107" s="1"/>
      <c r="X107" s="1"/>
      <c r="Y107" s="1"/>
      <c r="Z107" s="1"/>
    </row>
    <row r="108" spans="1:26" ht="14.25" customHeight="1">
      <c r="A108" s="24">
        <v>98</v>
      </c>
      <c r="B108" s="53"/>
      <c r="C108" s="167"/>
      <c r="D108" s="44"/>
      <c r="E108" s="44"/>
      <c r="F108" s="44"/>
      <c r="G108" s="44"/>
      <c r="H108" s="1"/>
      <c r="I108" s="166"/>
      <c r="J108" s="1"/>
      <c r="K108" s="1"/>
      <c r="L108" s="1"/>
      <c r="M108" s="1"/>
      <c r="N108" s="1"/>
      <c r="O108" s="1"/>
      <c r="P108" s="1"/>
      <c r="Q108" s="1"/>
      <c r="R108" s="1"/>
      <c r="S108" s="1"/>
      <c r="T108" s="1"/>
      <c r="U108" s="1"/>
      <c r="V108" s="1"/>
      <c r="W108" s="1"/>
      <c r="X108" s="1"/>
      <c r="Y108" s="1"/>
      <c r="Z108" s="1"/>
    </row>
    <row r="109" spans="1:26" ht="14.25" customHeight="1">
      <c r="A109" s="24">
        <v>99</v>
      </c>
      <c r="B109" s="53"/>
      <c r="C109" s="167"/>
      <c r="D109" s="44"/>
      <c r="E109" s="44"/>
      <c r="F109" s="44"/>
      <c r="G109" s="44"/>
      <c r="H109" s="1"/>
      <c r="I109" s="166"/>
      <c r="J109" s="1"/>
      <c r="K109" s="1"/>
      <c r="L109" s="1"/>
      <c r="M109" s="1"/>
      <c r="N109" s="1"/>
      <c r="O109" s="1"/>
      <c r="P109" s="1"/>
      <c r="Q109" s="1"/>
      <c r="R109" s="1"/>
      <c r="S109" s="1"/>
      <c r="T109" s="1"/>
      <c r="U109" s="1"/>
      <c r="V109" s="1"/>
      <c r="W109" s="1"/>
      <c r="X109" s="1"/>
      <c r="Y109" s="1"/>
      <c r="Z109" s="1"/>
    </row>
    <row r="110" spans="1:26" ht="14.25" customHeight="1">
      <c r="A110" s="24">
        <v>100</v>
      </c>
      <c r="B110" s="53"/>
      <c r="C110" s="167"/>
      <c r="D110" s="44"/>
      <c r="E110" s="44"/>
      <c r="F110" s="44"/>
      <c r="G110" s="44"/>
      <c r="H110" s="1"/>
      <c r="I110" s="166"/>
      <c r="J110" s="1"/>
      <c r="K110" s="1"/>
      <c r="L110" s="1"/>
      <c r="M110" s="1"/>
      <c r="N110" s="1"/>
      <c r="O110" s="1"/>
      <c r="P110" s="1"/>
      <c r="Q110" s="1"/>
      <c r="R110" s="1"/>
      <c r="S110" s="1"/>
      <c r="T110" s="1"/>
      <c r="U110" s="1"/>
      <c r="V110" s="1"/>
      <c r="W110" s="1"/>
      <c r="X110" s="1"/>
      <c r="Y110" s="1"/>
      <c r="Z110" s="1"/>
    </row>
    <row r="111" spans="1:26" ht="14.25" customHeight="1">
      <c r="A111" s="1"/>
      <c r="B111" s="1"/>
      <c r="C111" s="169"/>
      <c r="D111" s="1"/>
      <c r="E111" s="1"/>
      <c r="F111" s="1"/>
      <c r="G111" s="1"/>
      <c r="H111" s="1"/>
      <c r="I111" s="166"/>
      <c r="J111" s="1"/>
      <c r="K111" s="1"/>
      <c r="L111" s="1"/>
      <c r="M111" s="1"/>
      <c r="N111" s="1"/>
      <c r="O111" s="1"/>
      <c r="P111" s="1"/>
      <c r="Q111" s="1"/>
      <c r="R111" s="1"/>
      <c r="S111" s="1"/>
      <c r="T111" s="1"/>
      <c r="U111" s="1"/>
      <c r="V111" s="1"/>
      <c r="W111" s="1"/>
      <c r="X111" s="1"/>
      <c r="Y111" s="1"/>
      <c r="Z111" s="1"/>
    </row>
    <row r="112" spans="1:26" ht="14.25" customHeight="1">
      <c r="A112" s="1"/>
      <c r="B112" s="1"/>
      <c r="C112" s="169"/>
      <c r="D112" s="1"/>
      <c r="E112" s="1"/>
      <c r="F112" s="1"/>
      <c r="G112" s="1"/>
      <c r="H112" s="1"/>
      <c r="I112" s="166"/>
      <c r="J112" s="1"/>
      <c r="K112" s="1"/>
      <c r="L112" s="1"/>
      <c r="M112" s="1"/>
      <c r="N112" s="1"/>
      <c r="O112" s="1"/>
      <c r="P112" s="1"/>
      <c r="Q112" s="1"/>
      <c r="R112" s="1"/>
      <c r="S112" s="1"/>
      <c r="T112" s="1"/>
      <c r="U112" s="1"/>
      <c r="V112" s="1"/>
      <c r="W112" s="1"/>
      <c r="X112" s="1"/>
      <c r="Y112" s="1"/>
      <c r="Z112" s="1"/>
    </row>
    <row r="113" spans="1:26" ht="14.25" customHeight="1">
      <c r="A113" s="1"/>
      <c r="B113" s="1"/>
      <c r="C113" s="169"/>
      <c r="D113" s="1"/>
      <c r="E113" s="1"/>
      <c r="F113" s="1"/>
      <c r="G113" s="1"/>
      <c r="H113" s="1"/>
      <c r="I113" s="166"/>
      <c r="J113" s="1"/>
      <c r="K113" s="1"/>
      <c r="L113" s="1"/>
      <c r="M113" s="1"/>
      <c r="N113" s="1"/>
      <c r="O113" s="1"/>
      <c r="P113" s="1"/>
      <c r="Q113" s="1"/>
      <c r="R113" s="1"/>
      <c r="S113" s="1"/>
      <c r="T113" s="1"/>
      <c r="U113" s="1"/>
      <c r="V113" s="1"/>
      <c r="W113" s="1"/>
      <c r="X113" s="1"/>
      <c r="Y113" s="1"/>
      <c r="Z113" s="1"/>
    </row>
    <row r="114" spans="1:26" ht="14.25" customHeight="1">
      <c r="A114" s="1"/>
      <c r="B114" s="1"/>
      <c r="C114" s="169"/>
      <c r="D114" s="1"/>
      <c r="E114" s="1"/>
      <c r="F114" s="1"/>
      <c r="G114" s="1"/>
      <c r="H114" s="1"/>
      <c r="I114" s="166"/>
      <c r="J114" s="1"/>
      <c r="K114" s="1"/>
      <c r="L114" s="1"/>
      <c r="M114" s="1"/>
      <c r="N114" s="1"/>
      <c r="O114" s="1"/>
      <c r="P114" s="1"/>
      <c r="Q114" s="1"/>
      <c r="R114" s="1"/>
      <c r="S114" s="1"/>
      <c r="T114" s="1"/>
      <c r="U114" s="1"/>
      <c r="V114" s="1"/>
      <c r="W114" s="1"/>
      <c r="X114" s="1"/>
      <c r="Y114" s="1"/>
      <c r="Z114" s="1"/>
    </row>
    <row r="115" spans="1:26" ht="14.25" customHeight="1">
      <c r="A115" s="1"/>
      <c r="B115" s="1"/>
      <c r="C115" s="169"/>
      <c r="D115" s="1"/>
      <c r="E115" s="1"/>
      <c r="F115" s="1"/>
      <c r="G115" s="1"/>
      <c r="H115" s="1"/>
      <c r="I115" s="166"/>
      <c r="J115" s="1"/>
      <c r="K115" s="1"/>
      <c r="L115" s="1"/>
      <c r="M115" s="1"/>
      <c r="N115" s="1"/>
      <c r="O115" s="1"/>
      <c r="P115" s="1"/>
      <c r="Q115" s="1"/>
      <c r="R115" s="1"/>
      <c r="S115" s="1"/>
      <c r="T115" s="1"/>
      <c r="U115" s="1"/>
      <c r="V115" s="1"/>
      <c r="W115" s="1"/>
      <c r="X115" s="1"/>
      <c r="Y115" s="1"/>
      <c r="Z115" s="1"/>
    </row>
    <row r="116" spans="1:26" ht="14.25" customHeight="1">
      <c r="A116" s="1"/>
      <c r="B116" s="1"/>
      <c r="C116" s="169"/>
      <c r="D116" s="1"/>
      <c r="E116" s="1"/>
      <c r="F116" s="1"/>
      <c r="G116" s="1"/>
      <c r="H116" s="1"/>
      <c r="I116" s="166"/>
      <c r="J116" s="1"/>
      <c r="K116" s="1"/>
      <c r="L116" s="1"/>
      <c r="M116" s="1"/>
      <c r="N116" s="1"/>
      <c r="O116" s="1"/>
      <c r="P116" s="1"/>
      <c r="Q116" s="1"/>
      <c r="R116" s="1"/>
      <c r="S116" s="1"/>
      <c r="T116" s="1"/>
      <c r="U116" s="1"/>
      <c r="V116" s="1"/>
      <c r="W116" s="1"/>
      <c r="X116" s="1"/>
      <c r="Y116" s="1"/>
      <c r="Z116" s="1"/>
    </row>
    <row r="117" spans="1:26" ht="14.25" customHeight="1">
      <c r="A117" s="1"/>
      <c r="B117" s="1"/>
      <c r="C117" s="169"/>
      <c r="D117" s="1"/>
      <c r="E117" s="1"/>
      <c r="F117" s="1"/>
      <c r="G117" s="1"/>
      <c r="H117" s="1"/>
      <c r="I117" s="166"/>
      <c r="J117" s="1"/>
      <c r="K117" s="1"/>
      <c r="L117" s="1"/>
      <c r="M117" s="1"/>
      <c r="N117" s="1"/>
      <c r="O117" s="1"/>
      <c r="P117" s="1"/>
      <c r="Q117" s="1"/>
      <c r="R117" s="1"/>
      <c r="S117" s="1"/>
      <c r="T117" s="1"/>
      <c r="U117" s="1"/>
      <c r="V117" s="1"/>
      <c r="W117" s="1"/>
      <c r="X117" s="1"/>
      <c r="Y117" s="1"/>
      <c r="Z117" s="1"/>
    </row>
    <row r="118" spans="1:26" ht="14.25" customHeight="1">
      <c r="A118" s="1"/>
      <c r="B118" s="1"/>
      <c r="C118" s="169"/>
      <c r="D118" s="1"/>
      <c r="E118" s="1"/>
      <c r="F118" s="1"/>
      <c r="G118" s="1"/>
      <c r="H118" s="1"/>
      <c r="I118" s="166"/>
      <c r="J118" s="1"/>
      <c r="K118" s="1"/>
      <c r="L118" s="1"/>
      <c r="M118" s="1"/>
      <c r="N118" s="1"/>
      <c r="O118" s="1"/>
      <c r="P118" s="1"/>
      <c r="Q118" s="1"/>
      <c r="R118" s="1"/>
      <c r="S118" s="1"/>
      <c r="T118" s="1"/>
      <c r="U118" s="1"/>
      <c r="V118" s="1"/>
      <c r="W118" s="1"/>
      <c r="X118" s="1"/>
      <c r="Y118" s="1"/>
      <c r="Z118" s="1"/>
    </row>
    <row r="119" spans="1:26" ht="14.25" customHeight="1">
      <c r="A119" s="1"/>
      <c r="B119" s="1"/>
      <c r="C119" s="169"/>
      <c r="D119" s="1"/>
      <c r="E119" s="1"/>
      <c r="F119" s="1"/>
      <c r="G119" s="1"/>
      <c r="H119" s="1"/>
      <c r="I119" s="166"/>
      <c r="J119" s="1"/>
      <c r="K119" s="1"/>
      <c r="L119" s="1"/>
      <c r="M119" s="1"/>
      <c r="N119" s="1"/>
      <c r="O119" s="1"/>
      <c r="P119" s="1"/>
      <c r="Q119" s="1"/>
      <c r="R119" s="1"/>
      <c r="S119" s="1"/>
      <c r="T119" s="1"/>
      <c r="U119" s="1"/>
      <c r="V119" s="1"/>
      <c r="W119" s="1"/>
      <c r="X119" s="1"/>
      <c r="Y119" s="1"/>
      <c r="Z119" s="1"/>
    </row>
    <row r="120" spans="1:26" ht="14.25" customHeight="1">
      <c r="A120" s="1"/>
      <c r="B120" s="1"/>
      <c r="C120" s="169"/>
      <c r="D120" s="1"/>
      <c r="E120" s="1"/>
      <c r="F120" s="1"/>
      <c r="G120" s="1"/>
      <c r="H120" s="1"/>
      <c r="I120" s="166"/>
      <c r="J120" s="1"/>
      <c r="K120" s="1"/>
      <c r="L120" s="1"/>
      <c r="M120" s="1"/>
      <c r="N120" s="1"/>
      <c r="O120" s="1"/>
      <c r="P120" s="1"/>
      <c r="Q120" s="1"/>
      <c r="R120" s="1"/>
      <c r="S120" s="1"/>
      <c r="T120" s="1"/>
      <c r="U120" s="1"/>
      <c r="V120" s="1"/>
      <c r="W120" s="1"/>
      <c r="X120" s="1"/>
      <c r="Y120" s="1"/>
      <c r="Z120" s="1"/>
    </row>
    <row r="121" spans="1:26" ht="14.25" customHeight="1">
      <c r="A121" s="1"/>
      <c r="B121" s="1"/>
      <c r="C121" s="169"/>
      <c r="D121" s="1"/>
      <c r="E121" s="1"/>
      <c r="F121" s="1"/>
      <c r="G121" s="1"/>
      <c r="H121" s="1"/>
      <c r="I121" s="166"/>
      <c r="J121" s="1"/>
      <c r="K121" s="1"/>
      <c r="L121" s="1"/>
      <c r="M121" s="1"/>
      <c r="N121" s="1"/>
      <c r="O121" s="1"/>
      <c r="P121" s="1"/>
      <c r="Q121" s="1"/>
      <c r="R121" s="1"/>
      <c r="S121" s="1"/>
      <c r="T121" s="1"/>
      <c r="U121" s="1"/>
      <c r="V121" s="1"/>
      <c r="W121" s="1"/>
      <c r="X121" s="1"/>
      <c r="Y121" s="1"/>
      <c r="Z121" s="1"/>
    </row>
    <row r="122" spans="1:26" ht="14.25" customHeight="1">
      <c r="A122" s="1"/>
      <c r="B122" s="1"/>
      <c r="C122" s="169"/>
      <c r="D122" s="1"/>
      <c r="E122" s="1"/>
      <c r="F122" s="1"/>
      <c r="G122" s="1"/>
      <c r="H122" s="1"/>
      <c r="I122" s="166"/>
      <c r="J122" s="1"/>
      <c r="K122" s="1"/>
      <c r="L122" s="1"/>
      <c r="M122" s="1"/>
      <c r="N122" s="1"/>
      <c r="O122" s="1"/>
      <c r="P122" s="1"/>
      <c r="Q122" s="1"/>
      <c r="R122" s="1"/>
      <c r="S122" s="1"/>
      <c r="T122" s="1"/>
      <c r="U122" s="1"/>
      <c r="V122" s="1"/>
      <c r="W122" s="1"/>
      <c r="X122" s="1"/>
      <c r="Y122" s="1"/>
      <c r="Z122" s="1"/>
    </row>
    <row r="123" spans="1:26" ht="14.25" customHeight="1">
      <c r="A123" s="1"/>
      <c r="B123" s="1"/>
      <c r="C123" s="169"/>
      <c r="D123" s="1"/>
      <c r="E123" s="1"/>
      <c r="F123" s="1"/>
      <c r="G123" s="1"/>
      <c r="H123" s="1"/>
      <c r="I123" s="166"/>
      <c r="J123" s="1"/>
      <c r="K123" s="1"/>
      <c r="L123" s="1"/>
      <c r="M123" s="1"/>
      <c r="N123" s="1"/>
      <c r="O123" s="1"/>
      <c r="P123" s="1"/>
      <c r="Q123" s="1"/>
      <c r="R123" s="1"/>
      <c r="S123" s="1"/>
      <c r="T123" s="1"/>
      <c r="U123" s="1"/>
      <c r="V123" s="1"/>
      <c r="W123" s="1"/>
      <c r="X123" s="1"/>
      <c r="Y123" s="1"/>
      <c r="Z123" s="1"/>
    </row>
    <row r="124" spans="1:26" ht="14.25" customHeight="1">
      <c r="A124" s="1"/>
      <c r="B124" s="1"/>
      <c r="C124" s="169"/>
      <c r="D124" s="1"/>
      <c r="E124" s="1"/>
      <c r="F124" s="1"/>
      <c r="G124" s="1"/>
      <c r="H124" s="1"/>
      <c r="I124" s="166"/>
      <c r="J124" s="1"/>
      <c r="K124" s="1"/>
      <c r="L124" s="1"/>
      <c r="M124" s="1"/>
      <c r="N124" s="1"/>
      <c r="O124" s="1"/>
      <c r="P124" s="1"/>
      <c r="Q124" s="1"/>
      <c r="R124" s="1"/>
      <c r="S124" s="1"/>
      <c r="T124" s="1"/>
      <c r="U124" s="1"/>
      <c r="V124" s="1"/>
      <c r="W124" s="1"/>
      <c r="X124" s="1"/>
      <c r="Y124" s="1"/>
      <c r="Z124" s="1"/>
    </row>
    <row r="125" spans="1:26" ht="14.25" customHeight="1">
      <c r="A125" s="1"/>
      <c r="B125" s="1"/>
      <c r="C125" s="169"/>
      <c r="D125" s="1"/>
      <c r="E125" s="1"/>
      <c r="F125" s="1"/>
      <c r="G125" s="1"/>
      <c r="H125" s="1"/>
      <c r="I125" s="166"/>
      <c r="J125" s="1"/>
      <c r="K125" s="1"/>
      <c r="L125" s="1"/>
      <c r="M125" s="1"/>
      <c r="N125" s="1"/>
      <c r="O125" s="1"/>
      <c r="P125" s="1"/>
      <c r="Q125" s="1"/>
      <c r="R125" s="1"/>
      <c r="S125" s="1"/>
      <c r="T125" s="1"/>
      <c r="U125" s="1"/>
      <c r="V125" s="1"/>
      <c r="W125" s="1"/>
      <c r="X125" s="1"/>
      <c r="Y125" s="1"/>
      <c r="Z125" s="1"/>
    </row>
    <row r="126" spans="1:26" ht="14.25" customHeight="1">
      <c r="A126" s="1"/>
      <c r="B126" s="1"/>
      <c r="C126" s="169"/>
      <c r="D126" s="1"/>
      <c r="E126" s="1"/>
      <c r="F126" s="1"/>
      <c r="G126" s="1"/>
      <c r="H126" s="1"/>
      <c r="I126" s="166"/>
      <c r="J126" s="1"/>
      <c r="K126" s="1"/>
      <c r="L126" s="1"/>
      <c r="M126" s="1"/>
      <c r="N126" s="1"/>
      <c r="O126" s="1"/>
      <c r="P126" s="1"/>
      <c r="Q126" s="1"/>
      <c r="R126" s="1"/>
      <c r="S126" s="1"/>
      <c r="T126" s="1"/>
      <c r="U126" s="1"/>
      <c r="V126" s="1"/>
      <c r="W126" s="1"/>
      <c r="X126" s="1"/>
      <c r="Y126" s="1"/>
      <c r="Z126" s="1"/>
    </row>
    <row r="127" spans="1:26" ht="14.25" customHeight="1">
      <c r="A127" s="1"/>
      <c r="B127" s="1"/>
      <c r="C127" s="169"/>
      <c r="D127" s="1"/>
      <c r="E127" s="1"/>
      <c r="F127" s="1"/>
      <c r="G127" s="1"/>
      <c r="H127" s="1"/>
      <c r="I127" s="166"/>
      <c r="J127" s="1"/>
      <c r="K127" s="1"/>
      <c r="L127" s="1"/>
      <c r="M127" s="1"/>
      <c r="N127" s="1"/>
      <c r="O127" s="1"/>
      <c r="P127" s="1"/>
      <c r="Q127" s="1"/>
      <c r="R127" s="1"/>
      <c r="S127" s="1"/>
      <c r="T127" s="1"/>
      <c r="U127" s="1"/>
      <c r="V127" s="1"/>
      <c r="W127" s="1"/>
      <c r="X127" s="1"/>
      <c r="Y127" s="1"/>
      <c r="Z127" s="1"/>
    </row>
    <row r="128" spans="1:26" ht="14.25" customHeight="1">
      <c r="A128" s="1"/>
      <c r="B128" s="1"/>
      <c r="C128" s="169"/>
      <c r="D128" s="1"/>
      <c r="E128" s="1"/>
      <c r="F128" s="1"/>
      <c r="G128" s="1"/>
      <c r="H128" s="1"/>
      <c r="I128" s="166"/>
      <c r="J128" s="1"/>
      <c r="K128" s="1"/>
      <c r="L128" s="1"/>
      <c r="M128" s="1"/>
      <c r="N128" s="1"/>
      <c r="O128" s="1"/>
      <c r="P128" s="1"/>
      <c r="Q128" s="1"/>
      <c r="R128" s="1"/>
      <c r="S128" s="1"/>
      <c r="T128" s="1"/>
      <c r="U128" s="1"/>
      <c r="V128" s="1"/>
      <c r="W128" s="1"/>
      <c r="X128" s="1"/>
      <c r="Y128" s="1"/>
      <c r="Z128" s="1"/>
    </row>
    <row r="129" spans="1:26" ht="14.25" customHeight="1">
      <c r="A129" s="1"/>
      <c r="B129" s="1"/>
      <c r="C129" s="169"/>
      <c r="D129" s="1"/>
      <c r="E129" s="1"/>
      <c r="F129" s="1"/>
      <c r="G129" s="1"/>
      <c r="H129" s="1"/>
      <c r="I129" s="166"/>
      <c r="J129" s="1"/>
      <c r="K129" s="1"/>
      <c r="L129" s="1"/>
      <c r="M129" s="1"/>
      <c r="N129" s="1"/>
      <c r="O129" s="1"/>
      <c r="P129" s="1"/>
      <c r="Q129" s="1"/>
      <c r="R129" s="1"/>
      <c r="S129" s="1"/>
      <c r="T129" s="1"/>
      <c r="U129" s="1"/>
      <c r="V129" s="1"/>
      <c r="W129" s="1"/>
      <c r="X129" s="1"/>
      <c r="Y129" s="1"/>
      <c r="Z129" s="1"/>
    </row>
    <row r="130" spans="1:26" ht="14.25" customHeight="1">
      <c r="A130" s="1"/>
      <c r="B130" s="1"/>
      <c r="C130" s="169"/>
      <c r="D130" s="1"/>
      <c r="E130" s="1"/>
      <c r="F130" s="1"/>
      <c r="G130" s="1"/>
      <c r="H130" s="1"/>
      <c r="I130" s="166"/>
      <c r="J130" s="1"/>
      <c r="K130" s="1"/>
      <c r="L130" s="1"/>
      <c r="M130" s="1"/>
      <c r="N130" s="1"/>
      <c r="O130" s="1"/>
      <c r="P130" s="1"/>
      <c r="Q130" s="1"/>
      <c r="R130" s="1"/>
      <c r="S130" s="1"/>
      <c r="T130" s="1"/>
      <c r="U130" s="1"/>
      <c r="V130" s="1"/>
      <c r="W130" s="1"/>
      <c r="X130" s="1"/>
      <c r="Y130" s="1"/>
      <c r="Z130" s="1"/>
    </row>
    <row r="131" spans="1:26" ht="14.25" customHeight="1">
      <c r="A131" s="1"/>
      <c r="B131" s="1"/>
      <c r="C131" s="169"/>
      <c r="D131" s="1"/>
      <c r="E131" s="1"/>
      <c r="F131" s="1"/>
      <c r="G131" s="1"/>
      <c r="H131" s="1"/>
      <c r="I131" s="166"/>
      <c r="J131" s="1"/>
      <c r="K131" s="1"/>
      <c r="L131" s="1"/>
      <c r="M131" s="1"/>
      <c r="N131" s="1"/>
      <c r="O131" s="1"/>
      <c r="P131" s="1"/>
      <c r="Q131" s="1"/>
      <c r="R131" s="1"/>
      <c r="S131" s="1"/>
      <c r="T131" s="1"/>
      <c r="U131" s="1"/>
      <c r="V131" s="1"/>
      <c r="W131" s="1"/>
      <c r="X131" s="1"/>
      <c r="Y131" s="1"/>
      <c r="Z131" s="1"/>
    </row>
    <row r="132" spans="1:26" ht="14.25" customHeight="1">
      <c r="A132" s="1"/>
      <c r="B132" s="1"/>
      <c r="C132" s="169"/>
      <c r="D132" s="1"/>
      <c r="E132" s="1"/>
      <c r="F132" s="1"/>
      <c r="G132" s="1"/>
      <c r="H132" s="1"/>
      <c r="I132" s="166"/>
      <c r="J132" s="1"/>
      <c r="K132" s="1"/>
      <c r="L132" s="1"/>
      <c r="M132" s="1"/>
      <c r="N132" s="1"/>
      <c r="O132" s="1"/>
      <c r="P132" s="1"/>
      <c r="Q132" s="1"/>
      <c r="R132" s="1"/>
      <c r="S132" s="1"/>
      <c r="T132" s="1"/>
      <c r="U132" s="1"/>
      <c r="V132" s="1"/>
      <c r="W132" s="1"/>
      <c r="X132" s="1"/>
      <c r="Y132" s="1"/>
      <c r="Z132" s="1"/>
    </row>
    <row r="133" spans="1:26" ht="14.25" customHeight="1">
      <c r="A133" s="1"/>
      <c r="B133" s="1"/>
      <c r="C133" s="169"/>
      <c r="D133" s="1"/>
      <c r="E133" s="1"/>
      <c r="F133" s="1"/>
      <c r="G133" s="1"/>
      <c r="H133" s="1"/>
      <c r="I133" s="166"/>
      <c r="J133" s="1"/>
      <c r="K133" s="1"/>
      <c r="L133" s="1"/>
      <c r="M133" s="1"/>
      <c r="N133" s="1"/>
      <c r="O133" s="1"/>
      <c r="P133" s="1"/>
      <c r="Q133" s="1"/>
      <c r="R133" s="1"/>
      <c r="S133" s="1"/>
      <c r="T133" s="1"/>
      <c r="U133" s="1"/>
      <c r="V133" s="1"/>
      <c r="W133" s="1"/>
      <c r="X133" s="1"/>
      <c r="Y133" s="1"/>
      <c r="Z133" s="1"/>
    </row>
    <row r="134" spans="1:26" ht="14.25" customHeight="1">
      <c r="A134" s="1"/>
      <c r="B134" s="1"/>
      <c r="C134" s="169"/>
      <c r="D134" s="1"/>
      <c r="E134" s="1"/>
      <c r="F134" s="1"/>
      <c r="G134" s="1"/>
      <c r="H134" s="1"/>
      <c r="I134" s="166"/>
      <c r="J134" s="1"/>
      <c r="K134" s="1"/>
      <c r="L134" s="1"/>
      <c r="M134" s="1"/>
      <c r="N134" s="1"/>
      <c r="O134" s="1"/>
      <c r="P134" s="1"/>
      <c r="Q134" s="1"/>
      <c r="R134" s="1"/>
      <c r="S134" s="1"/>
      <c r="T134" s="1"/>
      <c r="U134" s="1"/>
      <c r="V134" s="1"/>
      <c r="W134" s="1"/>
      <c r="X134" s="1"/>
      <c r="Y134" s="1"/>
      <c r="Z134" s="1"/>
    </row>
    <row r="135" spans="1:26" ht="14.25" customHeight="1">
      <c r="A135" s="1"/>
      <c r="B135" s="1"/>
      <c r="C135" s="169"/>
      <c r="D135" s="1"/>
      <c r="E135" s="1"/>
      <c r="F135" s="1"/>
      <c r="G135" s="1"/>
      <c r="H135" s="1"/>
      <c r="I135" s="166"/>
      <c r="J135" s="1"/>
      <c r="K135" s="1"/>
      <c r="L135" s="1"/>
      <c r="M135" s="1"/>
      <c r="N135" s="1"/>
      <c r="O135" s="1"/>
      <c r="P135" s="1"/>
      <c r="Q135" s="1"/>
      <c r="R135" s="1"/>
      <c r="S135" s="1"/>
      <c r="T135" s="1"/>
      <c r="U135" s="1"/>
      <c r="V135" s="1"/>
      <c r="W135" s="1"/>
      <c r="X135" s="1"/>
      <c r="Y135" s="1"/>
      <c r="Z135" s="1"/>
    </row>
    <row r="136" spans="1:26" ht="14.25" customHeight="1">
      <c r="A136" s="1"/>
      <c r="B136" s="1"/>
      <c r="C136" s="169"/>
      <c r="D136" s="1"/>
      <c r="E136" s="1"/>
      <c r="F136" s="1"/>
      <c r="G136" s="1"/>
      <c r="H136" s="1"/>
      <c r="I136" s="166"/>
      <c r="J136" s="1"/>
      <c r="K136" s="1"/>
      <c r="L136" s="1"/>
      <c r="M136" s="1"/>
      <c r="N136" s="1"/>
      <c r="O136" s="1"/>
      <c r="P136" s="1"/>
      <c r="Q136" s="1"/>
      <c r="R136" s="1"/>
      <c r="S136" s="1"/>
      <c r="T136" s="1"/>
      <c r="U136" s="1"/>
      <c r="V136" s="1"/>
      <c r="W136" s="1"/>
      <c r="X136" s="1"/>
      <c r="Y136" s="1"/>
      <c r="Z136" s="1"/>
    </row>
    <row r="137" spans="1:26" ht="14.25" customHeight="1">
      <c r="A137" s="1"/>
      <c r="B137" s="1"/>
      <c r="C137" s="169"/>
      <c r="D137" s="1"/>
      <c r="E137" s="1"/>
      <c r="F137" s="1"/>
      <c r="G137" s="1"/>
      <c r="H137" s="1"/>
      <c r="I137" s="166"/>
      <c r="J137" s="1"/>
      <c r="K137" s="1"/>
      <c r="L137" s="1"/>
      <c r="M137" s="1"/>
      <c r="N137" s="1"/>
      <c r="O137" s="1"/>
      <c r="P137" s="1"/>
      <c r="Q137" s="1"/>
      <c r="R137" s="1"/>
      <c r="S137" s="1"/>
      <c r="T137" s="1"/>
      <c r="U137" s="1"/>
      <c r="V137" s="1"/>
      <c r="W137" s="1"/>
      <c r="X137" s="1"/>
      <c r="Y137" s="1"/>
      <c r="Z137" s="1"/>
    </row>
    <row r="138" spans="1:26" ht="14.25" customHeight="1">
      <c r="A138" s="1"/>
      <c r="B138" s="1"/>
      <c r="C138" s="169"/>
      <c r="D138" s="1"/>
      <c r="E138" s="1"/>
      <c r="F138" s="1"/>
      <c r="G138" s="1"/>
      <c r="H138" s="1"/>
      <c r="I138" s="166"/>
      <c r="J138" s="1"/>
      <c r="K138" s="1"/>
      <c r="L138" s="1"/>
      <c r="M138" s="1"/>
      <c r="N138" s="1"/>
      <c r="O138" s="1"/>
      <c r="P138" s="1"/>
      <c r="Q138" s="1"/>
      <c r="R138" s="1"/>
      <c r="S138" s="1"/>
      <c r="T138" s="1"/>
      <c r="U138" s="1"/>
      <c r="V138" s="1"/>
      <c r="W138" s="1"/>
      <c r="X138" s="1"/>
      <c r="Y138" s="1"/>
      <c r="Z138" s="1"/>
    </row>
    <row r="139" spans="1:26" ht="14.25" customHeight="1">
      <c r="A139" s="1"/>
      <c r="B139" s="1"/>
      <c r="C139" s="169"/>
      <c r="D139" s="1"/>
      <c r="E139" s="1"/>
      <c r="F139" s="1"/>
      <c r="G139" s="1"/>
      <c r="H139" s="1"/>
      <c r="I139" s="166"/>
      <c r="J139" s="1"/>
      <c r="K139" s="1"/>
      <c r="L139" s="1"/>
      <c r="M139" s="1"/>
      <c r="N139" s="1"/>
      <c r="O139" s="1"/>
      <c r="P139" s="1"/>
      <c r="Q139" s="1"/>
      <c r="R139" s="1"/>
      <c r="S139" s="1"/>
      <c r="T139" s="1"/>
      <c r="U139" s="1"/>
      <c r="V139" s="1"/>
      <c r="W139" s="1"/>
      <c r="X139" s="1"/>
      <c r="Y139" s="1"/>
      <c r="Z139" s="1"/>
    </row>
    <row r="140" spans="1:26" ht="14.25" customHeight="1">
      <c r="A140" s="1"/>
      <c r="B140" s="1"/>
      <c r="C140" s="169"/>
      <c r="D140" s="1"/>
      <c r="E140" s="1"/>
      <c r="F140" s="1"/>
      <c r="G140" s="1"/>
      <c r="H140" s="1"/>
      <c r="I140" s="166"/>
      <c r="J140" s="1"/>
      <c r="K140" s="1"/>
      <c r="L140" s="1"/>
      <c r="M140" s="1"/>
      <c r="N140" s="1"/>
      <c r="O140" s="1"/>
      <c r="P140" s="1"/>
      <c r="Q140" s="1"/>
      <c r="R140" s="1"/>
      <c r="S140" s="1"/>
      <c r="T140" s="1"/>
      <c r="U140" s="1"/>
      <c r="V140" s="1"/>
      <c r="W140" s="1"/>
      <c r="X140" s="1"/>
      <c r="Y140" s="1"/>
      <c r="Z140" s="1"/>
    </row>
    <row r="141" spans="1:26" ht="14.25" customHeight="1">
      <c r="A141" s="1"/>
      <c r="B141" s="1"/>
      <c r="C141" s="169"/>
      <c r="D141" s="1"/>
      <c r="E141" s="1"/>
      <c r="F141" s="1"/>
      <c r="G141" s="1"/>
      <c r="H141" s="1"/>
      <c r="I141" s="166"/>
      <c r="J141" s="1"/>
      <c r="K141" s="1"/>
      <c r="L141" s="1"/>
      <c r="M141" s="1"/>
      <c r="N141" s="1"/>
      <c r="O141" s="1"/>
      <c r="P141" s="1"/>
      <c r="Q141" s="1"/>
      <c r="R141" s="1"/>
      <c r="S141" s="1"/>
      <c r="T141" s="1"/>
      <c r="U141" s="1"/>
      <c r="V141" s="1"/>
      <c r="W141" s="1"/>
      <c r="X141" s="1"/>
      <c r="Y141" s="1"/>
      <c r="Z141" s="1"/>
    </row>
    <row r="142" spans="1:26" ht="14.25" customHeight="1">
      <c r="A142" s="1"/>
      <c r="B142" s="1"/>
      <c r="C142" s="169"/>
      <c r="D142" s="1"/>
      <c r="E142" s="1"/>
      <c r="F142" s="1"/>
      <c r="G142" s="1"/>
      <c r="H142" s="1"/>
      <c r="I142" s="166"/>
      <c r="J142" s="1"/>
      <c r="K142" s="1"/>
      <c r="L142" s="1"/>
      <c r="M142" s="1"/>
      <c r="N142" s="1"/>
      <c r="O142" s="1"/>
      <c r="P142" s="1"/>
      <c r="Q142" s="1"/>
      <c r="R142" s="1"/>
      <c r="S142" s="1"/>
      <c r="T142" s="1"/>
      <c r="U142" s="1"/>
      <c r="V142" s="1"/>
      <c r="W142" s="1"/>
      <c r="X142" s="1"/>
      <c r="Y142" s="1"/>
      <c r="Z142" s="1"/>
    </row>
    <row r="143" spans="1:26" ht="14.25" customHeight="1">
      <c r="A143" s="1"/>
      <c r="B143" s="1"/>
      <c r="C143" s="169"/>
      <c r="D143" s="1"/>
      <c r="E143" s="1"/>
      <c r="F143" s="1"/>
      <c r="G143" s="1"/>
      <c r="H143" s="1"/>
      <c r="I143" s="166"/>
      <c r="J143" s="1"/>
      <c r="K143" s="1"/>
      <c r="L143" s="1"/>
      <c r="M143" s="1"/>
      <c r="N143" s="1"/>
      <c r="O143" s="1"/>
      <c r="P143" s="1"/>
      <c r="Q143" s="1"/>
      <c r="R143" s="1"/>
      <c r="S143" s="1"/>
      <c r="T143" s="1"/>
      <c r="U143" s="1"/>
      <c r="V143" s="1"/>
      <c r="W143" s="1"/>
      <c r="X143" s="1"/>
      <c r="Y143" s="1"/>
      <c r="Z143" s="1"/>
    </row>
    <row r="144" spans="1:26" ht="14.25" customHeight="1">
      <c r="A144" s="1"/>
      <c r="B144" s="1"/>
      <c r="C144" s="169"/>
      <c r="D144" s="1"/>
      <c r="E144" s="1"/>
      <c r="F144" s="1"/>
      <c r="G144" s="1"/>
      <c r="H144" s="1"/>
      <c r="I144" s="166"/>
      <c r="J144" s="1"/>
      <c r="K144" s="1"/>
      <c r="L144" s="1"/>
      <c r="M144" s="1"/>
      <c r="N144" s="1"/>
      <c r="O144" s="1"/>
      <c r="P144" s="1"/>
      <c r="Q144" s="1"/>
      <c r="R144" s="1"/>
      <c r="S144" s="1"/>
      <c r="T144" s="1"/>
      <c r="U144" s="1"/>
      <c r="V144" s="1"/>
      <c r="W144" s="1"/>
      <c r="X144" s="1"/>
      <c r="Y144" s="1"/>
      <c r="Z144" s="1"/>
    </row>
    <row r="145" spans="1:26" ht="14.25" customHeight="1">
      <c r="A145" s="1"/>
      <c r="B145" s="1"/>
      <c r="C145" s="169"/>
      <c r="D145" s="1"/>
      <c r="E145" s="1"/>
      <c r="F145" s="1"/>
      <c r="G145" s="1"/>
      <c r="H145" s="1"/>
      <c r="I145" s="166"/>
      <c r="J145" s="1"/>
      <c r="K145" s="1"/>
      <c r="L145" s="1"/>
      <c r="M145" s="1"/>
      <c r="N145" s="1"/>
      <c r="O145" s="1"/>
      <c r="P145" s="1"/>
      <c r="Q145" s="1"/>
      <c r="R145" s="1"/>
      <c r="S145" s="1"/>
      <c r="T145" s="1"/>
      <c r="U145" s="1"/>
      <c r="V145" s="1"/>
      <c r="W145" s="1"/>
      <c r="X145" s="1"/>
      <c r="Y145" s="1"/>
      <c r="Z145" s="1"/>
    </row>
    <row r="146" spans="1:26" ht="14.25" customHeight="1">
      <c r="A146" s="1"/>
      <c r="B146" s="1"/>
      <c r="C146" s="169"/>
      <c r="D146" s="1"/>
      <c r="E146" s="1"/>
      <c r="F146" s="1"/>
      <c r="G146" s="1"/>
      <c r="H146" s="1"/>
      <c r="I146" s="166"/>
      <c r="J146" s="1"/>
      <c r="K146" s="1"/>
      <c r="L146" s="1"/>
      <c r="M146" s="1"/>
      <c r="N146" s="1"/>
      <c r="O146" s="1"/>
      <c r="P146" s="1"/>
      <c r="Q146" s="1"/>
      <c r="R146" s="1"/>
      <c r="S146" s="1"/>
      <c r="T146" s="1"/>
      <c r="U146" s="1"/>
      <c r="V146" s="1"/>
      <c r="W146" s="1"/>
      <c r="X146" s="1"/>
      <c r="Y146" s="1"/>
      <c r="Z146" s="1"/>
    </row>
    <row r="147" spans="1:26" ht="14.25" customHeight="1">
      <c r="A147" s="1"/>
      <c r="B147" s="1"/>
      <c r="C147" s="169"/>
      <c r="D147" s="1"/>
      <c r="E147" s="1"/>
      <c r="F147" s="1"/>
      <c r="G147" s="1"/>
      <c r="H147" s="1"/>
      <c r="I147" s="166"/>
      <c r="J147" s="1"/>
      <c r="K147" s="1"/>
      <c r="L147" s="1"/>
      <c r="M147" s="1"/>
      <c r="N147" s="1"/>
      <c r="O147" s="1"/>
      <c r="P147" s="1"/>
      <c r="Q147" s="1"/>
      <c r="R147" s="1"/>
      <c r="S147" s="1"/>
      <c r="T147" s="1"/>
      <c r="U147" s="1"/>
      <c r="V147" s="1"/>
      <c r="W147" s="1"/>
      <c r="X147" s="1"/>
      <c r="Y147" s="1"/>
      <c r="Z147" s="1"/>
    </row>
    <row r="148" spans="1:26" ht="14.25" customHeight="1">
      <c r="A148" s="1"/>
      <c r="B148" s="1"/>
      <c r="C148" s="169"/>
      <c r="D148" s="1"/>
      <c r="E148" s="1"/>
      <c r="F148" s="1"/>
      <c r="G148" s="1"/>
      <c r="H148" s="1"/>
      <c r="I148" s="166"/>
      <c r="J148" s="1"/>
      <c r="K148" s="1"/>
      <c r="L148" s="1"/>
      <c r="M148" s="1"/>
      <c r="N148" s="1"/>
      <c r="O148" s="1"/>
      <c r="P148" s="1"/>
      <c r="Q148" s="1"/>
      <c r="R148" s="1"/>
      <c r="S148" s="1"/>
      <c r="T148" s="1"/>
      <c r="U148" s="1"/>
      <c r="V148" s="1"/>
      <c r="W148" s="1"/>
      <c r="X148" s="1"/>
      <c r="Y148" s="1"/>
      <c r="Z148" s="1"/>
    </row>
    <row r="149" spans="1:26" ht="14.25" customHeight="1">
      <c r="A149" s="1"/>
      <c r="B149" s="1"/>
      <c r="C149" s="169"/>
      <c r="D149" s="1"/>
      <c r="E149" s="1"/>
      <c r="F149" s="1"/>
      <c r="G149" s="1"/>
      <c r="H149" s="1"/>
      <c r="I149" s="166"/>
      <c r="J149" s="1"/>
      <c r="K149" s="1"/>
      <c r="L149" s="1"/>
      <c r="M149" s="1"/>
      <c r="N149" s="1"/>
      <c r="O149" s="1"/>
      <c r="P149" s="1"/>
      <c r="Q149" s="1"/>
      <c r="R149" s="1"/>
      <c r="S149" s="1"/>
      <c r="T149" s="1"/>
      <c r="U149" s="1"/>
      <c r="V149" s="1"/>
      <c r="W149" s="1"/>
      <c r="X149" s="1"/>
      <c r="Y149" s="1"/>
      <c r="Z149" s="1"/>
    </row>
    <row r="150" spans="1:26" ht="14.25" customHeight="1">
      <c r="A150" s="1"/>
      <c r="B150" s="1"/>
      <c r="C150" s="169"/>
      <c r="D150" s="1"/>
      <c r="E150" s="1"/>
      <c r="F150" s="1"/>
      <c r="G150" s="1"/>
      <c r="H150" s="1"/>
      <c r="I150" s="166"/>
      <c r="J150" s="1"/>
      <c r="K150" s="1"/>
      <c r="L150" s="1"/>
      <c r="M150" s="1"/>
      <c r="N150" s="1"/>
      <c r="O150" s="1"/>
      <c r="P150" s="1"/>
      <c r="Q150" s="1"/>
      <c r="R150" s="1"/>
      <c r="S150" s="1"/>
      <c r="T150" s="1"/>
      <c r="U150" s="1"/>
      <c r="V150" s="1"/>
      <c r="W150" s="1"/>
      <c r="X150" s="1"/>
      <c r="Y150" s="1"/>
      <c r="Z150" s="1"/>
    </row>
    <row r="151" spans="1:26" ht="14.25" customHeight="1">
      <c r="A151" s="1"/>
      <c r="B151" s="1"/>
      <c r="C151" s="169"/>
      <c r="D151" s="1"/>
      <c r="E151" s="1"/>
      <c r="F151" s="1"/>
      <c r="G151" s="1"/>
      <c r="H151" s="1"/>
      <c r="I151" s="166"/>
      <c r="J151" s="1"/>
      <c r="K151" s="1"/>
      <c r="L151" s="1"/>
      <c r="M151" s="1"/>
      <c r="N151" s="1"/>
      <c r="O151" s="1"/>
      <c r="P151" s="1"/>
      <c r="Q151" s="1"/>
      <c r="R151" s="1"/>
      <c r="S151" s="1"/>
      <c r="T151" s="1"/>
      <c r="U151" s="1"/>
      <c r="V151" s="1"/>
      <c r="W151" s="1"/>
      <c r="X151" s="1"/>
      <c r="Y151" s="1"/>
      <c r="Z151" s="1"/>
    </row>
    <row r="152" spans="1:26" ht="14.25" customHeight="1">
      <c r="A152" s="1"/>
      <c r="B152" s="1"/>
      <c r="C152" s="169"/>
      <c r="D152" s="1"/>
      <c r="E152" s="1"/>
      <c r="F152" s="1"/>
      <c r="G152" s="1"/>
      <c r="H152" s="1"/>
      <c r="I152" s="166"/>
      <c r="J152" s="1"/>
      <c r="K152" s="1"/>
      <c r="L152" s="1"/>
      <c r="M152" s="1"/>
      <c r="N152" s="1"/>
      <c r="O152" s="1"/>
      <c r="P152" s="1"/>
      <c r="Q152" s="1"/>
      <c r="R152" s="1"/>
      <c r="S152" s="1"/>
      <c r="T152" s="1"/>
      <c r="U152" s="1"/>
      <c r="V152" s="1"/>
      <c r="W152" s="1"/>
      <c r="X152" s="1"/>
      <c r="Y152" s="1"/>
      <c r="Z152" s="1"/>
    </row>
    <row r="153" spans="1:26" ht="14.25" customHeight="1">
      <c r="A153" s="1"/>
      <c r="B153" s="1"/>
      <c r="C153" s="169"/>
      <c r="D153" s="1"/>
      <c r="E153" s="1"/>
      <c r="F153" s="1"/>
      <c r="G153" s="1"/>
      <c r="H153" s="1"/>
      <c r="I153" s="166"/>
      <c r="J153" s="1"/>
      <c r="K153" s="1"/>
      <c r="L153" s="1"/>
      <c r="M153" s="1"/>
      <c r="N153" s="1"/>
      <c r="O153" s="1"/>
      <c r="P153" s="1"/>
      <c r="Q153" s="1"/>
      <c r="R153" s="1"/>
      <c r="S153" s="1"/>
      <c r="T153" s="1"/>
      <c r="U153" s="1"/>
      <c r="V153" s="1"/>
      <c r="W153" s="1"/>
      <c r="X153" s="1"/>
      <c r="Y153" s="1"/>
      <c r="Z153" s="1"/>
    </row>
    <row r="154" spans="1:26" ht="14.25" customHeight="1">
      <c r="A154" s="1"/>
      <c r="B154" s="1"/>
      <c r="C154" s="169"/>
      <c r="D154" s="1"/>
      <c r="E154" s="1"/>
      <c r="F154" s="1"/>
      <c r="G154" s="1"/>
      <c r="H154" s="1"/>
      <c r="I154" s="166"/>
      <c r="J154" s="1"/>
      <c r="K154" s="1"/>
      <c r="L154" s="1"/>
      <c r="M154" s="1"/>
      <c r="N154" s="1"/>
      <c r="O154" s="1"/>
      <c r="P154" s="1"/>
      <c r="Q154" s="1"/>
      <c r="R154" s="1"/>
      <c r="S154" s="1"/>
      <c r="T154" s="1"/>
      <c r="U154" s="1"/>
      <c r="V154" s="1"/>
      <c r="W154" s="1"/>
      <c r="X154" s="1"/>
      <c r="Y154" s="1"/>
      <c r="Z154" s="1"/>
    </row>
    <row r="155" spans="1:26" ht="14.25" customHeight="1">
      <c r="A155" s="1"/>
      <c r="B155" s="1"/>
      <c r="C155" s="169"/>
      <c r="D155" s="1"/>
      <c r="E155" s="1"/>
      <c r="F155" s="1"/>
      <c r="G155" s="1"/>
      <c r="H155" s="1"/>
      <c r="I155" s="166"/>
      <c r="J155" s="1"/>
      <c r="K155" s="1"/>
      <c r="L155" s="1"/>
      <c r="M155" s="1"/>
      <c r="N155" s="1"/>
      <c r="O155" s="1"/>
      <c r="P155" s="1"/>
      <c r="Q155" s="1"/>
      <c r="R155" s="1"/>
      <c r="S155" s="1"/>
      <c r="T155" s="1"/>
      <c r="U155" s="1"/>
      <c r="V155" s="1"/>
      <c r="W155" s="1"/>
      <c r="X155" s="1"/>
      <c r="Y155" s="1"/>
      <c r="Z155" s="1"/>
    </row>
    <row r="156" spans="1:26" ht="14.25" customHeight="1">
      <c r="A156" s="1"/>
      <c r="B156" s="1"/>
      <c r="C156" s="169"/>
      <c r="D156" s="1"/>
      <c r="E156" s="1"/>
      <c r="F156" s="1"/>
      <c r="G156" s="1"/>
      <c r="H156" s="1"/>
      <c r="I156" s="166"/>
      <c r="J156" s="1"/>
      <c r="K156" s="1"/>
      <c r="L156" s="1"/>
      <c r="M156" s="1"/>
      <c r="N156" s="1"/>
      <c r="O156" s="1"/>
      <c r="P156" s="1"/>
      <c r="Q156" s="1"/>
      <c r="R156" s="1"/>
      <c r="S156" s="1"/>
      <c r="T156" s="1"/>
      <c r="U156" s="1"/>
      <c r="V156" s="1"/>
      <c r="W156" s="1"/>
      <c r="X156" s="1"/>
      <c r="Y156" s="1"/>
      <c r="Z156" s="1"/>
    </row>
    <row r="157" spans="1:26" ht="14.25" customHeight="1">
      <c r="A157" s="1"/>
      <c r="B157" s="1"/>
      <c r="C157" s="169"/>
      <c r="D157" s="1"/>
      <c r="E157" s="1"/>
      <c r="F157" s="1"/>
      <c r="G157" s="1"/>
      <c r="H157" s="1"/>
      <c r="I157" s="166"/>
      <c r="J157" s="1"/>
      <c r="K157" s="1"/>
      <c r="L157" s="1"/>
      <c r="M157" s="1"/>
      <c r="N157" s="1"/>
      <c r="O157" s="1"/>
      <c r="P157" s="1"/>
      <c r="Q157" s="1"/>
      <c r="R157" s="1"/>
      <c r="S157" s="1"/>
      <c r="T157" s="1"/>
      <c r="U157" s="1"/>
      <c r="V157" s="1"/>
      <c r="W157" s="1"/>
      <c r="X157" s="1"/>
      <c r="Y157" s="1"/>
      <c r="Z157" s="1"/>
    </row>
    <row r="158" spans="1:26" ht="14.25" customHeight="1">
      <c r="A158" s="1"/>
      <c r="B158" s="1"/>
      <c r="C158" s="169"/>
      <c r="D158" s="1"/>
      <c r="E158" s="1"/>
      <c r="F158" s="1"/>
      <c r="G158" s="1"/>
      <c r="H158" s="1"/>
      <c r="I158" s="166"/>
      <c r="J158" s="1"/>
      <c r="K158" s="1"/>
      <c r="L158" s="1"/>
      <c r="M158" s="1"/>
      <c r="N158" s="1"/>
      <c r="O158" s="1"/>
      <c r="P158" s="1"/>
      <c r="Q158" s="1"/>
      <c r="R158" s="1"/>
      <c r="S158" s="1"/>
      <c r="T158" s="1"/>
      <c r="U158" s="1"/>
      <c r="V158" s="1"/>
      <c r="W158" s="1"/>
      <c r="X158" s="1"/>
      <c r="Y158" s="1"/>
      <c r="Z158" s="1"/>
    </row>
    <row r="159" spans="1:26" ht="14.25" customHeight="1">
      <c r="A159" s="1"/>
      <c r="B159" s="1"/>
      <c r="C159" s="169"/>
      <c r="D159" s="1"/>
      <c r="E159" s="1"/>
      <c r="F159" s="1"/>
      <c r="G159" s="1"/>
      <c r="H159" s="1"/>
      <c r="I159" s="166"/>
      <c r="J159" s="1"/>
      <c r="K159" s="1"/>
      <c r="L159" s="1"/>
      <c r="M159" s="1"/>
      <c r="N159" s="1"/>
      <c r="O159" s="1"/>
      <c r="P159" s="1"/>
      <c r="Q159" s="1"/>
      <c r="R159" s="1"/>
      <c r="S159" s="1"/>
      <c r="T159" s="1"/>
      <c r="U159" s="1"/>
      <c r="V159" s="1"/>
      <c r="W159" s="1"/>
      <c r="X159" s="1"/>
      <c r="Y159" s="1"/>
      <c r="Z159" s="1"/>
    </row>
    <row r="160" spans="1:26" ht="14.25" customHeight="1">
      <c r="A160" s="1"/>
      <c r="B160" s="1"/>
      <c r="C160" s="169"/>
      <c r="D160" s="1"/>
      <c r="E160" s="1"/>
      <c r="F160" s="1"/>
      <c r="G160" s="1"/>
      <c r="H160" s="1"/>
      <c r="I160" s="166"/>
      <c r="J160" s="1"/>
      <c r="K160" s="1"/>
      <c r="L160" s="1"/>
      <c r="M160" s="1"/>
      <c r="N160" s="1"/>
      <c r="O160" s="1"/>
      <c r="P160" s="1"/>
      <c r="Q160" s="1"/>
      <c r="R160" s="1"/>
      <c r="S160" s="1"/>
      <c r="T160" s="1"/>
      <c r="U160" s="1"/>
      <c r="V160" s="1"/>
      <c r="W160" s="1"/>
      <c r="X160" s="1"/>
      <c r="Y160" s="1"/>
      <c r="Z160" s="1"/>
    </row>
    <row r="161" spans="1:26" ht="14.25" customHeight="1">
      <c r="A161" s="1"/>
      <c r="B161" s="1"/>
      <c r="C161" s="169"/>
      <c r="D161" s="1"/>
      <c r="E161" s="1"/>
      <c r="F161" s="1"/>
      <c r="G161" s="1"/>
      <c r="H161" s="1"/>
      <c r="I161" s="166"/>
      <c r="J161" s="1"/>
      <c r="K161" s="1"/>
      <c r="L161" s="1"/>
      <c r="M161" s="1"/>
      <c r="N161" s="1"/>
      <c r="O161" s="1"/>
      <c r="P161" s="1"/>
      <c r="Q161" s="1"/>
      <c r="R161" s="1"/>
      <c r="S161" s="1"/>
      <c r="T161" s="1"/>
      <c r="U161" s="1"/>
      <c r="V161" s="1"/>
      <c r="W161" s="1"/>
      <c r="X161" s="1"/>
      <c r="Y161" s="1"/>
      <c r="Z161" s="1"/>
    </row>
    <row r="162" spans="1:26" ht="14.25" customHeight="1">
      <c r="A162" s="1"/>
      <c r="B162" s="1"/>
      <c r="C162" s="169"/>
      <c r="D162" s="1"/>
      <c r="E162" s="1"/>
      <c r="F162" s="1"/>
      <c r="G162" s="1"/>
      <c r="H162" s="1"/>
      <c r="I162" s="166"/>
      <c r="J162" s="1"/>
      <c r="K162" s="1"/>
      <c r="L162" s="1"/>
      <c r="M162" s="1"/>
      <c r="N162" s="1"/>
      <c r="O162" s="1"/>
      <c r="P162" s="1"/>
      <c r="Q162" s="1"/>
      <c r="R162" s="1"/>
      <c r="S162" s="1"/>
      <c r="T162" s="1"/>
      <c r="U162" s="1"/>
      <c r="V162" s="1"/>
      <c r="W162" s="1"/>
      <c r="X162" s="1"/>
      <c r="Y162" s="1"/>
      <c r="Z162" s="1"/>
    </row>
    <row r="163" spans="1:26" ht="14.25" customHeight="1">
      <c r="A163" s="1"/>
      <c r="B163" s="1"/>
      <c r="C163" s="169"/>
      <c r="D163" s="1"/>
      <c r="E163" s="1"/>
      <c r="F163" s="1"/>
      <c r="G163" s="1"/>
      <c r="H163" s="1"/>
      <c r="I163" s="166"/>
      <c r="J163" s="1"/>
      <c r="K163" s="1"/>
      <c r="L163" s="1"/>
      <c r="M163" s="1"/>
      <c r="N163" s="1"/>
      <c r="O163" s="1"/>
      <c r="P163" s="1"/>
      <c r="Q163" s="1"/>
      <c r="R163" s="1"/>
      <c r="S163" s="1"/>
      <c r="T163" s="1"/>
      <c r="U163" s="1"/>
      <c r="V163" s="1"/>
      <c r="W163" s="1"/>
      <c r="X163" s="1"/>
      <c r="Y163" s="1"/>
      <c r="Z163" s="1"/>
    </row>
    <row r="164" spans="1:26" ht="14.25" customHeight="1">
      <c r="A164" s="1"/>
      <c r="B164" s="1"/>
      <c r="C164" s="169"/>
      <c r="D164" s="1"/>
      <c r="E164" s="1"/>
      <c r="F164" s="1"/>
      <c r="G164" s="1"/>
      <c r="H164" s="1"/>
      <c r="I164" s="166"/>
      <c r="J164" s="1"/>
      <c r="K164" s="1"/>
      <c r="L164" s="1"/>
      <c r="M164" s="1"/>
      <c r="N164" s="1"/>
      <c r="O164" s="1"/>
      <c r="P164" s="1"/>
      <c r="Q164" s="1"/>
      <c r="R164" s="1"/>
      <c r="S164" s="1"/>
      <c r="T164" s="1"/>
      <c r="U164" s="1"/>
      <c r="V164" s="1"/>
      <c r="W164" s="1"/>
      <c r="X164" s="1"/>
      <c r="Y164" s="1"/>
      <c r="Z164" s="1"/>
    </row>
    <row r="165" spans="1:26" ht="14.25" customHeight="1">
      <c r="A165" s="1"/>
      <c r="B165" s="1"/>
      <c r="C165" s="169"/>
      <c r="D165" s="1"/>
      <c r="E165" s="1"/>
      <c r="F165" s="1"/>
      <c r="G165" s="1"/>
      <c r="H165" s="1"/>
      <c r="I165" s="166"/>
      <c r="J165" s="1"/>
      <c r="K165" s="1"/>
      <c r="L165" s="1"/>
      <c r="M165" s="1"/>
      <c r="N165" s="1"/>
      <c r="O165" s="1"/>
      <c r="P165" s="1"/>
      <c r="Q165" s="1"/>
      <c r="R165" s="1"/>
      <c r="S165" s="1"/>
      <c r="T165" s="1"/>
      <c r="U165" s="1"/>
      <c r="V165" s="1"/>
      <c r="W165" s="1"/>
      <c r="X165" s="1"/>
      <c r="Y165" s="1"/>
      <c r="Z165" s="1"/>
    </row>
    <row r="166" spans="1:26" ht="14.25" customHeight="1">
      <c r="A166" s="1"/>
      <c r="B166" s="1"/>
      <c r="C166" s="169"/>
      <c r="D166" s="1"/>
      <c r="E166" s="1"/>
      <c r="F166" s="1"/>
      <c r="G166" s="1"/>
      <c r="H166" s="1"/>
      <c r="I166" s="166"/>
      <c r="J166" s="1"/>
      <c r="K166" s="1"/>
      <c r="L166" s="1"/>
      <c r="M166" s="1"/>
      <c r="N166" s="1"/>
      <c r="O166" s="1"/>
      <c r="P166" s="1"/>
      <c r="Q166" s="1"/>
      <c r="R166" s="1"/>
      <c r="S166" s="1"/>
      <c r="T166" s="1"/>
      <c r="U166" s="1"/>
      <c r="V166" s="1"/>
      <c r="W166" s="1"/>
      <c r="X166" s="1"/>
      <c r="Y166" s="1"/>
      <c r="Z166" s="1"/>
    </row>
    <row r="167" spans="1:26" ht="14.25" customHeight="1">
      <c r="A167" s="1"/>
      <c r="B167" s="1"/>
      <c r="C167" s="169"/>
      <c r="D167" s="1"/>
      <c r="E167" s="1"/>
      <c r="F167" s="1"/>
      <c r="G167" s="1"/>
      <c r="H167" s="1"/>
      <c r="I167" s="166"/>
      <c r="J167" s="1"/>
      <c r="K167" s="1"/>
      <c r="L167" s="1"/>
      <c r="M167" s="1"/>
      <c r="N167" s="1"/>
      <c r="O167" s="1"/>
      <c r="P167" s="1"/>
      <c r="Q167" s="1"/>
      <c r="R167" s="1"/>
      <c r="S167" s="1"/>
      <c r="T167" s="1"/>
      <c r="U167" s="1"/>
      <c r="V167" s="1"/>
      <c r="W167" s="1"/>
      <c r="X167" s="1"/>
      <c r="Y167" s="1"/>
      <c r="Z167" s="1"/>
    </row>
    <row r="168" spans="1:26" ht="14.25" customHeight="1">
      <c r="A168" s="1"/>
      <c r="B168" s="1"/>
      <c r="C168" s="169"/>
      <c r="D168" s="1"/>
      <c r="E168" s="1"/>
      <c r="F168" s="1"/>
      <c r="G168" s="1"/>
      <c r="H168" s="1"/>
      <c r="I168" s="166"/>
      <c r="J168" s="1"/>
      <c r="K168" s="1"/>
      <c r="L168" s="1"/>
      <c r="M168" s="1"/>
      <c r="N168" s="1"/>
      <c r="O168" s="1"/>
      <c r="P168" s="1"/>
      <c r="Q168" s="1"/>
      <c r="R168" s="1"/>
      <c r="S168" s="1"/>
      <c r="T168" s="1"/>
      <c r="U168" s="1"/>
      <c r="V168" s="1"/>
      <c r="W168" s="1"/>
      <c r="X168" s="1"/>
      <c r="Y168" s="1"/>
      <c r="Z168" s="1"/>
    </row>
    <row r="169" spans="1:26" ht="14.25" customHeight="1">
      <c r="A169" s="1"/>
      <c r="B169" s="1"/>
      <c r="C169" s="169"/>
      <c r="D169" s="1"/>
      <c r="E169" s="1"/>
      <c r="F169" s="1"/>
      <c r="G169" s="1"/>
      <c r="H169" s="1"/>
      <c r="I169" s="166"/>
      <c r="J169" s="1"/>
      <c r="K169" s="1"/>
      <c r="L169" s="1"/>
      <c r="M169" s="1"/>
      <c r="N169" s="1"/>
      <c r="O169" s="1"/>
      <c r="P169" s="1"/>
      <c r="Q169" s="1"/>
      <c r="R169" s="1"/>
      <c r="S169" s="1"/>
      <c r="T169" s="1"/>
      <c r="U169" s="1"/>
      <c r="V169" s="1"/>
      <c r="W169" s="1"/>
      <c r="X169" s="1"/>
      <c r="Y169" s="1"/>
      <c r="Z169" s="1"/>
    </row>
    <row r="170" spans="1:26" ht="14.25" customHeight="1">
      <c r="A170" s="1"/>
      <c r="B170" s="1"/>
      <c r="C170" s="169"/>
      <c r="D170" s="1"/>
      <c r="E170" s="1"/>
      <c r="F170" s="1"/>
      <c r="G170" s="1"/>
      <c r="H170" s="1"/>
      <c r="I170" s="166"/>
      <c r="J170" s="1"/>
      <c r="K170" s="1"/>
      <c r="L170" s="1"/>
      <c r="M170" s="1"/>
      <c r="N170" s="1"/>
      <c r="O170" s="1"/>
      <c r="P170" s="1"/>
      <c r="Q170" s="1"/>
      <c r="R170" s="1"/>
      <c r="S170" s="1"/>
      <c r="T170" s="1"/>
      <c r="U170" s="1"/>
      <c r="V170" s="1"/>
      <c r="W170" s="1"/>
      <c r="X170" s="1"/>
      <c r="Y170" s="1"/>
      <c r="Z170" s="1"/>
    </row>
    <row r="171" spans="1:26" ht="14.25" customHeight="1">
      <c r="A171" s="1"/>
      <c r="B171" s="1"/>
      <c r="C171" s="169"/>
      <c r="D171" s="1"/>
      <c r="E171" s="1"/>
      <c r="F171" s="1"/>
      <c r="G171" s="1"/>
      <c r="H171" s="1"/>
      <c r="I171" s="166"/>
      <c r="J171" s="1"/>
      <c r="K171" s="1"/>
      <c r="L171" s="1"/>
      <c r="M171" s="1"/>
      <c r="N171" s="1"/>
      <c r="O171" s="1"/>
      <c r="P171" s="1"/>
      <c r="Q171" s="1"/>
      <c r="R171" s="1"/>
      <c r="S171" s="1"/>
      <c r="T171" s="1"/>
      <c r="U171" s="1"/>
      <c r="V171" s="1"/>
      <c r="W171" s="1"/>
      <c r="X171" s="1"/>
      <c r="Y171" s="1"/>
      <c r="Z171" s="1"/>
    </row>
    <row r="172" spans="1:26" ht="14.25" customHeight="1">
      <c r="A172" s="1"/>
      <c r="B172" s="1"/>
      <c r="C172" s="169"/>
      <c r="D172" s="1"/>
      <c r="E172" s="1"/>
      <c r="F172" s="1"/>
      <c r="G172" s="1"/>
      <c r="H172" s="1"/>
      <c r="I172" s="166"/>
      <c r="J172" s="1"/>
      <c r="K172" s="1"/>
      <c r="L172" s="1"/>
      <c r="M172" s="1"/>
      <c r="N172" s="1"/>
      <c r="O172" s="1"/>
      <c r="P172" s="1"/>
      <c r="Q172" s="1"/>
      <c r="R172" s="1"/>
      <c r="S172" s="1"/>
      <c r="T172" s="1"/>
      <c r="U172" s="1"/>
      <c r="V172" s="1"/>
      <c r="W172" s="1"/>
      <c r="X172" s="1"/>
      <c r="Y172" s="1"/>
      <c r="Z172" s="1"/>
    </row>
    <row r="173" spans="1:26" ht="14.25" customHeight="1">
      <c r="A173" s="1"/>
      <c r="B173" s="1"/>
      <c r="C173" s="169"/>
      <c r="D173" s="1"/>
      <c r="E173" s="1"/>
      <c r="F173" s="1"/>
      <c r="G173" s="1"/>
      <c r="H173" s="1"/>
      <c r="I173" s="166"/>
      <c r="J173" s="1"/>
      <c r="K173" s="1"/>
      <c r="L173" s="1"/>
      <c r="M173" s="1"/>
      <c r="N173" s="1"/>
      <c r="O173" s="1"/>
      <c r="P173" s="1"/>
      <c r="Q173" s="1"/>
      <c r="R173" s="1"/>
      <c r="S173" s="1"/>
      <c r="T173" s="1"/>
      <c r="U173" s="1"/>
      <c r="V173" s="1"/>
      <c r="W173" s="1"/>
      <c r="X173" s="1"/>
      <c r="Y173" s="1"/>
      <c r="Z173" s="1"/>
    </row>
    <row r="174" spans="1:26" ht="14.25" customHeight="1">
      <c r="A174" s="1"/>
      <c r="B174" s="1"/>
      <c r="C174" s="169"/>
      <c r="D174" s="1"/>
      <c r="E174" s="1"/>
      <c r="F174" s="1"/>
      <c r="G174" s="1"/>
      <c r="H174" s="1"/>
      <c r="I174" s="166"/>
      <c r="J174" s="1"/>
      <c r="K174" s="1"/>
      <c r="L174" s="1"/>
      <c r="M174" s="1"/>
      <c r="N174" s="1"/>
      <c r="O174" s="1"/>
      <c r="P174" s="1"/>
      <c r="Q174" s="1"/>
      <c r="R174" s="1"/>
      <c r="S174" s="1"/>
      <c r="T174" s="1"/>
      <c r="U174" s="1"/>
      <c r="V174" s="1"/>
      <c r="W174" s="1"/>
      <c r="X174" s="1"/>
      <c r="Y174" s="1"/>
      <c r="Z174" s="1"/>
    </row>
    <row r="175" spans="1:26" ht="14.25" customHeight="1">
      <c r="A175" s="1"/>
      <c r="B175" s="1"/>
      <c r="C175" s="169"/>
      <c r="D175" s="1"/>
      <c r="E175" s="1"/>
      <c r="F175" s="1"/>
      <c r="G175" s="1"/>
      <c r="H175" s="1"/>
      <c r="I175" s="166"/>
      <c r="J175" s="1"/>
      <c r="K175" s="1"/>
      <c r="L175" s="1"/>
      <c r="M175" s="1"/>
      <c r="N175" s="1"/>
      <c r="O175" s="1"/>
      <c r="P175" s="1"/>
      <c r="Q175" s="1"/>
      <c r="R175" s="1"/>
      <c r="S175" s="1"/>
      <c r="T175" s="1"/>
      <c r="U175" s="1"/>
      <c r="V175" s="1"/>
      <c r="W175" s="1"/>
      <c r="X175" s="1"/>
      <c r="Y175" s="1"/>
      <c r="Z175" s="1"/>
    </row>
    <row r="176" spans="1:26" ht="14.25" customHeight="1">
      <c r="A176" s="1"/>
      <c r="B176" s="1"/>
      <c r="C176" s="169"/>
      <c r="D176" s="1"/>
      <c r="E176" s="1"/>
      <c r="F176" s="1"/>
      <c r="G176" s="1"/>
      <c r="H176" s="1"/>
      <c r="I176" s="166"/>
      <c r="J176" s="1"/>
      <c r="K176" s="1"/>
      <c r="L176" s="1"/>
      <c r="M176" s="1"/>
      <c r="N176" s="1"/>
      <c r="O176" s="1"/>
      <c r="P176" s="1"/>
      <c r="Q176" s="1"/>
      <c r="R176" s="1"/>
      <c r="S176" s="1"/>
      <c r="T176" s="1"/>
      <c r="U176" s="1"/>
      <c r="V176" s="1"/>
      <c r="W176" s="1"/>
      <c r="X176" s="1"/>
      <c r="Y176" s="1"/>
      <c r="Z176" s="1"/>
    </row>
    <row r="177" spans="1:26" ht="14.25" customHeight="1">
      <c r="A177" s="1"/>
      <c r="B177" s="1"/>
      <c r="C177" s="169"/>
      <c r="D177" s="1"/>
      <c r="E177" s="1"/>
      <c r="F177" s="1"/>
      <c r="G177" s="1"/>
      <c r="H177" s="1"/>
      <c r="I177" s="166"/>
      <c r="J177" s="1"/>
      <c r="K177" s="1"/>
      <c r="L177" s="1"/>
      <c r="M177" s="1"/>
      <c r="N177" s="1"/>
      <c r="O177" s="1"/>
      <c r="P177" s="1"/>
      <c r="Q177" s="1"/>
      <c r="R177" s="1"/>
      <c r="S177" s="1"/>
      <c r="T177" s="1"/>
      <c r="U177" s="1"/>
      <c r="V177" s="1"/>
      <c r="W177" s="1"/>
      <c r="X177" s="1"/>
      <c r="Y177" s="1"/>
      <c r="Z177" s="1"/>
    </row>
    <row r="178" spans="1:26" ht="14.25" customHeight="1">
      <c r="A178" s="1"/>
      <c r="B178" s="1"/>
      <c r="C178" s="169"/>
      <c r="D178" s="1"/>
      <c r="E178" s="1"/>
      <c r="F178" s="1"/>
      <c r="G178" s="1"/>
      <c r="H178" s="1"/>
      <c r="I178" s="166"/>
      <c r="J178" s="1"/>
      <c r="K178" s="1"/>
      <c r="L178" s="1"/>
      <c r="M178" s="1"/>
      <c r="N178" s="1"/>
      <c r="O178" s="1"/>
      <c r="P178" s="1"/>
      <c r="Q178" s="1"/>
      <c r="R178" s="1"/>
      <c r="S178" s="1"/>
      <c r="T178" s="1"/>
      <c r="U178" s="1"/>
      <c r="V178" s="1"/>
      <c r="W178" s="1"/>
      <c r="X178" s="1"/>
      <c r="Y178" s="1"/>
      <c r="Z178" s="1"/>
    </row>
    <row r="179" spans="1:26" ht="14.25" customHeight="1">
      <c r="A179" s="1"/>
      <c r="B179" s="1"/>
      <c r="C179" s="169"/>
      <c r="D179" s="1"/>
      <c r="E179" s="1"/>
      <c r="F179" s="1"/>
      <c r="G179" s="1"/>
      <c r="H179" s="1"/>
      <c r="I179" s="166"/>
      <c r="J179" s="1"/>
      <c r="K179" s="1"/>
      <c r="L179" s="1"/>
      <c r="M179" s="1"/>
      <c r="N179" s="1"/>
      <c r="O179" s="1"/>
      <c r="P179" s="1"/>
      <c r="Q179" s="1"/>
      <c r="R179" s="1"/>
      <c r="S179" s="1"/>
      <c r="T179" s="1"/>
      <c r="U179" s="1"/>
      <c r="V179" s="1"/>
      <c r="W179" s="1"/>
      <c r="X179" s="1"/>
      <c r="Y179" s="1"/>
      <c r="Z179" s="1"/>
    </row>
    <row r="180" spans="1:26" ht="14.25" customHeight="1">
      <c r="A180" s="1"/>
      <c r="B180" s="1"/>
      <c r="C180" s="169"/>
      <c r="D180" s="1"/>
      <c r="E180" s="1"/>
      <c r="F180" s="1"/>
      <c r="G180" s="1"/>
      <c r="H180" s="1"/>
      <c r="I180" s="166"/>
      <c r="J180" s="1"/>
      <c r="K180" s="1"/>
      <c r="L180" s="1"/>
      <c r="M180" s="1"/>
      <c r="N180" s="1"/>
      <c r="O180" s="1"/>
      <c r="P180" s="1"/>
      <c r="Q180" s="1"/>
      <c r="R180" s="1"/>
      <c r="S180" s="1"/>
      <c r="T180" s="1"/>
      <c r="U180" s="1"/>
      <c r="V180" s="1"/>
      <c r="W180" s="1"/>
      <c r="X180" s="1"/>
      <c r="Y180" s="1"/>
      <c r="Z180" s="1"/>
    </row>
    <row r="181" spans="1:26" ht="14.25" customHeight="1">
      <c r="A181" s="1"/>
      <c r="B181" s="1"/>
      <c r="C181" s="169"/>
      <c r="D181" s="1"/>
      <c r="E181" s="1"/>
      <c r="F181" s="1"/>
      <c r="G181" s="1"/>
      <c r="H181" s="1"/>
      <c r="I181" s="166"/>
      <c r="J181" s="1"/>
      <c r="K181" s="1"/>
      <c r="L181" s="1"/>
      <c r="M181" s="1"/>
      <c r="N181" s="1"/>
      <c r="O181" s="1"/>
      <c r="P181" s="1"/>
      <c r="Q181" s="1"/>
      <c r="R181" s="1"/>
      <c r="S181" s="1"/>
      <c r="T181" s="1"/>
      <c r="U181" s="1"/>
      <c r="V181" s="1"/>
      <c r="W181" s="1"/>
      <c r="X181" s="1"/>
      <c r="Y181" s="1"/>
      <c r="Z181" s="1"/>
    </row>
    <row r="182" spans="1:26" ht="14.25" customHeight="1">
      <c r="A182" s="1"/>
      <c r="B182" s="1"/>
      <c r="C182" s="169"/>
      <c r="D182" s="1"/>
      <c r="E182" s="1"/>
      <c r="F182" s="1"/>
      <c r="G182" s="1"/>
      <c r="H182" s="1"/>
      <c r="I182" s="166"/>
      <c r="J182" s="1"/>
      <c r="K182" s="1"/>
      <c r="L182" s="1"/>
      <c r="M182" s="1"/>
      <c r="N182" s="1"/>
      <c r="O182" s="1"/>
      <c r="P182" s="1"/>
      <c r="Q182" s="1"/>
      <c r="R182" s="1"/>
      <c r="S182" s="1"/>
      <c r="T182" s="1"/>
      <c r="U182" s="1"/>
      <c r="V182" s="1"/>
      <c r="W182" s="1"/>
      <c r="X182" s="1"/>
      <c r="Y182" s="1"/>
      <c r="Z182" s="1"/>
    </row>
    <row r="183" spans="1:26" ht="14.25" customHeight="1">
      <c r="A183" s="1"/>
      <c r="B183" s="1"/>
      <c r="C183" s="169"/>
      <c r="D183" s="1"/>
      <c r="E183" s="1"/>
      <c r="F183" s="1"/>
      <c r="G183" s="1"/>
      <c r="H183" s="1"/>
      <c r="I183" s="166"/>
      <c r="J183" s="1"/>
      <c r="K183" s="1"/>
      <c r="L183" s="1"/>
      <c r="M183" s="1"/>
      <c r="N183" s="1"/>
      <c r="O183" s="1"/>
      <c r="P183" s="1"/>
      <c r="Q183" s="1"/>
      <c r="R183" s="1"/>
      <c r="S183" s="1"/>
      <c r="T183" s="1"/>
      <c r="U183" s="1"/>
      <c r="V183" s="1"/>
      <c r="W183" s="1"/>
      <c r="X183" s="1"/>
      <c r="Y183" s="1"/>
      <c r="Z183" s="1"/>
    </row>
    <row r="184" spans="1:26" ht="14.25" customHeight="1">
      <c r="A184" s="1"/>
      <c r="B184" s="1"/>
      <c r="C184" s="169"/>
      <c r="D184" s="1"/>
      <c r="E184" s="1"/>
      <c r="F184" s="1"/>
      <c r="G184" s="1"/>
      <c r="H184" s="1"/>
      <c r="I184" s="166"/>
      <c r="J184" s="1"/>
      <c r="K184" s="1"/>
      <c r="L184" s="1"/>
      <c r="M184" s="1"/>
      <c r="N184" s="1"/>
      <c r="O184" s="1"/>
      <c r="P184" s="1"/>
      <c r="Q184" s="1"/>
      <c r="R184" s="1"/>
      <c r="S184" s="1"/>
      <c r="T184" s="1"/>
      <c r="U184" s="1"/>
      <c r="V184" s="1"/>
      <c r="W184" s="1"/>
      <c r="X184" s="1"/>
      <c r="Y184" s="1"/>
      <c r="Z184" s="1"/>
    </row>
    <row r="185" spans="1:26" ht="14.25" customHeight="1">
      <c r="A185" s="1"/>
      <c r="B185" s="1"/>
      <c r="C185" s="169"/>
      <c r="D185" s="1"/>
      <c r="E185" s="1"/>
      <c r="F185" s="1"/>
      <c r="G185" s="1"/>
      <c r="H185" s="1"/>
      <c r="I185" s="166"/>
      <c r="J185" s="1"/>
      <c r="K185" s="1"/>
      <c r="L185" s="1"/>
      <c r="M185" s="1"/>
      <c r="N185" s="1"/>
      <c r="O185" s="1"/>
      <c r="P185" s="1"/>
      <c r="Q185" s="1"/>
      <c r="R185" s="1"/>
      <c r="S185" s="1"/>
      <c r="T185" s="1"/>
      <c r="U185" s="1"/>
      <c r="V185" s="1"/>
      <c r="W185" s="1"/>
      <c r="X185" s="1"/>
      <c r="Y185" s="1"/>
      <c r="Z185" s="1"/>
    </row>
    <row r="186" spans="1:26" ht="14.25" customHeight="1">
      <c r="A186" s="1"/>
      <c r="B186" s="1"/>
      <c r="C186" s="169"/>
      <c r="D186" s="1"/>
      <c r="E186" s="1"/>
      <c r="F186" s="1"/>
      <c r="G186" s="1"/>
      <c r="H186" s="1"/>
      <c r="I186" s="166"/>
      <c r="J186" s="1"/>
      <c r="K186" s="1"/>
      <c r="L186" s="1"/>
      <c r="M186" s="1"/>
      <c r="N186" s="1"/>
      <c r="O186" s="1"/>
      <c r="P186" s="1"/>
      <c r="Q186" s="1"/>
      <c r="R186" s="1"/>
      <c r="S186" s="1"/>
      <c r="T186" s="1"/>
      <c r="U186" s="1"/>
      <c r="V186" s="1"/>
      <c r="W186" s="1"/>
      <c r="X186" s="1"/>
      <c r="Y186" s="1"/>
      <c r="Z186" s="1"/>
    </row>
    <row r="187" spans="1:26" ht="14.25" customHeight="1">
      <c r="A187" s="1"/>
      <c r="B187" s="1"/>
      <c r="C187" s="169"/>
      <c r="D187" s="1"/>
      <c r="E187" s="1"/>
      <c r="F187" s="1"/>
      <c r="G187" s="1"/>
      <c r="H187" s="1"/>
      <c r="I187" s="166"/>
      <c r="J187" s="1"/>
      <c r="K187" s="1"/>
      <c r="L187" s="1"/>
      <c r="M187" s="1"/>
      <c r="N187" s="1"/>
      <c r="O187" s="1"/>
      <c r="P187" s="1"/>
      <c r="Q187" s="1"/>
      <c r="R187" s="1"/>
      <c r="S187" s="1"/>
      <c r="T187" s="1"/>
      <c r="U187" s="1"/>
      <c r="V187" s="1"/>
      <c r="W187" s="1"/>
      <c r="X187" s="1"/>
      <c r="Y187" s="1"/>
      <c r="Z187" s="1"/>
    </row>
    <row r="188" spans="1:26" ht="14.25" customHeight="1">
      <c r="A188" s="1"/>
      <c r="B188" s="1"/>
      <c r="C188" s="169"/>
      <c r="D188" s="1"/>
      <c r="E188" s="1"/>
      <c r="F188" s="1"/>
      <c r="G188" s="1"/>
      <c r="H188" s="1"/>
      <c r="I188" s="166"/>
      <c r="J188" s="1"/>
      <c r="K188" s="1"/>
      <c r="L188" s="1"/>
      <c r="M188" s="1"/>
      <c r="N188" s="1"/>
      <c r="O188" s="1"/>
      <c r="P188" s="1"/>
      <c r="Q188" s="1"/>
      <c r="R188" s="1"/>
      <c r="S188" s="1"/>
      <c r="T188" s="1"/>
      <c r="U188" s="1"/>
      <c r="V188" s="1"/>
      <c r="W188" s="1"/>
      <c r="X188" s="1"/>
      <c r="Y188" s="1"/>
      <c r="Z188" s="1"/>
    </row>
    <row r="189" spans="1:26" ht="14.25" customHeight="1">
      <c r="A189" s="1"/>
      <c r="B189" s="1"/>
      <c r="C189" s="169"/>
      <c r="D189" s="1"/>
      <c r="E189" s="1"/>
      <c r="F189" s="1"/>
      <c r="G189" s="1"/>
      <c r="H189" s="1"/>
      <c r="I189" s="166"/>
      <c r="J189" s="1"/>
      <c r="K189" s="1"/>
      <c r="L189" s="1"/>
      <c r="M189" s="1"/>
      <c r="N189" s="1"/>
      <c r="O189" s="1"/>
      <c r="P189" s="1"/>
      <c r="Q189" s="1"/>
      <c r="R189" s="1"/>
      <c r="S189" s="1"/>
      <c r="T189" s="1"/>
      <c r="U189" s="1"/>
      <c r="V189" s="1"/>
      <c r="W189" s="1"/>
      <c r="X189" s="1"/>
      <c r="Y189" s="1"/>
      <c r="Z189" s="1"/>
    </row>
    <row r="190" spans="1:26" ht="14.25" customHeight="1">
      <c r="A190" s="1"/>
      <c r="B190" s="1"/>
      <c r="C190" s="169"/>
      <c r="D190" s="1"/>
      <c r="E190" s="1"/>
      <c r="F190" s="1"/>
      <c r="G190" s="1"/>
      <c r="H190" s="1"/>
      <c r="I190" s="166"/>
      <c r="J190" s="1"/>
      <c r="K190" s="1"/>
      <c r="L190" s="1"/>
      <c r="M190" s="1"/>
      <c r="N190" s="1"/>
      <c r="O190" s="1"/>
      <c r="P190" s="1"/>
      <c r="Q190" s="1"/>
      <c r="R190" s="1"/>
      <c r="S190" s="1"/>
      <c r="T190" s="1"/>
      <c r="U190" s="1"/>
      <c r="V190" s="1"/>
      <c r="W190" s="1"/>
      <c r="X190" s="1"/>
      <c r="Y190" s="1"/>
      <c r="Z190" s="1"/>
    </row>
    <row r="191" spans="1:26" ht="14.25" customHeight="1">
      <c r="A191" s="1"/>
      <c r="B191" s="1"/>
      <c r="C191" s="169"/>
      <c r="D191" s="1"/>
      <c r="E191" s="1"/>
      <c r="F191" s="1"/>
      <c r="G191" s="1"/>
      <c r="H191" s="1"/>
      <c r="I191" s="166"/>
      <c r="J191" s="1"/>
      <c r="K191" s="1"/>
      <c r="L191" s="1"/>
      <c r="M191" s="1"/>
      <c r="N191" s="1"/>
      <c r="O191" s="1"/>
      <c r="P191" s="1"/>
      <c r="Q191" s="1"/>
      <c r="R191" s="1"/>
      <c r="S191" s="1"/>
      <c r="T191" s="1"/>
      <c r="U191" s="1"/>
      <c r="V191" s="1"/>
      <c r="W191" s="1"/>
      <c r="X191" s="1"/>
      <c r="Y191" s="1"/>
      <c r="Z191" s="1"/>
    </row>
    <row r="192" spans="1:26" ht="14.25" customHeight="1">
      <c r="A192" s="1"/>
      <c r="B192" s="1"/>
      <c r="C192" s="169"/>
      <c r="D192" s="1"/>
      <c r="E192" s="1"/>
      <c r="F192" s="1"/>
      <c r="G192" s="1"/>
      <c r="H192" s="1"/>
      <c r="I192" s="166"/>
      <c r="J192" s="1"/>
      <c r="K192" s="1"/>
      <c r="L192" s="1"/>
      <c r="M192" s="1"/>
      <c r="N192" s="1"/>
      <c r="O192" s="1"/>
      <c r="P192" s="1"/>
      <c r="Q192" s="1"/>
      <c r="R192" s="1"/>
      <c r="S192" s="1"/>
      <c r="T192" s="1"/>
      <c r="U192" s="1"/>
      <c r="V192" s="1"/>
      <c r="W192" s="1"/>
      <c r="X192" s="1"/>
      <c r="Y192" s="1"/>
      <c r="Z192" s="1"/>
    </row>
    <row r="193" spans="1:26" ht="14.25" customHeight="1">
      <c r="A193" s="1"/>
      <c r="B193" s="1"/>
      <c r="C193" s="169"/>
      <c r="D193" s="1"/>
      <c r="E193" s="1"/>
      <c r="F193" s="1"/>
      <c r="G193" s="1"/>
      <c r="H193" s="1"/>
      <c r="I193" s="166"/>
      <c r="J193" s="1"/>
      <c r="K193" s="1"/>
      <c r="L193" s="1"/>
      <c r="M193" s="1"/>
      <c r="N193" s="1"/>
      <c r="O193" s="1"/>
      <c r="P193" s="1"/>
      <c r="Q193" s="1"/>
      <c r="R193" s="1"/>
      <c r="S193" s="1"/>
      <c r="T193" s="1"/>
      <c r="U193" s="1"/>
      <c r="V193" s="1"/>
      <c r="W193" s="1"/>
      <c r="X193" s="1"/>
      <c r="Y193" s="1"/>
      <c r="Z193" s="1"/>
    </row>
    <row r="194" spans="1:26" ht="14.25" customHeight="1">
      <c r="A194" s="1"/>
      <c r="B194" s="1"/>
      <c r="C194" s="169"/>
      <c r="D194" s="1"/>
      <c r="E194" s="1"/>
      <c r="F194" s="1"/>
      <c r="G194" s="1"/>
      <c r="H194" s="1"/>
      <c r="I194" s="166"/>
      <c r="J194" s="1"/>
      <c r="K194" s="1"/>
      <c r="L194" s="1"/>
      <c r="M194" s="1"/>
      <c r="N194" s="1"/>
      <c r="O194" s="1"/>
      <c r="P194" s="1"/>
      <c r="Q194" s="1"/>
      <c r="R194" s="1"/>
      <c r="S194" s="1"/>
      <c r="T194" s="1"/>
      <c r="U194" s="1"/>
      <c r="V194" s="1"/>
      <c r="W194" s="1"/>
      <c r="X194" s="1"/>
      <c r="Y194" s="1"/>
      <c r="Z194" s="1"/>
    </row>
    <row r="195" spans="1:26" ht="14.25" customHeight="1">
      <c r="A195" s="1"/>
      <c r="B195" s="1"/>
      <c r="C195" s="169"/>
      <c r="D195" s="1"/>
      <c r="E195" s="1"/>
      <c r="F195" s="1"/>
      <c r="G195" s="1"/>
      <c r="H195" s="1"/>
      <c r="I195" s="166"/>
      <c r="J195" s="1"/>
      <c r="K195" s="1"/>
      <c r="L195" s="1"/>
      <c r="M195" s="1"/>
      <c r="N195" s="1"/>
      <c r="O195" s="1"/>
      <c r="P195" s="1"/>
      <c r="Q195" s="1"/>
      <c r="R195" s="1"/>
      <c r="S195" s="1"/>
      <c r="T195" s="1"/>
      <c r="U195" s="1"/>
      <c r="V195" s="1"/>
      <c r="W195" s="1"/>
      <c r="X195" s="1"/>
      <c r="Y195" s="1"/>
      <c r="Z195" s="1"/>
    </row>
    <row r="196" spans="1:26" ht="14.25" customHeight="1">
      <c r="A196" s="1"/>
      <c r="B196" s="1"/>
      <c r="C196" s="169"/>
      <c r="D196" s="1"/>
      <c r="E196" s="1"/>
      <c r="F196" s="1"/>
      <c r="G196" s="1"/>
      <c r="H196" s="1"/>
      <c r="I196" s="166"/>
      <c r="J196" s="1"/>
      <c r="K196" s="1"/>
      <c r="L196" s="1"/>
      <c r="M196" s="1"/>
      <c r="N196" s="1"/>
      <c r="O196" s="1"/>
      <c r="P196" s="1"/>
      <c r="Q196" s="1"/>
      <c r="R196" s="1"/>
      <c r="S196" s="1"/>
      <c r="T196" s="1"/>
      <c r="U196" s="1"/>
      <c r="V196" s="1"/>
      <c r="W196" s="1"/>
      <c r="X196" s="1"/>
      <c r="Y196" s="1"/>
      <c r="Z196" s="1"/>
    </row>
    <row r="197" spans="1:26" ht="14.25" customHeight="1">
      <c r="A197" s="1"/>
      <c r="B197" s="1"/>
      <c r="C197" s="169"/>
      <c r="D197" s="1"/>
      <c r="E197" s="1"/>
      <c r="F197" s="1"/>
      <c r="G197" s="1"/>
      <c r="H197" s="1"/>
      <c r="I197" s="166"/>
      <c r="J197" s="1"/>
      <c r="K197" s="1"/>
      <c r="L197" s="1"/>
      <c r="M197" s="1"/>
      <c r="N197" s="1"/>
      <c r="O197" s="1"/>
      <c r="P197" s="1"/>
      <c r="Q197" s="1"/>
      <c r="R197" s="1"/>
      <c r="S197" s="1"/>
      <c r="T197" s="1"/>
      <c r="U197" s="1"/>
      <c r="V197" s="1"/>
      <c r="W197" s="1"/>
      <c r="X197" s="1"/>
      <c r="Y197" s="1"/>
      <c r="Z197" s="1"/>
    </row>
    <row r="198" spans="1:26" ht="14.25" customHeight="1">
      <c r="A198" s="1"/>
      <c r="B198" s="1"/>
      <c r="C198" s="169"/>
      <c r="D198" s="1"/>
      <c r="E198" s="1"/>
      <c r="F198" s="1"/>
      <c r="G198" s="1"/>
      <c r="H198" s="1"/>
      <c r="I198" s="166"/>
      <c r="J198" s="1"/>
      <c r="K198" s="1"/>
      <c r="L198" s="1"/>
      <c r="M198" s="1"/>
      <c r="N198" s="1"/>
      <c r="O198" s="1"/>
      <c r="P198" s="1"/>
      <c r="Q198" s="1"/>
      <c r="R198" s="1"/>
      <c r="S198" s="1"/>
      <c r="T198" s="1"/>
      <c r="U198" s="1"/>
      <c r="V198" s="1"/>
      <c r="W198" s="1"/>
      <c r="X198" s="1"/>
      <c r="Y198" s="1"/>
      <c r="Z198" s="1"/>
    </row>
    <row r="199" spans="1:26" ht="14.25" customHeight="1">
      <c r="A199" s="1"/>
      <c r="B199" s="1"/>
      <c r="C199" s="169"/>
      <c r="D199" s="1"/>
      <c r="E199" s="1"/>
      <c r="F199" s="1"/>
      <c r="G199" s="1"/>
      <c r="H199" s="1"/>
      <c r="I199" s="166"/>
      <c r="J199" s="1"/>
      <c r="K199" s="1"/>
      <c r="L199" s="1"/>
      <c r="M199" s="1"/>
      <c r="N199" s="1"/>
      <c r="O199" s="1"/>
      <c r="P199" s="1"/>
      <c r="Q199" s="1"/>
      <c r="R199" s="1"/>
      <c r="S199" s="1"/>
      <c r="T199" s="1"/>
      <c r="U199" s="1"/>
      <c r="V199" s="1"/>
      <c r="W199" s="1"/>
      <c r="X199" s="1"/>
      <c r="Y199" s="1"/>
      <c r="Z199" s="1"/>
    </row>
    <row r="200" spans="1:26" ht="14.25" customHeight="1">
      <c r="A200" s="1"/>
      <c r="B200" s="1"/>
      <c r="C200" s="169"/>
      <c r="D200" s="1"/>
      <c r="E200" s="1"/>
      <c r="F200" s="1"/>
      <c r="G200" s="1"/>
      <c r="H200" s="1"/>
      <c r="I200" s="166"/>
      <c r="J200" s="1"/>
      <c r="K200" s="1"/>
      <c r="L200" s="1"/>
      <c r="M200" s="1"/>
      <c r="N200" s="1"/>
      <c r="O200" s="1"/>
      <c r="P200" s="1"/>
      <c r="Q200" s="1"/>
      <c r="R200" s="1"/>
      <c r="S200" s="1"/>
      <c r="T200" s="1"/>
      <c r="U200" s="1"/>
      <c r="V200" s="1"/>
      <c r="W200" s="1"/>
      <c r="X200" s="1"/>
      <c r="Y200" s="1"/>
      <c r="Z200" s="1"/>
    </row>
    <row r="201" spans="1:26" ht="14.25" customHeight="1">
      <c r="A201" s="1"/>
      <c r="B201" s="1"/>
      <c r="C201" s="169"/>
      <c r="D201" s="1"/>
      <c r="E201" s="1"/>
      <c r="F201" s="1"/>
      <c r="G201" s="1"/>
      <c r="H201" s="1"/>
      <c r="I201" s="166"/>
      <c r="J201" s="1"/>
      <c r="K201" s="1"/>
      <c r="L201" s="1"/>
      <c r="M201" s="1"/>
      <c r="N201" s="1"/>
      <c r="O201" s="1"/>
      <c r="P201" s="1"/>
      <c r="Q201" s="1"/>
      <c r="R201" s="1"/>
      <c r="S201" s="1"/>
      <c r="T201" s="1"/>
      <c r="U201" s="1"/>
      <c r="V201" s="1"/>
      <c r="W201" s="1"/>
      <c r="X201" s="1"/>
      <c r="Y201" s="1"/>
      <c r="Z201" s="1"/>
    </row>
    <row r="202" spans="1:26" ht="14.25" customHeight="1">
      <c r="A202" s="1"/>
      <c r="B202" s="1"/>
      <c r="C202" s="169"/>
      <c r="D202" s="1"/>
      <c r="E202" s="1"/>
      <c r="F202" s="1"/>
      <c r="G202" s="1"/>
      <c r="H202" s="1"/>
      <c r="I202" s="166"/>
      <c r="J202" s="1"/>
      <c r="K202" s="1"/>
      <c r="L202" s="1"/>
      <c r="M202" s="1"/>
      <c r="N202" s="1"/>
      <c r="O202" s="1"/>
      <c r="P202" s="1"/>
      <c r="Q202" s="1"/>
      <c r="R202" s="1"/>
      <c r="S202" s="1"/>
      <c r="T202" s="1"/>
      <c r="U202" s="1"/>
      <c r="V202" s="1"/>
      <c r="W202" s="1"/>
      <c r="X202" s="1"/>
      <c r="Y202" s="1"/>
      <c r="Z202" s="1"/>
    </row>
    <row r="203" spans="1:26" ht="14.25" customHeight="1">
      <c r="A203" s="1"/>
      <c r="B203" s="1"/>
      <c r="C203" s="169"/>
      <c r="D203" s="1"/>
      <c r="E203" s="1"/>
      <c r="F203" s="1"/>
      <c r="G203" s="1"/>
      <c r="H203" s="1"/>
      <c r="I203" s="166"/>
      <c r="J203" s="1"/>
      <c r="K203" s="1"/>
      <c r="L203" s="1"/>
      <c r="M203" s="1"/>
      <c r="N203" s="1"/>
      <c r="O203" s="1"/>
      <c r="P203" s="1"/>
      <c r="Q203" s="1"/>
      <c r="R203" s="1"/>
      <c r="S203" s="1"/>
      <c r="T203" s="1"/>
      <c r="U203" s="1"/>
      <c r="V203" s="1"/>
      <c r="W203" s="1"/>
      <c r="X203" s="1"/>
      <c r="Y203" s="1"/>
      <c r="Z203" s="1"/>
    </row>
    <row r="204" spans="1:26" ht="14.25" customHeight="1">
      <c r="A204" s="1"/>
      <c r="B204" s="1"/>
      <c r="C204" s="169"/>
      <c r="D204" s="1"/>
      <c r="E204" s="1"/>
      <c r="F204" s="1"/>
      <c r="G204" s="1"/>
      <c r="H204" s="1"/>
      <c r="I204" s="166"/>
      <c r="J204" s="1"/>
      <c r="K204" s="1"/>
      <c r="L204" s="1"/>
      <c r="M204" s="1"/>
      <c r="N204" s="1"/>
      <c r="O204" s="1"/>
      <c r="P204" s="1"/>
      <c r="Q204" s="1"/>
      <c r="R204" s="1"/>
      <c r="S204" s="1"/>
      <c r="T204" s="1"/>
      <c r="U204" s="1"/>
      <c r="V204" s="1"/>
      <c r="W204" s="1"/>
      <c r="X204" s="1"/>
      <c r="Y204" s="1"/>
      <c r="Z204" s="1"/>
    </row>
    <row r="205" spans="1:26" ht="14.25" customHeight="1">
      <c r="A205" s="1"/>
      <c r="B205" s="1"/>
      <c r="C205" s="169"/>
      <c r="D205" s="1"/>
      <c r="E205" s="1"/>
      <c r="F205" s="1"/>
      <c r="G205" s="1"/>
      <c r="H205" s="1"/>
      <c r="I205" s="166"/>
      <c r="J205" s="1"/>
      <c r="K205" s="1"/>
      <c r="L205" s="1"/>
      <c r="M205" s="1"/>
      <c r="N205" s="1"/>
      <c r="O205" s="1"/>
      <c r="P205" s="1"/>
      <c r="Q205" s="1"/>
      <c r="R205" s="1"/>
      <c r="S205" s="1"/>
      <c r="T205" s="1"/>
      <c r="U205" s="1"/>
      <c r="V205" s="1"/>
      <c r="W205" s="1"/>
      <c r="X205" s="1"/>
      <c r="Y205" s="1"/>
      <c r="Z205" s="1"/>
    </row>
    <row r="206" spans="1:26" ht="14.25" customHeight="1">
      <c r="A206" s="1"/>
      <c r="B206" s="1"/>
      <c r="C206" s="169"/>
      <c r="D206" s="1"/>
      <c r="E206" s="1"/>
      <c r="F206" s="1"/>
      <c r="G206" s="1"/>
      <c r="H206" s="1"/>
      <c r="I206" s="166"/>
      <c r="J206" s="1"/>
      <c r="K206" s="1"/>
      <c r="L206" s="1"/>
      <c r="M206" s="1"/>
      <c r="N206" s="1"/>
      <c r="O206" s="1"/>
      <c r="P206" s="1"/>
      <c r="Q206" s="1"/>
      <c r="R206" s="1"/>
      <c r="S206" s="1"/>
      <c r="T206" s="1"/>
      <c r="U206" s="1"/>
      <c r="V206" s="1"/>
      <c r="W206" s="1"/>
      <c r="X206" s="1"/>
      <c r="Y206" s="1"/>
      <c r="Z206" s="1"/>
    </row>
    <row r="207" spans="1:26" ht="14.25" customHeight="1">
      <c r="A207" s="1"/>
      <c r="B207" s="1"/>
      <c r="C207" s="169"/>
      <c r="D207" s="1"/>
      <c r="E207" s="1"/>
      <c r="F207" s="1"/>
      <c r="G207" s="1"/>
      <c r="H207" s="1"/>
      <c r="I207" s="166"/>
      <c r="J207" s="1"/>
      <c r="K207" s="1"/>
      <c r="L207" s="1"/>
      <c r="M207" s="1"/>
      <c r="N207" s="1"/>
      <c r="O207" s="1"/>
      <c r="P207" s="1"/>
      <c r="Q207" s="1"/>
      <c r="R207" s="1"/>
      <c r="S207" s="1"/>
      <c r="T207" s="1"/>
      <c r="U207" s="1"/>
      <c r="V207" s="1"/>
      <c r="W207" s="1"/>
      <c r="X207" s="1"/>
      <c r="Y207" s="1"/>
      <c r="Z207" s="1"/>
    </row>
    <row r="208" spans="1:26" ht="14.25" customHeight="1">
      <c r="A208" s="1"/>
      <c r="B208" s="1"/>
      <c r="C208" s="169"/>
      <c r="D208" s="1"/>
      <c r="E208" s="1"/>
      <c r="F208" s="1"/>
      <c r="G208" s="1"/>
      <c r="H208" s="1"/>
      <c r="I208" s="166"/>
      <c r="J208" s="1"/>
      <c r="K208" s="1"/>
      <c r="L208" s="1"/>
      <c r="M208" s="1"/>
      <c r="N208" s="1"/>
      <c r="O208" s="1"/>
      <c r="P208" s="1"/>
      <c r="Q208" s="1"/>
      <c r="R208" s="1"/>
      <c r="S208" s="1"/>
      <c r="T208" s="1"/>
      <c r="U208" s="1"/>
      <c r="V208" s="1"/>
      <c r="W208" s="1"/>
      <c r="X208" s="1"/>
      <c r="Y208" s="1"/>
      <c r="Z208" s="1"/>
    </row>
    <row r="209" spans="1:26" ht="14.25" customHeight="1">
      <c r="A209" s="1"/>
      <c r="B209" s="1"/>
      <c r="C209" s="169"/>
      <c r="D209" s="1"/>
      <c r="E209" s="1"/>
      <c r="F209" s="1"/>
      <c r="G209" s="1"/>
      <c r="H209" s="1"/>
      <c r="I209" s="166"/>
      <c r="J209" s="1"/>
      <c r="K209" s="1"/>
      <c r="L209" s="1"/>
      <c r="M209" s="1"/>
      <c r="N209" s="1"/>
      <c r="O209" s="1"/>
      <c r="P209" s="1"/>
      <c r="Q209" s="1"/>
      <c r="R209" s="1"/>
      <c r="S209" s="1"/>
      <c r="T209" s="1"/>
      <c r="U209" s="1"/>
      <c r="V209" s="1"/>
      <c r="W209" s="1"/>
      <c r="X209" s="1"/>
      <c r="Y209" s="1"/>
      <c r="Z209" s="1"/>
    </row>
    <row r="210" spans="1:26" ht="14.25" customHeight="1">
      <c r="A210" s="1"/>
      <c r="B210" s="1"/>
      <c r="C210" s="169"/>
      <c r="D210" s="1"/>
      <c r="E210" s="1"/>
      <c r="F210" s="1"/>
      <c r="G210" s="1"/>
      <c r="H210" s="1"/>
      <c r="I210" s="166"/>
      <c r="J210" s="1"/>
      <c r="K210" s="1"/>
      <c r="L210" s="1"/>
      <c r="M210" s="1"/>
      <c r="N210" s="1"/>
      <c r="O210" s="1"/>
      <c r="P210" s="1"/>
      <c r="Q210" s="1"/>
      <c r="R210" s="1"/>
      <c r="S210" s="1"/>
      <c r="T210" s="1"/>
      <c r="U210" s="1"/>
      <c r="V210" s="1"/>
      <c r="W210" s="1"/>
      <c r="X210" s="1"/>
      <c r="Y210" s="1"/>
      <c r="Z210" s="1"/>
    </row>
    <row r="211" spans="1:26" ht="14.25" customHeight="1">
      <c r="A211" s="1"/>
      <c r="B211" s="1"/>
      <c r="C211" s="169"/>
      <c r="D211" s="1"/>
      <c r="E211" s="1"/>
      <c r="F211" s="1"/>
      <c r="G211" s="1"/>
      <c r="H211" s="1"/>
      <c r="I211" s="166"/>
      <c r="J211" s="1"/>
      <c r="K211" s="1"/>
      <c r="L211" s="1"/>
      <c r="M211" s="1"/>
      <c r="N211" s="1"/>
      <c r="O211" s="1"/>
      <c r="P211" s="1"/>
      <c r="Q211" s="1"/>
      <c r="R211" s="1"/>
      <c r="S211" s="1"/>
      <c r="T211" s="1"/>
      <c r="U211" s="1"/>
      <c r="V211" s="1"/>
      <c r="W211" s="1"/>
      <c r="X211" s="1"/>
      <c r="Y211" s="1"/>
      <c r="Z211" s="1"/>
    </row>
    <row r="212" spans="1:26" ht="14.25" customHeight="1">
      <c r="A212" s="1"/>
      <c r="B212" s="1"/>
      <c r="C212" s="169"/>
      <c r="D212" s="1"/>
      <c r="E212" s="1"/>
      <c r="F212" s="1"/>
      <c r="G212" s="1"/>
      <c r="H212" s="1"/>
      <c r="I212" s="166"/>
      <c r="J212" s="1"/>
      <c r="K212" s="1"/>
      <c r="L212" s="1"/>
      <c r="M212" s="1"/>
      <c r="N212" s="1"/>
      <c r="O212" s="1"/>
      <c r="P212" s="1"/>
      <c r="Q212" s="1"/>
      <c r="R212" s="1"/>
      <c r="S212" s="1"/>
      <c r="T212" s="1"/>
      <c r="U212" s="1"/>
      <c r="V212" s="1"/>
      <c r="W212" s="1"/>
      <c r="X212" s="1"/>
      <c r="Y212" s="1"/>
      <c r="Z212" s="1"/>
    </row>
    <row r="213" spans="1:26" ht="14.25" customHeight="1">
      <c r="A213" s="1"/>
      <c r="B213" s="1"/>
      <c r="C213" s="169"/>
      <c r="D213" s="1"/>
      <c r="E213" s="1"/>
      <c r="F213" s="1"/>
      <c r="G213" s="1"/>
      <c r="H213" s="1"/>
      <c r="I213" s="166"/>
      <c r="J213" s="1"/>
      <c r="K213" s="1"/>
      <c r="L213" s="1"/>
      <c r="M213" s="1"/>
      <c r="N213" s="1"/>
      <c r="O213" s="1"/>
      <c r="P213" s="1"/>
      <c r="Q213" s="1"/>
      <c r="R213" s="1"/>
      <c r="S213" s="1"/>
      <c r="T213" s="1"/>
      <c r="U213" s="1"/>
      <c r="V213" s="1"/>
      <c r="W213" s="1"/>
      <c r="X213" s="1"/>
      <c r="Y213" s="1"/>
      <c r="Z213" s="1"/>
    </row>
    <row r="214" spans="1:26" ht="14.25" customHeight="1">
      <c r="A214" s="1"/>
      <c r="B214" s="1"/>
      <c r="C214" s="169"/>
      <c r="D214" s="1"/>
      <c r="E214" s="1"/>
      <c r="F214" s="1"/>
      <c r="G214" s="1"/>
      <c r="H214" s="1"/>
      <c r="I214" s="166"/>
      <c r="J214" s="1"/>
      <c r="K214" s="1"/>
      <c r="L214" s="1"/>
      <c r="M214" s="1"/>
      <c r="N214" s="1"/>
      <c r="O214" s="1"/>
      <c r="P214" s="1"/>
      <c r="Q214" s="1"/>
      <c r="R214" s="1"/>
      <c r="S214" s="1"/>
      <c r="T214" s="1"/>
      <c r="U214" s="1"/>
      <c r="V214" s="1"/>
      <c r="W214" s="1"/>
      <c r="X214" s="1"/>
      <c r="Y214" s="1"/>
      <c r="Z214" s="1"/>
    </row>
    <row r="215" spans="1:26" ht="14.25" customHeight="1">
      <c r="A215" s="1"/>
      <c r="B215" s="1"/>
      <c r="C215" s="169"/>
      <c r="D215" s="1"/>
      <c r="E215" s="1"/>
      <c r="F215" s="1"/>
      <c r="G215" s="1"/>
      <c r="H215" s="1"/>
      <c r="I215" s="166"/>
      <c r="J215" s="1"/>
      <c r="K215" s="1"/>
      <c r="L215" s="1"/>
      <c r="M215" s="1"/>
      <c r="N215" s="1"/>
      <c r="O215" s="1"/>
      <c r="P215" s="1"/>
      <c r="Q215" s="1"/>
      <c r="R215" s="1"/>
      <c r="S215" s="1"/>
      <c r="T215" s="1"/>
      <c r="U215" s="1"/>
      <c r="V215" s="1"/>
      <c r="W215" s="1"/>
      <c r="X215" s="1"/>
      <c r="Y215" s="1"/>
      <c r="Z215" s="1"/>
    </row>
    <row r="216" spans="1:26" ht="14.25" customHeight="1">
      <c r="A216" s="1"/>
      <c r="B216" s="1"/>
      <c r="C216" s="169"/>
      <c r="D216" s="1"/>
      <c r="E216" s="1"/>
      <c r="F216" s="1"/>
      <c r="G216" s="1"/>
      <c r="H216" s="1"/>
      <c r="I216" s="166"/>
      <c r="J216" s="1"/>
      <c r="K216" s="1"/>
      <c r="L216" s="1"/>
      <c r="M216" s="1"/>
      <c r="N216" s="1"/>
      <c r="O216" s="1"/>
      <c r="P216" s="1"/>
      <c r="Q216" s="1"/>
      <c r="R216" s="1"/>
      <c r="S216" s="1"/>
      <c r="T216" s="1"/>
      <c r="U216" s="1"/>
      <c r="V216" s="1"/>
      <c r="W216" s="1"/>
      <c r="X216" s="1"/>
      <c r="Y216" s="1"/>
      <c r="Z216" s="1"/>
    </row>
    <row r="217" spans="1:26" ht="14.25" customHeight="1">
      <c r="A217" s="1"/>
      <c r="B217" s="1"/>
      <c r="C217" s="169"/>
      <c r="D217" s="1"/>
      <c r="E217" s="1"/>
      <c r="F217" s="1"/>
      <c r="G217" s="1"/>
      <c r="H217" s="1"/>
      <c r="I217" s="166"/>
      <c r="J217" s="1"/>
      <c r="K217" s="1"/>
      <c r="L217" s="1"/>
      <c r="M217" s="1"/>
      <c r="N217" s="1"/>
      <c r="O217" s="1"/>
      <c r="P217" s="1"/>
      <c r="Q217" s="1"/>
      <c r="R217" s="1"/>
      <c r="S217" s="1"/>
      <c r="T217" s="1"/>
      <c r="U217" s="1"/>
      <c r="V217" s="1"/>
      <c r="W217" s="1"/>
      <c r="X217" s="1"/>
      <c r="Y217" s="1"/>
      <c r="Z217" s="1"/>
    </row>
    <row r="218" spans="1:26" ht="14.25" customHeight="1">
      <c r="A218" s="1"/>
      <c r="B218" s="1"/>
      <c r="C218" s="169"/>
      <c r="D218" s="1"/>
      <c r="E218" s="1"/>
      <c r="F218" s="1"/>
      <c r="G218" s="1"/>
      <c r="H218" s="1"/>
      <c r="I218" s="166"/>
      <c r="J218" s="1"/>
      <c r="K218" s="1"/>
      <c r="L218" s="1"/>
      <c r="M218" s="1"/>
      <c r="N218" s="1"/>
      <c r="O218" s="1"/>
      <c r="P218" s="1"/>
      <c r="Q218" s="1"/>
      <c r="R218" s="1"/>
      <c r="S218" s="1"/>
      <c r="T218" s="1"/>
      <c r="U218" s="1"/>
      <c r="V218" s="1"/>
      <c r="W218" s="1"/>
      <c r="X218" s="1"/>
      <c r="Y218" s="1"/>
      <c r="Z218" s="1"/>
    </row>
    <row r="219" spans="1:26" ht="14.25" customHeight="1">
      <c r="A219" s="1"/>
      <c r="B219" s="1"/>
      <c r="C219" s="169"/>
      <c r="D219" s="1"/>
      <c r="E219" s="1"/>
      <c r="F219" s="1"/>
      <c r="G219" s="1"/>
      <c r="H219" s="1"/>
      <c r="I219" s="166"/>
      <c r="J219" s="1"/>
      <c r="K219" s="1"/>
      <c r="L219" s="1"/>
      <c r="M219" s="1"/>
      <c r="N219" s="1"/>
      <c r="O219" s="1"/>
      <c r="P219" s="1"/>
      <c r="Q219" s="1"/>
      <c r="R219" s="1"/>
      <c r="S219" s="1"/>
      <c r="T219" s="1"/>
      <c r="U219" s="1"/>
      <c r="V219" s="1"/>
      <c r="W219" s="1"/>
      <c r="X219" s="1"/>
      <c r="Y219" s="1"/>
      <c r="Z219" s="1"/>
    </row>
    <row r="220" spans="1:26" ht="14.25" customHeight="1">
      <c r="A220" s="1"/>
      <c r="B220" s="1"/>
      <c r="C220" s="169"/>
      <c r="D220" s="1"/>
      <c r="E220" s="1"/>
      <c r="F220" s="1"/>
      <c r="G220" s="1"/>
      <c r="H220" s="1"/>
      <c r="I220" s="166"/>
      <c r="J220" s="1"/>
      <c r="K220" s="1"/>
      <c r="L220" s="1"/>
      <c r="M220" s="1"/>
      <c r="N220" s="1"/>
      <c r="O220" s="1"/>
      <c r="P220" s="1"/>
      <c r="Q220" s="1"/>
      <c r="R220" s="1"/>
      <c r="S220" s="1"/>
      <c r="T220" s="1"/>
      <c r="U220" s="1"/>
      <c r="V220" s="1"/>
      <c r="W220" s="1"/>
      <c r="X220" s="1"/>
      <c r="Y220" s="1"/>
      <c r="Z220" s="1"/>
    </row>
    <row r="221" spans="1:26" ht="14.25" customHeight="1">
      <c r="A221" s="1"/>
      <c r="B221" s="1"/>
      <c r="C221" s="169"/>
      <c r="D221" s="1"/>
      <c r="E221" s="1"/>
      <c r="F221" s="1"/>
      <c r="G221" s="1"/>
      <c r="H221" s="1"/>
      <c r="I221" s="166"/>
      <c r="J221" s="1"/>
      <c r="K221" s="1"/>
      <c r="L221" s="1"/>
      <c r="M221" s="1"/>
      <c r="N221" s="1"/>
      <c r="O221" s="1"/>
      <c r="P221" s="1"/>
      <c r="Q221" s="1"/>
      <c r="R221" s="1"/>
      <c r="S221" s="1"/>
      <c r="T221" s="1"/>
      <c r="U221" s="1"/>
      <c r="V221" s="1"/>
      <c r="W221" s="1"/>
      <c r="X221" s="1"/>
      <c r="Y221" s="1"/>
      <c r="Z221" s="1"/>
    </row>
    <row r="222" spans="1:26" ht="14.25" customHeight="1">
      <c r="A222" s="1"/>
      <c r="B222" s="1"/>
      <c r="C222" s="169"/>
      <c r="D222" s="1"/>
      <c r="E222" s="1"/>
      <c r="F222" s="1"/>
      <c r="G222" s="1"/>
      <c r="H222" s="1"/>
      <c r="I222" s="166"/>
      <c r="J222" s="1"/>
      <c r="K222" s="1"/>
      <c r="L222" s="1"/>
      <c r="M222" s="1"/>
      <c r="N222" s="1"/>
      <c r="O222" s="1"/>
      <c r="P222" s="1"/>
      <c r="Q222" s="1"/>
      <c r="R222" s="1"/>
      <c r="S222" s="1"/>
      <c r="T222" s="1"/>
      <c r="U222" s="1"/>
      <c r="V222" s="1"/>
      <c r="W222" s="1"/>
      <c r="X222" s="1"/>
      <c r="Y222" s="1"/>
      <c r="Z222" s="1"/>
    </row>
    <row r="223" spans="1:26" ht="14.25" customHeight="1">
      <c r="A223" s="1"/>
      <c r="B223" s="1"/>
      <c r="C223" s="169"/>
      <c r="D223" s="1"/>
      <c r="E223" s="1"/>
      <c r="F223" s="1"/>
      <c r="G223" s="1"/>
      <c r="H223" s="1"/>
      <c r="I223" s="166"/>
      <c r="J223" s="1"/>
      <c r="K223" s="1"/>
      <c r="L223" s="1"/>
      <c r="M223" s="1"/>
      <c r="N223" s="1"/>
      <c r="O223" s="1"/>
      <c r="P223" s="1"/>
      <c r="Q223" s="1"/>
      <c r="R223" s="1"/>
      <c r="S223" s="1"/>
      <c r="T223" s="1"/>
      <c r="U223" s="1"/>
      <c r="V223" s="1"/>
      <c r="W223" s="1"/>
      <c r="X223" s="1"/>
      <c r="Y223" s="1"/>
      <c r="Z223" s="1"/>
    </row>
    <row r="224" spans="1:26" ht="14.25" customHeight="1">
      <c r="A224" s="1"/>
      <c r="B224" s="1"/>
      <c r="C224" s="169"/>
      <c r="D224" s="1"/>
      <c r="E224" s="1"/>
      <c r="F224" s="1"/>
      <c r="G224" s="1"/>
      <c r="H224" s="1"/>
      <c r="I224" s="166"/>
      <c r="J224" s="1"/>
      <c r="K224" s="1"/>
      <c r="L224" s="1"/>
      <c r="M224" s="1"/>
      <c r="N224" s="1"/>
      <c r="O224" s="1"/>
      <c r="P224" s="1"/>
      <c r="Q224" s="1"/>
      <c r="R224" s="1"/>
      <c r="S224" s="1"/>
      <c r="T224" s="1"/>
      <c r="U224" s="1"/>
      <c r="V224" s="1"/>
      <c r="W224" s="1"/>
      <c r="X224" s="1"/>
      <c r="Y224" s="1"/>
      <c r="Z224" s="1"/>
    </row>
    <row r="225" spans="1:26" ht="14.25" customHeight="1">
      <c r="A225" s="1"/>
      <c r="B225" s="1"/>
      <c r="C225" s="169"/>
      <c r="D225" s="1"/>
      <c r="E225" s="1"/>
      <c r="F225" s="1"/>
      <c r="G225" s="1"/>
      <c r="H225" s="1"/>
      <c r="I225" s="166"/>
      <c r="J225" s="1"/>
      <c r="K225" s="1"/>
      <c r="L225" s="1"/>
      <c r="M225" s="1"/>
      <c r="N225" s="1"/>
      <c r="O225" s="1"/>
      <c r="P225" s="1"/>
      <c r="Q225" s="1"/>
      <c r="R225" s="1"/>
      <c r="S225" s="1"/>
      <c r="T225" s="1"/>
      <c r="U225" s="1"/>
      <c r="V225" s="1"/>
      <c r="W225" s="1"/>
      <c r="X225" s="1"/>
      <c r="Y225" s="1"/>
      <c r="Z225" s="1"/>
    </row>
    <row r="226" spans="1:26" ht="14.25" customHeight="1">
      <c r="A226" s="1"/>
      <c r="B226" s="1"/>
      <c r="C226" s="169"/>
      <c r="D226" s="1"/>
      <c r="E226" s="1"/>
      <c r="F226" s="1"/>
      <c r="G226" s="1"/>
      <c r="H226" s="1"/>
      <c r="I226" s="166"/>
      <c r="J226" s="1"/>
      <c r="K226" s="1"/>
      <c r="L226" s="1"/>
      <c r="M226" s="1"/>
      <c r="N226" s="1"/>
      <c r="O226" s="1"/>
      <c r="P226" s="1"/>
      <c r="Q226" s="1"/>
      <c r="R226" s="1"/>
      <c r="S226" s="1"/>
      <c r="T226" s="1"/>
      <c r="U226" s="1"/>
      <c r="V226" s="1"/>
      <c r="W226" s="1"/>
      <c r="X226" s="1"/>
      <c r="Y226" s="1"/>
      <c r="Z226" s="1"/>
    </row>
    <row r="227" spans="1:26" ht="14.25" customHeight="1">
      <c r="A227" s="1"/>
      <c r="B227" s="1"/>
      <c r="C227" s="169"/>
      <c r="D227" s="1"/>
      <c r="E227" s="1"/>
      <c r="F227" s="1"/>
      <c r="G227" s="1"/>
      <c r="H227" s="1"/>
      <c r="I227" s="166"/>
      <c r="J227" s="1"/>
      <c r="K227" s="1"/>
      <c r="L227" s="1"/>
      <c r="M227" s="1"/>
      <c r="N227" s="1"/>
      <c r="O227" s="1"/>
      <c r="P227" s="1"/>
      <c r="Q227" s="1"/>
      <c r="R227" s="1"/>
      <c r="S227" s="1"/>
      <c r="T227" s="1"/>
      <c r="U227" s="1"/>
      <c r="V227" s="1"/>
      <c r="W227" s="1"/>
      <c r="X227" s="1"/>
      <c r="Y227" s="1"/>
      <c r="Z227" s="1"/>
    </row>
    <row r="228" spans="1:26" ht="14.25" customHeight="1">
      <c r="A228" s="1"/>
      <c r="B228" s="1"/>
      <c r="C228" s="169"/>
      <c r="D228" s="1"/>
      <c r="E228" s="1"/>
      <c r="F228" s="1"/>
      <c r="G228" s="1"/>
      <c r="H228" s="1"/>
      <c r="I228" s="166"/>
      <c r="J228" s="1"/>
      <c r="K228" s="1"/>
      <c r="L228" s="1"/>
      <c r="M228" s="1"/>
      <c r="N228" s="1"/>
      <c r="O228" s="1"/>
      <c r="P228" s="1"/>
      <c r="Q228" s="1"/>
      <c r="R228" s="1"/>
      <c r="S228" s="1"/>
      <c r="T228" s="1"/>
      <c r="U228" s="1"/>
      <c r="V228" s="1"/>
      <c r="W228" s="1"/>
      <c r="X228" s="1"/>
      <c r="Y228" s="1"/>
      <c r="Z228" s="1"/>
    </row>
    <row r="229" spans="1:26" ht="14.25" customHeight="1">
      <c r="A229" s="1"/>
      <c r="B229" s="1"/>
      <c r="C229" s="169"/>
      <c r="D229" s="1"/>
      <c r="E229" s="1"/>
      <c r="F229" s="1"/>
      <c r="G229" s="1"/>
      <c r="H229" s="1"/>
      <c r="I229" s="166"/>
      <c r="J229" s="1"/>
      <c r="K229" s="1"/>
      <c r="L229" s="1"/>
      <c r="M229" s="1"/>
      <c r="N229" s="1"/>
      <c r="O229" s="1"/>
      <c r="P229" s="1"/>
      <c r="Q229" s="1"/>
      <c r="R229" s="1"/>
      <c r="S229" s="1"/>
      <c r="T229" s="1"/>
      <c r="U229" s="1"/>
      <c r="V229" s="1"/>
      <c r="W229" s="1"/>
      <c r="X229" s="1"/>
      <c r="Y229" s="1"/>
      <c r="Z229" s="1"/>
    </row>
    <row r="230" spans="1:26" ht="14.25" customHeight="1">
      <c r="A230" s="1"/>
      <c r="B230" s="1"/>
      <c r="C230" s="169"/>
      <c r="D230" s="1"/>
      <c r="E230" s="1"/>
      <c r="F230" s="1"/>
      <c r="G230" s="1"/>
      <c r="H230" s="1"/>
      <c r="I230" s="166"/>
      <c r="J230" s="1"/>
      <c r="K230" s="1"/>
      <c r="L230" s="1"/>
      <c r="M230" s="1"/>
      <c r="N230" s="1"/>
      <c r="O230" s="1"/>
      <c r="P230" s="1"/>
      <c r="Q230" s="1"/>
      <c r="R230" s="1"/>
      <c r="S230" s="1"/>
      <c r="T230" s="1"/>
      <c r="U230" s="1"/>
      <c r="V230" s="1"/>
      <c r="W230" s="1"/>
      <c r="X230" s="1"/>
      <c r="Y230" s="1"/>
      <c r="Z230" s="1"/>
    </row>
    <row r="231" spans="1:26" ht="14.25" customHeight="1">
      <c r="A231" s="1"/>
      <c r="B231" s="1"/>
      <c r="C231" s="169"/>
      <c r="D231" s="1"/>
      <c r="E231" s="1"/>
      <c r="F231" s="1"/>
      <c r="G231" s="1"/>
      <c r="H231" s="1"/>
      <c r="I231" s="166"/>
      <c r="J231" s="1"/>
      <c r="K231" s="1"/>
      <c r="L231" s="1"/>
      <c r="M231" s="1"/>
      <c r="N231" s="1"/>
      <c r="O231" s="1"/>
      <c r="P231" s="1"/>
      <c r="Q231" s="1"/>
      <c r="R231" s="1"/>
      <c r="S231" s="1"/>
      <c r="T231" s="1"/>
      <c r="U231" s="1"/>
      <c r="V231" s="1"/>
      <c r="W231" s="1"/>
      <c r="X231" s="1"/>
      <c r="Y231" s="1"/>
      <c r="Z231" s="1"/>
    </row>
    <row r="232" spans="1:26" ht="14.25" customHeight="1">
      <c r="A232" s="1"/>
      <c r="B232" s="1"/>
      <c r="C232" s="169"/>
      <c r="D232" s="1"/>
      <c r="E232" s="1"/>
      <c r="F232" s="1"/>
      <c r="G232" s="1"/>
      <c r="H232" s="1"/>
      <c r="I232" s="166"/>
      <c r="J232" s="1"/>
      <c r="K232" s="1"/>
      <c r="L232" s="1"/>
      <c r="M232" s="1"/>
      <c r="N232" s="1"/>
      <c r="O232" s="1"/>
      <c r="P232" s="1"/>
      <c r="Q232" s="1"/>
      <c r="R232" s="1"/>
      <c r="S232" s="1"/>
      <c r="T232" s="1"/>
      <c r="U232" s="1"/>
      <c r="V232" s="1"/>
      <c r="W232" s="1"/>
      <c r="X232" s="1"/>
      <c r="Y232" s="1"/>
      <c r="Z232" s="1"/>
    </row>
    <row r="233" spans="1:26" ht="14.25" customHeight="1">
      <c r="A233" s="1"/>
      <c r="B233" s="1"/>
      <c r="C233" s="169"/>
      <c r="D233" s="1"/>
      <c r="E233" s="1"/>
      <c r="F233" s="1"/>
      <c r="G233" s="1"/>
      <c r="H233" s="1"/>
      <c r="I233" s="166"/>
      <c r="J233" s="1"/>
      <c r="K233" s="1"/>
      <c r="L233" s="1"/>
      <c r="M233" s="1"/>
      <c r="N233" s="1"/>
      <c r="O233" s="1"/>
      <c r="P233" s="1"/>
      <c r="Q233" s="1"/>
      <c r="R233" s="1"/>
      <c r="S233" s="1"/>
      <c r="T233" s="1"/>
      <c r="U233" s="1"/>
      <c r="V233" s="1"/>
      <c r="W233" s="1"/>
      <c r="X233" s="1"/>
      <c r="Y233" s="1"/>
      <c r="Z233" s="1"/>
    </row>
    <row r="234" spans="1:26" ht="14.25" customHeight="1">
      <c r="A234" s="1"/>
      <c r="B234" s="1"/>
      <c r="C234" s="169"/>
      <c r="D234" s="1"/>
      <c r="E234" s="1"/>
      <c r="F234" s="1"/>
      <c r="G234" s="1"/>
      <c r="H234" s="1"/>
      <c r="I234" s="166"/>
      <c r="J234" s="1"/>
      <c r="K234" s="1"/>
      <c r="L234" s="1"/>
      <c r="M234" s="1"/>
      <c r="N234" s="1"/>
      <c r="O234" s="1"/>
      <c r="P234" s="1"/>
      <c r="Q234" s="1"/>
      <c r="R234" s="1"/>
      <c r="S234" s="1"/>
      <c r="T234" s="1"/>
      <c r="U234" s="1"/>
      <c r="V234" s="1"/>
      <c r="W234" s="1"/>
      <c r="X234" s="1"/>
      <c r="Y234" s="1"/>
      <c r="Z234" s="1"/>
    </row>
    <row r="235" spans="1:26" ht="14.25" customHeight="1">
      <c r="A235" s="1"/>
      <c r="B235" s="1"/>
      <c r="C235" s="169"/>
      <c r="D235" s="1"/>
      <c r="E235" s="1"/>
      <c r="F235" s="1"/>
      <c r="G235" s="1"/>
      <c r="H235" s="1"/>
      <c r="I235" s="166"/>
      <c r="J235" s="1"/>
      <c r="K235" s="1"/>
      <c r="L235" s="1"/>
      <c r="M235" s="1"/>
      <c r="N235" s="1"/>
      <c r="O235" s="1"/>
      <c r="P235" s="1"/>
      <c r="Q235" s="1"/>
      <c r="R235" s="1"/>
      <c r="S235" s="1"/>
      <c r="T235" s="1"/>
      <c r="U235" s="1"/>
      <c r="V235" s="1"/>
      <c r="W235" s="1"/>
      <c r="X235" s="1"/>
      <c r="Y235" s="1"/>
      <c r="Z235" s="1"/>
    </row>
    <row r="236" spans="1:26" ht="14.25" customHeight="1">
      <c r="A236" s="1"/>
      <c r="B236" s="1"/>
      <c r="C236" s="169"/>
      <c r="D236" s="1"/>
      <c r="E236" s="1"/>
      <c r="F236" s="1"/>
      <c r="G236" s="1"/>
      <c r="H236" s="1"/>
      <c r="I236" s="166"/>
      <c r="J236" s="1"/>
      <c r="K236" s="1"/>
      <c r="L236" s="1"/>
      <c r="M236" s="1"/>
      <c r="N236" s="1"/>
      <c r="O236" s="1"/>
      <c r="P236" s="1"/>
      <c r="Q236" s="1"/>
      <c r="R236" s="1"/>
      <c r="S236" s="1"/>
      <c r="T236" s="1"/>
      <c r="U236" s="1"/>
      <c r="V236" s="1"/>
      <c r="W236" s="1"/>
      <c r="X236" s="1"/>
      <c r="Y236" s="1"/>
      <c r="Z236" s="1"/>
    </row>
    <row r="237" spans="1:26" ht="14.25" customHeight="1">
      <c r="A237" s="1"/>
      <c r="B237" s="1"/>
      <c r="C237" s="169"/>
      <c r="D237" s="1"/>
      <c r="E237" s="1"/>
      <c r="F237" s="1"/>
      <c r="G237" s="1"/>
      <c r="H237" s="1"/>
      <c r="I237" s="166"/>
      <c r="J237" s="1"/>
      <c r="K237" s="1"/>
      <c r="L237" s="1"/>
      <c r="M237" s="1"/>
      <c r="N237" s="1"/>
      <c r="O237" s="1"/>
      <c r="P237" s="1"/>
      <c r="Q237" s="1"/>
      <c r="R237" s="1"/>
      <c r="S237" s="1"/>
      <c r="T237" s="1"/>
      <c r="U237" s="1"/>
      <c r="V237" s="1"/>
      <c r="W237" s="1"/>
      <c r="X237" s="1"/>
      <c r="Y237" s="1"/>
      <c r="Z237" s="1"/>
    </row>
    <row r="238" spans="1:26" ht="14.25" customHeight="1">
      <c r="A238" s="1"/>
      <c r="B238" s="1"/>
      <c r="C238" s="169"/>
      <c r="D238" s="1"/>
      <c r="E238" s="1"/>
      <c r="F238" s="1"/>
      <c r="G238" s="1"/>
      <c r="H238" s="1"/>
      <c r="I238" s="166"/>
      <c r="J238" s="1"/>
      <c r="K238" s="1"/>
      <c r="L238" s="1"/>
      <c r="M238" s="1"/>
      <c r="N238" s="1"/>
      <c r="O238" s="1"/>
      <c r="P238" s="1"/>
      <c r="Q238" s="1"/>
      <c r="R238" s="1"/>
      <c r="S238" s="1"/>
      <c r="T238" s="1"/>
      <c r="U238" s="1"/>
      <c r="V238" s="1"/>
      <c r="W238" s="1"/>
      <c r="X238" s="1"/>
      <c r="Y238" s="1"/>
      <c r="Z238" s="1"/>
    </row>
    <row r="239" spans="1:26" ht="14.25" customHeight="1">
      <c r="A239" s="1"/>
      <c r="B239" s="1"/>
      <c r="C239" s="169"/>
      <c r="D239" s="1"/>
      <c r="E239" s="1"/>
      <c r="F239" s="1"/>
      <c r="G239" s="1"/>
      <c r="H239" s="1"/>
      <c r="I239" s="166"/>
      <c r="J239" s="1"/>
      <c r="K239" s="1"/>
      <c r="L239" s="1"/>
      <c r="M239" s="1"/>
      <c r="N239" s="1"/>
      <c r="O239" s="1"/>
      <c r="P239" s="1"/>
      <c r="Q239" s="1"/>
      <c r="R239" s="1"/>
      <c r="S239" s="1"/>
      <c r="T239" s="1"/>
      <c r="U239" s="1"/>
      <c r="V239" s="1"/>
      <c r="W239" s="1"/>
      <c r="X239" s="1"/>
      <c r="Y239" s="1"/>
      <c r="Z239" s="1"/>
    </row>
    <row r="240" spans="1:26" ht="14.25" customHeight="1">
      <c r="A240" s="1"/>
      <c r="B240" s="1"/>
      <c r="C240" s="169"/>
      <c r="D240" s="1"/>
      <c r="E240" s="1"/>
      <c r="F240" s="1"/>
      <c r="G240" s="1"/>
      <c r="H240" s="1"/>
      <c r="I240" s="166"/>
      <c r="J240" s="1"/>
      <c r="K240" s="1"/>
      <c r="L240" s="1"/>
      <c r="M240" s="1"/>
      <c r="N240" s="1"/>
      <c r="O240" s="1"/>
      <c r="P240" s="1"/>
      <c r="Q240" s="1"/>
      <c r="R240" s="1"/>
      <c r="S240" s="1"/>
      <c r="T240" s="1"/>
      <c r="U240" s="1"/>
      <c r="V240" s="1"/>
      <c r="W240" s="1"/>
      <c r="X240" s="1"/>
      <c r="Y240" s="1"/>
      <c r="Z240" s="1"/>
    </row>
    <row r="241" spans="1:26" ht="14.25" customHeight="1">
      <c r="A241" s="1"/>
      <c r="B241" s="1"/>
      <c r="C241" s="169"/>
      <c r="D241" s="1"/>
      <c r="E241" s="1"/>
      <c r="F241" s="1"/>
      <c r="G241" s="1"/>
      <c r="H241" s="1"/>
      <c r="I241" s="166"/>
      <c r="J241" s="1"/>
      <c r="K241" s="1"/>
      <c r="L241" s="1"/>
      <c r="M241" s="1"/>
      <c r="N241" s="1"/>
      <c r="O241" s="1"/>
      <c r="P241" s="1"/>
      <c r="Q241" s="1"/>
      <c r="R241" s="1"/>
      <c r="S241" s="1"/>
      <c r="T241" s="1"/>
      <c r="U241" s="1"/>
      <c r="V241" s="1"/>
      <c r="W241" s="1"/>
      <c r="X241" s="1"/>
      <c r="Y241" s="1"/>
      <c r="Z241" s="1"/>
    </row>
    <row r="242" spans="1:26" ht="14.25" customHeight="1">
      <c r="A242" s="1"/>
      <c r="B242" s="1"/>
      <c r="C242" s="169"/>
      <c r="D242" s="1"/>
      <c r="E242" s="1"/>
      <c r="F242" s="1"/>
      <c r="G242" s="1"/>
      <c r="H242" s="1"/>
      <c r="I242" s="166"/>
      <c r="J242" s="1"/>
      <c r="K242" s="1"/>
      <c r="L242" s="1"/>
      <c r="M242" s="1"/>
      <c r="N242" s="1"/>
      <c r="O242" s="1"/>
      <c r="P242" s="1"/>
      <c r="Q242" s="1"/>
      <c r="R242" s="1"/>
      <c r="S242" s="1"/>
      <c r="T242" s="1"/>
      <c r="U242" s="1"/>
      <c r="V242" s="1"/>
      <c r="W242" s="1"/>
      <c r="X242" s="1"/>
      <c r="Y242" s="1"/>
      <c r="Z242" s="1"/>
    </row>
    <row r="243" spans="1:26" ht="14.25" customHeight="1">
      <c r="A243" s="1"/>
      <c r="B243" s="1"/>
      <c r="C243" s="169"/>
      <c r="D243" s="1"/>
      <c r="E243" s="1"/>
      <c r="F243" s="1"/>
      <c r="G243" s="1"/>
      <c r="H243" s="1"/>
      <c r="I243" s="166"/>
      <c r="J243" s="1"/>
      <c r="K243" s="1"/>
      <c r="L243" s="1"/>
      <c r="M243" s="1"/>
      <c r="N243" s="1"/>
      <c r="O243" s="1"/>
      <c r="P243" s="1"/>
      <c r="Q243" s="1"/>
      <c r="R243" s="1"/>
      <c r="S243" s="1"/>
      <c r="T243" s="1"/>
      <c r="U243" s="1"/>
      <c r="V243" s="1"/>
      <c r="W243" s="1"/>
      <c r="X243" s="1"/>
      <c r="Y243" s="1"/>
      <c r="Z243" s="1"/>
    </row>
    <row r="244" spans="1:26" ht="14.25" customHeight="1">
      <c r="A244" s="1"/>
      <c r="B244" s="1"/>
      <c r="C244" s="169"/>
      <c r="D244" s="1"/>
      <c r="E244" s="1"/>
      <c r="F244" s="1"/>
      <c r="G244" s="1"/>
      <c r="H244" s="1"/>
      <c r="I244" s="166"/>
      <c r="J244" s="1"/>
      <c r="K244" s="1"/>
      <c r="L244" s="1"/>
      <c r="M244" s="1"/>
      <c r="N244" s="1"/>
      <c r="O244" s="1"/>
      <c r="P244" s="1"/>
      <c r="Q244" s="1"/>
      <c r="R244" s="1"/>
      <c r="S244" s="1"/>
      <c r="T244" s="1"/>
      <c r="U244" s="1"/>
      <c r="V244" s="1"/>
      <c r="W244" s="1"/>
      <c r="X244" s="1"/>
      <c r="Y244" s="1"/>
      <c r="Z244" s="1"/>
    </row>
    <row r="245" spans="1:26" ht="14.25" customHeight="1">
      <c r="A245" s="1"/>
      <c r="B245" s="1"/>
      <c r="C245" s="169"/>
      <c r="D245" s="1"/>
      <c r="E245" s="1"/>
      <c r="F245" s="1"/>
      <c r="G245" s="1"/>
      <c r="H245" s="1"/>
      <c r="I245" s="166"/>
      <c r="J245" s="1"/>
      <c r="K245" s="1"/>
      <c r="L245" s="1"/>
      <c r="M245" s="1"/>
      <c r="N245" s="1"/>
      <c r="O245" s="1"/>
      <c r="P245" s="1"/>
      <c r="Q245" s="1"/>
      <c r="R245" s="1"/>
      <c r="S245" s="1"/>
      <c r="T245" s="1"/>
      <c r="U245" s="1"/>
      <c r="V245" s="1"/>
      <c r="W245" s="1"/>
      <c r="X245" s="1"/>
      <c r="Y245" s="1"/>
      <c r="Z245" s="1"/>
    </row>
    <row r="246" spans="1:26" ht="14.25" customHeight="1">
      <c r="A246" s="1"/>
      <c r="B246" s="1"/>
      <c r="C246" s="169"/>
      <c r="D246" s="1"/>
      <c r="E246" s="1"/>
      <c r="F246" s="1"/>
      <c r="G246" s="1"/>
      <c r="H246" s="1"/>
      <c r="I246" s="166"/>
      <c r="J246" s="1"/>
      <c r="K246" s="1"/>
      <c r="L246" s="1"/>
      <c r="M246" s="1"/>
      <c r="N246" s="1"/>
      <c r="O246" s="1"/>
      <c r="P246" s="1"/>
      <c r="Q246" s="1"/>
      <c r="R246" s="1"/>
      <c r="S246" s="1"/>
      <c r="T246" s="1"/>
      <c r="U246" s="1"/>
      <c r="V246" s="1"/>
      <c r="W246" s="1"/>
      <c r="X246" s="1"/>
      <c r="Y246" s="1"/>
      <c r="Z246" s="1"/>
    </row>
    <row r="247" spans="1:26" ht="14.25" customHeight="1">
      <c r="A247" s="1"/>
      <c r="B247" s="1"/>
      <c r="C247" s="169"/>
      <c r="D247" s="1"/>
      <c r="E247" s="1"/>
      <c r="F247" s="1"/>
      <c r="G247" s="1"/>
      <c r="H247" s="1"/>
      <c r="I247" s="166"/>
      <c r="J247" s="1"/>
      <c r="K247" s="1"/>
      <c r="L247" s="1"/>
      <c r="M247" s="1"/>
      <c r="N247" s="1"/>
      <c r="O247" s="1"/>
      <c r="P247" s="1"/>
      <c r="Q247" s="1"/>
      <c r="R247" s="1"/>
      <c r="S247" s="1"/>
      <c r="T247" s="1"/>
      <c r="U247" s="1"/>
      <c r="V247" s="1"/>
      <c r="W247" s="1"/>
      <c r="X247" s="1"/>
      <c r="Y247" s="1"/>
      <c r="Z247" s="1"/>
    </row>
    <row r="248" spans="1:26" ht="14.25" customHeight="1">
      <c r="A248" s="1"/>
      <c r="B248" s="1"/>
      <c r="C248" s="169"/>
      <c r="D248" s="1"/>
      <c r="E248" s="1"/>
      <c r="F248" s="1"/>
      <c r="G248" s="1"/>
      <c r="H248" s="1"/>
      <c r="I248" s="166"/>
      <c r="J248" s="1"/>
      <c r="K248" s="1"/>
      <c r="L248" s="1"/>
      <c r="M248" s="1"/>
      <c r="N248" s="1"/>
      <c r="O248" s="1"/>
      <c r="P248" s="1"/>
      <c r="Q248" s="1"/>
      <c r="R248" s="1"/>
      <c r="S248" s="1"/>
      <c r="T248" s="1"/>
      <c r="U248" s="1"/>
      <c r="V248" s="1"/>
      <c r="W248" s="1"/>
      <c r="X248" s="1"/>
      <c r="Y248" s="1"/>
      <c r="Z248" s="1"/>
    </row>
    <row r="249" spans="1:26" ht="14.25" customHeight="1">
      <c r="A249" s="1"/>
      <c r="B249" s="1"/>
      <c r="C249" s="169"/>
      <c r="D249" s="1"/>
      <c r="E249" s="1"/>
      <c r="F249" s="1"/>
      <c r="G249" s="1"/>
      <c r="H249" s="1"/>
      <c r="I249" s="166"/>
      <c r="J249" s="1"/>
      <c r="K249" s="1"/>
      <c r="L249" s="1"/>
      <c r="M249" s="1"/>
      <c r="N249" s="1"/>
      <c r="O249" s="1"/>
      <c r="P249" s="1"/>
      <c r="Q249" s="1"/>
      <c r="R249" s="1"/>
      <c r="S249" s="1"/>
      <c r="T249" s="1"/>
      <c r="U249" s="1"/>
      <c r="V249" s="1"/>
      <c r="W249" s="1"/>
      <c r="X249" s="1"/>
      <c r="Y249" s="1"/>
      <c r="Z249" s="1"/>
    </row>
    <row r="250" spans="1:26" ht="14.25" customHeight="1">
      <c r="A250" s="1"/>
      <c r="B250" s="1"/>
      <c r="C250" s="169"/>
      <c r="D250" s="1"/>
      <c r="E250" s="1"/>
      <c r="F250" s="1"/>
      <c r="G250" s="1"/>
      <c r="H250" s="1"/>
      <c r="I250" s="166"/>
      <c r="J250" s="1"/>
      <c r="K250" s="1"/>
      <c r="L250" s="1"/>
      <c r="M250" s="1"/>
      <c r="N250" s="1"/>
      <c r="O250" s="1"/>
      <c r="P250" s="1"/>
      <c r="Q250" s="1"/>
      <c r="R250" s="1"/>
      <c r="S250" s="1"/>
      <c r="T250" s="1"/>
      <c r="U250" s="1"/>
      <c r="V250" s="1"/>
      <c r="W250" s="1"/>
      <c r="X250" s="1"/>
      <c r="Y250" s="1"/>
      <c r="Z250" s="1"/>
    </row>
    <row r="251" spans="1:26" ht="14.25" customHeight="1">
      <c r="A251" s="1"/>
      <c r="B251" s="1"/>
      <c r="C251" s="169"/>
      <c r="D251" s="1"/>
      <c r="E251" s="1"/>
      <c r="F251" s="1"/>
      <c r="G251" s="1"/>
      <c r="H251" s="1"/>
      <c r="I251" s="166"/>
      <c r="J251" s="1"/>
      <c r="K251" s="1"/>
      <c r="L251" s="1"/>
      <c r="M251" s="1"/>
      <c r="N251" s="1"/>
      <c r="O251" s="1"/>
      <c r="P251" s="1"/>
      <c r="Q251" s="1"/>
      <c r="R251" s="1"/>
      <c r="S251" s="1"/>
      <c r="T251" s="1"/>
      <c r="U251" s="1"/>
      <c r="V251" s="1"/>
      <c r="W251" s="1"/>
      <c r="X251" s="1"/>
      <c r="Y251" s="1"/>
      <c r="Z251" s="1"/>
    </row>
    <row r="252" spans="1:26" ht="14.25" customHeight="1">
      <c r="A252" s="1"/>
      <c r="B252" s="1"/>
      <c r="C252" s="169"/>
      <c r="D252" s="1"/>
      <c r="E252" s="1"/>
      <c r="F252" s="1"/>
      <c r="G252" s="1"/>
      <c r="H252" s="1"/>
      <c r="I252" s="166"/>
      <c r="J252" s="1"/>
      <c r="K252" s="1"/>
      <c r="L252" s="1"/>
      <c r="M252" s="1"/>
      <c r="N252" s="1"/>
      <c r="O252" s="1"/>
      <c r="P252" s="1"/>
      <c r="Q252" s="1"/>
      <c r="R252" s="1"/>
      <c r="S252" s="1"/>
      <c r="T252" s="1"/>
      <c r="U252" s="1"/>
      <c r="V252" s="1"/>
      <c r="W252" s="1"/>
      <c r="X252" s="1"/>
      <c r="Y252" s="1"/>
      <c r="Z252" s="1"/>
    </row>
    <row r="253" spans="1:26" ht="14.25" customHeight="1">
      <c r="A253" s="1"/>
      <c r="B253" s="1"/>
      <c r="C253" s="169"/>
      <c r="D253" s="1"/>
      <c r="E253" s="1"/>
      <c r="F253" s="1"/>
      <c r="G253" s="1"/>
      <c r="H253" s="1"/>
      <c r="I253" s="166"/>
      <c r="J253" s="1"/>
      <c r="K253" s="1"/>
      <c r="L253" s="1"/>
      <c r="M253" s="1"/>
      <c r="N253" s="1"/>
      <c r="O253" s="1"/>
      <c r="P253" s="1"/>
      <c r="Q253" s="1"/>
      <c r="R253" s="1"/>
      <c r="S253" s="1"/>
      <c r="T253" s="1"/>
      <c r="U253" s="1"/>
      <c r="V253" s="1"/>
      <c r="W253" s="1"/>
      <c r="X253" s="1"/>
      <c r="Y253" s="1"/>
      <c r="Z253" s="1"/>
    </row>
    <row r="254" spans="1:26" ht="14.25" customHeight="1">
      <c r="A254" s="1"/>
      <c r="B254" s="1"/>
      <c r="C254" s="169"/>
      <c r="D254" s="1"/>
      <c r="E254" s="1"/>
      <c r="F254" s="1"/>
      <c r="G254" s="1"/>
      <c r="H254" s="1"/>
      <c r="I254" s="166"/>
      <c r="J254" s="1"/>
      <c r="K254" s="1"/>
      <c r="L254" s="1"/>
      <c r="M254" s="1"/>
      <c r="N254" s="1"/>
      <c r="O254" s="1"/>
      <c r="P254" s="1"/>
      <c r="Q254" s="1"/>
      <c r="R254" s="1"/>
      <c r="S254" s="1"/>
      <c r="T254" s="1"/>
      <c r="U254" s="1"/>
      <c r="V254" s="1"/>
      <c r="W254" s="1"/>
      <c r="X254" s="1"/>
      <c r="Y254" s="1"/>
      <c r="Z254" s="1"/>
    </row>
    <row r="255" spans="1:26" ht="14.25" customHeight="1">
      <c r="A255" s="1"/>
      <c r="B255" s="1"/>
      <c r="C255" s="169"/>
      <c r="D255" s="1"/>
      <c r="E255" s="1"/>
      <c r="F255" s="1"/>
      <c r="G255" s="1"/>
      <c r="H255" s="1"/>
      <c r="I255" s="166"/>
      <c r="J255" s="1"/>
      <c r="K255" s="1"/>
      <c r="L255" s="1"/>
      <c r="M255" s="1"/>
      <c r="N255" s="1"/>
      <c r="O255" s="1"/>
      <c r="P255" s="1"/>
      <c r="Q255" s="1"/>
      <c r="R255" s="1"/>
      <c r="S255" s="1"/>
      <c r="T255" s="1"/>
      <c r="U255" s="1"/>
      <c r="V255" s="1"/>
      <c r="W255" s="1"/>
      <c r="X255" s="1"/>
      <c r="Y255" s="1"/>
      <c r="Z255" s="1"/>
    </row>
    <row r="256" spans="1:26" ht="14.25" customHeight="1">
      <c r="A256" s="1"/>
      <c r="B256" s="1"/>
      <c r="C256" s="169"/>
      <c r="D256" s="1"/>
      <c r="E256" s="1"/>
      <c r="F256" s="1"/>
      <c r="G256" s="1"/>
      <c r="H256" s="1"/>
      <c r="I256" s="166"/>
      <c r="J256" s="1"/>
      <c r="K256" s="1"/>
      <c r="L256" s="1"/>
      <c r="M256" s="1"/>
      <c r="N256" s="1"/>
      <c r="O256" s="1"/>
      <c r="P256" s="1"/>
      <c r="Q256" s="1"/>
      <c r="R256" s="1"/>
      <c r="S256" s="1"/>
      <c r="T256" s="1"/>
      <c r="U256" s="1"/>
      <c r="V256" s="1"/>
      <c r="W256" s="1"/>
      <c r="X256" s="1"/>
      <c r="Y256" s="1"/>
      <c r="Z256" s="1"/>
    </row>
    <row r="257" spans="1:26" ht="14.25" customHeight="1">
      <c r="A257" s="1"/>
      <c r="B257" s="1"/>
      <c r="C257" s="169"/>
      <c r="D257" s="1"/>
      <c r="E257" s="1"/>
      <c r="F257" s="1"/>
      <c r="G257" s="1"/>
      <c r="H257" s="1"/>
      <c r="I257" s="166"/>
      <c r="J257" s="1"/>
      <c r="K257" s="1"/>
      <c r="L257" s="1"/>
      <c r="M257" s="1"/>
      <c r="N257" s="1"/>
      <c r="O257" s="1"/>
      <c r="P257" s="1"/>
      <c r="Q257" s="1"/>
      <c r="R257" s="1"/>
      <c r="S257" s="1"/>
      <c r="T257" s="1"/>
      <c r="U257" s="1"/>
      <c r="V257" s="1"/>
      <c r="W257" s="1"/>
      <c r="X257" s="1"/>
      <c r="Y257" s="1"/>
      <c r="Z257" s="1"/>
    </row>
    <row r="258" spans="1:26" ht="14.25" customHeight="1">
      <c r="A258" s="1"/>
      <c r="B258" s="1"/>
      <c r="C258" s="169"/>
      <c r="D258" s="1"/>
      <c r="E258" s="1"/>
      <c r="F258" s="1"/>
      <c r="G258" s="1"/>
      <c r="H258" s="1"/>
      <c r="I258" s="166"/>
      <c r="J258" s="1"/>
      <c r="K258" s="1"/>
      <c r="L258" s="1"/>
      <c r="M258" s="1"/>
      <c r="N258" s="1"/>
      <c r="O258" s="1"/>
      <c r="P258" s="1"/>
      <c r="Q258" s="1"/>
      <c r="R258" s="1"/>
      <c r="S258" s="1"/>
      <c r="T258" s="1"/>
      <c r="U258" s="1"/>
      <c r="V258" s="1"/>
      <c r="W258" s="1"/>
      <c r="X258" s="1"/>
      <c r="Y258" s="1"/>
      <c r="Z258" s="1"/>
    </row>
    <row r="259" spans="1:26" ht="14.25" customHeight="1">
      <c r="A259" s="1"/>
      <c r="B259" s="1"/>
      <c r="C259" s="169"/>
      <c r="D259" s="1"/>
      <c r="E259" s="1"/>
      <c r="F259" s="1"/>
      <c r="G259" s="1"/>
      <c r="H259" s="1"/>
      <c r="I259" s="166"/>
      <c r="J259" s="1"/>
      <c r="K259" s="1"/>
      <c r="L259" s="1"/>
      <c r="M259" s="1"/>
      <c r="N259" s="1"/>
      <c r="O259" s="1"/>
      <c r="P259" s="1"/>
      <c r="Q259" s="1"/>
      <c r="R259" s="1"/>
      <c r="S259" s="1"/>
      <c r="T259" s="1"/>
      <c r="U259" s="1"/>
      <c r="V259" s="1"/>
      <c r="W259" s="1"/>
      <c r="X259" s="1"/>
      <c r="Y259" s="1"/>
      <c r="Z259" s="1"/>
    </row>
    <row r="260" spans="1:26" ht="14.25" customHeight="1">
      <c r="A260" s="1"/>
      <c r="B260" s="1"/>
      <c r="C260" s="169"/>
      <c r="D260" s="1"/>
      <c r="E260" s="1"/>
      <c r="F260" s="1"/>
      <c r="G260" s="1"/>
      <c r="H260" s="1"/>
      <c r="I260" s="166"/>
      <c r="J260" s="1"/>
      <c r="K260" s="1"/>
      <c r="L260" s="1"/>
      <c r="M260" s="1"/>
      <c r="N260" s="1"/>
      <c r="O260" s="1"/>
      <c r="P260" s="1"/>
      <c r="Q260" s="1"/>
      <c r="R260" s="1"/>
      <c r="S260" s="1"/>
      <c r="T260" s="1"/>
      <c r="U260" s="1"/>
      <c r="V260" s="1"/>
      <c r="W260" s="1"/>
      <c r="X260" s="1"/>
      <c r="Y260" s="1"/>
      <c r="Z260" s="1"/>
    </row>
    <row r="261" spans="1:26" ht="14.25" customHeight="1">
      <c r="A261" s="1"/>
      <c r="B261" s="1"/>
      <c r="C261" s="169"/>
      <c r="D261" s="1"/>
      <c r="E261" s="1"/>
      <c r="F261" s="1"/>
      <c r="G261" s="1"/>
      <c r="H261" s="1"/>
      <c r="I261" s="166"/>
      <c r="J261" s="1"/>
      <c r="K261" s="1"/>
      <c r="L261" s="1"/>
      <c r="M261" s="1"/>
      <c r="N261" s="1"/>
      <c r="O261" s="1"/>
      <c r="P261" s="1"/>
      <c r="Q261" s="1"/>
      <c r="R261" s="1"/>
      <c r="S261" s="1"/>
      <c r="T261" s="1"/>
      <c r="U261" s="1"/>
      <c r="V261" s="1"/>
      <c r="W261" s="1"/>
      <c r="X261" s="1"/>
      <c r="Y261" s="1"/>
      <c r="Z261" s="1"/>
    </row>
    <row r="262" spans="1:26" ht="14.25" customHeight="1">
      <c r="A262" s="1"/>
      <c r="B262" s="1"/>
      <c r="C262" s="169"/>
      <c r="D262" s="1"/>
      <c r="E262" s="1"/>
      <c r="F262" s="1"/>
      <c r="G262" s="1"/>
      <c r="H262" s="1"/>
      <c r="I262" s="166"/>
      <c r="J262" s="1"/>
      <c r="K262" s="1"/>
      <c r="L262" s="1"/>
      <c r="M262" s="1"/>
      <c r="N262" s="1"/>
      <c r="O262" s="1"/>
      <c r="P262" s="1"/>
      <c r="Q262" s="1"/>
      <c r="R262" s="1"/>
      <c r="S262" s="1"/>
      <c r="T262" s="1"/>
      <c r="U262" s="1"/>
      <c r="V262" s="1"/>
      <c r="W262" s="1"/>
      <c r="X262" s="1"/>
      <c r="Y262" s="1"/>
      <c r="Z262" s="1"/>
    </row>
    <row r="263" spans="1:26" ht="14.25" customHeight="1">
      <c r="A263" s="1"/>
      <c r="B263" s="1"/>
      <c r="C263" s="169"/>
      <c r="D263" s="1"/>
      <c r="E263" s="1"/>
      <c r="F263" s="1"/>
      <c r="G263" s="1"/>
      <c r="H263" s="1"/>
      <c r="I263" s="166"/>
      <c r="J263" s="1"/>
      <c r="K263" s="1"/>
      <c r="L263" s="1"/>
      <c r="M263" s="1"/>
      <c r="N263" s="1"/>
      <c r="O263" s="1"/>
      <c r="P263" s="1"/>
      <c r="Q263" s="1"/>
      <c r="R263" s="1"/>
      <c r="S263" s="1"/>
      <c r="T263" s="1"/>
      <c r="U263" s="1"/>
      <c r="V263" s="1"/>
      <c r="W263" s="1"/>
      <c r="X263" s="1"/>
      <c r="Y263" s="1"/>
      <c r="Z263" s="1"/>
    </row>
    <row r="264" spans="1:26" ht="14.25" customHeight="1">
      <c r="A264" s="1"/>
      <c r="B264" s="1"/>
      <c r="C264" s="169"/>
      <c r="D264" s="1"/>
      <c r="E264" s="1"/>
      <c r="F264" s="1"/>
      <c r="G264" s="1"/>
      <c r="H264" s="1"/>
      <c r="I264" s="166"/>
      <c r="J264" s="1"/>
      <c r="K264" s="1"/>
      <c r="L264" s="1"/>
      <c r="M264" s="1"/>
      <c r="N264" s="1"/>
      <c r="O264" s="1"/>
      <c r="P264" s="1"/>
      <c r="Q264" s="1"/>
      <c r="R264" s="1"/>
      <c r="S264" s="1"/>
      <c r="T264" s="1"/>
      <c r="U264" s="1"/>
      <c r="V264" s="1"/>
      <c r="W264" s="1"/>
      <c r="X264" s="1"/>
      <c r="Y264" s="1"/>
      <c r="Z264" s="1"/>
    </row>
    <row r="265" spans="1:26" ht="14.25" customHeight="1">
      <c r="A265" s="1"/>
      <c r="B265" s="1"/>
      <c r="C265" s="169"/>
      <c r="D265" s="1"/>
      <c r="E265" s="1"/>
      <c r="F265" s="1"/>
      <c r="G265" s="1"/>
      <c r="H265" s="1"/>
      <c r="I265" s="166"/>
      <c r="J265" s="1"/>
      <c r="K265" s="1"/>
      <c r="L265" s="1"/>
      <c r="M265" s="1"/>
      <c r="N265" s="1"/>
      <c r="O265" s="1"/>
      <c r="P265" s="1"/>
      <c r="Q265" s="1"/>
      <c r="R265" s="1"/>
      <c r="S265" s="1"/>
      <c r="T265" s="1"/>
      <c r="U265" s="1"/>
      <c r="V265" s="1"/>
      <c r="W265" s="1"/>
      <c r="X265" s="1"/>
      <c r="Y265" s="1"/>
      <c r="Z265" s="1"/>
    </row>
    <row r="266" spans="1:26" ht="14.25" customHeight="1">
      <c r="A266" s="1"/>
      <c r="B266" s="1"/>
      <c r="C266" s="169"/>
      <c r="D266" s="1"/>
      <c r="E266" s="1"/>
      <c r="F266" s="1"/>
      <c r="G266" s="1"/>
      <c r="H266" s="1"/>
      <c r="I266" s="166"/>
      <c r="J266" s="1"/>
      <c r="K266" s="1"/>
      <c r="L266" s="1"/>
      <c r="M266" s="1"/>
      <c r="N266" s="1"/>
      <c r="O266" s="1"/>
      <c r="P266" s="1"/>
      <c r="Q266" s="1"/>
      <c r="R266" s="1"/>
      <c r="S266" s="1"/>
      <c r="T266" s="1"/>
      <c r="U266" s="1"/>
      <c r="V266" s="1"/>
      <c r="W266" s="1"/>
      <c r="X266" s="1"/>
      <c r="Y266" s="1"/>
      <c r="Z266" s="1"/>
    </row>
    <row r="267" spans="1:26" ht="14.25" customHeight="1">
      <c r="A267" s="1"/>
      <c r="B267" s="1"/>
      <c r="C267" s="169"/>
      <c r="D267" s="1"/>
      <c r="E267" s="1"/>
      <c r="F267" s="1"/>
      <c r="G267" s="1"/>
      <c r="H267" s="1"/>
      <c r="I267" s="166"/>
      <c r="J267" s="1"/>
      <c r="K267" s="1"/>
      <c r="L267" s="1"/>
      <c r="M267" s="1"/>
      <c r="N267" s="1"/>
      <c r="O267" s="1"/>
      <c r="P267" s="1"/>
      <c r="Q267" s="1"/>
      <c r="R267" s="1"/>
      <c r="S267" s="1"/>
      <c r="T267" s="1"/>
      <c r="U267" s="1"/>
      <c r="V267" s="1"/>
      <c r="W267" s="1"/>
      <c r="X267" s="1"/>
      <c r="Y267" s="1"/>
      <c r="Z267" s="1"/>
    </row>
    <row r="268" spans="1:26" ht="14.25" customHeight="1">
      <c r="A268" s="1"/>
      <c r="B268" s="1"/>
      <c r="C268" s="169"/>
      <c r="D268" s="1"/>
      <c r="E268" s="1"/>
      <c r="F268" s="1"/>
      <c r="G268" s="1"/>
      <c r="H268" s="1"/>
      <c r="I268" s="166"/>
      <c r="J268" s="1"/>
      <c r="K268" s="1"/>
      <c r="L268" s="1"/>
      <c r="M268" s="1"/>
      <c r="N268" s="1"/>
      <c r="O268" s="1"/>
      <c r="P268" s="1"/>
      <c r="Q268" s="1"/>
      <c r="R268" s="1"/>
      <c r="S268" s="1"/>
      <c r="T268" s="1"/>
      <c r="U268" s="1"/>
      <c r="V268" s="1"/>
      <c r="W268" s="1"/>
      <c r="X268" s="1"/>
      <c r="Y268" s="1"/>
      <c r="Z268" s="1"/>
    </row>
    <row r="269" spans="1:26" ht="14.25" customHeight="1">
      <c r="A269" s="1"/>
      <c r="B269" s="1"/>
      <c r="C269" s="169"/>
      <c r="D269" s="1"/>
      <c r="E269" s="1"/>
      <c r="F269" s="1"/>
      <c r="G269" s="1"/>
      <c r="H269" s="1"/>
      <c r="I269" s="166"/>
      <c r="J269" s="1"/>
      <c r="K269" s="1"/>
      <c r="L269" s="1"/>
      <c r="M269" s="1"/>
      <c r="N269" s="1"/>
      <c r="O269" s="1"/>
      <c r="P269" s="1"/>
      <c r="Q269" s="1"/>
      <c r="R269" s="1"/>
      <c r="S269" s="1"/>
      <c r="T269" s="1"/>
      <c r="U269" s="1"/>
      <c r="V269" s="1"/>
      <c r="W269" s="1"/>
      <c r="X269" s="1"/>
      <c r="Y269" s="1"/>
      <c r="Z269" s="1"/>
    </row>
    <row r="270" spans="1:26" ht="14.25" customHeight="1">
      <c r="A270" s="1"/>
      <c r="B270" s="1"/>
      <c r="C270" s="169"/>
      <c r="D270" s="1"/>
      <c r="E270" s="1"/>
      <c r="F270" s="1"/>
      <c r="G270" s="1"/>
      <c r="H270" s="1"/>
      <c r="I270" s="166"/>
      <c r="J270" s="1"/>
      <c r="K270" s="1"/>
      <c r="L270" s="1"/>
      <c r="M270" s="1"/>
      <c r="N270" s="1"/>
      <c r="O270" s="1"/>
      <c r="P270" s="1"/>
      <c r="Q270" s="1"/>
      <c r="R270" s="1"/>
      <c r="S270" s="1"/>
      <c r="T270" s="1"/>
      <c r="U270" s="1"/>
      <c r="V270" s="1"/>
      <c r="W270" s="1"/>
      <c r="X270" s="1"/>
      <c r="Y270" s="1"/>
      <c r="Z270" s="1"/>
    </row>
    <row r="271" spans="1:26" ht="14.25" customHeight="1">
      <c r="A271" s="1"/>
      <c r="B271" s="1"/>
      <c r="C271" s="169"/>
      <c r="D271" s="1"/>
      <c r="E271" s="1"/>
      <c r="F271" s="1"/>
      <c r="G271" s="1"/>
      <c r="H271" s="1"/>
      <c r="I271" s="166"/>
      <c r="J271" s="1"/>
      <c r="K271" s="1"/>
      <c r="L271" s="1"/>
      <c r="M271" s="1"/>
      <c r="N271" s="1"/>
      <c r="O271" s="1"/>
      <c r="P271" s="1"/>
      <c r="Q271" s="1"/>
      <c r="R271" s="1"/>
      <c r="S271" s="1"/>
      <c r="T271" s="1"/>
      <c r="U271" s="1"/>
      <c r="V271" s="1"/>
      <c r="W271" s="1"/>
      <c r="X271" s="1"/>
      <c r="Y271" s="1"/>
      <c r="Z271" s="1"/>
    </row>
    <row r="272" spans="1:26" ht="14.25" customHeight="1">
      <c r="A272" s="1"/>
      <c r="B272" s="1"/>
      <c r="C272" s="169"/>
      <c r="D272" s="1"/>
      <c r="E272" s="1"/>
      <c r="F272" s="1"/>
      <c r="G272" s="1"/>
      <c r="H272" s="1"/>
      <c r="I272" s="166"/>
      <c r="J272" s="1"/>
      <c r="K272" s="1"/>
      <c r="L272" s="1"/>
      <c r="M272" s="1"/>
      <c r="N272" s="1"/>
      <c r="O272" s="1"/>
      <c r="P272" s="1"/>
      <c r="Q272" s="1"/>
      <c r="R272" s="1"/>
      <c r="S272" s="1"/>
      <c r="T272" s="1"/>
      <c r="U272" s="1"/>
      <c r="V272" s="1"/>
      <c r="W272" s="1"/>
      <c r="X272" s="1"/>
      <c r="Y272" s="1"/>
      <c r="Z272" s="1"/>
    </row>
    <row r="273" spans="1:26" ht="14.25" customHeight="1">
      <c r="A273" s="1"/>
      <c r="B273" s="1"/>
      <c r="C273" s="169"/>
      <c r="D273" s="1"/>
      <c r="E273" s="1"/>
      <c r="F273" s="1"/>
      <c r="G273" s="1"/>
      <c r="H273" s="1"/>
      <c r="I273" s="166"/>
      <c r="J273" s="1"/>
      <c r="K273" s="1"/>
      <c r="L273" s="1"/>
      <c r="M273" s="1"/>
      <c r="N273" s="1"/>
      <c r="O273" s="1"/>
      <c r="P273" s="1"/>
      <c r="Q273" s="1"/>
      <c r="R273" s="1"/>
      <c r="S273" s="1"/>
      <c r="T273" s="1"/>
      <c r="U273" s="1"/>
      <c r="V273" s="1"/>
      <c r="W273" s="1"/>
      <c r="X273" s="1"/>
      <c r="Y273" s="1"/>
      <c r="Z273" s="1"/>
    </row>
    <row r="274" spans="1:26" ht="14.25" customHeight="1">
      <c r="A274" s="1"/>
      <c r="B274" s="1"/>
      <c r="C274" s="169"/>
      <c r="D274" s="1"/>
      <c r="E274" s="1"/>
      <c r="F274" s="1"/>
      <c r="G274" s="1"/>
      <c r="H274" s="1"/>
      <c r="I274" s="166"/>
      <c r="J274" s="1"/>
      <c r="K274" s="1"/>
      <c r="L274" s="1"/>
      <c r="M274" s="1"/>
      <c r="N274" s="1"/>
      <c r="O274" s="1"/>
      <c r="P274" s="1"/>
      <c r="Q274" s="1"/>
      <c r="R274" s="1"/>
      <c r="S274" s="1"/>
      <c r="T274" s="1"/>
      <c r="U274" s="1"/>
      <c r="V274" s="1"/>
      <c r="W274" s="1"/>
      <c r="X274" s="1"/>
      <c r="Y274" s="1"/>
      <c r="Z274" s="1"/>
    </row>
    <row r="275" spans="1:26" ht="14.25" customHeight="1">
      <c r="A275" s="1"/>
      <c r="B275" s="1"/>
      <c r="C275" s="169"/>
      <c r="D275" s="1"/>
      <c r="E275" s="1"/>
      <c r="F275" s="1"/>
      <c r="G275" s="1"/>
      <c r="H275" s="1"/>
      <c r="I275" s="166"/>
      <c r="J275" s="1"/>
      <c r="K275" s="1"/>
      <c r="L275" s="1"/>
      <c r="M275" s="1"/>
      <c r="N275" s="1"/>
      <c r="O275" s="1"/>
      <c r="P275" s="1"/>
      <c r="Q275" s="1"/>
      <c r="R275" s="1"/>
      <c r="S275" s="1"/>
      <c r="T275" s="1"/>
      <c r="U275" s="1"/>
      <c r="V275" s="1"/>
      <c r="W275" s="1"/>
      <c r="X275" s="1"/>
      <c r="Y275" s="1"/>
      <c r="Z275" s="1"/>
    </row>
    <row r="276" spans="1:26" ht="14.25" customHeight="1">
      <c r="A276" s="1"/>
      <c r="B276" s="1"/>
      <c r="C276" s="169"/>
      <c r="D276" s="1"/>
      <c r="E276" s="1"/>
      <c r="F276" s="1"/>
      <c r="G276" s="1"/>
      <c r="H276" s="1"/>
      <c r="I276" s="166"/>
      <c r="J276" s="1"/>
      <c r="K276" s="1"/>
      <c r="L276" s="1"/>
      <c r="M276" s="1"/>
      <c r="N276" s="1"/>
      <c r="O276" s="1"/>
      <c r="P276" s="1"/>
      <c r="Q276" s="1"/>
      <c r="R276" s="1"/>
      <c r="S276" s="1"/>
      <c r="T276" s="1"/>
      <c r="U276" s="1"/>
      <c r="V276" s="1"/>
      <c r="W276" s="1"/>
      <c r="X276" s="1"/>
      <c r="Y276" s="1"/>
      <c r="Z276" s="1"/>
    </row>
    <row r="277" spans="1:26" ht="14.25" customHeight="1">
      <c r="A277" s="1"/>
      <c r="B277" s="1"/>
      <c r="C277" s="169"/>
      <c r="D277" s="1"/>
      <c r="E277" s="1"/>
      <c r="F277" s="1"/>
      <c r="G277" s="1"/>
      <c r="H277" s="1"/>
      <c r="I277" s="166"/>
      <c r="J277" s="1"/>
      <c r="K277" s="1"/>
      <c r="L277" s="1"/>
      <c r="M277" s="1"/>
      <c r="N277" s="1"/>
      <c r="O277" s="1"/>
      <c r="P277" s="1"/>
      <c r="Q277" s="1"/>
      <c r="R277" s="1"/>
      <c r="S277" s="1"/>
      <c r="T277" s="1"/>
      <c r="U277" s="1"/>
      <c r="V277" s="1"/>
      <c r="W277" s="1"/>
      <c r="X277" s="1"/>
      <c r="Y277" s="1"/>
      <c r="Z277" s="1"/>
    </row>
    <row r="278" spans="1:26" ht="14.25" customHeight="1">
      <c r="A278" s="1"/>
      <c r="B278" s="1"/>
      <c r="C278" s="169"/>
      <c r="D278" s="1"/>
      <c r="E278" s="1"/>
      <c r="F278" s="1"/>
      <c r="G278" s="1"/>
      <c r="H278" s="1"/>
      <c r="I278" s="166"/>
      <c r="J278" s="1"/>
      <c r="K278" s="1"/>
      <c r="L278" s="1"/>
      <c r="M278" s="1"/>
      <c r="N278" s="1"/>
      <c r="O278" s="1"/>
      <c r="P278" s="1"/>
      <c r="Q278" s="1"/>
      <c r="R278" s="1"/>
      <c r="S278" s="1"/>
      <c r="T278" s="1"/>
      <c r="U278" s="1"/>
      <c r="V278" s="1"/>
      <c r="W278" s="1"/>
      <c r="X278" s="1"/>
      <c r="Y278" s="1"/>
      <c r="Z278" s="1"/>
    </row>
    <row r="279" spans="1:26" ht="14.25" customHeight="1">
      <c r="A279" s="1"/>
      <c r="B279" s="1"/>
      <c r="C279" s="169"/>
      <c r="D279" s="1"/>
      <c r="E279" s="1"/>
      <c r="F279" s="1"/>
      <c r="G279" s="1"/>
      <c r="H279" s="1"/>
      <c r="I279" s="166"/>
      <c r="J279" s="1"/>
      <c r="K279" s="1"/>
      <c r="L279" s="1"/>
      <c r="M279" s="1"/>
      <c r="N279" s="1"/>
      <c r="O279" s="1"/>
      <c r="P279" s="1"/>
      <c r="Q279" s="1"/>
      <c r="R279" s="1"/>
      <c r="S279" s="1"/>
      <c r="T279" s="1"/>
      <c r="U279" s="1"/>
      <c r="V279" s="1"/>
      <c r="W279" s="1"/>
      <c r="X279" s="1"/>
      <c r="Y279" s="1"/>
      <c r="Z279" s="1"/>
    </row>
    <row r="280" spans="1:26" ht="14.25" customHeight="1">
      <c r="A280" s="1"/>
      <c r="B280" s="1"/>
      <c r="C280" s="169"/>
      <c r="D280" s="1"/>
      <c r="E280" s="1"/>
      <c r="F280" s="1"/>
      <c r="G280" s="1"/>
      <c r="H280" s="1"/>
      <c r="I280" s="166"/>
      <c r="J280" s="1"/>
      <c r="K280" s="1"/>
      <c r="L280" s="1"/>
      <c r="M280" s="1"/>
      <c r="N280" s="1"/>
      <c r="O280" s="1"/>
      <c r="P280" s="1"/>
      <c r="Q280" s="1"/>
      <c r="R280" s="1"/>
      <c r="S280" s="1"/>
      <c r="T280" s="1"/>
      <c r="U280" s="1"/>
      <c r="V280" s="1"/>
      <c r="W280" s="1"/>
      <c r="X280" s="1"/>
      <c r="Y280" s="1"/>
      <c r="Z280" s="1"/>
    </row>
    <row r="281" spans="1:26" ht="14.25" customHeight="1">
      <c r="A281" s="1"/>
      <c r="B281" s="1"/>
      <c r="C281" s="169"/>
      <c r="D281" s="1"/>
      <c r="E281" s="1"/>
      <c r="F281" s="1"/>
      <c r="G281" s="1"/>
      <c r="H281" s="1"/>
      <c r="I281" s="166"/>
      <c r="J281" s="1"/>
      <c r="K281" s="1"/>
      <c r="L281" s="1"/>
      <c r="M281" s="1"/>
      <c r="N281" s="1"/>
      <c r="O281" s="1"/>
      <c r="P281" s="1"/>
      <c r="Q281" s="1"/>
      <c r="R281" s="1"/>
      <c r="S281" s="1"/>
      <c r="T281" s="1"/>
      <c r="U281" s="1"/>
      <c r="V281" s="1"/>
      <c r="W281" s="1"/>
      <c r="X281" s="1"/>
      <c r="Y281" s="1"/>
      <c r="Z281" s="1"/>
    </row>
    <row r="282" spans="1:26" ht="14.25" customHeight="1">
      <c r="A282" s="1"/>
      <c r="B282" s="1"/>
      <c r="C282" s="169"/>
      <c r="D282" s="1"/>
      <c r="E282" s="1"/>
      <c r="F282" s="1"/>
      <c r="G282" s="1"/>
      <c r="H282" s="1"/>
      <c r="I282" s="166"/>
      <c r="J282" s="1"/>
      <c r="K282" s="1"/>
      <c r="L282" s="1"/>
      <c r="M282" s="1"/>
      <c r="N282" s="1"/>
      <c r="O282" s="1"/>
      <c r="P282" s="1"/>
      <c r="Q282" s="1"/>
      <c r="R282" s="1"/>
      <c r="S282" s="1"/>
      <c r="T282" s="1"/>
      <c r="U282" s="1"/>
      <c r="V282" s="1"/>
      <c r="W282" s="1"/>
      <c r="X282" s="1"/>
      <c r="Y282" s="1"/>
      <c r="Z282" s="1"/>
    </row>
    <row r="283" spans="1:26" ht="14.25" customHeight="1">
      <c r="A283" s="1"/>
      <c r="B283" s="1"/>
      <c r="C283" s="169"/>
      <c r="D283" s="1"/>
      <c r="E283" s="1"/>
      <c r="F283" s="1"/>
      <c r="G283" s="1"/>
      <c r="H283" s="1"/>
      <c r="I283" s="166"/>
      <c r="J283" s="1"/>
      <c r="K283" s="1"/>
      <c r="L283" s="1"/>
      <c r="M283" s="1"/>
      <c r="N283" s="1"/>
      <c r="O283" s="1"/>
      <c r="P283" s="1"/>
      <c r="Q283" s="1"/>
      <c r="R283" s="1"/>
      <c r="S283" s="1"/>
      <c r="T283" s="1"/>
      <c r="U283" s="1"/>
      <c r="V283" s="1"/>
      <c r="W283" s="1"/>
      <c r="X283" s="1"/>
      <c r="Y283" s="1"/>
      <c r="Z283" s="1"/>
    </row>
    <row r="284" spans="1:26" ht="14.25" customHeight="1">
      <c r="A284" s="1"/>
      <c r="B284" s="1"/>
      <c r="C284" s="169"/>
      <c r="D284" s="1"/>
      <c r="E284" s="1"/>
      <c r="F284" s="1"/>
      <c r="G284" s="1"/>
      <c r="H284" s="1"/>
      <c r="I284" s="166"/>
      <c r="J284" s="1"/>
      <c r="K284" s="1"/>
      <c r="L284" s="1"/>
      <c r="M284" s="1"/>
      <c r="N284" s="1"/>
      <c r="O284" s="1"/>
      <c r="P284" s="1"/>
      <c r="Q284" s="1"/>
      <c r="R284" s="1"/>
      <c r="S284" s="1"/>
      <c r="T284" s="1"/>
      <c r="U284" s="1"/>
      <c r="V284" s="1"/>
      <c r="W284" s="1"/>
      <c r="X284" s="1"/>
      <c r="Y284" s="1"/>
      <c r="Z284" s="1"/>
    </row>
    <row r="285" spans="1:26" ht="14.25" customHeight="1">
      <c r="A285" s="1"/>
      <c r="B285" s="1"/>
      <c r="C285" s="169"/>
      <c r="D285" s="1"/>
      <c r="E285" s="1"/>
      <c r="F285" s="1"/>
      <c r="G285" s="1"/>
      <c r="H285" s="1"/>
      <c r="I285" s="166"/>
      <c r="J285" s="1"/>
      <c r="K285" s="1"/>
      <c r="L285" s="1"/>
      <c r="M285" s="1"/>
      <c r="N285" s="1"/>
      <c r="O285" s="1"/>
      <c r="P285" s="1"/>
      <c r="Q285" s="1"/>
      <c r="R285" s="1"/>
      <c r="S285" s="1"/>
      <c r="T285" s="1"/>
      <c r="U285" s="1"/>
      <c r="V285" s="1"/>
      <c r="W285" s="1"/>
      <c r="X285" s="1"/>
      <c r="Y285" s="1"/>
      <c r="Z285" s="1"/>
    </row>
    <row r="286" spans="1:26" ht="14.25" customHeight="1">
      <c r="A286" s="1"/>
      <c r="B286" s="1"/>
      <c r="C286" s="169"/>
      <c r="D286" s="1"/>
      <c r="E286" s="1"/>
      <c r="F286" s="1"/>
      <c r="G286" s="1"/>
      <c r="H286" s="1"/>
      <c r="I286" s="166"/>
      <c r="J286" s="1"/>
      <c r="K286" s="1"/>
      <c r="L286" s="1"/>
      <c r="M286" s="1"/>
      <c r="N286" s="1"/>
      <c r="O286" s="1"/>
      <c r="P286" s="1"/>
      <c r="Q286" s="1"/>
      <c r="R286" s="1"/>
      <c r="S286" s="1"/>
      <c r="T286" s="1"/>
      <c r="U286" s="1"/>
      <c r="V286" s="1"/>
      <c r="W286" s="1"/>
      <c r="X286" s="1"/>
      <c r="Y286" s="1"/>
      <c r="Z286" s="1"/>
    </row>
    <row r="287" spans="1:26" ht="14.25" customHeight="1">
      <c r="A287" s="1"/>
      <c r="B287" s="1"/>
      <c r="C287" s="169"/>
      <c r="D287" s="1"/>
      <c r="E287" s="1"/>
      <c r="F287" s="1"/>
      <c r="G287" s="1"/>
      <c r="H287" s="1"/>
      <c r="I287" s="166"/>
      <c r="J287" s="1"/>
      <c r="K287" s="1"/>
      <c r="L287" s="1"/>
      <c r="M287" s="1"/>
      <c r="N287" s="1"/>
      <c r="O287" s="1"/>
      <c r="P287" s="1"/>
      <c r="Q287" s="1"/>
      <c r="R287" s="1"/>
      <c r="S287" s="1"/>
      <c r="T287" s="1"/>
      <c r="U287" s="1"/>
      <c r="V287" s="1"/>
      <c r="W287" s="1"/>
      <c r="X287" s="1"/>
      <c r="Y287" s="1"/>
      <c r="Z287" s="1"/>
    </row>
    <row r="288" spans="1:26" ht="14.25" customHeight="1">
      <c r="A288" s="1"/>
      <c r="B288" s="1"/>
      <c r="C288" s="169"/>
      <c r="D288" s="1"/>
      <c r="E288" s="1"/>
      <c r="F288" s="1"/>
      <c r="G288" s="1"/>
      <c r="H288" s="1"/>
      <c r="I288" s="166"/>
      <c r="J288" s="1"/>
      <c r="K288" s="1"/>
      <c r="L288" s="1"/>
      <c r="M288" s="1"/>
      <c r="N288" s="1"/>
      <c r="O288" s="1"/>
      <c r="P288" s="1"/>
      <c r="Q288" s="1"/>
      <c r="R288" s="1"/>
      <c r="S288" s="1"/>
      <c r="T288" s="1"/>
      <c r="U288" s="1"/>
      <c r="V288" s="1"/>
      <c r="W288" s="1"/>
      <c r="X288" s="1"/>
      <c r="Y288" s="1"/>
      <c r="Z288" s="1"/>
    </row>
    <row r="289" spans="1:26" ht="14.25" customHeight="1">
      <c r="A289" s="1"/>
      <c r="B289" s="1"/>
      <c r="C289" s="169"/>
      <c r="D289" s="1"/>
      <c r="E289" s="1"/>
      <c r="F289" s="1"/>
      <c r="G289" s="1"/>
      <c r="H289" s="1"/>
      <c r="I289" s="166"/>
      <c r="J289" s="1"/>
      <c r="K289" s="1"/>
      <c r="L289" s="1"/>
      <c r="M289" s="1"/>
      <c r="N289" s="1"/>
      <c r="O289" s="1"/>
      <c r="P289" s="1"/>
      <c r="Q289" s="1"/>
      <c r="R289" s="1"/>
      <c r="S289" s="1"/>
      <c r="T289" s="1"/>
      <c r="U289" s="1"/>
      <c r="V289" s="1"/>
      <c r="W289" s="1"/>
      <c r="X289" s="1"/>
      <c r="Y289" s="1"/>
      <c r="Z289" s="1"/>
    </row>
    <row r="290" spans="1:26" ht="14.25" customHeight="1">
      <c r="A290" s="1"/>
      <c r="B290" s="1"/>
      <c r="C290" s="169"/>
      <c r="D290" s="1"/>
      <c r="E290" s="1"/>
      <c r="F290" s="1"/>
      <c r="G290" s="1"/>
      <c r="H290" s="1"/>
      <c r="I290" s="166"/>
      <c r="J290" s="1"/>
      <c r="K290" s="1"/>
      <c r="L290" s="1"/>
      <c r="M290" s="1"/>
      <c r="N290" s="1"/>
      <c r="O290" s="1"/>
      <c r="P290" s="1"/>
      <c r="Q290" s="1"/>
      <c r="R290" s="1"/>
      <c r="S290" s="1"/>
      <c r="T290" s="1"/>
      <c r="U290" s="1"/>
      <c r="V290" s="1"/>
      <c r="W290" s="1"/>
      <c r="X290" s="1"/>
      <c r="Y290" s="1"/>
      <c r="Z290" s="1"/>
    </row>
    <row r="291" spans="1:26" ht="14.25" customHeight="1">
      <c r="A291" s="1"/>
      <c r="B291" s="1"/>
      <c r="C291" s="169"/>
      <c r="D291" s="1"/>
      <c r="E291" s="1"/>
      <c r="F291" s="1"/>
      <c r="G291" s="1"/>
      <c r="H291" s="1"/>
      <c r="I291" s="166"/>
      <c r="J291" s="1"/>
      <c r="K291" s="1"/>
      <c r="L291" s="1"/>
      <c r="M291" s="1"/>
      <c r="N291" s="1"/>
      <c r="O291" s="1"/>
      <c r="P291" s="1"/>
      <c r="Q291" s="1"/>
      <c r="R291" s="1"/>
      <c r="S291" s="1"/>
      <c r="T291" s="1"/>
      <c r="U291" s="1"/>
      <c r="V291" s="1"/>
      <c r="W291" s="1"/>
      <c r="X291" s="1"/>
      <c r="Y291" s="1"/>
      <c r="Z291" s="1"/>
    </row>
    <row r="292" spans="1:26" ht="14.25" customHeight="1">
      <c r="A292" s="1"/>
      <c r="B292" s="1"/>
      <c r="C292" s="169"/>
      <c r="D292" s="1"/>
      <c r="E292" s="1"/>
      <c r="F292" s="1"/>
      <c r="G292" s="1"/>
      <c r="H292" s="1"/>
      <c r="I292" s="166"/>
      <c r="J292" s="1"/>
      <c r="K292" s="1"/>
      <c r="L292" s="1"/>
      <c r="M292" s="1"/>
      <c r="N292" s="1"/>
      <c r="O292" s="1"/>
      <c r="P292" s="1"/>
      <c r="Q292" s="1"/>
      <c r="R292" s="1"/>
      <c r="S292" s="1"/>
      <c r="T292" s="1"/>
      <c r="U292" s="1"/>
      <c r="V292" s="1"/>
      <c r="W292" s="1"/>
      <c r="X292" s="1"/>
      <c r="Y292" s="1"/>
      <c r="Z292" s="1"/>
    </row>
    <row r="293" spans="1:26" ht="14.25" customHeight="1">
      <c r="A293" s="1"/>
      <c r="B293" s="1"/>
      <c r="C293" s="169"/>
      <c r="D293" s="1"/>
      <c r="E293" s="1"/>
      <c r="F293" s="1"/>
      <c r="G293" s="1"/>
      <c r="H293" s="1"/>
      <c r="I293" s="166"/>
      <c r="J293" s="1"/>
      <c r="K293" s="1"/>
      <c r="L293" s="1"/>
      <c r="M293" s="1"/>
      <c r="N293" s="1"/>
      <c r="O293" s="1"/>
      <c r="P293" s="1"/>
      <c r="Q293" s="1"/>
      <c r="R293" s="1"/>
      <c r="S293" s="1"/>
      <c r="T293" s="1"/>
      <c r="U293" s="1"/>
      <c r="V293" s="1"/>
      <c r="W293" s="1"/>
      <c r="X293" s="1"/>
      <c r="Y293" s="1"/>
      <c r="Z293" s="1"/>
    </row>
    <row r="294" spans="1:26" ht="14.25" customHeight="1">
      <c r="A294" s="1"/>
      <c r="B294" s="1"/>
      <c r="C294" s="169"/>
      <c r="D294" s="1"/>
      <c r="E294" s="1"/>
      <c r="F294" s="1"/>
      <c r="G294" s="1"/>
      <c r="H294" s="1"/>
      <c r="I294" s="166"/>
      <c r="J294" s="1"/>
      <c r="K294" s="1"/>
      <c r="L294" s="1"/>
      <c r="M294" s="1"/>
      <c r="N294" s="1"/>
      <c r="O294" s="1"/>
      <c r="P294" s="1"/>
      <c r="Q294" s="1"/>
      <c r="R294" s="1"/>
      <c r="S294" s="1"/>
      <c r="T294" s="1"/>
      <c r="U294" s="1"/>
      <c r="V294" s="1"/>
      <c r="W294" s="1"/>
      <c r="X294" s="1"/>
      <c r="Y294" s="1"/>
      <c r="Z294" s="1"/>
    </row>
    <row r="295" spans="1:26" ht="14.25" customHeight="1">
      <c r="A295" s="1"/>
      <c r="B295" s="1"/>
      <c r="C295" s="169"/>
      <c r="D295" s="1"/>
      <c r="E295" s="1"/>
      <c r="F295" s="1"/>
      <c r="G295" s="1"/>
      <c r="H295" s="1"/>
      <c r="I295" s="166"/>
      <c r="J295" s="1"/>
      <c r="K295" s="1"/>
      <c r="L295" s="1"/>
      <c r="M295" s="1"/>
      <c r="N295" s="1"/>
      <c r="O295" s="1"/>
      <c r="P295" s="1"/>
      <c r="Q295" s="1"/>
      <c r="R295" s="1"/>
      <c r="S295" s="1"/>
      <c r="T295" s="1"/>
      <c r="U295" s="1"/>
      <c r="V295" s="1"/>
      <c r="W295" s="1"/>
      <c r="X295" s="1"/>
      <c r="Y295" s="1"/>
      <c r="Z295" s="1"/>
    </row>
    <row r="296" spans="1:26" ht="14.25" customHeight="1">
      <c r="A296" s="1"/>
      <c r="B296" s="1"/>
      <c r="C296" s="169"/>
      <c r="D296" s="1"/>
      <c r="E296" s="1"/>
      <c r="F296" s="1"/>
      <c r="G296" s="1"/>
      <c r="H296" s="1"/>
      <c r="I296" s="166"/>
      <c r="J296" s="1"/>
      <c r="K296" s="1"/>
      <c r="L296" s="1"/>
      <c r="M296" s="1"/>
      <c r="N296" s="1"/>
      <c r="O296" s="1"/>
      <c r="P296" s="1"/>
      <c r="Q296" s="1"/>
      <c r="R296" s="1"/>
      <c r="S296" s="1"/>
      <c r="T296" s="1"/>
      <c r="U296" s="1"/>
      <c r="V296" s="1"/>
      <c r="W296" s="1"/>
      <c r="X296" s="1"/>
      <c r="Y296" s="1"/>
      <c r="Z296" s="1"/>
    </row>
    <row r="297" spans="1:26" ht="14.25" customHeight="1">
      <c r="A297" s="1"/>
      <c r="B297" s="1"/>
      <c r="C297" s="169"/>
      <c r="D297" s="1"/>
      <c r="E297" s="1"/>
      <c r="F297" s="1"/>
      <c r="G297" s="1"/>
      <c r="H297" s="1"/>
      <c r="I297" s="166"/>
      <c r="J297" s="1"/>
      <c r="K297" s="1"/>
      <c r="L297" s="1"/>
      <c r="M297" s="1"/>
      <c r="N297" s="1"/>
      <c r="O297" s="1"/>
      <c r="P297" s="1"/>
      <c r="Q297" s="1"/>
      <c r="R297" s="1"/>
      <c r="S297" s="1"/>
      <c r="T297" s="1"/>
      <c r="U297" s="1"/>
      <c r="V297" s="1"/>
      <c r="W297" s="1"/>
      <c r="X297" s="1"/>
      <c r="Y297" s="1"/>
      <c r="Z297" s="1"/>
    </row>
    <row r="298" spans="1:26" ht="14.25" customHeight="1">
      <c r="A298" s="1"/>
      <c r="B298" s="1"/>
      <c r="C298" s="169"/>
      <c r="D298" s="1"/>
      <c r="E298" s="1"/>
      <c r="F298" s="1"/>
      <c r="G298" s="1"/>
      <c r="H298" s="1"/>
      <c r="I298" s="166"/>
      <c r="J298" s="1"/>
      <c r="K298" s="1"/>
      <c r="L298" s="1"/>
      <c r="M298" s="1"/>
      <c r="N298" s="1"/>
      <c r="O298" s="1"/>
      <c r="P298" s="1"/>
      <c r="Q298" s="1"/>
      <c r="R298" s="1"/>
      <c r="S298" s="1"/>
      <c r="T298" s="1"/>
      <c r="U298" s="1"/>
      <c r="V298" s="1"/>
      <c r="W298" s="1"/>
      <c r="X298" s="1"/>
      <c r="Y298" s="1"/>
      <c r="Z298" s="1"/>
    </row>
    <row r="299" spans="1:26" ht="14.25" customHeight="1">
      <c r="A299" s="1"/>
      <c r="B299" s="1"/>
      <c r="C299" s="169"/>
      <c r="D299" s="1"/>
      <c r="E299" s="1"/>
      <c r="F299" s="1"/>
      <c r="G299" s="1"/>
      <c r="H299" s="1"/>
      <c r="I299" s="166"/>
      <c r="J299" s="1"/>
      <c r="K299" s="1"/>
      <c r="L299" s="1"/>
      <c r="M299" s="1"/>
      <c r="N299" s="1"/>
      <c r="O299" s="1"/>
      <c r="P299" s="1"/>
      <c r="Q299" s="1"/>
      <c r="R299" s="1"/>
      <c r="S299" s="1"/>
      <c r="T299" s="1"/>
      <c r="U299" s="1"/>
      <c r="V299" s="1"/>
      <c r="W299" s="1"/>
      <c r="X299" s="1"/>
      <c r="Y299" s="1"/>
      <c r="Z299" s="1"/>
    </row>
    <row r="300" spans="1:26" ht="14.25" customHeight="1">
      <c r="A300" s="1"/>
      <c r="B300" s="1"/>
      <c r="C300" s="169"/>
      <c r="D300" s="1"/>
      <c r="E300" s="1"/>
      <c r="F300" s="1"/>
      <c r="G300" s="1"/>
      <c r="H300" s="1"/>
      <c r="I300" s="166"/>
      <c r="J300" s="1"/>
      <c r="K300" s="1"/>
      <c r="L300" s="1"/>
      <c r="M300" s="1"/>
      <c r="N300" s="1"/>
      <c r="O300" s="1"/>
      <c r="P300" s="1"/>
      <c r="Q300" s="1"/>
      <c r="R300" s="1"/>
      <c r="S300" s="1"/>
      <c r="T300" s="1"/>
      <c r="U300" s="1"/>
      <c r="V300" s="1"/>
      <c r="W300" s="1"/>
      <c r="X300" s="1"/>
      <c r="Y300" s="1"/>
      <c r="Z300" s="1"/>
    </row>
    <row r="301" spans="1:26" ht="14.25" customHeight="1">
      <c r="A301" s="1"/>
      <c r="B301" s="1"/>
      <c r="C301" s="169"/>
      <c r="D301" s="1"/>
      <c r="E301" s="1"/>
      <c r="F301" s="1"/>
      <c r="G301" s="1"/>
      <c r="H301" s="1"/>
      <c r="I301" s="166"/>
      <c r="J301" s="1"/>
      <c r="K301" s="1"/>
      <c r="L301" s="1"/>
      <c r="M301" s="1"/>
      <c r="N301" s="1"/>
      <c r="O301" s="1"/>
      <c r="P301" s="1"/>
      <c r="Q301" s="1"/>
      <c r="R301" s="1"/>
      <c r="S301" s="1"/>
      <c r="T301" s="1"/>
      <c r="U301" s="1"/>
      <c r="V301" s="1"/>
      <c r="W301" s="1"/>
      <c r="X301" s="1"/>
      <c r="Y301" s="1"/>
      <c r="Z301" s="1"/>
    </row>
    <row r="302" spans="1:26" ht="14.25" customHeight="1">
      <c r="A302" s="1"/>
      <c r="B302" s="1"/>
      <c r="C302" s="169"/>
      <c r="D302" s="1"/>
      <c r="E302" s="1"/>
      <c r="F302" s="1"/>
      <c r="G302" s="1"/>
      <c r="H302" s="1"/>
      <c r="I302" s="166"/>
      <c r="J302" s="1"/>
      <c r="K302" s="1"/>
      <c r="L302" s="1"/>
      <c r="M302" s="1"/>
      <c r="N302" s="1"/>
      <c r="O302" s="1"/>
      <c r="P302" s="1"/>
      <c r="Q302" s="1"/>
      <c r="R302" s="1"/>
      <c r="S302" s="1"/>
      <c r="T302" s="1"/>
      <c r="U302" s="1"/>
      <c r="V302" s="1"/>
      <c r="W302" s="1"/>
      <c r="X302" s="1"/>
      <c r="Y302" s="1"/>
      <c r="Z302" s="1"/>
    </row>
    <row r="303" spans="1:26" ht="14.25" customHeight="1">
      <c r="A303" s="1"/>
      <c r="B303" s="1"/>
      <c r="C303" s="169"/>
      <c r="D303" s="1"/>
      <c r="E303" s="1"/>
      <c r="F303" s="1"/>
      <c r="G303" s="1"/>
      <c r="H303" s="1"/>
      <c r="I303" s="166"/>
      <c r="J303" s="1"/>
      <c r="K303" s="1"/>
      <c r="L303" s="1"/>
      <c r="M303" s="1"/>
      <c r="N303" s="1"/>
      <c r="O303" s="1"/>
      <c r="P303" s="1"/>
      <c r="Q303" s="1"/>
      <c r="R303" s="1"/>
      <c r="S303" s="1"/>
      <c r="T303" s="1"/>
      <c r="U303" s="1"/>
      <c r="V303" s="1"/>
      <c r="W303" s="1"/>
      <c r="X303" s="1"/>
      <c r="Y303" s="1"/>
      <c r="Z303" s="1"/>
    </row>
    <row r="304" spans="1:26" ht="14.25" customHeight="1">
      <c r="A304" s="1"/>
      <c r="B304" s="1"/>
      <c r="C304" s="169"/>
      <c r="D304" s="1"/>
      <c r="E304" s="1"/>
      <c r="F304" s="1"/>
      <c r="G304" s="1"/>
      <c r="H304" s="1"/>
      <c r="I304" s="166"/>
      <c r="J304" s="1"/>
      <c r="K304" s="1"/>
      <c r="L304" s="1"/>
      <c r="M304" s="1"/>
      <c r="N304" s="1"/>
      <c r="O304" s="1"/>
      <c r="P304" s="1"/>
      <c r="Q304" s="1"/>
      <c r="R304" s="1"/>
      <c r="S304" s="1"/>
      <c r="T304" s="1"/>
      <c r="U304" s="1"/>
      <c r="V304" s="1"/>
      <c r="W304" s="1"/>
      <c r="X304" s="1"/>
      <c r="Y304" s="1"/>
      <c r="Z304" s="1"/>
    </row>
    <row r="305" spans="1:26" ht="14.25" customHeight="1">
      <c r="A305" s="1"/>
      <c r="B305" s="1"/>
      <c r="C305" s="169"/>
      <c r="D305" s="1"/>
      <c r="E305" s="1"/>
      <c r="F305" s="1"/>
      <c r="G305" s="1"/>
      <c r="H305" s="1"/>
      <c r="I305" s="166"/>
      <c r="J305" s="1"/>
      <c r="K305" s="1"/>
      <c r="L305" s="1"/>
      <c r="M305" s="1"/>
      <c r="N305" s="1"/>
      <c r="O305" s="1"/>
      <c r="P305" s="1"/>
      <c r="Q305" s="1"/>
      <c r="R305" s="1"/>
      <c r="S305" s="1"/>
      <c r="T305" s="1"/>
      <c r="U305" s="1"/>
      <c r="V305" s="1"/>
      <c r="W305" s="1"/>
      <c r="X305" s="1"/>
      <c r="Y305" s="1"/>
      <c r="Z305" s="1"/>
    </row>
    <row r="306" spans="1:26" ht="14.25" customHeight="1">
      <c r="A306" s="1"/>
      <c r="B306" s="1"/>
      <c r="C306" s="169"/>
      <c r="D306" s="1"/>
      <c r="E306" s="1"/>
      <c r="F306" s="1"/>
      <c r="G306" s="1"/>
      <c r="H306" s="1"/>
      <c r="I306" s="166"/>
      <c r="J306" s="1"/>
      <c r="K306" s="1"/>
      <c r="L306" s="1"/>
      <c r="M306" s="1"/>
      <c r="N306" s="1"/>
      <c r="O306" s="1"/>
      <c r="P306" s="1"/>
      <c r="Q306" s="1"/>
      <c r="R306" s="1"/>
      <c r="S306" s="1"/>
      <c r="T306" s="1"/>
      <c r="U306" s="1"/>
      <c r="V306" s="1"/>
      <c r="W306" s="1"/>
      <c r="X306" s="1"/>
      <c r="Y306" s="1"/>
      <c r="Z306" s="1"/>
    </row>
    <row r="307" spans="1:26" ht="14.25" customHeight="1">
      <c r="A307" s="1"/>
      <c r="B307" s="1"/>
      <c r="C307" s="169"/>
      <c r="D307" s="1"/>
      <c r="E307" s="1"/>
      <c r="F307" s="1"/>
      <c r="G307" s="1"/>
      <c r="H307" s="1"/>
      <c r="I307" s="166"/>
      <c r="J307" s="1"/>
      <c r="K307" s="1"/>
      <c r="L307" s="1"/>
      <c r="M307" s="1"/>
      <c r="N307" s="1"/>
      <c r="O307" s="1"/>
      <c r="P307" s="1"/>
      <c r="Q307" s="1"/>
      <c r="R307" s="1"/>
      <c r="S307" s="1"/>
      <c r="T307" s="1"/>
      <c r="U307" s="1"/>
      <c r="V307" s="1"/>
      <c r="W307" s="1"/>
      <c r="X307" s="1"/>
      <c r="Y307" s="1"/>
      <c r="Z307" s="1"/>
    </row>
    <row r="308" spans="1:26" ht="14.25" customHeight="1">
      <c r="A308" s="1"/>
      <c r="B308" s="1"/>
      <c r="C308" s="169"/>
      <c r="D308" s="1"/>
      <c r="E308" s="1"/>
      <c r="F308" s="1"/>
      <c r="G308" s="1"/>
      <c r="H308" s="1"/>
      <c r="I308" s="166"/>
      <c r="J308" s="1"/>
      <c r="K308" s="1"/>
      <c r="L308" s="1"/>
      <c r="M308" s="1"/>
      <c r="N308" s="1"/>
      <c r="O308" s="1"/>
      <c r="P308" s="1"/>
      <c r="Q308" s="1"/>
      <c r="R308" s="1"/>
      <c r="S308" s="1"/>
      <c r="T308" s="1"/>
      <c r="U308" s="1"/>
      <c r="V308" s="1"/>
      <c r="W308" s="1"/>
      <c r="X308" s="1"/>
      <c r="Y308" s="1"/>
      <c r="Z308" s="1"/>
    </row>
    <row r="309" spans="1:26" ht="14.25" customHeight="1">
      <c r="A309" s="1"/>
      <c r="B309" s="1"/>
      <c r="C309" s="169"/>
      <c r="D309" s="1"/>
      <c r="E309" s="1"/>
      <c r="F309" s="1"/>
      <c r="G309" s="1"/>
      <c r="H309" s="1"/>
      <c r="I309" s="166"/>
      <c r="J309" s="1"/>
      <c r="K309" s="1"/>
      <c r="L309" s="1"/>
      <c r="M309" s="1"/>
      <c r="N309" s="1"/>
      <c r="O309" s="1"/>
      <c r="P309" s="1"/>
      <c r="Q309" s="1"/>
      <c r="R309" s="1"/>
      <c r="S309" s="1"/>
      <c r="T309" s="1"/>
      <c r="U309" s="1"/>
      <c r="V309" s="1"/>
      <c r="W309" s="1"/>
      <c r="X309" s="1"/>
      <c r="Y309" s="1"/>
      <c r="Z309" s="1"/>
    </row>
    <row r="310" spans="1:26" ht="14.25" customHeight="1">
      <c r="A310" s="1"/>
      <c r="B310" s="1"/>
      <c r="C310" s="169"/>
      <c r="D310" s="1"/>
      <c r="E310" s="1"/>
      <c r="F310" s="1"/>
      <c r="G310" s="1"/>
      <c r="H310" s="1"/>
      <c r="I310" s="166"/>
      <c r="J310" s="1"/>
      <c r="K310" s="1"/>
      <c r="L310" s="1"/>
      <c r="M310" s="1"/>
      <c r="N310" s="1"/>
      <c r="O310" s="1"/>
      <c r="P310" s="1"/>
      <c r="Q310" s="1"/>
      <c r="R310" s="1"/>
      <c r="S310" s="1"/>
      <c r="T310" s="1"/>
      <c r="U310" s="1"/>
      <c r="V310" s="1"/>
      <c r="W310" s="1"/>
      <c r="X310" s="1"/>
      <c r="Y310" s="1"/>
      <c r="Z310" s="1"/>
    </row>
    <row r="311" spans="1:26" ht="14.25" customHeight="1">
      <c r="A311" s="1"/>
      <c r="B311" s="1"/>
      <c r="C311" s="169"/>
      <c r="D311" s="1"/>
      <c r="E311" s="1"/>
      <c r="F311" s="1"/>
      <c r="G311" s="1"/>
      <c r="H311" s="1"/>
      <c r="I311" s="166"/>
      <c r="J311" s="1"/>
      <c r="K311" s="1"/>
      <c r="L311" s="1"/>
      <c r="M311" s="1"/>
      <c r="N311" s="1"/>
      <c r="O311" s="1"/>
      <c r="P311" s="1"/>
      <c r="Q311" s="1"/>
      <c r="R311" s="1"/>
      <c r="S311" s="1"/>
      <c r="T311" s="1"/>
      <c r="U311" s="1"/>
      <c r="V311" s="1"/>
      <c r="W311" s="1"/>
      <c r="X311" s="1"/>
      <c r="Y311" s="1"/>
      <c r="Z311" s="1"/>
    </row>
    <row r="312" spans="1:26" ht="14.25" customHeight="1">
      <c r="A312" s="1"/>
      <c r="B312" s="1"/>
      <c r="C312" s="169"/>
      <c r="D312" s="1"/>
      <c r="E312" s="1"/>
      <c r="F312" s="1"/>
      <c r="G312" s="1"/>
      <c r="H312" s="1"/>
      <c r="I312" s="166"/>
      <c r="J312" s="1"/>
      <c r="K312" s="1"/>
      <c r="L312" s="1"/>
      <c r="M312" s="1"/>
      <c r="N312" s="1"/>
      <c r="O312" s="1"/>
      <c r="P312" s="1"/>
      <c r="Q312" s="1"/>
      <c r="R312" s="1"/>
      <c r="S312" s="1"/>
      <c r="T312" s="1"/>
      <c r="U312" s="1"/>
      <c r="V312" s="1"/>
      <c r="W312" s="1"/>
      <c r="X312" s="1"/>
      <c r="Y312" s="1"/>
      <c r="Z312" s="1"/>
    </row>
    <row r="313" spans="1:26" ht="14.25" customHeight="1">
      <c r="A313" s="1"/>
      <c r="B313" s="1"/>
      <c r="C313" s="169"/>
      <c r="D313" s="1"/>
      <c r="E313" s="1"/>
      <c r="F313" s="1"/>
      <c r="G313" s="1"/>
      <c r="H313" s="1"/>
      <c r="I313" s="166"/>
      <c r="J313" s="1"/>
      <c r="K313" s="1"/>
      <c r="L313" s="1"/>
      <c r="M313" s="1"/>
      <c r="N313" s="1"/>
      <c r="O313" s="1"/>
      <c r="P313" s="1"/>
      <c r="Q313" s="1"/>
      <c r="R313" s="1"/>
      <c r="S313" s="1"/>
      <c r="T313" s="1"/>
      <c r="U313" s="1"/>
      <c r="V313" s="1"/>
      <c r="W313" s="1"/>
      <c r="X313" s="1"/>
      <c r="Y313" s="1"/>
      <c r="Z313" s="1"/>
    </row>
    <row r="314" spans="1:26" ht="14.25" customHeight="1">
      <c r="A314" s="1"/>
      <c r="B314" s="1"/>
      <c r="C314" s="169"/>
      <c r="D314" s="1"/>
      <c r="E314" s="1"/>
      <c r="F314" s="1"/>
      <c r="G314" s="1"/>
      <c r="H314" s="1"/>
      <c r="I314" s="166"/>
      <c r="J314" s="1"/>
      <c r="K314" s="1"/>
      <c r="L314" s="1"/>
      <c r="M314" s="1"/>
      <c r="N314" s="1"/>
      <c r="O314" s="1"/>
      <c r="P314" s="1"/>
      <c r="Q314" s="1"/>
      <c r="R314" s="1"/>
      <c r="S314" s="1"/>
      <c r="T314" s="1"/>
      <c r="U314" s="1"/>
      <c r="V314" s="1"/>
      <c r="W314" s="1"/>
      <c r="X314" s="1"/>
      <c r="Y314" s="1"/>
      <c r="Z314" s="1"/>
    </row>
    <row r="315" spans="1:26" ht="14.25" customHeight="1">
      <c r="A315" s="1"/>
      <c r="B315" s="1"/>
      <c r="C315" s="169"/>
      <c r="D315" s="1"/>
      <c r="E315" s="1"/>
      <c r="F315" s="1"/>
      <c r="G315" s="1"/>
      <c r="H315" s="1"/>
      <c r="I315" s="166"/>
      <c r="J315" s="1"/>
      <c r="K315" s="1"/>
      <c r="L315" s="1"/>
      <c r="M315" s="1"/>
      <c r="N315" s="1"/>
      <c r="O315" s="1"/>
      <c r="P315" s="1"/>
      <c r="Q315" s="1"/>
      <c r="R315" s="1"/>
      <c r="S315" s="1"/>
      <c r="T315" s="1"/>
      <c r="U315" s="1"/>
      <c r="V315" s="1"/>
      <c r="W315" s="1"/>
      <c r="X315" s="1"/>
      <c r="Y315" s="1"/>
      <c r="Z315" s="1"/>
    </row>
    <row r="316" spans="1:26" ht="14.25" customHeight="1">
      <c r="A316" s="1"/>
      <c r="B316" s="1"/>
      <c r="C316" s="169"/>
      <c r="D316" s="1"/>
      <c r="E316" s="1"/>
      <c r="F316" s="1"/>
      <c r="G316" s="1"/>
      <c r="H316" s="1"/>
      <c r="I316" s="166"/>
      <c r="J316" s="1"/>
      <c r="K316" s="1"/>
      <c r="L316" s="1"/>
      <c r="M316" s="1"/>
      <c r="N316" s="1"/>
      <c r="O316" s="1"/>
      <c r="P316" s="1"/>
      <c r="Q316" s="1"/>
      <c r="R316" s="1"/>
      <c r="S316" s="1"/>
      <c r="T316" s="1"/>
      <c r="U316" s="1"/>
      <c r="V316" s="1"/>
      <c r="W316" s="1"/>
      <c r="X316" s="1"/>
      <c r="Y316" s="1"/>
      <c r="Z316" s="1"/>
    </row>
    <row r="317" spans="1:26" ht="14.25" customHeight="1">
      <c r="A317" s="1"/>
      <c r="B317" s="1"/>
      <c r="C317" s="169"/>
      <c r="D317" s="1"/>
      <c r="E317" s="1"/>
      <c r="F317" s="1"/>
      <c r="G317" s="1"/>
      <c r="H317" s="1"/>
      <c r="I317" s="166"/>
      <c r="J317" s="1"/>
      <c r="K317" s="1"/>
      <c r="L317" s="1"/>
      <c r="M317" s="1"/>
      <c r="N317" s="1"/>
      <c r="O317" s="1"/>
      <c r="P317" s="1"/>
      <c r="Q317" s="1"/>
      <c r="R317" s="1"/>
      <c r="S317" s="1"/>
      <c r="T317" s="1"/>
      <c r="U317" s="1"/>
      <c r="V317" s="1"/>
      <c r="W317" s="1"/>
      <c r="X317" s="1"/>
      <c r="Y317" s="1"/>
      <c r="Z317" s="1"/>
    </row>
    <row r="318" spans="1:26" ht="14.25" customHeight="1">
      <c r="A318" s="1"/>
      <c r="B318" s="1"/>
      <c r="C318" s="169"/>
      <c r="D318" s="1"/>
      <c r="E318" s="1"/>
      <c r="F318" s="1"/>
      <c r="G318" s="1"/>
      <c r="H318" s="1"/>
      <c r="I318" s="166"/>
      <c r="J318" s="1"/>
      <c r="K318" s="1"/>
      <c r="L318" s="1"/>
      <c r="M318" s="1"/>
      <c r="N318" s="1"/>
      <c r="O318" s="1"/>
      <c r="P318" s="1"/>
      <c r="Q318" s="1"/>
      <c r="R318" s="1"/>
      <c r="S318" s="1"/>
      <c r="T318" s="1"/>
      <c r="U318" s="1"/>
      <c r="V318" s="1"/>
      <c r="W318" s="1"/>
      <c r="X318" s="1"/>
      <c r="Y318" s="1"/>
      <c r="Z318" s="1"/>
    </row>
    <row r="319" spans="1:26" ht="14.25" customHeight="1">
      <c r="A319" s="1"/>
      <c r="B319" s="1"/>
      <c r="C319" s="169"/>
      <c r="D319" s="1"/>
      <c r="E319" s="1"/>
      <c r="F319" s="1"/>
      <c r="G319" s="1"/>
      <c r="H319" s="1"/>
      <c r="I319" s="166"/>
      <c r="J319" s="1"/>
      <c r="K319" s="1"/>
      <c r="L319" s="1"/>
      <c r="M319" s="1"/>
      <c r="N319" s="1"/>
      <c r="O319" s="1"/>
      <c r="P319" s="1"/>
      <c r="Q319" s="1"/>
      <c r="R319" s="1"/>
      <c r="S319" s="1"/>
      <c r="T319" s="1"/>
      <c r="U319" s="1"/>
      <c r="V319" s="1"/>
      <c r="W319" s="1"/>
      <c r="X319" s="1"/>
      <c r="Y319" s="1"/>
      <c r="Z319" s="1"/>
    </row>
    <row r="320" spans="1:26" ht="14.25" customHeight="1">
      <c r="A320" s="1"/>
      <c r="B320" s="1"/>
      <c r="C320" s="169"/>
      <c r="D320" s="1"/>
      <c r="E320" s="1"/>
      <c r="F320" s="1"/>
      <c r="G320" s="1"/>
      <c r="H320" s="1"/>
      <c r="I320" s="166"/>
      <c r="J320" s="1"/>
      <c r="K320" s="1"/>
      <c r="L320" s="1"/>
      <c r="M320" s="1"/>
      <c r="N320" s="1"/>
      <c r="O320" s="1"/>
      <c r="P320" s="1"/>
      <c r="Q320" s="1"/>
      <c r="R320" s="1"/>
      <c r="S320" s="1"/>
      <c r="T320" s="1"/>
      <c r="U320" s="1"/>
      <c r="V320" s="1"/>
      <c r="W320" s="1"/>
      <c r="X320" s="1"/>
      <c r="Y320" s="1"/>
      <c r="Z320" s="1"/>
    </row>
    <row r="321" spans="1:26" ht="14.25" customHeight="1">
      <c r="A321" s="1"/>
      <c r="B321" s="1"/>
      <c r="C321" s="169"/>
      <c r="D321" s="1"/>
      <c r="E321" s="1"/>
      <c r="F321" s="1"/>
      <c r="G321" s="1"/>
      <c r="H321" s="1"/>
      <c r="I321" s="166"/>
      <c r="J321" s="1"/>
      <c r="K321" s="1"/>
      <c r="L321" s="1"/>
      <c r="M321" s="1"/>
      <c r="N321" s="1"/>
      <c r="O321" s="1"/>
      <c r="P321" s="1"/>
      <c r="Q321" s="1"/>
      <c r="R321" s="1"/>
      <c r="S321" s="1"/>
      <c r="T321" s="1"/>
      <c r="U321" s="1"/>
      <c r="V321" s="1"/>
      <c r="W321" s="1"/>
      <c r="X321" s="1"/>
      <c r="Y321" s="1"/>
      <c r="Z321" s="1"/>
    </row>
    <row r="322" spans="1:26" ht="14.25" customHeight="1">
      <c r="A322" s="1"/>
      <c r="B322" s="1"/>
      <c r="C322" s="169"/>
      <c r="D322" s="1"/>
      <c r="E322" s="1"/>
      <c r="F322" s="1"/>
      <c r="G322" s="1"/>
      <c r="H322" s="1"/>
      <c r="I322" s="166"/>
      <c r="J322" s="1"/>
      <c r="K322" s="1"/>
      <c r="L322" s="1"/>
      <c r="M322" s="1"/>
      <c r="N322" s="1"/>
      <c r="O322" s="1"/>
      <c r="P322" s="1"/>
      <c r="Q322" s="1"/>
      <c r="R322" s="1"/>
      <c r="S322" s="1"/>
      <c r="T322" s="1"/>
      <c r="U322" s="1"/>
      <c r="V322" s="1"/>
      <c r="W322" s="1"/>
      <c r="X322" s="1"/>
      <c r="Y322" s="1"/>
      <c r="Z322" s="1"/>
    </row>
    <row r="323" spans="1:26" ht="14.25" customHeight="1">
      <c r="A323" s="1"/>
      <c r="B323" s="1"/>
      <c r="C323" s="169"/>
      <c r="D323" s="1"/>
      <c r="E323" s="1"/>
      <c r="F323" s="1"/>
      <c r="G323" s="1"/>
      <c r="H323" s="1"/>
      <c r="I323" s="166"/>
      <c r="J323" s="1"/>
      <c r="K323" s="1"/>
      <c r="L323" s="1"/>
      <c r="M323" s="1"/>
      <c r="N323" s="1"/>
      <c r="O323" s="1"/>
      <c r="P323" s="1"/>
      <c r="Q323" s="1"/>
      <c r="R323" s="1"/>
      <c r="S323" s="1"/>
      <c r="T323" s="1"/>
      <c r="U323" s="1"/>
      <c r="V323" s="1"/>
      <c r="W323" s="1"/>
      <c r="X323" s="1"/>
      <c r="Y323" s="1"/>
      <c r="Z323" s="1"/>
    </row>
    <row r="324" spans="1:26" ht="14.25" customHeight="1">
      <c r="A324" s="1"/>
      <c r="B324" s="1"/>
      <c r="C324" s="169"/>
      <c r="D324" s="1"/>
      <c r="E324" s="1"/>
      <c r="F324" s="1"/>
      <c r="G324" s="1"/>
      <c r="H324" s="1"/>
      <c r="I324" s="166"/>
      <c r="J324" s="1"/>
      <c r="K324" s="1"/>
      <c r="L324" s="1"/>
      <c r="M324" s="1"/>
      <c r="N324" s="1"/>
      <c r="O324" s="1"/>
      <c r="P324" s="1"/>
      <c r="Q324" s="1"/>
      <c r="R324" s="1"/>
      <c r="S324" s="1"/>
      <c r="T324" s="1"/>
      <c r="U324" s="1"/>
      <c r="V324" s="1"/>
      <c r="W324" s="1"/>
      <c r="X324" s="1"/>
      <c r="Y324" s="1"/>
      <c r="Z324" s="1"/>
    </row>
    <row r="325" spans="1:26" ht="14.25" customHeight="1">
      <c r="A325" s="1"/>
      <c r="B325" s="1"/>
      <c r="C325" s="169"/>
      <c r="D325" s="1"/>
      <c r="E325" s="1"/>
      <c r="F325" s="1"/>
      <c r="G325" s="1"/>
      <c r="H325" s="1"/>
      <c r="I325" s="166"/>
      <c r="J325" s="1"/>
      <c r="K325" s="1"/>
      <c r="L325" s="1"/>
      <c r="M325" s="1"/>
      <c r="N325" s="1"/>
      <c r="O325" s="1"/>
      <c r="P325" s="1"/>
      <c r="Q325" s="1"/>
      <c r="R325" s="1"/>
      <c r="S325" s="1"/>
      <c r="T325" s="1"/>
      <c r="U325" s="1"/>
      <c r="V325" s="1"/>
      <c r="W325" s="1"/>
      <c r="X325" s="1"/>
      <c r="Y325" s="1"/>
      <c r="Z325" s="1"/>
    </row>
    <row r="326" spans="1:26" ht="14.25" customHeight="1">
      <c r="A326" s="1"/>
      <c r="B326" s="1"/>
      <c r="C326" s="169"/>
      <c r="D326" s="1"/>
      <c r="E326" s="1"/>
      <c r="F326" s="1"/>
      <c r="G326" s="1"/>
      <c r="H326" s="1"/>
      <c r="I326" s="166"/>
      <c r="J326" s="1"/>
      <c r="K326" s="1"/>
      <c r="L326" s="1"/>
      <c r="M326" s="1"/>
      <c r="N326" s="1"/>
      <c r="O326" s="1"/>
      <c r="P326" s="1"/>
      <c r="Q326" s="1"/>
      <c r="R326" s="1"/>
      <c r="S326" s="1"/>
      <c r="T326" s="1"/>
      <c r="U326" s="1"/>
      <c r="V326" s="1"/>
      <c r="W326" s="1"/>
      <c r="X326" s="1"/>
      <c r="Y326" s="1"/>
      <c r="Z326" s="1"/>
    </row>
    <row r="327" spans="1:26" ht="14.25" customHeight="1">
      <c r="A327" s="1"/>
      <c r="B327" s="1"/>
      <c r="C327" s="169"/>
      <c r="D327" s="1"/>
      <c r="E327" s="1"/>
      <c r="F327" s="1"/>
      <c r="G327" s="1"/>
      <c r="H327" s="1"/>
      <c r="I327" s="166"/>
      <c r="J327" s="1"/>
      <c r="K327" s="1"/>
      <c r="L327" s="1"/>
      <c r="M327" s="1"/>
      <c r="N327" s="1"/>
      <c r="O327" s="1"/>
      <c r="P327" s="1"/>
      <c r="Q327" s="1"/>
      <c r="R327" s="1"/>
      <c r="S327" s="1"/>
      <c r="T327" s="1"/>
      <c r="U327" s="1"/>
      <c r="V327" s="1"/>
      <c r="W327" s="1"/>
      <c r="X327" s="1"/>
      <c r="Y327" s="1"/>
      <c r="Z327" s="1"/>
    </row>
    <row r="328" spans="1:26" ht="14.25" customHeight="1">
      <c r="A328" s="1"/>
      <c r="B328" s="1"/>
      <c r="C328" s="169"/>
      <c r="D328" s="1"/>
      <c r="E328" s="1"/>
      <c r="F328" s="1"/>
      <c r="G328" s="1"/>
      <c r="H328" s="1"/>
      <c r="I328" s="166"/>
      <c r="J328" s="1"/>
      <c r="K328" s="1"/>
      <c r="L328" s="1"/>
      <c r="M328" s="1"/>
      <c r="N328" s="1"/>
      <c r="O328" s="1"/>
      <c r="P328" s="1"/>
      <c r="Q328" s="1"/>
      <c r="R328" s="1"/>
      <c r="S328" s="1"/>
      <c r="T328" s="1"/>
      <c r="U328" s="1"/>
      <c r="V328" s="1"/>
      <c r="W328" s="1"/>
      <c r="X328" s="1"/>
      <c r="Y328" s="1"/>
      <c r="Z328" s="1"/>
    </row>
    <row r="329" spans="1:26" ht="14.25" customHeight="1">
      <c r="A329" s="1"/>
      <c r="B329" s="1"/>
      <c r="C329" s="169"/>
      <c r="D329" s="1"/>
      <c r="E329" s="1"/>
      <c r="F329" s="1"/>
      <c r="G329" s="1"/>
      <c r="H329" s="1"/>
      <c r="I329" s="166"/>
      <c r="J329" s="1"/>
      <c r="K329" s="1"/>
      <c r="L329" s="1"/>
      <c r="M329" s="1"/>
      <c r="N329" s="1"/>
      <c r="O329" s="1"/>
      <c r="P329" s="1"/>
      <c r="Q329" s="1"/>
      <c r="R329" s="1"/>
      <c r="S329" s="1"/>
      <c r="T329" s="1"/>
      <c r="U329" s="1"/>
      <c r="V329" s="1"/>
      <c r="W329" s="1"/>
      <c r="X329" s="1"/>
      <c r="Y329" s="1"/>
      <c r="Z329" s="1"/>
    </row>
    <row r="330" spans="1:26" ht="14.25" customHeight="1">
      <c r="A330" s="1"/>
      <c r="B330" s="1"/>
      <c r="C330" s="169"/>
      <c r="D330" s="1"/>
      <c r="E330" s="1"/>
      <c r="F330" s="1"/>
      <c r="G330" s="1"/>
      <c r="H330" s="1"/>
      <c r="I330" s="166"/>
      <c r="J330" s="1"/>
      <c r="K330" s="1"/>
      <c r="L330" s="1"/>
      <c r="M330" s="1"/>
      <c r="N330" s="1"/>
      <c r="O330" s="1"/>
      <c r="P330" s="1"/>
      <c r="Q330" s="1"/>
      <c r="R330" s="1"/>
      <c r="S330" s="1"/>
      <c r="T330" s="1"/>
      <c r="U330" s="1"/>
      <c r="V330" s="1"/>
      <c r="W330" s="1"/>
      <c r="X330" s="1"/>
      <c r="Y330" s="1"/>
      <c r="Z330" s="1"/>
    </row>
    <row r="331" spans="1:26" ht="14.25" customHeight="1">
      <c r="A331" s="1"/>
      <c r="B331" s="1"/>
      <c r="C331" s="169"/>
      <c r="D331" s="1"/>
      <c r="E331" s="1"/>
      <c r="F331" s="1"/>
      <c r="G331" s="1"/>
      <c r="H331" s="1"/>
      <c r="I331" s="166"/>
      <c r="J331" s="1"/>
      <c r="K331" s="1"/>
      <c r="L331" s="1"/>
      <c r="M331" s="1"/>
      <c r="N331" s="1"/>
      <c r="O331" s="1"/>
      <c r="P331" s="1"/>
      <c r="Q331" s="1"/>
      <c r="R331" s="1"/>
      <c r="S331" s="1"/>
      <c r="T331" s="1"/>
      <c r="U331" s="1"/>
      <c r="V331" s="1"/>
      <c r="W331" s="1"/>
      <c r="X331" s="1"/>
      <c r="Y331" s="1"/>
      <c r="Z331" s="1"/>
    </row>
    <row r="332" spans="1:26" ht="14.25" customHeight="1">
      <c r="A332" s="1"/>
      <c r="B332" s="1"/>
      <c r="C332" s="169"/>
      <c r="D332" s="1"/>
      <c r="E332" s="1"/>
      <c r="F332" s="1"/>
      <c r="G332" s="1"/>
      <c r="H332" s="1"/>
      <c r="I332" s="166"/>
      <c r="J332" s="1"/>
      <c r="K332" s="1"/>
      <c r="L332" s="1"/>
      <c r="M332" s="1"/>
      <c r="N332" s="1"/>
      <c r="O332" s="1"/>
      <c r="P332" s="1"/>
      <c r="Q332" s="1"/>
      <c r="R332" s="1"/>
      <c r="S332" s="1"/>
      <c r="T332" s="1"/>
      <c r="U332" s="1"/>
      <c r="V332" s="1"/>
      <c r="W332" s="1"/>
      <c r="X332" s="1"/>
      <c r="Y332" s="1"/>
      <c r="Z332" s="1"/>
    </row>
    <row r="333" spans="1:26" ht="14.25" customHeight="1">
      <c r="A333" s="1"/>
      <c r="B333" s="1"/>
      <c r="C333" s="169"/>
      <c r="D333" s="1"/>
      <c r="E333" s="1"/>
      <c r="F333" s="1"/>
      <c r="G333" s="1"/>
      <c r="H333" s="1"/>
      <c r="I333" s="166"/>
      <c r="J333" s="1"/>
      <c r="K333" s="1"/>
      <c r="L333" s="1"/>
      <c r="M333" s="1"/>
      <c r="N333" s="1"/>
      <c r="O333" s="1"/>
      <c r="P333" s="1"/>
      <c r="Q333" s="1"/>
      <c r="R333" s="1"/>
      <c r="S333" s="1"/>
      <c r="T333" s="1"/>
      <c r="U333" s="1"/>
      <c r="V333" s="1"/>
      <c r="W333" s="1"/>
      <c r="X333" s="1"/>
      <c r="Y333" s="1"/>
      <c r="Z333" s="1"/>
    </row>
    <row r="334" spans="1:26" ht="14.25" customHeight="1">
      <c r="A334" s="1"/>
      <c r="B334" s="1"/>
      <c r="C334" s="169"/>
      <c r="D334" s="1"/>
      <c r="E334" s="1"/>
      <c r="F334" s="1"/>
      <c r="G334" s="1"/>
      <c r="H334" s="1"/>
      <c r="I334" s="166"/>
      <c r="J334" s="1"/>
      <c r="K334" s="1"/>
      <c r="L334" s="1"/>
      <c r="M334" s="1"/>
      <c r="N334" s="1"/>
      <c r="O334" s="1"/>
      <c r="P334" s="1"/>
      <c r="Q334" s="1"/>
      <c r="R334" s="1"/>
      <c r="S334" s="1"/>
      <c r="T334" s="1"/>
      <c r="U334" s="1"/>
      <c r="V334" s="1"/>
      <c r="W334" s="1"/>
      <c r="X334" s="1"/>
      <c r="Y334" s="1"/>
      <c r="Z334" s="1"/>
    </row>
    <row r="335" spans="1:26" ht="14.25" customHeight="1">
      <c r="A335" s="1"/>
      <c r="B335" s="1"/>
      <c r="C335" s="169"/>
      <c r="D335" s="1"/>
      <c r="E335" s="1"/>
      <c r="F335" s="1"/>
      <c r="G335" s="1"/>
      <c r="H335" s="1"/>
      <c r="I335" s="166"/>
      <c r="J335" s="1"/>
      <c r="K335" s="1"/>
      <c r="L335" s="1"/>
      <c r="M335" s="1"/>
      <c r="N335" s="1"/>
      <c r="O335" s="1"/>
      <c r="P335" s="1"/>
      <c r="Q335" s="1"/>
      <c r="R335" s="1"/>
      <c r="S335" s="1"/>
      <c r="T335" s="1"/>
      <c r="U335" s="1"/>
      <c r="V335" s="1"/>
      <c r="W335" s="1"/>
      <c r="X335" s="1"/>
      <c r="Y335" s="1"/>
      <c r="Z335" s="1"/>
    </row>
    <row r="336" spans="1:26" ht="14.25" customHeight="1">
      <c r="A336" s="1"/>
      <c r="B336" s="1"/>
      <c r="C336" s="169"/>
      <c r="D336" s="1"/>
      <c r="E336" s="1"/>
      <c r="F336" s="1"/>
      <c r="G336" s="1"/>
      <c r="H336" s="1"/>
      <c r="I336" s="166"/>
      <c r="J336" s="1"/>
      <c r="K336" s="1"/>
      <c r="L336" s="1"/>
      <c r="M336" s="1"/>
      <c r="N336" s="1"/>
      <c r="O336" s="1"/>
      <c r="P336" s="1"/>
      <c r="Q336" s="1"/>
      <c r="R336" s="1"/>
      <c r="S336" s="1"/>
      <c r="T336" s="1"/>
      <c r="U336" s="1"/>
      <c r="V336" s="1"/>
      <c r="W336" s="1"/>
      <c r="X336" s="1"/>
      <c r="Y336" s="1"/>
      <c r="Z336" s="1"/>
    </row>
    <row r="337" spans="1:26" ht="14.25" customHeight="1">
      <c r="A337" s="1"/>
      <c r="B337" s="1"/>
      <c r="C337" s="169"/>
      <c r="D337" s="1"/>
      <c r="E337" s="1"/>
      <c r="F337" s="1"/>
      <c r="G337" s="1"/>
      <c r="H337" s="1"/>
      <c r="I337" s="166"/>
      <c r="J337" s="1"/>
      <c r="K337" s="1"/>
      <c r="L337" s="1"/>
      <c r="M337" s="1"/>
      <c r="N337" s="1"/>
      <c r="O337" s="1"/>
      <c r="P337" s="1"/>
      <c r="Q337" s="1"/>
      <c r="R337" s="1"/>
      <c r="S337" s="1"/>
      <c r="T337" s="1"/>
      <c r="U337" s="1"/>
      <c r="V337" s="1"/>
      <c r="W337" s="1"/>
      <c r="X337" s="1"/>
      <c r="Y337" s="1"/>
      <c r="Z337" s="1"/>
    </row>
    <row r="338" spans="1:26" ht="14.25" customHeight="1">
      <c r="A338" s="1"/>
      <c r="B338" s="1"/>
      <c r="C338" s="169"/>
      <c r="D338" s="1"/>
      <c r="E338" s="1"/>
      <c r="F338" s="1"/>
      <c r="G338" s="1"/>
      <c r="H338" s="1"/>
      <c r="I338" s="166"/>
      <c r="J338" s="1"/>
      <c r="K338" s="1"/>
      <c r="L338" s="1"/>
      <c r="M338" s="1"/>
      <c r="N338" s="1"/>
      <c r="O338" s="1"/>
      <c r="P338" s="1"/>
      <c r="Q338" s="1"/>
      <c r="R338" s="1"/>
      <c r="S338" s="1"/>
      <c r="T338" s="1"/>
      <c r="U338" s="1"/>
      <c r="V338" s="1"/>
      <c r="W338" s="1"/>
      <c r="X338" s="1"/>
      <c r="Y338" s="1"/>
      <c r="Z338" s="1"/>
    </row>
    <row r="339" spans="1:26" ht="14.25" customHeight="1">
      <c r="A339" s="1"/>
      <c r="B339" s="1"/>
      <c r="C339" s="169"/>
      <c r="D339" s="1"/>
      <c r="E339" s="1"/>
      <c r="F339" s="1"/>
      <c r="G339" s="1"/>
      <c r="H339" s="1"/>
      <c r="I339" s="166"/>
      <c r="J339" s="1"/>
      <c r="K339" s="1"/>
      <c r="L339" s="1"/>
      <c r="M339" s="1"/>
      <c r="N339" s="1"/>
      <c r="O339" s="1"/>
      <c r="P339" s="1"/>
      <c r="Q339" s="1"/>
      <c r="R339" s="1"/>
      <c r="S339" s="1"/>
      <c r="T339" s="1"/>
      <c r="U339" s="1"/>
      <c r="V339" s="1"/>
      <c r="W339" s="1"/>
      <c r="X339" s="1"/>
      <c r="Y339" s="1"/>
      <c r="Z339" s="1"/>
    </row>
    <row r="340" spans="1:26" ht="14.25" customHeight="1">
      <c r="A340" s="1"/>
      <c r="B340" s="1"/>
      <c r="C340" s="169"/>
      <c r="D340" s="1"/>
      <c r="E340" s="1"/>
      <c r="F340" s="1"/>
      <c r="G340" s="1"/>
      <c r="H340" s="1"/>
      <c r="I340" s="166"/>
      <c r="J340" s="1"/>
      <c r="K340" s="1"/>
      <c r="L340" s="1"/>
      <c r="M340" s="1"/>
      <c r="N340" s="1"/>
      <c r="O340" s="1"/>
      <c r="P340" s="1"/>
      <c r="Q340" s="1"/>
      <c r="R340" s="1"/>
      <c r="S340" s="1"/>
      <c r="T340" s="1"/>
      <c r="U340" s="1"/>
      <c r="V340" s="1"/>
      <c r="W340" s="1"/>
      <c r="X340" s="1"/>
      <c r="Y340" s="1"/>
      <c r="Z340" s="1"/>
    </row>
    <row r="341" spans="1:26" ht="14.25" customHeight="1">
      <c r="A341" s="1"/>
      <c r="B341" s="1"/>
      <c r="C341" s="169"/>
      <c r="D341" s="1"/>
      <c r="E341" s="1"/>
      <c r="F341" s="1"/>
      <c r="G341" s="1"/>
      <c r="H341" s="1"/>
      <c r="I341" s="166"/>
      <c r="J341" s="1"/>
      <c r="K341" s="1"/>
      <c r="L341" s="1"/>
      <c r="M341" s="1"/>
      <c r="N341" s="1"/>
      <c r="O341" s="1"/>
      <c r="P341" s="1"/>
      <c r="Q341" s="1"/>
      <c r="R341" s="1"/>
      <c r="S341" s="1"/>
      <c r="T341" s="1"/>
      <c r="U341" s="1"/>
      <c r="V341" s="1"/>
      <c r="W341" s="1"/>
      <c r="X341" s="1"/>
      <c r="Y341" s="1"/>
      <c r="Z341" s="1"/>
    </row>
    <row r="342" spans="1:26" ht="14.25" customHeight="1">
      <c r="A342" s="1"/>
      <c r="B342" s="1"/>
      <c r="C342" s="169"/>
      <c r="D342" s="1"/>
      <c r="E342" s="1"/>
      <c r="F342" s="1"/>
      <c r="G342" s="1"/>
      <c r="H342" s="1"/>
      <c r="I342" s="166"/>
      <c r="J342" s="1"/>
      <c r="K342" s="1"/>
      <c r="L342" s="1"/>
      <c r="M342" s="1"/>
      <c r="N342" s="1"/>
      <c r="O342" s="1"/>
      <c r="P342" s="1"/>
      <c r="Q342" s="1"/>
      <c r="R342" s="1"/>
      <c r="S342" s="1"/>
      <c r="T342" s="1"/>
      <c r="U342" s="1"/>
      <c r="V342" s="1"/>
      <c r="W342" s="1"/>
      <c r="X342" s="1"/>
      <c r="Y342" s="1"/>
      <c r="Z342" s="1"/>
    </row>
    <row r="343" spans="1:26" ht="14.25" customHeight="1">
      <c r="A343" s="1"/>
      <c r="B343" s="1"/>
      <c r="C343" s="169"/>
      <c r="D343" s="1"/>
      <c r="E343" s="1"/>
      <c r="F343" s="1"/>
      <c r="G343" s="1"/>
      <c r="H343" s="1"/>
      <c r="I343" s="166"/>
      <c r="J343" s="1"/>
      <c r="K343" s="1"/>
      <c r="L343" s="1"/>
      <c r="M343" s="1"/>
      <c r="N343" s="1"/>
      <c r="O343" s="1"/>
      <c r="P343" s="1"/>
      <c r="Q343" s="1"/>
      <c r="R343" s="1"/>
      <c r="S343" s="1"/>
      <c r="T343" s="1"/>
      <c r="U343" s="1"/>
      <c r="V343" s="1"/>
      <c r="W343" s="1"/>
      <c r="X343" s="1"/>
      <c r="Y343" s="1"/>
      <c r="Z343" s="1"/>
    </row>
    <row r="344" spans="1:26" ht="14.25" customHeight="1">
      <c r="A344" s="1"/>
      <c r="B344" s="1"/>
      <c r="C344" s="169"/>
      <c r="D344" s="1"/>
      <c r="E344" s="1"/>
      <c r="F344" s="1"/>
      <c r="G344" s="1"/>
      <c r="H344" s="1"/>
      <c r="I344" s="166"/>
      <c r="J344" s="1"/>
      <c r="K344" s="1"/>
      <c r="L344" s="1"/>
      <c r="M344" s="1"/>
      <c r="N344" s="1"/>
      <c r="O344" s="1"/>
      <c r="P344" s="1"/>
      <c r="Q344" s="1"/>
      <c r="R344" s="1"/>
      <c r="S344" s="1"/>
      <c r="T344" s="1"/>
      <c r="U344" s="1"/>
      <c r="V344" s="1"/>
      <c r="W344" s="1"/>
      <c r="X344" s="1"/>
      <c r="Y344" s="1"/>
      <c r="Z344" s="1"/>
    </row>
    <row r="345" spans="1:26" ht="14.25" customHeight="1">
      <c r="A345" s="1"/>
      <c r="B345" s="1"/>
      <c r="C345" s="169"/>
      <c r="D345" s="1"/>
      <c r="E345" s="1"/>
      <c r="F345" s="1"/>
      <c r="G345" s="1"/>
      <c r="H345" s="1"/>
      <c r="I345" s="166"/>
      <c r="J345" s="1"/>
      <c r="K345" s="1"/>
      <c r="L345" s="1"/>
      <c r="M345" s="1"/>
      <c r="N345" s="1"/>
      <c r="O345" s="1"/>
      <c r="P345" s="1"/>
      <c r="Q345" s="1"/>
      <c r="R345" s="1"/>
      <c r="S345" s="1"/>
      <c r="T345" s="1"/>
      <c r="U345" s="1"/>
      <c r="V345" s="1"/>
      <c r="W345" s="1"/>
      <c r="X345" s="1"/>
      <c r="Y345" s="1"/>
      <c r="Z345" s="1"/>
    </row>
    <row r="346" spans="1:26" ht="14.25" customHeight="1">
      <c r="A346" s="1"/>
      <c r="B346" s="1"/>
      <c r="C346" s="169"/>
      <c r="D346" s="1"/>
      <c r="E346" s="1"/>
      <c r="F346" s="1"/>
      <c r="G346" s="1"/>
      <c r="H346" s="1"/>
      <c r="I346" s="166"/>
      <c r="J346" s="1"/>
      <c r="K346" s="1"/>
      <c r="L346" s="1"/>
      <c r="M346" s="1"/>
      <c r="N346" s="1"/>
      <c r="O346" s="1"/>
      <c r="P346" s="1"/>
      <c r="Q346" s="1"/>
      <c r="R346" s="1"/>
      <c r="S346" s="1"/>
      <c r="T346" s="1"/>
      <c r="U346" s="1"/>
      <c r="V346" s="1"/>
      <c r="W346" s="1"/>
      <c r="X346" s="1"/>
      <c r="Y346" s="1"/>
      <c r="Z346" s="1"/>
    </row>
    <row r="347" spans="1:26" ht="14.25" customHeight="1">
      <c r="A347" s="1"/>
      <c r="B347" s="1"/>
      <c r="C347" s="169"/>
      <c r="D347" s="1"/>
      <c r="E347" s="1"/>
      <c r="F347" s="1"/>
      <c r="G347" s="1"/>
      <c r="H347" s="1"/>
      <c r="I347" s="166"/>
      <c r="J347" s="1"/>
      <c r="K347" s="1"/>
      <c r="L347" s="1"/>
      <c r="M347" s="1"/>
      <c r="N347" s="1"/>
      <c r="O347" s="1"/>
      <c r="P347" s="1"/>
      <c r="Q347" s="1"/>
      <c r="R347" s="1"/>
      <c r="S347" s="1"/>
      <c r="T347" s="1"/>
      <c r="U347" s="1"/>
      <c r="V347" s="1"/>
      <c r="W347" s="1"/>
      <c r="X347" s="1"/>
      <c r="Y347" s="1"/>
      <c r="Z347" s="1"/>
    </row>
    <row r="348" spans="1:26" ht="14.25" customHeight="1">
      <c r="A348" s="1"/>
      <c r="B348" s="1"/>
      <c r="C348" s="169"/>
      <c r="D348" s="1"/>
      <c r="E348" s="1"/>
      <c r="F348" s="1"/>
      <c r="G348" s="1"/>
      <c r="H348" s="1"/>
      <c r="I348" s="166"/>
      <c r="J348" s="1"/>
      <c r="K348" s="1"/>
      <c r="L348" s="1"/>
      <c r="M348" s="1"/>
      <c r="N348" s="1"/>
      <c r="O348" s="1"/>
      <c r="P348" s="1"/>
      <c r="Q348" s="1"/>
      <c r="R348" s="1"/>
      <c r="S348" s="1"/>
      <c r="T348" s="1"/>
      <c r="U348" s="1"/>
      <c r="V348" s="1"/>
      <c r="W348" s="1"/>
      <c r="X348" s="1"/>
      <c r="Y348" s="1"/>
      <c r="Z348" s="1"/>
    </row>
    <row r="349" spans="1:26" ht="14.25" customHeight="1">
      <c r="A349" s="1"/>
      <c r="B349" s="1"/>
      <c r="C349" s="169"/>
      <c r="D349" s="1"/>
      <c r="E349" s="1"/>
      <c r="F349" s="1"/>
      <c r="G349" s="1"/>
      <c r="H349" s="1"/>
      <c r="I349" s="166"/>
      <c r="J349" s="1"/>
      <c r="K349" s="1"/>
      <c r="L349" s="1"/>
      <c r="M349" s="1"/>
      <c r="N349" s="1"/>
      <c r="O349" s="1"/>
      <c r="P349" s="1"/>
      <c r="Q349" s="1"/>
      <c r="R349" s="1"/>
      <c r="S349" s="1"/>
      <c r="T349" s="1"/>
      <c r="U349" s="1"/>
      <c r="V349" s="1"/>
      <c r="W349" s="1"/>
      <c r="X349" s="1"/>
      <c r="Y349" s="1"/>
      <c r="Z349" s="1"/>
    </row>
    <row r="350" spans="1:26" ht="14.25" customHeight="1">
      <c r="A350" s="1"/>
      <c r="B350" s="1"/>
      <c r="C350" s="169"/>
      <c r="D350" s="1"/>
      <c r="E350" s="1"/>
      <c r="F350" s="1"/>
      <c r="G350" s="1"/>
      <c r="H350" s="1"/>
      <c r="I350" s="166"/>
      <c r="J350" s="1"/>
      <c r="K350" s="1"/>
      <c r="L350" s="1"/>
      <c r="M350" s="1"/>
      <c r="N350" s="1"/>
      <c r="O350" s="1"/>
      <c r="P350" s="1"/>
      <c r="Q350" s="1"/>
      <c r="R350" s="1"/>
      <c r="S350" s="1"/>
      <c r="T350" s="1"/>
      <c r="U350" s="1"/>
      <c r="V350" s="1"/>
      <c r="W350" s="1"/>
      <c r="X350" s="1"/>
      <c r="Y350" s="1"/>
      <c r="Z350" s="1"/>
    </row>
    <row r="351" spans="1:26" ht="14.25" customHeight="1">
      <c r="A351" s="1"/>
      <c r="B351" s="1"/>
      <c r="C351" s="169"/>
      <c r="D351" s="1"/>
      <c r="E351" s="1"/>
      <c r="F351" s="1"/>
      <c r="G351" s="1"/>
      <c r="H351" s="1"/>
      <c r="I351" s="166"/>
      <c r="J351" s="1"/>
      <c r="K351" s="1"/>
      <c r="L351" s="1"/>
      <c r="M351" s="1"/>
      <c r="N351" s="1"/>
      <c r="O351" s="1"/>
      <c r="P351" s="1"/>
      <c r="Q351" s="1"/>
      <c r="R351" s="1"/>
      <c r="S351" s="1"/>
      <c r="T351" s="1"/>
      <c r="U351" s="1"/>
      <c r="V351" s="1"/>
      <c r="W351" s="1"/>
      <c r="X351" s="1"/>
      <c r="Y351" s="1"/>
      <c r="Z351" s="1"/>
    </row>
    <row r="352" spans="1:26" ht="14.25" customHeight="1">
      <c r="A352" s="1"/>
      <c r="B352" s="1"/>
      <c r="C352" s="169"/>
      <c r="D352" s="1"/>
      <c r="E352" s="1"/>
      <c r="F352" s="1"/>
      <c r="G352" s="1"/>
      <c r="H352" s="1"/>
      <c r="I352" s="166"/>
      <c r="J352" s="1"/>
      <c r="K352" s="1"/>
      <c r="L352" s="1"/>
      <c r="M352" s="1"/>
      <c r="N352" s="1"/>
      <c r="O352" s="1"/>
      <c r="P352" s="1"/>
      <c r="Q352" s="1"/>
      <c r="R352" s="1"/>
      <c r="S352" s="1"/>
      <c r="T352" s="1"/>
      <c r="U352" s="1"/>
      <c r="V352" s="1"/>
      <c r="W352" s="1"/>
      <c r="X352" s="1"/>
      <c r="Y352" s="1"/>
      <c r="Z352" s="1"/>
    </row>
    <row r="353" spans="1:26" ht="14.25" customHeight="1">
      <c r="A353" s="1"/>
      <c r="B353" s="1"/>
      <c r="C353" s="169"/>
      <c r="D353" s="1"/>
      <c r="E353" s="1"/>
      <c r="F353" s="1"/>
      <c r="G353" s="1"/>
      <c r="H353" s="1"/>
      <c r="I353" s="166"/>
      <c r="J353" s="1"/>
      <c r="K353" s="1"/>
      <c r="L353" s="1"/>
      <c r="M353" s="1"/>
      <c r="N353" s="1"/>
      <c r="O353" s="1"/>
      <c r="P353" s="1"/>
      <c r="Q353" s="1"/>
      <c r="R353" s="1"/>
      <c r="S353" s="1"/>
      <c r="T353" s="1"/>
      <c r="U353" s="1"/>
      <c r="V353" s="1"/>
      <c r="W353" s="1"/>
      <c r="X353" s="1"/>
      <c r="Y353" s="1"/>
      <c r="Z353" s="1"/>
    </row>
    <row r="354" spans="1:26" ht="14.25" customHeight="1">
      <c r="A354" s="1"/>
      <c r="B354" s="1"/>
      <c r="C354" s="169"/>
      <c r="D354" s="1"/>
      <c r="E354" s="1"/>
      <c r="F354" s="1"/>
      <c r="G354" s="1"/>
      <c r="H354" s="1"/>
      <c r="I354" s="166"/>
      <c r="J354" s="1"/>
      <c r="K354" s="1"/>
      <c r="L354" s="1"/>
      <c r="M354" s="1"/>
      <c r="N354" s="1"/>
      <c r="O354" s="1"/>
      <c r="P354" s="1"/>
      <c r="Q354" s="1"/>
      <c r="R354" s="1"/>
      <c r="S354" s="1"/>
      <c r="T354" s="1"/>
      <c r="U354" s="1"/>
      <c r="V354" s="1"/>
      <c r="W354" s="1"/>
      <c r="X354" s="1"/>
      <c r="Y354" s="1"/>
      <c r="Z354" s="1"/>
    </row>
    <row r="355" spans="1:26" ht="14.25" customHeight="1">
      <c r="A355" s="1"/>
      <c r="B355" s="1"/>
      <c r="C355" s="169"/>
      <c r="D355" s="1"/>
      <c r="E355" s="1"/>
      <c r="F355" s="1"/>
      <c r="G355" s="1"/>
      <c r="H355" s="1"/>
      <c r="I355" s="166"/>
      <c r="J355" s="1"/>
      <c r="K355" s="1"/>
      <c r="L355" s="1"/>
      <c r="M355" s="1"/>
      <c r="N355" s="1"/>
      <c r="O355" s="1"/>
      <c r="P355" s="1"/>
      <c r="Q355" s="1"/>
      <c r="R355" s="1"/>
      <c r="S355" s="1"/>
      <c r="T355" s="1"/>
      <c r="U355" s="1"/>
      <c r="V355" s="1"/>
      <c r="W355" s="1"/>
      <c r="X355" s="1"/>
      <c r="Y355" s="1"/>
      <c r="Z355" s="1"/>
    </row>
    <row r="356" spans="1:26" ht="14.25" customHeight="1">
      <c r="A356" s="1"/>
      <c r="B356" s="1"/>
      <c r="C356" s="169"/>
      <c r="D356" s="1"/>
      <c r="E356" s="1"/>
      <c r="F356" s="1"/>
      <c r="G356" s="1"/>
      <c r="H356" s="1"/>
      <c r="I356" s="166"/>
      <c r="J356" s="1"/>
      <c r="K356" s="1"/>
      <c r="L356" s="1"/>
      <c r="M356" s="1"/>
      <c r="N356" s="1"/>
      <c r="O356" s="1"/>
      <c r="P356" s="1"/>
      <c r="Q356" s="1"/>
      <c r="R356" s="1"/>
      <c r="S356" s="1"/>
      <c r="T356" s="1"/>
      <c r="U356" s="1"/>
      <c r="V356" s="1"/>
      <c r="W356" s="1"/>
      <c r="X356" s="1"/>
      <c r="Y356" s="1"/>
      <c r="Z356" s="1"/>
    </row>
    <row r="357" spans="1:26" ht="14.25" customHeight="1">
      <c r="A357" s="1"/>
      <c r="B357" s="1"/>
      <c r="C357" s="169"/>
      <c r="D357" s="1"/>
      <c r="E357" s="1"/>
      <c r="F357" s="1"/>
      <c r="G357" s="1"/>
      <c r="H357" s="1"/>
      <c r="I357" s="166"/>
      <c r="J357" s="1"/>
      <c r="K357" s="1"/>
      <c r="L357" s="1"/>
      <c r="M357" s="1"/>
      <c r="N357" s="1"/>
      <c r="O357" s="1"/>
      <c r="P357" s="1"/>
      <c r="Q357" s="1"/>
      <c r="R357" s="1"/>
      <c r="S357" s="1"/>
      <c r="T357" s="1"/>
      <c r="U357" s="1"/>
      <c r="V357" s="1"/>
      <c r="W357" s="1"/>
      <c r="X357" s="1"/>
      <c r="Y357" s="1"/>
      <c r="Z357" s="1"/>
    </row>
    <row r="358" spans="1:26" ht="14.25" customHeight="1">
      <c r="A358" s="1"/>
      <c r="B358" s="1"/>
      <c r="C358" s="169"/>
      <c r="D358" s="1"/>
      <c r="E358" s="1"/>
      <c r="F358" s="1"/>
      <c r="G358" s="1"/>
      <c r="H358" s="1"/>
      <c r="I358" s="166"/>
      <c r="J358" s="1"/>
      <c r="K358" s="1"/>
      <c r="L358" s="1"/>
      <c r="M358" s="1"/>
      <c r="N358" s="1"/>
      <c r="O358" s="1"/>
      <c r="P358" s="1"/>
      <c r="Q358" s="1"/>
      <c r="R358" s="1"/>
      <c r="S358" s="1"/>
      <c r="T358" s="1"/>
      <c r="U358" s="1"/>
      <c r="V358" s="1"/>
      <c r="W358" s="1"/>
      <c r="X358" s="1"/>
      <c r="Y358" s="1"/>
      <c r="Z358" s="1"/>
    </row>
    <row r="359" spans="1:26" ht="14.25" customHeight="1">
      <c r="A359" s="1"/>
      <c r="B359" s="1"/>
      <c r="C359" s="169"/>
      <c r="D359" s="1"/>
      <c r="E359" s="1"/>
      <c r="F359" s="1"/>
      <c r="G359" s="1"/>
      <c r="H359" s="1"/>
      <c r="I359" s="166"/>
      <c r="J359" s="1"/>
      <c r="K359" s="1"/>
      <c r="L359" s="1"/>
      <c r="M359" s="1"/>
      <c r="N359" s="1"/>
      <c r="O359" s="1"/>
      <c r="P359" s="1"/>
      <c r="Q359" s="1"/>
      <c r="R359" s="1"/>
      <c r="S359" s="1"/>
      <c r="T359" s="1"/>
      <c r="U359" s="1"/>
      <c r="V359" s="1"/>
      <c r="W359" s="1"/>
      <c r="X359" s="1"/>
      <c r="Y359" s="1"/>
      <c r="Z359" s="1"/>
    </row>
    <row r="360" spans="1:26" ht="14.25" customHeight="1">
      <c r="A360" s="1"/>
      <c r="B360" s="1"/>
      <c r="C360" s="169"/>
      <c r="D360" s="1"/>
      <c r="E360" s="1"/>
      <c r="F360" s="1"/>
      <c r="G360" s="1"/>
      <c r="H360" s="1"/>
      <c r="I360" s="166"/>
      <c r="J360" s="1"/>
      <c r="K360" s="1"/>
      <c r="L360" s="1"/>
      <c r="M360" s="1"/>
      <c r="N360" s="1"/>
      <c r="O360" s="1"/>
      <c r="P360" s="1"/>
      <c r="Q360" s="1"/>
      <c r="R360" s="1"/>
      <c r="S360" s="1"/>
      <c r="T360" s="1"/>
      <c r="U360" s="1"/>
      <c r="V360" s="1"/>
      <c r="W360" s="1"/>
      <c r="X360" s="1"/>
      <c r="Y360" s="1"/>
      <c r="Z360" s="1"/>
    </row>
    <row r="361" spans="1:26" ht="14.25" customHeight="1">
      <c r="A361" s="1"/>
      <c r="B361" s="1"/>
      <c r="C361" s="169"/>
      <c r="D361" s="1"/>
      <c r="E361" s="1"/>
      <c r="F361" s="1"/>
      <c r="G361" s="1"/>
      <c r="H361" s="1"/>
      <c r="I361" s="166"/>
      <c r="J361" s="1"/>
      <c r="K361" s="1"/>
      <c r="L361" s="1"/>
      <c r="M361" s="1"/>
      <c r="N361" s="1"/>
      <c r="O361" s="1"/>
      <c r="P361" s="1"/>
      <c r="Q361" s="1"/>
      <c r="R361" s="1"/>
      <c r="S361" s="1"/>
      <c r="T361" s="1"/>
      <c r="U361" s="1"/>
      <c r="V361" s="1"/>
      <c r="W361" s="1"/>
      <c r="X361" s="1"/>
      <c r="Y361" s="1"/>
      <c r="Z361" s="1"/>
    </row>
    <row r="362" spans="1:26" ht="14.25" customHeight="1">
      <c r="A362" s="1"/>
      <c r="B362" s="1"/>
      <c r="C362" s="169"/>
      <c r="D362" s="1"/>
      <c r="E362" s="1"/>
      <c r="F362" s="1"/>
      <c r="G362" s="1"/>
      <c r="H362" s="1"/>
      <c r="I362" s="166"/>
      <c r="J362" s="1"/>
      <c r="K362" s="1"/>
      <c r="L362" s="1"/>
      <c r="M362" s="1"/>
      <c r="N362" s="1"/>
      <c r="O362" s="1"/>
      <c r="P362" s="1"/>
      <c r="Q362" s="1"/>
      <c r="R362" s="1"/>
      <c r="S362" s="1"/>
      <c r="T362" s="1"/>
      <c r="U362" s="1"/>
      <c r="V362" s="1"/>
      <c r="W362" s="1"/>
      <c r="X362" s="1"/>
      <c r="Y362" s="1"/>
      <c r="Z362" s="1"/>
    </row>
    <row r="363" spans="1:26" ht="14.25" customHeight="1">
      <c r="A363" s="1"/>
      <c r="B363" s="1"/>
      <c r="C363" s="169"/>
      <c r="D363" s="1"/>
      <c r="E363" s="1"/>
      <c r="F363" s="1"/>
      <c r="G363" s="1"/>
      <c r="H363" s="1"/>
      <c r="I363" s="166"/>
      <c r="J363" s="1"/>
      <c r="K363" s="1"/>
      <c r="L363" s="1"/>
      <c r="M363" s="1"/>
      <c r="N363" s="1"/>
      <c r="O363" s="1"/>
      <c r="P363" s="1"/>
      <c r="Q363" s="1"/>
      <c r="R363" s="1"/>
      <c r="S363" s="1"/>
      <c r="T363" s="1"/>
      <c r="U363" s="1"/>
      <c r="V363" s="1"/>
      <c r="W363" s="1"/>
      <c r="X363" s="1"/>
      <c r="Y363" s="1"/>
      <c r="Z363" s="1"/>
    </row>
    <row r="364" spans="1:26" ht="14.25" customHeight="1">
      <c r="A364" s="1"/>
      <c r="B364" s="1"/>
      <c r="C364" s="169"/>
      <c r="D364" s="1"/>
      <c r="E364" s="1"/>
      <c r="F364" s="1"/>
      <c r="G364" s="1"/>
      <c r="H364" s="1"/>
      <c r="I364" s="166"/>
      <c r="J364" s="1"/>
      <c r="K364" s="1"/>
      <c r="L364" s="1"/>
      <c r="M364" s="1"/>
      <c r="N364" s="1"/>
      <c r="O364" s="1"/>
      <c r="P364" s="1"/>
      <c r="Q364" s="1"/>
      <c r="R364" s="1"/>
      <c r="S364" s="1"/>
      <c r="T364" s="1"/>
      <c r="U364" s="1"/>
      <c r="V364" s="1"/>
      <c r="W364" s="1"/>
      <c r="X364" s="1"/>
      <c r="Y364" s="1"/>
      <c r="Z364" s="1"/>
    </row>
    <row r="365" spans="1:26" ht="14.25" customHeight="1">
      <c r="A365" s="1"/>
      <c r="B365" s="1"/>
      <c r="C365" s="169"/>
      <c r="D365" s="1"/>
      <c r="E365" s="1"/>
      <c r="F365" s="1"/>
      <c r="G365" s="1"/>
      <c r="H365" s="1"/>
      <c r="I365" s="166"/>
      <c r="J365" s="1"/>
      <c r="K365" s="1"/>
      <c r="L365" s="1"/>
      <c r="M365" s="1"/>
      <c r="N365" s="1"/>
      <c r="O365" s="1"/>
      <c r="P365" s="1"/>
      <c r="Q365" s="1"/>
      <c r="R365" s="1"/>
      <c r="S365" s="1"/>
      <c r="T365" s="1"/>
      <c r="U365" s="1"/>
      <c r="V365" s="1"/>
      <c r="W365" s="1"/>
      <c r="X365" s="1"/>
      <c r="Y365" s="1"/>
      <c r="Z365" s="1"/>
    </row>
    <row r="366" spans="1:26" ht="14.25" customHeight="1">
      <c r="A366" s="1"/>
      <c r="B366" s="1"/>
      <c r="C366" s="169"/>
      <c r="D366" s="1"/>
      <c r="E366" s="1"/>
      <c r="F366" s="1"/>
      <c r="G366" s="1"/>
      <c r="H366" s="1"/>
      <c r="I366" s="166"/>
      <c r="J366" s="1"/>
      <c r="K366" s="1"/>
      <c r="L366" s="1"/>
      <c r="M366" s="1"/>
      <c r="N366" s="1"/>
      <c r="O366" s="1"/>
      <c r="P366" s="1"/>
      <c r="Q366" s="1"/>
      <c r="R366" s="1"/>
      <c r="S366" s="1"/>
      <c r="T366" s="1"/>
      <c r="U366" s="1"/>
      <c r="V366" s="1"/>
      <c r="W366" s="1"/>
      <c r="X366" s="1"/>
      <c r="Y366" s="1"/>
      <c r="Z366" s="1"/>
    </row>
    <row r="367" spans="1:26" ht="14.25" customHeight="1">
      <c r="A367" s="1"/>
      <c r="B367" s="1"/>
      <c r="C367" s="169"/>
      <c r="D367" s="1"/>
      <c r="E367" s="1"/>
      <c r="F367" s="1"/>
      <c r="G367" s="1"/>
      <c r="H367" s="1"/>
      <c r="I367" s="166"/>
      <c r="J367" s="1"/>
      <c r="K367" s="1"/>
      <c r="L367" s="1"/>
      <c r="M367" s="1"/>
      <c r="N367" s="1"/>
      <c r="O367" s="1"/>
      <c r="P367" s="1"/>
      <c r="Q367" s="1"/>
      <c r="R367" s="1"/>
      <c r="S367" s="1"/>
      <c r="T367" s="1"/>
      <c r="U367" s="1"/>
      <c r="V367" s="1"/>
      <c r="W367" s="1"/>
      <c r="X367" s="1"/>
      <c r="Y367" s="1"/>
      <c r="Z367" s="1"/>
    </row>
    <row r="368" spans="1:26" ht="14.25" customHeight="1">
      <c r="A368" s="1"/>
      <c r="B368" s="1"/>
      <c r="C368" s="169"/>
      <c r="D368" s="1"/>
      <c r="E368" s="1"/>
      <c r="F368" s="1"/>
      <c r="G368" s="1"/>
      <c r="H368" s="1"/>
      <c r="I368" s="166"/>
      <c r="J368" s="1"/>
      <c r="K368" s="1"/>
      <c r="L368" s="1"/>
      <c r="M368" s="1"/>
      <c r="N368" s="1"/>
      <c r="O368" s="1"/>
      <c r="P368" s="1"/>
      <c r="Q368" s="1"/>
      <c r="R368" s="1"/>
      <c r="S368" s="1"/>
      <c r="T368" s="1"/>
      <c r="U368" s="1"/>
      <c r="V368" s="1"/>
      <c r="W368" s="1"/>
      <c r="X368" s="1"/>
      <c r="Y368" s="1"/>
      <c r="Z368" s="1"/>
    </row>
    <row r="369" spans="1:26" ht="14.25" customHeight="1">
      <c r="A369" s="1"/>
      <c r="B369" s="1"/>
      <c r="C369" s="169"/>
      <c r="D369" s="1"/>
      <c r="E369" s="1"/>
      <c r="F369" s="1"/>
      <c r="G369" s="1"/>
      <c r="H369" s="1"/>
      <c r="I369" s="166"/>
      <c r="J369" s="1"/>
      <c r="K369" s="1"/>
      <c r="L369" s="1"/>
      <c r="M369" s="1"/>
      <c r="N369" s="1"/>
      <c r="O369" s="1"/>
      <c r="P369" s="1"/>
      <c r="Q369" s="1"/>
      <c r="R369" s="1"/>
      <c r="S369" s="1"/>
      <c r="T369" s="1"/>
      <c r="U369" s="1"/>
      <c r="V369" s="1"/>
      <c r="W369" s="1"/>
      <c r="X369" s="1"/>
      <c r="Y369" s="1"/>
      <c r="Z369" s="1"/>
    </row>
    <row r="370" spans="1:26" ht="14.25" customHeight="1">
      <c r="A370" s="1"/>
      <c r="B370" s="1"/>
      <c r="C370" s="169"/>
      <c r="D370" s="1"/>
      <c r="E370" s="1"/>
      <c r="F370" s="1"/>
      <c r="G370" s="1"/>
      <c r="H370" s="1"/>
      <c r="I370" s="166"/>
      <c r="J370" s="1"/>
      <c r="K370" s="1"/>
      <c r="L370" s="1"/>
      <c r="M370" s="1"/>
      <c r="N370" s="1"/>
      <c r="O370" s="1"/>
      <c r="P370" s="1"/>
      <c r="Q370" s="1"/>
      <c r="R370" s="1"/>
      <c r="S370" s="1"/>
      <c r="T370" s="1"/>
      <c r="U370" s="1"/>
      <c r="V370" s="1"/>
      <c r="W370" s="1"/>
      <c r="X370" s="1"/>
      <c r="Y370" s="1"/>
      <c r="Z370" s="1"/>
    </row>
    <row r="371" spans="1:26" ht="14.25" customHeight="1">
      <c r="A371" s="1"/>
      <c r="B371" s="1"/>
      <c r="C371" s="169"/>
      <c r="D371" s="1"/>
      <c r="E371" s="1"/>
      <c r="F371" s="1"/>
      <c r="G371" s="1"/>
      <c r="H371" s="1"/>
      <c r="I371" s="166"/>
      <c r="J371" s="1"/>
      <c r="K371" s="1"/>
      <c r="L371" s="1"/>
      <c r="M371" s="1"/>
      <c r="N371" s="1"/>
      <c r="O371" s="1"/>
      <c r="P371" s="1"/>
      <c r="Q371" s="1"/>
      <c r="R371" s="1"/>
      <c r="S371" s="1"/>
      <c r="T371" s="1"/>
      <c r="U371" s="1"/>
      <c r="V371" s="1"/>
      <c r="W371" s="1"/>
      <c r="X371" s="1"/>
      <c r="Y371" s="1"/>
      <c r="Z371" s="1"/>
    </row>
    <row r="372" spans="1:26" ht="14.25" customHeight="1">
      <c r="A372" s="1"/>
      <c r="B372" s="1"/>
      <c r="C372" s="169"/>
      <c r="D372" s="1"/>
      <c r="E372" s="1"/>
      <c r="F372" s="1"/>
      <c r="G372" s="1"/>
      <c r="H372" s="1"/>
      <c r="I372" s="166"/>
      <c r="J372" s="1"/>
      <c r="K372" s="1"/>
      <c r="L372" s="1"/>
      <c r="M372" s="1"/>
      <c r="N372" s="1"/>
      <c r="O372" s="1"/>
      <c r="P372" s="1"/>
      <c r="Q372" s="1"/>
      <c r="R372" s="1"/>
      <c r="S372" s="1"/>
      <c r="T372" s="1"/>
      <c r="U372" s="1"/>
      <c r="V372" s="1"/>
      <c r="W372" s="1"/>
      <c r="X372" s="1"/>
      <c r="Y372" s="1"/>
      <c r="Z372" s="1"/>
    </row>
    <row r="373" spans="1:26" ht="14.25" customHeight="1">
      <c r="A373" s="1"/>
      <c r="B373" s="1"/>
      <c r="C373" s="169"/>
      <c r="D373" s="1"/>
      <c r="E373" s="1"/>
      <c r="F373" s="1"/>
      <c r="G373" s="1"/>
      <c r="H373" s="1"/>
      <c r="I373" s="166"/>
      <c r="J373" s="1"/>
      <c r="K373" s="1"/>
      <c r="L373" s="1"/>
      <c r="M373" s="1"/>
      <c r="N373" s="1"/>
      <c r="O373" s="1"/>
      <c r="P373" s="1"/>
      <c r="Q373" s="1"/>
      <c r="R373" s="1"/>
      <c r="S373" s="1"/>
      <c r="T373" s="1"/>
      <c r="U373" s="1"/>
      <c r="V373" s="1"/>
      <c r="W373" s="1"/>
      <c r="X373" s="1"/>
      <c r="Y373" s="1"/>
      <c r="Z373" s="1"/>
    </row>
    <row r="374" spans="1:26" ht="14.25" customHeight="1">
      <c r="A374" s="1"/>
      <c r="B374" s="1"/>
      <c r="C374" s="169"/>
      <c r="D374" s="1"/>
      <c r="E374" s="1"/>
      <c r="F374" s="1"/>
      <c r="G374" s="1"/>
      <c r="H374" s="1"/>
      <c r="I374" s="166"/>
      <c r="J374" s="1"/>
      <c r="K374" s="1"/>
      <c r="L374" s="1"/>
      <c r="M374" s="1"/>
      <c r="N374" s="1"/>
      <c r="O374" s="1"/>
      <c r="P374" s="1"/>
      <c r="Q374" s="1"/>
      <c r="R374" s="1"/>
      <c r="S374" s="1"/>
      <c r="T374" s="1"/>
      <c r="U374" s="1"/>
      <c r="V374" s="1"/>
      <c r="W374" s="1"/>
      <c r="X374" s="1"/>
      <c r="Y374" s="1"/>
      <c r="Z374" s="1"/>
    </row>
    <row r="375" spans="1:26" ht="14.25" customHeight="1">
      <c r="A375" s="1"/>
      <c r="B375" s="1"/>
      <c r="C375" s="169"/>
      <c r="D375" s="1"/>
      <c r="E375" s="1"/>
      <c r="F375" s="1"/>
      <c r="G375" s="1"/>
      <c r="H375" s="1"/>
      <c r="I375" s="166"/>
      <c r="J375" s="1"/>
      <c r="K375" s="1"/>
      <c r="L375" s="1"/>
      <c r="M375" s="1"/>
      <c r="N375" s="1"/>
      <c r="O375" s="1"/>
      <c r="P375" s="1"/>
      <c r="Q375" s="1"/>
      <c r="R375" s="1"/>
      <c r="S375" s="1"/>
      <c r="T375" s="1"/>
      <c r="U375" s="1"/>
      <c r="V375" s="1"/>
      <c r="W375" s="1"/>
      <c r="X375" s="1"/>
      <c r="Y375" s="1"/>
      <c r="Z375" s="1"/>
    </row>
    <row r="376" spans="1:26" ht="14.25" customHeight="1">
      <c r="A376" s="1"/>
      <c r="B376" s="1"/>
      <c r="C376" s="169"/>
      <c r="D376" s="1"/>
      <c r="E376" s="1"/>
      <c r="F376" s="1"/>
      <c r="G376" s="1"/>
      <c r="H376" s="1"/>
      <c r="I376" s="166"/>
      <c r="J376" s="1"/>
      <c r="K376" s="1"/>
      <c r="L376" s="1"/>
      <c r="M376" s="1"/>
      <c r="N376" s="1"/>
      <c r="O376" s="1"/>
      <c r="P376" s="1"/>
      <c r="Q376" s="1"/>
      <c r="R376" s="1"/>
      <c r="S376" s="1"/>
      <c r="T376" s="1"/>
      <c r="U376" s="1"/>
      <c r="V376" s="1"/>
      <c r="W376" s="1"/>
      <c r="X376" s="1"/>
      <c r="Y376" s="1"/>
      <c r="Z376" s="1"/>
    </row>
    <row r="377" spans="1:26" ht="14.25" customHeight="1">
      <c r="A377" s="1"/>
      <c r="B377" s="1"/>
      <c r="C377" s="169"/>
      <c r="D377" s="1"/>
      <c r="E377" s="1"/>
      <c r="F377" s="1"/>
      <c r="G377" s="1"/>
      <c r="H377" s="1"/>
      <c r="I377" s="166"/>
      <c r="J377" s="1"/>
      <c r="K377" s="1"/>
      <c r="L377" s="1"/>
      <c r="M377" s="1"/>
      <c r="N377" s="1"/>
      <c r="O377" s="1"/>
      <c r="P377" s="1"/>
      <c r="Q377" s="1"/>
      <c r="R377" s="1"/>
      <c r="S377" s="1"/>
      <c r="T377" s="1"/>
      <c r="U377" s="1"/>
      <c r="V377" s="1"/>
      <c r="W377" s="1"/>
      <c r="X377" s="1"/>
      <c r="Y377" s="1"/>
      <c r="Z377" s="1"/>
    </row>
    <row r="378" spans="1:26" ht="14.25" customHeight="1">
      <c r="A378" s="1"/>
      <c r="B378" s="1"/>
      <c r="C378" s="169"/>
      <c r="D378" s="1"/>
      <c r="E378" s="1"/>
      <c r="F378" s="1"/>
      <c r="G378" s="1"/>
      <c r="H378" s="1"/>
      <c r="I378" s="166"/>
      <c r="J378" s="1"/>
      <c r="K378" s="1"/>
      <c r="L378" s="1"/>
      <c r="M378" s="1"/>
      <c r="N378" s="1"/>
      <c r="O378" s="1"/>
      <c r="P378" s="1"/>
      <c r="Q378" s="1"/>
      <c r="R378" s="1"/>
      <c r="S378" s="1"/>
      <c r="T378" s="1"/>
      <c r="U378" s="1"/>
      <c r="V378" s="1"/>
      <c r="W378" s="1"/>
      <c r="X378" s="1"/>
      <c r="Y378" s="1"/>
      <c r="Z378" s="1"/>
    </row>
    <row r="379" spans="1:26" ht="14.25" customHeight="1">
      <c r="A379" s="1"/>
      <c r="B379" s="1"/>
      <c r="C379" s="169"/>
      <c r="D379" s="1"/>
      <c r="E379" s="1"/>
      <c r="F379" s="1"/>
      <c r="G379" s="1"/>
      <c r="H379" s="1"/>
      <c r="I379" s="166"/>
      <c r="J379" s="1"/>
      <c r="K379" s="1"/>
      <c r="L379" s="1"/>
      <c r="M379" s="1"/>
      <c r="N379" s="1"/>
      <c r="O379" s="1"/>
      <c r="P379" s="1"/>
      <c r="Q379" s="1"/>
      <c r="R379" s="1"/>
      <c r="S379" s="1"/>
      <c r="T379" s="1"/>
      <c r="U379" s="1"/>
      <c r="V379" s="1"/>
      <c r="W379" s="1"/>
      <c r="X379" s="1"/>
      <c r="Y379" s="1"/>
      <c r="Z379" s="1"/>
    </row>
    <row r="380" spans="1:26" ht="14.25" customHeight="1">
      <c r="A380" s="1"/>
      <c r="B380" s="1"/>
      <c r="C380" s="169"/>
      <c r="D380" s="1"/>
      <c r="E380" s="1"/>
      <c r="F380" s="1"/>
      <c r="G380" s="1"/>
      <c r="H380" s="1"/>
      <c r="I380" s="166"/>
      <c r="J380" s="1"/>
      <c r="K380" s="1"/>
      <c r="L380" s="1"/>
      <c r="M380" s="1"/>
      <c r="N380" s="1"/>
      <c r="O380" s="1"/>
      <c r="P380" s="1"/>
      <c r="Q380" s="1"/>
      <c r="R380" s="1"/>
      <c r="S380" s="1"/>
      <c r="T380" s="1"/>
      <c r="U380" s="1"/>
      <c r="V380" s="1"/>
      <c r="W380" s="1"/>
      <c r="X380" s="1"/>
      <c r="Y380" s="1"/>
      <c r="Z380" s="1"/>
    </row>
    <row r="381" spans="1:26" ht="14.25" customHeight="1">
      <c r="A381" s="1"/>
      <c r="B381" s="1"/>
      <c r="C381" s="169"/>
      <c r="D381" s="1"/>
      <c r="E381" s="1"/>
      <c r="F381" s="1"/>
      <c r="G381" s="1"/>
      <c r="H381" s="1"/>
      <c r="I381" s="166"/>
      <c r="J381" s="1"/>
      <c r="K381" s="1"/>
      <c r="L381" s="1"/>
      <c r="M381" s="1"/>
      <c r="N381" s="1"/>
      <c r="O381" s="1"/>
      <c r="P381" s="1"/>
      <c r="Q381" s="1"/>
      <c r="R381" s="1"/>
      <c r="S381" s="1"/>
      <c r="T381" s="1"/>
      <c r="U381" s="1"/>
      <c r="V381" s="1"/>
      <c r="W381" s="1"/>
      <c r="X381" s="1"/>
      <c r="Y381" s="1"/>
      <c r="Z381" s="1"/>
    </row>
    <row r="382" spans="1:26" ht="14.25" customHeight="1">
      <c r="A382" s="1"/>
      <c r="B382" s="1"/>
      <c r="C382" s="169"/>
      <c r="D382" s="1"/>
      <c r="E382" s="1"/>
      <c r="F382" s="1"/>
      <c r="G382" s="1"/>
      <c r="H382" s="1"/>
      <c r="I382" s="166"/>
      <c r="J382" s="1"/>
      <c r="K382" s="1"/>
      <c r="L382" s="1"/>
      <c r="M382" s="1"/>
      <c r="N382" s="1"/>
      <c r="O382" s="1"/>
      <c r="P382" s="1"/>
      <c r="Q382" s="1"/>
      <c r="R382" s="1"/>
      <c r="S382" s="1"/>
      <c r="T382" s="1"/>
      <c r="U382" s="1"/>
      <c r="V382" s="1"/>
      <c r="W382" s="1"/>
      <c r="X382" s="1"/>
      <c r="Y382" s="1"/>
      <c r="Z382" s="1"/>
    </row>
    <row r="383" spans="1:26" ht="14.25" customHeight="1">
      <c r="A383" s="1"/>
      <c r="B383" s="1"/>
      <c r="C383" s="169"/>
      <c r="D383" s="1"/>
      <c r="E383" s="1"/>
      <c r="F383" s="1"/>
      <c r="G383" s="1"/>
      <c r="H383" s="1"/>
      <c r="I383" s="166"/>
      <c r="J383" s="1"/>
      <c r="K383" s="1"/>
      <c r="L383" s="1"/>
      <c r="M383" s="1"/>
      <c r="N383" s="1"/>
      <c r="O383" s="1"/>
      <c r="P383" s="1"/>
      <c r="Q383" s="1"/>
      <c r="R383" s="1"/>
      <c r="S383" s="1"/>
      <c r="T383" s="1"/>
      <c r="U383" s="1"/>
      <c r="V383" s="1"/>
      <c r="W383" s="1"/>
      <c r="X383" s="1"/>
      <c r="Y383" s="1"/>
      <c r="Z383" s="1"/>
    </row>
    <row r="384" spans="1:26" ht="14.25" customHeight="1">
      <c r="A384" s="1"/>
      <c r="B384" s="1"/>
      <c r="C384" s="169"/>
      <c r="D384" s="1"/>
      <c r="E384" s="1"/>
      <c r="F384" s="1"/>
      <c r="G384" s="1"/>
      <c r="H384" s="1"/>
      <c r="I384" s="166"/>
      <c r="J384" s="1"/>
      <c r="K384" s="1"/>
      <c r="L384" s="1"/>
      <c r="M384" s="1"/>
      <c r="N384" s="1"/>
      <c r="O384" s="1"/>
      <c r="P384" s="1"/>
      <c r="Q384" s="1"/>
      <c r="R384" s="1"/>
      <c r="S384" s="1"/>
      <c r="T384" s="1"/>
      <c r="U384" s="1"/>
      <c r="V384" s="1"/>
      <c r="W384" s="1"/>
      <c r="X384" s="1"/>
      <c r="Y384" s="1"/>
      <c r="Z384" s="1"/>
    </row>
    <row r="385" spans="1:26" ht="14.25" customHeight="1">
      <c r="A385" s="1"/>
      <c r="B385" s="1"/>
      <c r="C385" s="169"/>
      <c r="D385" s="1"/>
      <c r="E385" s="1"/>
      <c r="F385" s="1"/>
      <c r="G385" s="1"/>
      <c r="H385" s="1"/>
      <c r="I385" s="166"/>
      <c r="J385" s="1"/>
      <c r="K385" s="1"/>
      <c r="L385" s="1"/>
      <c r="M385" s="1"/>
      <c r="N385" s="1"/>
      <c r="O385" s="1"/>
      <c r="P385" s="1"/>
      <c r="Q385" s="1"/>
      <c r="R385" s="1"/>
      <c r="S385" s="1"/>
      <c r="T385" s="1"/>
      <c r="U385" s="1"/>
      <c r="V385" s="1"/>
      <c r="W385" s="1"/>
      <c r="X385" s="1"/>
      <c r="Y385" s="1"/>
      <c r="Z385" s="1"/>
    </row>
    <row r="386" spans="1:26" ht="14.25" customHeight="1">
      <c r="A386" s="1"/>
      <c r="B386" s="1"/>
      <c r="C386" s="169"/>
      <c r="D386" s="1"/>
      <c r="E386" s="1"/>
      <c r="F386" s="1"/>
      <c r="G386" s="1"/>
      <c r="H386" s="1"/>
      <c r="I386" s="166"/>
      <c r="J386" s="1"/>
      <c r="K386" s="1"/>
      <c r="L386" s="1"/>
      <c r="M386" s="1"/>
      <c r="N386" s="1"/>
      <c r="O386" s="1"/>
      <c r="P386" s="1"/>
      <c r="Q386" s="1"/>
      <c r="R386" s="1"/>
      <c r="S386" s="1"/>
      <c r="T386" s="1"/>
      <c r="U386" s="1"/>
      <c r="V386" s="1"/>
      <c r="W386" s="1"/>
      <c r="X386" s="1"/>
      <c r="Y386" s="1"/>
      <c r="Z386" s="1"/>
    </row>
    <row r="387" spans="1:26" ht="14.25" customHeight="1">
      <c r="A387" s="1"/>
      <c r="B387" s="1"/>
      <c r="C387" s="169"/>
      <c r="D387" s="1"/>
      <c r="E387" s="1"/>
      <c r="F387" s="1"/>
      <c r="G387" s="1"/>
      <c r="H387" s="1"/>
      <c r="I387" s="166"/>
      <c r="J387" s="1"/>
      <c r="K387" s="1"/>
      <c r="L387" s="1"/>
      <c r="M387" s="1"/>
      <c r="N387" s="1"/>
      <c r="O387" s="1"/>
      <c r="P387" s="1"/>
      <c r="Q387" s="1"/>
      <c r="R387" s="1"/>
      <c r="S387" s="1"/>
      <c r="T387" s="1"/>
      <c r="U387" s="1"/>
      <c r="V387" s="1"/>
      <c r="W387" s="1"/>
      <c r="X387" s="1"/>
      <c r="Y387" s="1"/>
      <c r="Z387" s="1"/>
    </row>
    <row r="388" spans="1:26" ht="14.25" customHeight="1">
      <c r="A388" s="1"/>
      <c r="B388" s="1"/>
      <c r="C388" s="169"/>
      <c r="D388" s="1"/>
      <c r="E388" s="1"/>
      <c r="F388" s="1"/>
      <c r="G388" s="1"/>
      <c r="H388" s="1"/>
      <c r="I388" s="166"/>
      <c r="J388" s="1"/>
      <c r="K388" s="1"/>
      <c r="L388" s="1"/>
      <c r="M388" s="1"/>
      <c r="N388" s="1"/>
      <c r="O388" s="1"/>
      <c r="P388" s="1"/>
      <c r="Q388" s="1"/>
      <c r="R388" s="1"/>
      <c r="S388" s="1"/>
      <c r="T388" s="1"/>
      <c r="U388" s="1"/>
      <c r="V388" s="1"/>
      <c r="W388" s="1"/>
      <c r="X388" s="1"/>
      <c r="Y388" s="1"/>
      <c r="Z388" s="1"/>
    </row>
    <row r="389" spans="1:26" ht="14.25" customHeight="1">
      <c r="A389" s="1"/>
      <c r="B389" s="1"/>
      <c r="C389" s="169"/>
      <c r="D389" s="1"/>
      <c r="E389" s="1"/>
      <c r="F389" s="1"/>
      <c r="G389" s="1"/>
      <c r="H389" s="1"/>
      <c r="I389" s="166"/>
      <c r="J389" s="1"/>
      <c r="K389" s="1"/>
      <c r="L389" s="1"/>
      <c r="M389" s="1"/>
      <c r="N389" s="1"/>
      <c r="O389" s="1"/>
      <c r="P389" s="1"/>
      <c r="Q389" s="1"/>
      <c r="R389" s="1"/>
      <c r="S389" s="1"/>
      <c r="T389" s="1"/>
      <c r="U389" s="1"/>
      <c r="V389" s="1"/>
      <c r="W389" s="1"/>
      <c r="X389" s="1"/>
      <c r="Y389" s="1"/>
      <c r="Z389" s="1"/>
    </row>
    <row r="390" spans="1:26" ht="14.25" customHeight="1">
      <c r="A390" s="1"/>
      <c r="B390" s="1"/>
      <c r="C390" s="169"/>
      <c r="D390" s="1"/>
      <c r="E390" s="1"/>
      <c r="F390" s="1"/>
      <c r="G390" s="1"/>
      <c r="H390" s="1"/>
      <c r="I390" s="166"/>
      <c r="J390" s="1"/>
      <c r="K390" s="1"/>
      <c r="L390" s="1"/>
      <c r="M390" s="1"/>
      <c r="N390" s="1"/>
      <c r="O390" s="1"/>
      <c r="P390" s="1"/>
      <c r="Q390" s="1"/>
      <c r="R390" s="1"/>
      <c r="S390" s="1"/>
      <c r="T390" s="1"/>
      <c r="U390" s="1"/>
      <c r="V390" s="1"/>
      <c r="W390" s="1"/>
      <c r="X390" s="1"/>
      <c r="Y390" s="1"/>
      <c r="Z390" s="1"/>
    </row>
    <row r="391" spans="1:26" ht="14.25" customHeight="1">
      <c r="A391" s="1"/>
      <c r="B391" s="1"/>
      <c r="C391" s="169"/>
      <c r="D391" s="1"/>
      <c r="E391" s="1"/>
      <c r="F391" s="1"/>
      <c r="G391" s="1"/>
      <c r="H391" s="1"/>
      <c r="I391" s="166"/>
      <c r="J391" s="1"/>
      <c r="K391" s="1"/>
      <c r="L391" s="1"/>
      <c r="M391" s="1"/>
      <c r="N391" s="1"/>
      <c r="O391" s="1"/>
      <c r="P391" s="1"/>
      <c r="Q391" s="1"/>
      <c r="R391" s="1"/>
      <c r="S391" s="1"/>
      <c r="T391" s="1"/>
      <c r="U391" s="1"/>
      <c r="V391" s="1"/>
      <c r="W391" s="1"/>
      <c r="X391" s="1"/>
      <c r="Y391" s="1"/>
      <c r="Z391" s="1"/>
    </row>
    <row r="392" spans="1:26" ht="14.25" customHeight="1">
      <c r="A392" s="1"/>
      <c r="B392" s="1"/>
      <c r="C392" s="169"/>
      <c r="D392" s="1"/>
      <c r="E392" s="1"/>
      <c r="F392" s="1"/>
      <c r="G392" s="1"/>
      <c r="H392" s="1"/>
      <c r="I392" s="166"/>
      <c r="J392" s="1"/>
      <c r="K392" s="1"/>
      <c r="L392" s="1"/>
      <c r="M392" s="1"/>
      <c r="N392" s="1"/>
      <c r="O392" s="1"/>
      <c r="P392" s="1"/>
      <c r="Q392" s="1"/>
      <c r="R392" s="1"/>
      <c r="S392" s="1"/>
      <c r="T392" s="1"/>
      <c r="U392" s="1"/>
      <c r="V392" s="1"/>
      <c r="W392" s="1"/>
      <c r="X392" s="1"/>
      <c r="Y392" s="1"/>
      <c r="Z392" s="1"/>
    </row>
    <row r="393" spans="1:26" ht="14.25" customHeight="1">
      <c r="A393" s="1"/>
      <c r="B393" s="1"/>
      <c r="C393" s="169"/>
      <c r="D393" s="1"/>
      <c r="E393" s="1"/>
      <c r="F393" s="1"/>
      <c r="G393" s="1"/>
      <c r="H393" s="1"/>
      <c r="I393" s="166"/>
      <c r="J393" s="1"/>
      <c r="K393" s="1"/>
      <c r="L393" s="1"/>
      <c r="M393" s="1"/>
      <c r="N393" s="1"/>
      <c r="O393" s="1"/>
      <c r="P393" s="1"/>
      <c r="Q393" s="1"/>
      <c r="R393" s="1"/>
      <c r="S393" s="1"/>
      <c r="T393" s="1"/>
      <c r="U393" s="1"/>
      <c r="V393" s="1"/>
      <c r="W393" s="1"/>
      <c r="X393" s="1"/>
      <c r="Y393" s="1"/>
      <c r="Z393" s="1"/>
    </row>
    <row r="394" spans="1:26" ht="14.25" customHeight="1">
      <c r="A394" s="1"/>
      <c r="B394" s="1"/>
      <c r="C394" s="169"/>
      <c r="D394" s="1"/>
      <c r="E394" s="1"/>
      <c r="F394" s="1"/>
      <c r="G394" s="1"/>
      <c r="H394" s="1"/>
      <c r="I394" s="166"/>
      <c r="J394" s="1"/>
      <c r="K394" s="1"/>
      <c r="L394" s="1"/>
      <c r="M394" s="1"/>
      <c r="N394" s="1"/>
      <c r="O394" s="1"/>
      <c r="P394" s="1"/>
      <c r="Q394" s="1"/>
      <c r="R394" s="1"/>
      <c r="S394" s="1"/>
      <c r="T394" s="1"/>
      <c r="U394" s="1"/>
      <c r="V394" s="1"/>
      <c r="W394" s="1"/>
      <c r="X394" s="1"/>
      <c r="Y394" s="1"/>
      <c r="Z394" s="1"/>
    </row>
    <row r="395" spans="1:26" ht="14.25" customHeight="1">
      <c r="A395" s="1"/>
      <c r="B395" s="1"/>
      <c r="C395" s="169"/>
      <c r="D395" s="1"/>
      <c r="E395" s="1"/>
      <c r="F395" s="1"/>
      <c r="G395" s="1"/>
      <c r="H395" s="1"/>
      <c r="I395" s="166"/>
      <c r="J395" s="1"/>
      <c r="K395" s="1"/>
      <c r="L395" s="1"/>
      <c r="M395" s="1"/>
      <c r="N395" s="1"/>
      <c r="O395" s="1"/>
      <c r="P395" s="1"/>
      <c r="Q395" s="1"/>
      <c r="R395" s="1"/>
      <c r="S395" s="1"/>
      <c r="T395" s="1"/>
      <c r="U395" s="1"/>
      <c r="V395" s="1"/>
      <c r="W395" s="1"/>
      <c r="X395" s="1"/>
      <c r="Y395" s="1"/>
      <c r="Z395" s="1"/>
    </row>
    <row r="396" spans="1:26" ht="14.25" customHeight="1">
      <c r="A396" s="1"/>
      <c r="B396" s="1"/>
      <c r="C396" s="169"/>
      <c r="D396" s="1"/>
      <c r="E396" s="1"/>
      <c r="F396" s="1"/>
      <c r="G396" s="1"/>
      <c r="H396" s="1"/>
      <c r="I396" s="166"/>
      <c r="J396" s="1"/>
      <c r="K396" s="1"/>
      <c r="L396" s="1"/>
      <c r="M396" s="1"/>
      <c r="N396" s="1"/>
      <c r="O396" s="1"/>
      <c r="P396" s="1"/>
      <c r="Q396" s="1"/>
      <c r="R396" s="1"/>
      <c r="S396" s="1"/>
      <c r="T396" s="1"/>
      <c r="U396" s="1"/>
      <c r="V396" s="1"/>
      <c r="W396" s="1"/>
      <c r="X396" s="1"/>
      <c r="Y396" s="1"/>
      <c r="Z396" s="1"/>
    </row>
    <row r="397" spans="1:26" ht="14.25" customHeight="1">
      <c r="A397" s="1"/>
      <c r="B397" s="1"/>
      <c r="C397" s="169"/>
      <c r="D397" s="1"/>
      <c r="E397" s="1"/>
      <c r="F397" s="1"/>
      <c r="G397" s="1"/>
      <c r="H397" s="1"/>
      <c r="I397" s="166"/>
      <c r="J397" s="1"/>
      <c r="K397" s="1"/>
      <c r="L397" s="1"/>
      <c r="M397" s="1"/>
      <c r="N397" s="1"/>
      <c r="O397" s="1"/>
      <c r="P397" s="1"/>
      <c r="Q397" s="1"/>
      <c r="R397" s="1"/>
      <c r="S397" s="1"/>
      <c r="T397" s="1"/>
      <c r="U397" s="1"/>
      <c r="V397" s="1"/>
      <c r="W397" s="1"/>
      <c r="X397" s="1"/>
      <c r="Y397" s="1"/>
      <c r="Z397" s="1"/>
    </row>
    <row r="398" spans="1:26" ht="14.25" customHeight="1">
      <c r="A398" s="1"/>
      <c r="B398" s="1"/>
      <c r="C398" s="169"/>
      <c r="D398" s="1"/>
      <c r="E398" s="1"/>
      <c r="F398" s="1"/>
      <c r="G398" s="1"/>
      <c r="H398" s="1"/>
      <c r="I398" s="166"/>
      <c r="J398" s="1"/>
      <c r="K398" s="1"/>
      <c r="L398" s="1"/>
      <c r="M398" s="1"/>
      <c r="N398" s="1"/>
      <c r="O398" s="1"/>
      <c r="P398" s="1"/>
      <c r="Q398" s="1"/>
      <c r="R398" s="1"/>
      <c r="S398" s="1"/>
      <c r="T398" s="1"/>
      <c r="U398" s="1"/>
      <c r="V398" s="1"/>
      <c r="W398" s="1"/>
      <c r="X398" s="1"/>
      <c r="Y398" s="1"/>
      <c r="Z398" s="1"/>
    </row>
    <row r="399" spans="1:26" ht="14.25" customHeight="1">
      <c r="A399" s="1"/>
      <c r="B399" s="1"/>
      <c r="C399" s="169"/>
      <c r="D399" s="1"/>
      <c r="E399" s="1"/>
      <c r="F399" s="1"/>
      <c r="G399" s="1"/>
      <c r="H399" s="1"/>
      <c r="I399" s="166"/>
      <c r="J399" s="1"/>
      <c r="K399" s="1"/>
      <c r="L399" s="1"/>
      <c r="M399" s="1"/>
      <c r="N399" s="1"/>
      <c r="O399" s="1"/>
      <c r="P399" s="1"/>
      <c r="Q399" s="1"/>
      <c r="R399" s="1"/>
      <c r="S399" s="1"/>
      <c r="T399" s="1"/>
      <c r="U399" s="1"/>
      <c r="V399" s="1"/>
      <c r="W399" s="1"/>
      <c r="X399" s="1"/>
      <c r="Y399" s="1"/>
      <c r="Z399" s="1"/>
    </row>
    <row r="400" spans="1:26" ht="14.25" customHeight="1">
      <c r="A400" s="1"/>
      <c r="B400" s="1"/>
      <c r="C400" s="169"/>
      <c r="D400" s="1"/>
      <c r="E400" s="1"/>
      <c r="F400" s="1"/>
      <c r="G400" s="1"/>
      <c r="H400" s="1"/>
      <c r="I400" s="166"/>
      <c r="J400" s="1"/>
      <c r="K400" s="1"/>
      <c r="L400" s="1"/>
      <c r="M400" s="1"/>
      <c r="N400" s="1"/>
      <c r="O400" s="1"/>
      <c r="P400" s="1"/>
      <c r="Q400" s="1"/>
      <c r="R400" s="1"/>
      <c r="S400" s="1"/>
      <c r="T400" s="1"/>
      <c r="U400" s="1"/>
      <c r="V400" s="1"/>
      <c r="W400" s="1"/>
      <c r="X400" s="1"/>
      <c r="Y400" s="1"/>
      <c r="Z400" s="1"/>
    </row>
    <row r="401" spans="1:26" ht="14.25" customHeight="1">
      <c r="A401" s="1"/>
      <c r="B401" s="1"/>
      <c r="C401" s="169"/>
      <c r="D401" s="1"/>
      <c r="E401" s="1"/>
      <c r="F401" s="1"/>
      <c r="G401" s="1"/>
      <c r="H401" s="1"/>
      <c r="I401" s="166"/>
      <c r="J401" s="1"/>
      <c r="K401" s="1"/>
      <c r="L401" s="1"/>
      <c r="M401" s="1"/>
      <c r="N401" s="1"/>
      <c r="O401" s="1"/>
      <c r="P401" s="1"/>
      <c r="Q401" s="1"/>
      <c r="R401" s="1"/>
      <c r="S401" s="1"/>
      <c r="T401" s="1"/>
      <c r="U401" s="1"/>
      <c r="V401" s="1"/>
      <c r="W401" s="1"/>
      <c r="X401" s="1"/>
      <c r="Y401" s="1"/>
      <c r="Z401" s="1"/>
    </row>
    <row r="402" spans="1:26" ht="14.25" customHeight="1">
      <c r="A402" s="1"/>
      <c r="B402" s="1"/>
      <c r="C402" s="169"/>
      <c r="D402" s="1"/>
      <c r="E402" s="1"/>
      <c r="F402" s="1"/>
      <c r="G402" s="1"/>
      <c r="H402" s="1"/>
      <c r="I402" s="166"/>
      <c r="J402" s="1"/>
      <c r="K402" s="1"/>
      <c r="L402" s="1"/>
      <c r="M402" s="1"/>
      <c r="N402" s="1"/>
      <c r="O402" s="1"/>
      <c r="P402" s="1"/>
      <c r="Q402" s="1"/>
      <c r="R402" s="1"/>
      <c r="S402" s="1"/>
      <c r="T402" s="1"/>
      <c r="U402" s="1"/>
      <c r="V402" s="1"/>
      <c r="W402" s="1"/>
      <c r="X402" s="1"/>
      <c r="Y402" s="1"/>
      <c r="Z402" s="1"/>
    </row>
    <row r="403" spans="1:26" ht="14.25" customHeight="1">
      <c r="A403" s="1"/>
      <c r="B403" s="1"/>
      <c r="C403" s="169"/>
      <c r="D403" s="1"/>
      <c r="E403" s="1"/>
      <c r="F403" s="1"/>
      <c r="G403" s="1"/>
      <c r="H403" s="1"/>
      <c r="I403" s="166"/>
      <c r="J403" s="1"/>
      <c r="K403" s="1"/>
      <c r="L403" s="1"/>
      <c r="M403" s="1"/>
      <c r="N403" s="1"/>
      <c r="O403" s="1"/>
      <c r="P403" s="1"/>
      <c r="Q403" s="1"/>
      <c r="R403" s="1"/>
      <c r="S403" s="1"/>
      <c r="T403" s="1"/>
      <c r="U403" s="1"/>
      <c r="V403" s="1"/>
      <c r="W403" s="1"/>
      <c r="X403" s="1"/>
      <c r="Y403" s="1"/>
      <c r="Z403" s="1"/>
    </row>
    <row r="404" spans="1:26" ht="14.25" customHeight="1">
      <c r="A404" s="1"/>
      <c r="B404" s="1"/>
      <c r="C404" s="169"/>
      <c r="D404" s="1"/>
      <c r="E404" s="1"/>
      <c r="F404" s="1"/>
      <c r="G404" s="1"/>
      <c r="H404" s="1"/>
      <c r="I404" s="166"/>
      <c r="J404" s="1"/>
      <c r="K404" s="1"/>
      <c r="L404" s="1"/>
      <c r="M404" s="1"/>
      <c r="N404" s="1"/>
      <c r="O404" s="1"/>
      <c r="P404" s="1"/>
      <c r="Q404" s="1"/>
      <c r="R404" s="1"/>
      <c r="S404" s="1"/>
      <c r="T404" s="1"/>
      <c r="U404" s="1"/>
      <c r="V404" s="1"/>
      <c r="W404" s="1"/>
      <c r="X404" s="1"/>
      <c r="Y404" s="1"/>
      <c r="Z404" s="1"/>
    </row>
    <row r="405" spans="1:26" ht="14.25" customHeight="1">
      <c r="A405" s="1"/>
      <c r="B405" s="1"/>
      <c r="C405" s="169"/>
      <c r="D405" s="1"/>
      <c r="E405" s="1"/>
      <c r="F405" s="1"/>
      <c r="G405" s="1"/>
      <c r="H405" s="1"/>
      <c r="I405" s="166"/>
      <c r="J405" s="1"/>
      <c r="K405" s="1"/>
      <c r="L405" s="1"/>
      <c r="M405" s="1"/>
      <c r="N405" s="1"/>
      <c r="O405" s="1"/>
      <c r="P405" s="1"/>
      <c r="Q405" s="1"/>
      <c r="R405" s="1"/>
      <c r="S405" s="1"/>
      <c r="T405" s="1"/>
      <c r="U405" s="1"/>
      <c r="V405" s="1"/>
      <c r="W405" s="1"/>
      <c r="X405" s="1"/>
      <c r="Y405" s="1"/>
      <c r="Z405" s="1"/>
    </row>
    <row r="406" spans="1:26" ht="14.25" customHeight="1">
      <c r="A406" s="1"/>
      <c r="B406" s="1"/>
      <c r="C406" s="169"/>
      <c r="D406" s="1"/>
      <c r="E406" s="1"/>
      <c r="F406" s="1"/>
      <c r="G406" s="1"/>
      <c r="H406" s="1"/>
      <c r="I406" s="166"/>
      <c r="J406" s="1"/>
      <c r="K406" s="1"/>
      <c r="L406" s="1"/>
      <c r="M406" s="1"/>
      <c r="N406" s="1"/>
      <c r="O406" s="1"/>
      <c r="P406" s="1"/>
      <c r="Q406" s="1"/>
      <c r="R406" s="1"/>
      <c r="S406" s="1"/>
      <c r="T406" s="1"/>
      <c r="U406" s="1"/>
      <c r="V406" s="1"/>
      <c r="W406" s="1"/>
      <c r="X406" s="1"/>
      <c r="Y406" s="1"/>
      <c r="Z406" s="1"/>
    </row>
    <row r="407" spans="1:26" ht="14.25" customHeight="1">
      <c r="A407" s="1"/>
      <c r="B407" s="1"/>
      <c r="C407" s="169"/>
      <c r="D407" s="1"/>
      <c r="E407" s="1"/>
      <c r="F407" s="1"/>
      <c r="G407" s="1"/>
      <c r="H407" s="1"/>
      <c r="I407" s="166"/>
      <c r="J407" s="1"/>
      <c r="K407" s="1"/>
      <c r="L407" s="1"/>
      <c r="M407" s="1"/>
      <c r="N407" s="1"/>
      <c r="O407" s="1"/>
      <c r="P407" s="1"/>
      <c r="Q407" s="1"/>
      <c r="R407" s="1"/>
      <c r="S407" s="1"/>
      <c r="T407" s="1"/>
      <c r="U407" s="1"/>
      <c r="V407" s="1"/>
      <c r="W407" s="1"/>
      <c r="X407" s="1"/>
      <c r="Y407" s="1"/>
      <c r="Z407" s="1"/>
    </row>
    <row r="408" spans="1:26" ht="14.25" customHeight="1">
      <c r="A408" s="1"/>
      <c r="B408" s="1"/>
      <c r="C408" s="169"/>
      <c r="D408" s="1"/>
      <c r="E408" s="1"/>
      <c r="F408" s="1"/>
      <c r="G408" s="1"/>
      <c r="H408" s="1"/>
      <c r="I408" s="166"/>
      <c r="J408" s="1"/>
      <c r="K408" s="1"/>
      <c r="L408" s="1"/>
      <c r="M408" s="1"/>
      <c r="N408" s="1"/>
      <c r="O408" s="1"/>
      <c r="P408" s="1"/>
      <c r="Q408" s="1"/>
      <c r="R408" s="1"/>
      <c r="S408" s="1"/>
      <c r="T408" s="1"/>
      <c r="U408" s="1"/>
      <c r="V408" s="1"/>
      <c r="W408" s="1"/>
      <c r="X408" s="1"/>
      <c r="Y408" s="1"/>
      <c r="Z408" s="1"/>
    </row>
    <row r="409" spans="1:26" ht="14.25" customHeight="1">
      <c r="A409" s="1"/>
      <c r="B409" s="1"/>
      <c r="C409" s="169"/>
      <c r="D409" s="1"/>
      <c r="E409" s="1"/>
      <c r="F409" s="1"/>
      <c r="G409" s="1"/>
      <c r="H409" s="1"/>
      <c r="I409" s="166"/>
      <c r="J409" s="1"/>
      <c r="K409" s="1"/>
      <c r="L409" s="1"/>
      <c r="M409" s="1"/>
      <c r="N409" s="1"/>
      <c r="O409" s="1"/>
      <c r="P409" s="1"/>
      <c r="Q409" s="1"/>
      <c r="R409" s="1"/>
      <c r="S409" s="1"/>
      <c r="T409" s="1"/>
      <c r="U409" s="1"/>
      <c r="V409" s="1"/>
      <c r="W409" s="1"/>
      <c r="X409" s="1"/>
      <c r="Y409" s="1"/>
      <c r="Z409" s="1"/>
    </row>
    <row r="410" spans="1:26" ht="14.25" customHeight="1">
      <c r="A410" s="1"/>
      <c r="B410" s="1"/>
      <c r="C410" s="169"/>
      <c r="D410" s="1"/>
      <c r="E410" s="1"/>
      <c r="F410" s="1"/>
      <c r="G410" s="1"/>
      <c r="H410" s="1"/>
      <c r="I410" s="166"/>
      <c r="J410" s="1"/>
      <c r="K410" s="1"/>
      <c r="L410" s="1"/>
      <c r="M410" s="1"/>
      <c r="N410" s="1"/>
      <c r="O410" s="1"/>
      <c r="P410" s="1"/>
      <c r="Q410" s="1"/>
      <c r="R410" s="1"/>
      <c r="S410" s="1"/>
      <c r="T410" s="1"/>
      <c r="U410" s="1"/>
      <c r="V410" s="1"/>
      <c r="W410" s="1"/>
      <c r="X410" s="1"/>
      <c r="Y410" s="1"/>
      <c r="Z410" s="1"/>
    </row>
    <row r="411" spans="1:26" ht="14.25" customHeight="1">
      <c r="A411" s="1"/>
      <c r="B411" s="1"/>
      <c r="C411" s="169"/>
      <c r="D411" s="1"/>
      <c r="E411" s="1"/>
      <c r="F411" s="1"/>
      <c r="G411" s="1"/>
      <c r="H411" s="1"/>
      <c r="I411" s="166"/>
      <c r="J411" s="1"/>
      <c r="K411" s="1"/>
      <c r="L411" s="1"/>
      <c r="M411" s="1"/>
      <c r="N411" s="1"/>
      <c r="O411" s="1"/>
      <c r="P411" s="1"/>
      <c r="Q411" s="1"/>
      <c r="R411" s="1"/>
      <c r="S411" s="1"/>
      <c r="T411" s="1"/>
      <c r="U411" s="1"/>
      <c r="V411" s="1"/>
      <c r="W411" s="1"/>
      <c r="X411" s="1"/>
      <c r="Y411" s="1"/>
      <c r="Z411" s="1"/>
    </row>
    <row r="412" spans="1:26" ht="14.25" customHeight="1">
      <c r="A412" s="1"/>
      <c r="B412" s="1"/>
      <c r="C412" s="169"/>
      <c r="D412" s="1"/>
      <c r="E412" s="1"/>
      <c r="F412" s="1"/>
      <c r="G412" s="1"/>
      <c r="H412" s="1"/>
      <c r="I412" s="166"/>
      <c r="J412" s="1"/>
      <c r="K412" s="1"/>
      <c r="L412" s="1"/>
      <c r="M412" s="1"/>
      <c r="N412" s="1"/>
      <c r="O412" s="1"/>
      <c r="P412" s="1"/>
      <c r="Q412" s="1"/>
      <c r="R412" s="1"/>
      <c r="S412" s="1"/>
      <c r="T412" s="1"/>
      <c r="U412" s="1"/>
      <c r="V412" s="1"/>
      <c r="W412" s="1"/>
      <c r="X412" s="1"/>
      <c r="Y412" s="1"/>
      <c r="Z412" s="1"/>
    </row>
    <row r="413" spans="1:26" ht="14.25" customHeight="1">
      <c r="A413" s="1"/>
      <c r="B413" s="1"/>
      <c r="C413" s="169"/>
      <c r="D413" s="1"/>
      <c r="E413" s="1"/>
      <c r="F413" s="1"/>
      <c r="G413" s="1"/>
      <c r="H413" s="1"/>
      <c r="I413" s="166"/>
      <c r="J413" s="1"/>
      <c r="K413" s="1"/>
      <c r="L413" s="1"/>
      <c r="M413" s="1"/>
      <c r="N413" s="1"/>
      <c r="O413" s="1"/>
      <c r="P413" s="1"/>
      <c r="Q413" s="1"/>
      <c r="R413" s="1"/>
      <c r="S413" s="1"/>
      <c r="T413" s="1"/>
      <c r="U413" s="1"/>
      <c r="V413" s="1"/>
      <c r="W413" s="1"/>
      <c r="X413" s="1"/>
      <c r="Y413" s="1"/>
      <c r="Z413" s="1"/>
    </row>
    <row r="414" spans="1:26" ht="14.25" customHeight="1">
      <c r="A414" s="1"/>
      <c r="B414" s="1"/>
      <c r="C414" s="169"/>
      <c r="D414" s="1"/>
      <c r="E414" s="1"/>
      <c r="F414" s="1"/>
      <c r="G414" s="1"/>
      <c r="H414" s="1"/>
      <c r="I414" s="166"/>
      <c r="J414" s="1"/>
      <c r="K414" s="1"/>
      <c r="L414" s="1"/>
      <c r="M414" s="1"/>
      <c r="N414" s="1"/>
      <c r="O414" s="1"/>
      <c r="P414" s="1"/>
      <c r="Q414" s="1"/>
      <c r="R414" s="1"/>
      <c r="S414" s="1"/>
      <c r="T414" s="1"/>
      <c r="U414" s="1"/>
      <c r="V414" s="1"/>
      <c r="W414" s="1"/>
      <c r="X414" s="1"/>
      <c r="Y414" s="1"/>
      <c r="Z414" s="1"/>
    </row>
    <row r="415" spans="1:26" ht="14.25" customHeight="1">
      <c r="A415" s="1"/>
      <c r="B415" s="1"/>
      <c r="C415" s="169"/>
      <c r="D415" s="1"/>
      <c r="E415" s="1"/>
      <c r="F415" s="1"/>
      <c r="G415" s="1"/>
      <c r="H415" s="1"/>
      <c r="I415" s="166"/>
      <c r="J415" s="1"/>
      <c r="K415" s="1"/>
      <c r="L415" s="1"/>
      <c r="M415" s="1"/>
      <c r="N415" s="1"/>
      <c r="O415" s="1"/>
      <c r="P415" s="1"/>
      <c r="Q415" s="1"/>
      <c r="R415" s="1"/>
      <c r="S415" s="1"/>
      <c r="T415" s="1"/>
      <c r="U415" s="1"/>
      <c r="V415" s="1"/>
      <c r="W415" s="1"/>
      <c r="X415" s="1"/>
      <c r="Y415" s="1"/>
      <c r="Z415" s="1"/>
    </row>
    <row r="416" spans="1:26" ht="14.25" customHeight="1">
      <c r="A416" s="1"/>
      <c r="B416" s="1"/>
      <c r="C416" s="169"/>
      <c r="D416" s="1"/>
      <c r="E416" s="1"/>
      <c r="F416" s="1"/>
      <c r="G416" s="1"/>
      <c r="H416" s="1"/>
      <c r="I416" s="166"/>
      <c r="J416" s="1"/>
      <c r="K416" s="1"/>
      <c r="L416" s="1"/>
      <c r="M416" s="1"/>
      <c r="N416" s="1"/>
      <c r="O416" s="1"/>
      <c r="P416" s="1"/>
      <c r="Q416" s="1"/>
      <c r="R416" s="1"/>
      <c r="S416" s="1"/>
      <c r="T416" s="1"/>
      <c r="U416" s="1"/>
      <c r="V416" s="1"/>
      <c r="W416" s="1"/>
      <c r="X416" s="1"/>
      <c r="Y416" s="1"/>
      <c r="Z416" s="1"/>
    </row>
    <row r="417" spans="1:26" ht="14.25" customHeight="1">
      <c r="A417" s="1"/>
      <c r="B417" s="1"/>
      <c r="C417" s="169"/>
      <c r="D417" s="1"/>
      <c r="E417" s="1"/>
      <c r="F417" s="1"/>
      <c r="G417" s="1"/>
      <c r="H417" s="1"/>
      <c r="I417" s="166"/>
      <c r="J417" s="1"/>
      <c r="K417" s="1"/>
      <c r="L417" s="1"/>
      <c r="M417" s="1"/>
      <c r="N417" s="1"/>
      <c r="O417" s="1"/>
      <c r="P417" s="1"/>
      <c r="Q417" s="1"/>
      <c r="R417" s="1"/>
      <c r="S417" s="1"/>
      <c r="T417" s="1"/>
      <c r="U417" s="1"/>
      <c r="V417" s="1"/>
      <c r="W417" s="1"/>
      <c r="X417" s="1"/>
      <c r="Y417" s="1"/>
      <c r="Z417" s="1"/>
    </row>
    <row r="418" spans="1:26" ht="14.25" customHeight="1">
      <c r="A418" s="1"/>
      <c r="B418" s="1"/>
      <c r="C418" s="169"/>
      <c r="D418" s="1"/>
      <c r="E418" s="1"/>
      <c r="F418" s="1"/>
      <c r="G418" s="1"/>
      <c r="H418" s="1"/>
      <c r="I418" s="166"/>
      <c r="J418" s="1"/>
      <c r="K418" s="1"/>
      <c r="L418" s="1"/>
      <c r="M418" s="1"/>
      <c r="N418" s="1"/>
      <c r="O418" s="1"/>
      <c r="P418" s="1"/>
      <c r="Q418" s="1"/>
      <c r="R418" s="1"/>
      <c r="S418" s="1"/>
      <c r="T418" s="1"/>
      <c r="U418" s="1"/>
      <c r="V418" s="1"/>
      <c r="W418" s="1"/>
      <c r="X418" s="1"/>
      <c r="Y418" s="1"/>
      <c r="Z418" s="1"/>
    </row>
    <row r="419" spans="1:26" ht="14.25" customHeight="1">
      <c r="A419" s="1"/>
      <c r="B419" s="1"/>
      <c r="C419" s="169"/>
      <c r="D419" s="1"/>
      <c r="E419" s="1"/>
      <c r="F419" s="1"/>
      <c r="G419" s="1"/>
      <c r="H419" s="1"/>
      <c r="I419" s="166"/>
      <c r="J419" s="1"/>
      <c r="K419" s="1"/>
      <c r="L419" s="1"/>
      <c r="M419" s="1"/>
      <c r="N419" s="1"/>
      <c r="O419" s="1"/>
      <c r="P419" s="1"/>
      <c r="Q419" s="1"/>
      <c r="R419" s="1"/>
      <c r="S419" s="1"/>
      <c r="T419" s="1"/>
      <c r="U419" s="1"/>
      <c r="V419" s="1"/>
      <c r="W419" s="1"/>
      <c r="X419" s="1"/>
      <c r="Y419" s="1"/>
      <c r="Z419" s="1"/>
    </row>
    <row r="420" spans="1:26" ht="14.25" customHeight="1">
      <c r="A420" s="1"/>
      <c r="B420" s="1"/>
      <c r="C420" s="169"/>
      <c r="D420" s="1"/>
      <c r="E420" s="1"/>
      <c r="F420" s="1"/>
      <c r="G420" s="1"/>
      <c r="H420" s="1"/>
      <c r="I420" s="166"/>
      <c r="J420" s="1"/>
      <c r="K420" s="1"/>
      <c r="L420" s="1"/>
      <c r="M420" s="1"/>
      <c r="N420" s="1"/>
      <c r="O420" s="1"/>
      <c r="P420" s="1"/>
      <c r="Q420" s="1"/>
      <c r="R420" s="1"/>
      <c r="S420" s="1"/>
      <c r="T420" s="1"/>
      <c r="U420" s="1"/>
      <c r="V420" s="1"/>
      <c r="W420" s="1"/>
      <c r="X420" s="1"/>
      <c r="Y420" s="1"/>
      <c r="Z420" s="1"/>
    </row>
    <row r="421" spans="1:26" ht="14.25" customHeight="1">
      <c r="A421" s="1"/>
      <c r="B421" s="1"/>
      <c r="C421" s="169"/>
      <c r="D421" s="1"/>
      <c r="E421" s="1"/>
      <c r="F421" s="1"/>
      <c r="G421" s="1"/>
      <c r="H421" s="1"/>
      <c r="I421" s="166"/>
      <c r="J421" s="1"/>
      <c r="K421" s="1"/>
      <c r="L421" s="1"/>
      <c r="M421" s="1"/>
      <c r="N421" s="1"/>
      <c r="O421" s="1"/>
      <c r="P421" s="1"/>
      <c r="Q421" s="1"/>
      <c r="R421" s="1"/>
      <c r="S421" s="1"/>
      <c r="T421" s="1"/>
      <c r="U421" s="1"/>
      <c r="V421" s="1"/>
      <c r="W421" s="1"/>
      <c r="X421" s="1"/>
      <c r="Y421" s="1"/>
      <c r="Z421" s="1"/>
    </row>
    <row r="422" spans="1:26" ht="14.25" customHeight="1">
      <c r="A422" s="1"/>
      <c r="B422" s="1"/>
      <c r="C422" s="169"/>
      <c r="D422" s="1"/>
      <c r="E422" s="1"/>
      <c r="F422" s="1"/>
      <c r="G422" s="1"/>
      <c r="H422" s="1"/>
      <c r="I422" s="166"/>
      <c r="J422" s="1"/>
      <c r="K422" s="1"/>
      <c r="L422" s="1"/>
      <c r="M422" s="1"/>
      <c r="N422" s="1"/>
      <c r="O422" s="1"/>
      <c r="P422" s="1"/>
      <c r="Q422" s="1"/>
      <c r="R422" s="1"/>
      <c r="S422" s="1"/>
      <c r="T422" s="1"/>
      <c r="U422" s="1"/>
      <c r="V422" s="1"/>
      <c r="W422" s="1"/>
      <c r="X422" s="1"/>
      <c r="Y422" s="1"/>
      <c r="Z422" s="1"/>
    </row>
    <row r="423" spans="1:26" ht="14.25" customHeight="1">
      <c r="A423" s="1"/>
      <c r="B423" s="1"/>
      <c r="C423" s="169"/>
      <c r="D423" s="1"/>
      <c r="E423" s="1"/>
      <c r="F423" s="1"/>
      <c r="G423" s="1"/>
      <c r="H423" s="1"/>
      <c r="I423" s="166"/>
      <c r="J423" s="1"/>
      <c r="K423" s="1"/>
      <c r="L423" s="1"/>
      <c r="M423" s="1"/>
      <c r="N423" s="1"/>
      <c r="O423" s="1"/>
      <c r="P423" s="1"/>
      <c r="Q423" s="1"/>
      <c r="R423" s="1"/>
      <c r="S423" s="1"/>
      <c r="T423" s="1"/>
      <c r="U423" s="1"/>
      <c r="V423" s="1"/>
      <c r="W423" s="1"/>
      <c r="X423" s="1"/>
      <c r="Y423" s="1"/>
      <c r="Z423" s="1"/>
    </row>
    <row r="424" spans="1:26" ht="14.25" customHeight="1">
      <c r="A424" s="1"/>
      <c r="B424" s="1"/>
      <c r="C424" s="169"/>
      <c r="D424" s="1"/>
      <c r="E424" s="1"/>
      <c r="F424" s="1"/>
      <c r="G424" s="1"/>
      <c r="H424" s="1"/>
      <c r="I424" s="166"/>
      <c r="J424" s="1"/>
      <c r="K424" s="1"/>
      <c r="L424" s="1"/>
      <c r="M424" s="1"/>
      <c r="N424" s="1"/>
      <c r="O424" s="1"/>
      <c r="P424" s="1"/>
      <c r="Q424" s="1"/>
      <c r="R424" s="1"/>
      <c r="S424" s="1"/>
      <c r="T424" s="1"/>
      <c r="U424" s="1"/>
      <c r="V424" s="1"/>
      <c r="W424" s="1"/>
      <c r="X424" s="1"/>
      <c r="Y424" s="1"/>
      <c r="Z424" s="1"/>
    </row>
    <row r="425" spans="1:26" ht="14.25" customHeight="1">
      <c r="A425" s="1"/>
      <c r="B425" s="1"/>
      <c r="C425" s="169"/>
      <c r="D425" s="1"/>
      <c r="E425" s="1"/>
      <c r="F425" s="1"/>
      <c r="G425" s="1"/>
      <c r="H425" s="1"/>
      <c r="I425" s="166"/>
      <c r="J425" s="1"/>
      <c r="K425" s="1"/>
      <c r="L425" s="1"/>
      <c r="M425" s="1"/>
      <c r="N425" s="1"/>
      <c r="O425" s="1"/>
      <c r="P425" s="1"/>
      <c r="Q425" s="1"/>
      <c r="R425" s="1"/>
      <c r="S425" s="1"/>
      <c r="T425" s="1"/>
      <c r="U425" s="1"/>
      <c r="V425" s="1"/>
      <c r="W425" s="1"/>
      <c r="X425" s="1"/>
      <c r="Y425" s="1"/>
      <c r="Z425" s="1"/>
    </row>
    <row r="426" spans="1:26" ht="14.25" customHeight="1">
      <c r="A426" s="1"/>
      <c r="B426" s="1"/>
      <c r="C426" s="169"/>
      <c r="D426" s="1"/>
      <c r="E426" s="1"/>
      <c r="F426" s="1"/>
      <c r="G426" s="1"/>
      <c r="H426" s="1"/>
      <c r="I426" s="166"/>
      <c r="J426" s="1"/>
      <c r="K426" s="1"/>
      <c r="L426" s="1"/>
      <c r="M426" s="1"/>
      <c r="N426" s="1"/>
      <c r="O426" s="1"/>
      <c r="P426" s="1"/>
      <c r="Q426" s="1"/>
      <c r="R426" s="1"/>
      <c r="S426" s="1"/>
      <c r="T426" s="1"/>
      <c r="U426" s="1"/>
      <c r="V426" s="1"/>
      <c r="W426" s="1"/>
      <c r="X426" s="1"/>
      <c r="Y426" s="1"/>
      <c r="Z426" s="1"/>
    </row>
    <row r="427" spans="1:26" ht="14.25" customHeight="1">
      <c r="A427" s="1"/>
      <c r="B427" s="1"/>
      <c r="C427" s="169"/>
      <c r="D427" s="1"/>
      <c r="E427" s="1"/>
      <c r="F427" s="1"/>
      <c r="G427" s="1"/>
      <c r="H427" s="1"/>
      <c r="I427" s="166"/>
      <c r="J427" s="1"/>
      <c r="K427" s="1"/>
      <c r="L427" s="1"/>
      <c r="M427" s="1"/>
      <c r="N427" s="1"/>
      <c r="O427" s="1"/>
      <c r="P427" s="1"/>
      <c r="Q427" s="1"/>
      <c r="R427" s="1"/>
      <c r="S427" s="1"/>
      <c r="T427" s="1"/>
      <c r="U427" s="1"/>
      <c r="V427" s="1"/>
      <c r="W427" s="1"/>
      <c r="X427" s="1"/>
      <c r="Y427" s="1"/>
      <c r="Z427" s="1"/>
    </row>
    <row r="428" spans="1:26" ht="14.25" customHeight="1">
      <c r="A428" s="1"/>
      <c r="B428" s="1"/>
      <c r="C428" s="169"/>
      <c r="D428" s="1"/>
      <c r="E428" s="1"/>
      <c r="F428" s="1"/>
      <c r="G428" s="1"/>
      <c r="H428" s="1"/>
      <c r="I428" s="166"/>
      <c r="J428" s="1"/>
      <c r="K428" s="1"/>
      <c r="L428" s="1"/>
      <c r="M428" s="1"/>
      <c r="N428" s="1"/>
      <c r="O428" s="1"/>
      <c r="P428" s="1"/>
      <c r="Q428" s="1"/>
      <c r="R428" s="1"/>
      <c r="S428" s="1"/>
      <c r="T428" s="1"/>
      <c r="U428" s="1"/>
      <c r="V428" s="1"/>
      <c r="W428" s="1"/>
      <c r="X428" s="1"/>
      <c r="Y428" s="1"/>
      <c r="Z428" s="1"/>
    </row>
    <row r="429" spans="1:26" ht="14.25" customHeight="1">
      <c r="A429" s="1"/>
      <c r="B429" s="1"/>
      <c r="C429" s="169"/>
      <c r="D429" s="1"/>
      <c r="E429" s="1"/>
      <c r="F429" s="1"/>
      <c r="G429" s="1"/>
      <c r="H429" s="1"/>
      <c r="I429" s="166"/>
      <c r="J429" s="1"/>
      <c r="K429" s="1"/>
      <c r="L429" s="1"/>
      <c r="M429" s="1"/>
      <c r="N429" s="1"/>
      <c r="O429" s="1"/>
      <c r="P429" s="1"/>
      <c r="Q429" s="1"/>
      <c r="R429" s="1"/>
      <c r="S429" s="1"/>
      <c r="T429" s="1"/>
      <c r="U429" s="1"/>
      <c r="V429" s="1"/>
      <c r="W429" s="1"/>
      <c r="X429" s="1"/>
      <c r="Y429" s="1"/>
      <c r="Z429" s="1"/>
    </row>
    <row r="430" spans="1:26" ht="14.25" customHeight="1">
      <c r="A430" s="1"/>
      <c r="B430" s="1"/>
      <c r="C430" s="169"/>
      <c r="D430" s="1"/>
      <c r="E430" s="1"/>
      <c r="F430" s="1"/>
      <c r="G430" s="1"/>
      <c r="H430" s="1"/>
      <c r="I430" s="166"/>
      <c r="J430" s="1"/>
      <c r="K430" s="1"/>
      <c r="L430" s="1"/>
      <c r="M430" s="1"/>
      <c r="N430" s="1"/>
      <c r="O430" s="1"/>
      <c r="P430" s="1"/>
      <c r="Q430" s="1"/>
      <c r="R430" s="1"/>
      <c r="S430" s="1"/>
      <c r="T430" s="1"/>
      <c r="U430" s="1"/>
      <c r="V430" s="1"/>
      <c r="W430" s="1"/>
      <c r="X430" s="1"/>
      <c r="Y430" s="1"/>
      <c r="Z430" s="1"/>
    </row>
    <row r="431" spans="1:26" ht="14.25" customHeight="1">
      <c r="A431" s="1"/>
      <c r="B431" s="1"/>
      <c r="C431" s="169"/>
      <c r="D431" s="1"/>
      <c r="E431" s="1"/>
      <c r="F431" s="1"/>
      <c r="G431" s="1"/>
      <c r="H431" s="1"/>
      <c r="I431" s="166"/>
      <c r="J431" s="1"/>
      <c r="K431" s="1"/>
      <c r="L431" s="1"/>
      <c r="M431" s="1"/>
      <c r="N431" s="1"/>
      <c r="O431" s="1"/>
      <c r="P431" s="1"/>
      <c r="Q431" s="1"/>
      <c r="R431" s="1"/>
      <c r="S431" s="1"/>
      <c r="T431" s="1"/>
      <c r="U431" s="1"/>
      <c r="V431" s="1"/>
      <c r="W431" s="1"/>
      <c r="X431" s="1"/>
      <c r="Y431" s="1"/>
      <c r="Z431" s="1"/>
    </row>
    <row r="432" spans="1:26" ht="14.25" customHeight="1">
      <c r="A432" s="1"/>
      <c r="B432" s="1"/>
      <c r="C432" s="169"/>
      <c r="D432" s="1"/>
      <c r="E432" s="1"/>
      <c r="F432" s="1"/>
      <c r="G432" s="1"/>
      <c r="H432" s="1"/>
      <c r="I432" s="166"/>
      <c r="J432" s="1"/>
      <c r="K432" s="1"/>
      <c r="L432" s="1"/>
      <c r="M432" s="1"/>
      <c r="N432" s="1"/>
      <c r="O432" s="1"/>
      <c r="P432" s="1"/>
      <c r="Q432" s="1"/>
      <c r="R432" s="1"/>
      <c r="S432" s="1"/>
      <c r="T432" s="1"/>
      <c r="U432" s="1"/>
      <c r="V432" s="1"/>
      <c r="W432" s="1"/>
      <c r="X432" s="1"/>
      <c r="Y432" s="1"/>
      <c r="Z432" s="1"/>
    </row>
    <row r="433" spans="1:26" ht="14.25" customHeight="1">
      <c r="A433" s="1"/>
      <c r="B433" s="1"/>
      <c r="C433" s="169"/>
      <c r="D433" s="1"/>
      <c r="E433" s="1"/>
      <c r="F433" s="1"/>
      <c r="G433" s="1"/>
      <c r="H433" s="1"/>
      <c r="I433" s="166"/>
      <c r="J433" s="1"/>
      <c r="K433" s="1"/>
      <c r="L433" s="1"/>
      <c r="M433" s="1"/>
      <c r="N433" s="1"/>
      <c r="O433" s="1"/>
      <c r="P433" s="1"/>
      <c r="Q433" s="1"/>
      <c r="R433" s="1"/>
      <c r="S433" s="1"/>
      <c r="T433" s="1"/>
      <c r="U433" s="1"/>
      <c r="V433" s="1"/>
      <c r="W433" s="1"/>
      <c r="X433" s="1"/>
      <c r="Y433" s="1"/>
      <c r="Z433" s="1"/>
    </row>
    <row r="434" spans="1:26" ht="14.25" customHeight="1">
      <c r="A434" s="1"/>
      <c r="B434" s="1"/>
      <c r="C434" s="169"/>
      <c r="D434" s="1"/>
      <c r="E434" s="1"/>
      <c r="F434" s="1"/>
      <c r="G434" s="1"/>
      <c r="H434" s="1"/>
      <c r="I434" s="166"/>
      <c r="J434" s="1"/>
      <c r="K434" s="1"/>
      <c r="L434" s="1"/>
      <c r="M434" s="1"/>
      <c r="N434" s="1"/>
      <c r="O434" s="1"/>
      <c r="P434" s="1"/>
      <c r="Q434" s="1"/>
      <c r="R434" s="1"/>
      <c r="S434" s="1"/>
      <c r="T434" s="1"/>
      <c r="U434" s="1"/>
      <c r="V434" s="1"/>
      <c r="W434" s="1"/>
      <c r="X434" s="1"/>
      <c r="Y434" s="1"/>
      <c r="Z434" s="1"/>
    </row>
    <row r="435" spans="1:26" ht="14.25" customHeight="1">
      <c r="A435" s="1"/>
      <c r="B435" s="1"/>
      <c r="C435" s="169"/>
      <c r="D435" s="1"/>
      <c r="E435" s="1"/>
      <c r="F435" s="1"/>
      <c r="G435" s="1"/>
      <c r="H435" s="1"/>
      <c r="I435" s="166"/>
      <c r="J435" s="1"/>
      <c r="K435" s="1"/>
      <c r="L435" s="1"/>
      <c r="M435" s="1"/>
      <c r="N435" s="1"/>
      <c r="O435" s="1"/>
      <c r="P435" s="1"/>
      <c r="Q435" s="1"/>
      <c r="R435" s="1"/>
      <c r="S435" s="1"/>
      <c r="T435" s="1"/>
      <c r="U435" s="1"/>
      <c r="V435" s="1"/>
      <c r="W435" s="1"/>
      <c r="X435" s="1"/>
      <c r="Y435" s="1"/>
      <c r="Z435" s="1"/>
    </row>
    <row r="436" spans="1:26" ht="14.25" customHeight="1">
      <c r="A436" s="1"/>
      <c r="B436" s="1"/>
      <c r="C436" s="169"/>
      <c r="D436" s="1"/>
      <c r="E436" s="1"/>
      <c r="F436" s="1"/>
      <c r="G436" s="1"/>
      <c r="H436" s="1"/>
      <c r="I436" s="166"/>
      <c r="J436" s="1"/>
      <c r="K436" s="1"/>
      <c r="L436" s="1"/>
      <c r="M436" s="1"/>
      <c r="N436" s="1"/>
      <c r="O436" s="1"/>
      <c r="P436" s="1"/>
      <c r="Q436" s="1"/>
      <c r="R436" s="1"/>
      <c r="S436" s="1"/>
      <c r="T436" s="1"/>
      <c r="U436" s="1"/>
      <c r="V436" s="1"/>
      <c r="W436" s="1"/>
      <c r="X436" s="1"/>
      <c r="Y436" s="1"/>
      <c r="Z436" s="1"/>
    </row>
    <row r="437" spans="1:26" ht="14.25" customHeight="1">
      <c r="A437" s="1"/>
      <c r="B437" s="1"/>
      <c r="C437" s="169"/>
      <c r="D437" s="1"/>
      <c r="E437" s="1"/>
      <c r="F437" s="1"/>
      <c r="G437" s="1"/>
      <c r="H437" s="1"/>
      <c r="I437" s="166"/>
      <c r="J437" s="1"/>
      <c r="K437" s="1"/>
      <c r="L437" s="1"/>
      <c r="M437" s="1"/>
      <c r="N437" s="1"/>
      <c r="O437" s="1"/>
      <c r="P437" s="1"/>
      <c r="Q437" s="1"/>
      <c r="R437" s="1"/>
      <c r="S437" s="1"/>
      <c r="T437" s="1"/>
      <c r="U437" s="1"/>
      <c r="V437" s="1"/>
      <c r="W437" s="1"/>
      <c r="X437" s="1"/>
      <c r="Y437" s="1"/>
      <c r="Z437" s="1"/>
    </row>
    <row r="438" spans="1:26" ht="14.25" customHeight="1">
      <c r="A438" s="1"/>
      <c r="B438" s="1"/>
      <c r="C438" s="169"/>
      <c r="D438" s="1"/>
      <c r="E438" s="1"/>
      <c r="F438" s="1"/>
      <c r="G438" s="1"/>
      <c r="H438" s="1"/>
      <c r="I438" s="166"/>
      <c r="J438" s="1"/>
      <c r="K438" s="1"/>
      <c r="L438" s="1"/>
      <c r="M438" s="1"/>
      <c r="N438" s="1"/>
      <c r="O438" s="1"/>
      <c r="P438" s="1"/>
      <c r="Q438" s="1"/>
      <c r="R438" s="1"/>
      <c r="S438" s="1"/>
      <c r="T438" s="1"/>
      <c r="U438" s="1"/>
      <c r="V438" s="1"/>
      <c r="W438" s="1"/>
      <c r="X438" s="1"/>
      <c r="Y438" s="1"/>
      <c r="Z438" s="1"/>
    </row>
    <row r="439" spans="1:26" ht="14.25" customHeight="1">
      <c r="A439" s="1"/>
      <c r="B439" s="1"/>
      <c r="C439" s="169"/>
      <c r="D439" s="1"/>
      <c r="E439" s="1"/>
      <c r="F439" s="1"/>
      <c r="G439" s="1"/>
      <c r="H439" s="1"/>
      <c r="I439" s="166"/>
      <c r="J439" s="1"/>
      <c r="K439" s="1"/>
      <c r="L439" s="1"/>
      <c r="M439" s="1"/>
      <c r="N439" s="1"/>
      <c r="O439" s="1"/>
      <c r="P439" s="1"/>
      <c r="Q439" s="1"/>
      <c r="R439" s="1"/>
      <c r="S439" s="1"/>
      <c r="T439" s="1"/>
      <c r="U439" s="1"/>
      <c r="V439" s="1"/>
      <c r="W439" s="1"/>
      <c r="X439" s="1"/>
      <c r="Y439" s="1"/>
      <c r="Z439" s="1"/>
    </row>
    <row r="440" spans="1:26" ht="14.25" customHeight="1">
      <c r="A440" s="1"/>
      <c r="B440" s="1"/>
      <c r="C440" s="169"/>
      <c r="D440" s="1"/>
      <c r="E440" s="1"/>
      <c r="F440" s="1"/>
      <c r="G440" s="1"/>
      <c r="H440" s="1"/>
      <c r="I440" s="166"/>
      <c r="J440" s="1"/>
      <c r="K440" s="1"/>
      <c r="L440" s="1"/>
      <c r="M440" s="1"/>
      <c r="N440" s="1"/>
      <c r="O440" s="1"/>
      <c r="P440" s="1"/>
      <c r="Q440" s="1"/>
      <c r="R440" s="1"/>
      <c r="S440" s="1"/>
      <c r="T440" s="1"/>
      <c r="U440" s="1"/>
      <c r="V440" s="1"/>
      <c r="W440" s="1"/>
      <c r="X440" s="1"/>
      <c r="Y440" s="1"/>
      <c r="Z440" s="1"/>
    </row>
    <row r="441" spans="1:26" ht="14.25" customHeight="1">
      <c r="A441" s="1"/>
      <c r="B441" s="1"/>
      <c r="C441" s="169"/>
      <c r="D441" s="1"/>
      <c r="E441" s="1"/>
      <c r="F441" s="1"/>
      <c r="G441" s="1"/>
      <c r="H441" s="1"/>
      <c r="I441" s="166"/>
      <c r="J441" s="1"/>
      <c r="K441" s="1"/>
      <c r="L441" s="1"/>
      <c r="M441" s="1"/>
      <c r="N441" s="1"/>
      <c r="O441" s="1"/>
      <c r="P441" s="1"/>
      <c r="Q441" s="1"/>
      <c r="R441" s="1"/>
      <c r="S441" s="1"/>
      <c r="T441" s="1"/>
      <c r="U441" s="1"/>
      <c r="V441" s="1"/>
      <c r="W441" s="1"/>
      <c r="X441" s="1"/>
      <c r="Y441" s="1"/>
      <c r="Z441" s="1"/>
    </row>
    <row r="442" spans="1:26" ht="14.25" customHeight="1">
      <c r="A442" s="1"/>
      <c r="B442" s="1"/>
      <c r="C442" s="169"/>
      <c r="D442" s="1"/>
      <c r="E442" s="1"/>
      <c r="F442" s="1"/>
      <c r="G442" s="1"/>
      <c r="H442" s="1"/>
      <c r="I442" s="166"/>
      <c r="J442" s="1"/>
      <c r="K442" s="1"/>
      <c r="L442" s="1"/>
      <c r="M442" s="1"/>
      <c r="N442" s="1"/>
      <c r="O442" s="1"/>
      <c r="P442" s="1"/>
      <c r="Q442" s="1"/>
      <c r="R442" s="1"/>
      <c r="S442" s="1"/>
      <c r="T442" s="1"/>
      <c r="U442" s="1"/>
      <c r="V442" s="1"/>
      <c r="W442" s="1"/>
      <c r="X442" s="1"/>
      <c r="Y442" s="1"/>
      <c r="Z442" s="1"/>
    </row>
    <row r="443" spans="1:26" ht="14.25" customHeight="1">
      <c r="A443" s="1"/>
      <c r="B443" s="1"/>
      <c r="C443" s="169"/>
      <c r="D443" s="1"/>
      <c r="E443" s="1"/>
      <c r="F443" s="1"/>
      <c r="G443" s="1"/>
      <c r="H443" s="1"/>
      <c r="I443" s="166"/>
      <c r="J443" s="1"/>
      <c r="K443" s="1"/>
      <c r="L443" s="1"/>
      <c r="M443" s="1"/>
      <c r="N443" s="1"/>
      <c r="O443" s="1"/>
      <c r="P443" s="1"/>
      <c r="Q443" s="1"/>
      <c r="R443" s="1"/>
      <c r="S443" s="1"/>
      <c r="T443" s="1"/>
      <c r="U443" s="1"/>
      <c r="V443" s="1"/>
      <c r="W443" s="1"/>
      <c r="X443" s="1"/>
      <c r="Y443" s="1"/>
      <c r="Z443" s="1"/>
    </row>
    <row r="444" spans="1:26" ht="14.25" customHeight="1">
      <c r="A444" s="1"/>
      <c r="B444" s="1"/>
      <c r="C444" s="169"/>
      <c r="D444" s="1"/>
      <c r="E444" s="1"/>
      <c r="F444" s="1"/>
      <c r="G444" s="1"/>
      <c r="H444" s="1"/>
      <c r="I444" s="166"/>
      <c r="J444" s="1"/>
      <c r="K444" s="1"/>
      <c r="L444" s="1"/>
      <c r="M444" s="1"/>
      <c r="N444" s="1"/>
      <c r="O444" s="1"/>
      <c r="P444" s="1"/>
      <c r="Q444" s="1"/>
      <c r="R444" s="1"/>
      <c r="S444" s="1"/>
      <c r="T444" s="1"/>
      <c r="U444" s="1"/>
      <c r="V444" s="1"/>
      <c r="W444" s="1"/>
      <c r="X444" s="1"/>
      <c r="Y444" s="1"/>
      <c r="Z444" s="1"/>
    </row>
    <row r="445" spans="1:26" ht="14.25" customHeight="1">
      <c r="A445" s="1"/>
      <c r="B445" s="1"/>
      <c r="C445" s="169"/>
      <c r="D445" s="1"/>
      <c r="E445" s="1"/>
      <c r="F445" s="1"/>
      <c r="G445" s="1"/>
      <c r="H445" s="1"/>
      <c r="I445" s="166"/>
      <c r="J445" s="1"/>
      <c r="K445" s="1"/>
      <c r="L445" s="1"/>
      <c r="M445" s="1"/>
      <c r="N445" s="1"/>
      <c r="O445" s="1"/>
      <c r="P445" s="1"/>
      <c r="Q445" s="1"/>
      <c r="R445" s="1"/>
      <c r="S445" s="1"/>
      <c r="T445" s="1"/>
      <c r="U445" s="1"/>
      <c r="V445" s="1"/>
      <c r="W445" s="1"/>
      <c r="X445" s="1"/>
      <c r="Y445" s="1"/>
      <c r="Z445" s="1"/>
    </row>
    <row r="446" spans="1:26" ht="14.25" customHeight="1">
      <c r="A446" s="1"/>
      <c r="B446" s="1"/>
      <c r="C446" s="169"/>
      <c r="D446" s="1"/>
      <c r="E446" s="1"/>
      <c r="F446" s="1"/>
      <c r="G446" s="1"/>
      <c r="H446" s="1"/>
      <c r="I446" s="166"/>
      <c r="J446" s="1"/>
      <c r="K446" s="1"/>
      <c r="L446" s="1"/>
      <c r="M446" s="1"/>
      <c r="N446" s="1"/>
      <c r="O446" s="1"/>
      <c r="P446" s="1"/>
      <c r="Q446" s="1"/>
      <c r="R446" s="1"/>
      <c r="S446" s="1"/>
      <c r="T446" s="1"/>
      <c r="U446" s="1"/>
      <c r="V446" s="1"/>
      <c r="W446" s="1"/>
      <c r="X446" s="1"/>
      <c r="Y446" s="1"/>
      <c r="Z446" s="1"/>
    </row>
    <row r="447" spans="1:26" ht="14.25" customHeight="1">
      <c r="A447" s="1"/>
      <c r="B447" s="1"/>
      <c r="C447" s="169"/>
      <c r="D447" s="1"/>
      <c r="E447" s="1"/>
      <c r="F447" s="1"/>
      <c r="G447" s="1"/>
      <c r="H447" s="1"/>
      <c r="I447" s="166"/>
      <c r="J447" s="1"/>
      <c r="K447" s="1"/>
      <c r="L447" s="1"/>
      <c r="M447" s="1"/>
      <c r="N447" s="1"/>
      <c r="O447" s="1"/>
      <c r="P447" s="1"/>
      <c r="Q447" s="1"/>
      <c r="R447" s="1"/>
      <c r="S447" s="1"/>
      <c r="T447" s="1"/>
      <c r="U447" s="1"/>
      <c r="V447" s="1"/>
      <c r="W447" s="1"/>
      <c r="X447" s="1"/>
      <c r="Y447" s="1"/>
      <c r="Z447" s="1"/>
    </row>
    <row r="448" spans="1:26" ht="14.25" customHeight="1">
      <c r="A448" s="1"/>
      <c r="B448" s="1"/>
      <c r="C448" s="169"/>
      <c r="D448" s="1"/>
      <c r="E448" s="1"/>
      <c r="F448" s="1"/>
      <c r="G448" s="1"/>
      <c r="H448" s="1"/>
      <c r="I448" s="166"/>
      <c r="J448" s="1"/>
      <c r="K448" s="1"/>
      <c r="L448" s="1"/>
      <c r="M448" s="1"/>
      <c r="N448" s="1"/>
      <c r="O448" s="1"/>
      <c r="P448" s="1"/>
      <c r="Q448" s="1"/>
      <c r="R448" s="1"/>
      <c r="S448" s="1"/>
      <c r="T448" s="1"/>
      <c r="U448" s="1"/>
      <c r="V448" s="1"/>
      <c r="W448" s="1"/>
      <c r="X448" s="1"/>
      <c r="Y448" s="1"/>
      <c r="Z448" s="1"/>
    </row>
    <row r="449" spans="1:26" ht="14.25" customHeight="1">
      <c r="A449" s="1"/>
      <c r="B449" s="1"/>
      <c r="C449" s="169"/>
      <c r="D449" s="1"/>
      <c r="E449" s="1"/>
      <c r="F449" s="1"/>
      <c r="G449" s="1"/>
      <c r="H449" s="1"/>
      <c r="I449" s="166"/>
      <c r="J449" s="1"/>
      <c r="K449" s="1"/>
      <c r="L449" s="1"/>
      <c r="M449" s="1"/>
      <c r="N449" s="1"/>
      <c r="O449" s="1"/>
      <c r="P449" s="1"/>
      <c r="Q449" s="1"/>
      <c r="R449" s="1"/>
      <c r="S449" s="1"/>
      <c r="T449" s="1"/>
      <c r="U449" s="1"/>
      <c r="V449" s="1"/>
      <c r="W449" s="1"/>
      <c r="X449" s="1"/>
      <c r="Y449" s="1"/>
      <c r="Z449" s="1"/>
    </row>
    <row r="450" spans="1:26" ht="14.25" customHeight="1">
      <c r="A450" s="1"/>
      <c r="B450" s="1"/>
      <c r="C450" s="169"/>
      <c r="D450" s="1"/>
      <c r="E450" s="1"/>
      <c r="F450" s="1"/>
      <c r="G450" s="1"/>
      <c r="H450" s="1"/>
      <c r="I450" s="166"/>
      <c r="J450" s="1"/>
      <c r="K450" s="1"/>
      <c r="L450" s="1"/>
      <c r="M450" s="1"/>
      <c r="N450" s="1"/>
      <c r="O450" s="1"/>
      <c r="P450" s="1"/>
      <c r="Q450" s="1"/>
      <c r="R450" s="1"/>
      <c r="S450" s="1"/>
      <c r="T450" s="1"/>
      <c r="U450" s="1"/>
      <c r="V450" s="1"/>
      <c r="W450" s="1"/>
      <c r="X450" s="1"/>
      <c r="Y450" s="1"/>
      <c r="Z450" s="1"/>
    </row>
    <row r="451" spans="1:26" ht="14.25" customHeight="1">
      <c r="A451" s="1"/>
      <c r="B451" s="1"/>
      <c r="C451" s="169"/>
      <c r="D451" s="1"/>
      <c r="E451" s="1"/>
      <c r="F451" s="1"/>
      <c r="G451" s="1"/>
      <c r="H451" s="1"/>
      <c r="I451" s="166"/>
      <c r="J451" s="1"/>
      <c r="K451" s="1"/>
      <c r="L451" s="1"/>
      <c r="M451" s="1"/>
      <c r="N451" s="1"/>
      <c r="O451" s="1"/>
      <c r="P451" s="1"/>
      <c r="Q451" s="1"/>
      <c r="R451" s="1"/>
      <c r="S451" s="1"/>
      <c r="T451" s="1"/>
      <c r="U451" s="1"/>
      <c r="V451" s="1"/>
      <c r="W451" s="1"/>
      <c r="X451" s="1"/>
      <c r="Y451" s="1"/>
      <c r="Z451" s="1"/>
    </row>
    <row r="452" spans="1:26" ht="14.25" customHeight="1">
      <c r="A452" s="1"/>
      <c r="B452" s="1"/>
      <c r="C452" s="169"/>
      <c r="D452" s="1"/>
      <c r="E452" s="1"/>
      <c r="F452" s="1"/>
      <c r="G452" s="1"/>
      <c r="H452" s="1"/>
      <c r="I452" s="166"/>
      <c r="J452" s="1"/>
      <c r="K452" s="1"/>
      <c r="L452" s="1"/>
      <c r="M452" s="1"/>
      <c r="N452" s="1"/>
      <c r="O452" s="1"/>
      <c r="P452" s="1"/>
      <c r="Q452" s="1"/>
      <c r="R452" s="1"/>
      <c r="S452" s="1"/>
      <c r="T452" s="1"/>
      <c r="U452" s="1"/>
      <c r="V452" s="1"/>
      <c r="W452" s="1"/>
      <c r="X452" s="1"/>
      <c r="Y452" s="1"/>
      <c r="Z452" s="1"/>
    </row>
    <row r="453" spans="1:26" ht="14.25" customHeight="1">
      <c r="A453" s="1"/>
      <c r="B453" s="1"/>
      <c r="C453" s="169"/>
      <c r="D453" s="1"/>
      <c r="E453" s="1"/>
      <c r="F453" s="1"/>
      <c r="G453" s="1"/>
      <c r="H453" s="1"/>
      <c r="I453" s="166"/>
      <c r="J453" s="1"/>
      <c r="K453" s="1"/>
      <c r="L453" s="1"/>
      <c r="M453" s="1"/>
      <c r="N453" s="1"/>
      <c r="O453" s="1"/>
      <c r="P453" s="1"/>
      <c r="Q453" s="1"/>
      <c r="R453" s="1"/>
      <c r="S453" s="1"/>
      <c r="T453" s="1"/>
      <c r="U453" s="1"/>
      <c r="V453" s="1"/>
      <c r="W453" s="1"/>
      <c r="X453" s="1"/>
      <c r="Y453" s="1"/>
      <c r="Z453" s="1"/>
    </row>
    <row r="454" spans="1:26" ht="14.25" customHeight="1">
      <c r="A454" s="1"/>
      <c r="B454" s="1"/>
      <c r="C454" s="169"/>
      <c r="D454" s="1"/>
      <c r="E454" s="1"/>
      <c r="F454" s="1"/>
      <c r="G454" s="1"/>
      <c r="H454" s="1"/>
      <c r="I454" s="166"/>
      <c r="J454" s="1"/>
      <c r="K454" s="1"/>
      <c r="L454" s="1"/>
      <c r="M454" s="1"/>
      <c r="N454" s="1"/>
      <c r="O454" s="1"/>
      <c r="P454" s="1"/>
      <c r="Q454" s="1"/>
      <c r="R454" s="1"/>
      <c r="S454" s="1"/>
      <c r="T454" s="1"/>
      <c r="U454" s="1"/>
      <c r="V454" s="1"/>
      <c r="W454" s="1"/>
      <c r="X454" s="1"/>
      <c r="Y454" s="1"/>
      <c r="Z454" s="1"/>
    </row>
    <row r="455" spans="1:26" ht="14.25" customHeight="1">
      <c r="A455" s="1"/>
      <c r="B455" s="1"/>
      <c r="C455" s="169"/>
      <c r="D455" s="1"/>
      <c r="E455" s="1"/>
      <c r="F455" s="1"/>
      <c r="G455" s="1"/>
      <c r="H455" s="1"/>
      <c r="I455" s="166"/>
      <c r="J455" s="1"/>
      <c r="K455" s="1"/>
      <c r="L455" s="1"/>
      <c r="M455" s="1"/>
      <c r="N455" s="1"/>
      <c r="O455" s="1"/>
      <c r="P455" s="1"/>
      <c r="Q455" s="1"/>
      <c r="R455" s="1"/>
      <c r="S455" s="1"/>
      <c r="T455" s="1"/>
      <c r="U455" s="1"/>
      <c r="V455" s="1"/>
      <c r="W455" s="1"/>
      <c r="X455" s="1"/>
      <c r="Y455" s="1"/>
      <c r="Z455" s="1"/>
    </row>
    <row r="456" spans="1:26" ht="14.25" customHeight="1">
      <c r="A456" s="1"/>
      <c r="B456" s="1"/>
      <c r="C456" s="169"/>
      <c r="D456" s="1"/>
      <c r="E456" s="1"/>
      <c r="F456" s="1"/>
      <c r="G456" s="1"/>
      <c r="H456" s="1"/>
      <c r="I456" s="166"/>
      <c r="J456" s="1"/>
      <c r="K456" s="1"/>
      <c r="L456" s="1"/>
      <c r="M456" s="1"/>
      <c r="N456" s="1"/>
      <c r="O456" s="1"/>
      <c r="P456" s="1"/>
      <c r="Q456" s="1"/>
      <c r="R456" s="1"/>
      <c r="S456" s="1"/>
      <c r="T456" s="1"/>
      <c r="U456" s="1"/>
      <c r="V456" s="1"/>
      <c r="W456" s="1"/>
      <c r="X456" s="1"/>
      <c r="Y456" s="1"/>
      <c r="Z456" s="1"/>
    </row>
    <row r="457" spans="1:26" ht="14.25" customHeight="1">
      <c r="A457" s="1"/>
      <c r="B457" s="1"/>
      <c r="C457" s="169"/>
      <c r="D457" s="1"/>
      <c r="E457" s="1"/>
      <c r="F457" s="1"/>
      <c r="G457" s="1"/>
      <c r="H457" s="1"/>
      <c r="I457" s="166"/>
      <c r="J457" s="1"/>
      <c r="K457" s="1"/>
      <c r="L457" s="1"/>
      <c r="M457" s="1"/>
      <c r="N457" s="1"/>
      <c r="O457" s="1"/>
      <c r="P457" s="1"/>
      <c r="Q457" s="1"/>
      <c r="R457" s="1"/>
      <c r="S457" s="1"/>
      <c r="T457" s="1"/>
      <c r="U457" s="1"/>
      <c r="V457" s="1"/>
      <c r="W457" s="1"/>
      <c r="X457" s="1"/>
      <c r="Y457" s="1"/>
      <c r="Z457" s="1"/>
    </row>
    <row r="458" spans="1:26" ht="14.25" customHeight="1">
      <c r="A458" s="1"/>
      <c r="B458" s="1"/>
      <c r="C458" s="169"/>
      <c r="D458" s="1"/>
      <c r="E458" s="1"/>
      <c r="F458" s="1"/>
      <c r="G458" s="1"/>
      <c r="H458" s="1"/>
      <c r="I458" s="166"/>
      <c r="J458" s="1"/>
      <c r="K458" s="1"/>
      <c r="L458" s="1"/>
      <c r="M458" s="1"/>
      <c r="N458" s="1"/>
      <c r="O458" s="1"/>
      <c r="P458" s="1"/>
      <c r="Q458" s="1"/>
      <c r="R458" s="1"/>
      <c r="S458" s="1"/>
      <c r="T458" s="1"/>
      <c r="U458" s="1"/>
      <c r="V458" s="1"/>
      <c r="W458" s="1"/>
      <c r="X458" s="1"/>
      <c r="Y458" s="1"/>
      <c r="Z458" s="1"/>
    </row>
    <row r="459" spans="1:26" ht="14.25" customHeight="1">
      <c r="A459" s="1"/>
      <c r="B459" s="1"/>
      <c r="C459" s="169"/>
      <c r="D459" s="1"/>
      <c r="E459" s="1"/>
      <c r="F459" s="1"/>
      <c r="G459" s="1"/>
      <c r="H459" s="1"/>
      <c r="I459" s="166"/>
      <c r="J459" s="1"/>
      <c r="K459" s="1"/>
      <c r="L459" s="1"/>
      <c r="M459" s="1"/>
      <c r="N459" s="1"/>
      <c r="O459" s="1"/>
      <c r="P459" s="1"/>
      <c r="Q459" s="1"/>
      <c r="R459" s="1"/>
      <c r="S459" s="1"/>
      <c r="T459" s="1"/>
      <c r="U459" s="1"/>
      <c r="V459" s="1"/>
      <c r="W459" s="1"/>
      <c r="X459" s="1"/>
      <c r="Y459" s="1"/>
      <c r="Z459" s="1"/>
    </row>
    <row r="460" spans="1:26" ht="14.25" customHeight="1">
      <c r="A460" s="1"/>
      <c r="B460" s="1"/>
      <c r="C460" s="169"/>
      <c r="D460" s="1"/>
      <c r="E460" s="1"/>
      <c r="F460" s="1"/>
      <c r="G460" s="1"/>
      <c r="H460" s="1"/>
      <c r="I460" s="166"/>
      <c r="J460" s="1"/>
      <c r="K460" s="1"/>
      <c r="L460" s="1"/>
      <c r="M460" s="1"/>
      <c r="N460" s="1"/>
      <c r="O460" s="1"/>
      <c r="P460" s="1"/>
      <c r="Q460" s="1"/>
      <c r="R460" s="1"/>
      <c r="S460" s="1"/>
      <c r="T460" s="1"/>
      <c r="U460" s="1"/>
      <c r="V460" s="1"/>
      <c r="W460" s="1"/>
      <c r="X460" s="1"/>
      <c r="Y460" s="1"/>
      <c r="Z460" s="1"/>
    </row>
    <row r="461" spans="1:26" ht="14.25" customHeight="1">
      <c r="A461" s="1"/>
      <c r="B461" s="1"/>
      <c r="C461" s="169"/>
      <c r="D461" s="1"/>
      <c r="E461" s="1"/>
      <c r="F461" s="1"/>
      <c r="G461" s="1"/>
      <c r="H461" s="1"/>
      <c r="I461" s="166"/>
      <c r="J461" s="1"/>
      <c r="K461" s="1"/>
      <c r="L461" s="1"/>
      <c r="M461" s="1"/>
      <c r="N461" s="1"/>
      <c r="O461" s="1"/>
      <c r="P461" s="1"/>
      <c r="Q461" s="1"/>
      <c r="R461" s="1"/>
      <c r="S461" s="1"/>
      <c r="T461" s="1"/>
      <c r="U461" s="1"/>
      <c r="V461" s="1"/>
      <c r="W461" s="1"/>
      <c r="X461" s="1"/>
      <c r="Y461" s="1"/>
      <c r="Z461" s="1"/>
    </row>
    <row r="462" spans="1:26" ht="14.25" customHeight="1">
      <c r="A462" s="1"/>
      <c r="B462" s="1"/>
      <c r="C462" s="169"/>
      <c r="D462" s="1"/>
      <c r="E462" s="1"/>
      <c r="F462" s="1"/>
      <c r="G462" s="1"/>
      <c r="H462" s="1"/>
      <c r="I462" s="166"/>
      <c r="J462" s="1"/>
      <c r="K462" s="1"/>
      <c r="L462" s="1"/>
      <c r="M462" s="1"/>
      <c r="N462" s="1"/>
      <c r="O462" s="1"/>
      <c r="P462" s="1"/>
      <c r="Q462" s="1"/>
      <c r="R462" s="1"/>
      <c r="S462" s="1"/>
      <c r="T462" s="1"/>
      <c r="U462" s="1"/>
      <c r="V462" s="1"/>
      <c r="W462" s="1"/>
      <c r="X462" s="1"/>
      <c r="Y462" s="1"/>
      <c r="Z462" s="1"/>
    </row>
    <row r="463" spans="1:26" ht="14.25" customHeight="1">
      <c r="A463" s="1"/>
      <c r="B463" s="1"/>
      <c r="C463" s="169"/>
      <c r="D463" s="1"/>
      <c r="E463" s="1"/>
      <c r="F463" s="1"/>
      <c r="G463" s="1"/>
      <c r="H463" s="1"/>
      <c r="I463" s="166"/>
      <c r="J463" s="1"/>
      <c r="K463" s="1"/>
      <c r="L463" s="1"/>
      <c r="M463" s="1"/>
      <c r="N463" s="1"/>
      <c r="O463" s="1"/>
      <c r="P463" s="1"/>
      <c r="Q463" s="1"/>
      <c r="R463" s="1"/>
      <c r="S463" s="1"/>
      <c r="T463" s="1"/>
      <c r="U463" s="1"/>
      <c r="V463" s="1"/>
      <c r="W463" s="1"/>
      <c r="X463" s="1"/>
      <c r="Y463" s="1"/>
      <c r="Z463" s="1"/>
    </row>
    <row r="464" spans="1:26" ht="14.25" customHeight="1">
      <c r="A464" s="1"/>
      <c r="B464" s="1"/>
      <c r="C464" s="169"/>
      <c r="D464" s="1"/>
      <c r="E464" s="1"/>
      <c r="F464" s="1"/>
      <c r="G464" s="1"/>
      <c r="H464" s="1"/>
      <c r="I464" s="166"/>
      <c r="J464" s="1"/>
      <c r="K464" s="1"/>
      <c r="L464" s="1"/>
      <c r="M464" s="1"/>
      <c r="N464" s="1"/>
      <c r="O464" s="1"/>
      <c r="P464" s="1"/>
      <c r="Q464" s="1"/>
      <c r="R464" s="1"/>
      <c r="S464" s="1"/>
      <c r="T464" s="1"/>
      <c r="U464" s="1"/>
      <c r="V464" s="1"/>
      <c r="W464" s="1"/>
      <c r="X464" s="1"/>
      <c r="Y464" s="1"/>
      <c r="Z464" s="1"/>
    </row>
    <row r="465" spans="1:26" ht="14.25" customHeight="1">
      <c r="A465" s="1"/>
      <c r="B465" s="1"/>
      <c r="C465" s="169"/>
      <c r="D465" s="1"/>
      <c r="E465" s="1"/>
      <c r="F465" s="1"/>
      <c r="G465" s="1"/>
      <c r="H465" s="1"/>
      <c r="I465" s="166"/>
      <c r="J465" s="1"/>
      <c r="K465" s="1"/>
      <c r="L465" s="1"/>
      <c r="M465" s="1"/>
      <c r="N465" s="1"/>
      <c r="O465" s="1"/>
      <c r="P465" s="1"/>
      <c r="Q465" s="1"/>
      <c r="R465" s="1"/>
      <c r="S465" s="1"/>
      <c r="T465" s="1"/>
      <c r="U465" s="1"/>
      <c r="V465" s="1"/>
      <c r="W465" s="1"/>
      <c r="X465" s="1"/>
      <c r="Y465" s="1"/>
      <c r="Z465" s="1"/>
    </row>
    <row r="466" spans="1:26" ht="14.25" customHeight="1">
      <c r="A466" s="1"/>
      <c r="B466" s="1"/>
      <c r="C466" s="169"/>
      <c r="D466" s="1"/>
      <c r="E466" s="1"/>
      <c r="F466" s="1"/>
      <c r="G466" s="1"/>
      <c r="H466" s="1"/>
      <c r="I466" s="166"/>
      <c r="J466" s="1"/>
      <c r="K466" s="1"/>
      <c r="L466" s="1"/>
      <c r="M466" s="1"/>
      <c r="N466" s="1"/>
      <c r="O466" s="1"/>
      <c r="P466" s="1"/>
      <c r="Q466" s="1"/>
      <c r="R466" s="1"/>
      <c r="S466" s="1"/>
      <c r="T466" s="1"/>
      <c r="U466" s="1"/>
      <c r="V466" s="1"/>
      <c r="W466" s="1"/>
      <c r="X466" s="1"/>
      <c r="Y466" s="1"/>
      <c r="Z466" s="1"/>
    </row>
    <row r="467" spans="1:26" ht="14.25" customHeight="1">
      <c r="A467" s="1"/>
      <c r="B467" s="1"/>
      <c r="C467" s="169"/>
      <c r="D467" s="1"/>
      <c r="E467" s="1"/>
      <c r="F467" s="1"/>
      <c r="G467" s="1"/>
      <c r="H467" s="1"/>
      <c r="I467" s="166"/>
      <c r="J467" s="1"/>
      <c r="K467" s="1"/>
      <c r="L467" s="1"/>
      <c r="M467" s="1"/>
      <c r="N467" s="1"/>
      <c r="O467" s="1"/>
      <c r="P467" s="1"/>
      <c r="Q467" s="1"/>
      <c r="R467" s="1"/>
      <c r="S467" s="1"/>
      <c r="T467" s="1"/>
      <c r="U467" s="1"/>
      <c r="V467" s="1"/>
      <c r="W467" s="1"/>
      <c r="X467" s="1"/>
      <c r="Y467" s="1"/>
      <c r="Z467" s="1"/>
    </row>
    <row r="468" spans="1:26" ht="14.25" customHeight="1">
      <c r="A468" s="1"/>
      <c r="B468" s="1"/>
      <c r="C468" s="169"/>
      <c r="D468" s="1"/>
      <c r="E468" s="1"/>
      <c r="F468" s="1"/>
      <c r="G468" s="1"/>
      <c r="H468" s="1"/>
      <c r="I468" s="166"/>
      <c r="J468" s="1"/>
      <c r="K468" s="1"/>
      <c r="L468" s="1"/>
      <c r="M468" s="1"/>
      <c r="N468" s="1"/>
      <c r="O468" s="1"/>
      <c r="P468" s="1"/>
      <c r="Q468" s="1"/>
      <c r="R468" s="1"/>
      <c r="S468" s="1"/>
      <c r="T468" s="1"/>
      <c r="U468" s="1"/>
      <c r="V468" s="1"/>
      <c r="W468" s="1"/>
      <c r="X468" s="1"/>
      <c r="Y468" s="1"/>
      <c r="Z468" s="1"/>
    </row>
    <row r="469" spans="1:26" ht="14.25" customHeight="1">
      <c r="A469" s="1"/>
      <c r="B469" s="1"/>
      <c r="C469" s="169"/>
      <c r="D469" s="1"/>
      <c r="E469" s="1"/>
      <c r="F469" s="1"/>
      <c r="G469" s="1"/>
      <c r="H469" s="1"/>
      <c r="I469" s="166"/>
      <c r="J469" s="1"/>
      <c r="K469" s="1"/>
      <c r="L469" s="1"/>
      <c r="M469" s="1"/>
      <c r="N469" s="1"/>
      <c r="O469" s="1"/>
      <c r="P469" s="1"/>
      <c r="Q469" s="1"/>
      <c r="R469" s="1"/>
      <c r="S469" s="1"/>
      <c r="T469" s="1"/>
      <c r="U469" s="1"/>
      <c r="V469" s="1"/>
      <c r="W469" s="1"/>
      <c r="X469" s="1"/>
      <c r="Y469" s="1"/>
      <c r="Z469" s="1"/>
    </row>
    <row r="470" spans="1:26" ht="14.25" customHeight="1">
      <c r="A470" s="1"/>
      <c r="B470" s="1"/>
      <c r="C470" s="169"/>
      <c r="D470" s="1"/>
      <c r="E470" s="1"/>
      <c r="F470" s="1"/>
      <c r="G470" s="1"/>
      <c r="H470" s="1"/>
      <c r="I470" s="166"/>
      <c r="J470" s="1"/>
      <c r="K470" s="1"/>
      <c r="L470" s="1"/>
      <c r="M470" s="1"/>
      <c r="N470" s="1"/>
      <c r="O470" s="1"/>
      <c r="P470" s="1"/>
      <c r="Q470" s="1"/>
      <c r="R470" s="1"/>
      <c r="S470" s="1"/>
      <c r="T470" s="1"/>
      <c r="U470" s="1"/>
      <c r="V470" s="1"/>
      <c r="W470" s="1"/>
      <c r="X470" s="1"/>
      <c r="Y470" s="1"/>
      <c r="Z470" s="1"/>
    </row>
    <row r="471" spans="1:26" ht="14.25" customHeight="1">
      <c r="A471" s="1"/>
      <c r="B471" s="1"/>
      <c r="C471" s="169"/>
      <c r="D471" s="1"/>
      <c r="E471" s="1"/>
      <c r="F471" s="1"/>
      <c r="G471" s="1"/>
      <c r="H471" s="1"/>
      <c r="I471" s="166"/>
      <c r="J471" s="1"/>
      <c r="K471" s="1"/>
      <c r="L471" s="1"/>
      <c r="M471" s="1"/>
      <c r="N471" s="1"/>
      <c r="O471" s="1"/>
      <c r="P471" s="1"/>
      <c r="Q471" s="1"/>
      <c r="R471" s="1"/>
      <c r="S471" s="1"/>
      <c r="T471" s="1"/>
      <c r="U471" s="1"/>
      <c r="V471" s="1"/>
      <c r="W471" s="1"/>
      <c r="X471" s="1"/>
      <c r="Y471" s="1"/>
      <c r="Z471" s="1"/>
    </row>
    <row r="472" spans="1:26" ht="14.25" customHeight="1">
      <c r="A472" s="1"/>
      <c r="B472" s="1"/>
      <c r="C472" s="169"/>
      <c r="D472" s="1"/>
      <c r="E472" s="1"/>
      <c r="F472" s="1"/>
      <c r="G472" s="1"/>
      <c r="H472" s="1"/>
      <c r="I472" s="166"/>
      <c r="J472" s="1"/>
      <c r="K472" s="1"/>
      <c r="L472" s="1"/>
      <c r="M472" s="1"/>
      <c r="N472" s="1"/>
      <c r="O472" s="1"/>
      <c r="P472" s="1"/>
      <c r="Q472" s="1"/>
      <c r="R472" s="1"/>
      <c r="S472" s="1"/>
      <c r="T472" s="1"/>
      <c r="U472" s="1"/>
      <c r="V472" s="1"/>
      <c r="W472" s="1"/>
      <c r="X472" s="1"/>
      <c r="Y472" s="1"/>
      <c r="Z472" s="1"/>
    </row>
    <row r="473" spans="1:26" ht="14.25" customHeight="1">
      <c r="A473" s="1"/>
      <c r="B473" s="1"/>
      <c r="C473" s="169"/>
      <c r="D473" s="1"/>
      <c r="E473" s="1"/>
      <c r="F473" s="1"/>
      <c r="G473" s="1"/>
      <c r="H473" s="1"/>
      <c r="I473" s="166"/>
      <c r="J473" s="1"/>
      <c r="K473" s="1"/>
      <c r="L473" s="1"/>
      <c r="M473" s="1"/>
      <c r="N473" s="1"/>
      <c r="O473" s="1"/>
      <c r="P473" s="1"/>
      <c r="Q473" s="1"/>
      <c r="R473" s="1"/>
      <c r="S473" s="1"/>
      <c r="T473" s="1"/>
      <c r="U473" s="1"/>
      <c r="V473" s="1"/>
      <c r="W473" s="1"/>
      <c r="X473" s="1"/>
      <c r="Y473" s="1"/>
      <c r="Z473" s="1"/>
    </row>
    <row r="474" spans="1:26" ht="14.25" customHeight="1">
      <c r="A474" s="1"/>
      <c r="B474" s="1"/>
      <c r="C474" s="169"/>
      <c r="D474" s="1"/>
      <c r="E474" s="1"/>
      <c r="F474" s="1"/>
      <c r="G474" s="1"/>
      <c r="H474" s="1"/>
      <c r="I474" s="166"/>
      <c r="J474" s="1"/>
      <c r="K474" s="1"/>
      <c r="L474" s="1"/>
      <c r="M474" s="1"/>
      <c r="N474" s="1"/>
      <c r="O474" s="1"/>
      <c r="P474" s="1"/>
      <c r="Q474" s="1"/>
      <c r="R474" s="1"/>
      <c r="S474" s="1"/>
      <c r="T474" s="1"/>
      <c r="U474" s="1"/>
      <c r="V474" s="1"/>
      <c r="W474" s="1"/>
      <c r="X474" s="1"/>
      <c r="Y474" s="1"/>
      <c r="Z474" s="1"/>
    </row>
    <row r="475" spans="1:26" ht="14.25" customHeight="1">
      <c r="A475" s="1"/>
      <c r="B475" s="1"/>
      <c r="C475" s="169"/>
      <c r="D475" s="1"/>
      <c r="E475" s="1"/>
      <c r="F475" s="1"/>
      <c r="G475" s="1"/>
      <c r="H475" s="1"/>
      <c r="I475" s="166"/>
      <c r="J475" s="1"/>
      <c r="K475" s="1"/>
      <c r="L475" s="1"/>
      <c r="M475" s="1"/>
      <c r="N475" s="1"/>
      <c r="O475" s="1"/>
      <c r="P475" s="1"/>
      <c r="Q475" s="1"/>
      <c r="R475" s="1"/>
      <c r="S475" s="1"/>
      <c r="T475" s="1"/>
      <c r="U475" s="1"/>
      <c r="V475" s="1"/>
      <c r="W475" s="1"/>
      <c r="X475" s="1"/>
      <c r="Y475" s="1"/>
      <c r="Z475" s="1"/>
    </row>
    <row r="476" spans="1:26" ht="14.25" customHeight="1">
      <c r="A476" s="1"/>
      <c r="B476" s="1"/>
      <c r="C476" s="169"/>
      <c r="D476" s="1"/>
      <c r="E476" s="1"/>
      <c r="F476" s="1"/>
      <c r="G476" s="1"/>
      <c r="H476" s="1"/>
      <c r="I476" s="166"/>
      <c r="J476" s="1"/>
      <c r="K476" s="1"/>
      <c r="L476" s="1"/>
      <c r="M476" s="1"/>
      <c r="N476" s="1"/>
      <c r="O476" s="1"/>
      <c r="P476" s="1"/>
      <c r="Q476" s="1"/>
      <c r="R476" s="1"/>
      <c r="S476" s="1"/>
      <c r="T476" s="1"/>
      <c r="U476" s="1"/>
      <c r="V476" s="1"/>
      <c r="W476" s="1"/>
      <c r="X476" s="1"/>
      <c r="Y476" s="1"/>
      <c r="Z476" s="1"/>
    </row>
    <row r="477" spans="1:26" ht="14.25" customHeight="1">
      <c r="A477" s="1"/>
      <c r="B477" s="1"/>
      <c r="C477" s="169"/>
      <c r="D477" s="1"/>
      <c r="E477" s="1"/>
      <c r="F477" s="1"/>
      <c r="G477" s="1"/>
      <c r="H477" s="1"/>
      <c r="I477" s="166"/>
      <c r="J477" s="1"/>
      <c r="K477" s="1"/>
      <c r="L477" s="1"/>
      <c r="M477" s="1"/>
      <c r="N477" s="1"/>
      <c r="O477" s="1"/>
      <c r="P477" s="1"/>
      <c r="Q477" s="1"/>
      <c r="R477" s="1"/>
      <c r="S477" s="1"/>
      <c r="T477" s="1"/>
      <c r="U477" s="1"/>
      <c r="V477" s="1"/>
      <c r="W477" s="1"/>
      <c r="X477" s="1"/>
      <c r="Y477" s="1"/>
      <c r="Z477" s="1"/>
    </row>
    <row r="478" spans="1:26" ht="14.25" customHeight="1">
      <c r="A478" s="1"/>
      <c r="B478" s="1"/>
      <c r="C478" s="169"/>
      <c r="D478" s="1"/>
      <c r="E478" s="1"/>
      <c r="F478" s="1"/>
      <c r="G478" s="1"/>
      <c r="H478" s="1"/>
      <c r="I478" s="166"/>
      <c r="J478" s="1"/>
      <c r="K478" s="1"/>
      <c r="L478" s="1"/>
      <c r="M478" s="1"/>
      <c r="N478" s="1"/>
      <c r="O478" s="1"/>
      <c r="P478" s="1"/>
      <c r="Q478" s="1"/>
      <c r="R478" s="1"/>
      <c r="S478" s="1"/>
      <c r="T478" s="1"/>
      <c r="U478" s="1"/>
      <c r="V478" s="1"/>
      <c r="W478" s="1"/>
      <c r="X478" s="1"/>
      <c r="Y478" s="1"/>
      <c r="Z478" s="1"/>
    </row>
    <row r="479" spans="1:26" ht="14.25" customHeight="1">
      <c r="A479" s="1"/>
      <c r="B479" s="1"/>
      <c r="C479" s="169"/>
      <c r="D479" s="1"/>
      <c r="E479" s="1"/>
      <c r="F479" s="1"/>
      <c r="G479" s="1"/>
      <c r="H479" s="1"/>
      <c r="I479" s="166"/>
      <c r="J479" s="1"/>
      <c r="K479" s="1"/>
      <c r="L479" s="1"/>
      <c r="M479" s="1"/>
      <c r="N479" s="1"/>
      <c r="O479" s="1"/>
      <c r="P479" s="1"/>
      <c r="Q479" s="1"/>
      <c r="R479" s="1"/>
      <c r="S479" s="1"/>
      <c r="T479" s="1"/>
      <c r="U479" s="1"/>
      <c r="V479" s="1"/>
      <c r="W479" s="1"/>
      <c r="X479" s="1"/>
      <c r="Y479" s="1"/>
      <c r="Z479" s="1"/>
    </row>
    <row r="480" spans="1:26" ht="14.25" customHeight="1">
      <c r="A480" s="1"/>
      <c r="B480" s="1"/>
      <c r="C480" s="169"/>
      <c r="D480" s="1"/>
      <c r="E480" s="1"/>
      <c r="F480" s="1"/>
      <c r="G480" s="1"/>
      <c r="H480" s="1"/>
      <c r="I480" s="166"/>
      <c r="J480" s="1"/>
      <c r="K480" s="1"/>
      <c r="L480" s="1"/>
      <c r="M480" s="1"/>
      <c r="N480" s="1"/>
      <c r="O480" s="1"/>
      <c r="P480" s="1"/>
      <c r="Q480" s="1"/>
      <c r="R480" s="1"/>
      <c r="S480" s="1"/>
      <c r="T480" s="1"/>
      <c r="U480" s="1"/>
      <c r="V480" s="1"/>
      <c r="W480" s="1"/>
      <c r="X480" s="1"/>
      <c r="Y480" s="1"/>
      <c r="Z480" s="1"/>
    </row>
    <row r="481" spans="1:26" ht="14.25" customHeight="1">
      <c r="A481" s="1"/>
      <c r="B481" s="1"/>
      <c r="C481" s="169"/>
      <c r="D481" s="1"/>
      <c r="E481" s="1"/>
      <c r="F481" s="1"/>
      <c r="G481" s="1"/>
      <c r="H481" s="1"/>
      <c r="I481" s="166"/>
      <c r="J481" s="1"/>
      <c r="K481" s="1"/>
      <c r="L481" s="1"/>
      <c r="M481" s="1"/>
      <c r="N481" s="1"/>
      <c r="O481" s="1"/>
      <c r="P481" s="1"/>
      <c r="Q481" s="1"/>
      <c r="R481" s="1"/>
      <c r="S481" s="1"/>
      <c r="T481" s="1"/>
      <c r="U481" s="1"/>
      <c r="V481" s="1"/>
      <c r="W481" s="1"/>
      <c r="X481" s="1"/>
      <c r="Y481" s="1"/>
      <c r="Z481" s="1"/>
    </row>
    <row r="482" spans="1:26" ht="14.25" customHeight="1">
      <c r="A482" s="1"/>
      <c r="B482" s="1"/>
      <c r="C482" s="169"/>
      <c r="D482" s="1"/>
      <c r="E482" s="1"/>
      <c r="F482" s="1"/>
      <c r="G482" s="1"/>
      <c r="H482" s="1"/>
      <c r="I482" s="166"/>
      <c r="J482" s="1"/>
      <c r="K482" s="1"/>
      <c r="L482" s="1"/>
      <c r="M482" s="1"/>
      <c r="N482" s="1"/>
      <c r="O482" s="1"/>
      <c r="P482" s="1"/>
      <c r="Q482" s="1"/>
      <c r="R482" s="1"/>
      <c r="S482" s="1"/>
      <c r="T482" s="1"/>
      <c r="U482" s="1"/>
      <c r="V482" s="1"/>
      <c r="W482" s="1"/>
      <c r="X482" s="1"/>
      <c r="Y482" s="1"/>
      <c r="Z482" s="1"/>
    </row>
    <row r="483" spans="1:26" ht="14.25" customHeight="1">
      <c r="A483" s="1"/>
      <c r="B483" s="1"/>
      <c r="C483" s="169"/>
      <c r="D483" s="1"/>
      <c r="E483" s="1"/>
      <c r="F483" s="1"/>
      <c r="G483" s="1"/>
      <c r="H483" s="1"/>
      <c r="I483" s="166"/>
      <c r="J483" s="1"/>
      <c r="K483" s="1"/>
      <c r="L483" s="1"/>
      <c r="M483" s="1"/>
      <c r="N483" s="1"/>
      <c r="O483" s="1"/>
      <c r="P483" s="1"/>
      <c r="Q483" s="1"/>
      <c r="R483" s="1"/>
      <c r="S483" s="1"/>
      <c r="T483" s="1"/>
      <c r="U483" s="1"/>
      <c r="V483" s="1"/>
      <c r="W483" s="1"/>
      <c r="X483" s="1"/>
      <c r="Y483" s="1"/>
      <c r="Z483" s="1"/>
    </row>
    <row r="484" spans="1:26" ht="14.25" customHeight="1">
      <c r="A484" s="1"/>
      <c r="B484" s="1"/>
      <c r="C484" s="169"/>
      <c r="D484" s="1"/>
      <c r="E484" s="1"/>
      <c r="F484" s="1"/>
      <c r="G484" s="1"/>
      <c r="H484" s="1"/>
      <c r="I484" s="166"/>
      <c r="J484" s="1"/>
      <c r="K484" s="1"/>
      <c r="L484" s="1"/>
      <c r="M484" s="1"/>
      <c r="N484" s="1"/>
      <c r="O484" s="1"/>
      <c r="P484" s="1"/>
      <c r="Q484" s="1"/>
      <c r="R484" s="1"/>
      <c r="S484" s="1"/>
      <c r="T484" s="1"/>
      <c r="U484" s="1"/>
      <c r="V484" s="1"/>
      <c r="W484" s="1"/>
      <c r="X484" s="1"/>
      <c r="Y484" s="1"/>
      <c r="Z484" s="1"/>
    </row>
    <row r="485" spans="1:26" ht="14.25" customHeight="1">
      <c r="A485" s="1"/>
      <c r="B485" s="1"/>
      <c r="C485" s="169"/>
      <c r="D485" s="1"/>
      <c r="E485" s="1"/>
      <c r="F485" s="1"/>
      <c r="G485" s="1"/>
      <c r="H485" s="1"/>
      <c r="I485" s="166"/>
      <c r="J485" s="1"/>
      <c r="K485" s="1"/>
      <c r="L485" s="1"/>
      <c r="M485" s="1"/>
      <c r="N485" s="1"/>
      <c r="O485" s="1"/>
      <c r="P485" s="1"/>
      <c r="Q485" s="1"/>
      <c r="R485" s="1"/>
      <c r="S485" s="1"/>
      <c r="T485" s="1"/>
      <c r="U485" s="1"/>
      <c r="V485" s="1"/>
      <c r="W485" s="1"/>
      <c r="X485" s="1"/>
      <c r="Y485" s="1"/>
      <c r="Z485" s="1"/>
    </row>
    <row r="486" spans="1:26" ht="14.25" customHeight="1">
      <c r="A486" s="1"/>
      <c r="B486" s="1"/>
      <c r="C486" s="169"/>
      <c r="D486" s="1"/>
      <c r="E486" s="1"/>
      <c r="F486" s="1"/>
      <c r="G486" s="1"/>
      <c r="H486" s="1"/>
      <c r="I486" s="166"/>
      <c r="J486" s="1"/>
      <c r="K486" s="1"/>
      <c r="L486" s="1"/>
      <c r="M486" s="1"/>
      <c r="N486" s="1"/>
      <c r="O486" s="1"/>
      <c r="P486" s="1"/>
      <c r="Q486" s="1"/>
      <c r="R486" s="1"/>
      <c r="S486" s="1"/>
      <c r="T486" s="1"/>
      <c r="U486" s="1"/>
      <c r="V486" s="1"/>
      <c r="W486" s="1"/>
      <c r="X486" s="1"/>
      <c r="Y486" s="1"/>
      <c r="Z486" s="1"/>
    </row>
    <row r="487" spans="1:26" ht="14.25" customHeight="1">
      <c r="A487" s="1"/>
      <c r="B487" s="1"/>
      <c r="C487" s="169"/>
      <c r="D487" s="1"/>
      <c r="E487" s="1"/>
      <c r="F487" s="1"/>
      <c r="G487" s="1"/>
      <c r="H487" s="1"/>
      <c r="I487" s="166"/>
      <c r="J487" s="1"/>
      <c r="K487" s="1"/>
      <c r="L487" s="1"/>
      <c r="M487" s="1"/>
      <c r="N487" s="1"/>
      <c r="O487" s="1"/>
      <c r="P487" s="1"/>
      <c r="Q487" s="1"/>
      <c r="R487" s="1"/>
      <c r="S487" s="1"/>
      <c r="T487" s="1"/>
      <c r="U487" s="1"/>
      <c r="V487" s="1"/>
      <c r="W487" s="1"/>
      <c r="X487" s="1"/>
      <c r="Y487" s="1"/>
      <c r="Z487" s="1"/>
    </row>
    <row r="488" spans="1:26" ht="14.25" customHeight="1">
      <c r="A488" s="1"/>
      <c r="B488" s="1"/>
      <c r="C488" s="169"/>
      <c r="D488" s="1"/>
      <c r="E488" s="1"/>
      <c r="F488" s="1"/>
      <c r="G488" s="1"/>
      <c r="H488" s="1"/>
      <c r="I488" s="166"/>
      <c r="J488" s="1"/>
      <c r="K488" s="1"/>
      <c r="L488" s="1"/>
      <c r="M488" s="1"/>
      <c r="N488" s="1"/>
      <c r="O488" s="1"/>
      <c r="P488" s="1"/>
      <c r="Q488" s="1"/>
      <c r="R488" s="1"/>
      <c r="S488" s="1"/>
      <c r="T488" s="1"/>
      <c r="U488" s="1"/>
      <c r="V488" s="1"/>
      <c r="W488" s="1"/>
      <c r="X488" s="1"/>
      <c r="Y488" s="1"/>
      <c r="Z488" s="1"/>
    </row>
    <row r="489" spans="1:26" ht="14.25" customHeight="1">
      <c r="A489" s="1"/>
      <c r="B489" s="1"/>
      <c r="C489" s="169"/>
      <c r="D489" s="1"/>
      <c r="E489" s="1"/>
      <c r="F489" s="1"/>
      <c r="G489" s="1"/>
      <c r="H489" s="1"/>
      <c r="I489" s="166"/>
      <c r="J489" s="1"/>
      <c r="K489" s="1"/>
      <c r="L489" s="1"/>
      <c r="M489" s="1"/>
      <c r="N489" s="1"/>
      <c r="O489" s="1"/>
      <c r="P489" s="1"/>
      <c r="Q489" s="1"/>
      <c r="R489" s="1"/>
      <c r="S489" s="1"/>
      <c r="T489" s="1"/>
      <c r="U489" s="1"/>
      <c r="V489" s="1"/>
      <c r="W489" s="1"/>
      <c r="X489" s="1"/>
      <c r="Y489" s="1"/>
      <c r="Z489" s="1"/>
    </row>
    <row r="490" spans="1:26" ht="14.25" customHeight="1">
      <c r="A490" s="1"/>
      <c r="B490" s="1"/>
      <c r="C490" s="169"/>
      <c r="D490" s="1"/>
      <c r="E490" s="1"/>
      <c r="F490" s="1"/>
      <c r="G490" s="1"/>
      <c r="H490" s="1"/>
      <c r="I490" s="166"/>
      <c r="J490" s="1"/>
      <c r="K490" s="1"/>
      <c r="L490" s="1"/>
      <c r="M490" s="1"/>
      <c r="N490" s="1"/>
      <c r="O490" s="1"/>
      <c r="P490" s="1"/>
      <c r="Q490" s="1"/>
      <c r="R490" s="1"/>
      <c r="S490" s="1"/>
      <c r="T490" s="1"/>
      <c r="U490" s="1"/>
      <c r="V490" s="1"/>
      <c r="W490" s="1"/>
      <c r="X490" s="1"/>
      <c r="Y490" s="1"/>
      <c r="Z490" s="1"/>
    </row>
    <row r="491" spans="1:26" ht="14.25" customHeight="1">
      <c r="A491" s="1"/>
      <c r="B491" s="1"/>
      <c r="C491" s="169"/>
      <c r="D491" s="1"/>
      <c r="E491" s="1"/>
      <c r="F491" s="1"/>
      <c r="G491" s="1"/>
      <c r="H491" s="1"/>
      <c r="I491" s="166"/>
      <c r="J491" s="1"/>
      <c r="K491" s="1"/>
      <c r="L491" s="1"/>
      <c r="M491" s="1"/>
      <c r="N491" s="1"/>
      <c r="O491" s="1"/>
      <c r="P491" s="1"/>
      <c r="Q491" s="1"/>
      <c r="R491" s="1"/>
      <c r="S491" s="1"/>
      <c r="T491" s="1"/>
      <c r="U491" s="1"/>
      <c r="V491" s="1"/>
      <c r="W491" s="1"/>
      <c r="X491" s="1"/>
      <c r="Y491" s="1"/>
      <c r="Z491" s="1"/>
    </row>
    <row r="492" spans="1:26" ht="14.25" customHeight="1">
      <c r="A492" s="1"/>
      <c r="B492" s="1"/>
      <c r="C492" s="169"/>
      <c r="D492" s="1"/>
      <c r="E492" s="1"/>
      <c r="F492" s="1"/>
      <c r="G492" s="1"/>
      <c r="H492" s="1"/>
      <c r="I492" s="166"/>
      <c r="J492" s="1"/>
      <c r="K492" s="1"/>
      <c r="L492" s="1"/>
      <c r="M492" s="1"/>
      <c r="N492" s="1"/>
      <c r="O492" s="1"/>
      <c r="P492" s="1"/>
      <c r="Q492" s="1"/>
      <c r="R492" s="1"/>
      <c r="S492" s="1"/>
      <c r="T492" s="1"/>
      <c r="U492" s="1"/>
      <c r="V492" s="1"/>
      <c r="W492" s="1"/>
      <c r="X492" s="1"/>
      <c r="Y492" s="1"/>
      <c r="Z492" s="1"/>
    </row>
    <row r="493" spans="1:26" ht="14.25" customHeight="1">
      <c r="A493" s="1"/>
      <c r="B493" s="1"/>
      <c r="C493" s="169"/>
      <c r="D493" s="1"/>
      <c r="E493" s="1"/>
      <c r="F493" s="1"/>
      <c r="G493" s="1"/>
      <c r="H493" s="1"/>
      <c r="I493" s="166"/>
      <c r="J493" s="1"/>
      <c r="K493" s="1"/>
      <c r="L493" s="1"/>
      <c r="M493" s="1"/>
      <c r="N493" s="1"/>
      <c r="O493" s="1"/>
      <c r="P493" s="1"/>
      <c r="Q493" s="1"/>
      <c r="R493" s="1"/>
      <c r="S493" s="1"/>
      <c r="T493" s="1"/>
      <c r="U493" s="1"/>
      <c r="V493" s="1"/>
      <c r="W493" s="1"/>
      <c r="X493" s="1"/>
      <c r="Y493" s="1"/>
      <c r="Z493" s="1"/>
    </row>
    <row r="494" spans="1:26" ht="14.25" customHeight="1">
      <c r="A494" s="1"/>
      <c r="B494" s="1"/>
      <c r="C494" s="169"/>
      <c r="D494" s="1"/>
      <c r="E494" s="1"/>
      <c r="F494" s="1"/>
      <c r="G494" s="1"/>
      <c r="H494" s="1"/>
      <c r="I494" s="166"/>
      <c r="J494" s="1"/>
      <c r="K494" s="1"/>
      <c r="L494" s="1"/>
      <c r="M494" s="1"/>
      <c r="N494" s="1"/>
      <c r="O494" s="1"/>
      <c r="P494" s="1"/>
      <c r="Q494" s="1"/>
      <c r="R494" s="1"/>
      <c r="S494" s="1"/>
      <c r="T494" s="1"/>
      <c r="U494" s="1"/>
      <c r="V494" s="1"/>
      <c r="W494" s="1"/>
      <c r="X494" s="1"/>
      <c r="Y494" s="1"/>
      <c r="Z494" s="1"/>
    </row>
    <row r="495" spans="1:26" ht="14.25" customHeight="1">
      <c r="A495" s="1"/>
      <c r="B495" s="1"/>
      <c r="C495" s="169"/>
      <c r="D495" s="1"/>
      <c r="E495" s="1"/>
      <c r="F495" s="1"/>
      <c r="G495" s="1"/>
      <c r="H495" s="1"/>
      <c r="I495" s="166"/>
      <c r="J495" s="1"/>
      <c r="K495" s="1"/>
      <c r="L495" s="1"/>
      <c r="M495" s="1"/>
      <c r="N495" s="1"/>
      <c r="O495" s="1"/>
      <c r="P495" s="1"/>
      <c r="Q495" s="1"/>
      <c r="R495" s="1"/>
      <c r="S495" s="1"/>
      <c r="T495" s="1"/>
      <c r="U495" s="1"/>
      <c r="V495" s="1"/>
      <c r="W495" s="1"/>
      <c r="X495" s="1"/>
      <c r="Y495" s="1"/>
      <c r="Z495" s="1"/>
    </row>
    <row r="496" spans="1:26" ht="14.25" customHeight="1">
      <c r="A496" s="1"/>
      <c r="B496" s="1"/>
      <c r="C496" s="169"/>
      <c r="D496" s="1"/>
      <c r="E496" s="1"/>
      <c r="F496" s="1"/>
      <c r="G496" s="1"/>
      <c r="H496" s="1"/>
      <c r="I496" s="166"/>
      <c r="J496" s="1"/>
      <c r="K496" s="1"/>
      <c r="L496" s="1"/>
      <c r="M496" s="1"/>
      <c r="N496" s="1"/>
      <c r="O496" s="1"/>
      <c r="P496" s="1"/>
      <c r="Q496" s="1"/>
      <c r="R496" s="1"/>
      <c r="S496" s="1"/>
      <c r="T496" s="1"/>
      <c r="U496" s="1"/>
      <c r="V496" s="1"/>
      <c r="W496" s="1"/>
      <c r="X496" s="1"/>
      <c r="Y496" s="1"/>
      <c r="Z496" s="1"/>
    </row>
    <row r="497" spans="1:26" ht="14.25" customHeight="1">
      <c r="A497" s="1"/>
      <c r="B497" s="1"/>
      <c r="C497" s="169"/>
      <c r="D497" s="1"/>
      <c r="E497" s="1"/>
      <c r="F497" s="1"/>
      <c r="G497" s="1"/>
      <c r="H497" s="1"/>
      <c r="I497" s="166"/>
      <c r="J497" s="1"/>
      <c r="K497" s="1"/>
      <c r="L497" s="1"/>
      <c r="M497" s="1"/>
      <c r="N497" s="1"/>
      <c r="O497" s="1"/>
      <c r="P497" s="1"/>
      <c r="Q497" s="1"/>
      <c r="R497" s="1"/>
      <c r="S497" s="1"/>
      <c r="T497" s="1"/>
      <c r="U497" s="1"/>
      <c r="V497" s="1"/>
      <c r="W497" s="1"/>
      <c r="X497" s="1"/>
      <c r="Y497" s="1"/>
      <c r="Z497" s="1"/>
    </row>
    <row r="498" spans="1:26" ht="14.25" customHeight="1">
      <c r="A498" s="1"/>
      <c r="B498" s="1"/>
      <c r="C498" s="169"/>
      <c r="D498" s="1"/>
      <c r="E498" s="1"/>
      <c r="F498" s="1"/>
      <c r="G498" s="1"/>
      <c r="H498" s="1"/>
      <c r="I498" s="166"/>
      <c r="J498" s="1"/>
      <c r="K498" s="1"/>
      <c r="L498" s="1"/>
      <c r="M498" s="1"/>
      <c r="N498" s="1"/>
      <c r="O498" s="1"/>
      <c r="P498" s="1"/>
      <c r="Q498" s="1"/>
      <c r="R498" s="1"/>
      <c r="S498" s="1"/>
      <c r="T498" s="1"/>
      <c r="U498" s="1"/>
      <c r="V498" s="1"/>
      <c r="W498" s="1"/>
      <c r="X498" s="1"/>
      <c r="Y498" s="1"/>
      <c r="Z498" s="1"/>
    </row>
    <row r="499" spans="1:26" ht="14.25" customHeight="1">
      <c r="A499" s="1"/>
      <c r="B499" s="1"/>
      <c r="C499" s="169"/>
      <c r="D499" s="1"/>
      <c r="E499" s="1"/>
      <c r="F499" s="1"/>
      <c r="G499" s="1"/>
      <c r="H499" s="1"/>
      <c r="I499" s="166"/>
      <c r="J499" s="1"/>
      <c r="K499" s="1"/>
      <c r="L499" s="1"/>
      <c r="M499" s="1"/>
      <c r="N499" s="1"/>
      <c r="O499" s="1"/>
      <c r="P499" s="1"/>
      <c r="Q499" s="1"/>
      <c r="R499" s="1"/>
      <c r="S499" s="1"/>
      <c r="T499" s="1"/>
      <c r="U499" s="1"/>
      <c r="V499" s="1"/>
      <c r="W499" s="1"/>
      <c r="X499" s="1"/>
      <c r="Y499" s="1"/>
      <c r="Z499" s="1"/>
    </row>
    <row r="500" spans="1:26" ht="14.25" customHeight="1">
      <c r="A500" s="1"/>
      <c r="B500" s="1"/>
      <c r="C500" s="169"/>
      <c r="D500" s="1"/>
      <c r="E500" s="1"/>
      <c r="F500" s="1"/>
      <c r="G500" s="1"/>
      <c r="H500" s="1"/>
      <c r="I500" s="166"/>
      <c r="J500" s="1"/>
      <c r="K500" s="1"/>
      <c r="L500" s="1"/>
      <c r="M500" s="1"/>
      <c r="N500" s="1"/>
      <c r="O500" s="1"/>
      <c r="P500" s="1"/>
      <c r="Q500" s="1"/>
      <c r="R500" s="1"/>
      <c r="S500" s="1"/>
      <c r="T500" s="1"/>
      <c r="U500" s="1"/>
      <c r="V500" s="1"/>
      <c r="W500" s="1"/>
      <c r="X500" s="1"/>
      <c r="Y500" s="1"/>
      <c r="Z500" s="1"/>
    </row>
    <row r="501" spans="1:26" ht="14.25" customHeight="1">
      <c r="A501" s="1"/>
      <c r="B501" s="1"/>
      <c r="C501" s="169"/>
      <c r="D501" s="1"/>
      <c r="E501" s="1"/>
      <c r="F501" s="1"/>
      <c r="G501" s="1"/>
      <c r="H501" s="1"/>
      <c r="I501" s="166"/>
      <c r="J501" s="1"/>
      <c r="K501" s="1"/>
      <c r="L501" s="1"/>
      <c r="M501" s="1"/>
      <c r="N501" s="1"/>
      <c r="O501" s="1"/>
      <c r="P501" s="1"/>
      <c r="Q501" s="1"/>
      <c r="R501" s="1"/>
      <c r="S501" s="1"/>
      <c r="T501" s="1"/>
      <c r="U501" s="1"/>
      <c r="V501" s="1"/>
      <c r="W501" s="1"/>
      <c r="X501" s="1"/>
      <c r="Y501" s="1"/>
      <c r="Z501" s="1"/>
    </row>
    <row r="502" spans="1:26" ht="14.25" customHeight="1">
      <c r="A502" s="1"/>
      <c r="B502" s="1"/>
      <c r="C502" s="169"/>
      <c r="D502" s="1"/>
      <c r="E502" s="1"/>
      <c r="F502" s="1"/>
      <c r="G502" s="1"/>
      <c r="H502" s="1"/>
      <c r="I502" s="166"/>
      <c r="J502" s="1"/>
      <c r="K502" s="1"/>
      <c r="L502" s="1"/>
      <c r="M502" s="1"/>
      <c r="N502" s="1"/>
      <c r="O502" s="1"/>
      <c r="P502" s="1"/>
      <c r="Q502" s="1"/>
      <c r="R502" s="1"/>
      <c r="S502" s="1"/>
      <c r="T502" s="1"/>
      <c r="U502" s="1"/>
      <c r="V502" s="1"/>
      <c r="W502" s="1"/>
      <c r="X502" s="1"/>
      <c r="Y502" s="1"/>
      <c r="Z502" s="1"/>
    </row>
    <row r="503" spans="1:26" ht="14.25" customHeight="1">
      <c r="A503" s="1"/>
      <c r="B503" s="1"/>
      <c r="C503" s="169"/>
      <c r="D503" s="1"/>
      <c r="E503" s="1"/>
      <c r="F503" s="1"/>
      <c r="G503" s="1"/>
      <c r="H503" s="1"/>
      <c r="I503" s="166"/>
      <c r="J503" s="1"/>
      <c r="K503" s="1"/>
      <c r="L503" s="1"/>
      <c r="M503" s="1"/>
      <c r="N503" s="1"/>
      <c r="O503" s="1"/>
      <c r="P503" s="1"/>
      <c r="Q503" s="1"/>
      <c r="R503" s="1"/>
      <c r="S503" s="1"/>
      <c r="T503" s="1"/>
      <c r="U503" s="1"/>
      <c r="V503" s="1"/>
      <c r="W503" s="1"/>
      <c r="X503" s="1"/>
      <c r="Y503" s="1"/>
      <c r="Z503" s="1"/>
    </row>
    <row r="504" spans="1:26" ht="14.25" customHeight="1">
      <c r="A504" s="1"/>
      <c r="B504" s="1"/>
      <c r="C504" s="169"/>
      <c r="D504" s="1"/>
      <c r="E504" s="1"/>
      <c r="F504" s="1"/>
      <c r="G504" s="1"/>
      <c r="H504" s="1"/>
      <c r="I504" s="166"/>
      <c r="J504" s="1"/>
      <c r="K504" s="1"/>
      <c r="L504" s="1"/>
      <c r="M504" s="1"/>
      <c r="N504" s="1"/>
      <c r="O504" s="1"/>
      <c r="P504" s="1"/>
      <c r="Q504" s="1"/>
      <c r="R504" s="1"/>
      <c r="S504" s="1"/>
      <c r="T504" s="1"/>
      <c r="U504" s="1"/>
      <c r="V504" s="1"/>
      <c r="W504" s="1"/>
      <c r="X504" s="1"/>
      <c r="Y504" s="1"/>
      <c r="Z504" s="1"/>
    </row>
    <row r="505" spans="1:26" ht="14.25" customHeight="1">
      <c r="A505" s="1"/>
      <c r="B505" s="1"/>
      <c r="C505" s="169"/>
      <c r="D505" s="1"/>
      <c r="E505" s="1"/>
      <c r="F505" s="1"/>
      <c r="G505" s="1"/>
      <c r="H505" s="1"/>
      <c r="I505" s="166"/>
      <c r="J505" s="1"/>
      <c r="K505" s="1"/>
      <c r="L505" s="1"/>
      <c r="M505" s="1"/>
      <c r="N505" s="1"/>
      <c r="O505" s="1"/>
      <c r="P505" s="1"/>
      <c r="Q505" s="1"/>
      <c r="R505" s="1"/>
      <c r="S505" s="1"/>
      <c r="T505" s="1"/>
      <c r="U505" s="1"/>
      <c r="V505" s="1"/>
      <c r="W505" s="1"/>
      <c r="X505" s="1"/>
      <c r="Y505" s="1"/>
      <c r="Z505" s="1"/>
    </row>
    <row r="506" spans="1:26" ht="14.25" customHeight="1">
      <c r="A506" s="1"/>
      <c r="B506" s="1"/>
      <c r="C506" s="169"/>
      <c r="D506" s="1"/>
      <c r="E506" s="1"/>
      <c r="F506" s="1"/>
      <c r="G506" s="1"/>
      <c r="H506" s="1"/>
      <c r="I506" s="166"/>
      <c r="J506" s="1"/>
      <c r="K506" s="1"/>
      <c r="L506" s="1"/>
      <c r="M506" s="1"/>
      <c r="N506" s="1"/>
      <c r="O506" s="1"/>
      <c r="P506" s="1"/>
      <c r="Q506" s="1"/>
      <c r="R506" s="1"/>
      <c r="S506" s="1"/>
      <c r="T506" s="1"/>
      <c r="U506" s="1"/>
      <c r="V506" s="1"/>
      <c r="W506" s="1"/>
      <c r="X506" s="1"/>
      <c r="Y506" s="1"/>
      <c r="Z506" s="1"/>
    </row>
    <row r="507" spans="1:26" ht="14.25" customHeight="1">
      <c r="A507" s="1"/>
      <c r="B507" s="1"/>
      <c r="C507" s="169"/>
      <c r="D507" s="1"/>
      <c r="E507" s="1"/>
      <c r="F507" s="1"/>
      <c r="G507" s="1"/>
      <c r="H507" s="1"/>
      <c r="I507" s="166"/>
      <c r="J507" s="1"/>
      <c r="K507" s="1"/>
      <c r="L507" s="1"/>
      <c r="M507" s="1"/>
      <c r="N507" s="1"/>
      <c r="O507" s="1"/>
      <c r="P507" s="1"/>
      <c r="Q507" s="1"/>
      <c r="R507" s="1"/>
      <c r="S507" s="1"/>
      <c r="T507" s="1"/>
      <c r="U507" s="1"/>
      <c r="V507" s="1"/>
      <c r="W507" s="1"/>
      <c r="X507" s="1"/>
      <c r="Y507" s="1"/>
      <c r="Z507" s="1"/>
    </row>
    <row r="508" spans="1:26" ht="14.25" customHeight="1">
      <c r="A508" s="1"/>
      <c r="B508" s="1"/>
      <c r="C508" s="169"/>
      <c r="D508" s="1"/>
      <c r="E508" s="1"/>
      <c r="F508" s="1"/>
      <c r="G508" s="1"/>
      <c r="H508" s="1"/>
      <c r="I508" s="166"/>
      <c r="J508" s="1"/>
      <c r="K508" s="1"/>
      <c r="L508" s="1"/>
      <c r="M508" s="1"/>
      <c r="N508" s="1"/>
      <c r="O508" s="1"/>
      <c r="P508" s="1"/>
      <c r="Q508" s="1"/>
      <c r="R508" s="1"/>
      <c r="S508" s="1"/>
      <c r="T508" s="1"/>
      <c r="U508" s="1"/>
      <c r="V508" s="1"/>
      <c r="W508" s="1"/>
      <c r="X508" s="1"/>
      <c r="Y508" s="1"/>
      <c r="Z508" s="1"/>
    </row>
    <row r="509" spans="1:26" ht="14.25" customHeight="1">
      <c r="A509" s="1"/>
      <c r="B509" s="1"/>
      <c r="C509" s="169"/>
      <c r="D509" s="1"/>
      <c r="E509" s="1"/>
      <c r="F509" s="1"/>
      <c r="G509" s="1"/>
      <c r="H509" s="1"/>
      <c r="I509" s="166"/>
      <c r="J509" s="1"/>
      <c r="K509" s="1"/>
      <c r="L509" s="1"/>
      <c r="M509" s="1"/>
      <c r="N509" s="1"/>
      <c r="O509" s="1"/>
      <c r="P509" s="1"/>
      <c r="Q509" s="1"/>
      <c r="R509" s="1"/>
      <c r="S509" s="1"/>
      <c r="T509" s="1"/>
      <c r="U509" s="1"/>
      <c r="V509" s="1"/>
      <c r="W509" s="1"/>
      <c r="X509" s="1"/>
      <c r="Y509" s="1"/>
      <c r="Z509" s="1"/>
    </row>
    <row r="510" spans="1:26" ht="14.25" customHeight="1">
      <c r="A510" s="1"/>
      <c r="B510" s="1"/>
      <c r="C510" s="169"/>
      <c r="D510" s="1"/>
      <c r="E510" s="1"/>
      <c r="F510" s="1"/>
      <c r="G510" s="1"/>
      <c r="H510" s="1"/>
      <c r="I510" s="166"/>
      <c r="J510" s="1"/>
      <c r="K510" s="1"/>
      <c r="L510" s="1"/>
      <c r="M510" s="1"/>
      <c r="N510" s="1"/>
      <c r="O510" s="1"/>
      <c r="P510" s="1"/>
      <c r="Q510" s="1"/>
      <c r="R510" s="1"/>
      <c r="S510" s="1"/>
      <c r="T510" s="1"/>
      <c r="U510" s="1"/>
      <c r="V510" s="1"/>
      <c r="W510" s="1"/>
      <c r="X510" s="1"/>
      <c r="Y510" s="1"/>
      <c r="Z510" s="1"/>
    </row>
    <row r="511" spans="1:26" ht="14.25" customHeight="1">
      <c r="A511" s="1"/>
      <c r="B511" s="1"/>
      <c r="C511" s="169"/>
      <c r="D511" s="1"/>
      <c r="E511" s="1"/>
      <c r="F511" s="1"/>
      <c r="G511" s="1"/>
      <c r="H511" s="1"/>
      <c r="I511" s="166"/>
      <c r="J511" s="1"/>
      <c r="K511" s="1"/>
      <c r="L511" s="1"/>
      <c r="M511" s="1"/>
      <c r="N511" s="1"/>
      <c r="O511" s="1"/>
      <c r="P511" s="1"/>
      <c r="Q511" s="1"/>
      <c r="R511" s="1"/>
      <c r="S511" s="1"/>
      <c r="T511" s="1"/>
      <c r="U511" s="1"/>
      <c r="V511" s="1"/>
      <c r="W511" s="1"/>
      <c r="X511" s="1"/>
      <c r="Y511" s="1"/>
      <c r="Z511" s="1"/>
    </row>
    <row r="512" spans="1:26" ht="14.25" customHeight="1">
      <c r="A512" s="1"/>
      <c r="B512" s="1"/>
      <c r="C512" s="169"/>
      <c r="D512" s="1"/>
      <c r="E512" s="1"/>
      <c r="F512" s="1"/>
      <c r="G512" s="1"/>
      <c r="H512" s="1"/>
      <c r="I512" s="166"/>
      <c r="J512" s="1"/>
      <c r="K512" s="1"/>
      <c r="L512" s="1"/>
      <c r="M512" s="1"/>
      <c r="N512" s="1"/>
      <c r="O512" s="1"/>
      <c r="P512" s="1"/>
      <c r="Q512" s="1"/>
      <c r="R512" s="1"/>
      <c r="S512" s="1"/>
      <c r="T512" s="1"/>
      <c r="U512" s="1"/>
      <c r="V512" s="1"/>
      <c r="W512" s="1"/>
      <c r="X512" s="1"/>
      <c r="Y512" s="1"/>
      <c r="Z512" s="1"/>
    </row>
    <row r="513" spans="1:26" ht="14.25" customHeight="1">
      <c r="A513" s="1"/>
      <c r="B513" s="1"/>
      <c r="C513" s="169"/>
      <c r="D513" s="1"/>
      <c r="E513" s="1"/>
      <c r="F513" s="1"/>
      <c r="G513" s="1"/>
      <c r="H513" s="1"/>
      <c r="I513" s="166"/>
      <c r="J513" s="1"/>
      <c r="K513" s="1"/>
      <c r="L513" s="1"/>
      <c r="M513" s="1"/>
      <c r="N513" s="1"/>
      <c r="O513" s="1"/>
      <c r="P513" s="1"/>
      <c r="Q513" s="1"/>
      <c r="R513" s="1"/>
      <c r="S513" s="1"/>
      <c r="T513" s="1"/>
      <c r="U513" s="1"/>
      <c r="V513" s="1"/>
      <c r="W513" s="1"/>
      <c r="X513" s="1"/>
      <c r="Y513" s="1"/>
      <c r="Z513" s="1"/>
    </row>
    <row r="514" spans="1:26" ht="14.25" customHeight="1">
      <c r="A514" s="1"/>
      <c r="B514" s="1"/>
      <c r="C514" s="169"/>
      <c r="D514" s="1"/>
      <c r="E514" s="1"/>
      <c r="F514" s="1"/>
      <c r="G514" s="1"/>
      <c r="H514" s="1"/>
      <c r="I514" s="166"/>
      <c r="J514" s="1"/>
      <c r="K514" s="1"/>
      <c r="L514" s="1"/>
      <c r="M514" s="1"/>
      <c r="N514" s="1"/>
      <c r="O514" s="1"/>
      <c r="P514" s="1"/>
      <c r="Q514" s="1"/>
      <c r="R514" s="1"/>
      <c r="S514" s="1"/>
      <c r="T514" s="1"/>
      <c r="U514" s="1"/>
      <c r="V514" s="1"/>
      <c r="W514" s="1"/>
      <c r="X514" s="1"/>
      <c r="Y514" s="1"/>
      <c r="Z514" s="1"/>
    </row>
    <row r="515" spans="1:26" ht="14.25" customHeight="1">
      <c r="A515" s="1"/>
      <c r="B515" s="1"/>
      <c r="C515" s="169"/>
      <c r="D515" s="1"/>
      <c r="E515" s="1"/>
      <c r="F515" s="1"/>
      <c r="G515" s="1"/>
      <c r="H515" s="1"/>
      <c r="I515" s="166"/>
      <c r="J515" s="1"/>
      <c r="K515" s="1"/>
      <c r="L515" s="1"/>
      <c r="M515" s="1"/>
      <c r="N515" s="1"/>
      <c r="O515" s="1"/>
      <c r="P515" s="1"/>
      <c r="Q515" s="1"/>
      <c r="R515" s="1"/>
      <c r="S515" s="1"/>
      <c r="T515" s="1"/>
      <c r="U515" s="1"/>
      <c r="V515" s="1"/>
      <c r="W515" s="1"/>
      <c r="X515" s="1"/>
      <c r="Y515" s="1"/>
      <c r="Z515" s="1"/>
    </row>
    <row r="516" spans="1:26" ht="14.25" customHeight="1">
      <c r="A516" s="1"/>
      <c r="B516" s="1"/>
      <c r="C516" s="169"/>
      <c r="D516" s="1"/>
      <c r="E516" s="1"/>
      <c r="F516" s="1"/>
      <c r="G516" s="1"/>
      <c r="H516" s="1"/>
      <c r="I516" s="166"/>
      <c r="J516" s="1"/>
      <c r="K516" s="1"/>
      <c r="L516" s="1"/>
      <c r="M516" s="1"/>
      <c r="N516" s="1"/>
      <c r="O516" s="1"/>
      <c r="P516" s="1"/>
      <c r="Q516" s="1"/>
      <c r="R516" s="1"/>
      <c r="S516" s="1"/>
      <c r="T516" s="1"/>
      <c r="U516" s="1"/>
      <c r="V516" s="1"/>
      <c r="W516" s="1"/>
      <c r="X516" s="1"/>
      <c r="Y516" s="1"/>
      <c r="Z516" s="1"/>
    </row>
    <row r="517" spans="1:26" ht="14.25" customHeight="1">
      <c r="A517" s="1"/>
      <c r="B517" s="1"/>
      <c r="C517" s="169"/>
      <c r="D517" s="1"/>
      <c r="E517" s="1"/>
      <c r="F517" s="1"/>
      <c r="G517" s="1"/>
      <c r="H517" s="1"/>
      <c r="I517" s="166"/>
      <c r="J517" s="1"/>
      <c r="K517" s="1"/>
      <c r="L517" s="1"/>
      <c r="M517" s="1"/>
      <c r="N517" s="1"/>
      <c r="O517" s="1"/>
      <c r="P517" s="1"/>
      <c r="Q517" s="1"/>
      <c r="R517" s="1"/>
      <c r="S517" s="1"/>
      <c r="T517" s="1"/>
      <c r="U517" s="1"/>
      <c r="V517" s="1"/>
      <c r="W517" s="1"/>
      <c r="X517" s="1"/>
      <c r="Y517" s="1"/>
      <c r="Z517" s="1"/>
    </row>
    <row r="518" spans="1:26" ht="14.25" customHeight="1">
      <c r="A518" s="1"/>
      <c r="B518" s="1"/>
      <c r="C518" s="169"/>
      <c r="D518" s="1"/>
      <c r="E518" s="1"/>
      <c r="F518" s="1"/>
      <c r="G518" s="1"/>
      <c r="H518" s="1"/>
      <c r="I518" s="166"/>
      <c r="J518" s="1"/>
      <c r="K518" s="1"/>
      <c r="L518" s="1"/>
      <c r="M518" s="1"/>
      <c r="N518" s="1"/>
      <c r="O518" s="1"/>
      <c r="P518" s="1"/>
      <c r="Q518" s="1"/>
      <c r="R518" s="1"/>
      <c r="S518" s="1"/>
      <c r="T518" s="1"/>
      <c r="U518" s="1"/>
      <c r="V518" s="1"/>
      <c r="W518" s="1"/>
      <c r="X518" s="1"/>
      <c r="Y518" s="1"/>
      <c r="Z518" s="1"/>
    </row>
    <row r="519" spans="1:26" ht="14.25" customHeight="1">
      <c r="A519" s="1"/>
      <c r="B519" s="1"/>
      <c r="C519" s="169"/>
      <c r="D519" s="1"/>
      <c r="E519" s="1"/>
      <c r="F519" s="1"/>
      <c r="G519" s="1"/>
      <c r="H519" s="1"/>
      <c r="I519" s="166"/>
      <c r="J519" s="1"/>
      <c r="K519" s="1"/>
      <c r="L519" s="1"/>
      <c r="M519" s="1"/>
      <c r="N519" s="1"/>
      <c r="O519" s="1"/>
      <c r="P519" s="1"/>
      <c r="Q519" s="1"/>
      <c r="R519" s="1"/>
      <c r="S519" s="1"/>
      <c r="T519" s="1"/>
      <c r="U519" s="1"/>
      <c r="V519" s="1"/>
      <c r="W519" s="1"/>
      <c r="X519" s="1"/>
      <c r="Y519" s="1"/>
      <c r="Z519" s="1"/>
    </row>
    <row r="520" spans="1:26" ht="14.25" customHeight="1">
      <c r="A520" s="1"/>
      <c r="B520" s="1"/>
      <c r="C520" s="169"/>
      <c r="D520" s="1"/>
      <c r="E520" s="1"/>
      <c r="F520" s="1"/>
      <c r="G520" s="1"/>
      <c r="H520" s="1"/>
      <c r="I520" s="166"/>
      <c r="J520" s="1"/>
      <c r="K520" s="1"/>
      <c r="L520" s="1"/>
      <c r="M520" s="1"/>
      <c r="N520" s="1"/>
      <c r="O520" s="1"/>
      <c r="P520" s="1"/>
      <c r="Q520" s="1"/>
      <c r="R520" s="1"/>
      <c r="S520" s="1"/>
      <c r="T520" s="1"/>
      <c r="U520" s="1"/>
      <c r="V520" s="1"/>
      <c r="W520" s="1"/>
      <c r="X520" s="1"/>
      <c r="Y520" s="1"/>
      <c r="Z520" s="1"/>
    </row>
    <row r="521" spans="1:26" ht="14.25" customHeight="1">
      <c r="A521" s="1"/>
      <c r="B521" s="1"/>
      <c r="C521" s="169"/>
      <c r="D521" s="1"/>
      <c r="E521" s="1"/>
      <c r="F521" s="1"/>
      <c r="G521" s="1"/>
      <c r="H521" s="1"/>
      <c r="I521" s="166"/>
      <c r="J521" s="1"/>
      <c r="K521" s="1"/>
      <c r="L521" s="1"/>
      <c r="M521" s="1"/>
      <c r="N521" s="1"/>
      <c r="O521" s="1"/>
      <c r="P521" s="1"/>
      <c r="Q521" s="1"/>
      <c r="R521" s="1"/>
      <c r="S521" s="1"/>
      <c r="T521" s="1"/>
      <c r="U521" s="1"/>
      <c r="V521" s="1"/>
      <c r="W521" s="1"/>
      <c r="X521" s="1"/>
      <c r="Y521" s="1"/>
      <c r="Z521" s="1"/>
    </row>
    <row r="522" spans="1:26" ht="14.25" customHeight="1">
      <c r="A522" s="1"/>
      <c r="B522" s="1"/>
      <c r="C522" s="169"/>
      <c r="D522" s="1"/>
      <c r="E522" s="1"/>
      <c r="F522" s="1"/>
      <c r="G522" s="1"/>
      <c r="H522" s="1"/>
      <c r="I522" s="166"/>
      <c r="J522" s="1"/>
      <c r="K522" s="1"/>
      <c r="L522" s="1"/>
      <c r="M522" s="1"/>
      <c r="N522" s="1"/>
      <c r="O522" s="1"/>
      <c r="P522" s="1"/>
      <c r="Q522" s="1"/>
      <c r="R522" s="1"/>
      <c r="S522" s="1"/>
      <c r="T522" s="1"/>
      <c r="U522" s="1"/>
      <c r="V522" s="1"/>
      <c r="W522" s="1"/>
      <c r="X522" s="1"/>
      <c r="Y522" s="1"/>
      <c r="Z522" s="1"/>
    </row>
    <row r="523" spans="1:26" ht="14.25" customHeight="1">
      <c r="A523" s="1"/>
      <c r="B523" s="1"/>
      <c r="C523" s="169"/>
      <c r="D523" s="1"/>
      <c r="E523" s="1"/>
      <c r="F523" s="1"/>
      <c r="G523" s="1"/>
      <c r="H523" s="1"/>
      <c r="I523" s="166"/>
      <c r="J523" s="1"/>
      <c r="K523" s="1"/>
      <c r="L523" s="1"/>
      <c r="M523" s="1"/>
      <c r="N523" s="1"/>
      <c r="O523" s="1"/>
      <c r="P523" s="1"/>
      <c r="Q523" s="1"/>
      <c r="R523" s="1"/>
      <c r="S523" s="1"/>
      <c r="T523" s="1"/>
      <c r="U523" s="1"/>
      <c r="V523" s="1"/>
      <c r="W523" s="1"/>
      <c r="X523" s="1"/>
      <c r="Y523" s="1"/>
      <c r="Z523" s="1"/>
    </row>
    <row r="524" spans="1:26" ht="14.25" customHeight="1">
      <c r="A524" s="1"/>
      <c r="B524" s="1"/>
      <c r="C524" s="169"/>
      <c r="D524" s="1"/>
      <c r="E524" s="1"/>
      <c r="F524" s="1"/>
      <c r="G524" s="1"/>
      <c r="H524" s="1"/>
      <c r="I524" s="166"/>
      <c r="J524" s="1"/>
      <c r="K524" s="1"/>
      <c r="L524" s="1"/>
      <c r="M524" s="1"/>
      <c r="N524" s="1"/>
      <c r="O524" s="1"/>
      <c r="P524" s="1"/>
      <c r="Q524" s="1"/>
      <c r="R524" s="1"/>
      <c r="S524" s="1"/>
      <c r="T524" s="1"/>
      <c r="U524" s="1"/>
      <c r="V524" s="1"/>
      <c r="W524" s="1"/>
      <c r="X524" s="1"/>
      <c r="Y524" s="1"/>
      <c r="Z524" s="1"/>
    </row>
    <row r="525" spans="1:26" ht="14.25" customHeight="1">
      <c r="A525" s="1"/>
      <c r="B525" s="1"/>
      <c r="C525" s="169"/>
      <c r="D525" s="1"/>
      <c r="E525" s="1"/>
      <c r="F525" s="1"/>
      <c r="G525" s="1"/>
      <c r="H525" s="1"/>
      <c r="I525" s="166"/>
      <c r="J525" s="1"/>
      <c r="K525" s="1"/>
      <c r="L525" s="1"/>
      <c r="M525" s="1"/>
      <c r="N525" s="1"/>
      <c r="O525" s="1"/>
      <c r="P525" s="1"/>
      <c r="Q525" s="1"/>
      <c r="R525" s="1"/>
      <c r="S525" s="1"/>
      <c r="T525" s="1"/>
      <c r="U525" s="1"/>
      <c r="V525" s="1"/>
      <c r="W525" s="1"/>
      <c r="X525" s="1"/>
      <c r="Y525" s="1"/>
      <c r="Z525" s="1"/>
    </row>
    <row r="526" spans="1:26" ht="14.25" customHeight="1">
      <c r="A526" s="1"/>
      <c r="B526" s="1"/>
      <c r="C526" s="169"/>
      <c r="D526" s="1"/>
      <c r="E526" s="1"/>
      <c r="F526" s="1"/>
      <c r="G526" s="1"/>
      <c r="H526" s="1"/>
      <c r="I526" s="166"/>
      <c r="J526" s="1"/>
      <c r="K526" s="1"/>
      <c r="L526" s="1"/>
      <c r="M526" s="1"/>
      <c r="N526" s="1"/>
      <c r="O526" s="1"/>
      <c r="P526" s="1"/>
      <c r="Q526" s="1"/>
      <c r="R526" s="1"/>
      <c r="S526" s="1"/>
      <c r="T526" s="1"/>
      <c r="U526" s="1"/>
      <c r="V526" s="1"/>
      <c r="W526" s="1"/>
      <c r="X526" s="1"/>
      <c r="Y526" s="1"/>
      <c r="Z526" s="1"/>
    </row>
    <row r="527" spans="1:26" ht="14.25" customHeight="1">
      <c r="A527" s="1"/>
      <c r="B527" s="1"/>
      <c r="C527" s="169"/>
      <c r="D527" s="1"/>
      <c r="E527" s="1"/>
      <c r="F527" s="1"/>
      <c r="G527" s="1"/>
      <c r="H527" s="1"/>
      <c r="I527" s="166"/>
      <c r="J527" s="1"/>
      <c r="K527" s="1"/>
      <c r="L527" s="1"/>
      <c r="M527" s="1"/>
      <c r="N527" s="1"/>
      <c r="O527" s="1"/>
      <c r="P527" s="1"/>
      <c r="Q527" s="1"/>
      <c r="R527" s="1"/>
      <c r="S527" s="1"/>
      <c r="T527" s="1"/>
      <c r="U527" s="1"/>
      <c r="V527" s="1"/>
      <c r="W527" s="1"/>
      <c r="X527" s="1"/>
      <c r="Y527" s="1"/>
      <c r="Z527" s="1"/>
    </row>
    <row r="528" spans="1:26" ht="14.25" customHeight="1">
      <c r="A528" s="1"/>
      <c r="B528" s="1"/>
      <c r="C528" s="169"/>
      <c r="D528" s="1"/>
      <c r="E528" s="1"/>
      <c r="F528" s="1"/>
      <c r="G528" s="1"/>
      <c r="H528" s="1"/>
      <c r="I528" s="166"/>
      <c r="J528" s="1"/>
      <c r="K528" s="1"/>
      <c r="L528" s="1"/>
      <c r="M528" s="1"/>
      <c r="N528" s="1"/>
      <c r="O528" s="1"/>
      <c r="P528" s="1"/>
      <c r="Q528" s="1"/>
      <c r="R528" s="1"/>
      <c r="S528" s="1"/>
      <c r="T528" s="1"/>
      <c r="U528" s="1"/>
      <c r="V528" s="1"/>
      <c r="W528" s="1"/>
      <c r="X528" s="1"/>
      <c r="Y528" s="1"/>
      <c r="Z528" s="1"/>
    </row>
    <row r="529" spans="1:26" ht="14.25" customHeight="1">
      <c r="A529" s="1"/>
      <c r="B529" s="1"/>
      <c r="C529" s="169"/>
      <c r="D529" s="1"/>
      <c r="E529" s="1"/>
      <c r="F529" s="1"/>
      <c r="G529" s="1"/>
      <c r="H529" s="1"/>
      <c r="I529" s="166"/>
      <c r="J529" s="1"/>
      <c r="K529" s="1"/>
      <c r="L529" s="1"/>
      <c r="M529" s="1"/>
      <c r="N529" s="1"/>
      <c r="O529" s="1"/>
      <c r="P529" s="1"/>
      <c r="Q529" s="1"/>
      <c r="R529" s="1"/>
      <c r="S529" s="1"/>
      <c r="T529" s="1"/>
      <c r="U529" s="1"/>
      <c r="V529" s="1"/>
      <c r="W529" s="1"/>
      <c r="X529" s="1"/>
      <c r="Y529" s="1"/>
      <c r="Z529" s="1"/>
    </row>
    <row r="530" spans="1:26" ht="14.25" customHeight="1">
      <c r="A530" s="1"/>
      <c r="B530" s="1"/>
      <c r="C530" s="169"/>
      <c r="D530" s="1"/>
      <c r="E530" s="1"/>
      <c r="F530" s="1"/>
      <c r="G530" s="1"/>
      <c r="H530" s="1"/>
      <c r="I530" s="166"/>
      <c r="J530" s="1"/>
      <c r="K530" s="1"/>
      <c r="L530" s="1"/>
      <c r="M530" s="1"/>
      <c r="N530" s="1"/>
      <c r="O530" s="1"/>
      <c r="P530" s="1"/>
      <c r="Q530" s="1"/>
      <c r="R530" s="1"/>
      <c r="S530" s="1"/>
      <c r="T530" s="1"/>
      <c r="U530" s="1"/>
      <c r="V530" s="1"/>
      <c r="W530" s="1"/>
      <c r="X530" s="1"/>
      <c r="Y530" s="1"/>
      <c r="Z530" s="1"/>
    </row>
    <row r="531" spans="1:26" ht="14.25" customHeight="1">
      <c r="A531" s="1"/>
      <c r="B531" s="1"/>
      <c r="C531" s="169"/>
      <c r="D531" s="1"/>
      <c r="E531" s="1"/>
      <c r="F531" s="1"/>
      <c r="G531" s="1"/>
      <c r="H531" s="1"/>
      <c r="I531" s="166"/>
      <c r="J531" s="1"/>
      <c r="K531" s="1"/>
      <c r="L531" s="1"/>
      <c r="M531" s="1"/>
      <c r="N531" s="1"/>
      <c r="O531" s="1"/>
      <c r="P531" s="1"/>
      <c r="Q531" s="1"/>
      <c r="R531" s="1"/>
      <c r="S531" s="1"/>
      <c r="T531" s="1"/>
      <c r="U531" s="1"/>
      <c r="V531" s="1"/>
      <c r="W531" s="1"/>
      <c r="X531" s="1"/>
      <c r="Y531" s="1"/>
      <c r="Z531" s="1"/>
    </row>
    <row r="532" spans="1:26" ht="14.25" customHeight="1">
      <c r="A532" s="1"/>
      <c r="B532" s="1"/>
      <c r="C532" s="169"/>
      <c r="D532" s="1"/>
      <c r="E532" s="1"/>
      <c r="F532" s="1"/>
      <c r="G532" s="1"/>
      <c r="H532" s="1"/>
      <c r="I532" s="166"/>
      <c r="J532" s="1"/>
      <c r="K532" s="1"/>
      <c r="L532" s="1"/>
      <c r="M532" s="1"/>
      <c r="N532" s="1"/>
      <c r="O532" s="1"/>
      <c r="P532" s="1"/>
      <c r="Q532" s="1"/>
      <c r="R532" s="1"/>
      <c r="S532" s="1"/>
      <c r="T532" s="1"/>
      <c r="U532" s="1"/>
      <c r="V532" s="1"/>
      <c r="W532" s="1"/>
      <c r="X532" s="1"/>
      <c r="Y532" s="1"/>
      <c r="Z532" s="1"/>
    </row>
    <row r="533" spans="1:26" ht="14.25" customHeight="1">
      <c r="A533" s="1"/>
      <c r="B533" s="1"/>
      <c r="C533" s="169"/>
      <c r="D533" s="1"/>
      <c r="E533" s="1"/>
      <c r="F533" s="1"/>
      <c r="G533" s="1"/>
      <c r="H533" s="1"/>
      <c r="I533" s="166"/>
      <c r="J533" s="1"/>
      <c r="K533" s="1"/>
      <c r="L533" s="1"/>
      <c r="M533" s="1"/>
      <c r="N533" s="1"/>
      <c r="O533" s="1"/>
      <c r="P533" s="1"/>
      <c r="Q533" s="1"/>
      <c r="R533" s="1"/>
      <c r="S533" s="1"/>
      <c r="T533" s="1"/>
      <c r="U533" s="1"/>
      <c r="V533" s="1"/>
      <c r="W533" s="1"/>
      <c r="X533" s="1"/>
      <c r="Y533" s="1"/>
      <c r="Z533" s="1"/>
    </row>
    <row r="534" spans="1:26" ht="14.25" customHeight="1">
      <c r="A534" s="1"/>
      <c r="B534" s="1"/>
      <c r="C534" s="169"/>
      <c r="D534" s="1"/>
      <c r="E534" s="1"/>
      <c r="F534" s="1"/>
      <c r="G534" s="1"/>
      <c r="H534" s="1"/>
      <c r="I534" s="166"/>
      <c r="J534" s="1"/>
      <c r="K534" s="1"/>
      <c r="L534" s="1"/>
      <c r="M534" s="1"/>
      <c r="N534" s="1"/>
      <c r="O534" s="1"/>
      <c r="P534" s="1"/>
      <c r="Q534" s="1"/>
      <c r="R534" s="1"/>
      <c r="S534" s="1"/>
      <c r="T534" s="1"/>
      <c r="U534" s="1"/>
      <c r="V534" s="1"/>
      <c r="W534" s="1"/>
      <c r="X534" s="1"/>
      <c r="Y534" s="1"/>
      <c r="Z534" s="1"/>
    </row>
    <row r="535" spans="1:26" ht="14.25" customHeight="1">
      <c r="A535" s="1"/>
      <c r="B535" s="1"/>
      <c r="C535" s="169"/>
      <c r="D535" s="1"/>
      <c r="E535" s="1"/>
      <c r="F535" s="1"/>
      <c r="G535" s="1"/>
      <c r="H535" s="1"/>
      <c r="I535" s="166"/>
      <c r="J535" s="1"/>
      <c r="K535" s="1"/>
      <c r="L535" s="1"/>
      <c r="M535" s="1"/>
      <c r="N535" s="1"/>
      <c r="O535" s="1"/>
      <c r="P535" s="1"/>
      <c r="Q535" s="1"/>
      <c r="R535" s="1"/>
      <c r="S535" s="1"/>
      <c r="T535" s="1"/>
      <c r="U535" s="1"/>
      <c r="V535" s="1"/>
      <c r="W535" s="1"/>
      <c r="X535" s="1"/>
      <c r="Y535" s="1"/>
      <c r="Z535" s="1"/>
    </row>
    <row r="536" spans="1:26" ht="14.25" customHeight="1">
      <c r="A536" s="1"/>
      <c r="B536" s="1"/>
      <c r="C536" s="169"/>
      <c r="D536" s="1"/>
      <c r="E536" s="1"/>
      <c r="F536" s="1"/>
      <c r="G536" s="1"/>
      <c r="H536" s="1"/>
      <c r="I536" s="166"/>
      <c r="J536" s="1"/>
      <c r="K536" s="1"/>
      <c r="L536" s="1"/>
      <c r="M536" s="1"/>
      <c r="N536" s="1"/>
      <c r="O536" s="1"/>
      <c r="P536" s="1"/>
      <c r="Q536" s="1"/>
      <c r="R536" s="1"/>
      <c r="S536" s="1"/>
      <c r="T536" s="1"/>
      <c r="U536" s="1"/>
      <c r="V536" s="1"/>
      <c r="W536" s="1"/>
      <c r="X536" s="1"/>
      <c r="Y536" s="1"/>
      <c r="Z536" s="1"/>
    </row>
    <row r="537" spans="1:26" ht="14.25" customHeight="1">
      <c r="A537" s="1"/>
      <c r="B537" s="1"/>
      <c r="C537" s="169"/>
      <c r="D537" s="1"/>
      <c r="E537" s="1"/>
      <c r="F537" s="1"/>
      <c r="G537" s="1"/>
      <c r="H537" s="1"/>
      <c r="I537" s="166"/>
      <c r="J537" s="1"/>
      <c r="K537" s="1"/>
      <c r="L537" s="1"/>
      <c r="M537" s="1"/>
      <c r="N537" s="1"/>
      <c r="O537" s="1"/>
      <c r="P537" s="1"/>
      <c r="Q537" s="1"/>
      <c r="R537" s="1"/>
      <c r="S537" s="1"/>
      <c r="T537" s="1"/>
      <c r="U537" s="1"/>
      <c r="V537" s="1"/>
      <c r="W537" s="1"/>
      <c r="X537" s="1"/>
      <c r="Y537" s="1"/>
      <c r="Z537" s="1"/>
    </row>
    <row r="538" spans="1:26" ht="14.25" customHeight="1">
      <c r="A538" s="1"/>
      <c r="B538" s="1"/>
      <c r="C538" s="169"/>
      <c r="D538" s="1"/>
      <c r="E538" s="1"/>
      <c r="F538" s="1"/>
      <c r="G538" s="1"/>
      <c r="H538" s="1"/>
      <c r="I538" s="166"/>
      <c r="J538" s="1"/>
      <c r="K538" s="1"/>
      <c r="L538" s="1"/>
      <c r="M538" s="1"/>
      <c r="N538" s="1"/>
      <c r="O538" s="1"/>
      <c r="P538" s="1"/>
      <c r="Q538" s="1"/>
      <c r="R538" s="1"/>
      <c r="S538" s="1"/>
      <c r="T538" s="1"/>
      <c r="U538" s="1"/>
      <c r="V538" s="1"/>
      <c r="W538" s="1"/>
      <c r="X538" s="1"/>
      <c r="Y538" s="1"/>
      <c r="Z538" s="1"/>
    </row>
    <row r="539" spans="1:26" ht="14.25" customHeight="1">
      <c r="A539" s="1"/>
      <c r="B539" s="1"/>
      <c r="C539" s="169"/>
      <c r="D539" s="1"/>
      <c r="E539" s="1"/>
      <c r="F539" s="1"/>
      <c r="G539" s="1"/>
      <c r="H539" s="1"/>
      <c r="I539" s="166"/>
      <c r="J539" s="1"/>
      <c r="K539" s="1"/>
      <c r="L539" s="1"/>
      <c r="M539" s="1"/>
      <c r="N539" s="1"/>
      <c r="O539" s="1"/>
      <c r="P539" s="1"/>
      <c r="Q539" s="1"/>
      <c r="R539" s="1"/>
      <c r="S539" s="1"/>
      <c r="T539" s="1"/>
      <c r="U539" s="1"/>
      <c r="V539" s="1"/>
      <c r="W539" s="1"/>
      <c r="X539" s="1"/>
      <c r="Y539" s="1"/>
      <c r="Z539" s="1"/>
    </row>
    <row r="540" spans="1:26" ht="14.25" customHeight="1">
      <c r="A540" s="1"/>
      <c r="B540" s="1"/>
      <c r="C540" s="169"/>
      <c r="D540" s="1"/>
      <c r="E540" s="1"/>
      <c r="F540" s="1"/>
      <c r="G540" s="1"/>
      <c r="H540" s="1"/>
      <c r="I540" s="166"/>
      <c r="J540" s="1"/>
      <c r="K540" s="1"/>
      <c r="L540" s="1"/>
      <c r="M540" s="1"/>
      <c r="N540" s="1"/>
      <c r="O540" s="1"/>
      <c r="P540" s="1"/>
      <c r="Q540" s="1"/>
      <c r="R540" s="1"/>
      <c r="S540" s="1"/>
      <c r="T540" s="1"/>
      <c r="U540" s="1"/>
      <c r="V540" s="1"/>
      <c r="W540" s="1"/>
      <c r="X540" s="1"/>
      <c r="Y540" s="1"/>
      <c r="Z540" s="1"/>
    </row>
    <row r="541" spans="1:26" ht="14.25" customHeight="1">
      <c r="A541" s="1"/>
      <c r="B541" s="1"/>
      <c r="C541" s="169"/>
      <c r="D541" s="1"/>
      <c r="E541" s="1"/>
      <c r="F541" s="1"/>
      <c r="G541" s="1"/>
      <c r="H541" s="1"/>
      <c r="I541" s="166"/>
      <c r="J541" s="1"/>
      <c r="K541" s="1"/>
      <c r="L541" s="1"/>
      <c r="M541" s="1"/>
      <c r="N541" s="1"/>
      <c r="O541" s="1"/>
      <c r="P541" s="1"/>
      <c r="Q541" s="1"/>
      <c r="R541" s="1"/>
      <c r="S541" s="1"/>
      <c r="T541" s="1"/>
      <c r="U541" s="1"/>
      <c r="V541" s="1"/>
      <c r="W541" s="1"/>
      <c r="X541" s="1"/>
      <c r="Y541" s="1"/>
      <c r="Z541" s="1"/>
    </row>
    <row r="542" spans="1:26" ht="14.25" customHeight="1">
      <c r="A542" s="1"/>
      <c r="B542" s="1"/>
      <c r="C542" s="169"/>
      <c r="D542" s="1"/>
      <c r="E542" s="1"/>
      <c r="F542" s="1"/>
      <c r="G542" s="1"/>
      <c r="H542" s="1"/>
      <c r="I542" s="166"/>
      <c r="J542" s="1"/>
      <c r="K542" s="1"/>
      <c r="L542" s="1"/>
      <c r="M542" s="1"/>
      <c r="N542" s="1"/>
      <c r="O542" s="1"/>
      <c r="P542" s="1"/>
      <c r="Q542" s="1"/>
      <c r="R542" s="1"/>
      <c r="S542" s="1"/>
      <c r="T542" s="1"/>
      <c r="U542" s="1"/>
      <c r="V542" s="1"/>
      <c r="W542" s="1"/>
      <c r="X542" s="1"/>
      <c r="Y542" s="1"/>
      <c r="Z542" s="1"/>
    </row>
    <row r="543" spans="1:26" ht="14.25" customHeight="1">
      <c r="A543" s="1"/>
      <c r="B543" s="1"/>
      <c r="C543" s="169"/>
      <c r="D543" s="1"/>
      <c r="E543" s="1"/>
      <c r="F543" s="1"/>
      <c r="G543" s="1"/>
      <c r="H543" s="1"/>
      <c r="I543" s="166"/>
      <c r="J543" s="1"/>
      <c r="K543" s="1"/>
      <c r="L543" s="1"/>
      <c r="M543" s="1"/>
      <c r="N543" s="1"/>
      <c r="O543" s="1"/>
      <c r="P543" s="1"/>
      <c r="Q543" s="1"/>
      <c r="R543" s="1"/>
      <c r="S543" s="1"/>
      <c r="T543" s="1"/>
      <c r="U543" s="1"/>
      <c r="V543" s="1"/>
      <c r="W543" s="1"/>
      <c r="X543" s="1"/>
      <c r="Y543" s="1"/>
      <c r="Z543" s="1"/>
    </row>
    <row r="544" spans="1:26" ht="14.25" customHeight="1">
      <c r="A544" s="1"/>
      <c r="B544" s="1"/>
      <c r="C544" s="169"/>
      <c r="D544" s="1"/>
      <c r="E544" s="1"/>
      <c r="F544" s="1"/>
      <c r="G544" s="1"/>
      <c r="H544" s="1"/>
      <c r="I544" s="166"/>
      <c r="J544" s="1"/>
      <c r="K544" s="1"/>
      <c r="L544" s="1"/>
      <c r="M544" s="1"/>
      <c r="N544" s="1"/>
      <c r="O544" s="1"/>
      <c r="P544" s="1"/>
      <c r="Q544" s="1"/>
      <c r="R544" s="1"/>
      <c r="S544" s="1"/>
      <c r="T544" s="1"/>
      <c r="U544" s="1"/>
      <c r="V544" s="1"/>
      <c r="W544" s="1"/>
      <c r="X544" s="1"/>
      <c r="Y544" s="1"/>
      <c r="Z544" s="1"/>
    </row>
    <row r="545" spans="1:26" ht="14.25" customHeight="1">
      <c r="A545" s="1"/>
      <c r="B545" s="1"/>
      <c r="C545" s="169"/>
      <c r="D545" s="1"/>
      <c r="E545" s="1"/>
      <c r="F545" s="1"/>
      <c r="G545" s="1"/>
      <c r="H545" s="1"/>
      <c r="I545" s="166"/>
      <c r="J545" s="1"/>
      <c r="K545" s="1"/>
      <c r="L545" s="1"/>
      <c r="M545" s="1"/>
      <c r="N545" s="1"/>
      <c r="O545" s="1"/>
      <c r="P545" s="1"/>
      <c r="Q545" s="1"/>
      <c r="R545" s="1"/>
      <c r="S545" s="1"/>
      <c r="T545" s="1"/>
      <c r="U545" s="1"/>
      <c r="V545" s="1"/>
      <c r="W545" s="1"/>
      <c r="X545" s="1"/>
      <c r="Y545" s="1"/>
      <c r="Z545" s="1"/>
    </row>
    <row r="546" spans="1:26" ht="14.25" customHeight="1">
      <c r="A546" s="1"/>
      <c r="B546" s="1"/>
      <c r="C546" s="169"/>
      <c r="D546" s="1"/>
      <c r="E546" s="1"/>
      <c r="F546" s="1"/>
      <c r="G546" s="1"/>
      <c r="H546" s="1"/>
      <c r="I546" s="166"/>
      <c r="J546" s="1"/>
      <c r="K546" s="1"/>
      <c r="L546" s="1"/>
      <c r="M546" s="1"/>
      <c r="N546" s="1"/>
      <c r="O546" s="1"/>
      <c r="P546" s="1"/>
      <c r="Q546" s="1"/>
      <c r="R546" s="1"/>
      <c r="S546" s="1"/>
      <c r="T546" s="1"/>
      <c r="U546" s="1"/>
      <c r="V546" s="1"/>
      <c r="W546" s="1"/>
      <c r="X546" s="1"/>
      <c r="Y546" s="1"/>
      <c r="Z546" s="1"/>
    </row>
    <row r="547" spans="1:26" ht="14.25" customHeight="1">
      <c r="A547" s="1"/>
      <c r="B547" s="1"/>
      <c r="C547" s="169"/>
      <c r="D547" s="1"/>
      <c r="E547" s="1"/>
      <c r="F547" s="1"/>
      <c r="G547" s="1"/>
      <c r="H547" s="1"/>
      <c r="I547" s="166"/>
      <c r="J547" s="1"/>
      <c r="K547" s="1"/>
      <c r="L547" s="1"/>
      <c r="M547" s="1"/>
      <c r="N547" s="1"/>
      <c r="O547" s="1"/>
      <c r="P547" s="1"/>
      <c r="Q547" s="1"/>
      <c r="R547" s="1"/>
      <c r="S547" s="1"/>
      <c r="T547" s="1"/>
      <c r="U547" s="1"/>
      <c r="V547" s="1"/>
      <c r="W547" s="1"/>
      <c r="X547" s="1"/>
      <c r="Y547" s="1"/>
      <c r="Z547" s="1"/>
    </row>
    <row r="548" spans="1:26" ht="14.25" customHeight="1">
      <c r="A548" s="1"/>
      <c r="B548" s="1"/>
      <c r="C548" s="169"/>
      <c r="D548" s="1"/>
      <c r="E548" s="1"/>
      <c r="F548" s="1"/>
      <c r="G548" s="1"/>
      <c r="H548" s="1"/>
      <c r="I548" s="166"/>
      <c r="J548" s="1"/>
      <c r="K548" s="1"/>
      <c r="L548" s="1"/>
      <c r="M548" s="1"/>
      <c r="N548" s="1"/>
      <c r="O548" s="1"/>
      <c r="P548" s="1"/>
      <c r="Q548" s="1"/>
      <c r="R548" s="1"/>
      <c r="S548" s="1"/>
      <c r="T548" s="1"/>
      <c r="U548" s="1"/>
      <c r="V548" s="1"/>
      <c r="W548" s="1"/>
      <c r="X548" s="1"/>
      <c r="Y548" s="1"/>
      <c r="Z548" s="1"/>
    </row>
    <row r="549" spans="1:26" ht="14.25" customHeight="1">
      <c r="A549" s="1"/>
      <c r="B549" s="1"/>
      <c r="C549" s="169"/>
      <c r="D549" s="1"/>
      <c r="E549" s="1"/>
      <c r="F549" s="1"/>
      <c r="G549" s="1"/>
      <c r="H549" s="1"/>
      <c r="I549" s="166"/>
      <c r="J549" s="1"/>
      <c r="K549" s="1"/>
      <c r="L549" s="1"/>
      <c r="M549" s="1"/>
      <c r="N549" s="1"/>
      <c r="O549" s="1"/>
      <c r="P549" s="1"/>
      <c r="Q549" s="1"/>
      <c r="R549" s="1"/>
      <c r="S549" s="1"/>
      <c r="T549" s="1"/>
      <c r="U549" s="1"/>
      <c r="V549" s="1"/>
      <c r="W549" s="1"/>
      <c r="X549" s="1"/>
      <c r="Y549" s="1"/>
      <c r="Z549" s="1"/>
    </row>
    <row r="550" spans="1:26" ht="14.25" customHeight="1">
      <c r="A550" s="1"/>
      <c r="B550" s="1"/>
      <c r="C550" s="169"/>
      <c r="D550" s="1"/>
      <c r="E550" s="1"/>
      <c r="F550" s="1"/>
      <c r="G550" s="1"/>
      <c r="H550" s="1"/>
      <c r="I550" s="166"/>
      <c r="J550" s="1"/>
      <c r="K550" s="1"/>
      <c r="L550" s="1"/>
      <c r="M550" s="1"/>
      <c r="N550" s="1"/>
      <c r="O550" s="1"/>
      <c r="P550" s="1"/>
      <c r="Q550" s="1"/>
      <c r="R550" s="1"/>
      <c r="S550" s="1"/>
      <c r="T550" s="1"/>
      <c r="U550" s="1"/>
      <c r="V550" s="1"/>
      <c r="W550" s="1"/>
      <c r="X550" s="1"/>
      <c r="Y550" s="1"/>
      <c r="Z550" s="1"/>
    </row>
    <row r="551" spans="1:26" ht="14.25" customHeight="1">
      <c r="A551" s="1"/>
      <c r="B551" s="1"/>
      <c r="C551" s="169"/>
      <c r="D551" s="1"/>
      <c r="E551" s="1"/>
      <c r="F551" s="1"/>
      <c r="G551" s="1"/>
      <c r="H551" s="1"/>
      <c r="I551" s="166"/>
      <c r="J551" s="1"/>
      <c r="K551" s="1"/>
      <c r="L551" s="1"/>
      <c r="M551" s="1"/>
      <c r="N551" s="1"/>
      <c r="O551" s="1"/>
      <c r="P551" s="1"/>
      <c r="Q551" s="1"/>
      <c r="R551" s="1"/>
      <c r="S551" s="1"/>
      <c r="T551" s="1"/>
      <c r="U551" s="1"/>
      <c r="V551" s="1"/>
      <c r="W551" s="1"/>
      <c r="X551" s="1"/>
      <c r="Y551" s="1"/>
      <c r="Z551" s="1"/>
    </row>
    <row r="552" spans="1:26" ht="14.25" customHeight="1">
      <c r="A552" s="1"/>
      <c r="B552" s="1"/>
      <c r="C552" s="169"/>
      <c r="D552" s="1"/>
      <c r="E552" s="1"/>
      <c r="F552" s="1"/>
      <c r="G552" s="1"/>
      <c r="H552" s="1"/>
      <c r="I552" s="166"/>
      <c r="J552" s="1"/>
      <c r="K552" s="1"/>
      <c r="L552" s="1"/>
      <c r="M552" s="1"/>
      <c r="N552" s="1"/>
      <c r="O552" s="1"/>
      <c r="P552" s="1"/>
      <c r="Q552" s="1"/>
      <c r="R552" s="1"/>
      <c r="S552" s="1"/>
      <c r="T552" s="1"/>
      <c r="U552" s="1"/>
      <c r="V552" s="1"/>
      <c r="W552" s="1"/>
      <c r="X552" s="1"/>
      <c r="Y552" s="1"/>
      <c r="Z552" s="1"/>
    </row>
    <row r="553" spans="1:26" ht="14.25" customHeight="1">
      <c r="A553" s="1"/>
      <c r="B553" s="1"/>
      <c r="C553" s="169"/>
      <c r="D553" s="1"/>
      <c r="E553" s="1"/>
      <c r="F553" s="1"/>
      <c r="G553" s="1"/>
      <c r="H553" s="1"/>
      <c r="I553" s="166"/>
      <c r="J553" s="1"/>
      <c r="K553" s="1"/>
      <c r="L553" s="1"/>
      <c r="M553" s="1"/>
      <c r="N553" s="1"/>
      <c r="O553" s="1"/>
      <c r="P553" s="1"/>
      <c r="Q553" s="1"/>
      <c r="R553" s="1"/>
      <c r="S553" s="1"/>
      <c r="T553" s="1"/>
      <c r="U553" s="1"/>
      <c r="V553" s="1"/>
      <c r="W553" s="1"/>
      <c r="X553" s="1"/>
      <c r="Y553" s="1"/>
      <c r="Z553" s="1"/>
    </row>
    <row r="554" spans="1:26" ht="14.25" customHeight="1">
      <c r="A554" s="1"/>
      <c r="B554" s="1"/>
      <c r="C554" s="169"/>
      <c r="D554" s="1"/>
      <c r="E554" s="1"/>
      <c r="F554" s="1"/>
      <c r="G554" s="1"/>
      <c r="H554" s="1"/>
      <c r="I554" s="166"/>
      <c r="J554" s="1"/>
      <c r="K554" s="1"/>
      <c r="L554" s="1"/>
      <c r="M554" s="1"/>
      <c r="N554" s="1"/>
      <c r="O554" s="1"/>
      <c r="P554" s="1"/>
      <c r="Q554" s="1"/>
      <c r="R554" s="1"/>
      <c r="S554" s="1"/>
      <c r="T554" s="1"/>
      <c r="U554" s="1"/>
      <c r="V554" s="1"/>
      <c r="W554" s="1"/>
      <c r="X554" s="1"/>
      <c r="Y554" s="1"/>
      <c r="Z554" s="1"/>
    </row>
    <row r="555" spans="1:26" ht="14.25" customHeight="1">
      <c r="A555" s="1"/>
      <c r="B555" s="1"/>
      <c r="C555" s="169"/>
      <c r="D555" s="1"/>
      <c r="E555" s="1"/>
      <c r="F555" s="1"/>
      <c r="G555" s="1"/>
      <c r="H555" s="1"/>
      <c r="I555" s="166"/>
      <c r="J555" s="1"/>
      <c r="K555" s="1"/>
      <c r="L555" s="1"/>
      <c r="M555" s="1"/>
      <c r="N555" s="1"/>
      <c r="O555" s="1"/>
      <c r="P555" s="1"/>
      <c r="Q555" s="1"/>
      <c r="R555" s="1"/>
      <c r="S555" s="1"/>
      <c r="T555" s="1"/>
      <c r="U555" s="1"/>
      <c r="V555" s="1"/>
      <c r="W555" s="1"/>
      <c r="X555" s="1"/>
      <c r="Y555" s="1"/>
      <c r="Z555" s="1"/>
    </row>
    <row r="556" spans="1:26" ht="14.25" customHeight="1">
      <c r="A556" s="1"/>
      <c r="B556" s="1"/>
      <c r="C556" s="169"/>
      <c r="D556" s="1"/>
      <c r="E556" s="1"/>
      <c r="F556" s="1"/>
      <c r="G556" s="1"/>
      <c r="H556" s="1"/>
      <c r="I556" s="166"/>
      <c r="J556" s="1"/>
      <c r="K556" s="1"/>
      <c r="L556" s="1"/>
      <c r="M556" s="1"/>
      <c r="N556" s="1"/>
      <c r="O556" s="1"/>
      <c r="P556" s="1"/>
      <c r="Q556" s="1"/>
      <c r="R556" s="1"/>
      <c r="S556" s="1"/>
      <c r="T556" s="1"/>
      <c r="U556" s="1"/>
      <c r="V556" s="1"/>
      <c r="W556" s="1"/>
      <c r="X556" s="1"/>
      <c r="Y556" s="1"/>
      <c r="Z556" s="1"/>
    </row>
    <row r="557" spans="1:26" ht="14.25" customHeight="1">
      <c r="A557" s="1"/>
      <c r="B557" s="1"/>
      <c r="C557" s="169"/>
      <c r="D557" s="1"/>
      <c r="E557" s="1"/>
      <c r="F557" s="1"/>
      <c r="G557" s="1"/>
      <c r="H557" s="1"/>
      <c r="I557" s="166"/>
      <c r="J557" s="1"/>
      <c r="K557" s="1"/>
      <c r="L557" s="1"/>
      <c r="M557" s="1"/>
      <c r="N557" s="1"/>
      <c r="O557" s="1"/>
      <c r="P557" s="1"/>
      <c r="Q557" s="1"/>
      <c r="R557" s="1"/>
      <c r="S557" s="1"/>
      <c r="T557" s="1"/>
      <c r="U557" s="1"/>
      <c r="V557" s="1"/>
      <c r="W557" s="1"/>
      <c r="X557" s="1"/>
      <c r="Y557" s="1"/>
      <c r="Z557" s="1"/>
    </row>
    <row r="558" spans="1:26" ht="14.25" customHeight="1">
      <c r="A558" s="1"/>
      <c r="B558" s="1"/>
      <c r="C558" s="169"/>
      <c r="D558" s="1"/>
      <c r="E558" s="1"/>
      <c r="F558" s="1"/>
      <c r="G558" s="1"/>
      <c r="H558" s="1"/>
      <c r="I558" s="166"/>
      <c r="J558" s="1"/>
      <c r="K558" s="1"/>
      <c r="L558" s="1"/>
      <c r="M558" s="1"/>
      <c r="N558" s="1"/>
      <c r="O558" s="1"/>
      <c r="P558" s="1"/>
      <c r="Q558" s="1"/>
      <c r="R558" s="1"/>
      <c r="S558" s="1"/>
      <c r="T558" s="1"/>
      <c r="U558" s="1"/>
      <c r="V558" s="1"/>
      <c r="W558" s="1"/>
      <c r="X558" s="1"/>
      <c r="Y558" s="1"/>
      <c r="Z558" s="1"/>
    </row>
    <row r="559" spans="1:26" ht="14.25" customHeight="1">
      <c r="A559" s="1"/>
      <c r="B559" s="1"/>
      <c r="C559" s="169"/>
      <c r="D559" s="1"/>
      <c r="E559" s="1"/>
      <c r="F559" s="1"/>
      <c r="G559" s="1"/>
      <c r="H559" s="1"/>
      <c r="I559" s="166"/>
      <c r="J559" s="1"/>
      <c r="K559" s="1"/>
      <c r="L559" s="1"/>
      <c r="M559" s="1"/>
      <c r="N559" s="1"/>
      <c r="O559" s="1"/>
      <c r="P559" s="1"/>
      <c r="Q559" s="1"/>
      <c r="R559" s="1"/>
      <c r="S559" s="1"/>
      <c r="T559" s="1"/>
      <c r="U559" s="1"/>
      <c r="V559" s="1"/>
      <c r="W559" s="1"/>
      <c r="X559" s="1"/>
      <c r="Y559" s="1"/>
      <c r="Z559" s="1"/>
    </row>
    <row r="560" spans="1:26" ht="14.25" customHeight="1">
      <c r="A560" s="1"/>
      <c r="B560" s="1"/>
      <c r="C560" s="169"/>
      <c r="D560" s="1"/>
      <c r="E560" s="1"/>
      <c r="F560" s="1"/>
      <c r="G560" s="1"/>
      <c r="H560" s="1"/>
      <c r="I560" s="166"/>
      <c r="J560" s="1"/>
      <c r="K560" s="1"/>
      <c r="L560" s="1"/>
      <c r="M560" s="1"/>
      <c r="N560" s="1"/>
      <c r="O560" s="1"/>
      <c r="P560" s="1"/>
      <c r="Q560" s="1"/>
      <c r="R560" s="1"/>
      <c r="S560" s="1"/>
      <c r="T560" s="1"/>
      <c r="U560" s="1"/>
      <c r="V560" s="1"/>
      <c r="W560" s="1"/>
      <c r="X560" s="1"/>
      <c r="Y560" s="1"/>
      <c r="Z560" s="1"/>
    </row>
    <row r="561" spans="1:26" ht="14.25" customHeight="1">
      <c r="A561" s="1"/>
      <c r="B561" s="1"/>
      <c r="C561" s="169"/>
      <c r="D561" s="1"/>
      <c r="E561" s="1"/>
      <c r="F561" s="1"/>
      <c r="G561" s="1"/>
      <c r="H561" s="1"/>
      <c r="I561" s="166"/>
      <c r="J561" s="1"/>
      <c r="K561" s="1"/>
      <c r="L561" s="1"/>
      <c r="M561" s="1"/>
      <c r="N561" s="1"/>
      <c r="O561" s="1"/>
      <c r="P561" s="1"/>
      <c r="Q561" s="1"/>
      <c r="R561" s="1"/>
      <c r="S561" s="1"/>
      <c r="T561" s="1"/>
      <c r="U561" s="1"/>
      <c r="V561" s="1"/>
      <c r="W561" s="1"/>
      <c r="X561" s="1"/>
      <c r="Y561" s="1"/>
      <c r="Z561" s="1"/>
    </row>
    <row r="562" spans="1:26" ht="14.25" customHeight="1">
      <c r="A562" s="1"/>
      <c r="B562" s="1"/>
      <c r="C562" s="169"/>
      <c r="D562" s="1"/>
      <c r="E562" s="1"/>
      <c r="F562" s="1"/>
      <c r="G562" s="1"/>
      <c r="H562" s="1"/>
      <c r="I562" s="166"/>
      <c r="J562" s="1"/>
      <c r="K562" s="1"/>
      <c r="L562" s="1"/>
      <c r="M562" s="1"/>
      <c r="N562" s="1"/>
      <c r="O562" s="1"/>
      <c r="P562" s="1"/>
      <c r="Q562" s="1"/>
      <c r="R562" s="1"/>
      <c r="S562" s="1"/>
      <c r="T562" s="1"/>
      <c r="U562" s="1"/>
      <c r="V562" s="1"/>
      <c r="W562" s="1"/>
      <c r="X562" s="1"/>
      <c r="Y562" s="1"/>
      <c r="Z562" s="1"/>
    </row>
    <row r="563" spans="1:26" ht="14.25" customHeight="1">
      <c r="A563" s="1"/>
      <c r="B563" s="1"/>
      <c r="C563" s="169"/>
      <c r="D563" s="1"/>
      <c r="E563" s="1"/>
      <c r="F563" s="1"/>
      <c r="G563" s="1"/>
      <c r="H563" s="1"/>
      <c r="I563" s="166"/>
      <c r="J563" s="1"/>
      <c r="K563" s="1"/>
      <c r="L563" s="1"/>
      <c r="M563" s="1"/>
      <c r="N563" s="1"/>
      <c r="O563" s="1"/>
      <c r="P563" s="1"/>
      <c r="Q563" s="1"/>
      <c r="R563" s="1"/>
      <c r="S563" s="1"/>
      <c r="T563" s="1"/>
      <c r="U563" s="1"/>
      <c r="V563" s="1"/>
      <c r="W563" s="1"/>
      <c r="X563" s="1"/>
      <c r="Y563" s="1"/>
      <c r="Z563" s="1"/>
    </row>
    <row r="564" spans="1:26" ht="14.25" customHeight="1">
      <c r="A564" s="1"/>
      <c r="B564" s="1"/>
      <c r="C564" s="169"/>
      <c r="D564" s="1"/>
      <c r="E564" s="1"/>
      <c r="F564" s="1"/>
      <c r="G564" s="1"/>
      <c r="H564" s="1"/>
      <c r="I564" s="166"/>
      <c r="J564" s="1"/>
      <c r="K564" s="1"/>
      <c r="L564" s="1"/>
      <c r="M564" s="1"/>
      <c r="N564" s="1"/>
      <c r="O564" s="1"/>
      <c r="P564" s="1"/>
      <c r="Q564" s="1"/>
      <c r="R564" s="1"/>
      <c r="S564" s="1"/>
      <c r="T564" s="1"/>
      <c r="U564" s="1"/>
      <c r="V564" s="1"/>
      <c r="W564" s="1"/>
      <c r="X564" s="1"/>
      <c r="Y564" s="1"/>
      <c r="Z564" s="1"/>
    </row>
    <row r="565" spans="1:26" ht="14.25" customHeight="1">
      <c r="A565" s="1"/>
      <c r="B565" s="1"/>
      <c r="C565" s="169"/>
      <c r="D565" s="1"/>
      <c r="E565" s="1"/>
      <c r="F565" s="1"/>
      <c r="G565" s="1"/>
      <c r="H565" s="1"/>
      <c r="I565" s="166"/>
      <c r="J565" s="1"/>
      <c r="K565" s="1"/>
      <c r="L565" s="1"/>
      <c r="M565" s="1"/>
      <c r="N565" s="1"/>
      <c r="O565" s="1"/>
      <c r="P565" s="1"/>
      <c r="Q565" s="1"/>
      <c r="R565" s="1"/>
      <c r="S565" s="1"/>
      <c r="T565" s="1"/>
      <c r="U565" s="1"/>
      <c r="V565" s="1"/>
      <c r="W565" s="1"/>
      <c r="X565" s="1"/>
      <c r="Y565" s="1"/>
      <c r="Z565" s="1"/>
    </row>
    <row r="566" spans="1:26" ht="14.25" customHeight="1">
      <c r="A566" s="1"/>
      <c r="B566" s="1"/>
      <c r="C566" s="169"/>
      <c r="D566" s="1"/>
      <c r="E566" s="1"/>
      <c r="F566" s="1"/>
      <c r="G566" s="1"/>
      <c r="H566" s="1"/>
      <c r="I566" s="166"/>
      <c r="J566" s="1"/>
      <c r="K566" s="1"/>
      <c r="L566" s="1"/>
      <c r="M566" s="1"/>
      <c r="N566" s="1"/>
      <c r="O566" s="1"/>
      <c r="P566" s="1"/>
      <c r="Q566" s="1"/>
      <c r="R566" s="1"/>
      <c r="S566" s="1"/>
      <c r="T566" s="1"/>
      <c r="U566" s="1"/>
      <c r="V566" s="1"/>
      <c r="W566" s="1"/>
      <c r="X566" s="1"/>
      <c r="Y566" s="1"/>
      <c r="Z566" s="1"/>
    </row>
    <row r="567" spans="1:26" ht="14.25" customHeight="1">
      <c r="A567" s="1"/>
      <c r="B567" s="1"/>
      <c r="C567" s="169"/>
      <c r="D567" s="1"/>
      <c r="E567" s="1"/>
      <c r="F567" s="1"/>
      <c r="G567" s="1"/>
      <c r="H567" s="1"/>
      <c r="I567" s="166"/>
      <c r="J567" s="1"/>
      <c r="K567" s="1"/>
      <c r="L567" s="1"/>
      <c r="M567" s="1"/>
      <c r="N567" s="1"/>
      <c r="O567" s="1"/>
      <c r="P567" s="1"/>
      <c r="Q567" s="1"/>
      <c r="R567" s="1"/>
      <c r="S567" s="1"/>
      <c r="T567" s="1"/>
      <c r="U567" s="1"/>
      <c r="V567" s="1"/>
      <c r="W567" s="1"/>
      <c r="X567" s="1"/>
      <c r="Y567" s="1"/>
      <c r="Z567" s="1"/>
    </row>
    <row r="568" spans="1:26" ht="14.25" customHeight="1">
      <c r="A568" s="1"/>
      <c r="B568" s="1"/>
      <c r="C568" s="169"/>
      <c r="D568" s="1"/>
      <c r="E568" s="1"/>
      <c r="F568" s="1"/>
      <c r="G568" s="1"/>
      <c r="H568" s="1"/>
      <c r="I568" s="166"/>
      <c r="J568" s="1"/>
      <c r="K568" s="1"/>
      <c r="L568" s="1"/>
      <c r="M568" s="1"/>
      <c r="N568" s="1"/>
      <c r="O568" s="1"/>
      <c r="P568" s="1"/>
      <c r="Q568" s="1"/>
      <c r="R568" s="1"/>
      <c r="S568" s="1"/>
      <c r="T568" s="1"/>
      <c r="U568" s="1"/>
      <c r="V568" s="1"/>
      <c r="W568" s="1"/>
      <c r="X568" s="1"/>
      <c r="Y568" s="1"/>
      <c r="Z568" s="1"/>
    </row>
    <row r="569" spans="1:26" ht="14.25" customHeight="1">
      <c r="A569" s="1"/>
      <c r="B569" s="1"/>
      <c r="C569" s="169"/>
      <c r="D569" s="1"/>
      <c r="E569" s="1"/>
      <c r="F569" s="1"/>
      <c r="G569" s="1"/>
      <c r="H569" s="1"/>
      <c r="I569" s="166"/>
      <c r="J569" s="1"/>
      <c r="K569" s="1"/>
      <c r="L569" s="1"/>
      <c r="M569" s="1"/>
      <c r="N569" s="1"/>
      <c r="O569" s="1"/>
      <c r="P569" s="1"/>
      <c r="Q569" s="1"/>
      <c r="R569" s="1"/>
      <c r="S569" s="1"/>
      <c r="T569" s="1"/>
      <c r="U569" s="1"/>
      <c r="V569" s="1"/>
      <c r="W569" s="1"/>
      <c r="X569" s="1"/>
      <c r="Y569" s="1"/>
      <c r="Z569" s="1"/>
    </row>
    <row r="570" spans="1:26" ht="14.25" customHeight="1">
      <c r="A570" s="1"/>
      <c r="B570" s="1"/>
      <c r="C570" s="169"/>
      <c r="D570" s="1"/>
      <c r="E570" s="1"/>
      <c r="F570" s="1"/>
      <c r="G570" s="1"/>
      <c r="H570" s="1"/>
      <c r="I570" s="166"/>
      <c r="J570" s="1"/>
      <c r="K570" s="1"/>
      <c r="L570" s="1"/>
      <c r="M570" s="1"/>
      <c r="N570" s="1"/>
      <c r="O570" s="1"/>
      <c r="P570" s="1"/>
      <c r="Q570" s="1"/>
      <c r="R570" s="1"/>
      <c r="S570" s="1"/>
      <c r="T570" s="1"/>
      <c r="U570" s="1"/>
      <c r="V570" s="1"/>
      <c r="W570" s="1"/>
      <c r="X570" s="1"/>
      <c r="Y570" s="1"/>
      <c r="Z570" s="1"/>
    </row>
    <row r="571" spans="1:26" ht="14.25" customHeight="1">
      <c r="A571" s="1"/>
      <c r="B571" s="1"/>
      <c r="C571" s="169"/>
      <c r="D571" s="1"/>
      <c r="E571" s="1"/>
      <c r="F571" s="1"/>
      <c r="G571" s="1"/>
      <c r="H571" s="1"/>
      <c r="I571" s="166"/>
      <c r="J571" s="1"/>
      <c r="K571" s="1"/>
      <c r="L571" s="1"/>
      <c r="M571" s="1"/>
      <c r="N571" s="1"/>
      <c r="O571" s="1"/>
      <c r="P571" s="1"/>
      <c r="Q571" s="1"/>
      <c r="R571" s="1"/>
      <c r="S571" s="1"/>
      <c r="T571" s="1"/>
      <c r="U571" s="1"/>
      <c r="V571" s="1"/>
      <c r="W571" s="1"/>
      <c r="X571" s="1"/>
      <c r="Y571" s="1"/>
      <c r="Z571" s="1"/>
    </row>
    <row r="572" spans="1:26" ht="14.25" customHeight="1">
      <c r="A572" s="1"/>
      <c r="B572" s="1"/>
      <c r="C572" s="169"/>
      <c r="D572" s="1"/>
      <c r="E572" s="1"/>
      <c r="F572" s="1"/>
      <c r="G572" s="1"/>
      <c r="H572" s="1"/>
      <c r="I572" s="166"/>
      <c r="J572" s="1"/>
      <c r="K572" s="1"/>
      <c r="L572" s="1"/>
      <c r="M572" s="1"/>
      <c r="N572" s="1"/>
      <c r="O572" s="1"/>
      <c r="P572" s="1"/>
      <c r="Q572" s="1"/>
      <c r="R572" s="1"/>
      <c r="S572" s="1"/>
      <c r="T572" s="1"/>
      <c r="U572" s="1"/>
      <c r="V572" s="1"/>
      <c r="W572" s="1"/>
      <c r="X572" s="1"/>
      <c r="Y572" s="1"/>
      <c r="Z572" s="1"/>
    </row>
    <row r="573" spans="1:26" ht="14.25" customHeight="1">
      <c r="A573" s="1"/>
      <c r="B573" s="1"/>
      <c r="C573" s="169"/>
      <c r="D573" s="1"/>
      <c r="E573" s="1"/>
      <c r="F573" s="1"/>
      <c r="G573" s="1"/>
      <c r="H573" s="1"/>
      <c r="I573" s="166"/>
      <c r="J573" s="1"/>
      <c r="K573" s="1"/>
      <c r="L573" s="1"/>
      <c r="M573" s="1"/>
      <c r="N573" s="1"/>
      <c r="O573" s="1"/>
      <c r="P573" s="1"/>
      <c r="Q573" s="1"/>
      <c r="R573" s="1"/>
      <c r="S573" s="1"/>
      <c r="T573" s="1"/>
      <c r="U573" s="1"/>
      <c r="V573" s="1"/>
      <c r="W573" s="1"/>
      <c r="X573" s="1"/>
      <c r="Y573" s="1"/>
      <c r="Z573" s="1"/>
    </row>
    <row r="574" spans="1:26" ht="14.25" customHeight="1">
      <c r="A574" s="1"/>
      <c r="B574" s="1"/>
      <c r="C574" s="169"/>
      <c r="D574" s="1"/>
      <c r="E574" s="1"/>
      <c r="F574" s="1"/>
      <c r="G574" s="1"/>
      <c r="H574" s="1"/>
      <c r="I574" s="166"/>
      <c r="J574" s="1"/>
      <c r="K574" s="1"/>
      <c r="L574" s="1"/>
      <c r="M574" s="1"/>
      <c r="N574" s="1"/>
      <c r="O574" s="1"/>
      <c r="P574" s="1"/>
      <c r="Q574" s="1"/>
      <c r="R574" s="1"/>
      <c r="S574" s="1"/>
      <c r="T574" s="1"/>
      <c r="U574" s="1"/>
      <c r="V574" s="1"/>
      <c r="W574" s="1"/>
      <c r="X574" s="1"/>
      <c r="Y574" s="1"/>
      <c r="Z574" s="1"/>
    </row>
    <row r="575" spans="1:26" ht="14.25" customHeight="1">
      <c r="A575" s="1"/>
      <c r="B575" s="1"/>
      <c r="C575" s="169"/>
      <c r="D575" s="1"/>
      <c r="E575" s="1"/>
      <c r="F575" s="1"/>
      <c r="G575" s="1"/>
      <c r="H575" s="1"/>
      <c r="I575" s="166"/>
      <c r="J575" s="1"/>
      <c r="K575" s="1"/>
      <c r="L575" s="1"/>
      <c r="M575" s="1"/>
      <c r="N575" s="1"/>
      <c r="O575" s="1"/>
      <c r="P575" s="1"/>
      <c r="Q575" s="1"/>
      <c r="R575" s="1"/>
      <c r="S575" s="1"/>
      <c r="T575" s="1"/>
      <c r="U575" s="1"/>
      <c r="V575" s="1"/>
      <c r="W575" s="1"/>
      <c r="X575" s="1"/>
      <c r="Y575" s="1"/>
      <c r="Z575" s="1"/>
    </row>
    <row r="576" spans="1:26" ht="14.25" customHeight="1">
      <c r="A576" s="1"/>
      <c r="B576" s="1"/>
      <c r="C576" s="169"/>
      <c r="D576" s="1"/>
      <c r="E576" s="1"/>
      <c r="F576" s="1"/>
      <c r="G576" s="1"/>
      <c r="H576" s="1"/>
      <c r="I576" s="166"/>
      <c r="J576" s="1"/>
      <c r="K576" s="1"/>
      <c r="L576" s="1"/>
      <c r="M576" s="1"/>
      <c r="N576" s="1"/>
      <c r="O576" s="1"/>
      <c r="P576" s="1"/>
      <c r="Q576" s="1"/>
      <c r="R576" s="1"/>
      <c r="S576" s="1"/>
      <c r="T576" s="1"/>
      <c r="U576" s="1"/>
      <c r="V576" s="1"/>
      <c r="W576" s="1"/>
      <c r="X576" s="1"/>
      <c r="Y576" s="1"/>
      <c r="Z576" s="1"/>
    </row>
    <row r="577" spans="1:26" ht="14.25" customHeight="1">
      <c r="A577" s="1"/>
      <c r="B577" s="1"/>
      <c r="C577" s="169"/>
      <c r="D577" s="1"/>
      <c r="E577" s="1"/>
      <c r="F577" s="1"/>
      <c r="G577" s="1"/>
      <c r="H577" s="1"/>
      <c r="I577" s="166"/>
      <c r="J577" s="1"/>
      <c r="K577" s="1"/>
      <c r="L577" s="1"/>
      <c r="M577" s="1"/>
      <c r="N577" s="1"/>
      <c r="O577" s="1"/>
      <c r="P577" s="1"/>
      <c r="Q577" s="1"/>
      <c r="R577" s="1"/>
      <c r="S577" s="1"/>
      <c r="T577" s="1"/>
      <c r="U577" s="1"/>
      <c r="V577" s="1"/>
      <c r="W577" s="1"/>
      <c r="X577" s="1"/>
      <c r="Y577" s="1"/>
      <c r="Z577" s="1"/>
    </row>
    <row r="578" spans="1:26" ht="14.25" customHeight="1">
      <c r="A578" s="1"/>
      <c r="B578" s="1"/>
      <c r="C578" s="169"/>
      <c r="D578" s="1"/>
      <c r="E578" s="1"/>
      <c r="F578" s="1"/>
      <c r="G578" s="1"/>
      <c r="H578" s="1"/>
      <c r="I578" s="166"/>
      <c r="J578" s="1"/>
      <c r="K578" s="1"/>
      <c r="L578" s="1"/>
      <c r="M578" s="1"/>
      <c r="N578" s="1"/>
      <c r="O578" s="1"/>
      <c r="P578" s="1"/>
      <c r="Q578" s="1"/>
      <c r="R578" s="1"/>
      <c r="S578" s="1"/>
      <c r="T578" s="1"/>
      <c r="U578" s="1"/>
      <c r="V578" s="1"/>
      <c r="W578" s="1"/>
      <c r="X578" s="1"/>
      <c r="Y578" s="1"/>
      <c r="Z578" s="1"/>
    </row>
    <row r="579" spans="1:26" ht="14.25" customHeight="1">
      <c r="A579" s="1"/>
      <c r="B579" s="1"/>
      <c r="C579" s="169"/>
      <c r="D579" s="1"/>
      <c r="E579" s="1"/>
      <c r="F579" s="1"/>
      <c r="G579" s="1"/>
      <c r="H579" s="1"/>
      <c r="I579" s="166"/>
      <c r="J579" s="1"/>
      <c r="K579" s="1"/>
      <c r="L579" s="1"/>
      <c r="M579" s="1"/>
      <c r="N579" s="1"/>
      <c r="O579" s="1"/>
      <c r="P579" s="1"/>
      <c r="Q579" s="1"/>
      <c r="R579" s="1"/>
      <c r="S579" s="1"/>
      <c r="T579" s="1"/>
      <c r="U579" s="1"/>
      <c r="V579" s="1"/>
      <c r="W579" s="1"/>
      <c r="X579" s="1"/>
      <c r="Y579" s="1"/>
      <c r="Z579" s="1"/>
    </row>
    <row r="580" spans="1:26" ht="14.25" customHeight="1">
      <c r="A580" s="1"/>
      <c r="B580" s="1"/>
      <c r="C580" s="169"/>
      <c r="D580" s="1"/>
      <c r="E580" s="1"/>
      <c r="F580" s="1"/>
      <c r="G580" s="1"/>
      <c r="H580" s="1"/>
      <c r="I580" s="166"/>
      <c r="J580" s="1"/>
      <c r="K580" s="1"/>
      <c r="L580" s="1"/>
      <c r="M580" s="1"/>
      <c r="N580" s="1"/>
      <c r="O580" s="1"/>
      <c r="P580" s="1"/>
      <c r="Q580" s="1"/>
      <c r="R580" s="1"/>
      <c r="S580" s="1"/>
      <c r="T580" s="1"/>
      <c r="U580" s="1"/>
      <c r="V580" s="1"/>
      <c r="W580" s="1"/>
      <c r="X580" s="1"/>
      <c r="Y580" s="1"/>
      <c r="Z580" s="1"/>
    </row>
    <row r="581" spans="1:26" ht="14.25" customHeight="1">
      <c r="A581" s="1"/>
      <c r="B581" s="1"/>
      <c r="C581" s="169"/>
      <c r="D581" s="1"/>
      <c r="E581" s="1"/>
      <c r="F581" s="1"/>
      <c r="G581" s="1"/>
      <c r="H581" s="1"/>
      <c r="I581" s="166"/>
      <c r="J581" s="1"/>
      <c r="K581" s="1"/>
      <c r="L581" s="1"/>
      <c r="M581" s="1"/>
      <c r="N581" s="1"/>
      <c r="O581" s="1"/>
      <c r="P581" s="1"/>
      <c r="Q581" s="1"/>
      <c r="R581" s="1"/>
      <c r="S581" s="1"/>
      <c r="T581" s="1"/>
      <c r="U581" s="1"/>
      <c r="V581" s="1"/>
      <c r="W581" s="1"/>
      <c r="X581" s="1"/>
      <c r="Y581" s="1"/>
      <c r="Z581" s="1"/>
    </row>
    <row r="582" spans="1:26" ht="14.25" customHeight="1">
      <c r="A582" s="1"/>
      <c r="B582" s="1"/>
      <c r="C582" s="169"/>
      <c r="D582" s="1"/>
      <c r="E582" s="1"/>
      <c r="F582" s="1"/>
      <c r="G582" s="1"/>
      <c r="H582" s="1"/>
      <c r="I582" s="166"/>
      <c r="J582" s="1"/>
      <c r="K582" s="1"/>
      <c r="L582" s="1"/>
      <c r="M582" s="1"/>
      <c r="N582" s="1"/>
      <c r="O582" s="1"/>
      <c r="P582" s="1"/>
      <c r="Q582" s="1"/>
      <c r="R582" s="1"/>
      <c r="S582" s="1"/>
      <c r="T582" s="1"/>
      <c r="U582" s="1"/>
      <c r="V582" s="1"/>
      <c r="W582" s="1"/>
      <c r="X582" s="1"/>
      <c r="Y582" s="1"/>
      <c r="Z582" s="1"/>
    </row>
    <row r="583" spans="1:26" ht="14.25" customHeight="1">
      <c r="A583" s="1"/>
      <c r="B583" s="1"/>
      <c r="C583" s="169"/>
      <c r="D583" s="1"/>
      <c r="E583" s="1"/>
      <c r="F583" s="1"/>
      <c r="G583" s="1"/>
      <c r="H583" s="1"/>
      <c r="I583" s="166"/>
      <c r="J583" s="1"/>
      <c r="K583" s="1"/>
      <c r="L583" s="1"/>
      <c r="M583" s="1"/>
      <c r="N583" s="1"/>
      <c r="O583" s="1"/>
      <c r="P583" s="1"/>
      <c r="Q583" s="1"/>
      <c r="R583" s="1"/>
      <c r="S583" s="1"/>
      <c r="T583" s="1"/>
      <c r="U583" s="1"/>
      <c r="V583" s="1"/>
      <c r="W583" s="1"/>
      <c r="X583" s="1"/>
      <c r="Y583" s="1"/>
      <c r="Z583" s="1"/>
    </row>
    <row r="584" spans="1:26" ht="14.25" customHeight="1">
      <c r="A584" s="1"/>
      <c r="B584" s="1"/>
      <c r="C584" s="169"/>
      <c r="D584" s="1"/>
      <c r="E584" s="1"/>
      <c r="F584" s="1"/>
      <c r="G584" s="1"/>
      <c r="H584" s="1"/>
      <c r="I584" s="166"/>
      <c r="J584" s="1"/>
      <c r="K584" s="1"/>
      <c r="L584" s="1"/>
      <c r="M584" s="1"/>
      <c r="N584" s="1"/>
      <c r="O584" s="1"/>
      <c r="P584" s="1"/>
      <c r="Q584" s="1"/>
      <c r="R584" s="1"/>
      <c r="S584" s="1"/>
      <c r="T584" s="1"/>
      <c r="U584" s="1"/>
      <c r="V584" s="1"/>
      <c r="W584" s="1"/>
      <c r="X584" s="1"/>
      <c r="Y584" s="1"/>
      <c r="Z584" s="1"/>
    </row>
    <row r="585" spans="1:26" ht="14.25" customHeight="1">
      <c r="A585" s="1"/>
      <c r="B585" s="1"/>
      <c r="C585" s="169"/>
      <c r="D585" s="1"/>
      <c r="E585" s="1"/>
      <c r="F585" s="1"/>
      <c r="G585" s="1"/>
      <c r="H585" s="1"/>
      <c r="I585" s="166"/>
      <c r="J585" s="1"/>
      <c r="K585" s="1"/>
      <c r="L585" s="1"/>
      <c r="M585" s="1"/>
      <c r="N585" s="1"/>
      <c r="O585" s="1"/>
      <c r="P585" s="1"/>
      <c r="Q585" s="1"/>
      <c r="R585" s="1"/>
      <c r="S585" s="1"/>
      <c r="T585" s="1"/>
      <c r="U585" s="1"/>
      <c r="V585" s="1"/>
      <c r="W585" s="1"/>
      <c r="X585" s="1"/>
      <c r="Y585" s="1"/>
      <c r="Z585" s="1"/>
    </row>
    <row r="586" spans="1:26" ht="14.25" customHeight="1">
      <c r="A586" s="1"/>
      <c r="B586" s="1"/>
      <c r="C586" s="169"/>
      <c r="D586" s="1"/>
      <c r="E586" s="1"/>
      <c r="F586" s="1"/>
      <c r="G586" s="1"/>
      <c r="H586" s="1"/>
      <c r="I586" s="166"/>
      <c r="J586" s="1"/>
      <c r="K586" s="1"/>
      <c r="L586" s="1"/>
      <c r="M586" s="1"/>
      <c r="N586" s="1"/>
      <c r="O586" s="1"/>
      <c r="P586" s="1"/>
      <c r="Q586" s="1"/>
      <c r="R586" s="1"/>
      <c r="S586" s="1"/>
      <c r="T586" s="1"/>
      <c r="U586" s="1"/>
      <c r="V586" s="1"/>
      <c r="W586" s="1"/>
      <c r="X586" s="1"/>
      <c r="Y586" s="1"/>
      <c r="Z586" s="1"/>
    </row>
    <row r="587" spans="1:26" ht="14.25" customHeight="1">
      <c r="A587" s="1"/>
      <c r="B587" s="1"/>
      <c r="C587" s="169"/>
      <c r="D587" s="1"/>
      <c r="E587" s="1"/>
      <c r="F587" s="1"/>
      <c r="G587" s="1"/>
      <c r="H587" s="1"/>
      <c r="I587" s="166"/>
      <c r="J587" s="1"/>
      <c r="K587" s="1"/>
      <c r="L587" s="1"/>
      <c r="M587" s="1"/>
      <c r="N587" s="1"/>
      <c r="O587" s="1"/>
      <c r="P587" s="1"/>
      <c r="Q587" s="1"/>
      <c r="R587" s="1"/>
      <c r="S587" s="1"/>
      <c r="T587" s="1"/>
      <c r="U587" s="1"/>
      <c r="V587" s="1"/>
      <c r="W587" s="1"/>
      <c r="X587" s="1"/>
      <c r="Y587" s="1"/>
      <c r="Z587" s="1"/>
    </row>
    <row r="588" spans="1:26" ht="14.25" customHeight="1">
      <c r="A588" s="1"/>
      <c r="B588" s="1"/>
      <c r="C588" s="169"/>
      <c r="D588" s="1"/>
      <c r="E588" s="1"/>
      <c r="F588" s="1"/>
      <c r="G588" s="1"/>
      <c r="H588" s="1"/>
      <c r="I588" s="166"/>
      <c r="J588" s="1"/>
      <c r="K588" s="1"/>
      <c r="L588" s="1"/>
      <c r="M588" s="1"/>
      <c r="N588" s="1"/>
      <c r="O588" s="1"/>
      <c r="P588" s="1"/>
      <c r="Q588" s="1"/>
      <c r="R588" s="1"/>
      <c r="S588" s="1"/>
      <c r="T588" s="1"/>
      <c r="U588" s="1"/>
      <c r="V588" s="1"/>
      <c r="W588" s="1"/>
      <c r="X588" s="1"/>
      <c r="Y588" s="1"/>
      <c r="Z588" s="1"/>
    </row>
    <row r="589" spans="1:26" ht="14.25" customHeight="1">
      <c r="A589" s="1"/>
      <c r="B589" s="1"/>
      <c r="C589" s="169"/>
      <c r="D589" s="1"/>
      <c r="E589" s="1"/>
      <c r="F589" s="1"/>
      <c r="G589" s="1"/>
      <c r="H589" s="1"/>
      <c r="I589" s="166"/>
      <c r="J589" s="1"/>
      <c r="K589" s="1"/>
      <c r="L589" s="1"/>
      <c r="M589" s="1"/>
      <c r="N589" s="1"/>
      <c r="O589" s="1"/>
      <c r="P589" s="1"/>
      <c r="Q589" s="1"/>
      <c r="R589" s="1"/>
      <c r="S589" s="1"/>
      <c r="T589" s="1"/>
      <c r="U589" s="1"/>
      <c r="V589" s="1"/>
      <c r="W589" s="1"/>
      <c r="X589" s="1"/>
      <c r="Y589" s="1"/>
      <c r="Z589" s="1"/>
    </row>
    <row r="590" spans="1:26" ht="14.25" customHeight="1">
      <c r="A590" s="1"/>
      <c r="B590" s="1"/>
      <c r="C590" s="169"/>
      <c r="D590" s="1"/>
      <c r="E590" s="1"/>
      <c r="F590" s="1"/>
      <c r="G590" s="1"/>
      <c r="H590" s="1"/>
      <c r="I590" s="166"/>
      <c r="J590" s="1"/>
      <c r="K590" s="1"/>
      <c r="L590" s="1"/>
      <c r="M590" s="1"/>
      <c r="N590" s="1"/>
      <c r="O590" s="1"/>
      <c r="P590" s="1"/>
      <c r="Q590" s="1"/>
      <c r="R590" s="1"/>
      <c r="S590" s="1"/>
      <c r="T590" s="1"/>
      <c r="U590" s="1"/>
      <c r="V590" s="1"/>
      <c r="W590" s="1"/>
      <c r="X590" s="1"/>
      <c r="Y590" s="1"/>
      <c r="Z590" s="1"/>
    </row>
    <row r="591" spans="1:26" ht="14.25" customHeight="1">
      <c r="A591" s="1"/>
      <c r="B591" s="1"/>
      <c r="C591" s="169"/>
      <c r="D591" s="1"/>
      <c r="E591" s="1"/>
      <c r="F591" s="1"/>
      <c r="G591" s="1"/>
      <c r="H591" s="1"/>
      <c r="I591" s="166"/>
      <c r="J591" s="1"/>
      <c r="K591" s="1"/>
      <c r="L591" s="1"/>
      <c r="M591" s="1"/>
      <c r="N591" s="1"/>
      <c r="O591" s="1"/>
      <c r="P591" s="1"/>
      <c r="Q591" s="1"/>
      <c r="R591" s="1"/>
      <c r="S591" s="1"/>
      <c r="T591" s="1"/>
      <c r="U591" s="1"/>
      <c r="V591" s="1"/>
      <c r="W591" s="1"/>
      <c r="X591" s="1"/>
      <c r="Y591" s="1"/>
      <c r="Z591" s="1"/>
    </row>
    <row r="592" spans="1:26" ht="14.25" customHeight="1">
      <c r="A592" s="1"/>
      <c r="B592" s="1"/>
      <c r="C592" s="169"/>
      <c r="D592" s="1"/>
      <c r="E592" s="1"/>
      <c r="F592" s="1"/>
      <c r="G592" s="1"/>
      <c r="H592" s="1"/>
      <c r="I592" s="166"/>
      <c r="J592" s="1"/>
      <c r="K592" s="1"/>
      <c r="L592" s="1"/>
      <c r="M592" s="1"/>
      <c r="N592" s="1"/>
      <c r="O592" s="1"/>
      <c r="P592" s="1"/>
      <c r="Q592" s="1"/>
      <c r="R592" s="1"/>
      <c r="S592" s="1"/>
      <c r="T592" s="1"/>
      <c r="U592" s="1"/>
      <c r="V592" s="1"/>
      <c r="W592" s="1"/>
      <c r="X592" s="1"/>
      <c r="Y592" s="1"/>
      <c r="Z592" s="1"/>
    </row>
    <row r="593" spans="1:26" ht="14.25" customHeight="1">
      <c r="A593" s="1"/>
      <c r="B593" s="1"/>
      <c r="C593" s="169"/>
      <c r="D593" s="1"/>
      <c r="E593" s="1"/>
      <c r="F593" s="1"/>
      <c r="G593" s="1"/>
      <c r="H593" s="1"/>
      <c r="I593" s="166"/>
      <c r="J593" s="1"/>
      <c r="K593" s="1"/>
      <c r="L593" s="1"/>
      <c r="M593" s="1"/>
      <c r="N593" s="1"/>
      <c r="O593" s="1"/>
      <c r="P593" s="1"/>
      <c r="Q593" s="1"/>
      <c r="R593" s="1"/>
      <c r="S593" s="1"/>
      <c r="T593" s="1"/>
      <c r="U593" s="1"/>
      <c r="V593" s="1"/>
      <c r="W593" s="1"/>
      <c r="X593" s="1"/>
      <c r="Y593" s="1"/>
      <c r="Z593" s="1"/>
    </row>
    <row r="594" spans="1:26" ht="14.25" customHeight="1">
      <c r="A594" s="1"/>
      <c r="B594" s="1"/>
      <c r="C594" s="169"/>
      <c r="D594" s="1"/>
      <c r="E594" s="1"/>
      <c r="F594" s="1"/>
      <c r="G594" s="1"/>
      <c r="H594" s="1"/>
      <c r="I594" s="166"/>
      <c r="J594" s="1"/>
      <c r="K594" s="1"/>
      <c r="L594" s="1"/>
      <c r="M594" s="1"/>
      <c r="N594" s="1"/>
      <c r="O594" s="1"/>
      <c r="P594" s="1"/>
      <c r="Q594" s="1"/>
      <c r="R594" s="1"/>
      <c r="S594" s="1"/>
      <c r="T594" s="1"/>
      <c r="U594" s="1"/>
      <c r="V594" s="1"/>
      <c r="W594" s="1"/>
      <c r="X594" s="1"/>
      <c r="Y594" s="1"/>
      <c r="Z594" s="1"/>
    </row>
    <row r="595" spans="1:26" ht="14.25" customHeight="1">
      <c r="A595" s="1"/>
      <c r="B595" s="1"/>
      <c r="C595" s="169"/>
      <c r="D595" s="1"/>
      <c r="E595" s="1"/>
      <c r="F595" s="1"/>
      <c r="G595" s="1"/>
      <c r="H595" s="1"/>
      <c r="I595" s="166"/>
      <c r="J595" s="1"/>
      <c r="K595" s="1"/>
      <c r="L595" s="1"/>
      <c r="M595" s="1"/>
      <c r="N595" s="1"/>
      <c r="O595" s="1"/>
      <c r="P595" s="1"/>
      <c r="Q595" s="1"/>
      <c r="R595" s="1"/>
      <c r="S595" s="1"/>
      <c r="T595" s="1"/>
      <c r="U595" s="1"/>
      <c r="V595" s="1"/>
      <c r="W595" s="1"/>
      <c r="X595" s="1"/>
      <c r="Y595" s="1"/>
      <c r="Z595" s="1"/>
    </row>
    <row r="596" spans="1:26" ht="14.25" customHeight="1">
      <c r="A596" s="1"/>
      <c r="B596" s="1"/>
      <c r="C596" s="169"/>
      <c r="D596" s="1"/>
      <c r="E596" s="1"/>
      <c r="F596" s="1"/>
      <c r="G596" s="1"/>
      <c r="H596" s="1"/>
      <c r="I596" s="166"/>
      <c r="J596" s="1"/>
      <c r="K596" s="1"/>
      <c r="L596" s="1"/>
      <c r="M596" s="1"/>
      <c r="N596" s="1"/>
      <c r="O596" s="1"/>
      <c r="P596" s="1"/>
      <c r="Q596" s="1"/>
      <c r="R596" s="1"/>
      <c r="S596" s="1"/>
      <c r="T596" s="1"/>
      <c r="U596" s="1"/>
      <c r="V596" s="1"/>
      <c r="W596" s="1"/>
      <c r="X596" s="1"/>
      <c r="Y596" s="1"/>
      <c r="Z596" s="1"/>
    </row>
    <row r="597" spans="1:26" ht="14.25" customHeight="1">
      <c r="A597" s="1"/>
      <c r="B597" s="1"/>
      <c r="C597" s="169"/>
      <c r="D597" s="1"/>
      <c r="E597" s="1"/>
      <c r="F597" s="1"/>
      <c r="G597" s="1"/>
      <c r="H597" s="1"/>
      <c r="I597" s="166"/>
      <c r="J597" s="1"/>
      <c r="K597" s="1"/>
      <c r="L597" s="1"/>
      <c r="M597" s="1"/>
      <c r="N597" s="1"/>
      <c r="O597" s="1"/>
      <c r="P597" s="1"/>
      <c r="Q597" s="1"/>
      <c r="R597" s="1"/>
      <c r="S597" s="1"/>
      <c r="T597" s="1"/>
      <c r="U597" s="1"/>
      <c r="V597" s="1"/>
      <c r="W597" s="1"/>
      <c r="X597" s="1"/>
      <c r="Y597" s="1"/>
      <c r="Z597" s="1"/>
    </row>
    <row r="598" spans="1:26" ht="14.25" customHeight="1">
      <c r="A598" s="1"/>
      <c r="B598" s="1"/>
      <c r="C598" s="169"/>
      <c r="D598" s="1"/>
      <c r="E598" s="1"/>
      <c r="F598" s="1"/>
      <c r="G598" s="1"/>
      <c r="H598" s="1"/>
      <c r="I598" s="166"/>
      <c r="J598" s="1"/>
      <c r="K598" s="1"/>
      <c r="L598" s="1"/>
      <c r="M598" s="1"/>
      <c r="N598" s="1"/>
      <c r="O598" s="1"/>
      <c r="P598" s="1"/>
      <c r="Q598" s="1"/>
      <c r="R598" s="1"/>
      <c r="S598" s="1"/>
      <c r="T598" s="1"/>
      <c r="U598" s="1"/>
      <c r="V598" s="1"/>
      <c r="W598" s="1"/>
      <c r="X598" s="1"/>
      <c r="Y598" s="1"/>
      <c r="Z598" s="1"/>
    </row>
    <row r="599" spans="1:26" ht="14.25" customHeight="1">
      <c r="A599" s="1"/>
      <c r="B599" s="1"/>
      <c r="C599" s="169"/>
      <c r="D599" s="1"/>
      <c r="E599" s="1"/>
      <c r="F599" s="1"/>
      <c r="G599" s="1"/>
      <c r="H599" s="1"/>
      <c r="I599" s="166"/>
      <c r="J599" s="1"/>
      <c r="K599" s="1"/>
      <c r="L599" s="1"/>
      <c r="M599" s="1"/>
      <c r="N599" s="1"/>
      <c r="O599" s="1"/>
      <c r="P599" s="1"/>
      <c r="Q599" s="1"/>
      <c r="R599" s="1"/>
      <c r="S599" s="1"/>
      <c r="T599" s="1"/>
      <c r="U599" s="1"/>
      <c r="V599" s="1"/>
      <c r="W599" s="1"/>
      <c r="X599" s="1"/>
      <c r="Y599" s="1"/>
      <c r="Z599" s="1"/>
    </row>
    <row r="600" spans="1:26" ht="14.25" customHeight="1">
      <c r="A600" s="1"/>
      <c r="B600" s="1"/>
      <c r="C600" s="169"/>
      <c r="D600" s="1"/>
      <c r="E600" s="1"/>
      <c r="F600" s="1"/>
      <c r="G600" s="1"/>
      <c r="H600" s="1"/>
      <c r="I600" s="166"/>
      <c r="J600" s="1"/>
      <c r="K600" s="1"/>
      <c r="L600" s="1"/>
      <c r="M600" s="1"/>
      <c r="N600" s="1"/>
      <c r="O600" s="1"/>
      <c r="P600" s="1"/>
      <c r="Q600" s="1"/>
      <c r="R600" s="1"/>
      <c r="S600" s="1"/>
      <c r="T600" s="1"/>
      <c r="U600" s="1"/>
      <c r="V600" s="1"/>
      <c r="W600" s="1"/>
      <c r="X600" s="1"/>
      <c r="Y600" s="1"/>
      <c r="Z600" s="1"/>
    </row>
    <row r="601" spans="1:26" ht="14.25" customHeight="1">
      <c r="A601" s="1"/>
      <c r="B601" s="1"/>
      <c r="C601" s="169"/>
      <c r="D601" s="1"/>
      <c r="E601" s="1"/>
      <c r="F601" s="1"/>
      <c r="G601" s="1"/>
      <c r="H601" s="1"/>
      <c r="I601" s="166"/>
      <c r="J601" s="1"/>
      <c r="K601" s="1"/>
      <c r="L601" s="1"/>
      <c r="M601" s="1"/>
      <c r="N601" s="1"/>
      <c r="O601" s="1"/>
      <c r="P601" s="1"/>
      <c r="Q601" s="1"/>
      <c r="R601" s="1"/>
      <c r="S601" s="1"/>
      <c r="T601" s="1"/>
      <c r="U601" s="1"/>
      <c r="V601" s="1"/>
      <c r="W601" s="1"/>
      <c r="X601" s="1"/>
      <c r="Y601" s="1"/>
      <c r="Z601" s="1"/>
    </row>
    <row r="602" spans="1:26" ht="14.25" customHeight="1">
      <c r="A602" s="1"/>
      <c r="B602" s="1"/>
      <c r="C602" s="169"/>
      <c r="D602" s="1"/>
      <c r="E602" s="1"/>
      <c r="F602" s="1"/>
      <c r="G602" s="1"/>
      <c r="H602" s="1"/>
      <c r="I602" s="166"/>
      <c r="J602" s="1"/>
      <c r="K602" s="1"/>
      <c r="L602" s="1"/>
      <c r="M602" s="1"/>
      <c r="N602" s="1"/>
      <c r="O602" s="1"/>
      <c r="P602" s="1"/>
      <c r="Q602" s="1"/>
      <c r="R602" s="1"/>
      <c r="S602" s="1"/>
      <c r="T602" s="1"/>
      <c r="U602" s="1"/>
      <c r="V602" s="1"/>
      <c r="W602" s="1"/>
      <c r="X602" s="1"/>
      <c r="Y602" s="1"/>
      <c r="Z602" s="1"/>
    </row>
    <row r="603" spans="1:26" ht="14.25" customHeight="1">
      <c r="A603" s="1"/>
      <c r="B603" s="1"/>
      <c r="C603" s="169"/>
      <c r="D603" s="1"/>
      <c r="E603" s="1"/>
      <c r="F603" s="1"/>
      <c r="G603" s="1"/>
      <c r="H603" s="1"/>
      <c r="I603" s="166"/>
      <c r="J603" s="1"/>
      <c r="K603" s="1"/>
      <c r="L603" s="1"/>
      <c r="M603" s="1"/>
      <c r="N603" s="1"/>
      <c r="O603" s="1"/>
      <c r="P603" s="1"/>
      <c r="Q603" s="1"/>
      <c r="R603" s="1"/>
      <c r="S603" s="1"/>
      <c r="T603" s="1"/>
      <c r="U603" s="1"/>
      <c r="V603" s="1"/>
      <c r="W603" s="1"/>
      <c r="X603" s="1"/>
      <c r="Y603" s="1"/>
      <c r="Z603" s="1"/>
    </row>
    <row r="604" spans="1:26" ht="14.25" customHeight="1">
      <c r="A604" s="1"/>
      <c r="B604" s="1"/>
      <c r="C604" s="169"/>
      <c r="D604" s="1"/>
      <c r="E604" s="1"/>
      <c r="F604" s="1"/>
      <c r="G604" s="1"/>
      <c r="H604" s="1"/>
      <c r="I604" s="166"/>
      <c r="J604" s="1"/>
      <c r="K604" s="1"/>
      <c r="L604" s="1"/>
      <c r="M604" s="1"/>
      <c r="N604" s="1"/>
      <c r="O604" s="1"/>
      <c r="P604" s="1"/>
      <c r="Q604" s="1"/>
      <c r="R604" s="1"/>
      <c r="S604" s="1"/>
      <c r="T604" s="1"/>
      <c r="U604" s="1"/>
      <c r="V604" s="1"/>
      <c r="W604" s="1"/>
      <c r="X604" s="1"/>
      <c r="Y604" s="1"/>
      <c r="Z604" s="1"/>
    </row>
    <row r="605" spans="1:26" ht="14.25" customHeight="1">
      <c r="A605" s="1"/>
      <c r="B605" s="1"/>
      <c r="C605" s="169"/>
      <c r="D605" s="1"/>
      <c r="E605" s="1"/>
      <c r="F605" s="1"/>
      <c r="G605" s="1"/>
      <c r="H605" s="1"/>
      <c r="I605" s="166"/>
      <c r="J605" s="1"/>
      <c r="K605" s="1"/>
      <c r="L605" s="1"/>
      <c r="M605" s="1"/>
      <c r="N605" s="1"/>
      <c r="O605" s="1"/>
      <c r="P605" s="1"/>
      <c r="Q605" s="1"/>
      <c r="R605" s="1"/>
      <c r="S605" s="1"/>
      <c r="T605" s="1"/>
      <c r="U605" s="1"/>
      <c r="V605" s="1"/>
      <c r="W605" s="1"/>
      <c r="X605" s="1"/>
      <c r="Y605" s="1"/>
      <c r="Z605" s="1"/>
    </row>
    <row r="606" spans="1:26" ht="14.25" customHeight="1">
      <c r="A606" s="1"/>
      <c r="B606" s="1"/>
      <c r="C606" s="169"/>
      <c r="D606" s="1"/>
      <c r="E606" s="1"/>
      <c r="F606" s="1"/>
      <c r="G606" s="1"/>
      <c r="H606" s="1"/>
      <c r="I606" s="166"/>
      <c r="J606" s="1"/>
      <c r="K606" s="1"/>
      <c r="L606" s="1"/>
      <c r="M606" s="1"/>
      <c r="N606" s="1"/>
      <c r="O606" s="1"/>
      <c r="P606" s="1"/>
      <c r="Q606" s="1"/>
      <c r="R606" s="1"/>
      <c r="S606" s="1"/>
      <c r="T606" s="1"/>
      <c r="U606" s="1"/>
      <c r="V606" s="1"/>
      <c r="W606" s="1"/>
      <c r="X606" s="1"/>
      <c r="Y606" s="1"/>
      <c r="Z606" s="1"/>
    </row>
    <row r="607" spans="1:26" ht="14.25" customHeight="1">
      <c r="A607" s="1"/>
      <c r="B607" s="1"/>
      <c r="C607" s="169"/>
      <c r="D607" s="1"/>
      <c r="E607" s="1"/>
      <c r="F607" s="1"/>
      <c r="G607" s="1"/>
      <c r="H607" s="1"/>
      <c r="I607" s="166"/>
      <c r="J607" s="1"/>
      <c r="K607" s="1"/>
      <c r="L607" s="1"/>
      <c r="M607" s="1"/>
      <c r="N607" s="1"/>
      <c r="O607" s="1"/>
      <c r="P607" s="1"/>
      <c r="Q607" s="1"/>
      <c r="R607" s="1"/>
      <c r="S607" s="1"/>
      <c r="T607" s="1"/>
      <c r="U607" s="1"/>
      <c r="V607" s="1"/>
      <c r="W607" s="1"/>
      <c r="X607" s="1"/>
      <c r="Y607" s="1"/>
      <c r="Z607" s="1"/>
    </row>
    <row r="608" spans="1:26" ht="14.25" customHeight="1">
      <c r="A608" s="1"/>
      <c r="B608" s="1"/>
      <c r="C608" s="169"/>
      <c r="D608" s="1"/>
      <c r="E608" s="1"/>
      <c r="F608" s="1"/>
      <c r="G608" s="1"/>
      <c r="H608" s="1"/>
      <c r="I608" s="166"/>
      <c r="J608" s="1"/>
      <c r="K608" s="1"/>
      <c r="L608" s="1"/>
      <c r="M608" s="1"/>
      <c r="N608" s="1"/>
      <c r="O608" s="1"/>
      <c r="P608" s="1"/>
      <c r="Q608" s="1"/>
      <c r="R608" s="1"/>
      <c r="S608" s="1"/>
      <c r="T608" s="1"/>
      <c r="U608" s="1"/>
      <c r="V608" s="1"/>
      <c r="W608" s="1"/>
      <c r="X608" s="1"/>
      <c r="Y608" s="1"/>
      <c r="Z608" s="1"/>
    </row>
    <row r="609" spans="1:26" ht="14.25" customHeight="1">
      <c r="A609" s="1"/>
      <c r="B609" s="1"/>
      <c r="C609" s="169"/>
      <c r="D609" s="1"/>
      <c r="E609" s="1"/>
      <c r="F609" s="1"/>
      <c r="G609" s="1"/>
      <c r="H609" s="1"/>
      <c r="I609" s="166"/>
      <c r="J609" s="1"/>
      <c r="K609" s="1"/>
      <c r="L609" s="1"/>
      <c r="M609" s="1"/>
      <c r="N609" s="1"/>
      <c r="O609" s="1"/>
      <c r="P609" s="1"/>
      <c r="Q609" s="1"/>
      <c r="R609" s="1"/>
      <c r="S609" s="1"/>
      <c r="T609" s="1"/>
      <c r="U609" s="1"/>
      <c r="V609" s="1"/>
      <c r="W609" s="1"/>
      <c r="X609" s="1"/>
      <c r="Y609" s="1"/>
      <c r="Z609" s="1"/>
    </row>
    <row r="610" spans="1:26" ht="14.25" customHeight="1">
      <c r="A610" s="1"/>
      <c r="B610" s="1"/>
      <c r="C610" s="169"/>
      <c r="D610" s="1"/>
      <c r="E610" s="1"/>
      <c r="F610" s="1"/>
      <c r="G610" s="1"/>
      <c r="H610" s="1"/>
      <c r="I610" s="166"/>
      <c r="J610" s="1"/>
      <c r="K610" s="1"/>
      <c r="L610" s="1"/>
      <c r="M610" s="1"/>
      <c r="N610" s="1"/>
      <c r="O610" s="1"/>
      <c r="P610" s="1"/>
      <c r="Q610" s="1"/>
      <c r="R610" s="1"/>
      <c r="S610" s="1"/>
      <c r="T610" s="1"/>
      <c r="U610" s="1"/>
      <c r="V610" s="1"/>
      <c r="W610" s="1"/>
      <c r="X610" s="1"/>
      <c r="Y610" s="1"/>
      <c r="Z610" s="1"/>
    </row>
    <row r="611" spans="1:26" ht="14.25" customHeight="1">
      <c r="A611" s="1"/>
      <c r="B611" s="1"/>
      <c r="C611" s="169"/>
      <c r="D611" s="1"/>
      <c r="E611" s="1"/>
      <c r="F611" s="1"/>
      <c r="G611" s="1"/>
      <c r="H611" s="1"/>
      <c r="I611" s="166"/>
      <c r="J611" s="1"/>
      <c r="K611" s="1"/>
      <c r="L611" s="1"/>
      <c r="M611" s="1"/>
      <c r="N611" s="1"/>
      <c r="O611" s="1"/>
      <c r="P611" s="1"/>
      <c r="Q611" s="1"/>
      <c r="R611" s="1"/>
      <c r="S611" s="1"/>
      <c r="T611" s="1"/>
      <c r="U611" s="1"/>
      <c r="V611" s="1"/>
      <c r="W611" s="1"/>
      <c r="X611" s="1"/>
      <c r="Y611" s="1"/>
      <c r="Z611" s="1"/>
    </row>
    <row r="612" spans="1:26" ht="14.25" customHeight="1">
      <c r="A612" s="1"/>
      <c r="B612" s="1"/>
      <c r="C612" s="169"/>
      <c r="D612" s="1"/>
      <c r="E612" s="1"/>
      <c r="F612" s="1"/>
      <c r="G612" s="1"/>
      <c r="H612" s="1"/>
      <c r="I612" s="166"/>
      <c r="J612" s="1"/>
      <c r="K612" s="1"/>
      <c r="L612" s="1"/>
      <c r="M612" s="1"/>
      <c r="N612" s="1"/>
      <c r="O612" s="1"/>
      <c r="P612" s="1"/>
      <c r="Q612" s="1"/>
      <c r="R612" s="1"/>
      <c r="S612" s="1"/>
      <c r="T612" s="1"/>
      <c r="U612" s="1"/>
      <c r="V612" s="1"/>
      <c r="W612" s="1"/>
      <c r="X612" s="1"/>
      <c r="Y612" s="1"/>
      <c r="Z612" s="1"/>
    </row>
    <row r="613" spans="1:26" ht="14.25" customHeight="1">
      <c r="A613" s="1"/>
      <c r="B613" s="1"/>
      <c r="C613" s="169"/>
      <c r="D613" s="1"/>
      <c r="E613" s="1"/>
      <c r="F613" s="1"/>
      <c r="G613" s="1"/>
      <c r="H613" s="1"/>
      <c r="I613" s="166"/>
      <c r="J613" s="1"/>
      <c r="K613" s="1"/>
      <c r="L613" s="1"/>
      <c r="M613" s="1"/>
      <c r="N613" s="1"/>
      <c r="O613" s="1"/>
      <c r="P613" s="1"/>
      <c r="Q613" s="1"/>
      <c r="R613" s="1"/>
      <c r="S613" s="1"/>
      <c r="T613" s="1"/>
      <c r="U613" s="1"/>
      <c r="V613" s="1"/>
      <c r="W613" s="1"/>
      <c r="X613" s="1"/>
      <c r="Y613" s="1"/>
      <c r="Z613" s="1"/>
    </row>
    <row r="614" spans="1:26" ht="14.25" customHeight="1">
      <c r="A614" s="1"/>
      <c r="B614" s="1"/>
      <c r="C614" s="169"/>
      <c r="D614" s="1"/>
      <c r="E614" s="1"/>
      <c r="F614" s="1"/>
      <c r="G614" s="1"/>
      <c r="H614" s="1"/>
      <c r="I614" s="166"/>
      <c r="J614" s="1"/>
      <c r="K614" s="1"/>
      <c r="L614" s="1"/>
      <c r="M614" s="1"/>
      <c r="N614" s="1"/>
      <c r="O614" s="1"/>
      <c r="P614" s="1"/>
      <c r="Q614" s="1"/>
      <c r="R614" s="1"/>
      <c r="S614" s="1"/>
      <c r="T614" s="1"/>
      <c r="U614" s="1"/>
      <c r="V614" s="1"/>
      <c r="W614" s="1"/>
      <c r="X614" s="1"/>
      <c r="Y614" s="1"/>
      <c r="Z614" s="1"/>
    </row>
    <row r="615" spans="1:26" ht="14.25" customHeight="1">
      <c r="A615" s="1"/>
      <c r="B615" s="1"/>
      <c r="C615" s="169"/>
      <c r="D615" s="1"/>
      <c r="E615" s="1"/>
      <c r="F615" s="1"/>
      <c r="G615" s="1"/>
      <c r="H615" s="1"/>
      <c r="I615" s="166"/>
      <c r="J615" s="1"/>
      <c r="K615" s="1"/>
      <c r="L615" s="1"/>
      <c r="M615" s="1"/>
      <c r="N615" s="1"/>
      <c r="O615" s="1"/>
      <c r="P615" s="1"/>
      <c r="Q615" s="1"/>
      <c r="R615" s="1"/>
      <c r="S615" s="1"/>
      <c r="T615" s="1"/>
      <c r="U615" s="1"/>
      <c r="V615" s="1"/>
      <c r="W615" s="1"/>
      <c r="X615" s="1"/>
      <c r="Y615" s="1"/>
      <c r="Z615" s="1"/>
    </row>
    <row r="616" spans="1:26" ht="14.25" customHeight="1">
      <c r="A616" s="1"/>
      <c r="B616" s="1"/>
      <c r="C616" s="169"/>
      <c r="D616" s="1"/>
      <c r="E616" s="1"/>
      <c r="F616" s="1"/>
      <c r="G616" s="1"/>
      <c r="H616" s="1"/>
      <c r="I616" s="166"/>
      <c r="J616" s="1"/>
      <c r="K616" s="1"/>
      <c r="L616" s="1"/>
      <c r="M616" s="1"/>
      <c r="N616" s="1"/>
      <c r="O616" s="1"/>
      <c r="P616" s="1"/>
      <c r="Q616" s="1"/>
      <c r="R616" s="1"/>
      <c r="S616" s="1"/>
      <c r="T616" s="1"/>
      <c r="U616" s="1"/>
      <c r="V616" s="1"/>
      <c r="W616" s="1"/>
      <c r="X616" s="1"/>
      <c r="Y616" s="1"/>
      <c r="Z616" s="1"/>
    </row>
    <row r="617" spans="1:26" ht="14.25" customHeight="1">
      <c r="A617" s="1"/>
      <c r="B617" s="1"/>
      <c r="C617" s="169"/>
      <c r="D617" s="1"/>
      <c r="E617" s="1"/>
      <c r="F617" s="1"/>
      <c r="G617" s="1"/>
      <c r="H617" s="1"/>
      <c r="I617" s="166"/>
      <c r="J617" s="1"/>
      <c r="K617" s="1"/>
      <c r="L617" s="1"/>
      <c r="M617" s="1"/>
      <c r="N617" s="1"/>
      <c r="O617" s="1"/>
      <c r="P617" s="1"/>
      <c r="Q617" s="1"/>
      <c r="R617" s="1"/>
      <c r="S617" s="1"/>
      <c r="T617" s="1"/>
      <c r="U617" s="1"/>
      <c r="V617" s="1"/>
      <c r="W617" s="1"/>
      <c r="X617" s="1"/>
      <c r="Y617" s="1"/>
      <c r="Z617" s="1"/>
    </row>
    <row r="618" spans="1:26" ht="14.25" customHeight="1">
      <c r="A618" s="1"/>
      <c r="B618" s="1"/>
      <c r="C618" s="169"/>
      <c r="D618" s="1"/>
      <c r="E618" s="1"/>
      <c r="F618" s="1"/>
      <c r="G618" s="1"/>
      <c r="H618" s="1"/>
      <c r="I618" s="166"/>
      <c r="J618" s="1"/>
      <c r="K618" s="1"/>
      <c r="L618" s="1"/>
      <c r="M618" s="1"/>
      <c r="N618" s="1"/>
      <c r="O618" s="1"/>
      <c r="P618" s="1"/>
      <c r="Q618" s="1"/>
      <c r="R618" s="1"/>
      <c r="S618" s="1"/>
      <c r="T618" s="1"/>
      <c r="U618" s="1"/>
      <c r="V618" s="1"/>
      <c r="W618" s="1"/>
      <c r="X618" s="1"/>
      <c r="Y618" s="1"/>
      <c r="Z618" s="1"/>
    </row>
    <row r="619" spans="1:26" ht="14.25" customHeight="1">
      <c r="A619" s="1"/>
      <c r="B619" s="1"/>
      <c r="C619" s="169"/>
      <c r="D619" s="1"/>
      <c r="E619" s="1"/>
      <c r="F619" s="1"/>
      <c r="G619" s="1"/>
      <c r="H619" s="1"/>
      <c r="I619" s="166"/>
      <c r="J619" s="1"/>
      <c r="K619" s="1"/>
      <c r="L619" s="1"/>
      <c r="M619" s="1"/>
      <c r="N619" s="1"/>
      <c r="O619" s="1"/>
      <c r="P619" s="1"/>
      <c r="Q619" s="1"/>
      <c r="R619" s="1"/>
      <c r="S619" s="1"/>
      <c r="T619" s="1"/>
      <c r="U619" s="1"/>
      <c r="V619" s="1"/>
      <c r="W619" s="1"/>
      <c r="X619" s="1"/>
      <c r="Y619" s="1"/>
      <c r="Z619" s="1"/>
    </row>
    <row r="620" spans="1:26" ht="14.25" customHeight="1">
      <c r="A620" s="1"/>
      <c r="B620" s="1"/>
      <c r="C620" s="169"/>
      <c r="D620" s="1"/>
      <c r="E620" s="1"/>
      <c r="F620" s="1"/>
      <c r="G620" s="1"/>
      <c r="H620" s="1"/>
      <c r="I620" s="166"/>
      <c r="J620" s="1"/>
      <c r="K620" s="1"/>
      <c r="L620" s="1"/>
      <c r="M620" s="1"/>
      <c r="N620" s="1"/>
      <c r="O620" s="1"/>
      <c r="P620" s="1"/>
      <c r="Q620" s="1"/>
      <c r="R620" s="1"/>
      <c r="S620" s="1"/>
      <c r="T620" s="1"/>
      <c r="U620" s="1"/>
      <c r="V620" s="1"/>
      <c r="W620" s="1"/>
      <c r="X620" s="1"/>
      <c r="Y620" s="1"/>
      <c r="Z620" s="1"/>
    </row>
    <row r="621" spans="1:26" ht="14.25" customHeight="1">
      <c r="A621" s="1"/>
      <c r="B621" s="1"/>
      <c r="C621" s="169"/>
      <c r="D621" s="1"/>
      <c r="E621" s="1"/>
      <c r="F621" s="1"/>
      <c r="G621" s="1"/>
      <c r="H621" s="1"/>
      <c r="I621" s="166"/>
      <c r="J621" s="1"/>
      <c r="K621" s="1"/>
      <c r="L621" s="1"/>
      <c r="M621" s="1"/>
      <c r="N621" s="1"/>
      <c r="O621" s="1"/>
      <c r="P621" s="1"/>
      <c r="Q621" s="1"/>
      <c r="R621" s="1"/>
      <c r="S621" s="1"/>
      <c r="T621" s="1"/>
      <c r="U621" s="1"/>
      <c r="V621" s="1"/>
      <c r="W621" s="1"/>
      <c r="X621" s="1"/>
      <c r="Y621" s="1"/>
      <c r="Z621" s="1"/>
    </row>
    <row r="622" spans="1:26" ht="14.25" customHeight="1">
      <c r="A622" s="1"/>
      <c r="B622" s="1"/>
      <c r="C622" s="169"/>
      <c r="D622" s="1"/>
      <c r="E622" s="1"/>
      <c r="F622" s="1"/>
      <c r="G622" s="1"/>
      <c r="H622" s="1"/>
      <c r="I622" s="166"/>
      <c r="J622" s="1"/>
      <c r="K622" s="1"/>
      <c r="L622" s="1"/>
      <c r="M622" s="1"/>
      <c r="N622" s="1"/>
      <c r="O622" s="1"/>
      <c r="P622" s="1"/>
      <c r="Q622" s="1"/>
      <c r="R622" s="1"/>
      <c r="S622" s="1"/>
      <c r="T622" s="1"/>
      <c r="U622" s="1"/>
      <c r="V622" s="1"/>
      <c r="W622" s="1"/>
      <c r="X622" s="1"/>
      <c r="Y622" s="1"/>
      <c r="Z622" s="1"/>
    </row>
    <row r="623" spans="1:26" ht="14.25" customHeight="1">
      <c r="A623" s="1"/>
      <c r="B623" s="1"/>
      <c r="C623" s="169"/>
      <c r="D623" s="1"/>
      <c r="E623" s="1"/>
      <c r="F623" s="1"/>
      <c r="G623" s="1"/>
      <c r="H623" s="1"/>
      <c r="I623" s="166"/>
      <c r="J623" s="1"/>
      <c r="K623" s="1"/>
      <c r="L623" s="1"/>
      <c r="M623" s="1"/>
      <c r="N623" s="1"/>
      <c r="O623" s="1"/>
      <c r="P623" s="1"/>
      <c r="Q623" s="1"/>
      <c r="R623" s="1"/>
      <c r="S623" s="1"/>
      <c r="T623" s="1"/>
      <c r="U623" s="1"/>
      <c r="V623" s="1"/>
      <c r="W623" s="1"/>
      <c r="X623" s="1"/>
      <c r="Y623" s="1"/>
      <c r="Z623" s="1"/>
    </row>
    <row r="624" spans="1:26" ht="14.25" customHeight="1">
      <c r="A624" s="1"/>
      <c r="B624" s="1"/>
      <c r="C624" s="169"/>
      <c r="D624" s="1"/>
      <c r="E624" s="1"/>
      <c r="F624" s="1"/>
      <c r="G624" s="1"/>
      <c r="H624" s="1"/>
      <c r="I624" s="166"/>
      <c r="J624" s="1"/>
      <c r="K624" s="1"/>
      <c r="L624" s="1"/>
      <c r="M624" s="1"/>
      <c r="N624" s="1"/>
      <c r="O624" s="1"/>
      <c r="P624" s="1"/>
      <c r="Q624" s="1"/>
      <c r="R624" s="1"/>
      <c r="S624" s="1"/>
      <c r="T624" s="1"/>
      <c r="U624" s="1"/>
      <c r="V624" s="1"/>
      <c r="W624" s="1"/>
      <c r="X624" s="1"/>
      <c r="Y624" s="1"/>
      <c r="Z624" s="1"/>
    </row>
    <row r="625" spans="1:26" ht="14.25" customHeight="1">
      <c r="A625" s="1"/>
      <c r="B625" s="1"/>
      <c r="C625" s="169"/>
      <c r="D625" s="1"/>
      <c r="E625" s="1"/>
      <c r="F625" s="1"/>
      <c r="G625" s="1"/>
      <c r="H625" s="1"/>
      <c r="I625" s="166"/>
      <c r="J625" s="1"/>
      <c r="K625" s="1"/>
      <c r="L625" s="1"/>
      <c r="M625" s="1"/>
      <c r="N625" s="1"/>
      <c r="O625" s="1"/>
      <c r="P625" s="1"/>
      <c r="Q625" s="1"/>
      <c r="R625" s="1"/>
      <c r="S625" s="1"/>
      <c r="T625" s="1"/>
      <c r="U625" s="1"/>
      <c r="V625" s="1"/>
      <c r="W625" s="1"/>
      <c r="X625" s="1"/>
      <c r="Y625" s="1"/>
      <c r="Z625" s="1"/>
    </row>
    <row r="626" spans="1:26" ht="14.25" customHeight="1">
      <c r="A626" s="1"/>
      <c r="B626" s="1"/>
      <c r="C626" s="169"/>
      <c r="D626" s="1"/>
      <c r="E626" s="1"/>
      <c r="F626" s="1"/>
      <c r="G626" s="1"/>
      <c r="H626" s="1"/>
      <c r="I626" s="166"/>
      <c r="J626" s="1"/>
      <c r="K626" s="1"/>
      <c r="L626" s="1"/>
      <c r="M626" s="1"/>
      <c r="N626" s="1"/>
      <c r="O626" s="1"/>
      <c r="P626" s="1"/>
      <c r="Q626" s="1"/>
      <c r="R626" s="1"/>
      <c r="S626" s="1"/>
      <c r="T626" s="1"/>
      <c r="U626" s="1"/>
      <c r="V626" s="1"/>
      <c r="W626" s="1"/>
      <c r="X626" s="1"/>
      <c r="Y626" s="1"/>
      <c r="Z626" s="1"/>
    </row>
    <row r="627" spans="1:26" ht="14.25" customHeight="1">
      <c r="A627" s="1"/>
      <c r="B627" s="1"/>
      <c r="C627" s="169"/>
      <c r="D627" s="1"/>
      <c r="E627" s="1"/>
      <c r="F627" s="1"/>
      <c r="G627" s="1"/>
      <c r="H627" s="1"/>
      <c r="I627" s="166"/>
      <c r="J627" s="1"/>
      <c r="K627" s="1"/>
      <c r="L627" s="1"/>
      <c r="M627" s="1"/>
      <c r="N627" s="1"/>
      <c r="O627" s="1"/>
      <c r="P627" s="1"/>
      <c r="Q627" s="1"/>
      <c r="R627" s="1"/>
      <c r="S627" s="1"/>
      <c r="T627" s="1"/>
      <c r="U627" s="1"/>
      <c r="V627" s="1"/>
      <c r="W627" s="1"/>
      <c r="X627" s="1"/>
      <c r="Y627" s="1"/>
      <c r="Z627" s="1"/>
    </row>
    <row r="628" spans="1:26" ht="14.25" customHeight="1">
      <c r="A628" s="1"/>
      <c r="B628" s="1"/>
      <c r="C628" s="169"/>
      <c r="D628" s="1"/>
      <c r="E628" s="1"/>
      <c r="F628" s="1"/>
      <c r="G628" s="1"/>
      <c r="H628" s="1"/>
      <c r="I628" s="166"/>
      <c r="J628" s="1"/>
      <c r="K628" s="1"/>
      <c r="L628" s="1"/>
      <c r="M628" s="1"/>
      <c r="N628" s="1"/>
      <c r="O628" s="1"/>
      <c r="P628" s="1"/>
      <c r="Q628" s="1"/>
      <c r="R628" s="1"/>
      <c r="S628" s="1"/>
      <c r="T628" s="1"/>
      <c r="U628" s="1"/>
      <c r="V628" s="1"/>
      <c r="W628" s="1"/>
      <c r="X628" s="1"/>
      <c r="Y628" s="1"/>
      <c r="Z628" s="1"/>
    </row>
    <row r="629" spans="1:26" ht="14.25" customHeight="1">
      <c r="A629" s="1"/>
      <c r="B629" s="1"/>
      <c r="C629" s="169"/>
      <c r="D629" s="1"/>
      <c r="E629" s="1"/>
      <c r="F629" s="1"/>
      <c r="G629" s="1"/>
      <c r="H629" s="1"/>
      <c r="I629" s="166"/>
      <c r="J629" s="1"/>
      <c r="K629" s="1"/>
      <c r="L629" s="1"/>
      <c r="M629" s="1"/>
      <c r="N629" s="1"/>
      <c r="O629" s="1"/>
      <c r="P629" s="1"/>
      <c r="Q629" s="1"/>
      <c r="R629" s="1"/>
      <c r="S629" s="1"/>
      <c r="T629" s="1"/>
      <c r="U629" s="1"/>
      <c r="V629" s="1"/>
      <c r="W629" s="1"/>
      <c r="X629" s="1"/>
      <c r="Y629" s="1"/>
      <c r="Z629" s="1"/>
    </row>
    <row r="630" spans="1:26" ht="14.25" customHeight="1">
      <c r="A630" s="1"/>
      <c r="B630" s="1"/>
      <c r="C630" s="169"/>
      <c r="D630" s="1"/>
      <c r="E630" s="1"/>
      <c r="F630" s="1"/>
      <c r="G630" s="1"/>
      <c r="H630" s="1"/>
      <c r="I630" s="166"/>
      <c r="J630" s="1"/>
      <c r="K630" s="1"/>
      <c r="L630" s="1"/>
      <c r="M630" s="1"/>
      <c r="N630" s="1"/>
      <c r="O630" s="1"/>
      <c r="P630" s="1"/>
      <c r="Q630" s="1"/>
      <c r="R630" s="1"/>
      <c r="S630" s="1"/>
      <c r="T630" s="1"/>
      <c r="U630" s="1"/>
      <c r="V630" s="1"/>
      <c r="W630" s="1"/>
      <c r="X630" s="1"/>
      <c r="Y630" s="1"/>
      <c r="Z630" s="1"/>
    </row>
    <row r="631" spans="1:26" ht="14.25" customHeight="1">
      <c r="A631" s="1"/>
      <c r="B631" s="1"/>
      <c r="C631" s="169"/>
      <c r="D631" s="1"/>
      <c r="E631" s="1"/>
      <c r="F631" s="1"/>
      <c r="G631" s="1"/>
      <c r="H631" s="1"/>
      <c r="I631" s="166"/>
      <c r="J631" s="1"/>
      <c r="K631" s="1"/>
      <c r="L631" s="1"/>
      <c r="M631" s="1"/>
      <c r="N631" s="1"/>
      <c r="O631" s="1"/>
      <c r="P631" s="1"/>
      <c r="Q631" s="1"/>
      <c r="R631" s="1"/>
      <c r="S631" s="1"/>
      <c r="T631" s="1"/>
      <c r="U631" s="1"/>
      <c r="V631" s="1"/>
      <c r="W631" s="1"/>
      <c r="X631" s="1"/>
      <c r="Y631" s="1"/>
      <c r="Z631" s="1"/>
    </row>
    <row r="632" spans="1:26" ht="14.25" customHeight="1">
      <c r="A632" s="1"/>
      <c r="B632" s="1"/>
      <c r="C632" s="169"/>
      <c r="D632" s="1"/>
      <c r="E632" s="1"/>
      <c r="F632" s="1"/>
      <c r="G632" s="1"/>
      <c r="H632" s="1"/>
      <c r="I632" s="166"/>
      <c r="J632" s="1"/>
      <c r="K632" s="1"/>
      <c r="L632" s="1"/>
      <c r="M632" s="1"/>
      <c r="N632" s="1"/>
      <c r="O632" s="1"/>
      <c r="P632" s="1"/>
      <c r="Q632" s="1"/>
      <c r="R632" s="1"/>
      <c r="S632" s="1"/>
      <c r="T632" s="1"/>
      <c r="U632" s="1"/>
      <c r="V632" s="1"/>
      <c r="W632" s="1"/>
      <c r="X632" s="1"/>
      <c r="Y632" s="1"/>
      <c r="Z632" s="1"/>
    </row>
    <row r="633" spans="1:26" ht="14.25" customHeight="1">
      <c r="A633" s="1"/>
      <c r="B633" s="1"/>
      <c r="C633" s="169"/>
      <c r="D633" s="1"/>
      <c r="E633" s="1"/>
      <c r="F633" s="1"/>
      <c r="G633" s="1"/>
      <c r="H633" s="1"/>
      <c r="I633" s="166"/>
      <c r="J633" s="1"/>
      <c r="K633" s="1"/>
      <c r="L633" s="1"/>
      <c r="M633" s="1"/>
      <c r="N633" s="1"/>
      <c r="O633" s="1"/>
      <c r="P633" s="1"/>
      <c r="Q633" s="1"/>
      <c r="R633" s="1"/>
      <c r="S633" s="1"/>
      <c r="T633" s="1"/>
      <c r="U633" s="1"/>
      <c r="V633" s="1"/>
      <c r="W633" s="1"/>
      <c r="X633" s="1"/>
      <c r="Y633" s="1"/>
      <c r="Z633" s="1"/>
    </row>
    <row r="634" spans="1:26" ht="14.25" customHeight="1">
      <c r="A634" s="1"/>
      <c r="B634" s="1"/>
      <c r="C634" s="169"/>
      <c r="D634" s="1"/>
      <c r="E634" s="1"/>
      <c r="F634" s="1"/>
      <c r="G634" s="1"/>
      <c r="H634" s="1"/>
      <c r="I634" s="166"/>
      <c r="J634" s="1"/>
      <c r="K634" s="1"/>
      <c r="L634" s="1"/>
      <c r="M634" s="1"/>
      <c r="N634" s="1"/>
      <c r="O634" s="1"/>
      <c r="P634" s="1"/>
      <c r="Q634" s="1"/>
      <c r="R634" s="1"/>
      <c r="S634" s="1"/>
      <c r="T634" s="1"/>
      <c r="U634" s="1"/>
      <c r="V634" s="1"/>
      <c r="W634" s="1"/>
      <c r="X634" s="1"/>
      <c r="Y634" s="1"/>
      <c r="Z634" s="1"/>
    </row>
    <row r="635" spans="1:26" ht="14.25" customHeight="1">
      <c r="A635" s="1"/>
      <c r="B635" s="1"/>
      <c r="C635" s="169"/>
      <c r="D635" s="1"/>
      <c r="E635" s="1"/>
      <c r="F635" s="1"/>
      <c r="G635" s="1"/>
      <c r="H635" s="1"/>
      <c r="I635" s="166"/>
      <c r="J635" s="1"/>
      <c r="K635" s="1"/>
      <c r="L635" s="1"/>
      <c r="M635" s="1"/>
      <c r="N635" s="1"/>
      <c r="O635" s="1"/>
      <c r="P635" s="1"/>
      <c r="Q635" s="1"/>
      <c r="R635" s="1"/>
      <c r="S635" s="1"/>
      <c r="T635" s="1"/>
      <c r="U635" s="1"/>
      <c r="V635" s="1"/>
      <c r="W635" s="1"/>
      <c r="X635" s="1"/>
      <c r="Y635" s="1"/>
      <c r="Z635" s="1"/>
    </row>
    <row r="636" spans="1:26" ht="14.25" customHeight="1">
      <c r="A636" s="1"/>
      <c r="B636" s="1"/>
      <c r="C636" s="169"/>
      <c r="D636" s="1"/>
      <c r="E636" s="1"/>
      <c r="F636" s="1"/>
      <c r="G636" s="1"/>
      <c r="H636" s="1"/>
      <c r="I636" s="166"/>
      <c r="J636" s="1"/>
      <c r="K636" s="1"/>
      <c r="L636" s="1"/>
      <c r="M636" s="1"/>
      <c r="N636" s="1"/>
      <c r="O636" s="1"/>
      <c r="P636" s="1"/>
      <c r="Q636" s="1"/>
      <c r="R636" s="1"/>
      <c r="S636" s="1"/>
      <c r="T636" s="1"/>
      <c r="U636" s="1"/>
      <c r="V636" s="1"/>
      <c r="W636" s="1"/>
      <c r="X636" s="1"/>
      <c r="Y636" s="1"/>
      <c r="Z636" s="1"/>
    </row>
    <row r="637" spans="1:26" ht="14.25" customHeight="1">
      <c r="A637" s="1"/>
      <c r="B637" s="1"/>
      <c r="C637" s="169"/>
      <c r="D637" s="1"/>
      <c r="E637" s="1"/>
      <c r="F637" s="1"/>
      <c r="G637" s="1"/>
      <c r="H637" s="1"/>
      <c r="I637" s="166"/>
      <c r="J637" s="1"/>
      <c r="K637" s="1"/>
      <c r="L637" s="1"/>
      <c r="M637" s="1"/>
      <c r="N637" s="1"/>
      <c r="O637" s="1"/>
      <c r="P637" s="1"/>
      <c r="Q637" s="1"/>
      <c r="R637" s="1"/>
      <c r="S637" s="1"/>
      <c r="T637" s="1"/>
      <c r="U637" s="1"/>
      <c r="V637" s="1"/>
      <c r="W637" s="1"/>
      <c r="X637" s="1"/>
      <c r="Y637" s="1"/>
      <c r="Z637" s="1"/>
    </row>
    <row r="638" spans="1:26" ht="14.25" customHeight="1">
      <c r="A638" s="1"/>
      <c r="B638" s="1"/>
      <c r="C638" s="169"/>
      <c r="D638" s="1"/>
      <c r="E638" s="1"/>
      <c r="F638" s="1"/>
      <c r="G638" s="1"/>
      <c r="H638" s="1"/>
      <c r="I638" s="166"/>
      <c r="J638" s="1"/>
      <c r="K638" s="1"/>
      <c r="L638" s="1"/>
      <c r="M638" s="1"/>
      <c r="N638" s="1"/>
      <c r="O638" s="1"/>
      <c r="P638" s="1"/>
      <c r="Q638" s="1"/>
      <c r="R638" s="1"/>
      <c r="S638" s="1"/>
      <c r="T638" s="1"/>
      <c r="U638" s="1"/>
      <c r="V638" s="1"/>
      <c r="W638" s="1"/>
      <c r="X638" s="1"/>
      <c r="Y638" s="1"/>
      <c r="Z638" s="1"/>
    </row>
    <row r="639" spans="1:26" ht="14.25" customHeight="1">
      <c r="A639" s="1"/>
      <c r="B639" s="1"/>
      <c r="C639" s="169"/>
      <c r="D639" s="1"/>
      <c r="E639" s="1"/>
      <c r="F639" s="1"/>
      <c r="G639" s="1"/>
      <c r="H639" s="1"/>
      <c r="I639" s="166"/>
      <c r="J639" s="1"/>
      <c r="K639" s="1"/>
      <c r="L639" s="1"/>
      <c r="M639" s="1"/>
      <c r="N639" s="1"/>
      <c r="O639" s="1"/>
      <c r="P639" s="1"/>
      <c r="Q639" s="1"/>
      <c r="R639" s="1"/>
      <c r="S639" s="1"/>
      <c r="T639" s="1"/>
      <c r="U639" s="1"/>
      <c r="V639" s="1"/>
      <c r="W639" s="1"/>
      <c r="X639" s="1"/>
      <c r="Y639" s="1"/>
      <c r="Z639" s="1"/>
    </row>
    <row r="640" spans="1:26" ht="14.25" customHeight="1">
      <c r="A640" s="1"/>
      <c r="B640" s="1"/>
      <c r="C640" s="169"/>
      <c r="D640" s="1"/>
      <c r="E640" s="1"/>
      <c r="F640" s="1"/>
      <c r="G640" s="1"/>
      <c r="H640" s="1"/>
      <c r="I640" s="166"/>
      <c r="J640" s="1"/>
      <c r="K640" s="1"/>
      <c r="L640" s="1"/>
      <c r="M640" s="1"/>
      <c r="N640" s="1"/>
      <c r="O640" s="1"/>
      <c r="P640" s="1"/>
      <c r="Q640" s="1"/>
      <c r="R640" s="1"/>
      <c r="S640" s="1"/>
      <c r="T640" s="1"/>
      <c r="U640" s="1"/>
      <c r="V640" s="1"/>
      <c r="W640" s="1"/>
      <c r="X640" s="1"/>
      <c r="Y640" s="1"/>
      <c r="Z640" s="1"/>
    </row>
    <row r="641" spans="1:26" ht="14.25" customHeight="1">
      <c r="A641" s="1"/>
      <c r="B641" s="1"/>
      <c r="C641" s="169"/>
      <c r="D641" s="1"/>
      <c r="E641" s="1"/>
      <c r="F641" s="1"/>
      <c r="G641" s="1"/>
      <c r="H641" s="1"/>
      <c r="I641" s="166"/>
      <c r="J641" s="1"/>
      <c r="K641" s="1"/>
      <c r="L641" s="1"/>
      <c r="M641" s="1"/>
      <c r="N641" s="1"/>
      <c r="O641" s="1"/>
      <c r="P641" s="1"/>
      <c r="Q641" s="1"/>
      <c r="R641" s="1"/>
      <c r="S641" s="1"/>
      <c r="T641" s="1"/>
      <c r="U641" s="1"/>
      <c r="V641" s="1"/>
      <c r="W641" s="1"/>
      <c r="X641" s="1"/>
      <c r="Y641" s="1"/>
      <c r="Z641" s="1"/>
    </row>
    <row r="642" spans="1:26" ht="14.25" customHeight="1">
      <c r="A642" s="1"/>
      <c r="B642" s="1"/>
      <c r="C642" s="169"/>
      <c r="D642" s="1"/>
      <c r="E642" s="1"/>
      <c r="F642" s="1"/>
      <c r="G642" s="1"/>
      <c r="H642" s="1"/>
      <c r="I642" s="166"/>
      <c r="J642" s="1"/>
      <c r="K642" s="1"/>
      <c r="L642" s="1"/>
      <c r="M642" s="1"/>
      <c r="N642" s="1"/>
      <c r="O642" s="1"/>
      <c r="P642" s="1"/>
      <c r="Q642" s="1"/>
      <c r="R642" s="1"/>
      <c r="S642" s="1"/>
      <c r="T642" s="1"/>
      <c r="U642" s="1"/>
      <c r="V642" s="1"/>
      <c r="W642" s="1"/>
      <c r="X642" s="1"/>
      <c r="Y642" s="1"/>
      <c r="Z642" s="1"/>
    </row>
    <row r="643" spans="1:26" ht="14.25" customHeight="1">
      <c r="A643" s="1"/>
      <c r="B643" s="1"/>
      <c r="C643" s="169"/>
      <c r="D643" s="1"/>
      <c r="E643" s="1"/>
      <c r="F643" s="1"/>
      <c r="G643" s="1"/>
      <c r="H643" s="1"/>
      <c r="I643" s="166"/>
      <c r="J643" s="1"/>
      <c r="K643" s="1"/>
      <c r="L643" s="1"/>
      <c r="M643" s="1"/>
      <c r="N643" s="1"/>
      <c r="O643" s="1"/>
      <c r="P643" s="1"/>
      <c r="Q643" s="1"/>
      <c r="R643" s="1"/>
      <c r="S643" s="1"/>
      <c r="T643" s="1"/>
      <c r="U643" s="1"/>
      <c r="V643" s="1"/>
      <c r="W643" s="1"/>
      <c r="X643" s="1"/>
      <c r="Y643" s="1"/>
      <c r="Z643" s="1"/>
    </row>
    <row r="644" spans="1:26" ht="14.25" customHeight="1">
      <c r="A644" s="1"/>
      <c r="B644" s="1"/>
      <c r="C644" s="169"/>
      <c r="D644" s="1"/>
      <c r="E644" s="1"/>
      <c r="F644" s="1"/>
      <c r="G644" s="1"/>
      <c r="H644" s="1"/>
      <c r="I644" s="166"/>
      <c r="J644" s="1"/>
      <c r="K644" s="1"/>
      <c r="L644" s="1"/>
      <c r="M644" s="1"/>
      <c r="N644" s="1"/>
      <c r="O644" s="1"/>
      <c r="P644" s="1"/>
      <c r="Q644" s="1"/>
      <c r="R644" s="1"/>
      <c r="S644" s="1"/>
      <c r="T644" s="1"/>
      <c r="U644" s="1"/>
      <c r="V644" s="1"/>
      <c r="W644" s="1"/>
      <c r="X644" s="1"/>
      <c r="Y644" s="1"/>
      <c r="Z644" s="1"/>
    </row>
    <row r="645" spans="1:26" ht="14.25" customHeight="1">
      <c r="A645" s="1"/>
      <c r="B645" s="1"/>
      <c r="C645" s="169"/>
      <c r="D645" s="1"/>
      <c r="E645" s="1"/>
      <c r="F645" s="1"/>
      <c r="G645" s="1"/>
      <c r="H645" s="1"/>
      <c r="I645" s="166"/>
      <c r="J645" s="1"/>
      <c r="K645" s="1"/>
      <c r="L645" s="1"/>
      <c r="M645" s="1"/>
      <c r="N645" s="1"/>
      <c r="O645" s="1"/>
      <c r="P645" s="1"/>
      <c r="Q645" s="1"/>
      <c r="R645" s="1"/>
      <c r="S645" s="1"/>
      <c r="T645" s="1"/>
      <c r="U645" s="1"/>
      <c r="V645" s="1"/>
      <c r="W645" s="1"/>
      <c r="X645" s="1"/>
      <c r="Y645" s="1"/>
      <c r="Z645" s="1"/>
    </row>
    <row r="646" spans="1:26" ht="14.25" customHeight="1">
      <c r="A646" s="1"/>
      <c r="B646" s="1"/>
      <c r="C646" s="169"/>
      <c r="D646" s="1"/>
      <c r="E646" s="1"/>
      <c r="F646" s="1"/>
      <c r="G646" s="1"/>
      <c r="H646" s="1"/>
      <c r="I646" s="166"/>
      <c r="J646" s="1"/>
      <c r="K646" s="1"/>
      <c r="L646" s="1"/>
      <c r="M646" s="1"/>
      <c r="N646" s="1"/>
      <c r="O646" s="1"/>
      <c r="P646" s="1"/>
      <c r="Q646" s="1"/>
      <c r="R646" s="1"/>
      <c r="S646" s="1"/>
      <c r="T646" s="1"/>
      <c r="U646" s="1"/>
      <c r="V646" s="1"/>
      <c r="W646" s="1"/>
      <c r="X646" s="1"/>
      <c r="Y646" s="1"/>
      <c r="Z646" s="1"/>
    </row>
    <row r="647" spans="1:26" ht="14.25" customHeight="1">
      <c r="A647" s="1"/>
      <c r="B647" s="1"/>
      <c r="C647" s="169"/>
      <c r="D647" s="1"/>
      <c r="E647" s="1"/>
      <c r="F647" s="1"/>
      <c r="G647" s="1"/>
      <c r="H647" s="1"/>
      <c r="I647" s="166"/>
      <c r="J647" s="1"/>
      <c r="K647" s="1"/>
      <c r="L647" s="1"/>
      <c r="M647" s="1"/>
      <c r="N647" s="1"/>
      <c r="O647" s="1"/>
      <c r="P647" s="1"/>
      <c r="Q647" s="1"/>
      <c r="R647" s="1"/>
      <c r="S647" s="1"/>
      <c r="T647" s="1"/>
      <c r="U647" s="1"/>
      <c r="V647" s="1"/>
      <c r="W647" s="1"/>
      <c r="X647" s="1"/>
      <c r="Y647" s="1"/>
      <c r="Z647" s="1"/>
    </row>
    <row r="648" spans="1:26" ht="14.25" customHeight="1">
      <c r="A648" s="1"/>
      <c r="B648" s="1"/>
      <c r="C648" s="169"/>
      <c r="D648" s="1"/>
      <c r="E648" s="1"/>
      <c r="F648" s="1"/>
      <c r="G648" s="1"/>
      <c r="H648" s="1"/>
      <c r="I648" s="166"/>
      <c r="J648" s="1"/>
      <c r="K648" s="1"/>
      <c r="L648" s="1"/>
      <c r="M648" s="1"/>
      <c r="N648" s="1"/>
      <c r="O648" s="1"/>
      <c r="P648" s="1"/>
      <c r="Q648" s="1"/>
      <c r="R648" s="1"/>
      <c r="S648" s="1"/>
      <c r="T648" s="1"/>
      <c r="U648" s="1"/>
      <c r="V648" s="1"/>
      <c r="W648" s="1"/>
      <c r="X648" s="1"/>
      <c r="Y648" s="1"/>
      <c r="Z648" s="1"/>
    </row>
    <row r="649" spans="1:26" ht="14.25" customHeight="1">
      <c r="A649" s="1"/>
      <c r="B649" s="1"/>
      <c r="C649" s="169"/>
      <c r="D649" s="1"/>
      <c r="E649" s="1"/>
      <c r="F649" s="1"/>
      <c r="G649" s="1"/>
      <c r="H649" s="1"/>
      <c r="I649" s="166"/>
      <c r="J649" s="1"/>
      <c r="K649" s="1"/>
      <c r="L649" s="1"/>
      <c r="M649" s="1"/>
      <c r="N649" s="1"/>
      <c r="O649" s="1"/>
      <c r="P649" s="1"/>
      <c r="Q649" s="1"/>
      <c r="R649" s="1"/>
      <c r="S649" s="1"/>
      <c r="T649" s="1"/>
      <c r="U649" s="1"/>
      <c r="V649" s="1"/>
      <c r="W649" s="1"/>
      <c r="X649" s="1"/>
      <c r="Y649" s="1"/>
      <c r="Z649" s="1"/>
    </row>
    <row r="650" spans="1:26" ht="14.25" customHeight="1">
      <c r="A650" s="1"/>
      <c r="B650" s="1"/>
      <c r="C650" s="169"/>
      <c r="D650" s="1"/>
      <c r="E650" s="1"/>
      <c r="F650" s="1"/>
      <c r="G650" s="1"/>
      <c r="H650" s="1"/>
      <c r="I650" s="166"/>
      <c r="J650" s="1"/>
      <c r="K650" s="1"/>
      <c r="L650" s="1"/>
      <c r="M650" s="1"/>
      <c r="N650" s="1"/>
      <c r="O650" s="1"/>
      <c r="P650" s="1"/>
      <c r="Q650" s="1"/>
      <c r="R650" s="1"/>
      <c r="S650" s="1"/>
      <c r="T650" s="1"/>
      <c r="U650" s="1"/>
      <c r="V650" s="1"/>
      <c r="W650" s="1"/>
      <c r="X650" s="1"/>
      <c r="Y650" s="1"/>
      <c r="Z650" s="1"/>
    </row>
    <row r="651" spans="1:26" ht="14.25" customHeight="1">
      <c r="A651" s="1"/>
      <c r="B651" s="1"/>
      <c r="C651" s="169"/>
      <c r="D651" s="1"/>
      <c r="E651" s="1"/>
      <c r="F651" s="1"/>
      <c r="G651" s="1"/>
      <c r="H651" s="1"/>
      <c r="I651" s="166"/>
      <c r="J651" s="1"/>
      <c r="K651" s="1"/>
      <c r="L651" s="1"/>
      <c r="M651" s="1"/>
      <c r="N651" s="1"/>
      <c r="O651" s="1"/>
      <c r="P651" s="1"/>
      <c r="Q651" s="1"/>
      <c r="R651" s="1"/>
      <c r="S651" s="1"/>
      <c r="T651" s="1"/>
      <c r="U651" s="1"/>
      <c r="V651" s="1"/>
      <c r="W651" s="1"/>
      <c r="X651" s="1"/>
      <c r="Y651" s="1"/>
      <c r="Z651" s="1"/>
    </row>
    <row r="652" spans="1:26" ht="14.25" customHeight="1">
      <c r="A652" s="1"/>
      <c r="B652" s="1"/>
      <c r="C652" s="169"/>
      <c r="D652" s="1"/>
      <c r="E652" s="1"/>
      <c r="F652" s="1"/>
      <c r="G652" s="1"/>
      <c r="H652" s="1"/>
      <c r="I652" s="166"/>
      <c r="J652" s="1"/>
      <c r="K652" s="1"/>
      <c r="L652" s="1"/>
      <c r="M652" s="1"/>
      <c r="N652" s="1"/>
      <c r="O652" s="1"/>
      <c r="P652" s="1"/>
      <c r="Q652" s="1"/>
      <c r="R652" s="1"/>
      <c r="S652" s="1"/>
      <c r="T652" s="1"/>
      <c r="U652" s="1"/>
      <c r="V652" s="1"/>
      <c r="W652" s="1"/>
      <c r="X652" s="1"/>
      <c r="Y652" s="1"/>
      <c r="Z652" s="1"/>
    </row>
    <row r="653" spans="1:26" ht="14.25" customHeight="1">
      <c r="A653" s="1"/>
      <c r="B653" s="1"/>
      <c r="C653" s="169"/>
      <c r="D653" s="1"/>
      <c r="E653" s="1"/>
      <c r="F653" s="1"/>
      <c r="G653" s="1"/>
      <c r="H653" s="1"/>
      <c r="I653" s="166"/>
      <c r="J653" s="1"/>
      <c r="K653" s="1"/>
      <c r="L653" s="1"/>
      <c r="M653" s="1"/>
      <c r="N653" s="1"/>
      <c r="O653" s="1"/>
      <c r="P653" s="1"/>
      <c r="Q653" s="1"/>
      <c r="R653" s="1"/>
      <c r="S653" s="1"/>
      <c r="T653" s="1"/>
      <c r="U653" s="1"/>
      <c r="V653" s="1"/>
      <c r="W653" s="1"/>
      <c r="X653" s="1"/>
      <c r="Y653" s="1"/>
      <c r="Z653" s="1"/>
    </row>
    <row r="654" spans="1:26" ht="14.25" customHeight="1">
      <c r="A654" s="1"/>
      <c r="B654" s="1"/>
      <c r="C654" s="169"/>
      <c r="D654" s="1"/>
      <c r="E654" s="1"/>
      <c r="F654" s="1"/>
      <c r="G654" s="1"/>
      <c r="H654" s="1"/>
      <c r="I654" s="166"/>
      <c r="J654" s="1"/>
      <c r="K654" s="1"/>
      <c r="L654" s="1"/>
      <c r="M654" s="1"/>
      <c r="N654" s="1"/>
      <c r="O654" s="1"/>
      <c r="P654" s="1"/>
      <c r="Q654" s="1"/>
      <c r="R654" s="1"/>
      <c r="S654" s="1"/>
      <c r="T654" s="1"/>
      <c r="U654" s="1"/>
      <c r="V654" s="1"/>
      <c r="W654" s="1"/>
      <c r="X654" s="1"/>
      <c r="Y654" s="1"/>
      <c r="Z654" s="1"/>
    </row>
    <row r="655" spans="1:26" ht="14.25" customHeight="1">
      <c r="A655" s="1"/>
      <c r="B655" s="1"/>
      <c r="C655" s="169"/>
      <c r="D655" s="1"/>
      <c r="E655" s="1"/>
      <c r="F655" s="1"/>
      <c r="G655" s="1"/>
      <c r="H655" s="1"/>
      <c r="I655" s="166"/>
      <c r="J655" s="1"/>
      <c r="K655" s="1"/>
      <c r="L655" s="1"/>
      <c r="M655" s="1"/>
      <c r="N655" s="1"/>
      <c r="O655" s="1"/>
      <c r="P655" s="1"/>
      <c r="Q655" s="1"/>
      <c r="R655" s="1"/>
      <c r="S655" s="1"/>
      <c r="T655" s="1"/>
      <c r="U655" s="1"/>
      <c r="V655" s="1"/>
      <c r="W655" s="1"/>
      <c r="X655" s="1"/>
      <c r="Y655" s="1"/>
      <c r="Z655" s="1"/>
    </row>
    <row r="656" spans="1:26" ht="14.25" customHeight="1">
      <c r="A656" s="1"/>
      <c r="B656" s="1"/>
      <c r="C656" s="169"/>
      <c r="D656" s="1"/>
      <c r="E656" s="1"/>
      <c r="F656" s="1"/>
      <c r="G656" s="1"/>
      <c r="H656" s="1"/>
      <c r="I656" s="166"/>
      <c r="J656" s="1"/>
      <c r="K656" s="1"/>
      <c r="L656" s="1"/>
      <c r="M656" s="1"/>
      <c r="N656" s="1"/>
      <c r="O656" s="1"/>
      <c r="P656" s="1"/>
      <c r="Q656" s="1"/>
      <c r="R656" s="1"/>
      <c r="S656" s="1"/>
      <c r="T656" s="1"/>
      <c r="U656" s="1"/>
      <c r="V656" s="1"/>
      <c r="W656" s="1"/>
      <c r="X656" s="1"/>
      <c r="Y656" s="1"/>
      <c r="Z656" s="1"/>
    </row>
    <row r="657" spans="1:26" ht="14.25" customHeight="1">
      <c r="A657" s="1"/>
      <c r="B657" s="1"/>
      <c r="C657" s="169"/>
      <c r="D657" s="1"/>
      <c r="E657" s="1"/>
      <c r="F657" s="1"/>
      <c r="G657" s="1"/>
      <c r="H657" s="1"/>
      <c r="I657" s="166"/>
      <c r="J657" s="1"/>
      <c r="K657" s="1"/>
      <c r="L657" s="1"/>
      <c r="M657" s="1"/>
      <c r="N657" s="1"/>
      <c r="O657" s="1"/>
      <c r="P657" s="1"/>
      <c r="Q657" s="1"/>
      <c r="R657" s="1"/>
      <c r="S657" s="1"/>
      <c r="T657" s="1"/>
      <c r="U657" s="1"/>
      <c r="V657" s="1"/>
      <c r="W657" s="1"/>
      <c r="X657" s="1"/>
      <c r="Y657" s="1"/>
      <c r="Z657" s="1"/>
    </row>
    <row r="658" spans="1:26" ht="14.25" customHeight="1">
      <c r="A658" s="1"/>
      <c r="B658" s="1"/>
      <c r="C658" s="169"/>
      <c r="D658" s="1"/>
      <c r="E658" s="1"/>
      <c r="F658" s="1"/>
      <c r="G658" s="1"/>
      <c r="H658" s="1"/>
      <c r="I658" s="166"/>
      <c r="J658" s="1"/>
      <c r="K658" s="1"/>
      <c r="L658" s="1"/>
      <c r="M658" s="1"/>
      <c r="N658" s="1"/>
      <c r="O658" s="1"/>
      <c r="P658" s="1"/>
      <c r="Q658" s="1"/>
      <c r="R658" s="1"/>
      <c r="S658" s="1"/>
      <c r="T658" s="1"/>
      <c r="U658" s="1"/>
      <c r="V658" s="1"/>
      <c r="W658" s="1"/>
      <c r="X658" s="1"/>
      <c r="Y658" s="1"/>
      <c r="Z658" s="1"/>
    </row>
    <row r="659" spans="1:26" ht="14.25" customHeight="1">
      <c r="A659" s="1"/>
      <c r="B659" s="1"/>
      <c r="C659" s="169"/>
      <c r="D659" s="1"/>
      <c r="E659" s="1"/>
      <c r="F659" s="1"/>
      <c r="G659" s="1"/>
      <c r="H659" s="1"/>
      <c r="I659" s="166"/>
      <c r="J659" s="1"/>
      <c r="K659" s="1"/>
      <c r="L659" s="1"/>
      <c r="M659" s="1"/>
      <c r="N659" s="1"/>
      <c r="O659" s="1"/>
      <c r="P659" s="1"/>
      <c r="Q659" s="1"/>
      <c r="R659" s="1"/>
      <c r="S659" s="1"/>
      <c r="T659" s="1"/>
      <c r="U659" s="1"/>
      <c r="V659" s="1"/>
      <c r="W659" s="1"/>
      <c r="X659" s="1"/>
      <c r="Y659" s="1"/>
      <c r="Z659" s="1"/>
    </row>
    <row r="660" spans="1:26" ht="14.25" customHeight="1">
      <c r="A660" s="1"/>
      <c r="B660" s="1"/>
      <c r="C660" s="169"/>
      <c r="D660" s="1"/>
      <c r="E660" s="1"/>
      <c r="F660" s="1"/>
      <c r="G660" s="1"/>
      <c r="H660" s="1"/>
      <c r="I660" s="166"/>
      <c r="J660" s="1"/>
      <c r="K660" s="1"/>
      <c r="L660" s="1"/>
      <c r="M660" s="1"/>
      <c r="N660" s="1"/>
      <c r="O660" s="1"/>
      <c r="P660" s="1"/>
      <c r="Q660" s="1"/>
      <c r="R660" s="1"/>
      <c r="S660" s="1"/>
      <c r="T660" s="1"/>
      <c r="U660" s="1"/>
      <c r="V660" s="1"/>
      <c r="W660" s="1"/>
      <c r="X660" s="1"/>
      <c r="Y660" s="1"/>
      <c r="Z660" s="1"/>
    </row>
    <row r="661" spans="1:26" ht="14.25" customHeight="1">
      <c r="A661" s="1"/>
      <c r="B661" s="1"/>
      <c r="C661" s="169"/>
      <c r="D661" s="1"/>
      <c r="E661" s="1"/>
      <c r="F661" s="1"/>
      <c r="G661" s="1"/>
      <c r="H661" s="1"/>
      <c r="I661" s="166"/>
      <c r="J661" s="1"/>
      <c r="K661" s="1"/>
      <c r="L661" s="1"/>
      <c r="M661" s="1"/>
      <c r="N661" s="1"/>
      <c r="O661" s="1"/>
      <c r="P661" s="1"/>
      <c r="Q661" s="1"/>
      <c r="R661" s="1"/>
      <c r="S661" s="1"/>
      <c r="T661" s="1"/>
      <c r="U661" s="1"/>
      <c r="V661" s="1"/>
      <c r="W661" s="1"/>
      <c r="X661" s="1"/>
      <c r="Y661" s="1"/>
      <c r="Z661" s="1"/>
    </row>
    <row r="662" spans="1:26" ht="14.25" customHeight="1">
      <c r="A662" s="1"/>
      <c r="B662" s="1"/>
      <c r="C662" s="169"/>
      <c r="D662" s="1"/>
      <c r="E662" s="1"/>
      <c r="F662" s="1"/>
      <c r="G662" s="1"/>
      <c r="H662" s="1"/>
      <c r="I662" s="166"/>
      <c r="J662" s="1"/>
      <c r="K662" s="1"/>
      <c r="L662" s="1"/>
      <c r="M662" s="1"/>
      <c r="N662" s="1"/>
      <c r="O662" s="1"/>
      <c r="P662" s="1"/>
      <c r="Q662" s="1"/>
      <c r="R662" s="1"/>
      <c r="S662" s="1"/>
      <c r="T662" s="1"/>
      <c r="U662" s="1"/>
      <c r="V662" s="1"/>
      <c r="W662" s="1"/>
      <c r="X662" s="1"/>
      <c r="Y662" s="1"/>
      <c r="Z662" s="1"/>
    </row>
    <row r="663" spans="1:26" ht="14.25" customHeight="1">
      <c r="A663" s="1"/>
      <c r="B663" s="1"/>
      <c r="C663" s="169"/>
      <c r="D663" s="1"/>
      <c r="E663" s="1"/>
      <c r="F663" s="1"/>
      <c r="G663" s="1"/>
      <c r="H663" s="1"/>
      <c r="I663" s="166"/>
      <c r="J663" s="1"/>
      <c r="K663" s="1"/>
      <c r="L663" s="1"/>
      <c r="M663" s="1"/>
      <c r="N663" s="1"/>
      <c r="O663" s="1"/>
      <c r="P663" s="1"/>
      <c r="Q663" s="1"/>
      <c r="R663" s="1"/>
      <c r="S663" s="1"/>
      <c r="T663" s="1"/>
      <c r="U663" s="1"/>
      <c r="V663" s="1"/>
      <c r="W663" s="1"/>
      <c r="X663" s="1"/>
      <c r="Y663" s="1"/>
      <c r="Z663" s="1"/>
    </row>
    <row r="664" spans="1:26" ht="14.25" customHeight="1">
      <c r="A664" s="1"/>
      <c r="B664" s="1"/>
      <c r="C664" s="169"/>
      <c r="D664" s="1"/>
      <c r="E664" s="1"/>
      <c r="F664" s="1"/>
      <c r="G664" s="1"/>
      <c r="H664" s="1"/>
      <c r="I664" s="166"/>
      <c r="J664" s="1"/>
      <c r="K664" s="1"/>
      <c r="L664" s="1"/>
      <c r="M664" s="1"/>
      <c r="N664" s="1"/>
      <c r="O664" s="1"/>
      <c r="P664" s="1"/>
      <c r="Q664" s="1"/>
      <c r="R664" s="1"/>
      <c r="S664" s="1"/>
      <c r="T664" s="1"/>
      <c r="U664" s="1"/>
      <c r="V664" s="1"/>
      <c r="W664" s="1"/>
      <c r="X664" s="1"/>
      <c r="Y664" s="1"/>
      <c r="Z664" s="1"/>
    </row>
    <row r="665" spans="1:26" ht="14.25" customHeight="1">
      <c r="A665" s="1"/>
      <c r="B665" s="1"/>
      <c r="C665" s="169"/>
      <c r="D665" s="1"/>
      <c r="E665" s="1"/>
      <c r="F665" s="1"/>
      <c r="G665" s="1"/>
      <c r="H665" s="1"/>
      <c r="I665" s="166"/>
      <c r="J665" s="1"/>
      <c r="K665" s="1"/>
      <c r="L665" s="1"/>
      <c r="M665" s="1"/>
      <c r="N665" s="1"/>
      <c r="O665" s="1"/>
      <c r="P665" s="1"/>
      <c r="Q665" s="1"/>
      <c r="R665" s="1"/>
      <c r="S665" s="1"/>
      <c r="T665" s="1"/>
      <c r="U665" s="1"/>
      <c r="V665" s="1"/>
      <c r="W665" s="1"/>
      <c r="X665" s="1"/>
      <c r="Y665" s="1"/>
      <c r="Z665" s="1"/>
    </row>
    <row r="666" spans="1:26" ht="14.25" customHeight="1">
      <c r="A666" s="1"/>
      <c r="B666" s="1"/>
      <c r="C666" s="169"/>
      <c r="D666" s="1"/>
      <c r="E666" s="1"/>
      <c r="F666" s="1"/>
      <c r="G666" s="1"/>
      <c r="H666" s="1"/>
      <c r="I666" s="166"/>
      <c r="J666" s="1"/>
      <c r="K666" s="1"/>
      <c r="L666" s="1"/>
      <c r="M666" s="1"/>
      <c r="N666" s="1"/>
      <c r="O666" s="1"/>
      <c r="P666" s="1"/>
      <c r="Q666" s="1"/>
      <c r="R666" s="1"/>
      <c r="S666" s="1"/>
      <c r="T666" s="1"/>
      <c r="U666" s="1"/>
      <c r="V666" s="1"/>
      <c r="W666" s="1"/>
      <c r="X666" s="1"/>
      <c r="Y666" s="1"/>
      <c r="Z666" s="1"/>
    </row>
    <row r="667" spans="1:26" ht="14.25" customHeight="1">
      <c r="A667" s="1"/>
      <c r="B667" s="1"/>
      <c r="C667" s="169"/>
      <c r="D667" s="1"/>
      <c r="E667" s="1"/>
      <c r="F667" s="1"/>
      <c r="G667" s="1"/>
      <c r="H667" s="1"/>
      <c r="I667" s="166"/>
      <c r="J667" s="1"/>
      <c r="K667" s="1"/>
      <c r="L667" s="1"/>
      <c r="M667" s="1"/>
      <c r="N667" s="1"/>
      <c r="O667" s="1"/>
      <c r="P667" s="1"/>
      <c r="Q667" s="1"/>
      <c r="R667" s="1"/>
      <c r="S667" s="1"/>
      <c r="T667" s="1"/>
      <c r="U667" s="1"/>
      <c r="V667" s="1"/>
      <c r="W667" s="1"/>
      <c r="X667" s="1"/>
      <c r="Y667" s="1"/>
      <c r="Z667" s="1"/>
    </row>
    <row r="668" spans="1:26" ht="14.25" customHeight="1">
      <c r="A668" s="1"/>
      <c r="B668" s="1"/>
      <c r="C668" s="169"/>
      <c r="D668" s="1"/>
      <c r="E668" s="1"/>
      <c r="F668" s="1"/>
      <c r="G668" s="1"/>
      <c r="H668" s="1"/>
      <c r="I668" s="166"/>
      <c r="J668" s="1"/>
      <c r="K668" s="1"/>
      <c r="L668" s="1"/>
      <c r="M668" s="1"/>
      <c r="N668" s="1"/>
      <c r="O668" s="1"/>
      <c r="P668" s="1"/>
      <c r="Q668" s="1"/>
      <c r="R668" s="1"/>
      <c r="S668" s="1"/>
      <c r="T668" s="1"/>
      <c r="U668" s="1"/>
      <c r="V668" s="1"/>
      <c r="W668" s="1"/>
      <c r="X668" s="1"/>
      <c r="Y668" s="1"/>
      <c r="Z668" s="1"/>
    </row>
    <row r="669" spans="1:26" ht="14.25" customHeight="1">
      <c r="A669" s="1"/>
      <c r="B669" s="1"/>
      <c r="C669" s="169"/>
      <c r="D669" s="1"/>
      <c r="E669" s="1"/>
      <c r="F669" s="1"/>
      <c r="G669" s="1"/>
      <c r="H669" s="1"/>
      <c r="I669" s="166"/>
      <c r="J669" s="1"/>
      <c r="K669" s="1"/>
      <c r="L669" s="1"/>
      <c r="M669" s="1"/>
      <c r="N669" s="1"/>
      <c r="O669" s="1"/>
      <c r="P669" s="1"/>
      <c r="Q669" s="1"/>
      <c r="R669" s="1"/>
      <c r="S669" s="1"/>
      <c r="T669" s="1"/>
      <c r="U669" s="1"/>
      <c r="V669" s="1"/>
      <c r="W669" s="1"/>
      <c r="X669" s="1"/>
      <c r="Y669" s="1"/>
      <c r="Z669" s="1"/>
    </row>
    <row r="670" spans="1:26" ht="14.25" customHeight="1">
      <c r="A670" s="1"/>
      <c r="B670" s="1"/>
      <c r="C670" s="169"/>
      <c r="D670" s="1"/>
      <c r="E670" s="1"/>
      <c r="F670" s="1"/>
      <c r="G670" s="1"/>
      <c r="H670" s="1"/>
      <c r="I670" s="166"/>
      <c r="J670" s="1"/>
      <c r="K670" s="1"/>
      <c r="L670" s="1"/>
      <c r="M670" s="1"/>
      <c r="N670" s="1"/>
      <c r="O670" s="1"/>
      <c r="P670" s="1"/>
      <c r="Q670" s="1"/>
      <c r="R670" s="1"/>
      <c r="S670" s="1"/>
      <c r="T670" s="1"/>
      <c r="U670" s="1"/>
      <c r="V670" s="1"/>
      <c r="W670" s="1"/>
      <c r="X670" s="1"/>
      <c r="Y670" s="1"/>
      <c r="Z670" s="1"/>
    </row>
    <row r="671" spans="1:26" ht="14.25" customHeight="1">
      <c r="A671" s="1"/>
      <c r="B671" s="1"/>
      <c r="C671" s="169"/>
      <c r="D671" s="1"/>
      <c r="E671" s="1"/>
      <c r="F671" s="1"/>
      <c r="G671" s="1"/>
      <c r="H671" s="1"/>
      <c r="I671" s="166"/>
      <c r="J671" s="1"/>
      <c r="K671" s="1"/>
      <c r="L671" s="1"/>
      <c r="M671" s="1"/>
      <c r="N671" s="1"/>
      <c r="O671" s="1"/>
      <c r="P671" s="1"/>
      <c r="Q671" s="1"/>
      <c r="R671" s="1"/>
      <c r="S671" s="1"/>
      <c r="T671" s="1"/>
      <c r="U671" s="1"/>
      <c r="V671" s="1"/>
      <c r="W671" s="1"/>
      <c r="X671" s="1"/>
      <c r="Y671" s="1"/>
      <c r="Z671" s="1"/>
    </row>
    <row r="672" spans="1:26" ht="14.25" customHeight="1">
      <c r="A672" s="1"/>
      <c r="B672" s="1"/>
      <c r="C672" s="169"/>
      <c r="D672" s="1"/>
      <c r="E672" s="1"/>
      <c r="F672" s="1"/>
      <c r="G672" s="1"/>
      <c r="H672" s="1"/>
      <c r="I672" s="166"/>
      <c r="J672" s="1"/>
      <c r="K672" s="1"/>
      <c r="L672" s="1"/>
      <c r="M672" s="1"/>
      <c r="N672" s="1"/>
      <c r="O672" s="1"/>
      <c r="P672" s="1"/>
      <c r="Q672" s="1"/>
      <c r="R672" s="1"/>
      <c r="S672" s="1"/>
      <c r="T672" s="1"/>
      <c r="U672" s="1"/>
      <c r="V672" s="1"/>
      <c r="W672" s="1"/>
      <c r="X672" s="1"/>
      <c r="Y672" s="1"/>
      <c r="Z672" s="1"/>
    </row>
    <row r="673" spans="1:26" ht="14.25" customHeight="1">
      <c r="A673" s="1"/>
      <c r="B673" s="1"/>
      <c r="C673" s="169"/>
      <c r="D673" s="1"/>
      <c r="E673" s="1"/>
      <c r="F673" s="1"/>
      <c r="G673" s="1"/>
      <c r="H673" s="1"/>
      <c r="I673" s="166"/>
      <c r="J673" s="1"/>
      <c r="K673" s="1"/>
      <c r="L673" s="1"/>
      <c r="M673" s="1"/>
      <c r="N673" s="1"/>
      <c r="O673" s="1"/>
      <c r="P673" s="1"/>
      <c r="Q673" s="1"/>
      <c r="R673" s="1"/>
      <c r="S673" s="1"/>
      <c r="T673" s="1"/>
      <c r="U673" s="1"/>
      <c r="V673" s="1"/>
      <c r="W673" s="1"/>
      <c r="X673" s="1"/>
      <c r="Y673" s="1"/>
      <c r="Z673" s="1"/>
    </row>
    <row r="674" spans="1:26" ht="14.25" customHeight="1">
      <c r="A674" s="1"/>
      <c r="B674" s="1"/>
      <c r="C674" s="169"/>
      <c r="D674" s="1"/>
      <c r="E674" s="1"/>
      <c r="F674" s="1"/>
      <c r="G674" s="1"/>
      <c r="H674" s="1"/>
      <c r="I674" s="166"/>
      <c r="J674" s="1"/>
      <c r="K674" s="1"/>
      <c r="L674" s="1"/>
      <c r="M674" s="1"/>
      <c r="N674" s="1"/>
      <c r="O674" s="1"/>
      <c r="P674" s="1"/>
      <c r="Q674" s="1"/>
      <c r="R674" s="1"/>
      <c r="S674" s="1"/>
      <c r="T674" s="1"/>
      <c r="U674" s="1"/>
      <c r="V674" s="1"/>
      <c r="W674" s="1"/>
      <c r="X674" s="1"/>
      <c r="Y674" s="1"/>
      <c r="Z674" s="1"/>
    </row>
    <row r="675" spans="1:26" ht="14.25" customHeight="1">
      <c r="A675" s="1"/>
      <c r="B675" s="1"/>
      <c r="C675" s="169"/>
      <c r="D675" s="1"/>
      <c r="E675" s="1"/>
      <c r="F675" s="1"/>
      <c r="G675" s="1"/>
      <c r="H675" s="1"/>
      <c r="I675" s="166"/>
      <c r="J675" s="1"/>
      <c r="K675" s="1"/>
      <c r="L675" s="1"/>
      <c r="M675" s="1"/>
      <c r="N675" s="1"/>
      <c r="O675" s="1"/>
      <c r="P675" s="1"/>
      <c r="Q675" s="1"/>
      <c r="R675" s="1"/>
      <c r="S675" s="1"/>
      <c r="T675" s="1"/>
      <c r="U675" s="1"/>
      <c r="V675" s="1"/>
      <c r="W675" s="1"/>
      <c r="X675" s="1"/>
      <c r="Y675" s="1"/>
      <c r="Z675" s="1"/>
    </row>
    <row r="676" spans="1:26" ht="14.25" customHeight="1">
      <c r="A676" s="1"/>
      <c r="B676" s="1"/>
      <c r="C676" s="169"/>
      <c r="D676" s="1"/>
      <c r="E676" s="1"/>
      <c r="F676" s="1"/>
      <c r="G676" s="1"/>
      <c r="H676" s="1"/>
      <c r="I676" s="166"/>
      <c r="J676" s="1"/>
      <c r="K676" s="1"/>
      <c r="L676" s="1"/>
      <c r="M676" s="1"/>
      <c r="N676" s="1"/>
      <c r="O676" s="1"/>
      <c r="P676" s="1"/>
      <c r="Q676" s="1"/>
      <c r="R676" s="1"/>
      <c r="S676" s="1"/>
      <c r="T676" s="1"/>
      <c r="U676" s="1"/>
      <c r="V676" s="1"/>
      <c r="W676" s="1"/>
      <c r="X676" s="1"/>
      <c r="Y676" s="1"/>
      <c r="Z676" s="1"/>
    </row>
    <row r="677" spans="1:26" ht="14.25" customHeight="1">
      <c r="A677" s="1"/>
      <c r="B677" s="1"/>
      <c r="C677" s="169"/>
      <c r="D677" s="1"/>
      <c r="E677" s="1"/>
      <c r="F677" s="1"/>
      <c r="G677" s="1"/>
      <c r="H677" s="1"/>
      <c r="I677" s="166"/>
      <c r="J677" s="1"/>
      <c r="K677" s="1"/>
      <c r="L677" s="1"/>
      <c r="M677" s="1"/>
      <c r="N677" s="1"/>
      <c r="O677" s="1"/>
      <c r="P677" s="1"/>
      <c r="Q677" s="1"/>
      <c r="R677" s="1"/>
      <c r="S677" s="1"/>
      <c r="T677" s="1"/>
      <c r="U677" s="1"/>
      <c r="V677" s="1"/>
      <c r="W677" s="1"/>
      <c r="X677" s="1"/>
      <c r="Y677" s="1"/>
      <c r="Z677" s="1"/>
    </row>
    <row r="678" spans="1:26" ht="14.25" customHeight="1">
      <c r="A678" s="1"/>
      <c r="B678" s="1"/>
      <c r="C678" s="169"/>
      <c r="D678" s="1"/>
      <c r="E678" s="1"/>
      <c r="F678" s="1"/>
      <c r="G678" s="1"/>
      <c r="H678" s="1"/>
      <c r="I678" s="166"/>
      <c r="J678" s="1"/>
      <c r="K678" s="1"/>
      <c r="L678" s="1"/>
      <c r="M678" s="1"/>
      <c r="N678" s="1"/>
      <c r="O678" s="1"/>
      <c r="P678" s="1"/>
      <c r="Q678" s="1"/>
      <c r="R678" s="1"/>
      <c r="S678" s="1"/>
      <c r="T678" s="1"/>
      <c r="U678" s="1"/>
      <c r="V678" s="1"/>
      <c r="W678" s="1"/>
      <c r="X678" s="1"/>
      <c r="Y678" s="1"/>
      <c r="Z678" s="1"/>
    </row>
    <row r="679" spans="1:26" ht="14.25" customHeight="1">
      <c r="A679" s="1"/>
      <c r="B679" s="1"/>
      <c r="C679" s="169"/>
      <c r="D679" s="1"/>
      <c r="E679" s="1"/>
      <c r="F679" s="1"/>
      <c r="G679" s="1"/>
      <c r="H679" s="1"/>
      <c r="I679" s="166"/>
      <c r="J679" s="1"/>
      <c r="K679" s="1"/>
      <c r="L679" s="1"/>
      <c r="M679" s="1"/>
      <c r="N679" s="1"/>
      <c r="O679" s="1"/>
      <c r="P679" s="1"/>
      <c r="Q679" s="1"/>
      <c r="R679" s="1"/>
      <c r="S679" s="1"/>
      <c r="T679" s="1"/>
      <c r="U679" s="1"/>
      <c r="V679" s="1"/>
      <c r="W679" s="1"/>
      <c r="X679" s="1"/>
      <c r="Y679" s="1"/>
      <c r="Z679" s="1"/>
    </row>
    <row r="680" spans="1:26" ht="14.25" customHeight="1">
      <c r="A680" s="1"/>
      <c r="B680" s="1"/>
      <c r="C680" s="169"/>
      <c r="D680" s="1"/>
      <c r="E680" s="1"/>
      <c r="F680" s="1"/>
      <c r="G680" s="1"/>
      <c r="H680" s="1"/>
      <c r="I680" s="166"/>
      <c r="J680" s="1"/>
      <c r="K680" s="1"/>
      <c r="L680" s="1"/>
      <c r="M680" s="1"/>
      <c r="N680" s="1"/>
      <c r="O680" s="1"/>
      <c r="P680" s="1"/>
      <c r="Q680" s="1"/>
      <c r="R680" s="1"/>
      <c r="S680" s="1"/>
      <c r="T680" s="1"/>
      <c r="U680" s="1"/>
      <c r="V680" s="1"/>
      <c r="W680" s="1"/>
      <c r="X680" s="1"/>
      <c r="Y680" s="1"/>
      <c r="Z680" s="1"/>
    </row>
    <row r="681" spans="1:26" ht="14.25" customHeight="1">
      <c r="A681" s="1"/>
      <c r="B681" s="1"/>
      <c r="C681" s="169"/>
      <c r="D681" s="1"/>
      <c r="E681" s="1"/>
      <c r="F681" s="1"/>
      <c r="G681" s="1"/>
      <c r="H681" s="1"/>
      <c r="I681" s="166"/>
      <c r="J681" s="1"/>
      <c r="K681" s="1"/>
      <c r="L681" s="1"/>
      <c r="M681" s="1"/>
      <c r="N681" s="1"/>
      <c r="O681" s="1"/>
      <c r="P681" s="1"/>
      <c r="Q681" s="1"/>
      <c r="R681" s="1"/>
      <c r="S681" s="1"/>
      <c r="T681" s="1"/>
      <c r="U681" s="1"/>
      <c r="V681" s="1"/>
      <c r="W681" s="1"/>
      <c r="X681" s="1"/>
      <c r="Y681" s="1"/>
      <c r="Z681" s="1"/>
    </row>
    <row r="682" spans="1:26" ht="14.25" customHeight="1">
      <c r="A682" s="1"/>
      <c r="B682" s="1"/>
      <c r="C682" s="169"/>
      <c r="D682" s="1"/>
      <c r="E682" s="1"/>
      <c r="F682" s="1"/>
      <c r="G682" s="1"/>
      <c r="H682" s="1"/>
      <c r="I682" s="166"/>
      <c r="J682" s="1"/>
      <c r="K682" s="1"/>
      <c r="L682" s="1"/>
      <c r="M682" s="1"/>
      <c r="N682" s="1"/>
      <c r="O682" s="1"/>
      <c r="P682" s="1"/>
      <c r="Q682" s="1"/>
      <c r="R682" s="1"/>
      <c r="S682" s="1"/>
      <c r="T682" s="1"/>
      <c r="U682" s="1"/>
      <c r="V682" s="1"/>
      <c r="W682" s="1"/>
      <c r="X682" s="1"/>
      <c r="Y682" s="1"/>
      <c r="Z682" s="1"/>
    </row>
    <row r="683" spans="1:26" ht="14.25" customHeight="1">
      <c r="A683" s="1"/>
      <c r="B683" s="1"/>
      <c r="C683" s="169"/>
      <c r="D683" s="1"/>
      <c r="E683" s="1"/>
      <c r="F683" s="1"/>
      <c r="G683" s="1"/>
      <c r="H683" s="1"/>
      <c r="I683" s="166"/>
      <c r="J683" s="1"/>
      <c r="K683" s="1"/>
      <c r="L683" s="1"/>
      <c r="M683" s="1"/>
      <c r="N683" s="1"/>
      <c r="O683" s="1"/>
      <c r="P683" s="1"/>
      <c r="Q683" s="1"/>
      <c r="R683" s="1"/>
      <c r="S683" s="1"/>
      <c r="T683" s="1"/>
      <c r="U683" s="1"/>
      <c r="V683" s="1"/>
      <c r="W683" s="1"/>
      <c r="X683" s="1"/>
      <c r="Y683" s="1"/>
      <c r="Z683" s="1"/>
    </row>
    <row r="684" spans="1:26" ht="14.25" customHeight="1">
      <c r="A684" s="1"/>
      <c r="B684" s="1"/>
      <c r="C684" s="169"/>
      <c r="D684" s="1"/>
      <c r="E684" s="1"/>
      <c r="F684" s="1"/>
      <c r="G684" s="1"/>
      <c r="H684" s="1"/>
      <c r="I684" s="166"/>
      <c r="J684" s="1"/>
      <c r="K684" s="1"/>
      <c r="L684" s="1"/>
      <c r="M684" s="1"/>
      <c r="N684" s="1"/>
      <c r="O684" s="1"/>
      <c r="P684" s="1"/>
      <c r="Q684" s="1"/>
      <c r="R684" s="1"/>
      <c r="S684" s="1"/>
      <c r="T684" s="1"/>
      <c r="U684" s="1"/>
      <c r="V684" s="1"/>
      <c r="W684" s="1"/>
      <c r="X684" s="1"/>
      <c r="Y684" s="1"/>
      <c r="Z684" s="1"/>
    </row>
    <row r="685" spans="1:26" ht="14.25" customHeight="1">
      <c r="A685" s="1"/>
      <c r="B685" s="1"/>
      <c r="C685" s="169"/>
      <c r="D685" s="1"/>
      <c r="E685" s="1"/>
      <c r="F685" s="1"/>
      <c r="G685" s="1"/>
      <c r="H685" s="1"/>
      <c r="I685" s="166"/>
      <c r="J685" s="1"/>
      <c r="K685" s="1"/>
      <c r="L685" s="1"/>
      <c r="M685" s="1"/>
      <c r="N685" s="1"/>
      <c r="O685" s="1"/>
      <c r="P685" s="1"/>
      <c r="Q685" s="1"/>
      <c r="R685" s="1"/>
      <c r="S685" s="1"/>
      <c r="T685" s="1"/>
      <c r="U685" s="1"/>
      <c r="V685" s="1"/>
      <c r="W685" s="1"/>
      <c r="X685" s="1"/>
      <c r="Y685" s="1"/>
      <c r="Z685" s="1"/>
    </row>
    <row r="686" spans="1:26" ht="14.25" customHeight="1">
      <c r="A686" s="1"/>
      <c r="B686" s="1"/>
      <c r="C686" s="169"/>
      <c r="D686" s="1"/>
      <c r="E686" s="1"/>
      <c r="F686" s="1"/>
      <c r="G686" s="1"/>
      <c r="H686" s="1"/>
      <c r="I686" s="166"/>
      <c r="J686" s="1"/>
      <c r="K686" s="1"/>
      <c r="L686" s="1"/>
      <c r="M686" s="1"/>
      <c r="N686" s="1"/>
      <c r="O686" s="1"/>
      <c r="P686" s="1"/>
      <c r="Q686" s="1"/>
      <c r="R686" s="1"/>
      <c r="S686" s="1"/>
      <c r="T686" s="1"/>
      <c r="U686" s="1"/>
      <c r="V686" s="1"/>
      <c r="W686" s="1"/>
      <c r="X686" s="1"/>
      <c r="Y686" s="1"/>
      <c r="Z686" s="1"/>
    </row>
    <row r="687" spans="1:26" ht="14.25" customHeight="1">
      <c r="A687" s="1"/>
      <c r="B687" s="1"/>
      <c r="C687" s="169"/>
      <c r="D687" s="1"/>
      <c r="E687" s="1"/>
      <c r="F687" s="1"/>
      <c r="G687" s="1"/>
      <c r="H687" s="1"/>
      <c r="I687" s="166"/>
      <c r="J687" s="1"/>
      <c r="K687" s="1"/>
      <c r="L687" s="1"/>
      <c r="M687" s="1"/>
      <c r="N687" s="1"/>
      <c r="O687" s="1"/>
      <c r="P687" s="1"/>
      <c r="Q687" s="1"/>
      <c r="R687" s="1"/>
      <c r="S687" s="1"/>
      <c r="T687" s="1"/>
      <c r="U687" s="1"/>
      <c r="V687" s="1"/>
      <c r="W687" s="1"/>
      <c r="X687" s="1"/>
      <c r="Y687" s="1"/>
      <c r="Z687" s="1"/>
    </row>
    <row r="688" spans="1:26" ht="14.25" customHeight="1">
      <c r="A688" s="1"/>
      <c r="B688" s="1"/>
      <c r="C688" s="169"/>
      <c r="D688" s="1"/>
      <c r="E688" s="1"/>
      <c r="F688" s="1"/>
      <c r="G688" s="1"/>
      <c r="H688" s="1"/>
      <c r="I688" s="166"/>
      <c r="J688" s="1"/>
      <c r="K688" s="1"/>
      <c r="L688" s="1"/>
      <c r="M688" s="1"/>
      <c r="N688" s="1"/>
      <c r="O688" s="1"/>
      <c r="P688" s="1"/>
      <c r="Q688" s="1"/>
      <c r="R688" s="1"/>
      <c r="S688" s="1"/>
      <c r="T688" s="1"/>
      <c r="U688" s="1"/>
      <c r="V688" s="1"/>
      <c r="W688" s="1"/>
      <c r="X688" s="1"/>
      <c r="Y688" s="1"/>
      <c r="Z688" s="1"/>
    </row>
    <row r="689" spans="1:26" ht="14.25" customHeight="1">
      <c r="A689" s="1"/>
      <c r="B689" s="1"/>
      <c r="C689" s="169"/>
      <c r="D689" s="1"/>
      <c r="E689" s="1"/>
      <c r="F689" s="1"/>
      <c r="G689" s="1"/>
      <c r="H689" s="1"/>
      <c r="I689" s="166"/>
      <c r="J689" s="1"/>
      <c r="K689" s="1"/>
      <c r="L689" s="1"/>
      <c r="M689" s="1"/>
      <c r="N689" s="1"/>
      <c r="O689" s="1"/>
      <c r="P689" s="1"/>
      <c r="Q689" s="1"/>
      <c r="R689" s="1"/>
      <c r="S689" s="1"/>
      <c r="T689" s="1"/>
      <c r="U689" s="1"/>
      <c r="V689" s="1"/>
      <c r="W689" s="1"/>
      <c r="X689" s="1"/>
      <c r="Y689" s="1"/>
      <c r="Z689" s="1"/>
    </row>
    <row r="690" spans="1:26" ht="14.25" customHeight="1">
      <c r="A690" s="1"/>
      <c r="B690" s="1"/>
      <c r="C690" s="169"/>
      <c r="D690" s="1"/>
      <c r="E690" s="1"/>
      <c r="F690" s="1"/>
      <c r="G690" s="1"/>
      <c r="H690" s="1"/>
      <c r="I690" s="166"/>
      <c r="J690" s="1"/>
      <c r="K690" s="1"/>
      <c r="L690" s="1"/>
      <c r="M690" s="1"/>
      <c r="N690" s="1"/>
      <c r="O690" s="1"/>
      <c r="P690" s="1"/>
      <c r="Q690" s="1"/>
      <c r="R690" s="1"/>
      <c r="S690" s="1"/>
      <c r="T690" s="1"/>
      <c r="U690" s="1"/>
      <c r="V690" s="1"/>
      <c r="W690" s="1"/>
      <c r="X690" s="1"/>
      <c r="Y690" s="1"/>
      <c r="Z690" s="1"/>
    </row>
    <row r="691" spans="1:26" ht="14.25" customHeight="1">
      <c r="A691" s="1"/>
      <c r="B691" s="1"/>
      <c r="C691" s="169"/>
      <c r="D691" s="1"/>
      <c r="E691" s="1"/>
      <c r="F691" s="1"/>
      <c r="G691" s="1"/>
      <c r="H691" s="1"/>
      <c r="I691" s="166"/>
      <c r="J691" s="1"/>
      <c r="K691" s="1"/>
      <c r="L691" s="1"/>
      <c r="M691" s="1"/>
      <c r="N691" s="1"/>
      <c r="O691" s="1"/>
      <c r="P691" s="1"/>
      <c r="Q691" s="1"/>
      <c r="R691" s="1"/>
      <c r="S691" s="1"/>
      <c r="T691" s="1"/>
      <c r="U691" s="1"/>
      <c r="V691" s="1"/>
      <c r="W691" s="1"/>
      <c r="X691" s="1"/>
      <c r="Y691" s="1"/>
      <c r="Z691" s="1"/>
    </row>
    <row r="692" spans="1:26" ht="14.25" customHeight="1">
      <c r="A692" s="1"/>
      <c r="B692" s="1"/>
      <c r="C692" s="169"/>
      <c r="D692" s="1"/>
      <c r="E692" s="1"/>
      <c r="F692" s="1"/>
      <c r="G692" s="1"/>
      <c r="H692" s="1"/>
      <c r="I692" s="166"/>
      <c r="J692" s="1"/>
      <c r="K692" s="1"/>
      <c r="L692" s="1"/>
      <c r="M692" s="1"/>
      <c r="N692" s="1"/>
      <c r="O692" s="1"/>
      <c r="P692" s="1"/>
      <c r="Q692" s="1"/>
      <c r="R692" s="1"/>
      <c r="S692" s="1"/>
      <c r="T692" s="1"/>
      <c r="U692" s="1"/>
      <c r="V692" s="1"/>
      <c r="W692" s="1"/>
      <c r="X692" s="1"/>
      <c r="Y692" s="1"/>
      <c r="Z692" s="1"/>
    </row>
    <row r="693" spans="1:26" ht="14.25" customHeight="1">
      <c r="A693" s="1"/>
      <c r="B693" s="1"/>
      <c r="C693" s="169"/>
      <c r="D693" s="1"/>
      <c r="E693" s="1"/>
      <c r="F693" s="1"/>
      <c r="G693" s="1"/>
      <c r="H693" s="1"/>
      <c r="I693" s="166"/>
      <c r="J693" s="1"/>
      <c r="K693" s="1"/>
      <c r="L693" s="1"/>
      <c r="M693" s="1"/>
      <c r="N693" s="1"/>
      <c r="O693" s="1"/>
      <c r="P693" s="1"/>
      <c r="Q693" s="1"/>
      <c r="R693" s="1"/>
      <c r="S693" s="1"/>
      <c r="T693" s="1"/>
      <c r="U693" s="1"/>
      <c r="V693" s="1"/>
      <c r="W693" s="1"/>
      <c r="X693" s="1"/>
      <c r="Y693" s="1"/>
      <c r="Z693" s="1"/>
    </row>
    <row r="694" spans="1:26" ht="14.25" customHeight="1">
      <c r="A694" s="1"/>
      <c r="B694" s="1"/>
      <c r="C694" s="169"/>
      <c r="D694" s="1"/>
      <c r="E694" s="1"/>
      <c r="F694" s="1"/>
      <c r="G694" s="1"/>
      <c r="H694" s="1"/>
      <c r="I694" s="166"/>
      <c r="J694" s="1"/>
      <c r="K694" s="1"/>
      <c r="L694" s="1"/>
      <c r="M694" s="1"/>
      <c r="N694" s="1"/>
      <c r="O694" s="1"/>
      <c r="P694" s="1"/>
      <c r="Q694" s="1"/>
      <c r="R694" s="1"/>
      <c r="S694" s="1"/>
      <c r="T694" s="1"/>
      <c r="U694" s="1"/>
      <c r="V694" s="1"/>
      <c r="W694" s="1"/>
      <c r="X694" s="1"/>
      <c r="Y694" s="1"/>
      <c r="Z694" s="1"/>
    </row>
    <row r="695" spans="1:26" ht="14.25" customHeight="1">
      <c r="A695" s="1"/>
      <c r="B695" s="1"/>
      <c r="C695" s="169"/>
      <c r="D695" s="1"/>
      <c r="E695" s="1"/>
      <c r="F695" s="1"/>
      <c r="G695" s="1"/>
      <c r="H695" s="1"/>
      <c r="I695" s="166"/>
      <c r="J695" s="1"/>
      <c r="K695" s="1"/>
      <c r="L695" s="1"/>
      <c r="M695" s="1"/>
      <c r="N695" s="1"/>
      <c r="O695" s="1"/>
      <c r="P695" s="1"/>
      <c r="Q695" s="1"/>
      <c r="R695" s="1"/>
      <c r="S695" s="1"/>
      <c r="T695" s="1"/>
      <c r="U695" s="1"/>
      <c r="V695" s="1"/>
      <c r="W695" s="1"/>
      <c r="X695" s="1"/>
      <c r="Y695" s="1"/>
      <c r="Z695" s="1"/>
    </row>
    <row r="696" spans="1:26" ht="14.25" customHeight="1">
      <c r="A696" s="1"/>
      <c r="B696" s="1"/>
      <c r="C696" s="169"/>
      <c r="D696" s="1"/>
      <c r="E696" s="1"/>
      <c r="F696" s="1"/>
      <c r="G696" s="1"/>
      <c r="H696" s="1"/>
      <c r="I696" s="166"/>
      <c r="J696" s="1"/>
      <c r="K696" s="1"/>
      <c r="L696" s="1"/>
      <c r="M696" s="1"/>
      <c r="N696" s="1"/>
      <c r="O696" s="1"/>
      <c r="P696" s="1"/>
      <c r="Q696" s="1"/>
      <c r="R696" s="1"/>
      <c r="S696" s="1"/>
      <c r="T696" s="1"/>
      <c r="U696" s="1"/>
      <c r="V696" s="1"/>
      <c r="W696" s="1"/>
      <c r="X696" s="1"/>
      <c r="Y696" s="1"/>
      <c r="Z696" s="1"/>
    </row>
    <row r="697" spans="1:26" ht="14.25" customHeight="1">
      <c r="A697" s="1"/>
      <c r="B697" s="1"/>
      <c r="C697" s="169"/>
      <c r="D697" s="1"/>
      <c r="E697" s="1"/>
      <c r="F697" s="1"/>
      <c r="G697" s="1"/>
      <c r="H697" s="1"/>
      <c r="I697" s="166"/>
      <c r="J697" s="1"/>
      <c r="K697" s="1"/>
      <c r="L697" s="1"/>
      <c r="M697" s="1"/>
      <c r="N697" s="1"/>
      <c r="O697" s="1"/>
      <c r="P697" s="1"/>
      <c r="Q697" s="1"/>
      <c r="R697" s="1"/>
      <c r="S697" s="1"/>
      <c r="T697" s="1"/>
      <c r="U697" s="1"/>
      <c r="V697" s="1"/>
      <c r="W697" s="1"/>
      <c r="X697" s="1"/>
      <c r="Y697" s="1"/>
      <c r="Z697" s="1"/>
    </row>
    <row r="698" spans="1:26" ht="14.25" customHeight="1">
      <c r="A698" s="1"/>
      <c r="B698" s="1"/>
      <c r="C698" s="169"/>
      <c r="D698" s="1"/>
      <c r="E698" s="1"/>
      <c r="F698" s="1"/>
      <c r="G698" s="1"/>
      <c r="H698" s="1"/>
      <c r="I698" s="166"/>
      <c r="J698" s="1"/>
      <c r="K698" s="1"/>
      <c r="L698" s="1"/>
      <c r="M698" s="1"/>
      <c r="N698" s="1"/>
      <c r="O698" s="1"/>
      <c r="P698" s="1"/>
      <c r="Q698" s="1"/>
      <c r="R698" s="1"/>
      <c r="S698" s="1"/>
      <c r="T698" s="1"/>
      <c r="U698" s="1"/>
      <c r="V698" s="1"/>
      <c r="W698" s="1"/>
      <c r="X698" s="1"/>
      <c r="Y698" s="1"/>
      <c r="Z698" s="1"/>
    </row>
    <row r="699" spans="1:26" ht="14.25" customHeight="1">
      <c r="A699" s="1"/>
      <c r="B699" s="1"/>
      <c r="C699" s="169"/>
      <c r="D699" s="1"/>
      <c r="E699" s="1"/>
      <c r="F699" s="1"/>
      <c r="G699" s="1"/>
      <c r="H699" s="1"/>
      <c r="I699" s="166"/>
      <c r="J699" s="1"/>
      <c r="K699" s="1"/>
      <c r="L699" s="1"/>
      <c r="M699" s="1"/>
      <c r="N699" s="1"/>
      <c r="O699" s="1"/>
      <c r="P699" s="1"/>
      <c r="Q699" s="1"/>
      <c r="R699" s="1"/>
      <c r="S699" s="1"/>
      <c r="T699" s="1"/>
      <c r="U699" s="1"/>
      <c r="V699" s="1"/>
      <c r="W699" s="1"/>
      <c r="X699" s="1"/>
      <c r="Y699" s="1"/>
      <c r="Z699" s="1"/>
    </row>
    <row r="700" spans="1:26" ht="14.25" customHeight="1">
      <c r="A700" s="1"/>
      <c r="B700" s="1"/>
      <c r="C700" s="169"/>
      <c r="D700" s="1"/>
      <c r="E700" s="1"/>
      <c r="F700" s="1"/>
      <c r="G700" s="1"/>
      <c r="H700" s="1"/>
      <c r="I700" s="166"/>
      <c r="J700" s="1"/>
      <c r="K700" s="1"/>
      <c r="L700" s="1"/>
      <c r="M700" s="1"/>
      <c r="N700" s="1"/>
      <c r="O700" s="1"/>
      <c r="P700" s="1"/>
      <c r="Q700" s="1"/>
      <c r="R700" s="1"/>
      <c r="S700" s="1"/>
      <c r="T700" s="1"/>
      <c r="U700" s="1"/>
      <c r="V700" s="1"/>
      <c r="W700" s="1"/>
      <c r="X700" s="1"/>
      <c r="Y700" s="1"/>
      <c r="Z700" s="1"/>
    </row>
    <row r="701" spans="1:26" ht="14.25" customHeight="1">
      <c r="A701" s="1"/>
      <c r="B701" s="1"/>
      <c r="C701" s="169"/>
      <c r="D701" s="1"/>
      <c r="E701" s="1"/>
      <c r="F701" s="1"/>
      <c r="G701" s="1"/>
      <c r="H701" s="1"/>
      <c r="I701" s="166"/>
      <c r="J701" s="1"/>
      <c r="K701" s="1"/>
      <c r="L701" s="1"/>
      <c r="M701" s="1"/>
      <c r="N701" s="1"/>
      <c r="O701" s="1"/>
      <c r="P701" s="1"/>
      <c r="Q701" s="1"/>
      <c r="R701" s="1"/>
      <c r="S701" s="1"/>
      <c r="T701" s="1"/>
      <c r="U701" s="1"/>
      <c r="V701" s="1"/>
      <c r="W701" s="1"/>
      <c r="X701" s="1"/>
      <c r="Y701" s="1"/>
      <c r="Z701" s="1"/>
    </row>
    <row r="702" spans="1:26" ht="14.25" customHeight="1">
      <c r="A702" s="1"/>
      <c r="B702" s="1"/>
      <c r="C702" s="169"/>
      <c r="D702" s="1"/>
      <c r="E702" s="1"/>
      <c r="F702" s="1"/>
      <c r="G702" s="1"/>
      <c r="H702" s="1"/>
      <c r="I702" s="166"/>
      <c r="J702" s="1"/>
      <c r="K702" s="1"/>
      <c r="L702" s="1"/>
      <c r="M702" s="1"/>
      <c r="N702" s="1"/>
      <c r="O702" s="1"/>
      <c r="P702" s="1"/>
      <c r="Q702" s="1"/>
      <c r="R702" s="1"/>
      <c r="S702" s="1"/>
      <c r="T702" s="1"/>
      <c r="U702" s="1"/>
      <c r="V702" s="1"/>
      <c r="W702" s="1"/>
      <c r="X702" s="1"/>
      <c r="Y702" s="1"/>
      <c r="Z702" s="1"/>
    </row>
    <row r="703" spans="1:26" ht="14.25" customHeight="1">
      <c r="A703" s="1"/>
      <c r="B703" s="1"/>
      <c r="C703" s="169"/>
      <c r="D703" s="1"/>
      <c r="E703" s="1"/>
      <c r="F703" s="1"/>
      <c r="G703" s="1"/>
      <c r="H703" s="1"/>
      <c r="I703" s="166"/>
      <c r="J703" s="1"/>
      <c r="K703" s="1"/>
      <c r="L703" s="1"/>
      <c r="M703" s="1"/>
      <c r="N703" s="1"/>
      <c r="O703" s="1"/>
      <c r="P703" s="1"/>
      <c r="Q703" s="1"/>
      <c r="R703" s="1"/>
      <c r="S703" s="1"/>
      <c r="T703" s="1"/>
      <c r="U703" s="1"/>
      <c r="V703" s="1"/>
      <c r="W703" s="1"/>
      <c r="X703" s="1"/>
      <c r="Y703" s="1"/>
      <c r="Z703" s="1"/>
    </row>
    <row r="704" spans="1:26" ht="14.25" customHeight="1">
      <c r="A704" s="1"/>
      <c r="B704" s="1"/>
      <c r="C704" s="169"/>
      <c r="D704" s="1"/>
      <c r="E704" s="1"/>
      <c r="F704" s="1"/>
      <c r="G704" s="1"/>
      <c r="H704" s="1"/>
      <c r="I704" s="166"/>
      <c r="J704" s="1"/>
      <c r="K704" s="1"/>
      <c r="L704" s="1"/>
      <c r="M704" s="1"/>
      <c r="N704" s="1"/>
      <c r="O704" s="1"/>
      <c r="P704" s="1"/>
      <c r="Q704" s="1"/>
      <c r="R704" s="1"/>
      <c r="S704" s="1"/>
      <c r="T704" s="1"/>
      <c r="U704" s="1"/>
      <c r="V704" s="1"/>
      <c r="W704" s="1"/>
      <c r="X704" s="1"/>
      <c r="Y704" s="1"/>
      <c r="Z704" s="1"/>
    </row>
    <row r="705" spans="1:26" ht="14.25" customHeight="1">
      <c r="A705" s="1"/>
      <c r="B705" s="1"/>
      <c r="C705" s="169"/>
      <c r="D705" s="1"/>
      <c r="E705" s="1"/>
      <c r="F705" s="1"/>
      <c r="G705" s="1"/>
      <c r="H705" s="1"/>
      <c r="I705" s="166"/>
      <c r="J705" s="1"/>
      <c r="K705" s="1"/>
      <c r="L705" s="1"/>
      <c r="M705" s="1"/>
      <c r="N705" s="1"/>
      <c r="O705" s="1"/>
      <c r="P705" s="1"/>
      <c r="Q705" s="1"/>
      <c r="R705" s="1"/>
      <c r="S705" s="1"/>
      <c r="T705" s="1"/>
      <c r="U705" s="1"/>
      <c r="V705" s="1"/>
      <c r="W705" s="1"/>
      <c r="X705" s="1"/>
      <c r="Y705" s="1"/>
      <c r="Z705" s="1"/>
    </row>
    <row r="706" spans="1:26" ht="14.25" customHeight="1">
      <c r="A706" s="1"/>
      <c r="B706" s="1"/>
      <c r="C706" s="169"/>
      <c r="D706" s="1"/>
      <c r="E706" s="1"/>
      <c r="F706" s="1"/>
      <c r="G706" s="1"/>
      <c r="H706" s="1"/>
      <c r="I706" s="166"/>
      <c r="J706" s="1"/>
      <c r="K706" s="1"/>
      <c r="L706" s="1"/>
      <c r="M706" s="1"/>
      <c r="N706" s="1"/>
      <c r="O706" s="1"/>
      <c r="P706" s="1"/>
      <c r="Q706" s="1"/>
      <c r="R706" s="1"/>
      <c r="S706" s="1"/>
      <c r="T706" s="1"/>
      <c r="U706" s="1"/>
      <c r="V706" s="1"/>
      <c r="W706" s="1"/>
      <c r="X706" s="1"/>
      <c r="Y706" s="1"/>
      <c r="Z706" s="1"/>
    </row>
    <row r="707" spans="1:26" ht="14.25" customHeight="1">
      <c r="A707" s="1"/>
      <c r="B707" s="1"/>
      <c r="C707" s="169"/>
      <c r="D707" s="1"/>
      <c r="E707" s="1"/>
      <c r="F707" s="1"/>
      <c r="G707" s="1"/>
      <c r="H707" s="1"/>
      <c r="I707" s="166"/>
      <c r="J707" s="1"/>
      <c r="K707" s="1"/>
      <c r="L707" s="1"/>
      <c r="M707" s="1"/>
      <c r="N707" s="1"/>
      <c r="O707" s="1"/>
      <c r="P707" s="1"/>
      <c r="Q707" s="1"/>
      <c r="R707" s="1"/>
      <c r="S707" s="1"/>
      <c r="T707" s="1"/>
      <c r="U707" s="1"/>
      <c r="V707" s="1"/>
      <c r="W707" s="1"/>
      <c r="X707" s="1"/>
      <c r="Y707" s="1"/>
      <c r="Z707" s="1"/>
    </row>
    <row r="708" spans="1:26" ht="14.25" customHeight="1">
      <c r="A708" s="1"/>
      <c r="B708" s="1"/>
      <c r="C708" s="169"/>
      <c r="D708" s="1"/>
      <c r="E708" s="1"/>
      <c r="F708" s="1"/>
      <c r="G708" s="1"/>
      <c r="H708" s="1"/>
      <c r="I708" s="166"/>
      <c r="J708" s="1"/>
      <c r="K708" s="1"/>
      <c r="L708" s="1"/>
      <c r="M708" s="1"/>
      <c r="N708" s="1"/>
      <c r="O708" s="1"/>
      <c r="P708" s="1"/>
      <c r="Q708" s="1"/>
      <c r="R708" s="1"/>
      <c r="S708" s="1"/>
      <c r="T708" s="1"/>
      <c r="U708" s="1"/>
      <c r="V708" s="1"/>
      <c r="W708" s="1"/>
      <c r="X708" s="1"/>
      <c r="Y708" s="1"/>
      <c r="Z708" s="1"/>
    </row>
    <row r="709" spans="1:26" ht="14.25" customHeight="1">
      <c r="A709" s="1"/>
      <c r="B709" s="1"/>
      <c r="C709" s="169"/>
      <c r="D709" s="1"/>
      <c r="E709" s="1"/>
      <c r="F709" s="1"/>
      <c r="G709" s="1"/>
      <c r="H709" s="1"/>
      <c r="I709" s="166"/>
      <c r="J709" s="1"/>
      <c r="K709" s="1"/>
      <c r="L709" s="1"/>
      <c r="M709" s="1"/>
      <c r="N709" s="1"/>
      <c r="O709" s="1"/>
      <c r="P709" s="1"/>
      <c r="Q709" s="1"/>
      <c r="R709" s="1"/>
      <c r="S709" s="1"/>
      <c r="T709" s="1"/>
      <c r="U709" s="1"/>
      <c r="V709" s="1"/>
      <c r="W709" s="1"/>
      <c r="X709" s="1"/>
      <c r="Y709" s="1"/>
      <c r="Z709" s="1"/>
    </row>
    <row r="710" spans="1:26" ht="14.25" customHeight="1">
      <c r="A710" s="1"/>
      <c r="B710" s="1"/>
      <c r="C710" s="169"/>
      <c r="D710" s="1"/>
      <c r="E710" s="1"/>
      <c r="F710" s="1"/>
      <c r="G710" s="1"/>
      <c r="H710" s="1"/>
      <c r="I710" s="166"/>
      <c r="J710" s="1"/>
      <c r="K710" s="1"/>
      <c r="L710" s="1"/>
      <c r="M710" s="1"/>
      <c r="N710" s="1"/>
      <c r="O710" s="1"/>
      <c r="P710" s="1"/>
      <c r="Q710" s="1"/>
      <c r="R710" s="1"/>
      <c r="S710" s="1"/>
      <c r="T710" s="1"/>
      <c r="U710" s="1"/>
      <c r="V710" s="1"/>
      <c r="W710" s="1"/>
      <c r="X710" s="1"/>
      <c r="Y710" s="1"/>
      <c r="Z710" s="1"/>
    </row>
    <row r="711" spans="1:26" ht="14.25" customHeight="1">
      <c r="A711" s="1"/>
      <c r="B711" s="1"/>
      <c r="C711" s="169"/>
      <c r="D711" s="1"/>
      <c r="E711" s="1"/>
      <c r="F711" s="1"/>
      <c r="G711" s="1"/>
      <c r="H711" s="1"/>
      <c r="I711" s="166"/>
      <c r="J711" s="1"/>
      <c r="K711" s="1"/>
      <c r="L711" s="1"/>
      <c r="M711" s="1"/>
      <c r="N711" s="1"/>
      <c r="O711" s="1"/>
      <c r="P711" s="1"/>
      <c r="Q711" s="1"/>
      <c r="R711" s="1"/>
      <c r="S711" s="1"/>
      <c r="T711" s="1"/>
      <c r="U711" s="1"/>
      <c r="V711" s="1"/>
      <c r="W711" s="1"/>
      <c r="X711" s="1"/>
      <c r="Y711" s="1"/>
      <c r="Z711" s="1"/>
    </row>
    <row r="712" spans="1:26" ht="14.25" customHeight="1">
      <c r="A712" s="1"/>
      <c r="B712" s="1"/>
      <c r="C712" s="169"/>
      <c r="D712" s="1"/>
      <c r="E712" s="1"/>
      <c r="F712" s="1"/>
      <c r="G712" s="1"/>
      <c r="H712" s="1"/>
      <c r="I712" s="166"/>
      <c r="J712" s="1"/>
      <c r="K712" s="1"/>
      <c r="L712" s="1"/>
      <c r="M712" s="1"/>
      <c r="N712" s="1"/>
      <c r="O712" s="1"/>
      <c r="P712" s="1"/>
      <c r="Q712" s="1"/>
      <c r="R712" s="1"/>
      <c r="S712" s="1"/>
      <c r="T712" s="1"/>
      <c r="U712" s="1"/>
      <c r="V712" s="1"/>
      <c r="W712" s="1"/>
      <c r="X712" s="1"/>
      <c r="Y712" s="1"/>
      <c r="Z712" s="1"/>
    </row>
    <row r="713" spans="1:26" ht="14.25" customHeight="1">
      <c r="A713" s="1"/>
      <c r="B713" s="1"/>
      <c r="C713" s="169"/>
      <c r="D713" s="1"/>
      <c r="E713" s="1"/>
      <c r="F713" s="1"/>
      <c r="G713" s="1"/>
      <c r="H713" s="1"/>
      <c r="I713" s="166"/>
      <c r="J713" s="1"/>
      <c r="K713" s="1"/>
      <c r="L713" s="1"/>
      <c r="M713" s="1"/>
      <c r="N713" s="1"/>
      <c r="O713" s="1"/>
      <c r="P713" s="1"/>
      <c r="Q713" s="1"/>
      <c r="R713" s="1"/>
      <c r="S713" s="1"/>
      <c r="T713" s="1"/>
      <c r="U713" s="1"/>
      <c r="V713" s="1"/>
      <c r="W713" s="1"/>
      <c r="X713" s="1"/>
      <c r="Y713" s="1"/>
      <c r="Z713" s="1"/>
    </row>
    <row r="714" spans="1:26" ht="14.25" customHeight="1">
      <c r="A714" s="1"/>
      <c r="B714" s="1"/>
      <c r="C714" s="169"/>
      <c r="D714" s="1"/>
      <c r="E714" s="1"/>
      <c r="F714" s="1"/>
      <c r="G714" s="1"/>
      <c r="H714" s="1"/>
      <c r="I714" s="166"/>
      <c r="J714" s="1"/>
      <c r="K714" s="1"/>
      <c r="L714" s="1"/>
      <c r="M714" s="1"/>
      <c r="N714" s="1"/>
      <c r="O714" s="1"/>
      <c r="P714" s="1"/>
      <c r="Q714" s="1"/>
      <c r="R714" s="1"/>
      <c r="S714" s="1"/>
      <c r="T714" s="1"/>
      <c r="U714" s="1"/>
      <c r="V714" s="1"/>
      <c r="W714" s="1"/>
      <c r="X714" s="1"/>
      <c r="Y714" s="1"/>
      <c r="Z714" s="1"/>
    </row>
    <row r="715" spans="1:26" ht="14.25" customHeight="1">
      <c r="A715" s="1"/>
      <c r="B715" s="1"/>
      <c r="C715" s="169"/>
      <c r="D715" s="1"/>
      <c r="E715" s="1"/>
      <c r="F715" s="1"/>
      <c r="G715" s="1"/>
      <c r="H715" s="1"/>
      <c r="I715" s="166"/>
      <c r="J715" s="1"/>
      <c r="K715" s="1"/>
      <c r="L715" s="1"/>
      <c r="M715" s="1"/>
      <c r="N715" s="1"/>
      <c r="O715" s="1"/>
      <c r="P715" s="1"/>
      <c r="Q715" s="1"/>
      <c r="R715" s="1"/>
      <c r="S715" s="1"/>
      <c r="T715" s="1"/>
      <c r="U715" s="1"/>
      <c r="V715" s="1"/>
      <c r="W715" s="1"/>
      <c r="X715" s="1"/>
      <c r="Y715" s="1"/>
      <c r="Z715" s="1"/>
    </row>
    <row r="716" spans="1:26" ht="14.25" customHeight="1">
      <c r="A716" s="1"/>
      <c r="B716" s="1"/>
      <c r="C716" s="169"/>
      <c r="D716" s="1"/>
      <c r="E716" s="1"/>
      <c r="F716" s="1"/>
      <c r="G716" s="1"/>
      <c r="H716" s="1"/>
      <c r="I716" s="166"/>
      <c r="J716" s="1"/>
      <c r="K716" s="1"/>
      <c r="L716" s="1"/>
      <c r="M716" s="1"/>
      <c r="N716" s="1"/>
      <c r="O716" s="1"/>
      <c r="P716" s="1"/>
      <c r="Q716" s="1"/>
      <c r="R716" s="1"/>
      <c r="S716" s="1"/>
      <c r="T716" s="1"/>
      <c r="U716" s="1"/>
      <c r="V716" s="1"/>
      <c r="W716" s="1"/>
      <c r="X716" s="1"/>
      <c r="Y716" s="1"/>
      <c r="Z716" s="1"/>
    </row>
    <row r="717" spans="1:26" ht="14.25" customHeight="1">
      <c r="A717" s="1"/>
      <c r="B717" s="1"/>
      <c r="C717" s="169"/>
      <c r="D717" s="1"/>
      <c r="E717" s="1"/>
      <c r="F717" s="1"/>
      <c r="G717" s="1"/>
      <c r="H717" s="1"/>
      <c r="I717" s="166"/>
      <c r="J717" s="1"/>
      <c r="K717" s="1"/>
      <c r="L717" s="1"/>
      <c r="M717" s="1"/>
      <c r="N717" s="1"/>
      <c r="O717" s="1"/>
      <c r="P717" s="1"/>
      <c r="Q717" s="1"/>
      <c r="R717" s="1"/>
      <c r="S717" s="1"/>
      <c r="T717" s="1"/>
      <c r="U717" s="1"/>
      <c r="V717" s="1"/>
      <c r="W717" s="1"/>
      <c r="X717" s="1"/>
      <c r="Y717" s="1"/>
      <c r="Z717" s="1"/>
    </row>
    <row r="718" spans="1:26" ht="14.25" customHeight="1">
      <c r="A718" s="1"/>
      <c r="B718" s="1"/>
      <c r="C718" s="169"/>
      <c r="D718" s="1"/>
      <c r="E718" s="1"/>
      <c r="F718" s="1"/>
      <c r="G718" s="1"/>
      <c r="H718" s="1"/>
      <c r="I718" s="166"/>
      <c r="J718" s="1"/>
      <c r="K718" s="1"/>
      <c r="L718" s="1"/>
      <c r="M718" s="1"/>
      <c r="N718" s="1"/>
      <c r="O718" s="1"/>
      <c r="P718" s="1"/>
      <c r="Q718" s="1"/>
      <c r="R718" s="1"/>
      <c r="S718" s="1"/>
      <c r="T718" s="1"/>
      <c r="U718" s="1"/>
      <c r="V718" s="1"/>
      <c r="W718" s="1"/>
      <c r="X718" s="1"/>
      <c r="Y718" s="1"/>
      <c r="Z718" s="1"/>
    </row>
    <row r="719" spans="1:26" ht="14.25" customHeight="1">
      <c r="A719" s="1"/>
      <c r="B719" s="1"/>
      <c r="C719" s="169"/>
      <c r="D719" s="1"/>
      <c r="E719" s="1"/>
      <c r="F719" s="1"/>
      <c r="G719" s="1"/>
      <c r="H719" s="1"/>
      <c r="I719" s="166"/>
      <c r="J719" s="1"/>
      <c r="K719" s="1"/>
      <c r="L719" s="1"/>
      <c r="M719" s="1"/>
      <c r="N719" s="1"/>
      <c r="O719" s="1"/>
      <c r="P719" s="1"/>
      <c r="Q719" s="1"/>
      <c r="R719" s="1"/>
      <c r="S719" s="1"/>
      <c r="T719" s="1"/>
      <c r="U719" s="1"/>
      <c r="V719" s="1"/>
      <c r="W719" s="1"/>
      <c r="X719" s="1"/>
      <c r="Y719" s="1"/>
      <c r="Z719" s="1"/>
    </row>
    <row r="720" spans="1:26" ht="14.25" customHeight="1">
      <c r="A720" s="1"/>
      <c r="B720" s="1"/>
      <c r="C720" s="169"/>
      <c r="D720" s="1"/>
      <c r="E720" s="1"/>
      <c r="F720" s="1"/>
      <c r="G720" s="1"/>
      <c r="H720" s="1"/>
      <c r="I720" s="166"/>
      <c r="J720" s="1"/>
      <c r="K720" s="1"/>
      <c r="L720" s="1"/>
      <c r="M720" s="1"/>
      <c r="N720" s="1"/>
      <c r="O720" s="1"/>
      <c r="P720" s="1"/>
      <c r="Q720" s="1"/>
      <c r="R720" s="1"/>
      <c r="S720" s="1"/>
      <c r="T720" s="1"/>
      <c r="U720" s="1"/>
      <c r="V720" s="1"/>
      <c r="W720" s="1"/>
      <c r="X720" s="1"/>
      <c r="Y720" s="1"/>
      <c r="Z720" s="1"/>
    </row>
    <row r="721" spans="1:26" ht="14.25" customHeight="1">
      <c r="A721" s="1"/>
      <c r="B721" s="1"/>
      <c r="C721" s="169"/>
      <c r="D721" s="1"/>
      <c r="E721" s="1"/>
      <c r="F721" s="1"/>
      <c r="G721" s="1"/>
      <c r="H721" s="1"/>
      <c r="I721" s="166"/>
      <c r="J721" s="1"/>
      <c r="K721" s="1"/>
      <c r="L721" s="1"/>
      <c r="M721" s="1"/>
      <c r="N721" s="1"/>
      <c r="O721" s="1"/>
      <c r="P721" s="1"/>
      <c r="Q721" s="1"/>
      <c r="R721" s="1"/>
      <c r="S721" s="1"/>
      <c r="T721" s="1"/>
      <c r="U721" s="1"/>
      <c r="V721" s="1"/>
      <c r="W721" s="1"/>
      <c r="X721" s="1"/>
      <c r="Y721" s="1"/>
      <c r="Z721" s="1"/>
    </row>
    <row r="722" spans="1:26" ht="14.25" customHeight="1">
      <c r="A722" s="1"/>
      <c r="B722" s="1"/>
      <c r="C722" s="169"/>
      <c r="D722" s="1"/>
      <c r="E722" s="1"/>
      <c r="F722" s="1"/>
      <c r="G722" s="1"/>
      <c r="H722" s="1"/>
      <c r="I722" s="166"/>
      <c r="J722" s="1"/>
      <c r="K722" s="1"/>
      <c r="L722" s="1"/>
      <c r="M722" s="1"/>
      <c r="N722" s="1"/>
      <c r="O722" s="1"/>
      <c r="P722" s="1"/>
      <c r="Q722" s="1"/>
      <c r="R722" s="1"/>
      <c r="S722" s="1"/>
      <c r="T722" s="1"/>
      <c r="U722" s="1"/>
      <c r="V722" s="1"/>
      <c r="W722" s="1"/>
      <c r="X722" s="1"/>
      <c r="Y722" s="1"/>
      <c r="Z722" s="1"/>
    </row>
    <row r="723" spans="1:26" ht="14.25" customHeight="1">
      <c r="A723" s="1"/>
      <c r="B723" s="1"/>
      <c r="C723" s="169"/>
      <c r="D723" s="1"/>
      <c r="E723" s="1"/>
      <c r="F723" s="1"/>
      <c r="G723" s="1"/>
      <c r="H723" s="1"/>
      <c r="I723" s="166"/>
      <c r="J723" s="1"/>
      <c r="K723" s="1"/>
      <c r="L723" s="1"/>
      <c r="M723" s="1"/>
      <c r="N723" s="1"/>
      <c r="O723" s="1"/>
      <c r="P723" s="1"/>
      <c r="Q723" s="1"/>
      <c r="R723" s="1"/>
      <c r="S723" s="1"/>
      <c r="T723" s="1"/>
      <c r="U723" s="1"/>
      <c r="V723" s="1"/>
      <c r="W723" s="1"/>
      <c r="X723" s="1"/>
      <c r="Y723" s="1"/>
      <c r="Z723" s="1"/>
    </row>
    <row r="724" spans="1:26" ht="14.25" customHeight="1">
      <c r="A724" s="1"/>
      <c r="B724" s="1"/>
      <c r="C724" s="169"/>
      <c r="D724" s="1"/>
      <c r="E724" s="1"/>
      <c r="F724" s="1"/>
      <c r="G724" s="1"/>
      <c r="H724" s="1"/>
      <c r="I724" s="166"/>
      <c r="J724" s="1"/>
      <c r="K724" s="1"/>
      <c r="L724" s="1"/>
      <c r="M724" s="1"/>
      <c r="N724" s="1"/>
      <c r="O724" s="1"/>
      <c r="P724" s="1"/>
      <c r="Q724" s="1"/>
      <c r="R724" s="1"/>
      <c r="S724" s="1"/>
      <c r="T724" s="1"/>
      <c r="U724" s="1"/>
      <c r="V724" s="1"/>
      <c r="W724" s="1"/>
      <c r="X724" s="1"/>
      <c r="Y724" s="1"/>
      <c r="Z724" s="1"/>
    </row>
    <row r="725" spans="1:26" ht="14.25" customHeight="1">
      <c r="A725" s="1"/>
      <c r="B725" s="1"/>
      <c r="C725" s="169"/>
      <c r="D725" s="1"/>
      <c r="E725" s="1"/>
      <c r="F725" s="1"/>
      <c r="G725" s="1"/>
      <c r="H725" s="1"/>
      <c r="I725" s="166"/>
      <c r="J725" s="1"/>
      <c r="K725" s="1"/>
      <c r="L725" s="1"/>
      <c r="M725" s="1"/>
      <c r="N725" s="1"/>
      <c r="O725" s="1"/>
      <c r="P725" s="1"/>
      <c r="Q725" s="1"/>
      <c r="R725" s="1"/>
      <c r="S725" s="1"/>
      <c r="T725" s="1"/>
      <c r="U725" s="1"/>
      <c r="V725" s="1"/>
      <c r="W725" s="1"/>
      <c r="X725" s="1"/>
      <c r="Y725" s="1"/>
      <c r="Z725" s="1"/>
    </row>
    <row r="726" spans="1:26" ht="14.25" customHeight="1">
      <c r="A726" s="1"/>
      <c r="B726" s="1"/>
      <c r="C726" s="169"/>
      <c r="D726" s="1"/>
      <c r="E726" s="1"/>
      <c r="F726" s="1"/>
      <c r="G726" s="1"/>
      <c r="H726" s="1"/>
      <c r="I726" s="166"/>
      <c r="J726" s="1"/>
      <c r="K726" s="1"/>
      <c r="L726" s="1"/>
      <c r="M726" s="1"/>
      <c r="N726" s="1"/>
      <c r="O726" s="1"/>
      <c r="P726" s="1"/>
      <c r="Q726" s="1"/>
      <c r="R726" s="1"/>
      <c r="S726" s="1"/>
      <c r="T726" s="1"/>
      <c r="U726" s="1"/>
      <c r="V726" s="1"/>
      <c r="W726" s="1"/>
      <c r="X726" s="1"/>
      <c r="Y726" s="1"/>
      <c r="Z726" s="1"/>
    </row>
    <row r="727" spans="1:26" ht="14.25" customHeight="1">
      <c r="A727" s="1"/>
      <c r="B727" s="1"/>
      <c r="C727" s="169"/>
      <c r="D727" s="1"/>
      <c r="E727" s="1"/>
      <c r="F727" s="1"/>
      <c r="G727" s="1"/>
      <c r="H727" s="1"/>
      <c r="I727" s="166"/>
      <c r="J727" s="1"/>
      <c r="K727" s="1"/>
      <c r="L727" s="1"/>
      <c r="M727" s="1"/>
      <c r="N727" s="1"/>
      <c r="O727" s="1"/>
      <c r="P727" s="1"/>
      <c r="Q727" s="1"/>
      <c r="R727" s="1"/>
      <c r="S727" s="1"/>
      <c r="T727" s="1"/>
      <c r="U727" s="1"/>
      <c r="V727" s="1"/>
      <c r="W727" s="1"/>
      <c r="X727" s="1"/>
      <c r="Y727" s="1"/>
      <c r="Z727" s="1"/>
    </row>
    <row r="728" spans="1:26" ht="14.25" customHeight="1">
      <c r="A728" s="1"/>
      <c r="B728" s="1"/>
      <c r="C728" s="169"/>
      <c r="D728" s="1"/>
      <c r="E728" s="1"/>
      <c r="F728" s="1"/>
      <c r="G728" s="1"/>
      <c r="H728" s="1"/>
      <c r="I728" s="166"/>
      <c r="J728" s="1"/>
      <c r="K728" s="1"/>
      <c r="L728" s="1"/>
      <c r="M728" s="1"/>
      <c r="N728" s="1"/>
      <c r="O728" s="1"/>
      <c r="P728" s="1"/>
      <c r="Q728" s="1"/>
      <c r="R728" s="1"/>
      <c r="S728" s="1"/>
      <c r="T728" s="1"/>
      <c r="U728" s="1"/>
      <c r="V728" s="1"/>
      <c r="W728" s="1"/>
      <c r="X728" s="1"/>
      <c r="Y728" s="1"/>
      <c r="Z728" s="1"/>
    </row>
    <row r="729" spans="1:26" ht="14.25" customHeight="1">
      <c r="A729" s="1"/>
      <c r="B729" s="1"/>
      <c r="C729" s="169"/>
      <c r="D729" s="1"/>
      <c r="E729" s="1"/>
      <c r="F729" s="1"/>
      <c r="G729" s="1"/>
      <c r="H729" s="1"/>
      <c r="I729" s="166"/>
      <c r="J729" s="1"/>
      <c r="K729" s="1"/>
      <c r="L729" s="1"/>
      <c r="M729" s="1"/>
      <c r="N729" s="1"/>
      <c r="O729" s="1"/>
      <c r="P729" s="1"/>
      <c r="Q729" s="1"/>
      <c r="R729" s="1"/>
      <c r="S729" s="1"/>
      <c r="T729" s="1"/>
      <c r="U729" s="1"/>
      <c r="V729" s="1"/>
      <c r="W729" s="1"/>
      <c r="X729" s="1"/>
      <c r="Y729" s="1"/>
      <c r="Z729" s="1"/>
    </row>
    <row r="730" spans="1:26" ht="14.25" customHeight="1">
      <c r="A730" s="1"/>
      <c r="B730" s="1"/>
      <c r="C730" s="169"/>
      <c r="D730" s="1"/>
      <c r="E730" s="1"/>
      <c r="F730" s="1"/>
      <c r="G730" s="1"/>
      <c r="H730" s="1"/>
      <c r="I730" s="166"/>
      <c r="J730" s="1"/>
      <c r="K730" s="1"/>
      <c r="L730" s="1"/>
      <c r="M730" s="1"/>
      <c r="N730" s="1"/>
      <c r="O730" s="1"/>
      <c r="P730" s="1"/>
      <c r="Q730" s="1"/>
      <c r="R730" s="1"/>
      <c r="S730" s="1"/>
      <c r="T730" s="1"/>
      <c r="U730" s="1"/>
      <c r="V730" s="1"/>
      <c r="W730" s="1"/>
      <c r="X730" s="1"/>
      <c r="Y730" s="1"/>
      <c r="Z730" s="1"/>
    </row>
    <row r="731" spans="1:26" ht="14.25" customHeight="1">
      <c r="A731" s="1"/>
      <c r="B731" s="1"/>
      <c r="C731" s="169"/>
      <c r="D731" s="1"/>
      <c r="E731" s="1"/>
      <c r="F731" s="1"/>
      <c r="G731" s="1"/>
      <c r="H731" s="1"/>
      <c r="I731" s="166"/>
      <c r="J731" s="1"/>
      <c r="K731" s="1"/>
      <c r="L731" s="1"/>
      <c r="M731" s="1"/>
      <c r="N731" s="1"/>
      <c r="O731" s="1"/>
      <c r="P731" s="1"/>
      <c r="Q731" s="1"/>
      <c r="R731" s="1"/>
      <c r="S731" s="1"/>
      <c r="T731" s="1"/>
      <c r="U731" s="1"/>
      <c r="V731" s="1"/>
      <c r="W731" s="1"/>
      <c r="X731" s="1"/>
      <c r="Y731" s="1"/>
      <c r="Z731" s="1"/>
    </row>
    <row r="732" spans="1:26" ht="14.25" customHeight="1">
      <c r="A732" s="1"/>
      <c r="B732" s="1"/>
      <c r="C732" s="169"/>
      <c r="D732" s="1"/>
      <c r="E732" s="1"/>
      <c r="F732" s="1"/>
      <c r="G732" s="1"/>
      <c r="H732" s="1"/>
      <c r="I732" s="166"/>
      <c r="J732" s="1"/>
      <c r="K732" s="1"/>
      <c r="L732" s="1"/>
      <c r="M732" s="1"/>
      <c r="N732" s="1"/>
      <c r="O732" s="1"/>
      <c r="P732" s="1"/>
      <c r="Q732" s="1"/>
      <c r="R732" s="1"/>
      <c r="S732" s="1"/>
      <c r="T732" s="1"/>
      <c r="U732" s="1"/>
      <c r="V732" s="1"/>
      <c r="W732" s="1"/>
      <c r="X732" s="1"/>
      <c r="Y732" s="1"/>
      <c r="Z732" s="1"/>
    </row>
    <row r="733" spans="1:26" ht="14.25" customHeight="1">
      <c r="A733" s="1"/>
      <c r="B733" s="1"/>
      <c r="C733" s="169"/>
      <c r="D733" s="1"/>
      <c r="E733" s="1"/>
      <c r="F733" s="1"/>
      <c r="G733" s="1"/>
      <c r="H733" s="1"/>
      <c r="I733" s="166"/>
      <c r="J733" s="1"/>
      <c r="K733" s="1"/>
      <c r="L733" s="1"/>
      <c r="M733" s="1"/>
      <c r="N733" s="1"/>
      <c r="O733" s="1"/>
      <c r="P733" s="1"/>
      <c r="Q733" s="1"/>
      <c r="R733" s="1"/>
      <c r="S733" s="1"/>
      <c r="T733" s="1"/>
      <c r="U733" s="1"/>
      <c r="V733" s="1"/>
      <c r="W733" s="1"/>
      <c r="X733" s="1"/>
      <c r="Y733" s="1"/>
      <c r="Z733" s="1"/>
    </row>
    <row r="734" spans="1:26" ht="14.25" customHeight="1">
      <c r="A734" s="1"/>
      <c r="B734" s="1"/>
      <c r="C734" s="169"/>
      <c r="D734" s="1"/>
      <c r="E734" s="1"/>
      <c r="F734" s="1"/>
      <c r="G734" s="1"/>
      <c r="H734" s="1"/>
      <c r="I734" s="166"/>
      <c r="J734" s="1"/>
      <c r="K734" s="1"/>
      <c r="L734" s="1"/>
      <c r="M734" s="1"/>
      <c r="N734" s="1"/>
      <c r="O734" s="1"/>
      <c r="P734" s="1"/>
      <c r="Q734" s="1"/>
      <c r="R734" s="1"/>
      <c r="S734" s="1"/>
      <c r="T734" s="1"/>
      <c r="U734" s="1"/>
      <c r="V734" s="1"/>
      <c r="W734" s="1"/>
      <c r="X734" s="1"/>
      <c r="Y734" s="1"/>
      <c r="Z734" s="1"/>
    </row>
    <row r="735" spans="1:26" ht="14.25" customHeight="1">
      <c r="A735" s="1"/>
      <c r="B735" s="1"/>
      <c r="C735" s="169"/>
      <c r="D735" s="1"/>
      <c r="E735" s="1"/>
      <c r="F735" s="1"/>
      <c r="G735" s="1"/>
      <c r="H735" s="1"/>
      <c r="I735" s="166"/>
      <c r="J735" s="1"/>
      <c r="K735" s="1"/>
      <c r="L735" s="1"/>
      <c r="M735" s="1"/>
      <c r="N735" s="1"/>
      <c r="O735" s="1"/>
      <c r="P735" s="1"/>
      <c r="Q735" s="1"/>
      <c r="R735" s="1"/>
      <c r="S735" s="1"/>
      <c r="T735" s="1"/>
      <c r="U735" s="1"/>
      <c r="V735" s="1"/>
      <c r="W735" s="1"/>
      <c r="X735" s="1"/>
      <c r="Y735" s="1"/>
      <c r="Z735" s="1"/>
    </row>
    <row r="736" spans="1:26" ht="14.25" customHeight="1">
      <c r="A736" s="1"/>
      <c r="B736" s="1"/>
      <c r="C736" s="169"/>
      <c r="D736" s="1"/>
      <c r="E736" s="1"/>
      <c r="F736" s="1"/>
      <c r="G736" s="1"/>
      <c r="H736" s="1"/>
      <c r="I736" s="166"/>
      <c r="J736" s="1"/>
      <c r="K736" s="1"/>
      <c r="L736" s="1"/>
      <c r="M736" s="1"/>
      <c r="N736" s="1"/>
      <c r="O736" s="1"/>
      <c r="P736" s="1"/>
      <c r="Q736" s="1"/>
      <c r="R736" s="1"/>
      <c r="S736" s="1"/>
      <c r="T736" s="1"/>
      <c r="U736" s="1"/>
      <c r="V736" s="1"/>
      <c r="W736" s="1"/>
      <c r="X736" s="1"/>
      <c r="Y736" s="1"/>
      <c r="Z736" s="1"/>
    </row>
    <row r="737" spans="1:26" ht="14.25" customHeight="1">
      <c r="A737" s="1"/>
      <c r="B737" s="1"/>
      <c r="C737" s="169"/>
      <c r="D737" s="1"/>
      <c r="E737" s="1"/>
      <c r="F737" s="1"/>
      <c r="G737" s="1"/>
      <c r="H737" s="1"/>
      <c r="I737" s="166"/>
      <c r="J737" s="1"/>
      <c r="K737" s="1"/>
      <c r="L737" s="1"/>
      <c r="M737" s="1"/>
      <c r="N737" s="1"/>
      <c r="O737" s="1"/>
      <c r="P737" s="1"/>
      <c r="Q737" s="1"/>
      <c r="R737" s="1"/>
      <c r="S737" s="1"/>
      <c r="T737" s="1"/>
      <c r="U737" s="1"/>
      <c r="V737" s="1"/>
      <c r="W737" s="1"/>
      <c r="X737" s="1"/>
      <c r="Y737" s="1"/>
      <c r="Z737" s="1"/>
    </row>
    <row r="738" spans="1:26" ht="14.25" customHeight="1">
      <c r="A738" s="1"/>
      <c r="B738" s="1"/>
      <c r="C738" s="169"/>
      <c r="D738" s="1"/>
      <c r="E738" s="1"/>
      <c r="F738" s="1"/>
      <c r="G738" s="1"/>
      <c r="H738" s="1"/>
      <c r="I738" s="166"/>
      <c r="J738" s="1"/>
      <c r="K738" s="1"/>
      <c r="L738" s="1"/>
      <c r="M738" s="1"/>
      <c r="N738" s="1"/>
      <c r="O738" s="1"/>
      <c r="P738" s="1"/>
      <c r="Q738" s="1"/>
      <c r="R738" s="1"/>
      <c r="S738" s="1"/>
      <c r="T738" s="1"/>
      <c r="U738" s="1"/>
      <c r="V738" s="1"/>
      <c r="W738" s="1"/>
      <c r="X738" s="1"/>
      <c r="Y738" s="1"/>
      <c r="Z738" s="1"/>
    </row>
    <row r="739" spans="1:26" ht="14.25" customHeight="1">
      <c r="A739" s="1"/>
      <c r="B739" s="1"/>
      <c r="C739" s="169"/>
      <c r="D739" s="1"/>
      <c r="E739" s="1"/>
      <c r="F739" s="1"/>
      <c r="G739" s="1"/>
      <c r="H739" s="1"/>
      <c r="I739" s="166"/>
      <c r="J739" s="1"/>
      <c r="K739" s="1"/>
      <c r="L739" s="1"/>
      <c r="M739" s="1"/>
      <c r="N739" s="1"/>
      <c r="O739" s="1"/>
      <c r="P739" s="1"/>
      <c r="Q739" s="1"/>
      <c r="R739" s="1"/>
      <c r="S739" s="1"/>
      <c r="T739" s="1"/>
      <c r="U739" s="1"/>
      <c r="V739" s="1"/>
      <c r="W739" s="1"/>
      <c r="X739" s="1"/>
      <c r="Y739" s="1"/>
      <c r="Z739" s="1"/>
    </row>
    <row r="740" spans="1:26" ht="14.25" customHeight="1">
      <c r="A740" s="1"/>
      <c r="B740" s="1"/>
      <c r="C740" s="169"/>
      <c r="D740" s="1"/>
      <c r="E740" s="1"/>
      <c r="F740" s="1"/>
      <c r="G740" s="1"/>
      <c r="H740" s="1"/>
      <c r="I740" s="166"/>
      <c r="J740" s="1"/>
      <c r="K740" s="1"/>
      <c r="L740" s="1"/>
      <c r="M740" s="1"/>
      <c r="N740" s="1"/>
      <c r="O740" s="1"/>
      <c r="P740" s="1"/>
      <c r="Q740" s="1"/>
      <c r="R740" s="1"/>
      <c r="S740" s="1"/>
      <c r="T740" s="1"/>
      <c r="U740" s="1"/>
      <c r="V740" s="1"/>
      <c r="W740" s="1"/>
      <c r="X740" s="1"/>
      <c r="Y740" s="1"/>
      <c r="Z740" s="1"/>
    </row>
    <row r="741" spans="1:26" ht="14.25" customHeight="1">
      <c r="A741" s="1"/>
      <c r="B741" s="1"/>
      <c r="C741" s="169"/>
      <c r="D741" s="1"/>
      <c r="E741" s="1"/>
      <c r="F741" s="1"/>
      <c r="G741" s="1"/>
      <c r="H741" s="1"/>
      <c r="I741" s="166"/>
      <c r="J741" s="1"/>
      <c r="K741" s="1"/>
      <c r="L741" s="1"/>
      <c r="M741" s="1"/>
      <c r="N741" s="1"/>
      <c r="O741" s="1"/>
      <c r="P741" s="1"/>
      <c r="Q741" s="1"/>
      <c r="R741" s="1"/>
      <c r="S741" s="1"/>
      <c r="T741" s="1"/>
      <c r="U741" s="1"/>
      <c r="V741" s="1"/>
      <c r="W741" s="1"/>
      <c r="X741" s="1"/>
      <c r="Y741" s="1"/>
      <c r="Z741" s="1"/>
    </row>
    <row r="742" spans="1:26" ht="14.25" customHeight="1">
      <c r="A742" s="1"/>
      <c r="B742" s="1"/>
      <c r="C742" s="169"/>
      <c r="D742" s="1"/>
      <c r="E742" s="1"/>
      <c r="F742" s="1"/>
      <c r="G742" s="1"/>
      <c r="H742" s="1"/>
      <c r="I742" s="166"/>
      <c r="J742" s="1"/>
      <c r="K742" s="1"/>
      <c r="L742" s="1"/>
      <c r="M742" s="1"/>
      <c r="N742" s="1"/>
      <c r="O742" s="1"/>
      <c r="P742" s="1"/>
      <c r="Q742" s="1"/>
      <c r="R742" s="1"/>
      <c r="S742" s="1"/>
      <c r="T742" s="1"/>
      <c r="U742" s="1"/>
      <c r="V742" s="1"/>
      <c r="W742" s="1"/>
      <c r="X742" s="1"/>
      <c r="Y742" s="1"/>
      <c r="Z742" s="1"/>
    </row>
    <row r="743" spans="1:26" ht="14.25" customHeight="1">
      <c r="A743" s="1"/>
      <c r="B743" s="1"/>
      <c r="C743" s="169"/>
      <c r="D743" s="1"/>
      <c r="E743" s="1"/>
      <c r="F743" s="1"/>
      <c r="G743" s="1"/>
      <c r="H743" s="1"/>
      <c r="I743" s="166"/>
      <c r="J743" s="1"/>
      <c r="K743" s="1"/>
      <c r="L743" s="1"/>
      <c r="M743" s="1"/>
      <c r="N743" s="1"/>
      <c r="O743" s="1"/>
      <c r="P743" s="1"/>
      <c r="Q743" s="1"/>
      <c r="R743" s="1"/>
      <c r="S743" s="1"/>
      <c r="T743" s="1"/>
      <c r="U743" s="1"/>
      <c r="V743" s="1"/>
      <c r="W743" s="1"/>
      <c r="X743" s="1"/>
      <c r="Y743" s="1"/>
      <c r="Z743" s="1"/>
    </row>
    <row r="744" spans="1:26" ht="14.25" customHeight="1">
      <c r="A744" s="1"/>
      <c r="B744" s="1"/>
      <c r="C744" s="169"/>
      <c r="D744" s="1"/>
      <c r="E744" s="1"/>
      <c r="F744" s="1"/>
      <c r="G744" s="1"/>
      <c r="H744" s="1"/>
      <c r="I744" s="166"/>
      <c r="J744" s="1"/>
      <c r="K744" s="1"/>
      <c r="L744" s="1"/>
      <c r="M744" s="1"/>
      <c r="N744" s="1"/>
      <c r="O744" s="1"/>
      <c r="P744" s="1"/>
      <c r="Q744" s="1"/>
      <c r="R744" s="1"/>
      <c r="S744" s="1"/>
      <c r="T744" s="1"/>
      <c r="U744" s="1"/>
      <c r="V744" s="1"/>
      <c r="W744" s="1"/>
      <c r="X744" s="1"/>
      <c r="Y744" s="1"/>
      <c r="Z744" s="1"/>
    </row>
    <row r="745" spans="1:26" ht="14.25" customHeight="1">
      <c r="A745" s="1"/>
      <c r="B745" s="1"/>
      <c r="C745" s="169"/>
      <c r="D745" s="1"/>
      <c r="E745" s="1"/>
      <c r="F745" s="1"/>
      <c r="G745" s="1"/>
      <c r="H745" s="1"/>
      <c r="I745" s="166"/>
      <c r="J745" s="1"/>
      <c r="K745" s="1"/>
      <c r="L745" s="1"/>
      <c r="M745" s="1"/>
      <c r="N745" s="1"/>
      <c r="O745" s="1"/>
      <c r="P745" s="1"/>
      <c r="Q745" s="1"/>
      <c r="R745" s="1"/>
      <c r="S745" s="1"/>
      <c r="T745" s="1"/>
      <c r="U745" s="1"/>
      <c r="V745" s="1"/>
      <c r="W745" s="1"/>
      <c r="X745" s="1"/>
      <c r="Y745" s="1"/>
      <c r="Z745" s="1"/>
    </row>
    <row r="746" spans="1:26" ht="14.25" customHeight="1">
      <c r="A746" s="1"/>
      <c r="B746" s="1"/>
      <c r="C746" s="169"/>
      <c r="D746" s="1"/>
      <c r="E746" s="1"/>
      <c r="F746" s="1"/>
      <c r="G746" s="1"/>
      <c r="H746" s="1"/>
      <c r="I746" s="166"/>
      <c r="J746" s="1"/>
      <c r="K746" s="1"/>
      <c r="L746" s="1"/>
      <c r="M746" s="1"/>
      <c r="N746" s="1"/>
      <c r="O746" s="1"/>
      <c r="P746" s="1"/>
      <c r="Q746" s="1"/>
      <c r="R746" s="1"/>
      <c r="S746" s="1"/>
      <c r="T746" s="1"/>
      <c r="U746" s="1"/>
      <c r="V746" s="1"/>
      <c r="W746" s="1"/>
      <c r="X746" s="1"/>
      <c r="Y746" s="1"/>
      <c r="Z746" s="1"/>
    </row>
    <row r="747" spans="1:26" ht="14.25" customHeight="1">
      <c r="A747" s="1"/>
      <c r="B747" s="1"/>
      <c r="C747" s="169"/>
      <c r="D747" s="1"/>
      <c r="E747" s="1"/>
      <c r="F747" s="1"/>
      <c r="G747" s="1"/>
      <c r="H747" s="1"/>
      <c r="I747" s="166"/>
      <c r="J747" s="1"/>
      <c r="K747" s="1"/>
      <c r="L747" s="1"/>
      <c r="M747" s="1"/>
      <c r="N747" s="1"/>
      <c r="O747" s="1"/>
      <c r="P747" s="1"/>
      <c r="Q747" s="1"/>
      <c r="R747" s="1"/>
      <c r="S747" s="1"/>
      <c r="T747" s="1"/>
      <c r="U747" s="1"/>
      <c r="V747" s="1"/>
      <c r="W747" s="1"/>
      <c r="X747" s="1"/>
      <c r="Y747" s="1"/>
      <c r="Z747" s="1"/>
    </row>
    <row r="748" spans="1:26" ht="14.25" customHeight="1">
      <c r="A748" s="1"/>
      <c r="B748" s="1"/>
      <c r="C748" s="169"/>
      <c r="D748" s="1"/>
      <c r="E748" s="1"/>
      <c r="F748" s="1"/>
      <c r="G748" s="1"/>
      <c r="H748" s="1"/>
      <c r="I748" s="166"/>
      <c r="J748" s="1"/>
      <c r="K748" s="1"/>
      <c r="L748" s="1"/>
      <c r="M748" s="1"/>
      <c r="N748" s="1"/>
      <c r="O748" s="1"/>
      <c r="P748" s="1"/>
      <c r="Q748" s="1"/>
      <c r="R748" s="1"/>
      <c r="S748" s="1"/>
      <c r="T748" s="1"/>
      <c r="U748" s="1"/>
      <c r="V748" s="1"/>
      <c r="W748" s="1"/>
      <c r="X748" s="1"/>
      <c r="Y748" s="1"/>
      <c r="Z748" s="1"/>
    </row>
    <row r="749" spans="1:26" ht="14.25" customHeight="1">
      <c r="A749" s="1"/>
      <c r="B749" s="1"/>
      <c r="C749" s="169"/>
      <c r="D749" s="1"/>
      <c r="E749" s="1"/>
      <c r="F749" s="1"/>
      <c r="G749" s="1"/>
      <c r="H749" s="1"/>
      <c r="I749" s="166"/>
      <c r="J749" s="1"/>
      <c r="K749" s="1"/>
      <c r="L749" s="1"/>
      <c r="M749" s="1"/>
      <c r="N749" s="1"/>
      <c r="O749" s="1"/>
      <c r="P749" s="1"/>
      <c r="Q749" s="1"/>
      <c r="R749" s="1"/>
      <c r="S749" s="1"/>
      <c r="T749" s="1"/>
      <c r="U749" s="1"/>
      <c r="V749" s="1"/>
      <c r="W749" s="1"/>
      <c r="X749" s="1"/>
      <c r="Y749" s="1"/>
      <c r="Z749" s="1"/>
    </row>
    <row r="750" spans="1:26" ht="14.25" customHeight="1">
      <c r="A750" s="1"/>
      <c r="B750" s="1"/>
      <c r="C750" s="169"/>
      <c r="D750" s="1"/>
      <c r="E750" s="1"/>
      <c r="F750" s="1"/>
      <c r="G750" s="1"/>
      <c r="H750" s="1"/>
      <c r="I750" s="166"/>
      <c r="J750" s="1"/>
      <c r="K750" s="1"/>
      <c r="L750" s="1"/>
      <c r="M750" s="1"/>
      <c r="N750" s="1"/>
      <c r="O750" s="1"/>
      <c r="P750" s="1"/>
      <c r="Q750" s="1"/>
      <c r="R750" s="1"/>
      <c r="S750" s="1"/>
      <c r="T750" s="1"/>
      <c r="U750" s="1"/>
      <c r="V750" s="1"/>
      <c r="W750" s="1"/>
      <c r="X750" s="1"/>
      <c r="Y750" s="1"/>
      <c r="Z750" s="1"/>
    </row>
    <row r="751" spans="1:26" ht="14.25" customHeight="1">
      <c r="A751" s="1"/>
      <c r="B751" s="1"/>
      <c r="C751" s="169"/>
      <c r="D751" s="1"/>
      <c r="E751" s="1"/>
      <c r="F751" s="1"/>
      <c r="G751" s="1"/>
      <c r="H751" s="1"/>
      <c r="I751" s="166"/>
      <c r="J751" s="1"/>
      <c r="K751" s="1"/>
      <c r="L751" s="1"/>
      <c r="M751" s="1"/>
      <c r="N751" s="1"/>
      <c r="O751" s="1"/>
      <c r="P751" s="1"/>
      <c r="Q751" s="1"/>
      <c r="R751" s="1"/>
      <c r="S751" s="1"/>
      <c r="T751" s="1"/>
      <c r="U751" s="1"/>
      <c r="V751" s="1"/>
      <c r="W751" s="1"/>
      <c r="X751" s="1"/>
      <c r="Y751" s="1"/>
      <c r="Z751" s="1"/>
    </row>
    <row r="752" spans="1:26" ht="14.25" customHeight="1">
      <c r="A752" s="1"/>
      <c r="B752" s="1"/>
      <c r="C752" s="169"/>
      <c r="D752" s="1"/>
      <c r="E752" s="1"/>
      <c r="F752" s="1"/>
      <c r="G752" s="1"/>
      <c r="H752" s="1"/>
      <c r="I752" s="166"/>
      <c r="J752" s="1"/>
      <c r="K752" s="1"/>
      <c r="L752" s="1"/>
      <c r="M752" s="1"/>
      <c r="N752" s="1"/>
      <c r="O752" s="1"/>
      <c r="P752" s="1"/>
      <c r="Q752" s="1"/>
      <c r="R752" s="1"/>
      <c r="S752" s="1"/>
      <c r="T752" s="1"/>
      <c r="U752" s="1"/>
      <c r="V752" s="1"/>
      <c r="W752" s="1"/>
      <c r="X752" s="1"/>
      <c r="Y752" s="1"/>
      <c r="Z752" s="1"/>
    </row>
    <row r="753" spans="1:26" ht="14.25" customHeight="1">
      <c r="A753" s="1"/>
      <c r="B753" s="1"/>
      <c r="C753" s="169"/>
      <c r="D753" s="1"/>
      <c r="E753" s="1"/>
      <c r="F753" s="1"/>
      <c r="G753" s="1"/>
      <c r="H753" s="1"/>
      <c r="I753" s="166"/>
      <c r="J753" s="1"/>
      <c r="K753" s="1"/>
      <c r="L753" s="1"/>
      <c r="M753" s="1"/>
      <c r="N753" s="1"/>
      <c r="O753" s="1"/>
      <c r="P753" s="1"/>
      <c r="Q753" s="1"/>
      <c r="R753" s="1"/>
      <c r="S753" s="1"/>
      <c r="T753" s="1"/>
      <c r="U753" s="1"/>
      <c r="V753" s="1"/>
      <c r="W753" s="1"/>
      <c r="X753" s="1"/>
      <c r="Y753" s="1"/>
      <c r="Z753" s="1"/>
    </row>
    <row r="754" spans="1:26" ht="14.25" customHeight="1">
      <c r="A754" s="1"/>
      <c r="B754" s="1"/>
      <c r="C754" s="169"/>
      <c r="D754" s="1"/>
      <c r="E754" s="1"/>
      <c r="F754" s="1"/>
      <c r="G754" s="1"/>
      <c r="H754" s="1"/>
      <c r="I754" s="166"/>
      <c r="J754" s="1"/>
      <c r="K754" s="1"/>
      <c r="L754" s="1"/>
      <c r="M754" s="1"/>
      <c r="N754" s="1"/>
      <c r="O754" s="1"/>
      <c r="P754" s="1"/>
      <c r="Q754" s="1"/>
      <c r="R754" s="1"/>
      <c r="S754" s="1"/>
      <c r="T754" s="1"/>
      <c r="U754" s="1"/>
      <c r="V754" s="1"/>
      <c r="W754" s="1"/>
      <c r="X754" s="1"/>
      <c r="Y754" s="1"/>
      <c r="Z754" s="1"/>
    </row>
    <row r="755" spans="1:26" ht="14.25" customHeight="1">
      <c r="A755" s="1"/>
      <c r="B755" s="1"/>
      <c r="C755" s="169"/>
      <c r="D755" s="1"/>
      <c r="E755" s="1"/>
      <c r="F755" s="1"/>
      <c r="G755" s="1"/>
      <c r="H755" s="1"/>
      <c r="I755" s="166"/>
      <c r="J755" s="1"/>
      <c r="K755" s="1"/>
      <c r="L755" s="1"/>
      <c r="M755" s="1"/>
      <c r="N755" s="1"/>
      <c r="O755" s="1"/>
      <c r="P755" s="1"/>
      <c r="Q755" s="1"/>
      <c r="R755" s="1"/>
      <c r="S755" s="1"/>
      <c r="T755" s="1"/>
      <c r="U755" s="1"/>
      <c r="V755" s="1"/>
      <c r="W755" s="1"/>
      <c r="X755" s="1"/>
      <c r="Y755" s="1"/>
      <c r="Z755" s="1"/>
    </row>
    <row r="756" spans="1:26" ht="14.25" customHeight="1">
      <c r="A756" s="1"/>
      <c r="B756" s="1"/>
      <c r="C756" s="169"/>
      <c r="D756" s="1"/>
      <c r="E756" s="1"/>
      <c r="F756" s="1"/>
      <c r="G756" s="1"/>
      <c r="H756" s="1"/>
      <c r="I756" s="166"/>
      <c r="J756" s="1"/>
      <c r="K756" s="1"/>
      <c r="L756" s="1"/>
      <c r="M756" s="1"/>
      <c r="N756" s="1"/>
      <c r="O756" s="1"/>
      <c r="P756" s="1"/>
      <c r="Q756" s="1"/>
      <c r="R756" s="1"/>
      <c r="S756" s="1"/>
      <c r="T756" s="1"/>
      <c r="U756" s="1"/>
      <c r="V756" s="1"/>
      <c r="W756" s="1"/>
      <c r="X756" s="1"/>
      <c r="Y756" s="1"/>
      <c r="Z756" s="1"/>
    </row>
    <row r="757" spans="1:26" ht="14.25" customHeight="1">
      <c r="A757" s="1"/>
      <c r="B757" s="1"/>
      <c r="C757" s="169"/>
      <c r="D757" s="1"/>
      <c r="E757" s="1"/>
      <c r="F757" s="1"/>
      <c r="G757" s="1"/>
      <c r="H757" s="1"/>
      <c r="I757" s="166"/>
      <c r="J757" s="1"/>
      <c r="K757" s="1"/>
      <c r="L757" s="1"/>
      <c r="M757" s="1"/>
      <c r="N757" s="1"/>
      <c r="O757" s="1"/>
      <c r="P757" s="1"/>
      <c r="Q757" s="1"/>
      <c r="R757" s="1"/>
      <c r="S757" s="1"/>
      <c r="T757" s="1"/>
      <c r="U757" s="1"/>
      <c r="V757" s="1"/>
      <c r="W757" s="1"/>
      <c r="X757" s="1"/>
      <c r="Y757" s="1"/>
      <c r="Z757" s="1"/>
    </row>
    <row r="758" spans="1:26" ht="14.25" customHeight="1">
      <c r="A758" s="1"/>
      <c r="B758" s="1"/>
      <c r="C758" s="169"/>
      <c r="D758" s="1"/>
      <c r="E758" s="1"/>
      <c r="F758" s="1"/>
      <c r="G758" s="1"/>
      <c r="H758" s="1"/>
      <c r="I758" s="166"/>
      <c r="J758" s="1"/>
      <c r="K758" s="1"/>
      <c r="L758" s="1"/>
      <c r="M758" s="1"/>
      <c r="N758" s="1"/>
      <c r="O758" s="1"/>
      <c r="P758" s="1"/>
      <c r="Q758" s="1"/>
      <c r="R758" s="1"/>
      <c r="S758" s="1"/>
      <c r="T758" s="1"/>
      <c r="U758" s="1"/>
      <c r="V758" s="1"/>
      <c r="W758" s="1"/>
      <c r="X758" s="1"/>
      <c r="Y758" s="1"/>
      <c r="Z758" s="1"/>
    </row>
    <row r="759" spans="1:26" ht="14.25" customHeight="1">
      <c r="A759" s="1"/>
      <c r="B759" s="1"/>
      <c r="C759" s="169"/>
      <c r="D759" s="1"/>
      <c r="E759" s="1"/>
      <c r="F759" s="1"/>
      <c r="G759" s="1"/>
      <c r="H759" s="1"/>
      <c r="I759" s="166"/>
      <c r="J759" s="1"/>
      <c r="K759" s="1"/>
      <c r="L759" s="1"/>
      <c r="M759" s="1"/>
      <c r="N759" s="1"/>
      <c r="O759" s="1"/>
      <c r="P759" s="1"/>
      <c r="Q759" s="1"/>
      <c r="R759" s="1"/>
      <c r="S759" s="1"/>
      <c r="T759" s="1"/>
      <c r="U759" s="1"/>
      <c r="V759" s="1"/>
      <c r="W759" s="1"/>
      <c r="X759" s="1"/>
      <c r="Y759" s="1"/>
      <c r="Z759" s="1"/>
    </row>
    <row r="760" spans="1:26" ht="14.25" customHeight="1">
      <c r="A760" s="1"/>
      <c r="B760" s="1"/>
      <c r="C760" s="169"/>
      <c r="D760" s="1"/>
      <c r="E760" s="1"/>
      <c r="F760" s="1"/>
      <c r="G760" s="1"/>
      <c r="H760" s="1"/>
      <c r="I760" s="166"/>
      <c r="J760" s="1"/>
      <c r="K760" s="1"/>
      <c r="L760" s="1"/>
      <c r="M760" s="1"/>
      <c r="N760" s="1"/>
      <c r="O760" s="1"/>
      <c r="P760" s="1"/>
      <c r="Q760" s="1"/>
      <c r="R760" s="1"/>
      <c r="S760" s="1"/>
      <c r="T760" s="1"/>
      <c r="U760" s="1"/>
      <c r="V760" s="1"/>
      <c r="W760" s="1"/>
      <c r="X760" s="1"/>
      <c r="Y760" s="1"/>
      <c r="Z760" s="1"/>
    </row>
    <row r="761" spans="1:26" ht="14.25" customHeight="1">
      <c r="A761" s="1"/>
      <c r="B761" s="1"/>
      <c r="C761" s="169"/>
      <c r="D761" s="1"/>
      <c r="E761" s="1"/>
      <c r="F761" s="1"/>
      <c r="G761" s="1"/>
      <c r="H761" s="1"/>
      <c r="I761" s="166"/>
      <c r="J761" s="1"/>
      <c r="K761" s="1"/>
      <c r="L761" s="1"/>
      <c r="M761" s="1"/>
      <c r="N761" s="1"/>
      <c r="O761" s="1"/>
      <c r="P761" s="1"/>
      <c r="Q761" s="1"/>
      <c r="R761" s="1"/>
      <c r="S761" s="1"/>
      <c r="T761" s="1"/>
      <c r="U761" s="1"/>
      <c r="V761" s="1"/>
      <c r="W761" s="1"/>
      <c r="X761" s="1"/>
      <c r="Y761" s="1"/>
      <c r="Z761" s="1"/>
    </row>
    <row r="762" spans="1:26" ht="14.25" customHeight="1">
      <c r="A762" s="1"/>
      <c r="B762" s="1"/>
      <c r="C762" s="169"/>
      <c r="D762" s="1"/>
      <c r="E762" s="1"/>
      <c r="F762" s="1"/>
      <c r="G762" s="1"/>
      <c r="H762" s="1"/>
      <c r="I762" s="166"/>
      <c r="J762" s="1"/>
      <c r="K762" s="1"/>
      <c r="L762" s="1"/>
      <c r="M762" s="1"/>
      <c r="N762" s="1"/>
      <c r="O762" s="1"/>
      <c r="P762" s="1"/>
      <c r="Q762" s="1"/>
      <c r="R762" s="1"/>
      <c r="S762" s="1"/>
      <c r="T762" s="1"/>
      <c r="U762" s="1"/>
      <c r="V762" s="1"/>
      <c r="W762" s="1"/>
      <c r="X762" s="1"/>
      <c r="Y762" s="1"/>
      <c r="Z762" s="1"/>
    </row>
    <row r="763" spans="1:26" ht="14.25" customHeight="1">
      <c r="A763" s="1"/>
      <c r="B763" s="1"/>
      <c r="C763" s="169"/>
      <c r="D763" s="1"/>
      <c r="E763" s="1"/>
      <c r="F763" s="1"/>
      <c r="G763" s="1"/>
      <c r="H763" s="1"/>
      <c r="I763" s="166"/>
      <c r="J763" s="1"/>
      <c r="K763" s="1"/>
      <c r="L763" s="1"/>
      <c r="M763" s="1"/>
      <c r="N763" s="1"/>
      <c r="O763" s="1"/>
      <c r="P763" s="1"/>
      <c r="Q763" s="1"/>
      <c r="R763" s="1"/>
      <c r="S763" s="1"/>
      <c r="T763" s="1"/>
      <c r="U763" s="1"/>
      <c r="V763" s="1"/>
      <c r="W763" s="1"/>
      <c r="X763" s="1"/>
      <c r="Y763" s="1"/>
      <c r="Z763" s="1"/>
    </row>
    <row r="764" spans="1:26" ht="14.25" customHeight="1">
      <c r="A764" s="1"/>
      <c r="B764" s="1"/>
      <c r="C764" s="169"/>
      <c r="D764" s="1"/>
      <c r="E764" s="1"/>
      <c r="F764" s="1"/>
      <c r="G764" s="1"/>
      <c r="H764" s="1"/>
      <c r="I764" s="166"/>
      <c r="J764" s="1"/>
      <c r="K764" s="1"/>
      <c r="L764" s="1"/>
      <c r="M764" s="1"/>
      <c r="N764" s="1"/>
      <c r="O764" s="1"/>
      <c r="P764" s="1"/>
      <c r="Q764" s="1"/>
      <c r="R764" s="1"/>
      <c r="S764" s="1"/>
      <c r="T764" s="1"/>
      <c r="U764" s="1"/>
      <c r="V764" s="1"/>
      <c r="W764" s="1"/>
      <c r="X764" s="1"/>
      <c r="Y764" s="1"/>
      <c r="Z764" s="1"/>
    </row>
    <row r="765" spans="1:26" ht="14.25" customHeight="1">
      <c r="A765" s="1"/>
      <c r="B765" s="1"/>
      <c r="C765" s="169"/>
      <c r="D765" s="1"/>
      <c r="E765" s="1"/>
      <c r="F765" s="1"/>
      <c r="G765" s="1"/>
      <c r="H765" s="1"/>
      <c r="I765" s="166"/>
      <c r="J765" s="1"/>
      <c r="K765" s="1"/>
      <c r="L765" s="1"/>
      <c r="M765" s="1"/>
      <c r="N765" s="1"/>
      <c r="O765" s="1"/>
      <c r="P765" s="1"/>
      <c r="Q765" s="1"/>
      <c r="R765" s="1"/>
      <c r="S765" s="1"/>
      <c r="T765" s="1"/>
      <c r="U765" s="1"/>
      <c r="V765" s="1"/>
      <c r="W765" s="1"/>
      <c r="X765" s="1"/>
      <c r="Y765" s="1"/>
      <c r="Z765" s="1"/>
    </row>
    <row r="766" spans="1:26" ht="14.25" customHeight="1">
      <c r="A766" s="1"/>
      <c r="B766" s="1"/>
      <c r="C766" s="169"/>
      <c r="D766" s="1"/>
      <c r="E766" s="1"/>
      <c r="F766" s="1"/>
      <c r="G766" s="1"/>
      <c r="H766" s="1"/>
      <c r="I766" s="166"/>
      <c r="J766" s="1"/>
      <c r="K766" s="1"/>
      <c r="L766" s="1"/>
      <c r="M766" s="1"/>
      <c r="N766" s="1"/>
      <c r="O766" s="1"/>
      <c r="P766" s="1"/>
      <c r="Q766" s="1"/>
      <c r="R766" s="1"/>
      <c r="S766" s="1"/>
      <c r="T766" s="1"/>
      <c r="U766" s="1"/>
      <c r="V766" s="1"/>
      <c r="W766" s="1"/>
      <c r="X766" s="1"/>
      <c r="Y766" s="1"/>
      <c r="Z766" s="1"/>
    </row>
    <row r="767" spans="1:26" ht="14.25" customHeight="1">
      <c r="A767" s="1"/>
      <c r="B767" s="1"/>
      <c r="C767" s="169"/>
      <c r="D767" s="1"/>
      <c r="E767" s="1"/>
      <c r="F767" s="1"/>
      <c r="G767" s="1"/>
      <c r="H767" s="1"/>
      <c r="I767" s="166"/>
      <c r="J767" s="1"/>
      <c r="K767" s="1"/>
      <c r="L767" s="1"/>
      <c r="M767" s="1"/>
      <c r="N767" s="1"/>
      <c r="O767" s="1"/>
      <c r="P767" s="1"/>
      <c r="Q767" s="1"/>
      <c r="R767" s="1"/>
      <c r="S767" s="1"/>
      <c r="T767" s="1"/>
      <c r="U767" s="1"/>
      <c r="V767" s="1"/>
      <c r="W767" s="1"/>
      <c r="X767" s="1"/>
      <c r="Y767" s="1"/>
      <c r="Z767" s="1"/>
    </row>
    <row r="768" spans="1:26" ht="14.25" customHeight="1">
      <c r="A768" s="1"/>
      <c r="B768" s="1"/>
      <c r="C768" s="169"/>
      <c r="D768" s="1"/>
      <c r="E768" s="1"/>
      <c r="F768" s="1"/>
      <c r="G768" s="1"/>
      <c r="H768" s="1"/>
      <c r="I768" s="166"/>
      <c r="J768" s="1"/>
      <c r="K768" s="1"/>
      <c r="L768" s="1"/>
      <c r="M768" s="1"/>
      <c r="N768" s="1"/>
      <c r="O768" s="1"/>
      <c r="P768" s="1"/>
      <c r="Q768" s="1"/>
      <c r="R768" s="1"/>
      <c r="S768" s="1"/>
      <c r="T768" s="1"/>
      <c r="U768" s="1"/>
      <c r="V768" s="1"/>
      <c r="W768" s="1"/>
      <c r="X768" s="1"/>
      <c r="Y768" s="1"/>
      <c r="Z768" s="1"/>
    </row>
    <row r="769" spans="1:26" ht="14.25" customHeight="1">
      <c r="A769" s="1"/>
      <c r="B769" s="1"/>
      <c r="C769" s="169"/>
      <c r="D769" s="1"/>
      <c r="E769" s="1"/>
      <c r="F769" s="1"/>
      <c r="G769" s="1"/>
      <c r="H769" s="1"/>
      <c r="I769" s="166"/>
      <c r="J769" s="1"/>
      <c r="K769" s="1"/>
      <c r="L769" s="1"/>
      <c r="M769" s="1"/>
      <c r="N769" s="1"/>
      <c r="O769" s="1"/>
      <c r="P769" s="1"/>
      <c r="Q769" s="1"/>
      <c r="R769" s="1"/>
      <c r="S769" s="1"/>
      <c r="T769" s="1"/>
      <c r="U769" s="1"/>
      <c r="V769" s="1"/>
      <c r="W769" s="1"/>
      <c r="X769" s="1"/>
      <c r="Y769" s="1"/>
      <c r="Z769" s="1"/>
    </row>
    <row r="770" spans="1:26" ht="14.25" customHeight="1">
      <c r="A770" s="1"/>
      <c r="B770" s="1"/>
      <c r="C770" s="169"/>
      <c r="D770" s="1"/>
      <c r="E770" s="1"/>
      <c r="F770" s="1"/>
      <c r="G770" s="1"/>
      <c r="H770" s="1"/>
      <c r="I770" s="166"/>
      <c r="J770" s="1"/>
      <c r="K770" s="1"/>
      <c r="L770" s="1"/>
      <c r="M770" s="1"/>
      <c r="N770" s="1"/>
      <c r="O770" s="1"/>
      <c r="P770" s="1"/>
      <c r="Q770" s="1"/>
      <c r="R770" s="1"/>
      <c r="S770" s="1"/>
      <c r="T770" s="1"/>
      <c r="U770" s="1"/>
      <c r="V770" s="1"/>
      <c r="W770" s="1"/>
      <c r="X770" s="1"/>
      <c r="Y770" s="1"/>
      <c r="Z770" s="1"/>
    </row>
    <row r="771" spans="1:26" ht="14.25" customHeight="1">
      <c r="A771" s="1"/>
      <c r="B771" s="1"/>
      <c r="C771" s="169"/>
      <c r="D771" s="1"/>
      <c r="E771" s="1"/>
      <c r="F771" s="1"/>
      <c r="G771" s="1"/>
      <c r="H771" s="1"/>
      <c r="I771" s="166"/>
      <c r="J771" s="1"/>
      <c r="K771" s="1"/>
      <c r="L771" s="1"/>
      <c r="M771" s="1"/>
      <c r="N771" s="1"/>
      <c r="O771" s="1"/>
      <c r="P771" s="1"/>
      <c r="Q771" s="1"/>
      <c r="R771" s="1"/>
      <c r="S771" s="1"/>
      <c r="T771" s="1"/>
      <c r="U771" s="1"/>
      <c r="V771" s="1"/>
      <c r="W771" s="1"/>
      <c r="X771" s="1"/>
      <c r="Y771" s="1"/>
      <c r="Z771" s="1"/>
    </row>
    <row r="772" spans="1:26" ht="14.25" customHeight="1">
      <c r="A772" s="1"/>
      <c r="B772" s="1"/>
      <c r="C772" s="169"/>
      <c r="D772" s="1"/>
      <c r="E772" s="1"/>
      <c r="F772" s="1"/>
      <c r="G772" s="1"/>
      <c r="H772" s="1"/>
      <c r="I772" s="166"/>
      <c r="J772" s="1"/>
      <c r="K772" s="1"/>
      <c r="L772" s="1"/>
      <c r="M772" s="1"/>
      <c r="N772" s="1"/>
      <c r="O772" s="1"/>
      <c r="P772" s="1"/>
      <c r="Q772" s="1"/>
      <c r="R772" s="1"/>
      <c r="S772" s="1"/>
      <c r="T772" s="1"/>
      <c r="U772" s="1"/>
      <c r="V772" s="1"/>
      <c r="W772" s="1"/>
      <c r="X772" s="1"/>
      <c r="Y772" s="1"/>
      <c r="Z772" s="1"/>
    </row>
    <row r="773" spans="1:26" ht="14.25" customHeight="1">
      <c r="A773" s="1"/>
      <c r="B773" s="1"/>
      <c r="C773" s="169"/>
      <c r="D773" s="1"/>
      <c r="E773" s="1"/>
      <c r="F773" s="1"/>
      <c r="G773" s="1"/>
      <c r="H773" s="1"/>
      <c r="I773" s="166"/>
      <c r="J773" s="1"/>
      <c r="K773" s="1"/>
      <c r="L773" s="1"/>
      <c r="M773" s="1"/>
      <c r="N773" s="1"/>
      <c r="O773" s="1"/>
      <c r="P773" s="1"/>
      <c r="Q773" s="1"/>
      <c r="R773" s="1"/>
      <c r="S773" s="1"/>
      <c r="T773" s="1"/>
      <c r="U773" s="1"/>
      <c r="V773" s="1"/>
      <c r="W773" s="1"/>
      <c r="X773" s="1"/>
      <c r="Y773" s="1"/>
      <c r="Z773" s="1"/>
    </row>
    <row r="774" spans="1:26" ht="14.25" customHeight="1">
      <c r="A774" s="1"/>
      <c r="B774" s="1"/>
      <c r="C774" s="169"/>
      <c r="D774" s="1"/>
      <c r="E774" s="1"/>
      <c r="F774" s="1"/>
      <c r="G774" s="1"/>
      <c r="H774" s="1"/>
      <c r="I774" s="166"/>
      <c r="J774" s="1"/>
      <c r="K774" s="1"/>
      <c r="L774" s="1"/>
      <c r="M774" s="1"/>
      <c r="N774" s="1"/>
      <c r="O774" s="1"/>
      <c r="P774" s="1"/>
      <c r="Q774" s="1"/>
      <c r="R774" s="1"/>
      <c r="S774" s="1"/>
      <c r="T774" s="1"/>
      <c r="U774" s="1"/>
      <c r="V774" s="1"/>
      <c r="W774" s="1"/>
      <c r="X774" s="1"/>
      <c r="Y774" s="1"/>
      <c r="Z774" s="1"/>
    </row>
    <row r="775" spans="1:26" ht="14.25" customHeight="1">
      <c r="A775" s="1"/>
      <c r="B775" s="1"/>
      <c r="C775" s="169"/>
      <c r="D775" s="1"/>
      <c r="E775" s="1"/>
      <c r="F775" s="1"/>
      <c r="G775" s="1"/>
      <c r="H775" s="1"/>
      <c r="I775" s="166"/>
      <c r="J775" s="1"/>
      <c r="K775" s="1"/>
      <c r="L775" s="1"/>
      <c r="M775" s="1"/>
      <c r="N775" s="1"/>
      <c r="O775" s="1"/>
      <c r="P775" s="1"/>
      <c r="Q775" s="1"/>
      <c r="R775" s="1"/>
      <c r="S775" s="1"/>
      <c r="T775" s="1"/>
      <c r="U775" s="1"/>
      <c r="V775" s="1"/>
      <c r="W775" s="1"/>
      <c r="X775" s="1"/>
      <c r="Y775" s="1"/>
      <c r="Z775" s="1"/>
    </row>
    <row r="776" spans="1:26" ht="14.25" customHeight="1">
      <c r="A776" s="1"/>
      <c r="B776" s="1"/>
      <c r="C776" s="169"/>
      <c r="D776" s="1"/>
      <c r="E776" s="1"/>
      <c r="F776" s="1"/>
      <c r="G776" s="1"/>
      <c r="H776" s="1"/>
      <c r="I776" s="166"/>
      <c r="J776" s="1"/>
      <c r="K776" s="1"/>
      <c r="L776" s="1"/>
      <c r="M776" s="1"/>
      <c r="N776" s="1"/>
      <c r="O776" s="1"/>
      <c r="P776" s="1"/>
      <c r="Q776" s="1"/>
      <c r="R776" s="1"/>
      <c r="S776" s="1"/>
      <c r="T776" s="1"/>
      <c r="U776" s="1"/>
      <c r="V776" s="1"/>
      <c r="W776" s="1"/>
      <c r="X776" s="1"/>
      <c r="Y776" s="1"/>
      <c r="Z776" s="1"/>
    </row>
    <row r="777" spans="1:26" ht="14.25" customHeight="1">
      <c r="A777" s="1"/>
      <c r="B777" s="1"/>
      <c r="C777" s="169"/>
      <c r="D777" s="1"/>
      <c r="E777" s="1"/>
      <c r="F777" s="1"/>
      <c r="G777" s="1"/>
      <c r="H777" s="1"/>
      <c r="I777" s="166"/>
      <c r="J777" s="1"/>
      <c r="K777" s="1"/>
      <c r="L777" s="1"/>
      <c r="M777" s="1"/>
      <c r="N777" s="1"/>
      <c r="O777" s="1"/>
      <c r="P777" s="1"/>
      <c r="Q777" s="1"/>
      <c r="R777" s="1"/>
      <c r="S777" s="1"/>
      <c r="T777" s="1"/>
      <c r="U777" s="1"/>
      <c r="V777" s="1"/>
      <c r="W777" s="1"/>
      <c r="X777" s="1"/>
      <c r="Y777" s="1"/>
      <c r="Z777" s="1"/>
    </row>
    <row r="778" spans="1:26" ht="14.25" customHeight="1">
      <c r="A778" s="1"/>
      <c r="B778" s="1"/>
      <c r="C778" s="169"/>
      <c r="D778" s="1"/>
      <c r="E778" s="1"/>
      <c r="F778" s="1"/>
      <c r="G778" s="1"/>
      <c r="H778" s="1"/>
      <c r="I778" s="166"/>
      <c r="J778" s="1"/>
      <c r="K778" s="1"/>
      <c r="L778" s="1"/>
      <c r="M778" s="1"/>
      <c r="N778" s="1"/>
      <c r="O778" s="1"/>
      <c r="P778" s="1"/>
      <c r="Q778" s="1"/>
      <c r="R778" s="1"/>
      <c r="S778" s="1"/>
      <c r="T778" s="1"/>
      <c r="U778" s="1"/>
      <c r="V778" s="1"/>
      <c r="W778" s="1"/>
      <c r="X778" s="1"/>
      <c r="Y778" s="1"/>
      <c r="Z778" s="1"/>
    </row>
    <row r="779" spans="1:26" ht="14.25" customHeight="1">
      <c r="A779" s="1"/>
      <c r="B779" s="1"/>
      <c r="C779" s="169"/>
      <c r="D779" s="1"/>
      <c r="E779" s="1"/>
      <c r="F779" s="1"/>
      <c r="G779" s="1"/>
      <c r="H779" s="1"/>
      <c r="I779" s="166"/>
      <c r="J779" s="1"/>
      <c r="K779" s="1"/>
      <c r="L779" s="1"/>
      <c r="M779" s="1"/>
      <c r="N779" s="1"/>
      <c r="O779" s="1"/>
      <c r="P779" s="1"/>
      <c r="Q779" s="1"/>
      <c r="R779" s="1"/>
      <c r="S779" s="1"/>
      <c r="T779" s="1"/>
      <c r="U779" s="1"/>
      <c r="V779" s="1"/>
      <c r="W779" s="1"/>
      <c r="X779" s="1"/>
      <c r="Y779" s="1"/>
      <c r="Z779" s="1"/>
    </row>
    <row r="780" spans="1:26" ht="14.25" customHeight="1">
      <c r="A780" s="1"/>
      <c r="B780" s="1"/>
      <c r="C780" s="169"/>
      <c r="D780" s="1"/>
      <c r="E780" s="1"/>
      <c r="F780" s="1"/>
      <c r="G780" s="1"/>
      <c r="H780" s="1"/>
      <c r="I780" s="166"/>
      <c r="J780" s="1"/>
      <c r="K780" s="1"/>
      <c r="L780" s="1"/>
      <c r="M780" s="1"/>
      <c r="N780" s="1"/>
      <c r="O780" s="1"/>
      <c r="P780" s="1"/>
      <c r="Q780" s="1"/>
      <c r="R780" s="1"/>
      <c r="S780" s="1"/>
      <c r="T780" s="1"/>
      <c r="U780" s="1"/>
      <c r="V780" s="1"/>
      <c r="W780" s="1"/>
      <c r="X780" s="1"/>
      <c r="Y780" s="1"/>
      <c r="Z780" s="1"/>
    </row>
    <row r="781" spans="1:26" ht="14.25" customHeight="1">
      <c r="A781" s="1"/>
      <c r="B781" s="1"/>
      <c r="C781" s="169"/>
      <c r="D781" s="1"/>
      <c r="E781" s="1"/>
      <c r="F781" s="1"/>
      <c r="G781" s="1"/>
      <c r="H781" s="1"/>
      <c r="I781" s="166"/>
      <c r="J781" s="1"/>
      <c r="K781" s="1"/>
      <c r="L781" s="1"/>
      <c r="M781" s="1"/>
      <c r="N781" s="1"/>
      <c r="O781" s="1"/>
      <c r="P781" s="1"/>
      <c r="Q781" s="1"/>
      <c r="R781" s="1"/>
      <c r="S781" s="1"/>
      <c r="T781" s="1"/>
      <c r="U781" s="1"/>
      <c r="V781" s="1"/>
      <c r="W781" s="1"/>
      <c r="X781" s="1"/>
      <c r="Y781" s="1"/>
      <c r="Z781" s="1"/>
    </row>
    <row r="782" spans="1:26" ht="14.25" customHeight="1">
      <c r="A782" s="1"/>
      <c r="B782" s="1"/>
      <c r="C782" s="169"/>
      <c r="D782" s="1"/>
      <c r="E782" s="1"/>
      <c r="F782" s="1"/>
      <c r="G782" s="1"/>
      <c r="H782" s="1"/>
      <c r="I782" s="166"/>
      <c r="J782" s="1"/>
      <c r="K782" s="1"/>
      <c r="L782" s="1"/>
      <c r="M782" s="1"/>
      <c r="N782" s="1"/>
      <c r="O782" s="1"/>
      <c r="P782" s="1"/>
      <c r="Q782" s="1"/>
      <c r="R782" s="1"/>
      <c r="S782" s="1"/>
      <c r="T782" s="1"/>
      <c r="U782" s="1"/>
      <c r="V782" s="1"/>
      <c r="W782" s="1"/>
      <c r="X782" s="1"/>
      <c r="Y782" s="1"/>
      <c r="Z782" s="1"/>
    </row>
    <row r="783" spans="1:26" ht="14.25" customHeight="1">
      <c r="A783" s="1"/>
      <c r="B783" s="1"/>
      <c r="C783" s="169"/>
      <c r="D783" s="1"/>
      <c r="E783" s="1"/>
      <c r="F783" s="1"/>
      <c r="G783" s="1"/>
      <c r="H783" s="1"/>
      <c r="I783" s="166"/>
      <c r="J783" s="1"/>
      <c r="K783" s="1"/>
      <c r="L783" s="1"/>
      <c r="M783" s="1"/>
      <c r="N783" s="1"/>
      <c r="O783" s="1"/>
      <c r="P783" s="1"/>
      <c r="Q783" s="1"/>
      <c r="R783" s="1"/>
      <c r="S783" s="1"/>
      <c r="T783" s="1"/>
      <c r="U783" s="1"/>
      <c r="V783" s="1"/>
      <c r="W783" s="1"/>
      <c r="X783" s="1"/>
      <c r="Y783" s="1"/>
      <c r="Z783" s="1"/>
    </row>
    <row r="784" spans="1:26" ht="14.25" customHeight="1">
      <c r="A784" s="1"/>
      <c r="B784" s="1"/>
      <c r="C784" s="169"/>
      <c r="D784" s="1"/>
      <c r="E784" s="1"/>
      <c r="F784" s="1"/>
      <c r="G784" s="1"/>
      <c r="H784" s="1"/>
      <c r="I784" s="166"/>
      <c r="J784" s="1"/>
      <c r="K784" s="1"/>
      <c r="L784" s="1"/>
      <c r="M784" s="1"/>
      <c r="N784" s="1"/>
      <c r="O784" s="1"/>
      <c r="P784" s="1"/>
      <c r="Q784" s="1"/>
      <c r="R784" s="1"/>
      <c r="S784" s="1"/>
      <c r="T784" s="1"/>
      <c r="U784" s="1"/>
      <c r="V784" s="1"/>
      <c r="W784" s="1"/>
      <c r="X784" s="1"/>
      <c r="Y784" s="1"/>
      <c r="Z784" s="1"/>
    </row>
    <row r="785" spans="1:26" ht="14.25" customHeight="1">
      <c r="A785" s="1"/>
      <c r="B785" s="1"/>
      <c r="C785" s="169"/>
      <c r="D785" s="1"/>
      <c r="E785" s="1"/>
      <c r="F785" s="1"/>
      <c r="G785" s="1"/>
      <c r="H785" s="1"/>
      <c r="I785" s="166"/>
      <c r="J785" s="1"/>
      <c r="K785" s="1"/>
      <c r="L785" s="1"/>
      <c r="M785" s="1"/>
      <c r="N785" s="1"/>
      <c r="O785" s="1"/>
      <c r="P785" s="1"/>
      <c r="Q785" s="1"/>
      <c r="R785" s="1"/>
      <c r="S785" s="1"/>
      <c r="T785" s="1"/>
      <c r="U785" s="1"/>
      <c r="V785" s="1"/>
      <c r="W785" s="1"/>
      <c r="X785" s="1"/>
      <c r="Y785" s="1"/>
      <c r="Z785" s="1"/>
    </row>
    <row r="786" spans="1:26" ht="14.25" customHeight="1">
      <c r="A786" s="1"/>
      <c r="B786" s="1"/>
      <c r="C786" s="169"/>
      <c r="D786" s="1"/>
      <c r="E786" s="1"/>
      <c r="F786" s="1"/>
      <c r="G786" s="1"/>
      <c r="H786" s="1"/>
      <c r="I786" s="166"/>
      <c r="J786" s="1"/>
      <c r="K786" s="1"/>
      <c r="L786" s="1"/>
      <c r="M786" s="1"/>
      <c r="N786" s="1"/>
      <c r="O786" s="1"/>
      <c r="P786" s="1"/>
      <c r="Q786" s="1"/>
      <c r="R786" s="1"/>
      <c r="S786" s="1"/>
      <c r="T786" s="1"/>
      <c r="U786" s="1"/>
      <c r="V786" s="1"/>
      <c r="W786" s="1"/>
      <c r="X786" s="1"/>
      <c r="Y786" s="1"/>
      <c r="Z786" s="1"/>
    </row>
    <row r="787" spans="1:26" ht="14.25" customHeight="1">
      <c r="A787" s="1"/>
      <c r="B787" s="1"/>
      <c r="C787" s="169"/>
      <c r="D787" s="1"/>
      <c r="E787" s="1"/>
      <c r="F787" s="1"/>
      <c r="G787" s="1"/>
      <c r="H787" s="1"/>
      <c r="I787" s="166"/>
      <c r="J787" s="1"/>
      <c r="K787" s="1"/>
      <c r="L787" s="1"/>
      <c r="M787" s="1"/>
      <c r="N787" s="1"/>
      <c r="O787" s="1"/>
      <c r="P787" s="1"/>
      <c r="Q787" s="1"/>
      <c r="R787" s="1"/>
      <c r="S787" s="1"/>
      <c r="T787" s="1"/>
      <c r="U787" s="1"/>
      <c r="V787" s="1"/>
      <c r="W787" s="1"/>
      <c r="X787" s="1"/>
      <c r="Y787" s="1"/>
      <c r="Z787" s="1"/>
    </row>
    <row r="788" spans="1:26" ht="14.25" customHeight="1">
      <c r="A788" s="1"/>
      <c r="B788" s="1"/>
      <c r="C788" s="169"/>
      <c r="D788" s="1"/>
      <c r="E788" s="1"/>
      <c r="F788" s="1"/>
      <c r="G788" s="1"/>
      <c r="H788" s="1"/>
      <c r="I788" s="166"/>
      <c r="J788" s="1"/>
      <c r="K788" s="1"/>
      <c r="L788" s="1"/>
      <c r="M788" s="1"/>
      <c r="N788" s="1"/>
      <c r="O788" s="1"/>
      <c r="P788" s="1"/>
      <c r="Q788" s="1"/>
      <c r="R788" s="1"/>
      <c r="S788" s="1"/>
      <c r="T788" s="1"/>
      <c r="U788" s="1"/>
      <c r="V788" s="1"/>
      <c r="W788" s="1"/>
      <c r="X788" s="1"/>
      <c r="Y788" s="1"/>
      <c r="Z788" s="1"/>
    </row>
    <row r="789" spans="1:26" ht="14.25" customHeight="1">
      <c r="A789" s="1"/>
      <c r="B789" s="1"/>
      <c r="C789" s="169"/>
      <c r="D789" s="1"/>
      <c r="E789" s="1"/>
      <c r="F789" s="1"/>
      <c r="G789" s="1"/>
      <c r="H789" s="1"/>
      <c r="I789" s="166"/>
      <c r="J789" s="1"/>
      <c r="K789" s="1"/>
      <c r="L789" s="1"/>
      <c r="M789" s="1"/>
      <c r="N789" s="1"/>
      <c r="O789" s="1"/>
      <c r="P789" s="1"/>
      <c r="Q789" s="1"/>
      <c r="R789" s="1"/>
      <c r="S789" s="1"/>
      <c r="T789" s="1"/>
      <c r="U789" s="1"/>
      <c r="V789" s="1"/>
      <c r="W789" s="1"/>
      <c r="X789" s="1"/>
      <c r="Y789" s="1"/>
      <c r="Z789" s="1"/>
    </row>
    <row r="790" spans="1:26" ht="14.25" customHeight="1">
      <c r="A790" s="1"/>
      <c r="B790" s="1"/>
      <c r="C790" s="169"/>
      <c r="D790" s="1"/>
      <c r="E790" s="1"/>
      <c r="F790" s="1"/>
      <c r="G790" s="1"/>
      <c r="H790" s="1"/>
      <c r="I790" s="166"/>
      <c r="J790" s="1"/>
      <c r="K790" s="1"/>
      <c r="L790" s="1"/>
      <c r="M790" s="1"/>
      <c r="N790" s="1"/>
      <c r="O790" s="1"/>
      <c r="P790" s="1"/>
      <c r="Q790" s="1"/>
      <c r="R790" s="1"/>
      <c r="S790" s="1"/>
      <c r="T790" s="1"/>
      <c r="U790" s="1"/>
      <c r="V790" s="1"/>
      <c r="W790" s="1"/>
      <c r="X790" s="1"/>
      <c r="Y790" s="1"/>
      <c r="Z790" s="1"/>
    </row>
    <row r="791" spans="1:26" ht="14.25" customHeight="1">
      <c r="A791" s="1"/>
      <c r="B791" s="1"/>
      <c r="C791" s="169"/>
      <c r="D791" s="1"/>
      <c r="E791" s="1"/>
      <c r="F791" s="1"/>
      <c r="G791" s="1"/>
      <c r="H791" s="1"/>
      <c r="I791" s="166"/>
      <c r="J791" s="1"/>
      <c r="K791" s="1"/>
      <c r="L791" s="1"/>
      <c r="M791" s="1"/>
      <c r="N791" s="1"/>
      <c r="O791" s="1"/>
      <c r="P791" s="1"/>
      <c r="Q791" s="1"/>
      <c r="R791" s="1"/>
      <c r="S791" s="1"/>
      <c r="T791" s="1"/>
      <c r="U791" s="1"/>
      <c r="V791" s="1"/>
      <c r="W791" s="1"/>
      <c r="X791" s="1"/>
      <c r="Y791" s="1"/>
      <c r="Z791" s="1"/>
    </row>
    <row r="792" spans="1:26" ht="14.25" customHeight="1">
      <c r="A792" s="1"/>
      <c r="B792" s="1"/>
      <c r="C792" s="169"/>
      <c r="D792" s="1"/>
      <c r="E792" s="1"/>
      <c r="F792" s="1"/>
      <c r="G792" s="1"/>
      <c r="H792" s="1"/>
      <c r="I792" s="166"/>
      <c r="J792" s="1"/>
      <c r="K792" s="1"/>
      <c r="L792" s="1"/>
      <c r="M792" s="1"/>
      <c r="N792" s="1"/>
      <c r="O792" s="1"/>
      <c r="P792" s="1"/>
      <c r="Q792" s="1"/>
      <c r="R792" s="1"/>
      <c r="S792" s="1"/>
      <c r="T792" s="1"/>
      <c r="U792" s="1"/>
      <c r="V792" s="1"/>
      <c r="W792" s="1"/>
      <c r="X792" s="1"/>
      <c r="Y792" s="1"/>
      <c r="Z792" s="1"/>
    </row>
    <row r="793" spans="1:26" ht="14.25" customHeight="1">
      <c r="A793" s="1"/>
      <c r="B793" s="1"/>
      <c r="C793" s="169"/>
      <c r="D793" s="1"/>
      <c r="E793" s="1"/>
      <c r="F793" s="1"/>
      <c r="G793" s="1"/>
      <c r="H793" s="1"/>
      <c r="I793" s="166"/>
      <c r="J793" s="1"/>
      <c r="K793" s="1"/>
      <c r="L793" s="1"/>
      <c r="M793" s="1"/>
      <c r="N793" s="1"/>
      <c r="O793" s="1"/>
      <c r="P793" s="1"/>
      <c r="Q793" s="1"/>
      <c r="R793" s="1"/>
      <c r="S793" s="1"/>
      <c r="T793" s="1"/>
      <c r="U793" s="1"/>
      <c r="V793" s="1"/>
      <c r="W793" s="1"/>
      <c r="X793" s="1"/>
      <c r="Y793" s="1"/>
      <c r="Z793" s="1"/>
    </row>
    <row r="794" spans="1:26" ht="14.25" customHeight="1">
      <c r="A794" s="1"/>
      <c r="B794" s="1"/>
      <c r="C794" s="169"/>
      <c r="D794" s="1"/>
      <c r="E794" s="1"/>
      <c r="F794" s="1"/>
      <c r="G794" s="1"/>
      <c r="H794" s="1"/>
      <c r="I794" s="166"/>
      <c r="J794" s="1"/>
      <c r="K794" s="1"/>
      <c r="L794" s="1"/>
      <c r="M794" s="1"/>
      <c r="N794" s="1"/>
      <c r="O794" s="1"/>
      <c r="P794" s="1"/>
      <c r="Q794" s="1"/>
      <c r="R794" s="1"/>
      <c r="S794" s="1"/>
      <c r="T794" s="1"/>
      <c r="U794" s="1"/>
      <c r="V794" s="1"/>
      <c r="W794" s="1"/>
      <c r="X794" s="1"/>
      <c r="Y794" s="1"/>
      <c r="Z794" s="1"/>
    </row>
    <row r="795" spans="1:26" ht="14.25" customHeight="1">
      <c r="A795" s="1"/>
      <c r="B795" s="1"/>
      <c r="C795" s="169"/>
      <c r="D795" s="1"/>
      <c r="E795" s="1"/>
      <c r="F795" s="1"/>
      <c r="G795" s="1"/>
      <c r="H795" s="1"/>
      <c r="I795" s="166"/>
      <c r="J795" s="1"/>
      <c r="K795" s="1"/>
      <c r="L795" s="1"/>
      <c r="M795" s="1"/>
      <c r="N795" s="1"/>
      <c r="O795" s="1"/>
      <c r="P795" s="1"/>
      <c r="Q795" s="1"/>
      <c r="R795" s="1"/>
      <c r="S795" s="1"/>
      <c r="T795" s="1"/>
      <c r="U795" s="1"/>
      <c r="V795" s="1"/>
      <c r="W795" s="1"/>
      <c r="X795" s="1"/>
      <c r="Y795" s="1"/>
      <c r="Z795" s="1"/>
    </row>
    <row r="796" spans="1:26" ht="14.25" customHeight="1">
      <c r="A796" s="1"/>
      <c r="B796" s="1"/>
      <c r="C796" s="169"/>
      <c r="D796" s="1"/>
      <c r="E796" s="1"/>
      <c r="F796" s="1"/>
      <c r="G796" s="1"/>
      <c r="H796" s="1"/>
      <c r="I796" s="166"/>
      <c r="J796" s="1"/>
      <c r="K796" s="1"/>
      <c r="L796" s="1"/>
      <c r="M796" s="1"/>
      <c r="N796" s="1"/>
      <c r="O796" s="1"/>
      <c r="P796" s="1"/>
      <c r="Q796" s="1"/>
      <c r="R796" s="1"/>
      <c r="S796" s="1"/>
      <c r="T796" s="1"/>
      <c r="U796" s="1"/>
      <c r="V796" s="1"/>
      <c r="W796" s="1"/>
      <c r="X796" s="1"/>
      <c r="Y796" s="1"/>
      <c r="Z796" s="1"/>
    </row>
    <row r="797" spans="1:26" ht="14.25" customHeight="1">
      <c r="A797" s="1"/>
      <c r="B797" s="1"/>
      <c r="C797" s="169"/>
      <c r="D797" s="1"/>
      <c r="E797" s="1"/>
      <c r="F797" s="1"/>
      <c r="G797" s="1"/>
      <c r="H797" s="1"/>
      <c r="I797" s="166"/>
      <c r="J797" s="1"/>
      <c r="K797" s="1"/>
      <c r="L797" s="1"/>
      <c r="M797" s="1"/>
      <c r="N797" s="1"/>
      <c r="O797" s="1"/>
      <c r="P797" s="1"/>
      <c r="Q797" s="1"/>
      <c r="R797" s="1"/>
      <c r="S797" s="1"/>
      <c r="T797" s="1"/>
      <c r="U797" s="1"/>
      <c r="V797" s="1"/>
      <c r="W797" s="1"/>
      <c r="X797" s="1"/>
      <c r="Y797" s="1"/>
      <c r="Z797" s="1"/>
    </row>
    <row r="798" spans="1:26" ht="14.25" customHeight="1">
      <c r="A798" s="1"/>
      <c r="B798" s="1"/>
      <c r="C798" s="169"/>
      <c r="D798" s="1"/>
      <c r="E798" s="1"/>
      <c r="F798" s="1"/>
      <c r="G798" s="1"/>
      <c r="H798" s="1"/>
      <c r="I798" s="166"/>
      <c r="J798" s="1"/>
      <c r="K798" s="1"/>
      <c r="L798" s="1"/>
      <c r="M798" s="1"/>
      <c r="N798" s="1"/>
      <c r="O798" s="1"/>
      <c r="P798" s="1"/>
      <c r="Q798" s="1"/>
      <c r="R798" s="1"/>
      <c r="S798" s="1"/>
      <c r="T798" s="1"/>
      <c r="U798" s="1"/>
      <c r="V798" s="1"/>
      <c r="W798" s="1"/>
      <c r="X798" s="1"/>
      <c r="Y798" s="1"/>
      <c r="Z798" s="1"/>
    </row>
    <row r="799" spans="1:26" ht="14.25" customHeight="1">
      <c r="A799" s="1"/>
      <c r="B799" s="1"/>
      <c r="C799" s="169"/>
      <c r="D799" s="1"/>
      <c r="E799" s="1"/>
      <c r="F799" s="1"/>
      <c r="G799" s="1"/>
      <c r="H799" s="1"/>
      <c r="I799" s="166"/>
      <c r="J799" s="1"/>
      <c r="K799" s="1"/>
      <c r="L799" s="1"/>
      <c r="M799" s="1"/>
      <c r="N799" s="1"/>
      <c r="O799" s="1"/>
      <c r="P799" s="1"/>
      <c r="Q799" s="1"/>
      <c r="R799" s="1"/>
      <c r="S799" s="1"/>
      <c r="T799" s="1"/>
      <c r="U799" s="1"/>
      <c r="V799" s="1"/>
      <c r="W799" s="1"/>
      <c r="X799" s="1"/>
      <c r="Y799" s="1"/>
      <c r="Z799" s="1"/>
    </row>
    <row r="800" spans="1:26" ht="14.25" customHeight="1">
      <c r="A800" s="1"/>
      <c r="B800" s="1"/>
      <c r="C800" s="169"/>
      <c r="D800" s="1"/>
      <c r="E800" s="1"/>
      <c r="F800" s="1"/>
      <c r="G800" s="1"/>
      <c r="H800" s="1"/>
      <c r="I800" s="166"/>
      <c r="J800" s="1"/>
      <c r="K800" s="1"/>
      <c r="L800" s="1"/>
      <c r="M800" s="1"/>
      <c r="N800" s="1"/>
      <c r="O800" s="1"/>
      <c r="P800" s="1"/>
      <c r="Q800" s="1"/>
      <c r="R800" s="1"/>
      <c r="S800" s="1"/>
      <c r="T800" s="1"/>
      <c r="U800" s="1"/>
      <c r="V800" s="1"/>
      <c r="W800" s="1"/>
      <c r="X800" s="1"/>
      <c r="Y800" s="1"/>
      <c r="Z800" s="1"/>
    </row>
    <row r="801" spans="1:26" ht="14.25" customHeight="1">
      <c r="A801" s="1"/>
      <c r="B801" s="1"/>
      <c r="C801" s="169"/>
      <c r="D801" s="1"/>
      <c r="E801" s="1"/>
      <c r="F801" s="1"/>
      <c r="G801" s="1"/>
      <c r="H801" s="1"/>
      <c r="I801" s="166"/>
      <c r="J801" s="1"/>
      <c r="K801" s="1"/>
      <c r="L801" s="1"/>
      <c r="M801" s="1"/>
      <c r="N801" s="1"/>
      <c r="O801" s="1"/>
      <c r="P801" s="1"/>
      <c r="Q801" s="1"/>
      <c r="R801" s="1"/>
      <c r="S801" s="1"/>
      <c r="T801" s="1"/>
      <c r="U801" s="1"/>
      <c r="V801" s="1"/>
      <c r="W801" s="1"/>
      <c r="X801" s="1"/>
      <c r="Y801" s="1"/>
      <c r="Z801" s="1"/>
    </row>
    <row r="802" spans="1:26" ht="14.25" customHeight="1">
      <c r="A802" s="1"/>
      <c r="B802" s="1"/>
      <c r="C802" s="169"/>
      <c r="D802" s="1"/>
      <c r="E802" s="1"/>
      <c r="F802" s="1"/>
      <c r="G802" s="1"/>
      <c r="H802" s="1"/>
      <c r="I802" s="166"/>
      <c r="J802" s="1"/>
      <c r="K802" s="1"/>
      <c r="L802" s="1"/>
      <c r="M802" s="1"/>
      <c r="N802" s="1"/>
      <c r="O802" s="1"/>
      <c r="P802" s="1"/>
      <c r="Q802" s="1"/>
      <c r="R802" s="1"/>
      <c r="S802" s="1"/>
      <c r="T802" s="1"/>
      <c r="U802" s="1"/>
      <c r="V802" s="1"/>
      <c r="W802" s="1"/>
      <c r="X802" s="1"/>
      <c r="Y802" s="1"/>
      <c r="Z802" s="1"/>
    </row>
    <row r="803" spans="1:26" ht="14.25" customHeight="1">
      <c r="A803" s="1"/>
      <c r="B803" s="1"/>
      <c r="C803" s="169"/>
      <c r="D803" s="1"/>
      <c r="E803" s="1"/>
      <c r="F803" s="1"/>
      <c r="G803" s="1"/>
      <c r="H803" s="1"/>
      <c r="I803" s="166"/>
      <c r="J803" s="1"/>
      <c r="K803" s="1"/>
      <c r="L803" s="1"/>
      <c r="M803" s="1"/>
      <c r="N803" s="1"/>
      <c r="O803" s="1"/>
      <c r="P803" s="1"/>
      <c r="Q803" s="1"/>
      <c r="R803" s="1"/>
      <c r="S803" s="1"/>
      <c r="T803" s="1"/>
      <c r="U803" s="1"/>
      <c r="V803" s="1"/>
      <c r="W803" s="1"/>
      <c r="X803" s="1"/>
      <c r="Y803" s="1"/>
      <c r="Z803" s="1"/>
    </row>
    <row r="804" spans="1:26" ht="14.25" customHeight="1">
      <c r="A804" s="1"/>
      <c r="B804" s="1"/>
      <c r="C804" s="169"/>
      <c r="D804" s="1"/>
      <c r="E804" s="1"/>
      <c r="F804" s="1"/>
      <c r="G804" s="1"/>
      <c r="H804" s="1"/>
      <c r="I804" s="166"/>
      <c r="J804" s="1"/>
      <c r="K804" s="1"/>
      <c r="L804" s="1"/>
      <c r="M804" s="1"/>
      <c r="N804" s="1"/>
      <c r="O804" s="1"/>
      <c r="P804" s="1"/>
      <c r="Q804" s="1"/>
      <c r="R804" s="1"/>
      <c r="S804" s="1"/>
      <c r="T804" s="1"/>
      <c r="U804" s="1"/>
      <c r="V804" s="1"/>
      <c r="W804" s="1"/>
      <c r="X804" s="1"/>
      <c r="Y804" s="1"/>
      <c r="Z804" s="1"/>
    </row>
    <row r="805" spans="1:26" ht="14.25" customHeight="1">
      <c r="A805" s="1"/>
      <c r="B805" s="1"/>
      <c r="C805" s="169"/>
      <c r="D805" s="1"/>
      <c r="E805" s="1"/>
      <c r="F805" s="1"/>
      <c r="G805" s="1"/>
      <c r="H805" s="1"/>
      <c r="I805" s="166"/>
      <c r="J805" s="1"/>
      <c r="K805" s="1"/>
      <c r="L805" s="1"/>
      <c r="M805" s="1"/>
      <c r="N805" s="1"/>
      <c r="O805" s="1"/>
      <c r="P805" s="1"/>
      <c r="Q805" s="1"/>
      <c r="R805" s="1"/>
      <c r="S805" s="1"/>
      <c r="T805" s="1"/>
      <c r="U805" s="1"/>
      <c r="V805" s="1"/>
      <c r="W805" s="1"/>
      <c r="X805" s="1"/>
      <c r="Y805" s="1"/>
      <c r="Z805" s="1"/>
    </row>
    <row r="806" spans="1:26" ht="14.25" customHeight="1">
      <c r="A806" s="1"/>
      <c r="B806" s="1"/>
      <c r="C806" s="169"/>
      <c r="D806" s="1"/>
      <c r="E806" s="1"/>
      <c r="F806" s="1"/>
      <c r="G806" s="1"/>
      <c r="H806" s="1"/>
      <c r="I806" s="166"/>
      <c r="J806" s="1"/>
      <c r="K806" s="1"/>
      <c r="L806" s="1"/>
      <c r="M806" s="1"/>
      <c r="N806" s="1"/>
      <c r="O806" s="1"/>
      <c r="P806" s="1"/>
      <c r="Q806" s="1"/>
      <c r="R806" s="1"/>
      <c r="S806" s="1"/>
      <c r="T806" s="1"/>
      <c r="U806" s="1"/>
      <c r="V806" s="1"/>
      <c r="W806" s="1"/>
      <c r="X806" s="1"/>
      <c r="Y806" s="1"/>
      <c r="Z806" s="1"/>
    </row>
    <row r="807" spans="1:26" ht="14.25" customHeight="1">
      <c r="A807" s="1"/>
      <c r="B807" s="1"/>
      <c r="C807" s="169"/>
      <c r="D807" s="1"/>
      <c r="E807" s="1"/>
      <c r="F807" s="1"/>
      <c r="G807" s="1"/>
      <c r="H807" s="1"/>
      <c r="I807" s="166"/>
      <c r="J807" s="1"/>
      <c r="K807" s="1"/>
      <c r="L807" s="1"/>
      <c r="M807" s="1"/>
      <c r="N807" s="1"/>
      <c r="O807" s="1"/>
      <c r="P807" s="1"/>
      <c r="Q807" s="1"/>
      <c r="R807" s="1"/>
      <c r="S807" s="1"/>
      <c r="T807" s="1"/>
      <c r="U807" s="1"/>
      <c r="V807" s="1"/>
      <c r="W807" s="1"/>
      <c r="X807" s="1"/>
      <c r="Y807" s="1"/>
      <c r="Z807" s="1"/>
    </row>
    <row r="808" spans="1:26" ht="14.25" customHeight="1">
      <c r="A808" s="1"/>
      <c r="B808" s="1"/>
      <c r="C808" s="169"/>
      <c r="D808" s="1"/>
      <c r="E808" s="1"/>
      <c r="F808" s="1"/>
      <c r="G808" s="1"/>
      <c r="H808" s="1"/>
      <c r="I808" s="166"/>
      <c r="J808" s="1"/>
      <c r="K808" s="1"/>
      <c r="L808" s="1"/>
      <c r="M808" s="1"/>
      <c r="N808" s="1"/>
      <c r="O808" s="1"/>
      <c r="P808" s="1"/>
      <c r="Q808" s="1"/>
      <c r="R808" s="1"/>
      <c r="S808" s="1"/>
      <c r="T808" s="1"/>
      <c r="U808" s="1"/>
      <c r="V808" s="1"/>
      <c r="W808" s="1"/>
      <c r="X808" s="1"/>
      <c r="Y808" s="1"/>
      <c r="Z808" s="1"/>
    </row>
    <row r="809" spans="1:26" ht="14.25" customHeight="1">
      <c r="A809" s="1"/>
      <c r="B809" s="1"/>
      <c r="C809" s="169"/>
      <c r="D809" s="1"/>
      <c r="E809" s="1"/>
      <c r="F809" s="1"/>
      <c r="G809" s="1"/>
      <c r="H809" s="1"/>
      <c r="I809" s="166"/>
      <c r="J809" s="1"/>
      <c r="K809" s="1"/>
      <c r="L809" s="1"/>
      <c r="M809" s="1"/>
      <c r="N809" s="1"/>
      <c r="O809" s="1"/>
      <c r="P809" s="1"/>
      <c r="Q809" s="1"/>
      <c r="R809" s="1"/>
      <c r="S809" s="1"/>
      <c r="T809" s="1"/>
      <c r="U809" s="1"/>
      <c r="V809" s="1"/>
      <c r="W809" s="1"/>
      <c r="X809" s="1"/>
      <c r="Y809" s="1"/>
      <c r="Z809" s="1"/>
    </row>
    <row r="810" spans="1:26" ht="14.25" customHeight="1">
      <c r="A810" s="1"/>
      <c r="B810" s="1"/>
      <c r="C810" s="169"/>
      <c r="D810" s="1"/>
      <c r="E810" s="1"/>
      <c r="F810" s="1"/>
      <c r="G810" s="1"/>
      <c r="H810" s="1"/>
      <c r="I810" s="166"/>
      <c r="J810" s="1"/>
      <c r="K810" s="1"/>
      <c r="L810" s="1"/>
      <c r="M810" s="1"/>
      <c r="N810" s="1"/>
      <c r="O810" s="1"/>
      <c r="P810" s="1"/>
      <c r="Q810" s="1"/>
      <c r="R810" s="1"/>
      <c r="S810" s="1"/>
      <c r="T810" s="1"/>
      <c r="U810" s="1"/>
      <c r="V810" s="1"/>
      <c r="W810" s="1"/>
      <c r="X810" s="1"/>
      <c r="Y810" s="1"/>
      <c r="Z810" s="1"/>
    </row>
    <row r="811" spans="1:26" ht="14.25" customHeight="1">
      <c r="A811" s="1"/>
      <c r="B811" s="1"/>
      <c r="C811" s="169"/>
      <c r="D811" s="1"/>
      <c r="E811" s="1"/>
      <c r="F811" s="1"/>
      <c r="G811" s="1"/>
      <c r="H811" s="1"/>
      <c r="I811" s="166"/>
      <c r="J811" s="1"/>
      <c r="K811" s="1"/>
      <c r="L811" s="1"/>
      <c r="M811" s="1"/>
      <c r="N811" s="1"/>
      <c r="O811" s="1"/>
      <c r="P811" s="1"/>
      <c r="Q811" s="1"/>
      <c r="R811" s="1"/>
      <c r="S811" s="1"/>
      <c r="T811" s="1"/>
      <c r="U811" s="1"/>
      <c r="V811" s="1"/>
      <c r="W811" s="1"/>
      <c r="X811" s="1"/>
      <c r="Y811" s="1"/>
      <c r="Z811" s="1"/>
    </row>
    <row r="812" spans="1:26" ht="14.25" customHeight="1">
      <c r="A812" s="1"/>
      <c r="B812" s="1"/>
      <c r="C812" s="169"/>
      <c r="D812" s="1"/>
      <c r="E812" s="1"/>
      <c r="F812" s="1"/>
      <c r="G812" s="1"/>
      <c r="H812" s="1"/>
      <c r="I812" s="166"/>
      <c r="J812" s="1"/>
      <c r="K812" s="1"/>
      <c r="L812" s="1"/>
      <c r="M812" s="1"/>
      <c r="N812" s="1"/>
      <c r="O812" s="1"/>
      <c r="P812" s="1"/>
      <c r="Q812" s="1"/>
      <c r="R812" s="1"/>
      <c r="S812" s="1"/>
      <c r="T812" s="1"/>
      <c r="U812" s="1"/>
      <c r="V812" s="1"/>
      <c r="W812" s="1"/>
      <c r="X812" s="1"/>
      <c r="Y812" s="1"/>
      <c r="Z812" s="1"/>
    </row>
    <row r="813" spans="1:26" ht="14.25" customHeight="1">
      <c r="A813" s="1"/>
      <c r="B813" s="1"/>
      <c r="C813" s="169"/>
      <c r="D813" s="1"/>
      <c r="E813" s="1"/>
      <c r="F813" s="1"/>
      <c r="G813" s="1"/>
      <c r="H813" s="1"/>
      <c r="I813" s="166"/>
      <c r="J813" s="1"/>
      <c r="K813" s="1"/>
      <c r="L813" s="1"/>
      <c r="M813" s="1"/>
      <c r="N813" s="1"/>
      <c r="O813" s="1"/>
      <c r="P813" s="1"/>
      <c r="Q813" s="1"/>
      <c r="R813" s="1"/>
      <c r="S813" s="1"/>
      <c r="T813" s="1"/>
      <c r="U813" s="1"/>
      <c r="V813" s="1"/>
      <c r="W813" s="1"/>
      <c r="X813" s="1"/>
      <c r="Y813" s="1"/>
      <c r="Z813" s="1"/>
    </row>
    <row r="814" spans="1:26" ht="14.25" customHeight="1">
      <c r="A814" s="1"/>
      <c r="B814" s="1"/>
      <c r="C814" s="169"/>
      <c r="D814" s="1"/>
      <c r="E814" s="1"/>
      <c r="F814" s="1"/>
      <c r="G814" s="1"/>
      <c r="H814" s="1"/>
      <c r="I814" s="166"/>
      <c r="J814" s="1"/>
      <c r="K814" s="1"/>
      <c r="L814" s="1"/>
      <c r="M814" s="1"/>
      <c r="N814" s="1"/>
      <c r="O814" s="1"/>
      <c r="P814" s="1"/>
      <c r="Q814" s="1"/>
      <c r="R814" s="1"/>
      <c r="S814" s="1"/>
      <c r="T814" s="1"/>
      <c r="U814" s="1"/>
      <c r="V814" s="1"/>
      <c r="W814" s="1"/>
      <c r="X814" s="1"/>
      <c r="Y814" s="1"/>
      <c r="Z814" s="1"/>
    </row>
    <row r="815" spans="1:26" ht="14.25" customHeight="1">
      <c r="A815" s="1"/>
      <c r="B815" s="1"/>
      <c r="C815" s="169"/>
      <c r="D815" s="1"/>
      <c r="E815" s="1"/>
      <c r="F815" s="1"/>
      <c r="G815" s="1"/>
      <c r="H815" s="1"/>
      <c r="I815" s="166"/>
      <c r="J815" s="1"/>
      <c r="K815" s="1"/>
      <c r="L815" s="1"/>
      <c r="M815" s="1"/>
      <c r="N815" s="1"/>
      <c r="O815" s="1"/>
      <c r="P815" s="1"/>
      <c r="Q815" s="1"/>
      <c r="R815" s="1"/>
      <c r="S815" s="1"/>
      <c r="T815" s="1"/>
      <c r="U815" s="1"/>
      <c r="V815" s="1"/>
      <c r="W815" s="1"/>
      <c r="X815" s="1"/>
      <c r="Y815" s="1"/>
      <c r="Z815" s="1"/>
    </row>
    <row r="816" spans="1:26" ht="14.25" customHeight="1">
      <c r="A816" s="1"/>
      <c r="B816" s="1"/>
      <c r="C816" s="169"/>
      <c r="D816" s="1"/>
      <c r="E816" s="1"/>
      <c r="F816" s="1"/>
      <c r="G816" s="1"/>
      <c r="H816" s="1"/>
      <c r="I816" s="166"/>
      <c r="J816" s="1"/>
      <c r="K816" s="1"/>
      <c r="L816" s="1"/>
      <c r="M816" s="1"/>
      <c r="N816" s="1"/>
      <c r="O816" s="1"/>
      <c r="P816" s="1"/>
      <c r="Q816" s="1"/>
      <c r="R816" s="1"/>
      <c r="S816" s="1"/>
      <c r="T816" s="1"/>
      <c r="U816" s="1"/>
      <c r="V816" s="1"/>
      <c r="W816" s="1"/>
      <c r="X816" s="1"/>
      <c r="Y816" s="1"/>
      <c r="Z816" s="1"/>
    </row>
    <row r="817" spans="1:26" ht="14.25" customHeight="1">
      <c r="A817" s="1"/>
      <c r="B817" s="1"/>
      <c r="C817" s="169"/>
      <c r="D817" s="1"/>
      <c r="E817" s="1"/>
      <c r="F817" s="1"/>
      <c r="G817" s="1"/>
      <c r="H817" s="1"/>
      <c r="I817" s="166"/>
      <c r="J817" s="1"/>
      <c r="K817" s="1"/>
      <c r="L817" s="1"/>
      <c r="M817" s="1"/>
      <c r="N817" s="1"/>
      <c r="O817" s="1"/>
      <c r="P817" s="1"/>
      <c r="Q817" s="1"/>
      <c r="R817" s="1"/>
      <c r="S817" s="1"/>
      <c r="T817" s="1"/>
      <c r="U817" s="1"/>
      <c r="V817" s="1"/>
      <c r="W817" s="1"/>
      <c r="X817" s="1"/>
      <c r="Y817" s="1"/>
      <c r="Z817" s="1"/>
    </row>
    <row r="818" spans="1:26" ht="14.25" customHeight="1">
      <c r="A818" s="1"/>
      <c r="B818" s="1"/>
      <c r="C818" s="169"/>
      <c r="D818" s="1"/>
      <c r="E818" s="1"/>
      <c r="F818" s="1"/>
      <c r="G818" s="1"/>
      <c r="H818" s="1"/>
      <c r="I818" s="166"/>
      <c r="J818" s="1"/>
      <c r="K818" s="1"/>
      <c r="L818" s="1"/>
      <c r="M818" s="1"/>
      <c r="N818" s="1"/>
      <c r="O818" s="1"/>
      <c r="P818" s="1"/>
      <c r="Q818" s="1"/>
      <c r="R818" s="1"/>
      <c r="S818" s="1"/>
      <c r="T818" s="1"/>
      <c r="U818" s="1"/>
      <c r="V818" s="1"/>
      <c r="W818" s="1"/>
      <c r="X818" s="1"/>
      <c r="Y818" s="1"/>
      <c r="Z818" s="1"/>
    </row>
    <row r="819" spans="1:26" ht="14.25" customHeight="1">
      <c r="A819" s="1"/>
      <c r="B819" s="1"/>
      <c r="C819" s="169"/>
      <c r="D819" s="1"/>
      <c r="E819" s="1"/>
      <c r="F819" s="1"/>
      <c r="G819" s="1"/>
      <c r="H819" s="1"/>
      <c r="I819" s="166"/>
      <c r="J819" s="1"/>
      <c r="K819" s="1"/>
      <c r="L819" s="1"/>
      <c r="M819" s="1"/>
      <c r="N819" s="1"/>
      <c r="O819" s="1"/>
      <c r="P819" s="1"/>
      <c r="Q819" s="1"/>
      <c r="R819" s="1"/>
      <c r="S819" s="1"/>
      <c r="T819" s="1"/>
      <c r="U819" s="1"/>
      <c r="V819" s="1"/>
      <c r="W819" s="1"/>
      <c r="X819" s="1"/>
      <c r="Y819" s="1"/>
      <c r="Z819" s="1"/>
    </row>
    <row r="820" spans="1:26" ht="14.25" customHeight="1">
      <c r="A820" s="1"/>
      <c r="B820" s="1"/>
      <c r="C820" s="169"/>
      <c r="D820" s="1"/>
      <c r="E820" s="1"/>
      <c r="F820" s="1"/>
      <c r="G820" s="1"/>
      <c r="H820" s="1"/>
      <c r="I820" s="166"/>
      <c r="J820" s="1"/>
      <c r="K820" s="1"/>
      <c r="L820" s="1"/>
      <c r="M820" s="1"/>
      <c r="N820" s="1"/>
      <c r="O820" s="1"/>
      <c r="P820" s="1"/>
      <c r="Q820" s="1"/>
      <c r="R820" s="1"/>
      <c r="S820" s="1"/>
      <c r="T820" s="1"/>
      <c r="U820" s="1"/>
      <c r="V820" s="1"/>
      <c r="W820" s="1"/>
      <c r="X820" s="1"/>
      <c r="Y820" s="1"/>
      <c r="Z820" s="1"/>
    </row>
    <row r="821" spans="1:26" ht="14.25" customHeight="1">
      <c r="A821" s="1"/>
      <c r="B821" s="1"/>
      <c r="C821" s="169"/>
      <c r="D821" s="1"/>
      <c r="E821" s="1"/>
      <c r="F821" s="1"/>
      <c r="G821" s="1"/>
      <c r="H821" s="1"/>
      <c r="I821" s="166"/>
      <c r="J821" s="1"/>
      <c r="K821" s="1"/>
      <c r="L821" s="1"/>
      <c r="M821" s="1"/>
      <c r="N821" s="1"/>
      <c r="O821" s="1"/>
      <c r="P821" s="1"/>
      <c r="Q821" s="1"/>
      <c r="R821" s="1"/>
      <c r="S821" s="1"/>
      <c r="T821" s="1"/>
      <c r="U821" s="1"/>
      <c r="V821" s="1"/>
      <c r="W821" s="1"/>
      <c r="X821" s="1"/>
      <c r="Y821" s="1"/>
      <c r="Z821" s="1"/>
    </row>
    <row r="822" spans="1:26" ht="14.25" customHeight="1">
      <c r="A822" s="1"/>
      <c r="B822" s="1"/>
      <c r="C822" s="169"/>
      <c r="D822" s="1"/>
      <c r="E822" s="1"/>
      <c r="F822" s="1"/>
      <c r="G822" s="1"/>
      <c r="H822" s="1"/>
      <c r="I822" s="166"/>
      <c r="J822" s="1"/>
      <c r="K822" s="1"/>
      <c r="L822" s="1"/>
      <c r="M822" s="1"/>
      <c r="N822" s="1"/>
      <c r="O822" s="1"/>
      <c r="P822" s="1"/>
      <c r="Q822" s="1"/>
      <c r="R822" s="1"/>
      <c r="S822" s="1"/>
      <c r="T822" s="1"/>
      <c r="U822" s="1"/>
      <c r="V822" s="1"/>
      <c r="W822" s="1"/>
      <c r="X822" s="1"/>
      <c r="Y822" s="1"/>
      <c r="Z822" s="1"/>
    </row>
    <row r="823" spans="1:26" ht="14.25" customHeight="1">
      <c r="A823" s="1"/>
      <c r="B823" s="1"/>
      <c r="C823" s="169"/>
      <c r="D823" s="1"/>
      <c r="E823" s="1"/>
      <c r="F823" s="1"/>
      <c r="G823" s="1"/>
      <c r="H823" s="1"/>
      <c r="I823" s="166"/>
      <c r="J823" s="1"/>
      <c r="K823" s="1"/>
      <c r="L823" s="1"/>
      <c r="M823" s="1"/>
      <c r="N823" s="1"/>
      <c r="O823" s="1"/>
      <c r="P823" s="1"/>
      <c r="Q823" s="1"/>
      <c r="R823" s="1"/>
      <c r="S823" s="1"/>
      <c r="T823" s="1"/>
      <c r="U823" s="1"/>
      <c r="V823" s="1"/>
      <c r="W823" s="1"/>
      <c r="X823" s="1"/>
      <c r="Y823" s="1"/>
      <c r="Z823" s="1"/>
    </row>
    <row r="824" spans="1:26" ht="14.25" customHeight="1">
      <c r="A824" s="1"/>
      <c r="B824" s="1"/>
      <c r="C824" s="169"/>
      <c r="D824" s="1"/>
      <c r="E824" s="1"/>
      <c r="F824" s="1"/>
      <c r="G824" s="1"/>
      <c r="H824" s="1"/>
      <c r="I824" s="166"/>
      <c r="J824" s="1"/>
      <c r="K824" s="1"/>
      <c r="L824" s="1"/>
      <c r="M824" s="1"/>
      <c r="N824" s="1"/>
      <c r="O824" s="1"/>
      <c r="P824" s="1"/>
      <c r="Q824" s="1"/>
      <c r="R824" s="1"/>
      <c r="S824" s="1"/>
      <c r="T824" s="1"/>
      <c r="U824" s="1"/>
      <c r="V824" s="1"/>
      <c r="W824" s="1"/>
      <c r="X824" s="1"/>
      <c r="Y824" s="1"/>
      <c r="Z824" s="1"/>
    </row>
    <row r="825" spans="1:26" ht="14.25" customHeight="1">
      <c r="A825" s="1"/>
      <c r="B825" s="1"/>
      <c r="C825" s="169"/>
      <c r="D825" s="1"/>
      <c r="E825" s="1"/>
      <c r="F825" s="1"/>
      <c r="G825" s="1"/>
      <c r="H825" s="1"/>
      <c r="I825" s="166"/>
      <c r="J825" s="1"/>
      <c r="K825" s="1"/>
      <c r="L825" s="1"/>
      <c r="M825" s="1"/>
      <c r="N825" s="1"/>
      <c r="O825" s="1"/>
      <c r="P825" s="1"/>
      <c r="Q825" s="1"/>
      <c r="R825" s="1"/>
      <c r="S825" s="1"/>
      <c r="T825" s="1"/>
      <c r="U825" s="1"/>
      <c r="V825" s="1"/>
      <c r="W825" s="1"/>
      <c r="X825" s="1"/>
      <c r="Y825" s="1"/>
      <c r="Z825" s="1"/>
    </row>
    <row r="826" spans="1:26" ht="14.25" customHeight="1">
      <c r="A826" s="1"/>
      <c r="B826" s="1"/>
      <c r="C826" s="169"/>
      <c r="D826" s="1"/>
      <c r="E826" s="1"/>
      <c r="F826" s="1"/>
      <c r="G826" s="1"/>
      <c r="H826" s="1"/>
      <c r="I826" s="166"/>
      <c r="J826" s="1"/>
      <c r="K826" s="1"/>
      <c r="L826" s="1"/>
      <c r="M826" s="1"/>
      <c r="N826" s="1"/>
      <c r="O826" s="1"/>
      <c r="P826" s="1"/>
      <c r="Q826" s="1"/>
      <c r="R826" s="1"/>
      <c r="S826" s="1"/>
      <c r="T826" s="1"/>
      <c r="U826" s="1"/>
      <c r="V826" s="1"/>
      <c r="W826" s="1"/>
      <c r="X826" s="1"/>
      <c r="Y826" s="1"/>
      <c r="Z826" s="1"/>
    </row>
    <row r="827" spans="1:26" ht="14.25" customHeight="1">
      <c r="A827" s="1"/>
      <c r="B827" s="1"/>
      <c r="C827" s="169"/>
      <c r="D827" s="1"/>
      <c r="E827" s="1"/>
      <c r="F827" s="1"/>
      <c r="G827" s="1"/>
      <c r="H827" s="1"/>
      <c r="I827" s="166"/>
      <c r="J827" s="1"/>
      <c r="K827" s="1"/>
      <c r="L827" s="1"/>
      <c r="M827" s="1"/>
      <c r="N827" s="1"/>
      <c r="O827" s="1"/>
      <c r="P827" s="1"/>
      <c r="Q827" s="1"/>
      <c r="R827" s="1"/>
      <c r="S827" s="1"/>
      <c r="T827" s="1"/>
      <c r="U827" s="1"/>
      <c r="V827" s="1"/>
      <c r="W827" s="1"/>
      <c r="X827" s="1"/>
      <c r="Y827" s="1"/>
      <c r="Z827" s="1"/>
    </row>
    <row r="828" spans="1:26" ht="14.25" customHeight="1">
      <c r="A828" s="1"/>
      <c r="B828" s="1"/>
      <c r="C828" s="169"/>
      <c r="D828" s="1"/>
      <c r="E828" s="1"/>
      <c r="F828" s="1"/>
      <c r="G828" s="1"/>
      <c r="H828" s="1"/>
      <c r="I828" s="166"/>
      <c r="J828" s="1"/>
      <c r="K828" s="1"/>
      <c r="L828" s="1"/>
      <c r="M828" s="1"/>
      <c r="N828" s="1"/>
      <c r="O828" s="1"/>
      <c r="P828" s="1"/>
      <c r="Q828" s="1"/>
      <c r="R828" s="1"/>
      <c r="S828" s="1"/>
      <c r="T828" s="1"/>
      <c r="U828" s="1"/>
      <c r="V828" s="1"/>
      <c r="W828" s="1"/>
      <c r="X828" s="1"/>
      <c r="Y828" s="1"/>
      <c r="Z828" s="1"/>
    </row>
    <row r="829" spans="1:26" ht="14.25" customHeight="1">
      <c r="A829" s="1"/>
      <c r="B829" s="1"/>
      <c r="C829" s="169"/>
      <c r="D829" s="1"/>
      <c r="E829" s="1"/>
      <c r="F829" s="1"/>
      <c r="G829" s="1"/>
      <c r="H829" s="1"/>
      <c r="I829" s="166"/>
      <c r="J829" s="1"/>
      <c r="K829" s="1"/>
      <c r="L829" s="1"/>
      <c r="M829" s="1"/>
      <c r="N829" s="1"/>
      <c r="O829" s="1"/>
      <c r="P829" s="1"/>
      <c r="Q829" s="1"/>
      <c r="R829" s="1"/>
      <c r="S829" s="1"/>
      <c r="T829" s="1"/>
      <c r="U829" s="1"/>
      <c r="V829" s="1"/>
      <c r="W829" s="1"/>
      <c r="X829" s="1"/>
      <c r="Y829" s="1"/>
      <c r="Z829" s="1"/>
    </row>
    <row r="830" spans="1:26" ht="14.25" customHeight="1">
      <c r="A830" s="1"/>
      <c r="B830" s="1"/>
      <c r="C830" s="169"/>
      <c r="D830" s="1"/>
      <c r="E830" s="1"/>
      <c r="F830" s="1"/>
      <c r="G830" s="1"/>
      <c r="H830" s="1"/>
      <c r="I830" s="166"/>
      <c r="J830" s="1"/>
      <c r="K830" s="1"/>
      <c r="L830" s="1"/>
      <c r="M830" s="1"/>
      <c r="N830" s="1"/>
      <c r="O830" s="1"/>
      <c r="P830" s="1"/>
      <c r="Q830" s="1"/>
      <c r="R830" s="1"/>
      <c r="S830" s="1"/>
      <c r="T830" s="1"/>
      <c r="U830" s="1"/>
      <c r="V830" s="1"/>
      <c r="W830" s="1"/>
      <c r="X830" s="1"/>
      <c r="Y830" s="1"/>
      <c r="Z830" s="1"/>
    </row>
    <row r="831" spans="1:26" ht="14.25" customHeight="1">
      <c r="A831" s="1"/>
      <c r="B831" s="1"/>
      <c r="C831" s="169"/>
      <c r="D831" s="1"/>
      <c r="E831" s="1"/>
      <c r="F831" s="1"/>
      <c r="G831" s="1"/>
      <c r="H831" s="1"/>
      <c r="I831" s="166"/>
      <c r="J831" s="1"/>
      <c r="K831" s="1"/>
      <c r="L831" s="1"/>
      <c r="M831" s="1"/>
      <c r="N831" s="1"/>
      <c r="O831" s="1"/>
      <c r="P831" s="1"/>
      <c r="Q831" s="1"/>
      <c r="R831" s="1"/>
      <c r="S831" s="1"/>
      <c r="T831" s="1"/>
      <c r="U831" s="1"/>
      <c r="V831" s="1"/>
      <c r="W831" s="1"/>
      <c r="X831" s="1"/>
      <c r="Y831" s="1"/>
      <c r="Z831" s="1"/>
    </row>
    <row r="832" spans="1:26" ht="14.25" customHeight="1">
      <c r="A832" s="1"/>
      <c r="B832" s="1"/>
      <c r="C832" s="169"/>
      <c r="D832" s="1"/>
      <c r="E832" s="1"/>
      <c r="F832" s="1"/>
      <c r="G832" s="1"/>
      <c r="H832" s="1"/>
      <c r="I832" s="166"/>
      <c r="J832" s="1"/>
      <c r="K832" s="1"/>
      <c r="L832" s="1"/>
      <c r="M832" s="1"/>
      <c r="N832" s="1"/>
      <c r="O832" s="1"/>
      <c r="P832" s="1"/>
      <c r="Q832" s="1"/>
      <c r="R832" s="1"/>
      <c r="S832" s="1"/>
      <c r="T832" s="1"/>
      <c r="U832" s="1"/>
      <c r="V832" s="1"/>
      <c r="W832" s="1"/>
      <c r="X832" s="1"/>
      <c r="Y832" s="1"/>
      <c r="Z832" s="1"/>
    </row>
    <row r="833" spans="1:26" ht="14.25" customHeight="1">
      <c r="A833" s="1"/>
      <c r="B833" s="1"/>
      <c r="C833" s="169"/>
      <c r="D833" s="1"/>
      <c r="E833" s="1"/>
      <c r="F833" s="1"/>
      <c r="G833" s="1"/>
      <c r="H833" s="1"/>
      <c r="I833" s="166"/>
      <c r="J833" s="1"/>
      <c r="K833" s="1"/>
      <c r="L833" s="1"/>
      <c r="M833" s="1"/>
      <c r="N833" s="1"/>
      <c r="O833" s="1"/>
      <c r="P833" s="1"/>
      <c r="Q833" s="1"/>
      <c r="R833" s="1"/>
      <c r="S833" s="1"/>
      <c r="T833" s="1"/>
      <c r="U833" s="1"/>
      <c r="V833" s="1"/>
      <c r="W833" s="1"/>
      <c r="X833" s="1"/>
      <c r="Y833" s="1"/>
      <c r="Z833" s="1"/>
    </row>
    <row r="834" spans="1:26" ht="14.25" customHeight="1">
      <c r="A834" s="1"/>
      <c r="B834" s="1"/>
      <c r="C834" s="169"/>
      <c r="D834" s="1"/>
      <c r="E834" s="1"/>
      <c r="F834" s="1"/>
      <c r="G834" s="1"/>
      <c r="H834" s="1"/>
      <c r="I834" s="166"/>
      <c r="J834" s="1"/>
      <c r="K834" s="1"/>
      <c r="L834" s="1"/>
      <c r="M834" s="1"/>
      <c r="N834" s="1"/>
      <c r="O834" s="1"/>
      <c r="P834" s="1"/>
      <c r="Q834" s="1"/>
      <c r="R834" s="1"/>
      <c r="S834" s="1"/>
      <c r="T834" s="1"/>
      <c r="U834" s="1"/>
      <c r="V834" s="1"/>
      <c r="W834" s="1"/>
      <c r="X834" s="1"/>
      <c r="Y834" s="1"/>
      <c r="Z834" s="1"/>
    </row>
    <row r="835" spans="1:26" ht="14.25" customHeight="1">
      <c r="A835" s="1"/>
      <c r="B835" s="1"/>
      <c r="C835" s="169"/>
      <c r="D835" s="1"/>
      <c r="E835" s="1"/>
      <c r="F835" s="1"/>
      <c r="G835" s="1"/>
      <c r="H835" s="1"/>
      <c r="I835" s="166"/>
      <c r="J835" s="1"/>
      <c r="K835" s="1"/>
      <c r="L835" s="1"/>
      <c r="M835" s="1"/>
      <c r="N835" s="1"/>
      <c r="O835" s="1"/>
      <c r="P835" s="1"/>
      <c r="Q835" s="1"/>
      <c r="R835" s="1"/>
      <c r="S835" s="1"/>
      <c r="T835" s="1"/>
      <c r="U835" s="1"/>
      <c r="V835" s="1"/>
      <c r="W835" s="1"/>
      <c r="X835" s="1"/>
      <c r="Y835" s="1"/>
      <c r="Z835" s="1"/>
    </row>
    <row r="836" spans="1:26" ht="14.25" customHeight="1">
      <c r="A836" s="1"/>
      <c r="B836" s="1"/>
      <c r="C836" s="169"/>
      <c r="D836" s="1"/>
      <c r="E836" s="1"/>
      <c r="F836" s="1"/>
      <c r="G836" s="1"/>
      <c r="H836" s="1"/>
      <c r="I836" s="166"/>
      <c r="J836" s="1"/>
      <c r="K836" s="1"/>
      <c r="L836" s="1"/>
      <c r="M836" s="1"/>
      <c r="N836" s="1"/>
      <c r="O836" s="1"/>
      <c r="P836" s="1"/>
      <c r="Q836" s="1"/>
      <c r="R836" s="1"/>
      <c r="S836" s="1"/>
      <c r="T836" s="1"/>
      <c r="U836" s="1"/>
      <c r="V836" s="1"/>
      <c r="W836" s="1"/>
      <c r="X836" s="1"/>
      <c r="Y836" s="1"/>
      <c r="Z836" s="1"/>
    </row>
    <row r="837" spans="1:26" ht="14.25" customHeight="1">
      <c r="A837" s="1"/>
      <c r="B837" s="1"/>
      <c r="C837" s="169"/>
      <c r="D837" s="1"/>
      <c r="E837" s="1"/>
      <c r="F837" s="1"/>
      <c r="G837" s="1"/>
      <c r="H837" s="1"/>
      <c r="I837" s="166"/>
      <c r="J837" s="1"/>
      <c r="K837" s="1"/>
      <c r="L837" s="1"/>
      <c r="M837" s="1"/>
      <c r="N837" s="1"/>
      <c r="O837" s="1"/>
      <c r="P837" s="1"/>
      <c r="Q837" s="1"/>
      <c r="R837" s="1"/>
      <c r="S837" s="1"/>
      <c r="T837" s="1"/>
      <c r="U837" s="1"/>
      <c r="V837" s="1"/>
      <c r="W837" s="1"/>
      <c r="X837" s="1"/>
      <c r="Y837" s="1"/>
      <c r="Z837" s="1"/>
    </row>
    <row r="838" spans="1:26" ht="14.25" customHeight="1">
      <c r="A838" s="1"/>
      <c r="B838" s="1"/>
      <c r="C838" s="169"/>
      <c r="D838" s="1"/>
      <c r="E838" s="1"/>
      <c r="F838" s="1"/>
      <c r="G838" s="1"/>
      <c r="H838" s="1"/>
      <c r="I838" s="166"/>
      <c r="J838" s="1"/>
      <c r="K838" s="1"/>
      <c r="L838" s="1"/>
      <c r="M838" s="1"/>
      <c r="N838" s="1"/>
      <c r="O838" s="1"/>
      <c r="P838" s="1"/>
      <c r="Q838" s="1"/>
      <c r="R838" s="1"/>
      <c r="S838" s="1"/>
      <c r="T838" s="1"/>
      <c r="U838" s="1"/>
      <c r="V838" s="1"/>
      <c r="W838" s="1"/>
      <c r="X838" s="1"/>
      <c r="Y838" s="1"/>
      <c r="Z838" s="1"/>
    </row>
    <row r="839" spans="1:26" ht="14.25" customHeight="1">
      <c r="A839" s="1"/>
      <c r="B839" s="1"/>
      <c r="C839" s="169"/>
      <c r="D839" s="1"/>
      <c r="E839" s="1"/>
      <c r="F839" s="1"/>
      <c r="G839" s="1"/>
      <c r="H839" s="1"/>
      <c r="I839" s="166"/>
      <c r="J839" s="1"/>
      <c r="K839" s="1"/>
      <c r="L839" s="1"/>
      <c r="M839" s="1"/>
      <c r="N839" s="1"/>
      <c r="O839" s="1"/>
      <c r="P839" s="1"/>
      <c r="Q839" s="1"/>
      <c r="R839" s="1"/>
      <c r="S839" s="1"/>
      <c r="T839" s="1"/>
      <c r="U839" s="1"/>
      <c r="V839" s="1"/>
      <c r="W839" s="1"/>
      <c r="X839" s="1"/>
      <c r="Y839" s="1"/>
      <c r="Z839" s="1"/>
    </row>
    <row r="840" spans="1:26" ht="14.25" customHeight="1">
      <c r="A840" s="1"/>
      <c r="B840" s="1"/>
      <c r="C840" s="169"/>
      <c r="D840" s="1"/>
      <c r="E840" s="1"/>
      <c r="F840" s="1"/>
      <c r="G840" s="1"/>
      <c r="H840" s="1"/>
      <c r="I840" s="166"/>
      <c r="J840" s="1"/>
      <c r="K840" s="1"/>
      <c r="L840" s="1"/>
      <c r="M840" s="1"/>
      <c r="N840" s="1"/>
      <c r="O840" s="1"/>
      <c r="P840" s="1"/>
      <c r="Q840" s="1"/>
      <c r="R840" s="1"/>
      <c r="S840" s="1"/>
      <c r="T840" s="1"/>
      <c r="U840" s="1"/>
      <c r="V840" s="1"/>
      <c r="W840" s="1"/>
      <c r="X840" s="1"/>
      <c r="Y840" s="1"/>
      <c r="Z840" s="1"/>
    </row>
    <row r="841" spans="1:26" ht="14.25" customHeight="1">
      <c r="A841" s="1"/>
      <c r="B841" s="1"/>
      <c r="C841" s="169"/>
      <c r="D841" s="1"/>
      <c r="E841" s="1"/>
      <c r="F841" s="1"/>
      <c r="G841" s="1"/>
      <c r="H841" s="1"/>
      <c r="I841" s="166"/>
      <c r="J841" s="1"/>
      <c r="K841" s="1"/>
      <c r="L841" s="1"/>
      <c r="M841" s="1"/>
      <c r="N841" s="1"/>
      <c r="O841" s="1"/>
      <c r="P841" s="1"/>
      <c r="Q841" s="1"/>
      <c r="R841" s="1"/>
      <c r="S841" s="1"/>
      <c r="T841" s="1"/>
      <c r="U841" s="1"/>
      <c r="V841" s="1"/>
      <c r="W841" s="1"/>
      <c r="X841" s="1"/>
      <c r="Y841" s="1"/>
      <c r="Z841" s="1"/>
    </row>
    <row r="842" spans="1:26" ht="14.25" customHeight="1">
      <c r="A842" s="1"/>
      <c r="B842" s="1"/>
      <c r="C842" s="169"/>
      <c r="D842" s="1"/>
      <c r="E842" s="1"/>
      <c r="F842" s="1"/>
      <c r="G842" s="1"/>
      <c r="H842" s="1"/>
      <c r="I842" s="166"/>
      <c r="J842" s="1"/>
      <c r="K842" s="1"/>
      <c r="L842" s="1"/>
      <c r="M842" s="1"/>
      <c r="N842" s="1"/>
      <c r="O842" s="1"/>
      <c r="P842" s="1"/>
      <c r="Q842" s="1"/>
      <c r="R842" s="1"/>
      <c r="S842" s="1"/>
      <c r="T842" s="1"/>
      <c r="U842" s="1"/>
      <c r="V842" s="1"/>
      <c r="W842" s="1"/>
      <c r="X842" s="1"/>
      <c r="Y842" s="1"/>
      <c r="Z842" s="1"/>
    </row>
    <row r="843" spans="1:26" ht="14.25" customHeight="1">
      <c r="A843" s="1"/>
      <c r="B843" s="1"/>
      <c r="C843" s="169"/>
      <c r="D843" s="1"/>
      <c r="E843" s="1"/>
      <c r="F843" s="1"/>
      <c r="G843" s="1"/>
      <c r="H843" s="1"/>
      <c r="I843" s="166"/>
      <c r="J843" s="1"/>
      <c r="K843" s="1"/>
      <c r="L843" s="1"/>
      <c r="M843" s="1"/>
      <c r="N843" s="1"/>
      <c r="O843" s="1"/>
      <c r="P843" s="1"/>
      <c r="Q843" s="1"/>
      <c r="R843" s="1"/>
      <c r="S843" s="1"/>
      <c r="T843" s="1"/>
      <c r="U843" s="1"/>
      <c r="V843" s="1"/>
      <c r="W843" s="1"/>
      <c r="X843" s="1"/>
      <c r="Y843" s="1"/>
      <c r="Z843" s="1"/>
    </row>
    <row r="844" spans="1:26" ht="14.25" customHeight="1">
      <c r="A844" s="1"/>
      <c r="B844" s="1"/>
      <c r="C844" s="169"/>
      <c r="D844" s="1"/>
      <c r="E844" s="1"/>
      <c r="F844" s="1"/>
      <c r="G844" s="1"/>
      <c r="H844" s="1"/>
      <c r="I844" s="166"/>
      <c r="J844" s="1"/>
      <c r="K844" s="1"/>
      <c r="L844" s="1"/>
      <c r="M844" s="1"/>
      <c r="N844" s="1"/>
      <c r="O844" s="1"/>
      <c r="P844" s="1"/>
      <c r="Q844" s="1"/>
      <c r="R844" s="1"/>
      <c r="S844" s="1"/>
      <c r="T844" s="1"/>
      <c r="U844" s="1"/>
      <c r="V844" s="1"/>
      <c r="W844" s="1"/>
      <c r="X844" s="1"/>
      <c r="Y844" s="1"/>
      <c r="Z844" s="1"/>
    </row>
    <row r="845" spans="1:26" ht="14.25" customHeight="1">
      <c r="A845" s="1"/>
      <c r="B845" s="1"/>
      <c r="C845" s="169"/>
      <c r="D845" s="1"/>
      <c r="E845" s="1"/>
      <c r="F845" s="1"/>
      <c r="G845" s="1"/>
      <c r="H845" s="1"/>
      <c r="I845" s="166"/>
      <c r="J845" s="1"/>
      <c r="K845" s="1"/>
      <c r="L845" s="1"/>
      <c r="M845" s="1"/>
      <c r="N845" s="1"/>
      <c r="O845" s="1"/>
      <c r="P845" s="1"/>
      <c r="Q845" s="1"/>
      <c r="R845" s="1"/>
      <c r="S845" s="1"/>
      <c r="T845" s="1"/>
      <c r="U845" s="1"/>
      <c r="V845" s="1"/>
      <c r="W845" s="1"/>
      <c r="X845" s="1"/>
      <c r="Y845" s="1"/>
      <c r="Z845" s="1"/>
    </row>
    <row r="846" spans="1:26" ht="14.25" customHeight="1">
      <c r="A846" s="1"/>
      <c r="B846" s="1"/>
      <c r="C846" s="169"/>
      <c r="D846" s="1"/>
      <c r="E846" s="1"/>
      <c r="F846" s="1"/>
      <c r="G846" s="1"/>
      <c r="H846" s="1"/>
      <c r="I846" s="166"/>
      <c r="J846" s="1"/>
      <c r="K846" s="1"/>
      <c r="L846" s="1"/>
      <c r="M846" s="1"/>
      <c r="N846" s="1"/>
      <c r="O846" s="1"/>
      <c r="P846" s="1"/>
      <c r="Q846" s="1"/>
      <c r="R846" s="1"/>
      <c r="S846" s="1"/>
      <c r="T846" s="1"/>
      <c r="U846" s="1"/>
      <c r="V846" s="1"/>
      <c r="W846" s="1"/>
      <c r="X846" s="1"/>
      <c r="Y846" s="1"/>
      <c r="Z846" s="1"/>
    </row>
    <row r="847" spans="1:26" ht="14.25" customHeight="1">
      <c r="A847" s="1"/>
      <c r="B847" s="1"/>
      <c r="C847" s="169"/>
      <c r="D847" s="1"/>
      <c r="E847" s="1"/>
      <c r="F847" s="1"/>
      <c r="G847" s="1"/>
      <c r="H847" s="1"/>
      <c r="I847" s="166"/>
      <c r="J847" s="1"/>
      <c r="K847" s="1"/>
      <c r="L847" s="1"/>
      <c r="M847" s="1"/>
      <c r="N847" s="1"/>
      <c r="O847" s="1"/>
      <c r="P847" s="1"/>
      <c r="Q847" s="1"/>
      <c r="R847" s="1"/>
      <c r="S847" s="1"/>
      <c r="T847" s="1"/>
      <c r="U847" s="1"/>
      <c r="V847" s="1"/>
      <c r="W847" s="1"/>
      <c r="X847" s="1"/>
      <c r="Y847" s="1"/>
      <c r="Z847" s="1"/>
    </row>
    <row r="848" spans="1:26" ht="14.25" customHeight="1">
      <c r="A848" s="1"/>
      <c r="B848" s="1"/>
      <c r="C848" s="169"/>
      <c r="D848" s="1"/>
      <c r="E848" s="1"/>
      <c r="F848" s="1"/>
      <c r="G848" s="1"/>
      <c r="H848" s="1"/>
      <c r="I848" s="166"/>
      <c r="J848" s="1"/>
      <c r="K848" s="1"/>
      <c r="L848" s="1"/>
      <c r="M848" s="1"/>
      <c r="N848" s="1"/>
      <c r="O848" s="1"/>
      <c r="P848" s="1"/>
      <c r="Q848" s="1"/>
      <c r="R848" s="1"/>
      <c r="S848" s="1"/>
      <c r="T848" s="1"/>
      <c r="U848" s="1"/>
      <c r="V848" s="1"/>
      <c r="W848" s="1"/>
      <c r="X848" s="1"/>
      <c r="Y848" s="1"/>
      <c r="Z848" s="1"/>
    </row>
    <row r="849" spans="1:26" ht="14.25" customHeight="1">
      <c r="A849" s="1"/>
      <c r="B849" s="1"/>
      <c r="C849" s="169"/>
      <c r="D849" s="1"/>
      <c r="E849" s="1"/>
      <c r="F849" s="1"/>
      <c r="G849" s="1"/>
      <c r="H849" s="1"/>
      <c r="I849" s="166"/>
      <c r="J849" s="1"/>
      <c r="K849" s="1"/>
      <c r="L849" s="1"/>
      <c r="M849" s="1"/>
      <c r="N849" s="1"/>
      <c r="O849" s="1"/>
      <c r="P849" s="1"/>
      <c r="Q849" s="1"/>
      <c r="R849" s="1"/>
      <c r="S849" s="1"/>
      <c r="T849" s="1"/>
      <c r="U849" s="1"/>
      <c r="V849" s="1"/>
      <c r="W849" s="1"/>
      <c r="X849" s="1"/>
      <c r="Y849" s="1"/>
      <c r="Z849" s="1"/>
    </row>
    <row r="850" spans="1:26" ht="14.25" customHeight="1">
      <c r="A850" s="1"/>
      <c r="B850" s="1"/>
      <c r="C850" s="169"/>
      <c r="D850" s="1"/>
      <c r="E850" s="1"/>
      <c r="F850" s="1"/>
      <c r="G850" s="1"/>
      <c r="H850" s="1"/>
      <c r="I850" s="166"/>
      <c r="J850" s="1"/>
      <c r="K850" s="1"/>
      <c r="L850" s="1"/>
      <c r="M850" s="1"/>
      <c r="N850" s="1"/>
      <c r="O850" s="1"/>
      <c r="P850" s="1"/>
      <c r="Q850" s="1"/>
      <c r="R850" s="1"/>
      <c r="S850" s="1"/>
      <c r="T850" s="1"/>
      <c r="U850" s="1"/>
      <c r="V850" s="1"/>
      <c r="W850" s="1"/>
      <c r="X850" s="1"/>
      <c r="Y850" s="1"/>
      <c r="Z850" s="1"/>
    </row>
    <row r="851" spans="1:26" ht="14.25" customHeight="1">
      <c r="A851" s="1"/>
      <c r="B851" s="1"/>
      <c r="C851" s="169"/>
      <c r="D851" s="1"/>
      <c r="E851" s="1"/>
      <c r="F851" s="1"/>
      <c r="G851" s="1"/>
      <c r="H851" s="1"/>
      <c r="I851" s="166"/>
      <c r="J851" s="1"/>
      <c r="K851" s="1"/>
      <c r="L851" s="1"/>
      <c r="M851" s="1"/>
      <c r="N851" s="1"/>
      <c r="O851" s="1"/>
      <c r="P851" s="1"/>
      <c r="Q851" s="1"/>
      <c r="R851" s="1"/>
      <c r="S851" s="1"/>
      <c r="T851" s="1"/>
      <c r="U851" s="1"/>
      <c r="V851" s="1"/>
      <c r="W851" s="1"/>
      <c r="X851" s="1"/>
      <c r="Y851" s="1"/>
      <c r="Z851" s="1"/>
    </row>
    <row r="852" spans="1:26" ht="14.25" customHeight="1">
      <c r="A852" s="1"/>
      <c r="B852" s="1"/>
      <c r="C852" s="169"/>
      <c r="D852" s="1"/>
      <c r="E852" s="1"/>
      <c r="F852" s="1"/>
      <c r="G852" s="1"/>
      <c r="H852" s="1"/>
      <c r="I852" s="166"/>
      <c r="J852" s="1"/>
      <c r="K852" s="1"/>
      <c r="L852" s="1"/>
      <c r="M852" s="1"/>
      <c r="N852" s="1"/>
      <c r="O852" s="1"/>
      <c r="P852" s="1"/>
      <c r="Q852" s="1"/>
      <c r="R852" s="1"/>
      <c r="S852" s="1"/>
      <c r="T852" s="1"/>
      <c r="U852" s="1"/>
      <c r="V852" s="1"/>
      <c r="W852" s="1"/>
      <c r="X852" s="1"/>
      <c r="Y852" s="1"/>
      <c r="Z852" s="1"/>
    </row>
    <row r="853" spans="1:26" ht="14.25" customHeight="1">
      <c r="A853" s="1"/>
      <c r="B853" s="1"/>
      <c r="C853" s="169"/>
      <c r="D853" s="1"/>
      <c r="E853" s="1"/>
      <c r="F853" s="1"/>
      <c r="G853" s="1"/>
      <c r="H853" s="1"/>
      <c r="I853" s="166"/>
      <c r="J853" s="1"/>
      <c r="K853" s="1"/>
      <c r="L853" s="1"/>
      <c r="M853" s="1"/>
      <c r="N853" s="1"/>
      <c r="O853" s="1"/>
      <c r="P853" s="1"/>
      <c r="Q853" s="1"/>
      <c r="R853" s="1"/>
      <c r="S853" s="1"/>
      <c r="T853" s="1"/>
      <c r="U853" s="1"/>
      <c r="V853" s="1"/>
      <c r="W853" s="1"/>
      <c r="X853" s="1"/>
      <c r="Y853" s="1"/>
      <c r="Z853" s="1"/>
    </row>
    <row r="854" spans="1:26" ht="14.25" customHeight="1">
      <c r="A854" s="1"/>
      <c r="B854" s="1"/>
      <c r="C854" s="169"/>
      <c r="D854" s="1"/>
      <c r="E854" s="1"/>
      <c r="F854" s="1"/>
      <c r="G854" s="1"/>
      <c r="H854" s="1"/>
      <c r="I854" s="166"/>
      <c r="J854" s="1"/>
      <c r="K854" s="1"/>
      <c r="L854" s="1"/>
      <c r="M854" s="1"/>
      <c r="N854" s="1"/>
      <c r="O854" s="1"/>
      <c r="P854" s="1"/>
      <c r="Q854" s="1"/>
      <c r="R854" s="1"/>
      <c r="S854" s="1"/>
      <c r="T854" s="1"/>
      <c r="U854" s="1"/>
      <c r="V854" s="1"/>
      <c r="W854" s="1"/>
      <c r="X854" s="1"/>
      <c r="Y854" s="1"/>
      <c r="Z854" s="1"/>
    </row>
    <row r="855" spans="1:26" ht="14.25" customHeight="1">
      <c r="A855" s="1"/>
      <c r="B855" s="1"/>
      <c r="C855" s="169"/>
      <c r="D855" s="1"/>
      <c r="E855" s="1"/>
      <c r="F855" s="1"/>
      <c r="G855" s="1"/>
      <c r="H855" s="1"/>
      <c r="I855" s="166"/>
      <c r="J855" s="1"/>
      <c r="K855" s="1"/>
      <c r="L855" s="1"/>
      <c r="M855" s="1"/>
      <c r="N855" s="1"/>
      <c r="O855" s="1"/>
      <c r="P855" s="1"/>
      <c r="Q855" s="1"/>
      <c r="R855" s="1"/>
      <c r="S855" s="1"/>
      <c r="T855" s="1"/>
      <c r="U855" s="1"/>
      <c r="V855" s="1"/>
      <c r="W855" s="1"/>
      <c r="X855" s="1"/>
      <c r="Y855" s="1"/>
      <c r="Z855" s="1"/>
    </row>
    <row r="856" spans="1:26" ht="14.25" customHeight="1">
      <c r="A856" s="1"/>
      <c r="B856" s="1"/>
      <c r="C856" s="169"/>
      <c r="D856" s="1"/>
      <c r="E856" s="1"/>
      <c r="F856" s="1"/>
      <c r="G856" s="1"/>
      <c r="H856" s="1"/>
      <c r="I856" s="166"/>
      <c r="J856" s="1"/>
      <c r="K856" s="1"/>
      <c r="L856" s="1"/>
      <c r="M856" s="1"/>
      <c r="N856" s="1"/>
      <c r="O856" s="1"/>
      <c r="P856" s="1"/>
      <c r="Q856" s="1"/>
      <c r="R856" s="1"/>
      <c r="S856" s="1"/>
      <c r="T856" s="1"/>
      <c r="U856" s="1"/>
      <c r="V856" s="1"/>
      <c r="W856" s="1"/>
      <c r="X856" s="1"/>
      <c r="Y856" s="1"/>
      <c r="Z856" s="1"/>
    </row>
    <row r="857" spans="1:26" ht="14.25" customHeight="1">
      <c r="A857" s="1"/>
      <c r="B857" s="1"/>
      <c r="C857" s="169"/>
      <c r="D857" s="1"/>
      <c r="E857" s="1"/>
      <c r="F857" s="1"/>
      <c r="G857" s="1"/>
      <c r="H857" s="1"/>
      <c r="I857" s="166"/>
      <c r="J857" s="1"/>
      <c r="K857" s="1"/>
      <c r="L857" s="1"/>
      <c r="M857" s="1"/>
      <c r="N857" s="1"/>
      <c r="O857" s="1"/>
      <c r="P857" s="1"/>
      <c r="Q857" s="1"/>
      <c r="R857" s="1"/>
      <c r="S857" s="1"/>
      <c r="T857" s="1"/>
      <c r="U857" s="1"/>
      <c r="V857" s="1"/>
      <c r="W857" s="1"/>
      <c r="X857" s="1"/>
      <c r="Y857" s="1"/>
      <c r="Z857" s="1"/>
    </row>
    <row r="858" spans="1:26" ht="14.25" customHeight="1">
      <c r="A858" s="1"/>
      <c r="B858" s="1"/>
      <c r="C858" s="169"/>
      <c r="D858" s="1"/>
      <c r="E858" s="1"/>
      <c r="F858" s="1"/>
      <c r="G858" s="1"/>
      <c r="H858" s="1"/>
      <c r="I858" s="166"/>
      <c r="J858" s="1"/>
      <c r="K858" s="1"/>
      <c r="L858" s="1"/>
      <c r="M858" s="1"/>
      <c r="N858" s="1"/>
      <c r="O858" s="1"/>
      <c r="P858" s="1"/>
      <c r="Q858" s="1"/>
      <c r="R858" s="1"/>
      <c r="S858" s="1"/>
      <c r="T858" s="1"/>
      <c r="U858" s="1"/>
      <c r="V858" s="1"/>
      <c r="W858" s="1"/>
      <c r="X858" s="1"/>
      <c r="Y858" s="1"/>
      <c r="Z858" s="1"/>
    </row>
    <row r="859" spans="1:26" ht="14.25" customHeight="1">
      <c r="A859" s="1"/>
      <c r="B859" s="1"/>
      <c r="C859" s="169"/>
      <c r="D859" s="1"/>
      <c r="E859" s="1"/>
      <c r="F859" s="1"/>
      <c r="G859" s="1"/>
      <c r="H859" s="1"/>
      <c r="I859" s="166"/>
      <c r="J859" s="1"/>
      <c r="K859" s="1"/>
      <c r="L859" s="1"/>
      <c r="M859" s="1"/>
      <c r="N859" s="1"/>
      <c r="O859" s="1"/>
      <c r="P859" s="1"/>
      <c r="Q859" s="1"/>
      <c r="R859" s="1"/>
      <c r="S859" s="1"/>
      <c r="T859" s="1"/>
      <c r="U859" s="1"/>
      <c r="V859" s="1"/>
      <c r="W859" s="1"/>
      <c r="X859" s="1"/>
      <c r="Y859" s="1"/>
      <c r="Z859" s="1"/>
    </row>
    <row r="860" spans="1:26" ht="14.25" customHeight="1">
      <c r="A860" s="1"/>
      <c r="B860" s="1"/>
      <c r="C860" s="169"/>
      <c r="D860" s="1"/>
      <c r="E860" s="1"/>
      <c r="F860" s="1"/>
      <c r="G860" s="1"/>
      <c r="H860" s="1"/>
      <c r="I860" s="166"/>
      <c r="J860" s="1"/>
      <c r="K860" s="1"/>
      <c r="L860" s="1"/>
      <c r="M860" s="1"/>
      <c r="N860" s="1"/>
      <c r="O860" s="1"/>
      <c r="P860" s="1"/>
      <c r="Q860" s="1"/>
      <c r="R860" s="1"/>
      <c r="S860" s="1"/>
      <c r="T860" s="1"/>
      <c r="U860" s="1"/>
      <c r="V860" s="1"/>
      <c r="W860" s="1"/>
      <c r="X860" s="1"/>
      <c r="Y860" s="1"/>
      <c r="Z860" s="1"/>
    </row>
    <row r="861" spans="1:26" ht="14.25" customHeight="1">
      <c r="A861" s="1"/>
      <c r="B861" s="1"/>
      <c r="C861" s="169"/>
      <c r="D861" s="1"/>
      <c r="E861" s="1"/>
      <c r="F861" s="1"/>
      <c r="G861" s="1"/>
      <c r="H861" s="1"/>
      <c r="I861" s="166"/>
      <c r="J861" s="1"/>
      <c r="K861" s="1"/>
      <c r="L861" s="1"/>
      <c r="M861" s="1"/>
      <c r="N861" s="1"/>
      <c r="O861" s="1"/>
      <c r="P861" s="1"/>
      <c r="Q861" s="1"/>
      <c r="R861" s="1"/>
      <c r="S861" s="1"/>
      <c r="T861" s="1"/>
      <c r="U861" s="1"/>
      <c r="V861" s="1"/>
      <c r="W861" s="1"/>
      <c r="X861" s="1"/>
      <c r="Y861" s="1"/>
      <c r="Z861" s="1"/>
    </row>
    <row r="862" spans="1:26" ht="14.25" customHeight="1">
      <c r="A862" s="1"/>
      <c r="B862" s="1"/>
      <c r="C862" s="169"/>
      <c r="D862" s="1"/>
      <c r="E862" s="1"/>
      <c r="F862" s="1"/>
      <c r="G862" s="1"/>
      <c r="H862" s="1"/>
      <c r="I862" s="166"/>
      <c r="J862" s="1"/>
      <c r="K862" s="1"/>
      <c r="L862" s="1"/>
      <c r="M862" s="1"/>
      <c r="N862" s="1"/>
      <c r="O862" s="1"/>
      <c r="P862" s="1"/>
      <c r="Q862" s="1"/>
      <c r="R862" s="1"/>
      <c r="S862" s="1"/>
      <c r="T862" s="1"/>
      <c r="U862" s="1"/>
      <c r="V862" s="1"/>
      <c r="W862" s="1"/>
      <c r="X862" s="1"/>
      <c r="Y862" s="1"/>
      <c r="Z862" s="1"/>
    </row>
    <row r="863" spans="1:26" ht="14.25" customHeight="1">
      <c r="A863" s="1"/>
      <c r="B863" s="1"/>
      <c r="C863" s="169"/>
      <c r="D863" s="1"/>
      <c r="E863" s="1"/>
      <c r="F863" s="1"/>
      <c r="G863" s="1"/>
      <c r="H863" s="1"/>
      <c r="I863" s="166"/>
      <c r="J863" s="1"/>
      <c r="K863" s="1"/>
      <c r="L863" s="1"/>
      <c r="M863" s="1"/>
      <c r="N863" s="1"/>
      <c r="O863" s="1"/>
      <c r="P863" s="1"/>
      <c r="Q863" s="1"/>
      <c r="R863" s="1"/>
      <c r="S863" s="1"/>
      <c r="T863" s="1"/>
      <c r="U863" s="1"/>
      <c r="V863" s="1"/>
      <c r="W863" s="1"/>
      <c r="X863" s="1"/>
      <c r="Y863" s="1"/>
      <c r="Z863" s="1"/>
    </row>
    <row r="864" spans="1:26" ht="14.25" customHeight="1">
      <c r="A864" s="1"/>
      <c r="B864" s="1"/>
      <c r="C864" s="169"/>
      <c r="D864" s="1"/>
      <c r="E864" s="1"/>
      <c r="F864" s="1"/>
      <c r="G864" s="1"/>
      <c r="H864" s="1"/>
      <c r="I864" s="166"/>
      <c r="J864" s="1"/>
      <c r="K864" s="1"/>
      <c r="L864" s="1"/>
      <c r="M864" s="1"/>
      <c r="N864" s="1"/>
      <c r="O864" s="1"/>
      <c r="P864" s="1"/>
      <c r="Q864" s="1"/>
      <c r="R864" s="1"/>
      <c r="S864" s="1"/>
      <c r="T864" s="1"/>
      <c r="U864" s="1"/>
      <c r="V864" s="1"/>
      <c r="W864" s="1"/>
      <c r="X864" s="1"/>
      <c r="Y864" s="1"/>
      <c r="Z864" s="1"/>
    </row>
    <row r="865" spans="1:26" ht="14.25" customHeight="1">
      <c r="A865" s="1"/>
      <c r="B865" s="1"/>
      <c r="C865" s="169"/>
      <c r="D865" s="1"/>
      <c r="E865" s="1"/>
      <c r="F865" s="1"/>
      <c r="G865" s="1"/>
      <c r="H865" s="1"/>
      <c r="I865" s="166"/>
      <c r="J865" s="1"/>
      <c r="K865" s="1"/>
      <c r="L865" s="1"/>
      <c r="M865" s="1"/>
      <c r="N865" s="1"/>
      <c r="O865" s="1"/>
      <c r="P865" s="1"/>
      <c r="Q865" s="1"/>
      <c r="R865" s="1"/>
      <c r="S865" s="1"/>
      <c r="T865" s="1"/>
      <c r="U865" s="1"/>
      <c r="V865" s="1"/>
      <c r="W865" s="1"/>
      <c r="X865" s="1"/>
      <c r="Y865" s="1"/>
      <c r="Z865" s="1"/>
    </row>
    <row r="866" spans="1:26" ht="14.25" customHeight="1">
      <c r="A866" s="1"/>
      <c r="B866" s="1"/>
      <c r="C866" s="169"/>
      <c r="D866" s="1"/>
      <c r="E866" s="1"/>
      <c r="F866" s="1"/>
      <c r="G866" s="1"/>
      <c r="H866" s="1"/>
      <c r="I866" s="166"/>
      <c r="J866" s="1"/>
      <c r="K866" s="1"/>
      <c r="L866" s="1"/>
      <c r="M866" s="1"/>
      <c r="N866" s="1"/>
      <c r="O866" s="1"/>
      <c r="P866" s="1"/>
      <c r="Q866" s="1"/>
      <c r="R866" s="1"/>
      <c r="S866" s="1"/>
      <c r="T866" s="1"/>
      <c r="U866" s="1"/>
      <c r="V866" s="1"/>
      <c r="W866" s="1"/>
      <c r="X866" s="1"/>
      <c r="Y866" s="1"/>
      <c r="Z866" s="1"/>
    </row>
    <row r="867" spans="1:26" ht="14.25" customHeight="1">
      <c r="A867" s="1"/>
      <c r="B867" s="1"/>
      <c r="C867" s="169"/>
      <c r="D867" s="1"/>
      <c r="E867" s="1"/>
      <c r="F867" s="1"/>
      <c r="G867" s="1"/>
      <c r="H867" s="1"/>
      <c r="I867" s="166"/>
      <c r="J867" s="1"/>
      <c r="K867" s="1"/>
      <c r="L867" s="1"/>
      <c r="M867" s="1"/>
      <c r="N867" s="1"/>
      <c r="O867" s="1"/>
      <c r="P867" s="1"/>
      <c r="Q867" s="1"/>
      <c r="R867" s="1"/>
      <c r="S867" s="1"/>
      <c r="T867" s="1"/>
      <c r="U867" s="1"/>
      <c r="V867" s="1"/>
      <c r="W867" s="1"/>
      <c r="X867" s="1"/>
      <c r="Y867" s="1"/>
      <c r="Z867" s="1"/>
    </row>
    <row r="868" spans="1:26" ht="14.25" customHeight="1">
      <c r="A868" s="1"/>
      <c r="B868" s="1"/>
      <c r="C868" s="169"/>
      <c r="D868" s="1"/>
      <c r="E868" s="1"/>
      <c r="F868" s="1"/>
      <c r="G868" s="1"/>
      <c r="H868" s="1"/>
      <c r="I868" s="166"/>
      <c r="J868" s="1"/>
      <c r="K868" s="1"/>
      <c r="L868" s="1"/>
      <c r="M868" s="1"/>
      <c r="N868" s="1"/>
      <c r="O868" s="1"/>
      <c r="P868" s="1"/>
      <c r="Q868" s="1"/>
      <c r="R868" s="1"/>
      <c r="S868" s="1"/>
      <c r="T868" s="1"/>
      <c r="U868" s="1"/>
      <c r="V868" s="1"/>
      <c r="W868" s="1"/>
      <c r="X868" s="1"/>
      <c r="Y868" s="1"/>
      <c r="Z868" s="1"/>
    </row>
    <row r="869" spans="1:26" ht="14.25" customHeight="1">
      <c r="A869" s="1"/>
      <c r="B869" s="1"/>
      <c r="C869" s="169"/>
      <c r="D869" s="1"/>
      <c r="E869" s="1"/>
      <c r="F869" s="1"/>
      <c r="G869" s="1"/>
      <c r="H869" s="1"/>
      <c r="I869" s="166"/>
      <c r="J869" s="1"/>
      <c r="K869" s="1"/>
      <c r="L869" s="1"/>
      <c r="M869" s="1"/>
      <c r="N869" s="1"/>
      <c r="O869" s="1"/>
      <c r="P869" s="1"/>
      <c r="Q869" s="1"/>
      <c r="R869" s="1"/>
      <c r="S869" s="1"/>
      <c r="T869" s="1"/>
      <c r="U869" s="1"/>
      <c r="V869" s="1"/>
      <c r="W869" s="1"/>
      <c r="X869" s="1"/>
      <c r="Y869" s="1"/>
      <c r="Z869" s="1"/>
    </row>
    <row r="870" spans="1:26" ht="14.25" customHeight="1">
      <c r="A870" s="1"/>
      <c r="B870" s="1"/>
      <c r="C870" s="169"/>
      <c r="D870" s="1"/>
      <c r="E870" s="1"/>
      <c r="F870" s="1"/>
      <c r="G870" s="1"/>
      <c r="H870" s="1"/>
      <c r="I870" s="166"/>
      <c r="J870" s="1"/>
      <c r="K870" s="1"/>
      <c r="L870" s="1"/>
      <c r="M870" s="1"/>
      <c r="N870" s="1"/>
      <c r="O870" s="1"/>
      <c r="P870" s="1"/>
      <c r="Q870" s="1"/>
      <c r="R870" s="1"/>
      <c r="S870" s="1"/>
      <c r="T870" s="1"/>
      <c r="U870" s="1"/>
      <c r="V870" s="1"/>
      <c r="W870" s="1"/>
      <c r="X870" s="1"/>
      <c r="Y870" s="1"/>
      <c r="Z870" s="1"/>
    </row>
    <row r="871" spans="1:26" ht="14.25" customHeight="1">
      <c r="A871" s="1"/>
      <c r="B871" s="1"/>
      <c r="C871" s="169"/>
      <c r="D871" s="1"/>
      <c r="E871" s="1"/>
      <c r="F871" s="1"/>
      <c r="G871" s="1"/>
      <c r="H871" s="1"/>
      <c r="I871" s="166"/>
      <c r="J871" s="1"/>
      <c r="K871" s="1"/>
      <c r="L871" s="1"/>
      <c r="M871" s="1"/>
      <c r="N871" s="1"/>
      <c r="O871" s="1"/>
      <c r="P871" s="1"/>
      <c r="Q871" s="1"/>
      <c r="R871" s="1"/>
      <c r="S871" s="1"/>
      <c r="T871" s="1"/>
      <c r="U871" s="1"/>
      <c r="V871" s="1"/>
      <c r="W871" s="1"/>
      <c r="X871" s="1"/>
      <c r="Y871" s="1"/>
      <c r="Z871" s="1"/>
    </row>
    <row r="872" spans="1:26" ht="14.25" customHeight="1">
      <c r="A872" s="1"/>
      <c r="B872" s="1"/>
      <c r="C872" s="169"/>
      <c r="D872" s="1"/>
      <c r="E872" s="1"/>
      <c r="F872" s="1"/>
      <c r="G872" s="1"/>
      <c r="H872" s="1"/>
      <c r="I872" s="166"/>
      <c r="J872" s="1"/>
      <c r="K872" s="1"/>
      <c r="L872" s="1"/>
      <c r="M872" s="1"/>
      <c r="N872" s="1"/>
      <c r="O872" s="1"/>
      <c r="P872" s="1"/>
      <c r="Q872" s="1"/>
      <c r="R872" s="1"/>
      <c r="S872" s="1"/>
      <c r="T872" s="1"/>
      <c r="U872" s="1"/>
      <c r="V872" s="1"/>
      <c r="W872" s="1"/>
      <c r="X872" s="1"/>
      <c r="Y872" s="1"/>
      <c r="Z872" s="1"/>
    </row>
    <row r="873" spans="1:26" ht="14.25" customHeight="1">
      <c r="A873" s="1"/>
      <c r="B873" s="1"/>
      <c r="C873" s="169"/>
      <c r="D873" s="1"/>
      <c r="E873" s="1"/>
      <c r="F873" s="1"/>
      <c r="G873" s="1"/>
      <c r="H873" s="1"/>
      <c r="I873" s="166"/>
      <c r="J873" s="1"/>
      <c r="K873" s="1"/>
      <c r="L873" s="1"/>
      <c r="M873" s="1"/>
      <c r="N873" s="1"/>
      <c r="O873" s="1"/>
      <c r="P873" s="1"/>
      <c r="Q873" s="1"/>
      <c r="R873" s="1"/>
      <c r="S873" s="1"/>
      <c r="T873" s="1"/>
      <c r="U873" s="1"/>
      <c r="V873" s="1"/>
      <c r="W873" s="1"/>
      <c r="X873" s="1"/>
      <c r="Y873" s="1"/>
      <c r="Z873" s="1"/>
    </row>
    <row r="874" spans="1:26" ht="14.25" customHeight="1">
      <c r="A874" s="1"/>
      <c r="B874" s="1"/>
      <c r="C874" s="169"/>
      <c r="D874" s="1"/>
      <c r="E874" s="1"/>
      <c r="F874" s="1"/>
      <c r="G874" s="1"/>
      <c r="H874" s="1"/>
      <c r="I874" s="166"/>
      <c r="J874" s="1"/>
      <c r="K874" s="1"/>
      <c r="L874" s="1"/>
      <c r="M874" s="1"/>
      <c r="N874" s="1"/>
      <c r="O874" s="1"/>
      <c r="P874" s="1"/>
      <c r="Q874" s="1"/>
      <c r="R874" s="1"/>
      <c r="S874" s="1"/>
      <c r="T874" s="1"/>
      <c r="U874" s="1"/>
      <c r="V874" s="1"/>
      <c r="W874" s="1"/>
      <c r="X874" s="1"/>
      <c r="Y874" s="1"/>
      <c r="Z874" s="1"/>
    </row>
    <row r="875" spans="1:26" ht="14.25" customHeight="1">
      <c r="A875" s="1"/>
      <c r="B875" s="1"/>
      <c r="C875" s="169"/>
      <c r="D875" s="1"/>
      <c r="E875" s="1"/>
      <c r="F875" s="1"/>
      <c r="G875" s="1"/>
      <c r="H875" s="1"/>
      <c r="I875" s="166"/>
      <c r="J875" s="1"/>
      <c r="K875" s="1"/>
      <c r="L875" s="1"/>
      <c r="M875" s="1"/>
      <c r="N875" s="1"/>
      <c r="O875" s="1"/>
      <c r="P875" s="1"/>
      <c r="Q875" s="1"/>
      <c r="R875" s="1"/>
      <c r="S875" s="1"/>
      <c r="T875" s="1"/>
      <c r="U875" s="1"/>
      <c r="V875" s="1"/>
      <c r="W875" s="1"/>
      <c r="X875" s="1"/>
      <c r="Y875" s="1"/>
      <c r="Z875" s="1"/>
    </row>
    <row r="876" spans="1:26" ht="14.25" customHeight="1">
      <c r="A876" s="1"/>
      <c r="B876" s="1"/>
      <c r="C876" s="169"/>
      <c r="D876" s="1"/>
      <c r="E876" s="1"/>
      <c r="F876" s="1"/>
      <c r="G876" s="1"/>
      <c r="H876" s="1"/>
      <c r="I876" s="166"/>
      <c r="J876" s="1"/>
      <c r="K876" s="1"/>
      <c r="L876" s="1"/>
      <c r="M876" s="1"/>
      <c r="N876" s="1"/>
      <c r="O876" s="1"/>
      <c r="P876" s="1"/>
      <c r="Q876" s="1"/>
      <c r="R876" s="1"/>
      <c r="S876" s="1"/>
      <c r="T876" s="1"/>
      <c r="U876" s="1"/>
      <c r="V876" s="1"/>
      <c r="W876" s="1"/>
      <c r="X876" s="1"/>
      <c r="Y876" s="1"/>
      <c r="Z876" s="1"/>
    </row>
    <row r="877" spans="1:26" ht="14.25" customHeight="1">
      <c r="A877" s="1"/>
      <c r="B877" s="1"/>
      <c r="C877" s="169"/>
      <c r="D877" s="1"/>
      <c r="E877" s="1"/>
      <c r="F877" s="1"/>
      <c r="G877" s="1"/>
      <c r="H877" s="1"/>
      <c r="I877" s="166"/>
      <c r="J877" s="1"/>
      <c r="K877" s="1"/>
      <c r="L877" s="1"/>
      <c r="M877" s="1"/>
      <c r="N877" s="1"/>
      <c r="O877" s="1"/>
      <c r="P877" s="1"/>
      <c r="Q877" s="1"/>
      <c r="R877" s="1"/>
      <c r="S877" s="1"/>
      <c r="T877" s="1"/>
      <c r="U877" s="1"/>
      <c r="V877" s="1"/>
      <c r="W877" s="1"/>
      <c r="X877" s="1"/>
      <c r="Y877" s="1"/>
      <c r="Z877" s="1"/>
    </row>
    <row r="878" spans="1:26" ht="14.25" customHeight="1">
      <c r="A878" s="1"/>
      <c r="B878" s="1"/>
      <c r="C878" s="169"/>
      <c r="D878" s="1"/>
      <c r="E878" s="1"/>
      <c r="F878" s="1"/>
      <c r="G878" s="1"/>
      <c r="H878" s="1"/>
      <c r="I878" s="166"/>
      <c r="J878" s="1"/>
      <c r="K878" s="1"/>
      <c r="L878" s="1"/>
      <c r="M878" s="1"/>
      <c r="N878" s="1"/>
      <c r="O878" s="1"/>
      <c r="P878" s="1"/>
      <c r="Q878" s="1"/>
      <c r="R878" s="1"/>
      <c r="S878" s="1"/>
      <c r="T878" s="1"/>
      <c r="U878" s="1"/>
      <c r="V878" s="1"/>
      <c r="W878" s="1"/>
      <c r="X878" s="1"/>
      <c r="Y878" s="1"/>
      <c r="Z878" s="1"/>
    </row>
    <row r="879" spans="1:26" ht="14.25" customHeight="1">
      <c r="A879" s="1"/>
      <c r="B879" s="1"/>
      <c r="C879" s="169"/>
      <c r="D879" s="1"/>
      <c r="E879" s="1"/>
      <c r="F879" s="1"/>
      <c r="G879" s="1"/>
      <c r="H879" s="1"/>
      <c r="I879" s="166"/>
      <c r="J879" s="1"/>
      <c r="K879" s="1"/>
      <c r="L879" s="1"/>
      <c r="M879" s="1"/>
      <c r="N879" s="1"/>
      <c r="O879" s="1"/>
      <c r="P879" s="1"/>
      <c r="Q879" s="1"/>
      <c r="R879" s="1"/>
      <c r="S879" s="1"/>
      <c r="T879" s="1"/>
      <c r="U879" s="1"/>
      <c r="V879" s="1"/>
      <c r="W879" s="1"/>
      <c r="X879" s="1"/>
      <c r="Y879" s="1"/>
      <c r="Z879" s="1"/>
    </row>
    <row r="880" spans="1:26" ht="14.25" customHeight="1">
      <c r="A880" s="1"/>
      <c r="B880" s="1"/>
      <c r="C880" s="169"/>
      <c r="D880" s="1"/>
      <c r="E880" s="1"/>
      <c r="F880" s="1"/>
      <c r="G880" s="1"/>
      <c r="H880" s="1"/>
      <c r="I880" s="166"/>
      <c r="J880" s="1"/>
      <c r="K880" s="1"/>
      <c r="L880" s="1"/>
      <c r="M880" s="1"/>
      <c r="N880" s="1"/>
      <c r="O880" s="1"/>
      <c r="P880" s="1"/>
      <c r="Q880" s="1"/>
      <c r="R880" s="1"/>
      <c r="S880" s="1"/>
      <c r="T880" s="1"/>
      <c r="U880" s="1"/>
      <c r="V880" s="1"/>
      <c r="W880" s="1"/>
      <c r="X880" s="1"/>
      <c r="Y880" s="1"/>
      <c r="Z880" s="1"/>
    </row>
    <row r="881" spans="1:26" ht="14.25" customHeight="1">
      <c r="A881" s="1"/>
      <c r="B881" s="1"/>
      <c r="C881" s="169"/>
      <c r="D881" s="1"/>
      <c r="E881" s="1"/>
      <c r="F881" s="1"/>
      <c r="G881" s="1"/>
      <c r="H881" s="1"/>
      <c r="I881" s="166"/>
      <c r="J881" s="1"/>
      <c r="K881" s="1"/>
      <c r="L881" s="1"/>
      <c r="M881" s="1"/>
      <c r="N881" s="1"/>
      <c r="O881" s="1"/>
      <c r="P881" s="1"/>
      <c r="Q881" s="1"/>
      <c r="R881" s="1"/>
      <c r="S881" s="1"/>
      <c r="T881" s="1"/>
      <c r="U881" s="1"/>
      <c r="V881" s="1"/>
      <c r="W881" s="1"/>
      <c r="X881" s="1"/>
      <c r="Y881" s="1"/>
      <c r="Z881" s="1"/>
    </row>
    <row r="882" spans="1:26" ht="14.25" customHeight="1">
      <c r="A882" s="1"/>
      <c r="B882" s="1"/>
      <c r="C882" s="169"/>
      <c r="D882" s="1"/>
      <c r="E882" s="1"/>
      <c r="F882" s="1"/>
      <c r="G882" s="1"/>
      <c r="H882" s="1"/>
      <c r="I882" s="166"/>
      <c r="J882" s="1"/>
      <c r="K882" s="1"/>
      <c r="L882" s="1"/>
      <c r="M882" s="1"/>
      <c r="N882" s="1"/>
      <c r="O882" s="1"/>
      <c r="P882" s="1"/>
      <c r="Q882" s="1"/>
      <c r="R882" s="1"/>
      <c r="S882" s="1"/>
      <c r="T882" s="1"/>
      <c r="U882" s="1"/>
      <c r="V882" s="1"/>
      <c r="W882" s="1"/>
      <c r="X882" s="1"/>
      <c r="Y882" s="1"/>
      <c r="Z882" s="1"/>
    </row>
    <row r="883" spans="1:26" ht="14.25" customHeight="1">
      <c r="A883" s="1"/>
      <c r="B883" s="1"/>
      <c r="C883" s="169"/>
      <c r="D883" s="1"/>
      <c r="E883" s="1"/>
      <c r="F883" s="1"/>
      <c r="G883" s="1"/>
      <c r="H883" s="1"/>
      <c r="I883" s="166"/>
      <c r="J883" s="1"/>
      <c r="K883" s="1"/>
      <c r="L883" s="1"/>
      <c r="M883" s="1"/>
      <c r="N883" s="1"/>
      <c r="O883" s="1"/>
      <c r="P883" s="1"/>
      <c r="Q883" s="1"/>
      <c r="R883" s="1"/>
      <c r="S883" s="1"/>
      <c r="T883" s="1"/>
      <c r="U883" s="1"/>
      <c r="V883" s="1"/>
      <c r="W883" s="1"/>
      <c r="X883" s="1"/>
      <c r="Y883" s="1"/>
      <c r="Z883" s="1"/>
    </row>
    <row r="884" spans="1:26" ht="14.25" customHeight="1">
      <c r="A884" s="1"/>
      <c r="B884" s="1"/>
      <c r="C884" s="169"/>
      <c r="D884" s="1"/>
      <c r="E884" s="1"/>
      <c r="F884" s="1"/>
      <c r="G884" s="1"/>
      <c r="H884" s="1"/>
      <c r="I884" s="166"/>
      <c r="J884" s="1"/>
      <c r="K884" s="1"/>
      <c r="L884" s="1"/>
      <c r="M884" s="1"/>
      <c r="N884" s="1"/>
      <c r="O884" s="1"/>
      <c r="P884" s="1"/>
      <c r="Q884" s="1"/>
      <c r="R884" s="1"/>
      <c r="S884" s="1"/>
      <c r="T884" s="1"/>
      <c r="U884" s="1"/>
      <c r="V884" s="1"/>
      <c r="W884" s="1"/>
      <c r="X884" s="1"/>
      <c r="Y884" s="1"/>
      <c r="Z884" s="1"/>
    </row>
    <row r="885" spans="1:26" ht="14.25" customHeight="1">
      <c r="A885" s="1"/>
      <c r="B885" s="1"/>
      <c r="C885" s="169"/>
      <c r="D885" s="1"/>
      <c r="E885" s="1"/>
      <c r="F885" s="1"/>
      <c r="G885" s="1"/>
      <c r="H885" s="1"/>
      <c r="I885" s="166"/>
      <c r="J885" s="1"/>
      <c r="K885" s="1"/>
      <c r="L885" s="1"/>
      <c r="M885" s="1"/>
      <c r="N885" s="1"/>
      <c r="O885" s="1"/>
      <c r="P885" s="1"/>
      <c r="Q885" s="1"/>
      <c r="R885" s="1"/>
      <c r="S885" s="1"/>
      <c r="T885" s="1"/>
      <c r="U885" s="1"/>
      <c r="V885" s="1"/>
      <c r="W885" s="1"/>
      <c r="X885" s="1"/>
      <c r="Y885" s="1"/>
      <c r="Z885" s="1"/>
    </row>
    <row r="886" spans="1:26" ht="14.25" customHeight="1">
      <c r="A886" s="1"/>
      <c r="B886" s="1"/>
      <c r="C886" s="169"/>
      <c r="D886" s="1"/>
      <c r="E886" s="1"/>
      <c r="F886" s="1"/>
      <c r="G886" s="1"/>
      <c r="H886" s="1"/>
      <c r="I886" s="166"/>
      <c r="J886" s="1"/>
      <c r="K886" s="1"/>
      <c r="L886" s="1"/>
      <c r="M886" s="1"/>
      <c r="N886" s="1"/>
      <c r="O886" s="1"/>
      <c r="P886" s="1"/>
      <c r="Q886" s="1"/>
      <c r="R886" s="1"/>
      <c r="S886" s="1"/>
      <c r="T886" s="1"/>
      <c r="U886" s="1"/>
      <c r="V886" s="1"/>
      <c r="W886" s="1"/>
      <c r="X886" s="1"/>
      <c r="Y886" s="1"/>
      <c r="Z886" s="1"/>
    </row>
    <row r="887" spans="1:26" ht="14.25" customHeight="1">
      <c r="A887" s="1"/>
      <c r="B887" s="1"/>
      <c r="C887" s="169"/>
      <c r="D887" s="1"/>
      <c r="E887" s="1"/>
      <c r="F887" s="1"/>
      <c r="G887" s="1"/>
      <c r="H887" s="1"/>
      <c r="I887" s="166"/>
      <c r="J887" s="1"/>
      <c r="K887" s="1"/>
      <c r="L887" s="1"/>
      <c r="M887" s="1"/>
      <c r="N887" s="1"/>
      <c r="O887" s="1"/>
      <c r="P887" s="1"/>
      <c r="Q887" s="1"/>
      <c r="R887" s="1"/>
      <c r="S887" s="1"/>
      <c r="T887" s="1"/>
      <c r="U887" s="1"/>
      <c r="V887" s="1"/>
      <c r="W887" s="1"/>
      <c r="X887" s="1"/>
      <c r="Y887" s="1"/>
      <c r="Z887" s="1"/>
    </row>
    <row r="888" spans="1:26" ht="14.25" customHeight="1">
      <c r="A888" s="1"/>
      <c r="B888" s="1"/>
      <c r="C888" s="169"/>
      <c r="D888" s="1"/>
      <c r="E888" s="1"/>
      <c r="F888" s="1"/>
      <c r="G888" s="1"/>
      <c r="H888" s="1"/>
      <c r="I888" s="166"/>
      <c r="J888" s="1"/>
      <c r="K888" s="1"/>
      <c r="L888" s="1"/>
      <c r="M888" s="1"/>
      <c r="N888" s="1"/>
      <c r="O888" s="1"/>
      <c r="P888" s="1"/>
      <c r="Q888" s="1"/>
      <c r="R888" s="1"/>
      <c r="S888" s="1"/>
      <c r="T888" s="1"/>
      <c r="U888" s="1"/>
      <c r="V888" s="1"/>
      <c r="W888" s="1"/>
      <c r="X888" s="1"/>
      <c r="Y888" s="1"/>
      <c r="Z888" s="1"/>
    </row>
    <row r="889" spans="1:26" ht="14.25" customHeight="1">
      <c r="A889" s="1"/>
      <c r="B889" s="1"/>
      <c r="C889" s="169"/>
      <c r="D889" s="1"/>
      <c r="E889" s="1"/>
      <c r="F889" s="1"/>
      <c r="G889" s="1"/>
      <c r="H889" s="1"/>
      <c r="I889" s="166"/>
      <c r="J889" s="1"/>
      <c r="K889" s="1"/>
      <c r="L889" s="1"/>
      <c r="M889" s="1"/>
      <c r="N889" s="1"/>
      <c r="O889" s="1"/>
      <c r="P889" s="1"/>
      <c r="Q889" s="1"/>
      <c r="R889" s="1"/>
      <c r="S889" s="1"/>
      <c r="T889" s="1"/>
      <c r="U889" s="1"/>
      <c r="V889" s="1"/>
      <c r="W889" s="1"/>
      <c r="X889" s="1"/>
      <c r="Y889" s="1"/>
      <c r="Z889" s="1"/>
    </row>
    <row r="890" spans="1:26" ht="14.25" customHeight="1">
      <c r="A890" s="1"/>
      <c r="B890" s="1"/>
      <c r="C890" s="169"/>
      <c r="D890" s="1"/>
      <c r="E890" s="1"/>
      <c r="F890" s="1"/>
      <c r="G890" s="1"/>
      <c r="H890" s="1"/>
      <c r="I890" s="166"/>
      <c r="J890" s="1"/>
      <c r="K890" s="1"/>
      <c r="L890" s="1"/>
      <c r="M890" s="1"/>
      <c r="N890" s="1"/>
      <c r="O890" s="1"/>
      <c r="P890" s="1"/>
      <c r="Q890" s="1"/>
      <c r="R890" s="1"/>
      <c r="S890" s="1"/>
      <c r="T890" s="1"/>
      <c r="U890" s="1"/>
      <c r="V890" s="1"/>
      <c r="W890" s="1"/>
      <c r="X890" s="1"/>
      <c r="Y890" s="1"/>
      <c r="Z890" s="1"/>
    </row>
    <row r="891" spans="1:26" ht="14.25" customHeight="1">
      <c r="A891" s="1"/>
      <c r="B891" s="1"/>
      <c r="C891" s="169"/>
      <c r="D891" s="1"/>
      <c r="E891" s="1"/>
      <c r="F891" s="1"/>
      <c r="G891" s="1"/>
      <c r="H891" s="1"/>
      <c r="I891" s="166"/>
      <c r="J891" s="1"/>
      <c r="K891" s="1"/>
      <c r="L891" s="1"/>
      <c r="M891" s="1"/>
      <c r="N891" s="1"/>
      <c r="O891" s="1"/>
      <c r="P891" s="1"/>
      <c r="Q891" s="1"/>
      <c r="R891" s="1"/>
      <c r="S891" s="1"/>
      <c r="T891" s="1"/>
      <c r="U891" s="1"/>
      <c r="V891" s="1"/>
      <c r="W891" s="1"/>
      <c r="X891" s="1"/>
      <c r="Y891" s="1"/>
      <c r="Z891" s="1"/>
    </row>
    <row r="892" spans="1:26" ht="14.25" customHeight="1">
      <c r="A892" s="1"/>
      <c r="B892" s="1"/>
      <c r="C892" s="169"/>
      <c r="D892" s="1"/>
      <c r="E892" s="1"/>
      <c r="F892" s="1"/>
      <c r="G892" s="1"/>
      <c r="H892" s="1"/>
      <c r="I892" s="166"/>
      <c r="J892" s="1"/>
      <c r="K892" s="1"/>
      <c r="L892" s="1"/>
      <c r="M892" s="1"/>
      <c r="N892" s="1"/>
      <c r="O892" s="1"/>
      <c r="P892" s="1"/>
      <c r="Q892" s="1"/>
      <c r="R892" s="1"/>
      <c r="S892" s="1"/>
      <c r="T892" s="1"/>
      <c r="U892" s="1"/>
      <c r="V892" s="1"/>
      <c r="W892" s="1"/>
      <c r="X892" s="1"/>
      <c r="Y892" s="1"/>
      <c r="Z892" s="1"/>
    </row>
    <row r="893" spans="1:26" ht="14.25" customHeight="1">
      <c r="A893" s="1"/>
      <c r="B893" s="1"/>
      <c r="C893" s="169"/>
      <c r="D893" s="1"/>
      <c r="E893" s="1"/>
      <c r="F893" s="1"/>
      <c r="G893" s="1"/>
      <c r="H893" s="1"/>
      <c r="I893" s="166"/>
      <c r="J893" s="1"/>
      <c r="K893" s="1"/>
      <c r="L893" s="1"/>
      <c r="M893" s="1"/>
      <c r="N893" s="1"/>
      <c r="O893" s="1"/>
      <c r="P893" s="1"/>
      <c r="Q893" s="1"/>
      <c r="R893" s="1"/>
      <c r="S893" s="1"/>
      <c r="T893" s="1"/>
      <c r="U893" s="1"/>
      <c r="V893" s="1"/>
      <c r="W893" s="1"/>
      <c r="X893" s="1"/>
      <c r="Y893" s="1"/>
      <c r="Z893" s="1"/>
    </row>
    <row r="894" spans="1:26" ht="14.25" customHeight="1">
      <c r="A894" s="1"/>
      <c r="B894" s="1"/>
      <c r="C894" s="169"/>
      <c r="D894" s="1"/>
      <c r="E894" s="1"/>
      <c r="F894" s="1"/>
      <c r="G894" s="1"/>
      <c r="H894" s="1"/>
      <c r="I894" s="166"/>
      <c r="J894" s="1"/>
      <c r="K894" s="1"/>
      <c r="L894" s="1"/>
      <c r="M894" s="1"/>
      <c r="N894" s="1"/>
      <c r="O894" s="1"/>
      <c r="P894" s="1"/>
      <c r="Q894" s="1"/>
      <c r="R894" s="1"/>
      <c r="S894" s="1"/>
      <c r="T894" s="1"/>
      <c r="U894" s="1"/>
      <c r="V894" s="1"/>
      <c r="W894" s="1"/>
      <c r="X894" s="1"/>
      <c r="Y894" s="1"/>
      <c r="Z894" s="1"/>
    </row>
    <row r="895" spans="1:26" ht="14.25" customHeight="1">
      <c r="A895" s="1"/>
      <c r="B895" s="1"/>
      <c r="C895" s="169"/>
      <c r="D895" s="1"/>
      <c r="E895" s="1"/>
      <c r="F895" s="1"/>
      <c r="G895" s="1"/>
      <c r="H895" s="1"/>
      <c r="I895" s="166"/>
      <c r="J895" s="1"/>
      <c r="K895" s="1"/>
      <c r="L895" s="1"/>
      <c r="M895" s="1"/>
      <c r="N895" s="1"/>
      <c r="O895" s="1"/>
      <c r="P895" s="1"/>
      <c r="Q895" s="1"/>
      <c r="R895" s="1"/>
      <c r="S895" s="1"/>
      <c r="T895" s="1"/>
      <c r="U895" s="1"/>
      <c r="V895" s="1"/>
      <c r="W895" s="1"/>
      <c r="X895" s="1"/>
      <c r="Y895" s="1"/>
      <c r="Z895" s="1"/>
    </row>
    <row r="896" spans="1:26" ht="14.25" customHeight="1">
      <c r="A896" s="1"/>
      <c r="B896" s="1"/>
      <c r="C896" s="169"/>
      <c r="D896" s="1"/>
      <c r="E896" s="1"/>
      <c r="F896" s="1"/>
      <c r="G896" s="1"/>
      <c r="H896" s="1"/>
      <c r="I896" s="166"/>
      <c r="J896" s="1"/>
      <c r="K896" s="1"/>
      <c r="L896" s="1"/>
      <c r="M896" s="1"/>
      <c r="N896" s="1"/>
      <c r="O896" s="1"/>
      <c r="P896" s="1"/>
      <c r="Q896" s="1"/>
      <c r="R896" s="1"/>
      <c r="S896" s="1"/>
      <c r="T896" s="1"/>
      <c r="U896" s="1"/>
      <c r="V896" s="1"/>
      <c r="W896" s="1"/>
      <c r="X896" s="1"/>
      <c r="Y896" s="1"/>
      <c r="Z896" s="1"/>
    </row>
    <row r="897" spans="1:26" ht="14.25" customHeight="1">
      <c r="A897" s="1"/>
      <c r="B897" s="1"/>
      <c r="C897" s="169"/>
      <c r="D897" s="1"/>
      <c r="E897" s="1"/>
      <c r="F897" s="1"/>
      <c r="G897" s="1"/>
      <c r="H897" s="1"/>
      <c r="I897" s="166"/>
      <c r="J897" s="1"/>
      <c r="K897" s="1"/>
      <c r="L897" s="1"/>
      <c r="M897" s="1"/>
      <c r="N897" s="1"/>
      <c r="O897" s="1"/>
      <c r="P897" s="1"/>
      <c r="Q897" s="1"/>
      <c r="R897" s="1"/>
      <c r="S897" s="1"/>
      <c r="T897" s="1"/>
      <c r="U897" s="1"/>
      <c r="V897" s="1"/>
      <c r="W897" s="1"/>
      <c r="X897" s="1"/>
      <c r="Y897" s="1"/>
      <c r="Z897" s="1"/>
    </row>
    <row r="898" spans="1:26" ht="14.25" customHeight="1">
      <c r="A898" s="1"/>
      <c r="B898" s="1"/>
      <c r="C898" s="169"/>
      <c r="D898" s="1"/>
      <c r="E898" s="1"/>
      <c r="F898" s="1"/>
      <c r="G898" s="1"/>
      <c r="H898" s="1"/>
      <c r="I898" s="166"/>
      <c r="J898" s="1"/>
      <c r="K898" s="1"/>
      <c r="L898" s="1"/>
      <c r="M898" s="1"/>
      <c r="N898" s="1"/>
      <c r="O898" s="1"/>
      <c r="P898" s="1"/>
      <c r="Q898" s="1"/>
      <c r="R898" s="1"/>
      <c r="S898" s="1"/>
      <c r="T898" s="1"/>
      <c r="U898" s="1"/>
      <c r="V898" s="1"/>
      <c r="W898" s="1"/>
      <c r="X898" s="1"/>
      <c r="Y898" s="1"/>
      <c r="Z898" s="1"/>
    </row>
    <row r="899" spans="1:26" ht="14.25" customHeight="1">
      <c r="A899" s="1"/>
      <c r="B899" s="1"/>
      <c r="C899" s="169"/>
      <c r="D899" s="1"/>
      <c r="E899" s="1"/>
      <c r="F899" s="1"/>
      <c r="G899" s="1"/>
      <c r="H899" s="1"/>
      <c r="I899" s="166"/>
      <c r="J899" s="1"/>
      <c r="K899" s="1"/>
      <c r="L899" s="1"/>
      <c r="M899" s="1"/>
      <c r="N899" s="1"/>
      <c r="O899" s="1"/>
      <c r="P899" s="1"/>
      <c r="Q899" s="1"/>
      <c r="R899" s="1"/>
      <c r="S899" s="1"/>
      <c r="T899" s="1"/>
      <c r="U899" s="1"/>
      <c r="V899" s="1"/>
      <c r="W899" s="1"/>
      <c r="X899" s="1"/>
      <c r="Y899" s="1"/>
      <c r="Z899" s="1"/>
    </row>
    <row r="900" spans="1:26" ht="14.25" customHeight="1">
      <c r="A900" s="1"/>
      <c r="B900" s="1"/>
      <c r="C900" s="169"/>
      <c r="D900" s="1"/>
      <c r="E900" s="1"/>
      <c r="F900" s="1"/>
      <c r="G900" s="1"/>
      <c r="H900" s="1"/>
      <c r="I900" s="166"/>
      <c r="J900" s="1"/>
      <c r="K900" s="1"/>
      <c r="L900" s="1"/>
      <c r="M900" s="1"/>
      <c r="N900" s="1"/>
      <c r="O900" s="1"/>
      <c r="P900" s="1"/>
      <c r="Q900" s="1"/>
      <c r="R900" s="1"/>
      <c r="S900" s="1"/>
      <c r="T900" s="1"/>
      <c r="U900" s="1"/>
      <c r="V900" s="1"/>
      <c r="W900" s="1"/>
      <c r="X900" s="1"/>
      <c r="Y900" s="1"/>
      <c r="Z900" s="1"/>
    </row>
    <row r="901" spans="1:26" ht="14.25" customHeight="1">
      <c r="A901" s="1"/>
      <c r="B901" s="1"/>
      <c r="C901" s="169"/>
      <c r="D901" s="1"/>
      <c r="E901" s="1"/>
      <c r="F901" s="1"/>
      <c r="G901" s="1"/>
      <c r="H901" s="1"/>
      <c r="I901" s="166"/>
      <c r="J901" s="1"/>
      <c r="K901" s="1"/>
      <c r="L901" s="1"/>
      <c r="M901" s="1"/>
      <c r="N901" s="1"/>
      <c r="O901" s="1"/>
      <c r="P901" s="1"/>
      <c r="Q901" s="1"/>
      <c r="R901" s="1"/>
      <c r="S901" s="1"/>
      <c r="T901" s="1"/>
      <c r="U901" s="1"/>
      <c r="V901" s="1"/>
      <c r="W901" s="1"/>
      <c r="X901" s="1"/>
      <c r="Y901" s="1"/>
      <c r="Z901" s="1"/>
    </row>
    <row r="902" spans="1:26" ht="14.25" customHeight="1">
      <c r="A902" s="1"/>
      <c r="B902" s="1"/>
      <c r="C902" s="169"/>
      <c r="D902" s="1"/>
      <c r="E902" s="1"/>
      <c r="F902" s="1"/>
      <c r="G902" s="1"/>
      <c r="H902" s="1"/>
      <c r="I902" s="166"/>
      <c r="J902" s="1"/>
      <c r="K902" s="1"/>
      <c r="L902" s="1"/>
      <c r="M902" s="1"/>
      <c r="N902" s="1"/>
      <c r="O902" s="1"/>
      <c r="P902" s="1"/>
      <c r="Q902" s="1"/>
      <c r="R902" s="1"/>
      <c r="S902" s="1"/>
      <c r="T902" s="1"/>
      <c r="U902" s="1"/>
      <c r="V902" s="1"/>
      <c r="W902" s="1"/>
      <c r="X902" s="1"/>
      <c r="Y902" s="1"/>
      <c r="Z902" s="1"/>
    </row>
    <row r="903" spans="1:26" ht="14.25" customHeight="1">
      <c r="A903" s="1"/>
      <c r="B903" s="1"/>
      <c r="C903" s="169"/>
      <c r="D903" s="1"/>
      <c r="E903" s="1"/>
      <c r="F903" s="1"/>
      <c r="G903" s="1"/>
      <c r="H903" s="1"/>
      <c r="I903" s="166"/>
      <c r="J903" s="1"/>
      <c r="K903" s="1"/>
      <c r="L903" s="1"/>
      <c r="M903" s="1"/>
      <c r="N903" s="1"/>
      <c r="O903" s="1"/>
      <c r="P903" s="1"/>
      <c r="Q903" s="1"/>
      <c r="R903" s="1"/>
      <c r="S903" s="1"/>
      <c r="T903" s="1"/>
      <c r="U903" s="1"/>
      <c r="V903" s="1"/>
      <c r="W903" s="1"/>
      <c r="X903" s="1"/>
      <c r="Y903" s="1"/>
      <c r="Z903" s="1"/>
    </row>
    <row r="904" spans="1:26" ht="14.25" customHeight="1">
      <c r="A904" s="1"/>
      <c r="B904" s="1"/>
      <c r="C904" s="169"/>
      <c r="D904" s="1"/>
      <c r="E904" s="1"/>
      <c r="F904" s="1"/>
      <c r="G904" s="1"/>
      <c r="H904" s="1"/>
      <c r="I904" s="166"/>
      <c r="J904" s="1"/>
      <c r="K904" s="1"/>
      <c r="L904" s="1"/>
      <c r="M904" s="1"/>
      <c r="N904" s="1"/>
      <c r="O904" s="1"/>
      <c r="P904" s="1"/>
      <c r="Q904" s="1"/>
      <c r="R904" s="1"/>
      <c r="S904" s="1"/>
      <c r="T904" s="1"/>
      <c r="U904" s="1"/>
      <c r="V904" s="1"/>
      <c r="W904" s="1"/>
      <c r="X904" s="1"/>
      <c r="Y904" s="1"/>
      <c r="Z904" s="1"/>
    </row>
    <row r="905" spans="1:26" ht="14.25" customHeight="1">
      <c r="A905" s="1"/>
      <c r="B905" s="1"/>
      <c r="C905" s="169"/>
      <c r="D905" s="1"/>
      <c r="E905" s="1"/>
      <c r="F905" s="1"/>
      <c r="G905" s="1"/>
      <c r="H905" s="1"/>
      <c r="I905" s="166"/>
      <c r="J905" s="1"/>
      <c r="K905" s="1"/>
      <c r="L905" s="1"/>
      <c r="M905" s="1"/>
      <c r="N905" s="1"/>
      <c r="O905" s="1"/>
      <c r="P905" s="1"/>
      <c r="Q905" s="1"/>
      <c r="R905" s="1"/>
      <c r="S905" s="1"/>
      <c r="T905" s="1"/>
      <c r="U905" s="1"/>
      <c r="V905" s="1"/>
      <c r="W905" s="1"/>
      <c r="X905" s="1"/>
      <c r="Y905" s="1"/>
      <c r="Z905" s="1"/>
    </row>
    <row r="906" spans="1:26" ht="14.25" customHeight="1">
      <c r="A906" s="1"/>
      <c r="B906" s="1"/>
      <c r="C906" s="169"/>
      <c r="D906" s="1"/>
      <c r="E906" s="1"/>
      <c r="F906" s="1"/>
      <c r="G906" s="1"/>
      <c r="H906" s="1"/>
      <c r="I906" s="166"/>
      <c r="J906" s="1"/>
      <c r="K906" s="1"/>
      <c r="L906" s="1"/>
      <c r="M906" s="1"/>
      <c r="N906" s="1"/>
      <c r="O906" s="1"/>
      <c r="P906" s="1"/>
      <c r="Q906" s="1"/>
      <c r="R906" s="1"/>
      <c r="S906" s="1"/>
      <c r="T906" s="1"/>
      <c r="U906" s="1"/>
      <c r="V906" s="1"/>
      <c r="W906" s="1"/>
      <c r="X906" s="1"/>
      <c r="Y906" s="1"/>
      <c r="Z906" s="1"/>
    </row>
    <row r="907" spans="1:26" ht="14.25" customHeight="1">
      <c r="A907" s="1"/>
      <c r="B907" s="1"/>
      <c r="C907" s="169"/>
      <c r="D907" s="1"/>
      <c r="E907" s="1"/>
      <c r="F907" s="1"/>
      <c r="G907" s="1"/>
      <c r="H907" s="1"/>
      <c r="I907" s="166"/>
      <c r="J907" s="1"/>
      <c r="K907" s="1"/>
      <c r="L907" s="1"/>
      <c r="M907" s="1"/>
      <c r="N907" s="1"/>
      <c r="O907" s="1"/>
      <c r="P907" s="1"/>
      <c r="Q907" s="1"/>
      <c r="R907" s="1"/>
      <c r="S907" s="1"/>
      <c r="T907" s="1"/>
      <c r="U907" s="1"/>
      <c r="V907" s="1"/>
      <c r="W907" s="1"/>
      <c r="X907" s="1"/>
      <c r="Y907" s="1"/>
      <c r="Z907" s="1"/>
    </row>
    <row r="908" spans="1:26" ht="14.25" customHeight="1">
      <c r="A908" s="1"/>
      <c r="B908" s="1"/>
      <c r="C908" s="169"/>
      <c r="D908" s="1"/>
      <c r="E908" s="1"/>
      <c r="F908" s="1"/>
      <c r="G908" s="1"/>
      <c r="H908" s="1"/>
      <c r="I908" s="166"/>
      <c r="J908" s="1"/>
      <c r="K908" s="1"/>
      <c r="L908" s="1"/>
      <c r="M908" s="1"/>
      <c r="N908" s="1"/>
      <c r="O908" s="1"/>
      <c r="P908" s="1"/>
      <c r="Q908" s="1"/>
      <c r="R908" s="1"/>
      <c r="S908" s="1"/>
      <c r="T908" s="1"/>
      <c r="U908" s="1"/>
      <c r="V908" s="1"/>
      <c r="W908" s="1"/>
      <c r="X908" s="1"/>
      <c r="Y908" s="1"/>
      <c r="Z908" s="1"/>
    </row>
    <row r="909" spans="1:26" ht="14.25" customHeight="1">
      <c r="A909" s="1"/>
      <c r="B909" s="1"/>
      <c r="C909" s="169"/>
      <c r="D909" s="1"/>
      <c r="E909" s="1"/>
      <c r="F909" s="1"/>
      <c r="G909" s="1"/>
      <c r="H909" s="1"/>
      <c r="I909" s="166"/>
      <c r="J909" s="1"/>
      <c r="K909" s="1"/>
      <c r="L909" s="1"/>
      <c r="M909" s="1"/>
      <c r="N909" s="1"/>
      <c r="O909" s="1"/>
      <c r="P909" s="1"/>
      <c r="Q909" s="1"/>
      <c r="R909" s="1"/>
      <c r="S909" s="1"/>
      <c r="T909" s="1"/>
      <c r="U909" s="1"/>
      <c r="V909" s="1"/>
      <c r="W909" s="1"/>
      <c r="X909" s="1"/>
      <c r="Y909" s="1"/>
      <c r="Z909" s="1"/>
    </row>
    <row r="910" spans="1:26" ht="14.25" customHeight="1">
      <c r="A910" s="1"/>
      <c r="B910" s="1"/>
      <c r="C910" s="169"/>
      <c r="D910" s="1"/>
      <c r="E910" s="1"/>
      <c r="F910" s="1"/>
      <c r="G910" s="1"/>
      <c r="H910" s="1"/>
      <c r="I910" s="166"/>
      <c r="J910" s="1"/>
      <c r="K910" s="1"/>
      <c r="L910" s="1"/>
      <c r="M910" s="1"/>
      <c r="N910" s="1"/>
      <c r="O910" s="1"/>
      <c r="P910" s="1"/>
      <c r="Q910" s="1"/>
      <c r="R910" s="1"/>
      <c r="S910" s="1"/>
      <c r="T910" s="1"/>
      <c r="U910" s="1"/>
      <c r="V910" s="1"/>
      <c r="W910" s="1"/>
      <c r="X910" s="1"/>
      <c r="Y910" s="1"/>
      <c r="Z910" s="1"/>
    </row>
    <row r="911" spans="1:26" ht="14.25" customHeight="1">
      <c r="A911" s="1"/>
      <c r="B911" s="1"/>
      <c r="C911" s="169"/>
      <c r="D911" s="1"/>
      <c r="E911" s="1"/>
      <c r="F911" s="1"/>
      <c r="G911" s="1"/>
      <c r="H911" s="1"/>
      <c r="I911" s="166"/>
      <c r="J911" s="1"/>
      <c r="K911" s="1"/>
      <c r="L911" s="1"/>
      <c r="M911" s="1"/>
      <c r="N911" s="1"/>
      <c r="O911" s="1"/>
      <c r="P911" s="1"/>
      <c r="Q911" s="1"/>
      <c r="R911" s="1"/>
      <c r="S911" s="1"/>
      <c r="T911" s="1"/>
      <c r="U911" s="1"/>
      <c r="V911" s="1"/>
      <c r="W911" s="1"/>
      <c r="X911" s="1"/>
      <c r="Y911" s="1"/>
      <c r="Z911" s="1"/>
    </row>
    <row r="912" spans="1:26" ht="14.25" customHeight="1">
      <c r="A912" s="1"/>
      <c r="B912" s="1"/>
      <c r="C912" s="169"/>
      <c r="D912" s="1"/>
      <c r="E912" s="1"/>
      <c r="F912" s="1"/>
      <c r="G912" s="1"/>
      <c r="H912" s="1"/>
      <c r="I912" s="166"/>
      <c r="J912" s="1"/>
      <c r="K912" s="1"/>
      <c r="L912" s="1"/>
      <c r="M912" s="1"/>
      <c r="N912" s="1"/>
      <c r="O912" s="1"/>
      <c r="P912" s="1"/>
      <c r="Q912" s="1"/>
      <c r="R912" s="1"/>
      <c r="S912" s="1"/>
      <c r="T912" s="1"/>
      <c r="U912" s="1"/>
      <c r="V912" s="1"/>
      <c r="W912" s="1"/>
      <c r="X912" s="1"/>
      <c r="Y912" s="1"/>
      <c r="Z912" s="1"/>
    </row>
    <row r="913" spans="1:26" ht="14.25" customHeight="1">
      <c r="A913" s="1"/>
      <c r="B913" s="1"/>
      <c r="C913" s="169"/>
      <c r="D913" s="1"/>
      <c r="E913" s="1"/>
      <c r="F913" s="1"/>
      <c r="G913" s="1"/>
      <c r="H913" s="1"/>
      <c r="I913" s="166"/>
      <c r="J913" s="1"/>
      <c r="K913" s="1"/>
      <c r="L913" s="1"/>
      <c r="M913" s="1"/>
      <c r="N913" s="1"/>
      <c r="O913" s="1"/>
      <c r="P913" s="1"/>
      <c r="Q913" s="1"/>
      <c r="R913" s="1"/>
      <c r="S913" s="1"/>
      <c r="T913" s="1"/>
      <c r="U913" s="1"/>
      <c r="V913" s="1"/>
      <c r="W913" s="1"/>
      <c r="X913" s="1"/>
      <c r="Y913" s="1"/>
      <c r="Z913" s="1"/>
    </row>
    <row r="914" spans="1:26" ht="14.25" customHeight="1">
      <c r="A914" s="1"/>
      <c r="B914" s="1"/>
      <c r="C914" s="169"/>
      <c r="D914" s="1"/>
      <c r="E914" s="1"/>
      <c r="F914" s="1"/>
      <c r="G914" s="1"/>
      <c r="H914" s="1"/>
      <c r="I914" s="166"/>
      <c r="J914" s="1"/>
      <c r="K914" s="1"/>
      <c r="L914" s="1"/>
      <c r="M914" s="1"/>
      <c r="N914" s="1"/>
      <c r="O914" s="1"/>
      <c r="P914" s="1"/>
      <c r="Q914" s="1"/>
      <c r="R914" s="1"/>
      <c r="S914" s="1"/>
      <c r="T914" s="1"/>
      <c r="U914" s="1"/>
      <c r="V914" s="1"/>
      <c r="W914" s="1"/>
      <c r="X914" s="1"/>
      <c r="Y914" s="1"/>
      <c r="Z914" s="1"/>
    </row>
    <row r="915" spans="1:26" ht="14.25" customHeight="1">
      <c r="A915" s="1"/>
      <c r="B915" s="1"/>
      <c r="C915" s="169"/>
      <c r="D915" s="1"/>
      <c r="E915" s="1"/>
      <c r="F915" s="1"/>
      <c r="G915" s="1"/>
      <c r="H915" s="1"/>
      <c r="I915" s="166"/>
      <c r="J915" s="1"/>
      <c r="K915" s="1"/>
      <c r="L915" s="1"/>
      <c r="M915" s="1"/>
      <c r="N915" s="1"/>
      <c r="O915" s="1"/>
      <c r="P915" s="1"/>
      <c r="Q915" s="1"/>
      <c r="R915" s="1"/>
      <c r="S915" s="1"/>
      <c r="T915" s="1"/>
      <c r="U915" s="1"/>
      <c r="V915" s="1"/>
      <c r="W915" s="1"/>
      <c r="X915" s="1"/>
      <c r="Y915" s="1"/>
      <c r="Z915" s="1"/>
    </row>
    <row r="916" spans="1:26" ht="14.25" customHeight="1">
      <c r="A916" s="1"/>
      <c r="B916" s="1"/>
      <c r="C916" s="169"/>
      <c r="D916" s="1"/>
      <c r="E916" s="1"/>
      <c r="F916" s="1"/>
      <c r="G916" s="1"/>
      <c r="H916" s="1"/>
      <c r="I916" s="166"/>
      <c r="J916" s="1"/>
      <c r="K916" s="1"/>
      <c r="L916" s="1"/>
      <c r="M916" s="1"/>
      <c r="N916" s="1"/>
      <c r="O916" s="1"/>
      <c r="P916" s="1"/>
      <c r="Q916" s="1"/>
      <c r="R916" s="1"/>
      <c r="S916" s="1"/>
      <c r="T916" s="1"/>
      <c r="U916" s="1"/>
      <c r="V916" s="1"/>
      <c r="W916" s="1"/>
      <c r="X916" s="1"/>
      <c r="Y916" s="1"/>
      <c r="Z916" s="1"/>
    </row>
    <row r="917" spans="1:26" ht="14.25" customHeight="1">
      <c r="A917" s="1"/>
      <c r="B917" s="1"/>
      <c r="C917" s="169"/>
      <c r="D917" s="1"/>
      <c r="E917" s="1"/>
      <c r="F917" s="1"/>
      <c r="G917" s="1"/>
      <c r="H917" s="1"/>
      <c r="I917" s="166"/>
      <c r="J917" s="1"/>
      <c r="K917" s="1"/>
      <c r="L917" s="1"/>
      <c r="M917" s="1"/>
      <c r="N917" s="1"/>
      <c r="O917" s="1"/>
      <c r="P917" s="1"/>
      <c r="Q917" s="1"/>
      <c r="R917" s="1"/>
      <c r="S917" s="1"/>
      <c r="T917" s="1"/>
      <c r="U917" s="1"/>
      <c r="V917" s="1"/>
      <c r="W917" s="1"/>
      <c r="X917" s="1"/>
      <c r="Y917" s="1"/>
      <c r="Z917" s="1"/>
    </row>
    <row r="918" spans="1:26" ht="14.25" customHeight="1">
      <c r="A918" s="1"/>
      <c r="B918" s="1"/>
      <c r="C918" s="169"/>
      <c r="D918" s="1"/>
      <c r="E918" s="1"/>
      <c r="F918" s="1"/>
      <c r="G918" s="1"/>
      <c r="H918" s="1"/>
      <c r="I918" s="166"/>
      <c r="J918" s="1"/>
      <c r="K918" s="1"/>
      <c r="L918" s="1"/>
      <c r="M918" s="1"/>
      <c r="N918" s="1"/>
      <c r="O918" s="1"/>
      <c r="P918" s="1"/>
      <c r="Q918" s="1"/>
      <c r="R918" s="1"/>
      <c r="S918" s="1"/>
      <c r="T918" s="1"/>
      <c r="U918" s="1"/>
      <c r="V918" s="1"/>
      <c r="W918" s="1"/>
      <c r="X918" s="1"/>
      <c r="Y918" s="1"/>
      <c r="Z918" s="1"/>
    </row>
    <row r="919" spans="1:26" ht="14.25" customHeight="1">
      <c r="A919" s="1"/>
      <c r="B919" s="1"/>
      <c r="C919" s="169"/>
      <c r="D919" s="1"/>
      <c r="E919" s="1"/>
      <c r="F919" s="1"/>
      <c r="G919" s="1"/>
      <c r="H919" s="1"/>
      <c r="I919" s="166"/>
      <c r="J919" s="1"/>
      <c r="K919" s="1"/>
      <c r="L919" s="1"/>
      <c r="M919" s="1"/>
      <c r="N919" s="1"/>
      <c r="O919" s="1"/>
      <c r="P919" s="1"/>
      <c r="Q919" s="1"/>
      <c r="R919" s="1"/>
      <c r="S919" s="1"/>
      <c r="T919" s="1"/>
      <c r="U919" s="1"/>
      <c r="V919" s="1"/>
      <c r="W919" s="1"/>
      <c r="X919" s="1"/>
      <c r="Y919" s="1"/>
      <c r="Z919" s="1"/>
    </row>
    <row r="920" spans="1:26" ht="14.25" customHeight="1">
      <c r="A920" s="1"/>
      <c r="B920" s="1"/>
      <c r="C920" s="169"/>
      <c r="D920" s="1"/>
      <c r="E920" s="1"/>
      <c r="F920" s="1"/>
      <c r="G920" s="1"/>
      <c r="H920" s="1"/>
      <c r="I920" s="166"/>
      <c r="J920" s="1"/>
      <c r="K920" s="1"/>
      <c r="L920" s="1"/>
      <c r="M920" s="1"/>
      <c r="N920" s="1"/>
      <c r="O920" s="1"/>
      <c r="P920" s="1"/>
      <c r="Q920" s="1"/>
      <c r="R920" s="1"/>
      <c r="S920" s="1"/>
      <c r="T920" s="1"/>
      <c r="U920" s="1"/>
      <c r="V920" s="1"/>
      <c r="W920" s="1"/>
      <c r="X920" s="1"/>
      <c r="Y920" s="1"/>
      <c r="Z920" s="1"/>
    </row>
    <row r="921" spans="1:26" ht="14.25" customHeight="1">
      <c r="A921" s="1"/>
      <c r="B921" s="1"/>
      <c r="C921" s="169"/>
      <c r="D921" s="1"/>
      <c r="E921" s="1"/>
      <c r="F921" s="1"/>
      <c r="G921" s="1"/>
      <c r="H921" s="1"/>
      <c r="I921" s="166"/>
      <c r="J921" s="1"/>
      <c r="K921" s="1"/>
      <c r="L921" s="1"/>
      <c r="M921" s="1"/>
      <c r="N921" s="1"/>
      <c r="O921" s="1"/>
      <c r="P921" s="1"/>
      <c r="Q921" s="1"/>
      <c r="R921" s="1"/>
      <c r="S921" s="1"/>
      <c r="T921" s="1"/>
      <c r="U921" s="1"/>
      <c r="V921" s="1"/>
      <c r="W921" s="1"/>
      <c r="X921" s="1"/>
      <c r="Y921" s="1"/>
      <c r="Z921" s="1"/>
    </row>
    <row r="922" spans="1:26" ht="14.25" customHeight="1">
      <c r="A922" s="1"/>
      <c r="B922" s="1"/>
      <c r="C922" s="169"/>
      <c r="D922" s="1"/>
      <c r="E922" s="1"/>
      <c r="F922" s="1"/>
      <c r="G922" s="1"/>
      <c r="H922" s="1"/>
      <c r="I922" s="166"/>
      <c r="J922" s="1"/>
      <c r="K922" s="1"/>
      <c r="L922" s="1"/>
      <c r="M922" s="1"/>
      <c r="N922" s="1"/>
      <c r="O922" s="1"/>
      <c r="P922" s="1"/>
      <c r="Q922" s="1"/>
      <c r="R922" s="1"/>
      <c r="S922" s="1"/>
      <c r="T922" s="1"/>
      <c r="U922" s="1"/>
      <c r="V922" s="1"/>
      <c r="W922" s="1"/>
      <c r="X922" s="1"/>
      <c r="Y922" s="1"/>
      <c r="Z922" s="1"/>
    </row>
    <row r="923" spans="1:26" ht="14.25" customHeight="1">
      <c r="A923" s="1"/>
      <c r="B923" s="1"/>
      <c r="C923" s="169"/>
      <c r="D923" s="1"/>
      <c r="E923" s="1"/>
      <c r="F923" s="1"/>
      <c r="G923" s="1"/>
      <c r="H923" s="1"/>
      <c r="I923" s="166"/>
      <c r="J923" s="1"/>
      <c r="K923" s="1"/>
      <c r="L923" s="1"/>
      <c r="M923" s="1"/>
      <c r="N923" s="1"/>
      <c r="O923" s="1"/>
      <c r="P923" s="1"/>
      <c r="Q923" s="1"/>
      <c r="R923" s="1"/>
      <c r="S923" s="1"/>
      <c r="T923" s="1"/>
      <c r="U923" s="1"/>
      <c r="V923" s="1"/>
      <c r="W923" s="1"/>
      <c r="X923" s="1"/>
      <c r="Y923" s="1"/>
      <c r="Z923" s="1"/>
    </row>
    <row r="924" spans="1:26" ht="14.25" customHeight="1">
      <c r="A924" s="1"/>
      <c r="B924" s="1"/>
      <c r="C924" s="169"/>
      <c r="D924" s="1"/>
      <c r="E924" s="1"/>
      <c r="F924" s="1"/>
      <c r="G924" s="1"/>
      <c r="H924" s="1"/>
      <c r="I924" s="166"/>
      <c r="J924" s="1"/>
      <c r="K924" s="1"/>
      <c r="L924" s="1"/>
      <c r="M924" s="1"/>
      <c r="N924" s="1"/>
      <c r="O924" s="1"/>
      <c r="P924" s="1"/>
      <c r="Q924" s="1"/>
      <c r="R924" s="1"/>
      <c r="S924" s="1"/>
      <c r="T924" s="1"/>
      <c r="U924" s="1"/>
      <c r="V924" s="1"/>
      <c r="W924" s="1"/>
      <c r="X924" s="1"/>
      <c r="Y924" s="1"/>
      <c r="Z924" s="1"/>
    </row>
    <row r="925" spans="1:26" ht="14.25" customHeight="1">
      <c r="A925" s="1"/>
      <c r="B925" s="1"/>
      <c r="C925" s="169"/>
      <c r="D925" s="1"/>
      <c r="E925" s="1"/>
      <c r="F925" s="1"/>
      <c r="G925" s="1"/>
      <c r="H925" s="1"/>
      <c r="I925" s="166"/>
      <c r="J925" s="1"/>
      <c r="K925" s="1"/>
      <c r="L925" s="1"/>
      <c r="M925" s="1"/>
      <c r="N925" s="1"/>
      <c r="O925" s="1"/>
      <c r="P925" s="1"/>
      <c r="Q925" s="1"/>
      <c r="R925" s="1"/>
      <c r="S925" s="1"/>
      <c r="T925" s="1"/>
      <c r="U925" s="1"/>
      <c r="V925" s="1"/>
      <c r="W925" s="1"/>
      <c r="X925" s="1"/>
      <c r="Y925" s="1"/>
      <c r="Z925" s="1"/>
    </row>
    <row r="926" spans="1:26" ht="14.25" customHeight="1">
      <c r="A926" s="1"/>
      <c r="B926" s="1"/>
      <c r="C926" s="169"/>
      <c r="D926" s="1"/>
      <c r="E926" s="1"/>
      <c r="F926" s="1"/>
      <c r="G926" s="1"/>
      <c r="H926" s="1"/>
      <c r="I926" s="166"/>
      <c r="J926" s="1"/>
      <c r="K926" s="1"/>
      <c r="L926" s="1"/>
      <c r="M926" s="1"/>
      <c r="N926" s="1"/>
      <c r="O926" s="1"/>
      <c r="P926" s="1"/>
      <c r="Q926" s="1"/>
      <c r="R926" s="1"/>
      <c r="S926" s="1"/>
      <c r="T926" s="1"/>
      <c r="U926" s="1"/>
      <c r="V926" s="1"/>
      <c r="W926" s="1"/>
      <c r="X926" s="1"/>
      <c r="Y926" s="1"/>
      <c r="Z926" s="1"/>
    </row>
    <row r="927" spans="1:26" ht="14.25" customHeight="1">
      <c r="A927" s="1"/>
      <c r="B927" s="1"/>
      <c r="C927" s="169"/>
      <c r="D927" s="1"/>
      <c r="E927" s="1"/>
      <c r="F927" s="1"/>
      <c r="G927" s="1"/>
      <c r="H927" s="1"/>
      <c r="I927" s="166"/>
      <c r="J927" s="1"/>
      <c r="K927" s="1"/>
      <c r="L927" s="1"/>
      <c r="M927" s="1"/>
      <c r="N927" s="1"/>
      <c r="O927" s="1"/>
      <c r="P927" s="1"/>
      <c r="Q927" s="1"/>
      <c r="R927" s="1"/>
      <c r="S927" s="1"/>
      <c r="T927" s="1"/>
      <c r="U927" s="1"/>
      <c r="V927" s="1"/>
      <c r="W927" s="1"/>
      <c r="X927" s="1"/>
      <c r="Y927" s="1"/>
      <c r="Z927" s="1"/>
    </row>
    <row r="928" spans="1:26" ht="14.25" customHeight="1">
      <c r="A928" s="1"/>
      <c r="B928" s="1"/>
      <c r="C928" s="169"/>
      <c r="D928" s="1"/>
      <c r="E928" s="1"/>
      <c r="F928" s="1"/>
      <c r="G928" s="1"/>
      <c r="H928" s="1"/>
      <c r="I928" s="166"/>
      <c r="J928" s="1"/>
      <c r="K928" s="1"/>
      <c r="L928" s="1"/>
      <c r="M928" s="1"/>
      <c r="N928" s="1"/>
      <c r="O928" s="1"/>
      <c r="P928" s="1"/>
      <c r="Q928" s="1"/>
      <c r="R928" s="1"/>
      <c r="S928" s="1"/>
      <c r="T928" s="1"/>
      <c r="U928" s="1"/>
      <c r="V928" s="1"/>
      <c r="W928" s="1"/>
      <c r="X928" s="1"/>
      <c r="Y928" s="1"/>
      <c r="Z928" s="1"/>
    </row>
    <row r="929" spans="1:26" ht="14.25" customHeight="1">
      <c r="A929" s="1"/>
      <c r="B929" s="1"/>
      <c r="C929" s="169"/>
      <c r="D929" s="1"/>
      <c r="E929" s="1"/>
      <c r="F929" s="1"/>
      <c r="G929" s="1"/>
      <c r="H929" s="1"/>
      <c r="I929" s="166"/>
      <c r="J929" s="1"/>
      <c r="K929" s="1"/>
      <c r="L929" s="1"/>
      <c r="M929" s="1"/>
      <c r="N929" s="1"/>
      <c r="O929" s="1"/>
      <c r="P929" s="1"/>
      <c r="Q929" s="1"/>
      <c r="R929" s="1"/>
      <c r="S929" s="1"/>
      <c r="T929" s="1"/>
      <c r="U929" s="1"/>
      <c r="V929" s="1"/>
      <c r="W929" s="1"/>
      <c r="X929" s="1"/>
      <c r="Y929" s="1"/>
      <c r="Z929" s="1"/>
    </row>
    <row r="930" spans="1:26" ht="14.25" customHeight="1">
      <c r="A930" s="1"/>
      <c r="B930" s="1"/>
      <c r="C930" s="169"/>
      <c r="D930" s="1"/>
      <c r="E930" s="1"/>
      <c r="F930" s="1"/>
      <c r="G930" s="1"/>
      <c r="H930" s="1"/>
      <c r="I930" s="166"/>
      <c r="J930" s="1"/>
      <c r="K930" s="1"/>
      <c r="L930" s="1"/>
      <c r="M930" s="1"/>
      <c r="N930" s="1"/>
      <c r="O930" s="1"/>
      <c r="P930" s="1"/>
      <c r="Q930" s="1"/>
      <c r="R930" s="1"/>
      <c r="S930" s="1"/>
      <c r="T930" s="1"/>
      <c r="U930" s="1"/>
      <c r="V930" s="1"/>
      <c r="W930" s="1"/>
      <c r="X930" s="1"/>
      <c r="Y930" s="1"/>
      <c r="Z930" s="1"/>
    </row>
    <row r="931" spans="1:26" ht="14.25" customHeight="1">
      <c r="A931" s="1"/>
      <c r="B931" s="1"/>
      <c r="C931" s="169"/>
      <c r="D931" s="1"/>
      <c r="E931" s="1"/>
      <c r="F931" s="1"/>
      <c r="G931" s="1"/>
      <c r="H931" s="1"/>
      <c r="I931" s="166"/>
      <c r="J931" s="1"/>
      <c r="K931" s="1"/>
      <c r="L931" s="1"/>
      <c r="M931" s="1"/>
      <c r="N931" s="1"/>
      <c r="O931" s="1"/>
      <c r="P931" s="1"/>
      <c r="Q931" s="1"/>
      <c r="R931" s="1"/>
      <c r="S931" s="1"/>
      <c r="T931" s="1"/>
      <c r="U931" s="1"/>
      <c r="V931" s="1"/>
      <c r="W931" s="1"/>
      <c r="X931" s="1"/>
      <c r="Y931" s="1"/>
      <c r="Z931" s="1"/>
    </row>
    <row r="932" spans="1:26" ht="14.25" customHeight="1">
      <c r="A932" s="1"/>
      <c r="B932" s="1"/>
      <c r="C932" s="169"/>
      <c r="D932" s="1"/>
      <c r="E932" s="1"/>
      <c r="F932" s="1"/>
      <c r="G932" s="1"/>
      <c r="H932" s="1"/>
      <c r="I932" s="166"/>
      <c r="J932" s="1"/>
      <c r="K932" s="1"/>
      <c r="L932" s="1"/>
      <c r="M932" s="1"/>
      <c r="N932" s="1"/>
      <c r="O932" s="1"/>
      <c r="P932" s="1"/>
      <c r="Q932" s="1"/>
      <c r="R932" s="1"/>
      <c r="S932" s="1"/>
      <c r="T932" s="1"/>
      <c r="U932" s="1"/>
      <c r="V932" s="1"/>
      <c r="W932" s="1"/>
      <c r="X932" s="1"/>
      <c r="Y932" s="1"/>
      <c r="Z932" s="1"/>
    </row>
    <row r="933" spans="1:26" ht="14.25" customHeight="1">
      <c r="A933" s="1"/>
      <c r="B933" s="1"/>
      <c r="C933" s="169"/>
      <c r="D933" s="1"/>
      <c r="E933" s="1"/>
      <c r="F933" s="1"/>
      <c r="G933" s="1"/>
      <c r="H933" s="1"/>
      <c r="I933" s="166"/>
      <c r="J933" s="1"/>
      <c r="K933" s="1"/>
      <c r="L933" s="1"/>
      <c r="M933" s="1"/>
      <c r="N933" s="1"/>
      <c r="O933" s="1"/>
      <c r="P933" s="1"/>
      <c r="Q933" s="1"/>
      <c r="R933" s="1"/>
      <c r="S933" s="1"/>
      <c r="T933" s="1"/>
      <c r="U933" s="1"/>
      <c r="V933" s="1"/>
      <c r="W933" s="1"/>
      <c r="X933" s="1"/>
      <c r="Y933" s="1"/>
      <c r="Z933" s="1"/>
    </row>
    <row r="934" spans="1:26" ht="14.25" customHeight="1">
      <c r="A934" s="1"/>
      <c r="B934" s="1"/>
      <c r="C934" s="169"/>
      <c r="D934" s="1"/>
      <c r="E934" s="1"/>
      <c r="F934" s="1"/>
      <c r="G934" s="1"/>
      <c r="H934" s="1"/>
      <c r="I934" s="166"/>
      <c r="J934" s="1"/>
      <c r="K934" s="1"/>
      <c r="L934" s="1"/>
      <c r="M934" s="1"/>
      <c r="N934" s="1"/>
      <c r="O934" s="1"/>
      <c r="P934" s="1"/>
      <c r="Q934" s="1"/>
      <c r="R934" s="1"/>
      <c r="S934" s="1"/>
      <c r="T934" s="1"/>
      <c r="U934" s="1"/>
      <c r="V934" s="1"/>
      <c r="W934" s="1"/>
      <c r="X934" s="1"/>
      <c r="Y934" s="1"/>
      <c r="Z934" s="1"/>
    </row>
    <row r="935" spans="1:26" ht="14.25" customHeight="1">
      <c r="A935" s="1"/>
      <c r="B935" s="1"/>
      <c r="C935" s="169"/>
      <c r="D935" s="1"/>
      <c r="E935" s="1"/>
      <c r="F935" s="1"/>
      <c r="G935" s="1"/>
      <c r="H935" s="1"/>
      <c r="I935" s="166"/>
      <c r="J935" s="1"/>
      <c r="K935" s="1"/>
      <c r="L935" s="1"/>
      <c r="M935" s="1"/>
      <c r="N935" s="1"/>
      <c r="O935" s="1"/>
      <c r="P935" s="1"/>
      <c r="Q935" s="1"/>
      <c r="R935" s="1"/>
      <c r="S935" s="1"/>
      <c r="T935" s="1"/>
      <c r="U935" s="1"/>
      <c r="V935" s="1"/>
      <c r="W935" s="1"/>
      <c r="X935" s="1"/>
      <c r="Y935" s="1"/>
      <c r="Z935" s="1"/>
    </row>
    <row r="936" spans="1:26" ht="14.25" customHeight="1">
      <c r="A936" s="1"/>
      <c r="B936" s="1"/>
      <c r="C936" s="169"/>
      <c r="D936" s="1"/>
      <c r="E936" s="1"/>
      <c r="F936" s="1"/>
      <c r="G936" s="1"/>
      <c r="H936" s="1"/>
      <c r="I936" s="166"/>
      <c r="J936" s="1"/>
      <c r="K936" s="1"/>
      <c r="L936" s="1"/>
      <c r="M936" s="1"/>
      <c r="N936" s="1"/>
      <c r="O936" s="1"/>
      <c r="P936" s="1"/>
      <c r="Q936" s="1"/>
      <c r="R936" s="1"/>
      <c r="S936" s="1"/>
      <c r="T936" s="1"/>
      <c r="U936" s="1"/>
      <c r="V936" s="1"/>
      <c r="W936" s="1"/>
      <c r="X936" s="1"/>
      <c r="Y936" s="1"/>
      <c r="Z936" s="1"/>
    </row>
    <row r="937" spans="1:26" ht="14.25" customHeight="1">
      <c r="A937" s="1"/>
      <c r="B937" s="1"/>
      <c r="C937" s="169"/>
      <c r="D937" s="1"/>
      <c r="E937" s="1"/>
      <c r="F937" s="1"/>
      <c r="G937" s="1"/>
      <c r="H937" s="1"/>
      <c r="I937" s="166"/>
      <c r="J937" s="1"/>
      <c r="K937" s="1"/>
      <c r="L937" s="1"/>
      <c r="M937" s="1"/>
      <c r="N937" s="1"/>
      <c r="O937" s="1"/>
      <c r="P937" s="1"/>
      <c r="Q937" s="1"/>
      <c r="R937" s="1"/>
      <c r="S937" s="1"/>
      <c r="T937" s="1"/>
      <c r="U937" s="1"/>
      <c r="V937" s="1"/>
      <c r="W937" s="1"/>
      <c r="X937" s="1"/>
      <c r="Y937" s="1"/>
      <c r="Z937" s="1"/>
    </row>
    <row r="938" spans="1:26" ht="14.25" customHeight="1">
      <c r="A938" s="1"/>
      <c r="B938" s="1"/>
      <c r="C938" s="169"/>
      <c r="D938" s="1"/>
      <c r="E938" s="1"/>
      <c r="F938" s="1"/>
      <c r="G938" s="1"/>
      <c r="H938" s="1"/>
      <c r="I938" s="166"/>
      <c r="J938" s="1"/>
      <c r="K938" s="1"/>
      <c r="L938" s="1"/>
      <c r="M938" s="1"/>
      <c r="N938" s="1"/>
      <c r="O938" s="1"/>
      <c r="P938" s="1"/>
      <c r="Q938" s="1"/>
      <c r="R938" s="1"/>
      <c r="S938" s="1"/>
      <c r="T938" s="1"/>
      <c r="U938" s="1"/>
      <c r="V938" s="1"/>
      <c r="W938" s="1"/>
      <c r="X938" s="1"/>
      <c r="Y938" s="1"/>
      <c r="Z938" s="1"/>
    </row>
    <row r="939" spans="1:26" ht="14.25" customHeight="1">
      <c r="A939" s="1"/>
      <c r="B939" s="1"/>
      <c r="C939" s="169"/>
      <c r="D939" s="1"/>
      <c r="E939" s="1"/>
      <c r="F939" s="1"/>
      <c r="G939" s="1"/>
      <c r="H939" s="1"/>
      <c r="I939" s="166"/>
      <c r="J939" s="1"/>
      <c r="K939" s="1"/>
      <c r="L939" s="1"/>
      <c r="M939" s="1"/>
      <c r="N939" s="1"/>
      <c r="O939" s="1"/>
      <c r="P939" s="1"/>
      <c r="Q939" s="1"/>
      <c r="R939" s="1"/>
      <c r="S939" s="1"/>
      <c r="T939" s="1"/>
      <c r="U939" s="1"/>
      <c r="V939" s="1"/>
      <c r="W939" s="1"/>
      <c r="X939" s="1"/>
      <c r="Y939" s="1"/>
      <c r="Z939" s="1"/>
    </row>
    <row r="940" spans="1:26" ht="14.25" customHeight="1">
      <c r="A940" s="1"/>
      <c r="B940" s="1"/>
      <c r="C940" s="169"/>
      <c r="D940" s="1"/>
      <c r="E940" s="1"/>
      <c r="F940" s="1"/>
      <c r="G940" s="1"/>
      <c r="H940" s="1"/>
      <c r="I940" s="166"/>
      <c r="J940" s="1"/>
      <c r="K940" s="1"/>
      <c r="L940" s="1"/>
      <c r="M940" s="1"/>
      <c r="N940" s="1"/>
      <c r="O940" s="1"/>
      <c r="P940" s="1"/>
      <c r="Q940" s="1"/>
      <c r="R940" s="1"/>
      <c r="S940" s="1"/>
      <c r="T940" s="1"/>
      <c r="U940" s="1"/>
      <c r="V940" s="1"/>
      <c r="W940" s="1"/>
      <c r="X940" s="1"/>
      <c r="Y940" s="1"/>
      <c r="Z940" s="1"/>
    </row>
    <row r="941" spans="1:26" ht="14.25" customHeight="1">
      <c r="A941" s="1"/>
      <c r="B941" s="1"/>
      <c r="C941" s="169"/>
      <c r="D941" s="1"/>
      <c r="E941" s="1"/>
      <c r="F941" s="1"/>
      <c r="G941" s="1"/>
      <c r="H941" s="1"/>
      <c r="I941" s="166"/>
      <c r="J941" s="1"/>
      <c r="K941" s="1"/>
      <c r="L941" s="1"/>
      <c r="M941" s="1"/>
      <c r="N941" s="1"/>
      <c r="O941" s="1"/>
      <c r="P941" s="1"/>
      <c r="Q941" s="1"/>
      <c r="R941" s="1"/>
      <c r="S941" s="1"/>
      <c r="T941" s="1"/>
      <c r="U941" s="1"/>
      <c r="V941" s="1"/>
      <c r="W941" s="1"/>
      <c r="X941" s="1"/>
      <c r="Y941" s="1"/>
      <c r="Z941" s="1"/>
    </row>
    <row r="942" spans="1:26" ht="14.25" customHeight="1">
      <c r="A942" s="1"/>
      <c r="B942" s="1"/>
      <c r="C942" s="169"/>
      <c r="D942" s="1"/>
      <c r="E942" s="1"/>
      <c r="F942" s="1"/>
      <c r="G942" s="1"/>
      <c r="H942" s="1"/>
      <c r="I942" s="166"/>
      <c r="J942" s="1"/>
      <c r="K942" s="1"/>
      <c r="L942" s="1"/>
      <c r="M942" s="1"/>
      <c r="N942" s="1"/>
      <c r="O942" s="1"/>
      <c r="P942" s="1"/>
      <c r="Q942" s="1"/>
      <c r="R942" s="1"/>
      <c r="S942" s="1"/>
      <c r="T942" s="1"/>
      <c r="U942" s="1"/>
      <c r="V942" s="1"/>
      <c r="W942" s="1"/>
      <c r="X942" s="1"/>
      <c r="Y942" s="1"/>
      <c r="Z942" s="1"/>
    </row>
    <row r="943" spans="1:26" ht="14.25" customHeight="1">
      <c r="A943" s="1"/>
      <c r="B943" s="1"/>
      <c r="C943" s="169"/>
      <c r="D943" s="1"/>
      <c r="E943" s="1"/>
      <c r="F943" s="1"/>
      <c r="G943" s="1"/>
      <c r="H943" s="1"/>
      <c r="I943" s="166"/>
      <c r="J943" s="1"/>
      <c r="K943" s="1"/>
      <c r="L943" s="1"/>
      <c r="M943" s="1"/>
      <c r="N943" s="1"/>
      <c r="O943" s="1"/>
      <c r="P943" s="1"/>
      <c r="Q943" s="1"/>
      <c r="R943" s="1"/>
      <c r="S943" s="1"/>
      <c r="T943" s="1"/>
      <c r="U943" s="1"/>
      <c r="V943" s="1"/>
      <c r="W943" s="1"/>
      <c r="X943" s="1"/>
      <c r="Y943" s="1"/>
      <c r="Z943" s="1"/>
    </row>
    <row r="944" spans="1:26" ht="14.25" customHeight="1">
      <c r="A944" s="1"/>
      <c r="B944" s="1"/>
      <c r="C944" s="169"/>
      <c r="D944" s="1"/>
      <c r="E944" s="1"/>
      <c r="F944" s="1"/>
      <c r="G944" s="1"/>
      <c r="H944" s="1"/>
      <c r="I944" s="166"/>
      <c r="J944" s="1"/>
      <c r="K944" s="1"/>
      <c r="L944" s="1"/>
      <c r="M944" s="1"/>
      <c r="N944" s="1"/>
      <c r="O944" s="1"/>
      <c r="P944" s="1"/>
      <c r="Q944" s="1"/>
      <c r="R944" s="1"/>
      <c r="S944" s="1"/>
      <c r="T944" s="1"/>
      <c r="U944" s="1"/>
      <c r="V944" s="1"/>
      <c r="W944" s="1"/>
      <c r="X944" s="1"/>
      <c r="Y944" s="1"/>
      <c r="Z944" s="1"/>
    </row>
    <row r="945" spans="1:26" ht="14.25" customHeight="1">
      <c r="A945" s="1"/>
      <c r="B945" s="1"/>
      <c r="C945" s="169"/>
      <c r="D945" s="1"/>
      <c r="E945" s="1"/>
      <c r="F945" s="1"/>
      <c r="G945" s="1"/>
      <c r="H945" s="1"/>
      <c r="I945" s="166"/>
      <c r="J945" s="1"/>
      <c r="K945" s="1"/>
      <c r="L945" s="1"/>
      <c r="M945" s="1"/>
      <c r="N945" s="1"/>
      <c r="O945" s="1"/>
      <c r="P945" s="1"/>
      <c r="Q945" s="1"/>
      <c r="R945" s="1"/>
      <c r="S945" s="1"/>
      <c r="T945" s="1"/>
      <c r="U945" s="1"/>
      <c r="V945" s="1"/>
      <c r="W945" s="1"/>
      <c r="X945" s="1"/>
      <c r="Y945" s="1"/>
      <c r="Z945" s="1"/>
    </row>
    <row r="946" spans="1:26" ht="14.25" customHeight="1">
      <c r="A946" s="1"/>
      <c r="B946" s="1"/>
      <c r="C946" s="169"/>
      <c r="D946" s="1"/>
      <c r="E946" s="1"/>
      <c r="F946" s="1"/>
      <c r="G946" s="1"/>
      <c r="H946" s="1"/>
      <c r="I946" s="166"/>
      <c r="J946" s="1"/>
      <c r="K946" s="1"/>
      <c r="L946" s="1"/>
      <c r="M946" s="1"/>
      <c r="N946" s="1"/>
      <c r="O946" s="1"/>
      <c r="P946" s="1"/>
      <c r="Q946" s="1"/>
      <c r="R946" s="1"/>
      <c r="S946" s="1"/>
      <c r="T946" s="1"/>
      <c r="U946" s="1"/>
      <c r="V946" s="1"/>
      <c r="W946" s="1"/>
      <c r="X946" s="1"/>
      <c r="Y946" s="1"/>
      <c r="Z946" s="1"/>
    </row>
    <row r="947" spans="1:26" ht="14.25" customHeight="1">
      <c r="A947" s="1"/>
      <c r="B947" s="1"/>
      <c r="C947" s="169"/>
      <c r="D947" s="1"/>
      <c r="E947" s="1"/>
      <c r="F947" s="1"/>
      <c r="G947" s="1"/>
      <c r="H947" s="1"/>
      <c r="I947" s="166"/>
      <c r="J947" s="1"/>
      <c r="K947" s="1"/>
      <c r="L947" s="1"/>
      <c r="M947" s="1"/>
      <c r="N947" s="1"/>
      <c r="O947" s="1"/>
      <c r="P947" s="1"/>
      <c r="Q947" s="1"/>
      <c r="R947" s="1"/>
      <c r="S947" s="1"/>
      <c r="T947" s="1"/>
      <c r="U947" s="1"/>
      <c r="V947" s="1"/>
      <c r="W947" s="1"/>
      <c r="X947" s="1"/>
      <c r="Y947" s="1"/>
      <c r="Z947" s="1"/>
    </row>
    <row r="948" spans="1:26" ht="14.25" customHeight="1">
      <c r="A948" s="1"/>
      <c r="B948" s="1"/>
      <c r="C948" s="169"/>
      <c r="D948" s="1"/>
      <c r="E948" s="1"/>
      <c r="F948" s="1"/>
      <c r="G948" s="1"/>
      <c r="H948" s="1"/>
      <c r="I948" s="166"/>
      <c r="J948" s="1"/>
      <c r="K948" s="1"/>
      <c r="L948" s="1"/>
      <c r="M948" s="1"/>
      <c r="N948" s="1"/>
      <c r="O948" s="1"/>
      <c r="P948" s="1"/>
      <c r="Q948" s="1"/>
      <c r="R948" s="1"/>
      <c r="S948" s="1"/>
      <c r="T948" s="1"/>
      <c r="U948" s="1"/>
      <c r="V948" s="1"/>
      <c r="W948" s="1"/>
      <c r="X948" s="1"/>
      <c r="Y948" s="1"/>
      <c r="Z948" s="1"/>
    </row>
    <row r="949" spans="1:26" ht="14.25" customHeight="1">
      <c r="A949" s="1"/>
      <c r="B949" s="1"/>
      <c r="C949" s="169"/>
      <c r="D949" s="1"/>
      <c r="E949" s="1"/>
      <c r="F949" s="1"/>
      <c r="G949" s="1"/>
      <c r="H949" s="1"/>
      <c r="I949" s="166"/>
      <c r="J949" s="1"/>
      <c r="K949" s="1"/>
      <c r="L949" s="1"/>
      <c r="M949" s="1"/>
      <c r="N949" s="1"/>
      <c r="O949" s="1"/>
      <c r="P949" s="1"/>
      <c r="Q949" s="1"/>
      <c r="R949" s="1"/>
      <c r="S949" s="1"/>
      <c r="T949" s="1"/>
      <c r="U949" s="1"/>
      <c r="V949" s="1"/>
      <c r="W949" s="1"/>
      <c r="X949" s="1"/>
      <c r="Y949" s="1"/>
      <c r="Z949" s="1"/>
    </row>
    <row r="950" spans="1:26" ht="14.25" customHeight="1">
      <c r="A950" s="1"/>
      <c r="B950" s="1"/>
      <c r="C950" s="169"/>
      <c r="D950" s="1"/>
      <c r="E950" s="1"/>
      <c r="F950" s="1"/>
      <c r="G950" s="1"/>
      <c r="H950" s="1"/>
      <c r="I950" s="166"/>
      <c r="J950" s="1"/>
      <c r="K950" s="1"/>
      <c r="L950" s="1"/>
      <c r="M950" s="1"/>
      <c r="N950" s="1"/>
      <c r="O950" s="1"/>
      <c r="P950" s="1"/>
      <c r="Q950" s="1"/>
      <c r="R950" s="1"/>
      <c r="S950" s="1"/>
      <c r="T950" s="1"/>
      <c r="U950" s="1"/>
      <c r="V950" s="1"/>
      <c r="W950" s="1"/>
      <c r="X950" s="1"/>
      <c r="Y950" s="1"/>
      <c r="Z950" s="1"/>
    </row>
    <row r="951" spans="1:26" ht="14.25" customHeight="1">
      <c r="A951" s="1"/>
      <c r="B951" s="1"/>
      <c r="C951" s="169"/>
      <c r="D951" s="1"/>
      <c r="E951" s="1"/>
      <c r="F951" s="1"/>
      <c r="G951" s="1"/>
      <c r="H951" s="1"/>
      <c r="I951" s="166"/>
      <c r="J951" s="1"/>
      <c r="K951" s="1"/>
      <c r="L951" s="1"/>
      <c r="M951" s="1"/>
      <c r="N951" s="1"/>
      <c r="O951" s="1"/>
      <c r="P951" s="1"/>
      <c r="Q951" s="1"/>
      <c r="R951" s="1"/>
      <c r="S951" s="1"/>
      <c r="T951" s="1"/>
      <c r="U951" s="1"/>
      <c r="V951" s="1"/>
      <c r="W951" s="1"/>
      <c r="X951" s="1"/>
      <c r="Y951" s="1"/>
      <c r="Z951" s="1"/>
    </row>
    <row r="952" spans="1:26" ht="14.25" customHeight="1">
      <c r="A952" s="1"/>
      <c r="B952" s="1"/>
      <c r="C952" s="169"/>
      <c r="D952" s="1"/>
      <c r="E952" s="1"/>
      <c r="F952" s="1"/>
      <c r="G952" s="1"/>
      <c r="H952" s="1"/>
      <c r="I952" s="166"/>
      <c r="J952" s="1"/>
      <c r="K952" s="1"/>
      <c r="L952" s="1"/>
      <c r="M952" s="1"/>
      <c r="N952" s="1"/>
      <c r="O952" s="1"/>
      <c r="P952" s="1"/>
      <c r="Q952" s="1"/>
      <c r="R952" s="1"/>
      <c r="S952" s="1"/>
      <c r="T952" s="1"/>
      <c r="U952" s="1"/>
      <c r="V952" s="1"/>
      <c r="W952" s="1"/>
      <c r="X952" s="1"/>
      <c r="Y952" s="1"/>
      <c r="Z952" s="1"/>
    </row>
    <row r="953" spans="1:26" ht="14.25" customHeight="1">
      <c r="A953" s="1"/>
      <c r="B953" s="1"/>
      <c r="C953" s="169"/>
      <c r="D953" s="1"/>
      <c r="E953" s="1"/>
      <c r="F953" s="1"/>
      <c r="G953" s="1"/>
      <c r="H953" s="1"/>
      <c r="I953" s="166"/>
      <c r="J953" s="1"/>
      <c r="K953" s="1"/>
      <c r="L953" s="1"/>
      <c r="M953" s="1"/>
      <c r="N953" s="1"/>
      <c r="O953" s="1"/>
      <c r="P953" s="1"/>
      <c r="Q953" s="1"/>
      <c r="R953" s="1"/>
      <c r="S953" s="1"/>
      <c r="T953" s="1"/>
      <c r="U953" s="1"/>
      <c r="V953" s="1"/>
      <c r="W953" s="1"/>
      <c r="X953" s="1"/>
      <c r="Y953" s="1"/>
      <c r="Z953" s="1"/>
    </row>
    <row r="954" spans="1:26" ht="14.25" customHeight="1">
      <c r="A954" s="1"/>
      <c r="B954" s="1"/>
      <c r="C954" s="169"/>
      <c r="D954" s="1"/>
      <c r="E954" s="1"/>
      <c r="F954" s="1"/>
      <c r="G954" s="1"/>
      <c r="H954" s="1"/>
      <c r="I954" s="166"/>
      <c r="J954" s="1"/>
      <c r="K954" s="1"/>
      <c r="L954" s="1"/>
      <c r="M954" s="1"/>
      <c r="N954" s="1"/>
      <c r="O954" s="1"/>
      <c r="P954" s="1"/>
      <c r="Q954" s="1"/>
      <c r="R954" s="1"/>
      <c r="S954" s="1"/>
      <c r="T954" s="1"/>
      <c r="U954" s="1"/>
      <c r="V954" s="1"/>
      <c r="W954" s="1"/>
      <c r="X954" s="1"/>
      <c r="Y954" s="1"/>
      <c r="Z954" s="1"/>
    </row>
    <row r="955" spans="1:26" ht="14.25" customHeight="1">
      <c r="A955" s="1"/>
      <c r="B955" s="1"/>
      <c r="C955" s="169"/>
      <c r="D955" s="1"/>
      <c r="E955" s="1"/>
      <c r="F955" s="1"/>
      <c r="G955" s="1"/>
      <c r="H955" s="1"/>
      <c r="I955" s="166"/>
      <c r="J955" s="1"/>
      <c r="K955" s="1"/>
      <c r="L955" s="1"/>
      <c r="M955" s="1"/>
      <c r="N955" s="1"/>
      <c r="O955" s="1"/>
      <c r="P955" s="1"/>
      <c r="Q955" s="1"/>
      <c r="R955" s="1"/>
      <c r="S955" s="1"/>
      <c r="T955" s="1"/>
      <c r="U955" s="1"/>
      <c r="V955" s="1"/>
      <c r="W955" s="1"/>
      <c r="X955" s="1"/>
      <c r="Y955" s="1"/>
      <c r="Z955" s="1"/>
    </row>
    <row r="956" spans="1:26" ht="14.25" customHeight="1">
      <c r="A956" s="1"/>
      <c r="B956" s="1"/>
      <c r="C956" s="169"/>
      <c r="D956" s="1"/>
      <c r="E956" s="1"/>
      <c r="F956" s="1"/>
      <c r="G956" s="1"/>
      <c r="H956" s="1"/>
      <c r="I956" s="166"/>
      <c r="J956" s="1"/>
      <c r="K956" s="1"/>
      <c r="L956" s="1"/>
      <c r="M956" s="1"/>
      <c r="N956" s="1"/>
      <c r="O956" s="1"/>
      <c r="P956" s="1"/>
      <c r="Q956" s="1"/>
      <c r="R956" s="1"/>
      <c r="S956" s="1"/>
      <c r="T956" s="1"/>
      <c r="U956" s="1"/>
      <c r="V956" s="1"/>
      <c r="W956" s="1"/>
      <c r="X956" s="1"/>
      <c r="Y956" s="1"/>
      <c r="Z956" s="1"/>
    </row>
    <row r="957" spans="1:26" ht="14.25" customHeight="1">
      <c r="A957" s="1"/>
      <c r="B957" s="1"/>
      <c r="C957" s="169"/>
      <c r="D957" s="1"/>
      <c r="E957" s="1"/>
      <c r="F957" s="1"/>
      <c r="G957" s="1"/>
      <c r="H957" s="1"/>
      <c r="I957" s="166"/>
      <c r="J957" s="1"/>
      <c r="K957" s="1"/>
      <c r="L957" s="1"/>
      <c r="M957" s="1"/>
      <c r="N957" s="1"/>
      <c r="O957" s="1"/>
      <c r="P957" s="1"/>
      <c r="Q957" s="1"/>
      <c r="R957" s="1"/>
      <c r="S957" s="1"/>
      <c r="T957" s="1"/>
      <c r="U957" s="1"/>
      <c r="V957" s="1"/>
      <c r="W957" s="1"/>
      <c r="X957" s="1"/>
      <c r="Y957" s="1"/>
      <c r="Z957" s="1"/>
    </row>
    <row r="958" spans="1:26" ht="14.25" customHeight="1">
      <c r="A958" s="1"/>
      <c r="B958" s="1"/>
      <c r="C958" s="169"/>
      <c r="D958" s="1"/>
      <c r="E958" s="1"/>
      <c r="F958" s="1"/>
      <c r="G958" s="1"/>
      <c r="H958" s="1"/>
      <c r="I958" s="166"/>
      <c r="J958" s="1"/>
      <c r="K958" s="1"/>
      <c r="L958" s="1"/>
      <c r="M958" s="1"/>
      <c r="N958" s="1"/>
      <c r="O958" s="1"/>
      <c r="P958" s="1"/>
      <c r="Q958" s="1"/>
      <c r="R958" s="1"/>
      <c r="S958" s="1"/>
      <c r="T958" s="1"/>
      <c r="U958" s="1"/>
      <c r="V958" s="1"/>
      <c r="W958" s="1"/>
      <c r="X958" s="1"/>
      <c r="Y958" s="1"/>
      <c r="Z958" s="1"/>
    </row>
    <row r="959" spans="1:26" ht="14.25" customHeight="1">
      <c r="A959" s="1"/>
      <c r="B959" s="1"/>
      <c r="C959" s="169"/>
      <c r="D959" s="1"/>
      <c r="E959" s="1"/>
      <c r="F959" s="1"/>
      <c r="G959" s="1"/>
      <c r="H959" s="1"/>
      <c r="I959" s="166"/>
      <c r="J959" s="1"/>
      <c r="K959" s="1"/>
      <c r="L959" s="1"/>
      <c r="M959" s="1"/>
      <c r="N959" s="1"/>
      <c r="O959" s="1"/>
      <c r="P959" s="1"/>
      <c r="Q959" s="1"/>
      <c r="R959" s="1"/>
      <c r="S959" s="1"/>
      <c r="T959" s="1"/>
      <c r="U959" s="1"/>
      <c r="V959" s="1"/>
      <c r="W959" s="1"/>
      <c r="X959" s="1"/>
      <c r="Y959" s="1"/>
      <c r="Z959" s="1"/>
    </row>
    <row r="960" spans="1:26" ht="14.25" customHeight="1">
      <c r="A960" s="1"/>
      <c r="B960" s="1"/>
      <c r="C960" s="169"/>
      <c r="D960" s="1"/>
      <c r="E960" s="1"/>
      <c r="F960" s="1"/>
      <c r="G960" s="1"/>
      <c r="H960" s="1"/>
      <c r="I960" s="166"/>
      <c r="J960" s="1"/>
      <c r="K960" s="1"/>
      <c r="L960" s="1"/>
      <c r="M960" s="1"/>
      <c r="N960" s="1"/>
      <c r="O960" s="1"/>
      <c r="P960" s="1"/>
      <c r="Q960" s="1"/>
      <c r="R960" s="1"/>
      <c r="S960" s="1"/>
      <c r="T960" s="1"/>
      <c r="U960" s="1"/>
      <c r="V960" s="1"/>
      <c r="W960" s="1"/>
      <c r="X960" s="1"/>
      <c r="Y960" s="1"/>
      <c r="Z960" s="1"/>
    </row>
    <row r="961" spans="1:26" ht="14.25" customHeight="1">
      <c r="A961" s="1"/>
      <c r="B961" s="1"/>
      <c r="C961" s="169"/>
      <c r="D961" s="1"/>
      <c r="E961" s="1"/>
      <c r="F961" s="1"/>
      <c r="G961" s="1"/>
      <c r="H961" s="1"/>
      <c r="I961" s="166"/>
      <c r="J961" s="1"/>
      <c r="K961" s="1"/>
      <c r="L961" s="1"/>
      <c r="M961" s="1"/>
      <c r="N961" s="1"/>
      <c r="O961" s="1"/>
      <c r="P961" s="1"/>
      <c r="Q961" s="1"/>
      <c r="R961" s="1"/>
      <c r="S961" s="1"/>
      <c r="T961" s="1"/>
      <c r="U961" s="1"/>
      <c r="V961" s="1"/>
      <c r="W961" s="1"/>
      <c r="X961" s="1"/>
      <c r="Y961" s="1"/>
      <c r="Z961" s="1"/>
    </row>
    <row r="962" spans="1:26" ht="14.25" customHeight="1">
      <c r="A962" s="1"/>
      <c r="B962" s="1"/>
      <c r="C962" s="169"/>
      <c r="D962" s="1"/>
      <c r="E962" s="1"/>
      <c r="F962" s="1"/>
      <c r="G962" s="1"/>
      <c r="H962" s="1"/>
      <c r="I962" s="166"/>
      <c r="J962" s="1"/>
      <c r="K962" s="1"/>
      <c r="L962" s="1"/>
      <c r="M962" s="1"/>
      <c r="N962" s="1"/>
      <c r="O962" s="1"/>
      <c r="P962" s="1"/>
      <c r="Q962" s="1"/>
      <c r="R962" s="1"/>
      <c r="S962" s="1"/>
      <c r="T962" s="1"/>
      <c r="U962" s="1"/>
      <c r="V962" s="1"/>
      <c r="W962" s="1"/>
      <c r="X962" s="1"/>
      <c r="Y962" s="1"/>
      <c r="Z962" s="1"/>
    </row>
    <row r="963" spans="1:26" ht="14.25" customHeight="1">
      <c r="A963" s="1"/>
      <c r="B963" s="1"/>
      <c r="C963" s="169"/>
      <c r="D963" s="1"/>
      <c r="E963" s="1"/>
      <c r="F963" s="1"/>
      <c r="G963" s="1"/>
      <c r="H963" s="1"/>
      <c r="I963" s="166"/>
      <c r="J963" s="1"/>
      <c r="K963" s="1"/>
      <c r="L963" s="1"/>
      <c r="M963" s="1"/>
      <c r="N963" s="1"/>
      <c r="O963" s="1"/>
      <c r="P963" s="1"/>
      <c r="Q963" s="1"/>
      <c r="R963" s="1"/>
      <c r="S963" s="1"/>
      <c r="T963" s="1"/>
      <c r="U963" s="1"/>
      <c r="V963" s="1"/>
      <c r="W963" s="1"/>
      <c r="X963" s="1"/>
      <c r="Y963" s="1"/>
      <c r="Z963" s="1"/>
    </row>
    <row r="964" spans="1:26" ht="14.25" customHeight="1">
      <c r="A964" s="1"/>
      <c r="B964" s="1"/>
      <c r="C964" s="169"/>
      <c r="D964" s="1"/>
      <c r="E964" s="1"/>
      <c r="F964" s="1"/>
      <c r="G964" s="1"/>
      <c r="H964" s="1"/>
      <c r="I964" s="166"/>
      <c r="J964" s="1"/>
      <c r="K964" s="1"/>
      <c r="L964" s="1"/>
      <c r="M964" s="1"/>
      <c r="N964" s="1"/>
      <c r="O964" s="1"/>
      <c r="P964" s="1"/>
      <c r="Q964" s="1"/>
      <c r="R964" s="1"/>
      <c r="S964" s="1"/>
      <c r="T964" s="1"/>
      <c r="U964" s="1"/>
      <c r="V964" s="1"/>
      <c r="W964" s="1"/>
      <c r="X964" s="1"/>
      <c r="Y964" s="1"/>
      <c r="Z964" s="1"/>
    </row>
    <row r="965" spans="1:26" ht="14.25" customHeight="1">
      <c r="A965" s="1"/>
      <c r="B965" s="1"/>
      <c r="C965" s="169"/>
      <c r="D965" s="1"/>
      <c r="E965" s="1"/>
      <c r="F965" s="1"/>
      <c r="G965" s="1"/>
      <c r="H965" s="1"/>
      <c r="I965" s="166"/>
      <c r="J965" s="1"/>
      <c r="K965" s="1"/>
      <c r="L965" s="1"/>
      <c r="M965" s="1"/>
      <c r="N965" s="1"/>
      <c r="O965" s="1"/>
      <c r="P965" s="1"/>
      <c r="Q965" s="1"/>
      <c r="R965" s="1"/>
      <c r="S965" s="1"/>
      <c r="T965" s="1"/>
      <c r="U965" s="1"/>
      <c r="V965" s="1"/>
      <c r="W965" s="1"/>
      <c r="X965" s="1"/>
      <c r="Y965" s="1"/>
      <c r="Z965" s="1"/>
    </row>
    <row r="966" spans="1:26" ht="14.25" customHeight="1">
      <c r="A966" s="1"/>
      <c r="B966" s="1"/>
      <c r="C966" s="169"/>
      <c r="D966" s="1"/>
      <c r="E966" s="1"/>
      <c r="F966" s="1"/>
      <c r="G966" s="1"/>
      <c r="H966" s="1"/>
      <c r="I966" s="166"/>
      <c r="J966" s="1"/>
      <c r="K966" s="1"/>
      <c r="L966" s="1"/>
      <c r="M966" s="1"/>
      <c r="N966" s="1"/>
      <c r="O966" s="1"/>
      <c r="P966" s="1"/>
      <c r="Q966" s="1"/>
      <c r="R966" s="1"/>
      <c r="S966" s="1"/>
      <c r="T966" s="1"/>
      <c r="U966" s="1"/>
      <c r="V966" s="1"/>
      <c r="W966" s="1"/>
      <c r="X966" s="1"/>
      <c r="Y966" s="1"/>
      <c r="Z966" s="1"/>
    </row>
    <row r="967" spans="1:26" ht="14.25" customHeight="1">
      <c r="A967" s="1"/>
      <c r="B967" s="1"/>
      <c r="C967" s="169"/>
      <c r="D967" s="1"/>
      <c r="E967" s="1"/>
      <c r="F967" s="1"/>
      <c r="G967" s="1"/>
      <c r="H967" s="1"/>
      <c r="I967" s="166"/>
      <c r="J967" s="1"/>
      <c r="K967" s="1"/>
      <c r="L967" s="1"/>
      <c r="M967" s="1"/>
      <c r="N967" s="1"/>
      <c r="O967" s="1"/>
      <c r="P967" s="1"/>
      <c r="Q967" s="1"/>
      <c r="R967" s="1"/>
      <c r="S967" s="1"/>
      <c r="T967" s="1"/>
      <c r="U967" s="1"/>
      <c r="V967" s="1"/>
      <c r="W967" s="1"/>
      <c r="X967" s="1"/>
      <c r="Y967" s="1"/>
      <c r="Z967" s="1"/>
    </row>
    <row r="968" spans="1:26" ht="14.25" customHeight="1">
      <c r="A968" s="1"/>
      <c r="B968" s="1"/>
      <c r="C968" s="169"/>
      <c r="D968" s="1"/>
      <c r="E968" s="1"/>
      <c r="F968" s="1"/>
      <c r="G968" s="1"/>
      <c r="H968" s="1"/>
      <c r="I968" s="166"/>
      <c r="J968" s="1"/>
      <c r="K968" s="1"/>
      <c r="L968" s="1"/>
      <c r="M968" s="1"/>
      <c r="N968" s="1"/>
      <c r="O968" s="1"/>
      <c r="P968" s="1"/>
      <c r="Q968" s="1"/>
      <c r="R968" s="1"/>
      <c r="S968" s="1"/>
      <c r="T968" s="1"/>
      <c r="U968" s="1"/>
      <c r="V968" s="1"/>
      <c r="W968" s="1"/>
      <c r="X968" s="1"/>
      <c r="Y968" s="1"/>
      <c r="Z968" s="1"/>
    </row>
    <row r="969" spans="1:26" ht="14.25" customHeight="1">
      <c r="A969" s="1"/>
      <c r="B969" s="1"/>
      <c r="C969" s="169"/>
      <c r="D969" s="1"/>
      <c r="E969" s="1"/>
      <c r="F969" s="1"/>
      <c r="G969" s="1"/>
      <c r="H969" s="1"/>
      <c r="I969" s="166"/>
      <c r="J969" s="1"/>
      <c r="K969" s="1"/>
      <c r="L969" s="1"/>
      <c r="M969" s="1"/>
      <c r="N969" s="1"/>
      <c r="O969" s="1"/>
      <c r="P969" s="1"/>
      <c r="Q969" s="1"/>
      <c r="R969" s="1"/>
      <c r="S969" s="1"/>
      <c r="T969" s="1"/>
      <c r="U969" s="1"/>
      <c r="V969" s="1"/>
      <c r="W969" s="1"/>
      <c r="X969" s="1"/>
      <c r="Y969" s="1"/>
      <c r="Z969" s="1"/>
    </row>
    <row r="970" spans="1:26" ht="14.25" customHeight="1">
      <c r="A970" s="1"/>
      <c r="B970" s="1"/>
      <c r="C970" s="169"/>
      <c r="D970" s="1"/>
      <c r="E970" s="1"/>
      <c r="F970" s="1"/>
      <c r="G970" s="1"/>
      <c r="H970" s="1"/>
      <c r="I970" s="166"/>
      <c r="J970" s="1"/>
      <c r="K970" s="1"/>
      <c r="L970" s="1"/>
      <c r="M970" s="1"/>
      <c r="N970" s="1"/>
      <c r="O970" s="1"/>
      <c r="P970" s="1"/>
      <c r="Q970" s="1"/>
      <c r="R970" s="1"/>
      <c r="S970" s="1"/>
      <c r="T970" s="1"/>
      <c r="U970" s="1"/>
      <c r="V970" s="1"/>
      <c r="W970" s="1"/>
      <c r="X970" s="1"/>
      <c r="Y970" s="1"/>
      <c r="Z970" s="1"/>
    </row>
    <row r="971" spans="1:26" ht="14.25" customHeight="1">
      <c r="A971" s="1"/>
      <c r="B971" s="1"/>
      <c r="C971" s="169"/>
      <c r="D971" s="1"/>
      <c r="E971" s="1"/>
      <c r="F971" s="1"/>
      <c r="G971" s="1"/>
      <c r="H971" s="1"/>
      <c r="I971" s="166"/>
      <c r="J971" s="1"/>
      <c r="K971" s="1"/>
      <c r="L971" s="1"/>
      <c r="M971" s="1"/>
      <c r="N971" s="1"/>
      <c r="O971" s="1"/>
      <c r="P971" s="1"/>
      <c r="Q971" s="1"/>
      <c r="R971" s="1"/>
      <c r="S971" s="1"/>
      <c r="T971" s="1"/>
      <c r="U971" s="1"/>
      <c r="V971" s="1"/>
      <c r="W971" s="1"/>
      <c r="X971" s="1"/>
      <c r="Y971" s="1"/>
      <c r="Z971" s="1"/>
    </row>
    <row r="972" spans="1:26" ht="14.25" customHeight="1">
      <c r="A972" s="1"/>
      <c r="B972" s="1"/>
      <c r="C972" s="169"/>
      <c r="D972" s="1"/>
      <c r="E972" s="1"/>
      <c r="F972" s="1"/>
      <c r="G972" s="1"/>
      <c r="H972" s="1"/>
      <c r="I972" s="166"/>
      <c r="J972" s="1"/>
      <c r="K972" s="1"/>
      <c r="L972" s="1"/>
      <c r="M972" s="1"/>
      <c r="N972" s="1"/>
      <c r="O972" s="1"/>
      <c r="P972" s="1"/>
      <c r="Q972" s="1"/>
      <c r="R972" s="1"/>
      <c r="S972" s="1"/>
      <c r="T972" s="1"/>
      <c r="U972" s="1"/>
      <c r="V972" s="1"/>
      <c r="W972" s="1"/>
      <c r="X972" s="1"/>
      <c r="Y972" s="1"/>
      <c r="Z972" s="1"/>
    </row>
    <row r="973" spans="1:26" ht="14.25" customHeight="1">
      <c r="A973" s="1"/>
      <c r="B973" s="1"/>
      <c r="C973" s="169"/>
      <c r="D973" s="1"/>
      <c r="E973" s="1"/>
      <c r="F973" s="1"/>
      <c r="G973" s="1"/>
      <c r="H973" s="1"/>
      <c r="I973" s="166"/>
      <c r="J973" s="1"/>
      <c r="K973" s="1"/>
      <c r="L973" s="1"/>
      <c r="M973" s="1"/>
      <c r="N973" s="1"/>
      <c r="O973" s="1"/>
      <c r="P973" s="1"/>
      <c r="Q973" s="1"/>
      <c r="R973" s="1"/>
      <c r="S973" s="1"/>
      <c r="T973" s="1"/>
      <c r="U973" s="1"/>
      <c r="V973" s="1"/>
      <c r="W973" s="1"/>
      <c r="X973" s="1"/>
      <c r="Y973" s="1"/>
      <c r="Z973" s="1"/>
    </row>
    <row r="974" spans="1:26" ht="14.25" customHeight="1">
      <c r="A974" s="1"/>
      <c r="B974" s="1"/>
      <c r="C974" s="169"/>
      <c r="D974" s="1"/>
      <c r="E974" s="1"/>
      <c r="F974" s="1"/>
      <c r="G974" s="1"/>
      <c r="H974" s="1"/>
      <c r="I974" s="166"/>
      <c r="J974" s="1"/>
      <c r="K974" s="1"/>
      <c r="L974" s="1"/>
      <c r="M974" s="1"/>
      <c r="N974" s="1"/>
      <c r="O974" s="1"/>
      <c r="P974" s="1"/>
      <c r="Q974" s="1"/>
      <c r="R974" s="1"/>
      <c r="S974" s="1"/>
      <c r="T974" s="1"/>
      <c r="U974" s="1"/>
      <c r="V974" s="1"/>
      <c r="W974" s="1"/>
      <c r="X974" s="1"/>
      <c r="Y974" s="1"/>
      <c r="Z974" s="1"/>
    </row>
    <row r="975" spans="1:26" ht="14.25" customHeight="1">
      <c r="A975" s="1"/>
      <c r="B975" s="1"/>
      <c r="C975" s="169"/>
      <c r="D975" s="1"/>
      <c r="E975" s="1"/>
      <c r="F975" s="1"/>
      <c r="G975" s="1"/>
      <c r="H975" s="1"/>
      <c r="I975" s="166"/>
      <c r="J975" s="1"/>
      <c r="K975" s="1"/>
      <c r="L975" s="1"/>
      <c r="M975" s="1"/>
      <c r="N975" s="1"/>
      <c r="O975" s="1"/>
      <c r="P975" s="1"/>
      <c r="Q975" s="1"/>
      <c r="R975" s="1"/>
      <c r="S975" s="1"/>
      <c r="T975" s="1"/>
      <c r="U975" s="1"/>
      <c r="V975" s="1"/>
      <c r="W975" s="1"/>
      <c r="X975" s="1"/>
      <c r="Y975" s="1"/>
      <c r="Z975" s="1"/>
    </row>
    <row r="976" spans="1:26" ht="14.25" customHeight="1">
      <c r="A976" s="1"/>
      <c r="B976" s="1"/>
      <c r="C976" s="169"/>
      <c r="D976" s="1"/>
      <c r="E976" s="1"/>
      <c r="F976" s="1"/>
      <c r="G976" s="1"/>
      <c r="H976" s="1"/>
      <c r="I976" s="166"/>
      <c r="J976" s="1"/>
      <c r="K976" s="1"/>
      <c r="L976" s="1"/>
      <c r="M976" s="1"/>
      <c r="N976" s="1"/>
      <c r="O976" s="1"/>
      <c r="P976" s="1"/>
      <c r="Q976" s="1"/>
      <c r="R976" s="1"/>
      <c r="S976" s="1"/>
      <c r="T976" s="1"/>
      <c r="U976" s="1"/>
      <c r="V976" s="1"/>
      <c r="W976" s="1"/>
      <c r="X976" s="1"/>
      <c r="Y976" s="1"/>
      <c r="Z976" s="1"/>
    </row>
    <row r="977" spans="1:26" ht="14.25" customHeight="1">
      <c r="A977" s="1"/>
      <c r="B977" s="1"/>
      <c r="C977" s="169"/>
      <c r="D977" s="1"/>
      <c r="E977" s="1"/>
      <c r="F977" s="1"/>
      <c r="G977" s="1"/>
      <c r="H977" s="1"/>
      <c r="I977" s="166"/>
      <c r="J977" s="1"/>
      <c r="K977" s="1"/>
      <c r="L977" s="1"/>
      <c r="M977" s="1"/>
      <c r="N977" s="1"/>
      <c r="O977" s="1"/>
      <c r="P977" s="1"/>
      <c r="Q977" s="1"/>
      <c r="R977" s="1"/>
      <c r="S977" s="1"/>
      <c r="T977" s="1"/>
      <c r="U977" s="1"/>
      <c r="V977" s="1"/>
      <c r="W977" s="1"/>
      <c r="X977" s="1"/>
      <c r="Y977" s="1"/>
      <c r="Z977" s="1"/>
    </row>
    <row r="978" spans="1:26" ht="14.25" customHeight="1">
      <c r="A978" s="1"/>
      <c r="B978" s="1"/>
      <c r="C978" s="169"/>
      <c r="D978" s="1"/>
      <c r="E978" s="1"/>
      <c r="F978" s="1"/>
      <c r="G978" s="1"/>
      <c r="H978" s="1"/>
      <c r="I978" s="166"/>
      <c r="J978" s="1"/>
      <c r="K978" s="1"/>
      <c r="L978" s="1"/>
      <c r="M978" s="1"/>
      <c r="N978" s="1"/>
      <c r="O978" s="1"/>
      <c r="P978" s="1"/>
      <c r="Q978" s="1"/>
      <c r="R978" s="1"/>
      <c r="S978" s="1"/>
      <c r="T978" s="1"/>
      <c r="U978" s="1"/>
      <c r="V978" s="1"/>
      <c r="W978" s="1"/>
      <c r="X978" s="1"/>
      <c r="Y978" s="1"/>
      <c r="Z978" s="1"/>
    </row>
    <row r="979" spans="1:26" ht="14.25" customHeight="1">
      <c r="A979" s="1"/>
      <c r="B979" s="1"/>
      <c r="C979" s="169"/>
      <c r="D979" s="1"/>
      <c r="E979" s="1"/>
      <c r="F979" s="1"/>
      <c r="G979" s="1"/>
      <c r="H979" s="1"/>
      <c r="I979" s="166"/>
      <c r="J979" s="1"/>
      <c r="K979" s="1"/>
      <c r="L979" s="1"/>
      <c r="M979" s="1"/>
      <c r="N979" s="1"/>
      <c r="O979" s="1"/>
      <c r="P979" s="1"/>
      <c r="Q979" s="1"/>
      <c r="R979" s="1"/>
      <c r="S979" s="1"/>
      <c r="T979" s="1"/>
      <c r="U979" s="1"/>
      <c r="V979" s="1"/>
      <c r="W979" s="1"/>
      <c r="X979" s="1"/>
      <c r="Y979" s="1"/>
      <c r="Z979" s="1"/>
    </row>
    <row r="980" spans="1:26" ht="14.25" customHeight="1">
      <c r="A980" s="1"/>
      <c r="B980" s="1"/>
      <c r="C980" s="169"/>
      <c r="D980" s="1"/>
      <c r="E980" s="1"/>
      <c r="F980" s="1"/>
      <c r="G980" s="1"/>
      <c r="H980" s="1"/>
      <c r="I980" s="166"/>
      <c r="J980" s="1"/>
      <c r="K980" s="1"/>
      <c r="L980" s="1"/>
      <c r="M980" s="1"/>
      <c r="N980" s="1"/>
      <c r="O980" s="1"/>
      <c r="P980" s="1"/>
      <c r="Q980" s="1"/>
      <c r="R980" s="1"/>
      <c r="S980" s="1"/>
      <c r="T980" s="1"/>
      <c r="U980" s="1"/>
      <c r="V980" s="1"/>
      <c r="W980" s="1"/>
      <c r="X980" s="1"/>
      <c r="Y980" s="1"/>
      <c r="Z980" s="1"/>
    </row>
    <row r="981" spans="1:26" ht="14.25" customHeight="1">
      <c r="A981" s="1"/>
      <c r="B981" s="1"/>
      <c r="C981" s="169"/>
      <c r="D981" s="1"/>
      <c r="E981" s="1"/>
      <c r="F981" s="1"/>
      <c r="G981" s="1"/>
      <c r="H981" s="1"/>
      <c r="I981" s="166"/>
      <c r="J981" s="1"/>
      <c r="K981" s="1"/>
      <c r="L981" s="1"/>
      <c r="M981" s="1"/>
      <c r="N981" s="1"/>
      <c r="O981" s="1"/>
      <c r="P981" s="1"/>
      <c r="Q981" s="1"/>
      <c r="R981" s="1"/>
      <c r="S981" s="1"/>
      <c r="T981" s="1"/>
      <c r="U981" s="1"/>
      <c r="V981" s="1"/>
      <c r="W981" s="1"/>
      <c r="X981" s="1"/>
      <c r="Y981" s="1"/>
      <c r="Z981" s="1"/>
    </row>
    <row r="982" spans="1:26" ht="14.25" customHeight="1">
      <c r="A982" s="1"/>
      <c r="B982" s="1"/>
      <c r="C982" s="169"/>
      <c r="D982" s="1"/>
      <c r="E982" s="1"/>
      <c r="F982" s="1"/>
      <c r="G982" s="1"/>
      <c r="H982" s="1"/>
      <c r="I982" s="166"/>
      <c r="J982" s="1"/>
      <c r="K982" s="1"/>
      <c r="L982" s="1"/>
      <c r="M982" s="1"/>
      <c r="N982" s="1"/>
      <c r="O982" s="1"/>
      <c r="P982" s="1"/>
      <c r="Q982" s="1"/>
      <c r="R982" s="1"/>
      <c r="S982" s="1"/>
      <c r="T982" s="1"/>
      <c r="U982" s="1"/>
      <c r="V982" s="1"/>
      <c r="W982" s="1"/>
      <c r="X982" s="1"/>
      <c r="Y982" s="1"/>
      <c r="Z982" s="1"/>
    </row>
    <row r="983" spans="1:26" ht="14.25" customHeight="1">
      <c r="A983" s="1"/>
      <c r="B983" s="1"/>
      <c r="C983" s="169"/>
      <c r="D983" s="1"/>
      <c r="E983" s="1"/>
      <c r="F983" s="1"/>
      <c r="G983" s="1"/>
      <c r="H983" s="1"/>
      <c r="I983" s="166"/>
      <c r="J983" s="1"/>
      <c r="K983" s="1"/>
      <c r="L983" s="1"/>
      <c r="M983" s="1"/>
      <c r="N983" s="1"/>
      <c r="O983" s="1"/>
      <c r="P983" s="1"/>
      <c r="Q983" s="1"/>
      <c r="R983" s="1"/>
      <c r="S983" s="1"/>
      <c r="T983" s="1"/>
      <c r="U983" s="1"/>
      <c r="V983" s="1"/>
      <c r="W983" s="1"/>
      <c r="X983" s="1"/>
      <c r="Y983" s="1"/>
      <c r="Z983" s="1"/>
    </row>
    <row r="984" spans="1:26" ht="14.25" customHeight="1">
      <c r="A984" s="1"/>
      <c r="B984" s="1"/>
      <c r="C984" s="169"/>
      <c r="D984" s="1"/>
      <c r="E984" s="1"/>
      <c r="F984" s="1"/>
      <c r="G984" s="1"/>
      <c r="H984" s="1"/>
      <c r="I984" s="166"/>
      <c r="J984" s="1"/>
      <c r="K984" s="1"/>
      <c r="L984" s="1"/>
      <c r="M984" s="1"/>
      <c r="N984" s="1"/>
      <c r="O984" s="1"/>
      <c r="P984" s="1"/>
      <c r="Q984" s="1"/>
      <c r="R984" s="1"/>
      <c r="S984" s="1"/>
      <c r="T984" s="1"/>
      <c r="U984" s="1"/>
      <c r="V984" s="1"/>
      <c r="W984" s="1"/>
      <c r="X984" s="1"/>
      <c r="Y984" s="1"/>
      <c r="Z984" s="1"/>
    </row>
    <row r="985" spans="1:26" ht="14.25" customHeight="1">
      <c r="A985" s="1"/>
      <c r="B985" s="1"/>
      <c r="C985" s="169"/>
      <c r="D985" s="1"/>
      <c r="E985" s="1"/>
      <c r="F985" s="1"/>
      <c r="G985" s="1"/>
      <c r="H985" s="1"/>
      <c r="I985" s="166"/>
      <c r="J985" s="1"/>
      <c r="K985" s="1"/>
      <c r="L985" s="1"/>
      <c r="M985" s="1"/>
      <c r="N985" s="1"/>
      <c r="O985" s="1"/>
      <c r="P985" s="1"/>
      <c r="Q985" s="1"/>
      <c r="R985" s="1"/>
      <c r="S985" s="1"/>
      <c r="T985" s="1"/>
      <c r="U985" s="1"/>
      <c r="V985" s="1"/>
      <c r="W985" s="1"/>
      <c r="X985" s="1"/>
      <c r="Y985" s="1"/>
      <c r="Z985" s="1"/>
    </row>
    <row r="986" spans="1:26" ht="14.25" customHeight="1">
      <c r="A986" s="1"/>
      <c r="B986" s="1"/>
      <c r="C986" s="169"/>
      <c r="D986" s="1"/>
      <c r="E986" s="1"/>
      <c r="F986" s="1"/>
      <c r="G986" s="1"/>
      <c r="H986" s="1"/>
      <c r="I986" s="166"/>
      <c r="J986" s="1"/>
      <c r="K986" s="1"/>
      <c r="L986" s="1"/>
      <c r="M986" s="1"/>
      <c r="N986" s="1"/>
      <c r="O986" s="1"/>
      <c r="P986" s="1"/>
      <c r="Q986" s="1"/>
      <c r="R986" s="1"/>
      <c r="S986" s="1"/>
      <c r="T986" s="1"/>
      <c r="U986" s="1"/>
      <c r="V986" s="1"/>
      <c r="W986" s="1"/>
      <c r="X986" s="1"/>
      <c r="Y986" s="1"/>
      <c r="Z986" s="1"/>
    </row>
    <row r="987" spans="1:26" ht="14.25" customHeight="1">
      <c r="A987" s="1"/>
      <c r="B987" s="1"/>
      <c r="C987" s="169"/>
      <c r="D987" s="1"/>
      <c r="E987" s="1"/>
      <c r="F987" s="1"/>
      <c r="G987" s="1"/>
      <c r="H987" s="1"/>
      <c r="I987" s="166"/>
      <c r="J987" s="1"/>
      <c r="K987" s="1"/>
      <c r="L987" s="1"/>
      <c r="M987" s="1"/>
      <c r="N987" s="1"/>
      <c r="O987" s="1"/>
      <c r="P987" s="1"/>
      <c r="Q987" s="1"/>
      <c r="R987" s="1"/>
      <c r="S987" s="1"/>
      <c r="T987" s="1"/>
      <c r="U987" s="1"/>
      <c r="V987" s="1"/>
      <c r="W987" s="1"/>
      <c r="X987" s="1"/>
      <c r="Y987" s="1"/>
      <c r="Z987" s="1"/>
    </row>
    <row r="988" spans="1:26" ht="14.25" customHeight="1">
      <c r="A988" s="1"/>
      <c r="B988" s="1"/>
      <c r="C988" s="169"/>
      <c r="D988" s="1"/>
      <c r="E988" s="1"/>
      <c r="F988" s="1"/>
      <c r="G988" s="1"/>
      <c r="H988" s="1"/>
      <c r="I988" s="166"/>
      <c r="J988" s="1"/>
      <c r="K988" s="1"/>
      <c r="L988" s="1"/>
      <c r="M988" s="1"/>
      <c r="N988" s="1"/>
      <c r="O988" s="1"/>
      <c r="P988" s="1"/>
      <c r="Q988" s="1"/>
      <c r="R988" s="1"/>
      <c r="S988" s="1"/>
      <c r="T988" s="1"/>
      <c r="U988" s="1"/>
      <c r="V988" s="1"/>
      <c r="W988" s="1"/>
      <c r="X988" s="1"/>
      <c r="Y988" s="1"/>
      <c r="Z988" s="1"/>
    </row>
    <row r="989" spans="1:26" ht="14.25" customHeight="1">
      <c r="A989" s="1"/>
      <c r="B989" s="1"/>
      <c r="C989" s="169"/>
      <c r="D989" s="1"/>
      <c r="E989" s="1"/>
      <c r="F989" s="1"/>
      <c r="G989" s="1"/>
      <c r="H989" s="1"/>
      <c r="I989" s="166"/>
      <c r="J989" s="1"/>
      <c r="K989" s="1"/>
      <c r="L989" s="1"/>
      <c r="M989" s="1"/>
      <c r="N989" s="1"/>
      <c r="O989" s="1"/>
      <c r="P989" s="1"/>
      <c r="Q989" s="1"/>
      <c r="R989" s="1"/>
      <c r="S989" s="1"/>
      <c r="T989" s="1"/>
      <c r="U989" s="1"/>
      <c r="V989" s="1"/>
      <c r="W989" s="1"/>
      <c r="X989" s="1"/>
      <c r="Y989" s="1"/>
      <c r="Z989" s="1"/>
    </row>
    <row r="990" spans="1:26" ht="14.25" customHeight="1">
      <c r="A990" s="1"/>
      <c r="B990" s="1"/>
      <c r="C990" s="169"/>
      <c r="D990" s="1"/>
      <c r="E990" s="1"/>
      <c r="F990" s="1"/>
      <c r="G990" s="1"/>
      <c r="H990" s="1"/>
      <c r="I990" s="166"/>
      <c r="J990" s="1"/>
      <c r="K990" s="1"/>
      <c r="L990" s="1"/>
      <c r="M990" s="1"/>
      <c r="N990" s="1"/>
      <c r="O990" s="1"/>
      <c r="P990" s="1"/>
      <c r="Q990" s="1"/>
      <c r="R990" s="1"/>
      <c r="S990" s="1"/>
      <c r="T990" s="1"/>
      <c r="U990" s="1"/>
      <c r="V990" s="1"/>
      <c r="W990" s="1"/>
      <c r="X990" s="1"/>
      <c r="Y990" s="1"/>
      <c r="Z990" s="1"/>
    </row>
    <row r="991" spans="1:26" ht="14.25" customHeight="1">
      <c r="A991" s="1"/>
      <c r="B991" s="1"/>
      <c r="C991" s="169"/>
      <c r="D991" s="1"/>
      <c r="E991" s="1"/>
      <c r="F991" s="1"/>
      <c r="G991" s="1"/>
      <c r="H991" s="1"/>
      <c r="I991" s="166"/>
      <c r="J991" s="1"/>
      <c r="K991" s="1"/>
      <c r="L991" s="1"/>
      <c r="M991" s="1"/>
      <c r="N991" s="1"/>
      <c r="O991" s="1"/>
      <c r="P991" s="1"/>
      <c r="Q991" s="1"/>
      <c r="R991" s="1"/>
      <c r="S991" s="1"/>
      <c r="T991" s="1"/>
      <c r="U991" s="1"/>
      <c r="V991" s="1"/>
      <c r="W991" s="1"/>
      <c r="X991" s="1"/>
      <c r="Y991" s="1"/>
      <c r="Z991" s="1"/>
    </row>
    <row r="992" spans="1:26" ht="14.25" customHeight="1">
      <c r="A992" s="1"/>
      <c r="B992" s="1"/>
      <c r="C992" s="169"/>
      <c r="D992" s="1"/>
      <c r="E992" s="1"/>
      <c r="F992" s="1"/>
      <c r="G992" s="1"/>
      <c r="H992" s="1"/>
      <c r="I992" s="166"/>
      <c r="J992" s="1"/>
      <c r="K992" s="1"/>
      <c r="L992" s="1"/>
      <c r="M992" s="1"/>
      <c r="N992" s="1"/>
      <c r="O992" s="1"/>
      <c r="P992" s="1"/>
      <c r="Q992" s="1"/>
      <c r="R992" s="1"/>
      <c r="S992" s="1"/>
      <c r="T992" s="1"/>
      <c r="U992" s="1"/>
      <c r="V992" s="1"/>
      <c r="W992" s="1"/>
      <c r="X992" s="1"/>
      <c r="Y992" s="1"/>
      <c r="Z992" s="1"/>
    </row>
    <row r="993" spans="1:26" ht="14.25" customHeight="1">
      <c r="A993" s="1"/>
      <c r="B993" s="1"/>
      <c r="C993" s="169"/>
      <c r="D993" s="1"/>
      <c r="E993" s="1"/>
      <c r="F993" s="1"/>
      <c r="G993" s="1"/>
      <c r="H993" s="1"/>
      <c r="I993" s="166"/>
      <c r="J993" s="1"/>
      <c r="K993" s="1"/>
      <c r="L993" s="1"/>
      <c r="M993" s="1"/>
      <c r="N993" s="1"/>
      <c r="O993" s="1"/>
      <c r="P993" s="1"/>
      <c r="Q993" s="1"/>
      <c r="R993" s="1"/>
      <c r="S993" s="1"/>
      <c r="T993" s="1"/>
      <c r="U993" s="1"/>
      <c r="V993" s="1"/>
      <c r="W993" s="1"/>
      <c r="X993" s="1"/>
      <c r="Y993" s="1"/>
      <c r="Z993" s="1"/>
    </row>
    <row r="994" spans="1:26" ht="14.25" customHeight="1">
      <c r="A994" s="1"/>
      <c r="B994" s="1"/>
      <c r="C994" s="169"/>
      <c r="D994" s="1"/>
      <c r="E994" s="1"/>
      <c r="F994" s="1"/>
      <c r="G994" s="1"/>
      <c r="H994" s="1"/>
      <c r="I994" s="166"/>
      <c r="J994" s="1"/>
      <c r="K994" s="1"/>
      <c r="L994" s="1"/>
      <c r="M994" s="1"/>
      <c r="N994" s="1"/>
      <c r="O994" s="1"/>
      <c r="P994" s="1"/>
      <c r="Q994" s="1"/>
      <c r="R994" s="1"/>
      <c r="S994" s="1"/>
      <c r="T994" s="1"/>
      <c r="U994" s="1"/>
      <c r="V994" s="1"/>
      <c r="W994" s="1"/>
      <c r="X994" s="1"/>
      <c r="Y994" s="1"/>
      <c r="Z994" s="1"/>
    </row>
    <row r="995" spans="1:26" ht="14.25" customHeight="1">
      <c r="A995" s="1"/>
      <c r="B995" s="1"/>
      <c r="C995" s="169"/>
      <c r="D995" s="1"/>
      <c r="E995" s="1"/>
      <c r="F995" s="1"/>
      <c r="G995" s="1"/>
      <c r="H995" s="1"/>
      <c r="I995" s="166"/>
      <c r="J995" s="1"/>
      <c r="K995" s="1"/>
      <c r="L995" s="1"/>
      <c r="M995" s="1"/>
      <c r="N995" s="1"/>
      <c r="O995" s="1"/>
      <c r="P995" s="1"/>
      <c r="Q995" s="1"/>
      <c r="R995" s="1"/>
      <c r="S995" s="1"/>
      <c r="T995" s="1"/>
      <c r="U995" s="1"/>
      <c r="V995" s="1"/>
      <c r="W995" s="1"/>
      <c r="X995" s="1"/>
      <c r="Y995" s="1"/>
      <c r="Z995" s="1"/>
    </row>
    <row r="996" spans="1:26" ht="14.25" customHeight="1">
      <c r="A996" s="1"/>
      <c r="B996" s="1"/>
      <c r="C996" s="169"/>
      <c r="D996" s="1"/>
      <c r="E996" s="1"/>
      <c r="F996" s="1"/>
      <c r="G996" s="1"/>
      <c r="H996" s="1"/>
      <c r="I996" s="166"/>
      <c r="J996" s="1"/>
      <c r="K996" s="1"/>
      <c r="L996" s="1"/>
      <c r="M996" s="1"/>
      <c r="N996" s="1"/>
      <c r="O996" s="1"/>
      <c r="P996" s="1"/>
      <c r="Q996" s="1"/>
      <c r="R996" s="1"/>
      <c r="S996" s="1"/>
      <c r="T996" s="1"/>
      <c r="U996" s="1"/>
      <c r="V996" s="1"/>
      <c r="W996" s="1"/>
      <c r="X996" s="1"/>
      <c r="Y996" s="1"/>
      <c r="Z996" s="1"/>
    </row>
    <row r="997" spans="1:26" ht="14.25" customHeight="1">
      <c r="A997" s="1"/>
      <c r="B997" s="1"/>
      <c r="C997" s="169"/>
      <c r="D997" s="1"/>
      <c r="E997" s="1"/>
      <c r="F997" s="1"/>
      <c r="G997" s="1"/>
      <c r="H997" s="1"/>
      <c r="I997" s="166"/>
      <c r="J997" s="1"/>
      <c r="K997" s="1"/>
      <c r="L997" s="1"/>
      <c r="M997" s="1"/>
      <c r="N997" s="1"/>
      <c r="O997" s="1"/>
      <c r="P997" s="1"/>
      <c r="Q997" s="1"/>
      <c r="R997" s="1"/>
      <c r="S997" s="1"/>
      <c r="T997" s="1"/>
      <c r="U997" s="1"/>
      <c r="V997" s="1"/>
      <c r="W997" s="1"/>
      <c r="X997" s="1"/>
      <c r="Y997" s="1"/>
      <c r="Z997" s="1"/>
    </row>
    <row r="998" spans="1:26" ht="14.25" customHeight="1">
      <c r="A998" s="1"/>
      <c r="B998" s="1"/>
      <c r="C998" s="169"/>
      <c r="D998" s="1"/>
      <c r="E998" s="1"/>
      <c r="F998" s="1"/>
      <c r="G998" s="1"/>
      <c r="H998" s="1"/>
      <c r="I998" s="166"/>
      <c r="J998" s="1"/>
      <c r="K998" s="1"/>
      <c r="L998" s="1"/>
      <c r="M998" s="1"/>
      <c r="N998" s="1"/>
      <c r="O998" s="1"/>
      <c r="P998" s="1"/>
      <c r="Q998" s="1"/>
      <c r="R998" s="1"/>
      <c r="S998" s="1"/>
      <c r="T998" s="1"/>
      <c r="U998" s="1"/>
      <c r="V998" s="1"/>
      <c r="W998" s="1"/>
      <c r="X998" s="1"/>
      <c r="Y998" s="1"/>
      <c r="Z998" s="1"/>
    </row>
    <row r="999" spans="1:26" ht="14.25" customHeight="1">
      <c r="A999" s="1"/>
      <c r="B999" s="1"/>
      <c r="C999" s="169"/>
      <c r="D999" s="1"/>
      <c r="E999" s="1"/>
      <c r="F999" s="1"/>
      <c r="G999" s="1"/>
      <c r="H999" s="1"/>
      <c r="I999" s="166"/>
      <c r="J999" s="1"/>
      <c r="K999" s="1"/>
      <c r="L999" s="1"/>
      <c r="M999" s="1"/>
      <c r="N999" s="1"/>
      <c r="O999" s="1"/>
      <c r="P999" s="1"/>
      <c r="Q999" s="1"/>
      <c r="R999" s="1"/>
      <c r="S999" s="1"/>
      <c r="T999" s="1"/>
      <c r="U999" s="1"/>
      <c r="V999" s="1"/>
      <c r="W999" s="1"/>
      <c r="X999" s="1"/>
      <c r="Y999" s="1"/>
      <c r="Z999" s="1"/>
    </row>
  </sheetData>
  <sheetProtection algorithmName="SHA-512" hashValue="0XSn1sE1lJUeG9LwShyzSw/S7C89MYmG30gN5yaf4ZtYYenuHjXGNem6pyesvd4kddBmhdMwFtWdyPy0WpoUBw==" saltValue="oQgXObRU3XaB7R2mt+2zqQ==" spinCount="100000" sheet="1" objects="1" formatColumns="0" formatRows="0"/>
  <protectedRanges>
    <protectedRange sqref="B11:G110" name="Tabel 6c2"/>
  </protectedRanges>
  <mergeCells count="9">
    <mergeCell ref="I13:M13"/>
    <mergeCell ref="I14:M14"/>
    <mergeCell ref="A8:A9"/>
    <mergeCell ref="B8:B9"/>
    <mergeCell ref="C8:C9"/>
    <mergeCell ref="D8:F8"/>
    <mergeCell ref="G8:G9"/>
    <mergeCell ref="I11:N11"/>
    <mergeCell ref="I12:M12"/>
  </mergeCells>
  <dataValidations count="2">
    <dataValidation type="custom" allowBlank="1" showDropDown="1" showInputMessage="1" showErrorMessage="1" prompt="Masukan data yang valid. Contoh tanggal : 29 Desember 2021, maka input yang valid adalah 29/12/2021" sqref="C11:C999" xr:uid="{00000000-0002-0000-2D00-000000000000}">
      <formula1>OR(NOT(ISERROR(DATEVALUE(C11))), AND(ISNUMBER(C11), LEFT(CELL("format", C11))="D"))</formula1>
    </dataValidation>
    <dataValidation type="list" allowBlank="1" showInputMessage="1" showErrorMessage="1" prompt="Cell hanya dapat diisi tanda centang (V) atau dikosongkan" sqref="D11:F999" xr:uid="{00000000-0002-0000-2D00-000001000000}">
      <formula1>$B$5:$B$6</formula1>
    </dataValidation>
  </dataValidations>
  <hyperlinks>
    <hyperlink ref="H1" location="'Daftar Tabel'!A1" display="&lt;&lt;&lt; Daftar Tabel" xr:uid="{00000000-0004-0000-2D00-000000000000}"/>
  </hyperlinks>
  <pageMargins left="0.7" right="0.7" top="0.75" bottom="0.75" header="0" footer="0"/>
  <pageSetup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Z1022"/>
  <sheetViews>
    <sheetView topLeftCell="A55" workbookViewId="0">
      <selection activeCell="G9" sqref="G9"/>
    </sheetView>
  </sheetViews>
  <sheetFormatPr defaultColWidth="12.58203125" defaultRowHeight="15" customHeight="1"/>
  <cols>
    <col min="1" max="1" width="9.08203125" customWidth="1"/>
    <col min="2" max="2" width="18.58203125" customWidth="1"/>
    <col min="3" max="3" width="11" customWidth="1"/>
    <col min="4" max="4" width="10.83203125" customWidth="1"/>
    <col min="5" max="5" width="11.75" customWidth="1"/>
    <col min="6" max="6" width="11.5" customWidth="1"/>
    <col min="7" max="11" width="9.08203125" customWidth="1"/>
    <col min="13" max="26" width="7.58203125" customWidth="1"/>
  </cols>
  <sheetData>
    <row r="1" spans="1:26" ht="14.25" customHeight="1">
      <c r="A1" s="230" t="s">
        <v>628</v>
      </c>
      <c r="B1" s="62"/>
      <c r="C1" s="1"/>
      <c r="D1" s="1"/>
      <c r="E1" s="1"/>
      <c r="F1" s="1"/>
      <c r="G1" s="1"/>
      <c r="H1" s="1"/>
      <c r="I1" s="1"/>
      <c r="J1" s="1"/>
      <c r="K1" s="1"/>
      <c r="L1" s="180" t="s">
        <v>87</v>
      </c>
      <c r="M1" s="1"/>
      <c r="N1" s="1"/>
      <c r="O1" s="1"/>
      <c r="P1" s="1"/>
      <c r="Q1" s="1"/>
      <c r="R1" s="1"/>
      <c r="S1" s="1"/>
      <c r="T1" s="1"/>
      <c r="U1" s="1"/>
      <c r="V1" s="1"/>
      <c r="W1" s="1"/>
      <c r="X1" s="1"/>
      <c r="Y1" s="1"/>
      <c r="Z1" s="1"/>
    </row>
    <row r="2" spans="1:26" ht="14.25" customHeight="1">
      <c r="A2" s="62"/>
      <c r="B2" s="62"/>
      <c r="C2" s="1"/>
      <c r="D2" s="1"/>
      <c r="E2" s="1"/>
      <c r="F2" s="1"/>
      <c r="G2" s="1"/>
      <c r="H2" s="1"/>
      <c r="I2" s="1"/>
      <c r="J2" s="1"/>
      <c r="K2" s="1"/>
      <c r="L2" s="42"/>
      <c r="M2" s="1"/>
      <c r="N2" s="1"/>
      <c r="O2" s="1"/>
      <c r="P2" s="1"/>
      <c r="Q2" s="1"/>
      <c r="R2" s="1"/>
      <c r="S2" s="1"/>
      <c r="T2" s="1"/>
      <c r="U2" s="1"/>
      <c r="V2" s="1"/>
      <c r="W2" s="1"/>
      <c r="X2" s="1"/>
      <c r="Y2" s="1"/>
      <c r="Z2" s="1"/>
    </row>
    <row r="3" spans="1:26" ht="14.25" customHeight="1">
      <c r="A3" s="82" t="s">
        <v>349</v>
      </c>
      <c r="B3" s="62"/>
      <c r="C3" s="1"/>
      <c r="D3" s="1"/>
      <c r="E3" s="1"/>
      <c r="F3" s="1"/>
      <c r="G3" s="1"/>
      <c r="H3" s="1"/>
      <c r="I3" s="1"/>
      <c r="J3" s="1"/>
      <c r="K3" s="1"/>
      <c r="L3" s="42"/>
      <c r="M3" s="1"/>
      <c r="N3" s="1"/>
      <c r="O3" s="1"/>
      <c r="P3" s="1"/>
      <c r="Q3" s="1"/>
      <c r="R3" s="1"/>
      <c r="S3" s="1"/>
      <c r="T3" s="1"/>
      <c r="U3" s="1"/>
      <c r="V3" s="1"/>
      <c r="W3" s="1"/>
      <c r="X3" s="1"/>
      <c r="Y3" s="1"/>
      <c r="Z3" s="1"/>
    </row>
    <row r="4" spans="1:26" ht="63.75" customHeight="1">
      <c r="A4" s="391" t="s">
        <v>350</v>
      </c>
      <c r="B4" s="454" t="s">
        <v>599</v>
      </c>
      <c r="C4" s="431" t="s">
        <v>600</v>
      </c>
      <c r="D4" s="431"/>
      <c r="E4" s="431"/>
      <c r="F4" s="228"/>
      <c r="G4" s="228"/>
      <c r="H4" s="434"/>
      <c r="I4" s="434"/>
      <c r="J4" s="1"/>
      <c r="K4" s="1"/>
      <c r="L4" s="42"/>
      <c r="M4" s="1"/>
      <c r="N4" s="1"/>
      <c r="O4" s="1"/>
      <c r="P4" s="1"/>
      <c r="Q4" s="1"/>
      <c r="R4" s="1"/>
      <c r="S4" s="1"/>
      <c r="T4" s="1"/>
      <c r="U4" s="1"/>
      <c r="V4" s="1"/>
      <c r="W4" s="1"/>
      <c r="X4" s="1"/>
      <c r="Y4" s="1"/>
      <c r="Z4" s="1"/>
    </row>
    <row r="5" spans="1:26" ht="21.75" customHeight="1">
      <c r="A5" s="392"/>
      <c r="B5" s="493"/>
      <c r="C5" s="281" t="s">
        <v>612</v>
      </c>
      <c r="D5" s="281" t="s">
        <v>613</v>
      </c>
      <c r="E5" s="281" t="s">
        <v>614</v>
      </c>
      <c r="F5" s="228"/>
      <c r="G5" s="228"/>
      <c r="H5" s="401"/>
      <c r="I5" s="401"/>
      <c r="J5" s="1"/>
      <c r="K5" s="1"/>
      <c r="L5" s="42"/>
      <c r="M5" s="1"/>
      <c r="N5" s="1"/>
      <c r="O5" s="1"/>
      <c r="P5" s="1"/>
      <c r="Q5" s="1"/>
      <c r="R5" s="1"/>
      <c r="S5" s="1"/>
      <c r="T5" s="1"/>
      <c r="U5" s="1"/>
      <c r="V5" s="1"/>
      <c r="W5" s="1"/>
      <c r="X5" s="1"/>
      <c r="Y5" s="1"/>
      <c r="Z5" s="1"/>
    </row>
    <row r="6" spans="1:26" ht="14.25" customHeight="1">
      <c r="A6" s="170">
        <v>1</v>
      </c>
      <c r="B6" s="313">
        <v>2</v>
      </c>
      <c r="C6" s="314">
        <v>3</v>
      </c>
      <c r="D6" s="314">
        <v>4</v>
      </c>
      <c r="E6" s="314">
        <v>5</v>
      </c>
      <c r="F6" s="228"/>
      <c r="G6" s="432" t="s">
        <v>153</v>
      </c>
      <c r="H6" s="432"/>
      <c r="I6" s="432"/>
      <c r="J6" s="432"/>
      <c r="K6" s="311"/>
      <c r="L6" s="312"/>
      <c r="M6" s="1"/>
      <c r="N6" s="1"/>
      <c r="O6" s="1"/>
      <c r="P6" s="1"/>
      <c r="Q6" s="1"/>
      <c r="R6" s="1"/>
      <c r="S6" s="1"/>
      <c r="T6" s="1"/>
      <c r="U6" s="1"/>
      <c r="V6" s="1"/>
      <c r="W6" s="1"/>
      <c r="X6" s="1"/>
      <c r="Y6" s="1"/>
      <c r="Z6" s="1"/>
    </row>
    <row r="7" spans="1:26" ht="14.25" customHeight="1">
      <c r="A7" s="24" t="s">
        <v>136</v>
      </c>
      <c r="B7" s="45"/>
      <c r="C7" s="246"/>
      <c r="D7" s="315"/>
      <c r="E7" s="246"/>
      <c r="F7" s="228"/>
      <c r="G7" s="330" t="s">
        <v>627</v>
      </c>
      <c r="H7" s="68"/>
      <c r="I7" s="68"/>
      <c r="J7" s="1"/>
      <c r="K7" s="1"/>
      <c r="L7" s="42"/>
      <c r="M7" s="1"/>
      <c r="N7" s="1"/>
      <c r="O7" s="1"/>
      <c r="P7" s="1"/>
      <c r="Q7" s="1"/>
      <c r="R7" s="1"/>
      <c r="S7" s="1"/>
      <c r="T7" s="1"/>
      <c r="U7" s="1"/>
      <c r="V7" s="1"/>
      <c r="W7" s="1"/>
      <c r="X7" s="1"/>
      <c r="Y7" s="1"/>
      <c r="Z7" s="1"/>
    </row>
    <row r="8" spans="1:26" ht="14.25" customHeight="1">
      <c r="A8" s="24" t="s">
        <v>137</v>
      </c>
      <c r="B8" s="45" t="s">
        <v>725</v>
      </c>
      <c r="C8" s="246" t="s">
        <v>724</v>
      </c>
      <c r="D8" s="316"/>
      <c r="E8" s="316"/>
      <c r="F8" s="228"/>
      <c r="G8" s="228"/>
      <c r="H8" s="68"/>
      <c r="I8" s="68"/>
      <c r="J8" s="1"/>
      <c r="K8" s="1"/>
      <c r="L8" s="42"/>
      <c r="M8" s="1"/>
      <c r="N8" s="1"/>
      <c r="O8" s="1"/>
      <c r="P8" s="1"/>
      <c r="Q8" s="1"/>
      <c r="R8" s="1"/>
      <c r="S8" s="1"/>
      <c r="T8" s="1"/>
      <c r="U8" s="1"/>
      <c r="V8" s="1"/>
      <c r="W8" s="1"/>
      <c r="X8" s="1"/>
      <c r="Y8" s="1"/>
      <c r="Z8" s="1"/>
    </row>
    <row r="9" spans="1:26" ht="14.25" customHeight="1">
      <c r="A9" s="62"/>
      <c r="B9" s="62"/>
      <c r="C9" s="1"/>
      <c r="D9" s="1"/>
      <c r="E9" s="1"/>
      <c r="F9" s="1"/>
      <c r="G9" s="1"/>
      <c r="H9" s="1"/>
      <c r="I9" s="1"/>
      <c r="J9" s="1"/>
      <c r="K9" s="1"/>
      <c r="L9" s="42"/>
      <c r="M9" s="1"/>
      <c r="N9" s="1"/>
      <c r="O9" s="1"/>
      <c r="P9" s="1"/>
      <c r="Q9" s="1"/>
      <c r="R9" s="1"/>
      <c r="S9" s="1"/>
      <c r="T9" s="1"/>
      <c r="U9" s="1"/>
      <c r="V9" s="1"/>
      <c r="W9" s="1"/>
      <c r="X9" s="1"/>
      <c r="Y9" s="1"/>
      <c r="Z9" s="1"/>
    </row>
    <row r="10" spans="1:26" ht="14.25" customHeight="1">
      <c r="A10" s="82" t="s">
        <v>351</v>
      </c>
      <c r="B10" s="62"/>
      <c r="C10" s="1"/>
      <c r="D10" s="1"/>
      <c r="E10" s="1"/>
      <c r="F10" s="1"/>
      <c r="G10" s="1"/>
      <c r="H10" s="1"/>
      <c r="I10" s="1"/>
      <c r="J10" s="1"/>
      <c r="K10" s="1"/>
      <c r="L10" s="42"/>
      <c r="M10" s="1"/>
      <c r="N10" s="1"/>
      <c r="O10" s="1"/>
      <c r="P10" s="1"/>
      <c r="Q10" s="1"/>
      <c r="R10" s="1"/>
      <c r="S10" s="1"/>
      <c r="T10" s="1"/>
      <c r="U10" s="1"/>
      <c r="V10" s="1"/>
      <c r="W10" s="1"/>
      <c r="X10" s="1"/>
      <c r="Y10" s="1"/>
      <c r="Z10" s="1"/>
    </row>
    <row r="11" spans="1:26" ht="27.75" customHeight="1">
      <c r="A11" s="391" t="s">
        <v>350</v>
      </c>
      <c r="B11" s="494" t="s">
        <v>599</v>
      </c>
      <c r="C11" s="431" t="s">
        <v>600</v>
      </c>
      <c r="D11" s="431"/>
      <c r="E11" s="431"/>
      <c r="F11" s="228"/>
      <c r="G11" s="228"/>
      <c r="H11" s="434"/>
      <c r="I11" s="434"/>
      <c r="J11" s="1"/>
      <c r="K11" s="1"/>
      <c r="L11" s="42"/>
      <c r="M11" s="1"/>
      <c r="N11" s="1"/>
      <c r="O11" s="1"/>
      <c r="P11" s="1"/>
      <c r="Q11" s="1"/>
      <c r="R11" s="1"/>
      <c r="S11" s="1"/>
      <c r="T11" s="1"/>
      <c r="U11" s="1"/>
      <c r="V11" s="1"/>
      <c r="W11" s="1"/>
      <c r="X11" s="1"/>
      <c r="Y11" s="1"/>
      <c r="Z11" s="1"/>
    </row>
    <row r="12" spans="1:26" ht="21" customHeight="1">
      <c r="A12" s="392"/>
      <c r="B12" s="493"/>
      <c r="C12" s="281" t="s">
        <v>610</v>
      </c>
      <c r="D12" s="281" t="s">
        <v>611</v>
      </c>
      <c r="E12" s="281" t="s">
        <v>602</v>
      </c>
      <c r="F12" s="228"/>
      <c r="G12" s="228"/>
      <c r="H12" s="401"/>
      <c r="I12" s="401"/>
      <c r="J12" s="1"/>
      <c r="K12" s="1"/>
      <c r="L12" s="42"/>
      <c r="M12" s="1"/>
      <c r="N12" s="1"/>
      <c r="O12" s="1"/>
      <c r="P12" s="1"/>
      <c r="Q12" s="1"/>
      <c r="R12" s="1"/>
      <c r="S12" s="1"/>
      <c r="T12" s="1"/>
      <c r="U12" s="1"/>
      <c r="V12" s="1"/>
      <c r="W12" s="1"/>
      <c r="X12" s="1"/>
      <c r="Y12" s="1"/>
      <c r="Z12" s="1"/>
    </row>
    <row r="13" spans="1:26" ht="14.25" customHeight="1">
      <c r="A13" s="23">
        <v>1</v>
      </c>
      <c r="B13" s="319">
        <v>2</v>
      </c>
      <c r="C13" s="320">
        <v>3</v>
      </c>
      <c r="D13" s="320">
        <v>4</v>
      </c>
      <c r="E13" s="320">
        <v>5</v>
      </c>
      <c r="F13" s="228"/>
      <c r="G13" s="228"/>
      <c r="H13" s="84"/>
      <c r="I13" s="84"/>
      <c r="J13" s="1"/>
      <c r="K13" s="1"/>
      <c r="L13" s="42"/>
      <c r="M13" s="1"/>
      <c r="N13" s="1"/>
      <c r="O13" s="1"/>
      <c r="P13" s="1"/>
      <c r="Q13" s="1"/>
      <c r="R13" s="1"/>
      <c r="S13" s="1"/>
      <c r="T13" s="1"/>
      <c r="U13" s="1"/>
      <c r="V13" s="1"/>
      <c r="W13" s="1"/>
      <c r="X13" s="1"/>
      <c r="Y13" s="1"/>
      <c r="Z13" s="1"/>
    </row>
    <row r="14" spans="1:26" ht="14.25" customHeight="1">
      <c r="A14" s="260" t="s">
        <v>105</v>
      </c>
      <c r="B14" s="246"/>
      <c r="C14" s="246"/>
      <c r="D14" s="246"/>
      <c r="E14" s="315"/>
      <c r="F14" s="228"/>
      <c r="G14" s="228"/>
      <c r="H14" s="68"/>
      <c r="I14" s="68"/>
      <c r="J14" s="1"/>
      <c r="K14" s="1"/>
      <c r="L14" s="42"/>
      <c r="M14" s="1"/>
      <c r="N14" s="1"/>
      <c r="O14" s="1"/>
      <c r="P14" s="1"/>
      <c r="Q14" s="1"/>
      <c r="R14" s="1"/>
      <c r="S14" s="1"/>
      <c r="T14" s="1"/>
      <c r="U14" s="1"/>
      <c r="V14" s="1"/>
      <c r="W14" s="1"/>
      <c r="X14" s="1"/>
      <c r="Y14" s="1"/>
      <c r="Z14" s="1"/>
    </row>
    <row r="15" spans="1:26" ht="14.25" customHeight="1">
      <c r="A15" s="260" t="s">
        <v>135</v>
      </c>
      <c r="B15" s="246"/>
      <c r="C15" s="246"/>
      <c r="D15" s="246"/>
      <c r="E15" s="317"/>
      <c r="F15" s="228"/>
      <c r="G15" s="228"/>
      <c r="H15" s="68"/>
      <c r="I15" s="68"/>
      <c r="J15" s="1"/>
      <c r="K15" s="1"/>
      <c r="L15" s="1"/>
      <c r="M15" s="1"/>
      <c r="N15" s="1"/>
      <c r="O15" s="1"/>
      <c r="P15" s="1"/>
      <c r="Q15" s="1"/>
      <c r="R15" s="1"/>
      <c r="S15" s="1"/>
      <c r="T15" s="1"/>
      <c r="U15" s="1"/>
      <c r="V15" s="1"/>
      <c r="W15" s="1"/>
      <c r="X15" s="1"/>
      <c r="Y15" s="1"/>
      <c r="Z15" s="1"/>
    </row>
    <row r="16" spans="1:26" ht="14.25" customHeight="1">
      <c r="A16" s="260" t="s">
        <v>136</v>
      </c>
      <c r="B16" s="246" t="s">
        <v>725</v>
      </c>
      <c r="C16" s="246" t="s">
        <v>724</v>
      </c>
      <c r="D16" s="317"/>
      <c r="E16" s="318"/>
      <c r="F16" s="228"/>
      <c r="G16" s="228"/>
      <c r="H16" s="68"/>
      <c r="I16" s="68"/>
      <c r="J16" s="1"/>
      <c r="K16" s="1"/>
      <c r="L16" s="1"/>
      <c r="M16" s="1"/>
      <c r="N16" s="1"/>
      <c r="O16" s="1"/>
      <c r="P16" s="1"/>
      <c r="Q16" s="1"/>
      <c r="R16" s="1"/>
      <c r="S16" s="1"/>
      <c r="T16" s="1"/>
      <c r="U16" s="1"/>
      <c r="V16" s="1"/>
      <c r="W16" s="1"/>
      <c r="X16" s="1"/>
      <c r="Y16" s="1"/>
      <c r="Z16" s="1"/>
    </row>
    <row r="17" spans="1:26" ht="14.25" customHeight="1">
      <c r="A17" s="260" t="s">
        <v>137</v>
      </c>
      <c r="B17" s="246"/>
      <c r="C17" s="317"/>
      <c r="D17" s="317"/>
      <c r="E17" s="318"/>
      <c r="F17" s="228"/>
      <c r="G17" s="228"/>
      <c r="H17" s="68"/>
      <c r="I17" s="68"/>
      <c r="J17" s="1"/>
      <c r="K17" s="1"/>
      <c r="L17" s="1"/>
      <c r="M17" s="1"/>
      <c r="N17" s="1"/>
      <c r="O17" s="1"/>
      <c r="P17" s="1"/>
      <c r="Q17" s="1"/>
      <c r="R17" s="1"/>
      <c r="S17" s="1"/>
      <c r="T17" s="1"/>
      <c r="U17" s="1"/>
      <c r="V17" s="1"/>
      <c r="W17" s="1"/>
      <c r="X17" s="1"/>
      <c r="Y17" s="1"/>
      <c r="Z17" s="1"/>
    </row>
    <row r="18" spans="1:26" ht="14.25" customHeight="1">
      <c r="A18" s="68"/>
      <c r="B18" s="68"/>
      <c r="C18" s="68"/>
      <c r="D18" s="68"/>
      <c r="E18" s="68"/>
      <c r="F18" s="68"/>
      <c r="G18" s="68"/>
      <c r="H18" s="68"/>
      <c r="I18" s="68"/>
      <c r="J18" s="1"/>
      <c r="K18" s="1"/>
      <c r="L18" s="1"/>
      <c r="M18" s="1"/>
      <c r="N18" s="1"/>
      <c r="O18" s="1"/>
      <c r="P18" s="1"/>
      <c r="Q18" s="1"/>
      <c r="R18" s="1"/>
      <c r="S18" s="1"/>
      <c r="T18" s="1"/>
      <c r="U18" s="1"/>
      <c r="V18" s="1"/>
      <c r="W18" s="1"/>
      <c r="X18" s="1"/>
      <c r="Y18" s="1"/>
      <c r="Z18" s="1"/>
    </row>
    <row r="19" spans="1:26" ht="14.25" customHeight="1">
      <c r="A19" s="82" t="s">
        <v>352</v>
      </c>
      <c r="B19" s="62"/>
      <c r="C19" s="1"/>
      <c r="D19" s="1"/>
      <c r="E19" s="1"/>
      <c r="F19" s="1"/>
      <c r="G19" s="1"/>
      <c r="H19" s="1"/>
      <c r="I19" s="1"/>
      <c r="J19" s="1"/>
      <c r="K19" s="1"/>
      <c r="L19" s="1"/>
      <c r="M19" s="1"/>
      <c r="N19" s="1"/>
      <c r="O19" s="1"/>
      <c r="P19" s="1"/>
      <c r="Q19" s="1"/>
      <c r="R19" s="1"/>
      <c r="S19" s="1"/>
      <c r="T19" s="1"/>
      <c r="U19" s="1"/>
      <c r="V19" s="1"/>
      <c r="W19" s="1"/>
      <c r="X19" s="1"/>
      <c r="Y19" s="1"/>
      <c r="Z19" s="1"/>
    </row>
    <row r="20" spans="1:26" ht="29.25" customHeight="1">
      <c r="A20" s="391" t="s">
        <v>350</v>
      </c>
      <c r="B20" s="494" t="s">
        <v>599</v>
      </c>
      <c r="C20" s="431" t="s">
        <v>600</v>
      </c>
      <c r="D20" s="431"/>
      <c r="E20" s="431"/>
      <c r="F20" s="228"/>
      <c r="G20" s="489"/>
      <c r="H20" s="487"/>
      <c r="I20" s="487"/>
      <c r="J20" s="491"/>
      <c r="K20" s="172"/>
      <c r="L20" s="172"/>
      <c r="M20" s="1"/>
      <c r="N20" s="1"/>
      <c r="O20" s="1"/>
      <c r="P20" s="1"/>
      <c r="Q20" s="1"/>
      <c r="R20" s="1"/>
      <c r="S20" s="1"/>
      <c r="T20" s="1"/>
      <c r="U20" s="1"/>
      <c r="V20" s="1"/>
      <c r="W20" s="1"/>
      <c r="X20" s="1"/>
      <c r="Y20" s="1"/>
      <c r="Z20" s="1"/>
    </row>
    <row r="21" spans="1:26" ht="14.25" customHeight="1">
      <c r="A21" s="392"/>
      <c r="B21" s="493"/>
      <c r="C21" s="281" t="s">
        <v>609</v>
      </c>
      <c r="D21" s="281" t="s">
        <v>601</v>
      </c>
      <c r="E21" s="281" t="s">
        <v>603</v>
      </c>
      <c r="F21" s="323"/>
      <c r="G21" s="487"/>
      <c r="H21" s="487"/>
      <c r="I21" s="487"/>
      <c r="J21" s="487"/>
      <c r="K21" s="172"/>
      <c r="L21" s="172"/>
      <c r="M21" s="1"/>
      <c r="N21" s="1"/>
      <c r="O21" s="1"/>
      <c r="P21" s="1"/>
      <c r="Q21" s="1"/>
      <c r="R21" s="1"/>
      <c r="S21" s="1"/>
      <c r="T21" s="1"/>
      <c r="U21" s="1"/>
      <c r="V21" s="1"/>
      <c r="W21" s="1"/>
      <c r="X21" s="1"/>
      <c r="Y21" s="1"/>
      <c r="Z21" s="1"/>
    </row>
    <row r="22" spans="1:26" ht="14.25" customHeight="1">
      <c r="A22" s="23">
        <v>1</v>
      </c>
      <c r="B22" s="63">
        <v>2</v>
      </c>
      <c r="C22" s="63">
        <v>3</v>
      </c>
      <c r="D22" s="63">
        <v>4</v>
      </c>
      <c r="E22" s="319">
        <v>5</v>
      </c>
      <c r="F22" s="324"/>
      <c r="G22" s="488"/>
      <c r="H22" s="487"/>
      <c r="I22" s="487"/>
      <c r="J22" s="173"/>
      <c r="K22" s="492"/>
      <c r="L22" s="401"/>
      <c r="M22" s="401"/>
      <c r="N22" s="1"/>
      <c r="O22" s="1"/>
      <c r="P22" s="1"/>
      <c r="Q22" s="1"/>
      <c r="R22" s="1"/>
      <c r="S22" s="1"/>
      <c r="T22" s="1"/>
      <c r="U22" s="1"/>
      <c r="V22" s="1"/>
      <c r="W22" s="1"/>
      <c r="X22" s="1"/>
      <c r="Y22" s="1"/>
      <c r="Z22" s="1"/>
    </row>
    <row r="23" spans="1:26" ht="14.25" customHeight="1">
      <c r="A23" s="325" t="s">
        <v>355</v>
      </c>
      <c r="B23" s="246"/>
      <c r="C23" s="246"/>
      <c r="D23" s="246"/>
      <c r="E23" s="246"/>
      <c r="F23" s="245"/>
      <c r="G23" s="486"/>
      <c r="H23" s="487"/>
      <c r="I23" s="487"/>
      <c r="J23" s="174"/>
      <c r="K23" s="1"/>
      <c r="L23" s="1"/>
      <c r="M23" s="1"/>
      <c r="N23" s="1"/>
      <c r="O23" s="1"/>
      <c r="P23" s="1"/>
      <c r="Q23" s="1"/>
      <c r="R23" s="1"/>
      <c r="S23" s="1"/>
      <c r="T23" s="1"/>
      <c r="U23" s="1"/>
      <c r="V23" s="1"/>
      <c r="W23" s="1"/>
      <c r="X23" s="1"/>
      <c r="Y23" s="1"/>
      <c r="Z23" s="1"/>
    </row>
    <row r="24" spans="1:26" ht="14.25" customHeight="1">
      <c r="A24" s="326" t="s">
        <v>134</v>
      </c>
      <c r="B24" s="246"/>
      <c r="C24" s="246"/>
      <c r="D24" s="246"/>
      <c r="E24" s="246"/>
      <c r="F24" s="245"/>
      <c r="G24" s="486"/>
      <c r="H24" s="487"/>
      <c r="I24" s="487"/>
      <c r="J24" s="174"/>
      <c r="K24" s="1"/>
      <c r="L24" s="1"/>
      <c r="M24" s="1"/>
      <c r="N24" s="1"/>
      <c r="O24" s="1"/>
      <c r="P24" s="1"/>
      <c r="Q24" s="1"/>
      <c r="R24" s="1"/>
      <c r="S24" s="1"/>
      <c r="T24" s="1"/>
      <c r="U24" s="1"/>
      <c r="V24" s="1"/>
      <c r="W24" s="1"/>
      <c r="X24" s="1"/>
      <c r="Y24" s="1"/>
      <c r="Z24" s="1"/>
    </row>
    <row r="25" spans="1:26" ht="14.25" customHeight="1">
      <c r="A25" s="325" t="s">
        <v>105</v>
      </c>
      <c r="B25" s="246"/>
      <c r="C25" s="246"/>
      <c r="D25" s="246"/>
      <c r="E25" s="318"/>
      <c r="F25" s="245"/>
      <c r="G25" s="486"/>
      <c r="H25" s="487"/>
      <c r="I25" s="487"/>
      <c r="J25" s="174"/>
      <c r="K25" s="1"/>
      <c r="L25" s="1"/>
      <c r="M25" s="1"/>
      <c r="N25" s="1"/>
      <c r="O25" s="1"/>
      <c r="P25" s="1"/>
      <c r="Q25" s="1"/>
      <c r="R25" s="1"/>
      <c r="S25" s="1"/>
      <c r="T25" s="1"/>
      <c r="U25" s="1"/>
      <c r="V25" s="1"/>
      <c r="W25" s="1"/>
      <c r="X25" s="1"/>
      <c r="Y25" s="1"/>
      <c r="Z25" s="1"/>
    </row>
    <row r="26" spans="1:26" ht="14.25" customHeight="1">
      <c r="A26" s="325" t="s">
        <v>135</v>
      </c>
      <c r="B26" s="246" t="s">
        <v>725</v>
      </c>
      <c r="C26" s="246" t="s">
        <v>724</v>
      </c>
      <c r="D26" s="318"/>
      <c r="E26" s="318"/>
      <c r="F26" s="245"/>
      <c r="G26" s="486"/>
      <c r="H26" s="487"/>
      <c r="I26" s="487"/>
      <c r="J26" s="174"/>
      <c r="K26" s="1"/>
      <c r="L26" s="1"/>
      <c r="M26" s="1"/>
      <c r="N26" s="1"/>
      <c r="O26" s="1"/>
      <c r="P26" s="1"/>
      <c r="Q26" s="1"/>
      <c r="R26" s="1"/>
      <c r="S26" s="1"/>
      <c r="T26" s="1"/>
      <c r="U26" s="1"/>
      <c r="V26" s="1"/>
      <c r="W26" s="1"/>
      <c r="X26" s="1"/>
      <c r="Y26" s="1"/>
      <c r="Z26" s="1"/>
    </row>
    <row r="27" spans="1:26" ht="14.25" customHeight="1">
      <c r="A27" s="325" t="s">
        <v>136</v>
      </c>
      <c r="B27" s="246"/>
      <c r="C27" s="318"/>
      <c r="D27" s="318"/>
      <c r="E27" s="318"/>
      <c r="F27" s="245"/>
      <c r="G27" s="495"/>
      <c r="H27" s="487"/>
      <c r="I27" s="487"/>
      <c r="J27" s="175"/>
      <c r="K27" s="1"/>
      <c r="L27" s="1"/>
      <c r="M27" s="1"/>
      <c r="N27" s="1"/>
      <c r="O27" s="1"/>
      <c r="P27" s="1"/>
      <c r="Q27" s="1"/>
      <c r="R27" s="1"/>
      <c r="S27" s="1"/>
      <c r="T27" s="1"/>
      <c r="U27" s="1"/>
      <c r="V27" s="1"/>
      <c r="W27" s="1"/>
      <c r="X27" s="1"/>
      <c r="Y27" s="1"/>
      <c r="Z27" s="1"/>
    </row>
    <row r="28" spans="1:26" ht="14.25" customHeight="1">
      <c r="A28" s="260" t="s">
        <v>137</v>
      </c>
      <c r="B28" s="246"/>
      <c r="C28" s="318"/>
      <c r="D28" s="318"/>
      <c r="E28" s="318"/>
      <c r="F28" s="245"/>
      <c r="G28" s="322"/>
      <c r="H28" s="228"/>
      <c r="I28" s="228"/>
      <c r="J28" s="321"/>
      <c r="K28" s="1"/>
      <c r="L28" s="1"/>
      <c r="M28" s="1"/>
      <c r="N28" s="1"/>
      <c r="O28" s="1"/>
      <c r="P28" s="1"/>
      <c r="Q28" s="1"/>
      <c r="R28" s="1"/>
      <c r="S28" s="1"/>
      <c r="T28" s="1"/>
      <c r="U28" s="1"/>
      <c r="V28" s="1"/>
      <c r="W28" s="1"/>
      <c r="X28" s="1"/>
      <c r="Y28" s="1"/>
      <c r="Z28" s="1"/>
    </row>
    <row r="29" spans="1:26" ht="14.25" customHeight="1">
      <c r="A29" s="68"/>
      <c r="B29" s="68"/>
      <c r="C29" s="68"/>
      <c r="D29" s="68"/>
      <c r="E29" s="68"/>
      <c r="F29" s="68"/>
      <c r="G29" s="68"/>
      <c r="H29" s="68"/>
      <c r="I29" s="68"/>
      <c r="J29" s="1"/>
      <c r="K29" s="1"/>
      <c r="L29" s="1"/>
      <c r="M29" s="1"/>
      <c r="N29" s="1"/>
      <c r="O29" s="1"/>
      <c r="P29" s="1"/>
      <c r="Q29" s="1"/>
      <c r="R29" s="1"/>
      <c r="S29" s="1"/>
      <c r="T29" s="1"/>
      <c r="U29" s="1"/>
      <c r="V29" s="1"/>
      <c r="W29" s="1"/>
      <c r="X29" s="1"/>
      <c r="Y29" s="1"/>
      <c r="Z29" s="1"/>
    </row>
    <row r="30" spans="1:26" ht="14.25" customHeight="1">
      <c r="A30" s="49" t="s">
        <v>353</v>
      </c>
      <c r="B30" s="68"/>
      <c r="C30" s="68"/>
      <c r="D30" s="68"/>
      <c r="E30" s="68"/>
      <c r="F30" s="68"/>
      <c r="G30" s="68"/>
      <c r="H30" s="68"/>
      <c r="I30" s="68"/>
      <c r="J30" s="1"/>
      <c r="K30" s="1"/>
      <c r="L30" s="1"/>
      <c r="M30" s="1"/>
      <c r="N30" s="1"/>
      <c r="O30" s="1"/>
      <c r="P30" s="1"/>
      <c r="Q30" s="1"/>
      <c r="R30" s="1"/>
      <c r="S30" s="1"/>
      <c r="T30" s="1"/>
      <c r="U30" s="1"/>
      <c r="V30" s="1"/>
      <c r="W30" s="1"/>
      <c r="X30" s="1"/>
      <c r="Y30" s="1"/>
      <c r="Z30" s="1"/>
    </row>
    <row r="31" spans="1:26" ht="29.25" customHeight="1">
      <c r="A31" s="431" t="s">
        <v>350</v>
      </c>
      <c r="B31" s="431" t="s">
        <v>599</v>
      </c>
      <c r="C31" s="431" t="s">
        <v>600</v>
      </c>
      <c r="D31" s="431"/>
      <c r="E31" s="431"/>
      <c r="F31" s="431"/>
      <c r="G31" s="228"/>
      <c r="H31" s="228"/>
      <c r="I31" s="489"/>
      <c r="J31" s="487"/>
      <c r="K31" s="487"/>
      <c r="L31" s="1"/>
      <c r="M31" s="1"/>
      <c r="N31" s="1"/>
      <c r="O31" s="1"/>
      <c r="P31" s="1"/>
      <c r="Q31" s="1"/>
      <c r="R31" s="1"/>
      <c r="S31" s="1"/>
      <c r="T31" s="1"/>
      <c r="U31" s="1"/>
      <c r="V31" s="1"/>
      <c r="W31" s="1"/>
      <c r="X31" s="1"/>
      <c r="Y31" s="1"/>
      <c r="Z31" s="1"/>
    </row>
    <row r="32" spans="1:26" ht="14.25" customHeight="1">
      <c r="A32" s="490"/>
      <c r="B32" s="431"/>
      <c r="C32" s="281" t="s">
        <v>605</v>
      </c>
      <c r="D32" s="281" t="s">
        <v>606</v>
      </c>
      <c r="E32" s="281" t="s">
        <v>607</v>
      </c>
      <c r="F32" s="281" t="s">
        <v>608</v>
      </c>
      <c r="G32" s="323"/>
      <c r="H32" s="323"/>
      <c r="I32" s="487"/>
      <c r="J32" s="487"/>
      <c r="K32" s="487"/>
      <c r="L32" s="1"/>
      <c r="M32" s="1"/>
      <c r="N32" s="1"/>
      <c r="O32" s="1"/>
      <c r="P32" s="1"/>
      <c r="Q32" s="1"/>
      <c r="R32" s="1"/>
      <c r="S32" s="1"/>
      <c r="T32" s="1"/>
      <c r="U32" s="1"/>
      <c r="V32" s="1"/>
      <c r="W32" s="1"/>
      <c r="X32" s="1"/>
      <c r="Y32" s="1"/>
      <c r="Z32" s="1"/>
    </row>
    <row r="33" spans="1:26" ht="14.25" customHeight="1">
      <c r="A33" s="314">
        <v>1</v>
      </c>
      <c r="B33" s="314">
        <v>2</v>
      </c>
      <c r="C33" s="314">
        <v>3</v>
      </c>
      <c r="D33" s="314">
        <v>4</v>
      </c>
      <c r="E33" s="314">
        <v>5</v>
      </c>
      <c r="F33" s="314">
        <v>6</v>
      </c>
      <c r="G33" s="324"/>
      <c r="H33" s="324"/>
      <c r="I33" s="488"/>
      <c r="J33" s="487"/>
      <c r="K33" s="487"/>
      <c r="L33" s="1"/>
      <c r="M33" s="1"/>
      <c r="N33" s="1"/>
      <c r="O33" s="1"/>
      <c r="P33" s="1"/>
      <c r="Q33" s="1"/>
      <c r="R33" s="1"/>
      <c r="S33" s="1"/>
      <c r="T33" s="1"/>
      <c r="U33" s="1"/>
      <c r="V33" s="1"/>
      <c r="W33" s="1"/>
      <c r="X33" s="1"/>
      <c r="Y33" s="1"/>
      <c r="Z33" s="1"/>
    </row>
    <row r="34" spans="1:26" ht="14.25" customHeight="1">
      <c r="A34" s="327" t="s">
        <v>604</v>
      </c>
      <c r="B34" s="246"/>
      <c r="C34" s="246"/>
      <c r="D34" s="246"/>
      <c r="E34" s="246"/>
      <c r="F34" s="246"/>
      <c r="G34" s="245"/>
      <c r="H34" s="245"/>
      <c r="I34" s="486"/>
      <c r="J34" s="487"/>
      <c r="K34" s="487"/>
      <c r="L34" s="1"/>
      <c r="M34" s="1"/>
      <c r="N34" s="1"/>
      <c r="O34" s="1"/>
      <c r="P34" s="1"/>
      <c r="Q34" s="1"/>
      <c r="R34" s="1"/>
      <c r="S34" s="1"/>
      <c r="T34" s="1"/>
      <c r="U34" s="1"/>
      <c r="V34" s="1"/>
      <c r="W34" s="1"/>
      <c r="X34" s="1"/>
      <c r="Y34" s="1"/>
      <c r="Z34" s="1"/>
    </row>
    <row r="35" spans="1:26" ht="14.25" customHeight="1">
      <c r="A35" s="327" t="s">
        <v>354</v>
      </c>
      <c r="B35" s="246"/>
      <c r="C35" s="246"/>
      <c r="D35" s="246"/>
      <c r="E35" s="246"/>
      <c r="F35" s="246"/>
      <c r="G35" s="245"/>
      <c r="H35" s="245"/>
      <c r="I35" s="486"/>
      <c r="J35" s="487"/>
      <c r="K35" s="487"/>
      <c r="L35" s="1"/>
      <c r="M35" s="1"/>
      <c r="N35" s="1"/>
      <c r="O35" s="1"/>
      <c r="P35" s="1"/>
      <c r="Q35" s="1"/>
      <c r="R35" s="1"/>
      <c r="S35" s="1"/>
      <c r="T35" s="1"/>
      <c r="U35" s="1"/>
      <c r="V35" s="1"/>
      <c r="W35" s="1"/>
      <c r="X35" s="1"/>
      <c r="Y35" s="1"/>
      <c r="Z35" s="1"/>
    </row>
    <row r="36" spans="1:26" ht="14.25" customHeight="1">
      <c r="A36" s="327" t="s">
        <v>355</v>
      </c>
      <c r="B36" s="246"/>
      <c r="C36" s="246"/>
      <c r="D36" s="246"/>
      <c r="E36" s="246"/>
      <c r="F36" s="317"/>
      <c r="G36" s="245"/>
      <c r="H36" s="245"/>
      <c r="I36" s="486"/>
      <c r="J36" s="487"/>
      <c r="K36" s="487"/>
      <c r="L36" s="1"/>
      <c r="M36" s="1"/>
      <c r="N36" s="1"/>
      <c r="O36" s="1"/>
      <c r="P36" s="1"/>
      <c r="Q36" s="1"/>
      <c r="R36" s="1"/>
      <c r="S36" s="1"/>
      <c r="T36" s="1"/>
      <c r="U36" s="1"/>
      <c r="V36" s="1"/>
      <c r="W36" s="1"/>
      <c r="X36" s="1"/>
      <c r="Y36" s="1"/>
      <c r="Z36" s="1"/>
    </row>
    <row r="37" spans="1:26" ht="14.25" customHeight="1">
      <c r="A37" s="327" t="s">
        <v>134</v>
      </c>
      <c r="B37" s="246"/>
      <c r="C37" s="246"/>
      <c r="D37" s="246"/>
      <c r="E37" s="317"/>
      <c r="F37" s="317"/>
      <c r="G37" s="245"/>
      <c r="H37" s="245"/>
      <c r="I37" s="486"/>
      <c r="J37" s="487"/>
      <c r="K37" s="487"/>
      <c r="L37" s="1"/>
      <c r="M37" s="1"/>
      <c r="N37" s="1"/>
      <c r="O37" s="1"/>
      <c r="P37" s="1"/>
      <c r="Q37" s="1"/>
      <c r="R37" s="1"/>
      <c r="S37" s="1"/>
      <c r="T37" s="1"/>
      <c r="U37" s="1"/>
      <c r="V37" s="1"/>
      <c r="W37" s="1"/>
      <c r="X37" s="1"/>
      <c r="Y37" s="1"/>
      <c r="Z37" s="1"/>
    </row>
    <row r="38" spans="1:26" ht="14.25" customHeight="1">
      <c r="A38" s="327" t="s">
        <v>105</v>
      </c>
      <c r="B38" s="246" t="s">
        <v>725</v>
      </c>
      <c r="C38" s="246" t="s">
        <v>724</v>
      </c>
      <c r="D38" s="317"/>
      <c r="E38" s="317"/>
      <c r="F38" s="317"/>
      <c r="G38" s="245"/>
      <c r="H38" s="245"/>
      <c r="I38" s="486"/>
      <c r="J38" s="487"/>
      <c r="K38" s="487"/>
      <c r="L38" s="1"/>
      <c r="M38" s="1"/>
      <c r="N38" s="1"/>
      <c r="O38" s="1"/>
      <c r="P38" s="1"/>
      <c r="Q38" s="1"/>
      <c r="R38" s="1"/>
      <c r="S38" s="1"/>
      <c r="T38" s="1"/>
      <c r="U38" s="1"/>
      <c r="V38" s="1"/>
      <c r="W38" s="1"/>
      <c r="X38" s="1"/>
      <c r="Y38" s="1"/>
      <c r="Z38" s="1"/>
    </row>
    <row r="39" spans="1:26" ht="14.25" customHeight="1">
      <c r="A39" s="327" t="s">
        <v>135</v>
      </c>
      <c r="B39" s="246"/>
      <c r="C39" s="317"/>
      <c r="D39" s="317"/>
      <c r="E39" s="317"/>
      <c r="F39" s="317"/>
      <c r="G39" s="245"/>
      <c r="H39" s="245"/>
      <c r="I39" s="486"/>
      <c r="J39" s="487"/>
      <c r="K39" s="487"/>
      <c r="L39" s="1"/>
      <c r="M39" s="1"/>
      <c r="N39" s="1"/>
      <c r="O39" s="1"/>
      <c r="P39" s="1"/>
      <c r="Q39" s="1"/>
      <c r="R39" s="1"/>
      <c r="S39" s="1"/>
      <c r="T39" s="1"/>
      <c r="U39" s="1"/>
      <c r="V39" s="1"/>
      <c r="W39" s="1"/>
      <c r="X39" s="1"/>
      <c r="Y39" s="1"/>
      <c r="Z39" s="1"/>
    </row>
    <row r="40" spans="1:26" ht="14.25" customHeight="1">
      <c r="A40" s="327" t="s">
        <v>136</v>
      </c>
      <c r="B40" s="246"/>
      <c r="C40" s="317"/>
      <c r="D40" s="317"/>
      <c r="E40" s="317"/>
      <c r="F40" s="317"/>
      <c r="G40" s="245"/>
      <c r="H40" s="245"/>
      <c r="I40" s="486"/>
      <c r="J40" s="487"/>
      <c r="K40" s="487"/>
      <c r="L40" s="1"/>
      <c r="M40" s="1"/>
      <c r="N40" s="1"/>
      <c r="O40" s="1"/>
      <c r="P40" s="1"/>
      <c r="Q40" s="1"/>
      <c r="R40" s="1"/>
      <c r="S40" s="1"/>
      <c r="T40" s="1"/>
      <c r="U40" s="1"/>
      <c r="V40" s="1"/>
      <c r="W40" s="1"/>
      <c r="X40" s="1"/>
      <c r="Y40" s="1"/>
      <c r="Z40" s="1"/>
    </row>
    <row r="41" spans="1:26" ht="14.25" customHeight="1">
      <c r="A41" s="328" t="s">
        <v>137</v>
      </c>
      <c r="B41" s="246"/>
      <c r="C41" s="317"/>
      <c r="D41" s="317"/>
      <c r="E41" s="317"/>
      <c r="F41" s="317"/>
      <c r="G41" s="245"/>
      <c r="H41" s="245"/>
      <c r="I41" s="245"/>
      <c r="J41" s="228"/>
      <c r="K41" s="228"/>
      <c r="L41" s="1"/>
      <c r="M41" s="1"/>
      <c r="N41" s="1"/>
      <c r="O41" s="1"/>
      <c r="P41" s="1"/>
      <c r="Q41" s="1"/>
      <c r="R41" s="1"/>
      <c r="S41" s="1"/>
      <c r="T41" s="1"/>
      <c r="U41" s="1"/>
      <c r="V41" s="1"/>
      <c r="W41" s="1"/>
      <c r="X41" s="1"/>
      <c r="Y41" s="1"/>
      <c r="Z41" s="1"/>
    </row>
    <row r="42" spans="1:26" ht="14.25" customHeight="1">
      <c r="A42" s="68"/>
      <c r="B42" s="68"/>
      <c r="C42" s="68"/>
      <c r="D42" s="68"/>
      <c r="E42" s="68"/>
      <c r="F42" s="68"/>
      <c r="G42" s="68"/>
      <c r="H42" s="68"/>
      <c r="I42" s="68"/>
      <c r="J42" s="68"/>
      <c r="K42" s="68"/>
      <c r="L42" s="1"/>
      <c r="M42" s="1"/>
      <c r="N42" s="1"/>
      <c r="O42" s="1"/>
      <c r="P42" s="1"/>
      <c r="Q42" s="1"/>
      <c r="R42" s="1"/>
      <c r="S42" s="1"/>
      <c r="T42" s="1"/>
      <c r="U42" s="1"/>
      <c r="V42" s="1"/>
      <c r="W42" s="1"/>
      <c r="X42" s="1"/>
      <c r="Y42" s="1"/>
      <c r="Z42" s="1"/>
    </row>
    <row r="43" spans="1:26" ht="14.25" customHeight="1">
      <c r="A43" s="49" t="s">
        <v>356</v>
      </c>
      <c r="B43" s="68"/>
      <c r="C43" s="68"/>
      <c r="D43" s="68"/>
      <c r="E43" s="68"/>
      <c r="F43" s="68"/>
      <c r="G43" s="68"/>
      <c r="H43" s="68"/>
      <c r="I43" s="68"/>
      <c r="J43" s="68"/>
      <c r="K43" s="68"/>
      <c r="L43" s="1"/>
      <c r="M43" s="1"/>
      <c r="N43" s="1"/>
      <c r="O43" s="1"/>
      <c r="P43" s="1"/>
      <c r="Q43" s="1"/>
      <c r="R43" s="1"/>
      <c r="S43" s="1"/>
      <c r="T43" s="1"/>
      <c r="U43" s="1"/>
      <c r="V43" s="1"/>
      <c r="W43" s="1"/>
      <c r="X43" s="1"/>
      <c r="Y43" s="1"/>
      <c r="Z43" s="1"/>
    </row>
    <row r="44" spans="1:26" ht="29.25" customHeight="1">
      <c r="A44" s="391" t="s">
        <v>350</v>
      </c>
      <c r="B44" s="430" t="s">
        <v>599</v>
      </c>
      <c r="C44" s="431" t="s">
        <v>600</v>
      </c>
      <c r="D44" s="431"/>
      <c r="E44" s="431"/>
      <c r="F44" s="228"/>
      <c r="G44" s="489"/>
      <c r="H44" s="487"/>
      <c r="I44" s="68"/>
      <c r="J44" s="68"/>
      <c r="K44" s="68"/>
      <c r="L44" s="1"/>
      <c r="M44" s="1"/>
      <c r="N44" s="1"/>
      <c r="O44" s="1"/>
      <c r="P44" s="1"/>
      <c r="Q44" s="1"/>
      <c r="R44" s="1"/>
      <c r="S44" s="1"/>
      <c r="T44" s="1"/>
      <c r="U44" s="1"/>
      <c r="V44" s="1"/>
      <c r="W44" s="1"/>
      <c r="X44" s="1"/>
      <c r="Y44" s="1"/>
      <c r="Z44" s="1"/>
    </row>
    <row r="45" spans="1:26" ht="14.25" customHeight="1">
      <c r="A45" s="392"/>
      <c r="B45" s="430"/>
      <c r="C45" s="281" t="s">
        <v>615</v>
      </c>
      <c r="D45" s="281" t="s">
        <v>616</v>
      </c>
      <c r="E45" s="281" t="s">
        <v>617</v>
      </c>
      <c r="F45" s="323"/>
      <c r="G45" s="487"/>
      <c r="H45" s="487"/>
      <c r="I45" s="68"/>
      <c r="J45" s="68"/>
      <c r="K45" s="68"/>
      <c r="L45" s="1"/>
      <c r="M45" s="1"/>
      <c r="N45" s="1"/>
      <c r="O45" s="1"/>
      <c r="P45" s="1"/>
      <c r="Q45" s="1"/>
      <c r="R45" s="1"/>
      <c r="S45" s="1"/>
      <c r="T45" s="1"/>
      <c r="U45" s="1"/>
      <c r="V45" s="1"/>
      <c r="W45" s="1"/>
      <c r="X45" s="1"/>
      <c r="Y45" s="1"/>
      <c r="Z45" s="1"/>
    </row>
    <row r="46" spans="1:26" ht="14.25" customHeight="1">
      <c r="A46" s="23">
        <v>1</v>
      </c>
      <c r="B46" s="262">
        <v>2</v>
      </c>
      <c r="C46" s="314">
        <v>3</v>
      </c>
      <c r="D46" s="314">
        <v>4</v>
      </c>
      <c r="E46" s="314">
        <v>5</v>
      </c>
      <c r="F46" s="324"/>
      <c r="G46" s="488"/>
      <c r="H46" s="487"/>
      <c r="I46" s="68"/>
      <c r="J46" s="68"/>
      <c r="K46" s="68"/>
      <c r="L46" s="1"/>
      <c r="M46" s="1"/>
      <c r="N46" s="1"/>
      <c r="O46" s="1"/>
      <c r="P46" s="1"/>
      <c r="Q46" s="1"/>
      <c r="R46" s="1"/>
      <c r="S46" s="1"/>
      <c r="T46" s="1"/>
      <c r="U46" s="1"/>
      <c r="V46" s="1"/>
      <c r="W46" s="1"/>
      <c r="X46" s="1"/>
      <c r="Y46" s="1"/>
      <c r="Z46" s="1"/>
    </row>
    <row r="47" spans="1:26" ht="14.25" customHeight="1">
      <c r="A47" s="24" t="s">
        <v>105</v>
      </c>
      <c r="B47" s="329"/>
      <c r="C47" s="246"/>
      <c r="D47" s="246"/>
      <c r="E47" s="246"/>
      <c r="F47" s="245"/>
      <c r="G47" s="486"/>
      <c r="H47" s="487"/>
      <c r="I47" s="68"/>
      <c r="J47" s="68"/>
      <c r="K47" s="68"/>
      <c r="L47" s="1"/>
      <c r="M47" s="1"/>
      <c r="N47" s="1"/>
      <c r="O47" s="1"/>
      <c r="P47" s="1"/>
      <c r="Q47" s="1"/>
      <c r="R47" s="1"/>
      <c r="S47" s="1"/>
      <c r="T47" s="1"/>
      <c r="U47" s="1"/>
      <c r="V47" s="1"/>
      <c r="W47" s="1"/>
      <c r="X47" s="1"/>
      <c r="Y47" s="1"/>
      <c r="Z47" s="1"/>
    </row>
    <row r="48" spans="1:26" ht="14.25" customHeight="1">
      <c r="A48" s="24" t="s">
        <v>135</v>
      </c>
      <c r="B48" s="329"/>
      <c r="C48" s="246"/>
      <c r="D48" s="246"/>
      <c r="E48" s="317"/>
      <c r="F48" s="245"/>
      <c r="G48" s="486"/>
      <c r="H48" s="487"/>
      <c r="I48" s="68"/>
      <c r="J48" s="68"/>
      <c r="K48" s="68"/>
      <c r="L48" s="1"/>
      <c r="M48" s="1"/>
      <c r="N48" s="1"/>
      <c r="O48" s="1"/>
      <c r="P48" s="1"/>
      <c r="Q48" s="1"/>
      <c r="R48" s="1"/>
      <c r="S48" s="1"/>
      <c r="T48" s="1"/>
      <c r="U48" s="1"/>
      <c r="V48" s="1"/>
      <c r="W48" s="1"/>
      <c r="X48" s="1"/>
      <c r="Y48" s="1"/>
      <c r="Z48" s="1"/>
    </row>
    <row r="49" spans="1:26" ht="14.25" customHeight="1">
      <c r="A49" s="159" t="s">
        <v>136</v>
      </c>
      <c r="B49" s="329" t="s">
        <v>725</v>
      </c>
      <c r="C49" s="246" t="s">
        <v>724</v>
      </c>
      <c r="D49" s="317"/>
      <c r="E49" s="317"/>
      <c r="F49" s="245"/>
      <c r="G49" s="486"/>
      <c r="H49" s="487"/>
      <c r="I49" s="68"/>
      <c r="J49" s="68"/>
      <c r="K49" s="68"/>
      <c r="L49" s="1"/>
      <c r="M49" s="1"/>
      <c r="N49" s="1"/>
      <c r="O49" s="1"/>
      <c r="P49" s="1"/>
      <c r="Q49" s="1"/>
      <c r="R49" s="1"/>
      <c r="S49" s="1"/>
      <c r="T49" s="1"/>
      <c r="U49" s="1"/>
      <c r="V49" s="1"/>
      <c r="W49" s="1"/>
      <c r="X49" s="1"/>
      <c r="Y49" s="1"/>
      <c r="Z49" s="1"/>
    </row>
    <row r="50" spans="1:26" ht="14.25" customHeight="1">
      <c r="A50" s="24" t="s">
        <v>137</v>
      </c>
      <c r="B50" s="329"/>
      <c r="C50" s="317"/>
      <c r="D50" s="317"/>
      <c r="E50" s="317"/>
      <c r="F50" s="245"/>
      <c r="G50" s="486"/>
      <c r="H50" s="487"/>
      <c r="I50" s="68"/>
      <c r="J50" s="68"/>
      <c r="K50" s="68"/>
      <c r="L50" s="1"/>
      <c r="M50" s="1"/>
      <c r="N50" s="1"/>
      <c r="O50" s="1"/>
      <c r="P50" s="1"/>
      <c r="Q50" s="1"/>
      <c r="R50" s="1"/>
      <c r="S50" s="1"/>
      <c r="T50" s="1"/>
      <c r="U50" s="1"/>
      <c r="V50" s="1"/>
      <c r="W50" s="1"/>
      <c r="X50" s="1"/>
      <c r="Y50" s="1"/>
      <c r="Z50" s="1"/>
    </row>
    <row r="51" spans="1:26" ht="14.25" customHeight="1">
      <c r="A51" s="68"/>
      <c r="B51" s="68"/>
      <c r="C51" s="68"/>
      <c r="D51" s="68"/>
      <c r="E51" s="68"/>
      <c r="F51" s="68"/>
      <c r="G51" s="68"/>
      <c r="H51" s="68"/>
      <c r="I51" s="68"/>
      <c r="J51" s="68"/>
      <c r="K51" s="68"/>
      <c r="L51" s="1"/>
      <c r="M51" s="1"/>
      <c r="N51" s="1"/>
      <c r="O51" s="1"/>
      <c r="P51" s="1"/>
      <c r="Q51" s="1"/>
      <c r="R51" s="1"/>
      <c r="S51" s="1"/>
      <c r="T51" s="1"/>
      <c r="U51" s="1"/>
      <c r="V51" s="1"/>
      <c r="W51" s="1"/>
      <c r="X51" s="1"/>
      <c r="Y51" s="1"/>
      <c r="Z51" s="1"/>
    </row>
    <row r="52" spans="1:26" ht="14.25" customHeight="1">
      <c r="A52" s="82" t="s">
        <v>357</v>
      </c>
      <c r="B52" s="68"/>
      <c r="C52" s="68"/>
      <c r="D52" s="68"/>
      <c r="E52" s="68"/>
      <c r="F52" s="68"/>
      <c r="G52" s="68"/>
      <c r="H52" s="68"/>
      <c r="I52" s="68"/>
      <c r="J52" s="68"/>
      <c r="K52" s="68"/>
      <c r="L52" s="1"/>
      <c r="M52" s="1"/>
      <c r="N52" s="1"/>
      <c r="O52" s="1"/>
      <c r="P52" s="1"/>
      <c r="Q52" s="1"/>
      <c r="R52" s="1"/>
      <c r="S52" s="1"/>
      <c r="T52" s="1"/>
      <c r="U52" s="1"/>
      <c r="V52" s="1"/>
      <c r="W52" s="1"/>
      <c r="X52" s="1"/>
      <c r="Y52" s="1"/>
      <c r="Z52" s="1"/>
    </row>
    <row r="53" spans="1:26" ht="29.25" customHeight="1">
      <c r="A53" s="476" t="s">
        <v>350</v>
      </c>
      <c r="B53" s="430" t="s">
        <v>599</v>
      </c>
      <c r="C53" s="431" t="s">
        <v>600</v>
      </c>
      <c r="D53" s="431"/>
      <c r="E53" s="431"/>
      <c r="F53" s="228"/>
      <c r="G53" s="228"/>
      <c r="H53" s="489"/>
      <c r="I53" s="487"/>
      <c r="J53" s="434"/>
      <c r="K53" s="434"/>
      <c r="L53" s="1"/>
      <c r="M53" s="1"/>
      <c r="N53" s="1"/>
      <c r="O53" s="1"/>
      <c r="P53" s="1"/>
      <c r="Q53" s="1"/>
      <c r="R53" s="1"/>
      <c r="S53" s="1"/>
      <c r="T53" s="1"/>
      <c r="U53" s="1"/>
      <c r="V53" s="1"/>
      <c r="W53" s="1"/>
      <c r="X53" s="1"/>
      <c r="Y53" s="1"/>
      <c r="Z53" s="1"/>
    </row>
    <row r="54" spans="1:26" ht="14.25" customHeight="1">
      <c r="A54" s="392"/>
      <c r="B54" s="430"/>
      <c r="C54" s="281" t="s">
        <v>616</v>
      </c>
      <c r="D54" s="281" t="s">
        <v>605</v>
      </c>
      <c r="E54" s="281" t="s">
        <v>618</v>
      </c>
      <c r="F54" s="323"/>
      <c r="G54" s="323"/>
      <c r="H54" s="487"/>
      <c r="I54" s="487"/>
      <c r="J54" s="401"/>
      <c r="K54" s="401"/>
      <c r="L54" s="1"/>
      <c r="M54" s="1"/>
      <c r="N54" s="1"/>
      <c r="O54" s="1"/>
      <c r="P54" s="1"/>
      <c r="Q54" s="1"/>
      <c r="R54" s="1"/>
      <c r="S54" s="1"/>
      <c r="T54" s="1"/>
      <c r="U54" s="1"/>
      <c r="V54" s="1"/>
      <c r="W54" s="1"/>
      <c r="X54" s="1"/>
      <c r="Y54" s="1"/>
      <c r="Z54" s="1"/>
    </row>
    <row r="55" spans="1:26" ht="14.25" customHeight="1">
      <c r="A55" s="23">
        <v>1</v>
      </c>
      <c r="B55" s="262">
        <v>2</v>
      </c>
      <c r="C55" s="314">
        <v>3</v>
      </c>
      <c r="D55" s="262">
        <v>4</v>
      </c>
      <c r="E55" s="314">
        <v>5</v>
      </c>
      <c r="F55" s="324"/>
      <c r="G55" s="324"/>
      <c r="H55" s="488"/>
      <c r="I55" s="487"/>
      <c r="J55" s="84"/>
      <c r="K55" s="84"/>
      <c r="L55" s="1"/>
      <c r="M55" s="1"/>
      <c r="N55" s="1"/>
      <c r="O55" s="1"/>
      <c r="P55" s="1"/>
      <c r="Q55" s="1"/>
      <c r="R55" s="1"/>
      <c r="S55" s="1"/>
      <c r="T55" s="1"/>
      <c r="U55" s="1"/>
      <c r="V55" s="1"/>
      <c r="W55" s="1"/>
      <c r="X55" s="1"/>
      <c r="Y55" s="1"/>
      <c r="Z55" s="1"/>
    </row>
    <row r="56" spans="1:26" ht="14.25" customHeight="1">
      <c r="A56" s="24" t="s">
        <v>355</v>
      </c>
      <c r="B56" s="45"/>
      <c r="C56" s="246"/>
      <c r="D56" s="246"/>
      <c r="E56" s="246"/>
      <c r="F56" s="245"/>
      <c r="G56" s="245"/>
      <c r="H56" s="486"/>
      <c r="I56" s="487"/>
      <c r="J56" s="68"/>
      <c r="K56" s="68"/>
      <c r="L56" s="1"/>
      <c r="M56" s="1"/>
      <c r="N56" s="1"/>
      <c r="O56" s="1"/>
      <c r="P56" s="1"/>
      <c r="Q56" s="1"/>
      <c r="R56" s="1"/>
      <c r="S56" s="1"/>
      <c r="T56" s="1"/>
      <c r="U56" s="1"/>
      <c r="V56" s="1"/>
      <c r="W56" s="1"/>
      <c r="X56" s="1"/>
      <c r="Y56" s="1"/>
      <c r="Z56" s="1"/>
    </row>
    <row r="57" spans="1:26" ht="14.25" customHeight="1">
      <c r="A57" s="24" t="s">
        <v>134</v>
      </c>
      <c r="B57" s="45"/>
      <c r="C57" s="246"/>
      <c r="D57" s="246"/>
      <c r="E57" s="246"/>
      <c r="F57" s="245"/>
      <c r="G57" s="245"/>
      <c r="H57" s="486"/>
      <c r="I57" s="487"/>
      <c r="J57" s="68"/>
      <c r="K57" s="68"/>
      <c r="L57" s="1"/>
      <c r="M57" s="1"/>
      <c r="N57" s="1"/>
      <c r="O57" s="1"/>
      <c r="P57" s="1"/>
      <c r="Q57" s="1"/>
      <c r="R57" s="1"/>
      <c r="S57" s="1"/>
      <c r="T57" s="1"/>
      <c r="U57" s="1"/>
      <c r="V57" s="1"/>
      <c r="W57" s="1"/>
      <c r="X57" s="1"/>
      <c r="Y57" s="1"/>
      <c r="Z57" s="1"/>
    </row>
    <row r="58" spans="1:26" ht="14.25" customHeight="1">
      <c r="A58" s="24" t="s">
        <v>105</v>
      </c>
      <c r="B58" s="45"/>
      <c r="C58" s="246"/>
      <c r="D58" s="246"/>
      <c r="E58" s="317"/>
      <c r="F58" s="245"/>
      <c r="G58" s="245"/>
      <c r="H58" s="486"/>
      <c r="I58" s="487"/>
      <c r="J58" s="68"/>
      <c r="K58" s="68"/>
      <c r="L58" s="1"/>
      <c r="M58" s="1"/>
      <c r="N58" s="1"/>
      <c r="O58" s="1"/>
      <c r="P58" s="1"/>
      <c r="Q58" s="1"/>
      <c r="R58" s="1"/>
      <c r="S58" s="1"/>
      <c r="T58" s="1"/>
      <c r="U58" s="1"/>
      <c r="V58" s="1"/>
      <c r="W58" s="1"/>
      <c r="X58" s="1"/>
      <c r="Y58" s="1"/>
      <c r="Z58" s="1"/>
    </row>
    <row r="59" spans="1:26" ht="14.25" customHeight="1">
      <c r="A59" s="24" t="s">
        <v>135</v>
      </c>
      <c r="B59" s="45" t="s">
        <v>725</v>
      </c>
      <c r="C59" s="246" t="s">
        <v>724</v>
      </c>
      <c r="D59" s="317"/>
      <c r="E59" s="317"/>
      <c r="F59" s="245"/>
      <c r="G59" s="245"/>
      <c r="H59" s="486"/>
      <c r="I59" s="487"/>
      <c r="J59" s="68"/>
      <c r="K59" s="68"/>
      <c r="L59" s="1"/>
      <c r="M59" s="1"/>
      <c r="N59" s="1"/>
      <c r="O59" s="1"/>
      <c r="P59" s="1"/>
      <c r="Q59" s="1"/>
      <c r="R59" s="1"/>
      <c r="S59" s="1"/>
      <c r="T59" s="1"/>
      <c r="U59" s="1"/>
      <c r="V59" s="1"/>
      <c r="W59" s="1"/>
      <c r="X59" s="1"/>
      <c r="Y59" s="1"/>
      <c r="Z59" s="1"/>
    </row>
    <row r="60" spans="1:26" ht="14.25" customHeight="1">
      <c r="A60" s="159" t="s">
        <v>136</v>
      </c>
      <c r="B60" s="45"/>
      <c r="C60" s="317"/>
      <c r="D60" s="317"/>
      <c r="E60" s="317"/>
      <c r="F60" s="245"/>
      <c r="G60" s="245"/>
      <c r="H60" s="486"/>
      <c r="I60" s="487"/>
      <c r="J60" s="68"/>
      <c r="K60" s="68"/>
      <c r="L60" s="1"/>
      <c r="M60" s="1"/>
      <c r="N60" s="1"/>
      <c r="O60" s="1"/>
      <c r="P60" s="1"/>
      <c r="Q60" s="1"/>
      <c r="R60" s="1"/>
      <c r="S60" s="1"/>
      <c r="T60" s="1"/>
      <c r="U60" s="1"/>
      <c r="V60" s="1"/>
      <c r="W60" s="1"/>
      <c r="X60" s="1"/>
      <c r="Y60" s="1"/>
      <c r="Z60" s="1"/>
    </row>
    <row r="61" spans="1:26" ht="14.25" customHeight="1">
      <c r="A61" s="24" t="s">
        <v>137</v>
      </c>
      <c r="B61" s="45"/>
      <c r="C61" s="317"/>
      <c r="D61" s="317"/>
      <c r="E61" s="317"/>
      <c r="F61" s="245"/>
      <c r="G61" s="245"/>
      <c r="H61" s="486"/>
      <c r="I61" s="487"/>
      <c r="J61" s="68"/>
      <c r="K61" s="68"/>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296" t="s">
        <v>623</v>
      </c>
      <c r="B63" s="68"/>
      <c r="C63" s="68"/>
      <c r="D63" s="68"/>
      <c r="E63" s="68"/>
      <c r="F63" s="1"/>
      <c r="G63" s="1"/>
      <c r="H63" s="1"/>
      <c r="I63" s="1"/>
      <c r="J63" s="1"/>
      <c r="K63" s="1"/>
      <c r="L63" s="1"/>
      <c r="M63" s="1"/>
      <c r="N63" s="1"/>
      <c r="O63" s="1"/>
      <c r="P63" s="1"/>
      <c r="Q63" s="1"/>
      <c r="R63" s="1"/>
      <c r="S63" s="1"/>
      <c r="T63" s="1"/>
      <c r="U63" s="1"/>
      <c r="V63" s="1"/>
      <c r="W63" s="1"/>
      <c r="X63" s="1"/>
      <c r="Y63" s="1"/>
      <c r="Z63" s="1"/>
    </row>
    <row r="64" spans="1:26" ht="14.25" customHeight="1">
      <c r="A64" s="476" t="s">
        <v>350</v>
      </c>
      <c r="B64" s="430" t="s">
        <v>599</v>
      </c>
      <c r="C64" s="431" t="s">
        <v>746</v>
      </c>
      <c r="D64" s="431"/>
      <c r="E64" s="431"/>
      <c r="F64" s="1"/>
      <c r="G64" s="1"/>
      <c r="H64" s="1"/>
      <c r="I64" s="1"/>
      <c r="J64" s="1"/>
      <c r="K64" s="1"/>
      <c r="L64" s="1"/>
      <c r="M64" s="1"/>
      <c r="N64" s="1"/>
      <c r="O64" s="1"/>
      <c r="P64" s="1"/>
      <c r="Q64" s="1"/>
      <c r="R64" s="1"/>
      <c r="S64" s="1"/>
      <c r="T64" s="1"/>
      <c r="U64" s="1"/>
      <c r="V64" s="1"/>
      <c r="W64" s="1"/>
      <c r="X64" s="1"/>
      <c r="Y64" s="1"/>
      <c r="Z64" s="1"/>
    </row>
    <row r="65" spans="1:26" ht="14.25" customHeight="1">
      <c r="A65" s="392"/>
      <c r="B65" s="430"/>
      <c r="C65" s="281" t="s">
        <v>620</v>
      </c>
      <c r="D65" s="281" t="s">
        <v>621</v>
      </c>
      <c r="E65" s="281" t="s">
        <v>622</v>
      </c>
      <c r="F65" s="1"/>
      <c r="G65" s="1"/>
      <c r="H65" s="1"/>
      <c r="I65" s="1"/>
      <c r="J65" s="1"/>
      <c r="K65" s="1"/>
      <c r="L65" s="1"/>
      <c r="M65" s="1"/>
      <c r="N65" s="1"/>
      <c r="O65" s="1"/>
      <c r="P65" s="1"/>
      <c r="Q65" s="1"/>
      <c r="R65" s="1"/>
      <c r="S65" s="1"/>
      <c r="T65" s="1"/>
      <c r="U65" s="1"/>
      <c r="V65" s="1"/>
      <c r="W65" s="1"/>
      <c r="X65" s="1"/>
      <c r="Y65" s="1"/>
      <c r="Z65" s="1"/>
    </row>
    <row r="66" spans="1:26" ht="14.25" customHeight="1">
      <c r="A66" s="23">
        <v>1</v>
      </c>
      <c r="B66" s="262">
        <v>2</v>
      </c>
      <c r="C66" s="314">
        <v>3</v>
      </c>
      <c r="D66" s="262">
        <v>4</v>
      </c>
      <c r="E66" s="314">
        <v>5</v>
      </c>
      <c r="F66" s="1"/>
      <c r="G66" s="1"/>
      <c r="H66" s="1"/>
      <c r="I66" s="1"/>
      <c r="J66" s="1"/>
      <c r="K66" s="1"/>
      <c r="L66" s="1"/>
      <c r="M66" s="1"/>
      <c r="N66" s="1"/>
      <c r="O66" s="1"/>
      <c r="P66" s="1"/>
      <c r="Q66" s="1"/>
      <c r="R66" s="1"/>
      <c r="S66" s="1"/>
      <c r="T66" s="1"/>
      <c r="U66" s="1"/>
      <c r="V66" s="1"/>
      <c r="W66" s="1"/>
      <c r="X66" s="1"/>
      <c r="Y66" s="1"/>
      <c r="Z66" s="1"/>
    </row>
    <row r="67" spans="1:26" ht="14.25" customHeight="1">
      <c r="A67" s="211" t="s">
        <v>135</v>
      </c>
      <c r="B67" s="45"/>
      <c r="C67" s="246"/>
      <c r="D67" s="246"/>
      <c r="E67" s="246"/>
      <c r="F67" s="1"/>
      <c r="G67" s="1"/>
      <c r="H67" s="1"/>
      <c r="I67" s="1"/>
      <c r="J67" s="1"/>
      <c r="K67" s="1"/>
      <c r="L67" s="1"/>
      <c r="M67" s="1"/>
      <c r="N67" s="1"/>
      <c r="O67" s="1"/>
      <c r="P67" s="1"/>
      <c r="Q67" s="1"/>
      <c r="R67" s="1"/>
      <c r="S67" s="1"/>
      <c r="T67" s="1"/>
      <c r="U67" s="1"/>
      <c r="V67" s="1"/>
      <c r="W67" s="1"/>
      <c r="X67" s="1"/>
      <c r="Y67" s="1"/>
      <c r="Z67" s="1"/>
    </row>
    <row r="68" spans="1:26" ht="14.25" customHeight="1">
      <c r="A68" s="211" t="s">
        <v>136</v>
      </c>
      <c r="B68" s="45"/>
      <c r="C68" s="246"/>
      <c r="D68" s="246"/>
      <c r="E68" s="317"/>
      <c r="F68" s="1"/>
      <c r="G68" s="1"/>
      <c r="H68" s="1"/>
      <c r="I68" s="1"/>
      <c r="J68" s="1"/>
      <c r="K68" s="1"/>
      <c r="L68" s="1"/>
      <c r="M68" s="1"/>
      <c r="N68" s="1"/>
      <c r="O68" s="1"/>
      <c r="P68" s="1"/>
      <c r="Q68" s="1"/>
      <c r="R68" s="1"/>
      <c r="S68" s="1"/>
      <c r="T68" s="1"/>
      <c r="U68" s="1"/>
      <c r="V68" s="1"/>
      <c r="W68" s="1"/>
      <c r="X68" s="1"/>
      <c r="Y68" s="1"/>
      <c r="Z68" s="1"/>
    </row>
    <row r="69" spans="1:26" ht="14.25" customHeight="1">
      <c r="A69" s="211" t="s">
        <v>137</v>
      </c>
      <c r="B69" s="45" t="s">
        <v>725</v>
      </c>
      <c r="C69" s="246" t="s">
        <v>724</v>
      </c>
      <c r="D69" s="317"/>
      <c r="E69" s="317"/>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296" t="s">
        <v>619</v>
      </c>
      <c r="B71" s="68"/>
      <c r="C71" s="68"/>
      <c r="D71" s="68"/>
      <c r="E71" s="68"/>
      <c r="F71" s="1"/>
      <c r="G71" s="1"/>
      <c r="H71" s="1"/>
      <c r="I71" s="1"/>
      <c r="J71" s="1"/>
      <c r="K71" s="1"/>
      <c r="L71" s="1"/>
      <c r="M71" s="1"/>
      <c r="N71" s="1"/>
      <c r="O71" s="1"/>
      <c r="P71" s="1"/>
      <c r="Q71" s="1"/>
      <c r="R71" s="1"/>
      <c r="S71" s="1"/>
      <c r="T71" s="1"/>
      <c r="U71" s="1"/>
      <c r="V71" s="1"/>
      <c r="W71" s="1"/>
      <c r="X71" s="1"/>
      <c r="Y71" s="1"/>
      <c r="Z71" s="1"/>
    </row>
    <row r="72" spans="1:26" ht="14.25" customHeight="1">
      <c r="A72" s="476" t="s">
        <v>350</v>
      </c>
      <c r="B72" s="430" t="s">
        <v>599</v>
      </c>
      <c r="C72" s="431" t="s">
        <v>746</v>
      </c>
      <c r="D72" s="431"/>
      <c r="E72" s="431"/>
      <c r="F72" s="1"/>
      <c r="G72" s="1"/>
      <c r="H72" s="1"/>
      <c r="I72" s="1"/>
      <c r="J72" s="1"/>
      <c r="K72" s="1"/>
      <c r="L72" s="1"/>
      <c r="M72" s="1"/>
      <c r="N72" s="1"/>
      <c r="O72" s="1"/>
      <c r="P72" s="1"/>
      <c r="Q72" s="1"/>
      <c r="R72" s="1"/>
      <c r="S72" s="1"/>
      <c r="T72" s="1"/>
      <c r="U72" s="1"/>
      <c r="V72" s="1"/>
      <c r="W72" s="1"/>
      <c r="X72" s="1"/>
      <c r="Y72" s="1"/>
      <c r="Z72" s="1"/>
    </row>
    <row r="73" spans="1:26" ht="14.25" customHeight="1">
      <c r="A73" s="392"/>
      <c r="B73" s="430"/>
      <c r="C73" s="281" t="s">
        <v>624</v>
      </c>
      <c r="D73" s="281" t="s">
        <v>625</v>
      </c>
      <c r="E73" s="281" t="s">
        <v>626</v>
      </c>
      <c r="F73" s="1"/>
      <c r="G73" s="1"/>
      <c r="H73" s="1"/>
      <c r="I73" s="1"/>
      <c r="J73" s="1"/>
      <c r="K73" s="1"/>
      <c r="L73" s="1"/>
      <c r="M73" s="1"/>
      <c r="N73" s="1"/>
      <c r="O73" s="1"/>
      <c r="P73" s="1"/>
      <c r="Q73" s="1"/>
      <c r="R73" s="1"/>
      <c r="S73" s="1"/>
      <c r="T73" s="1"/>
      <c r="U73" s="1"/>
      <c r="V73" s="1"/>
      <c r="W73" s="1"/>
      <c r="X73" s="1"/>
      <c r="Y73" s="1"/>
      <c r="Z73" s="1"/>
    </row>
    <row r="74" spans="1:26" ht="14.25" customHeight="1">
      <c r="A74" s="23">
        <v>1</v>
      </c>
      <c r="B74" s="262">
        <v>2</v>
      </c>
      <c r="C74" s="314">
        <v>3</v>
      </c>
      <c r="D74" s="262">
        <v>4</v>
      </c>
      <c r="E74" s="314">
        <v>5</v>
      </c>
      <c r="F74" s="1"/>
      <c r="G74" s="1"/>
      <c r="H74" s="1"/>
      <c r="I74" s="1"/>
      <c r="J74" s="1"/>
      <c r="K74" s="1"/>
      <c r="L74" s="1"/>
      <c r="M74" s="1"/>
      <c r="N74" s="1"/>
      <c r="O74" s="1"/>
      <c r="P74" s="1"/>
      <c r="Q74" s="1"/>
      <c r="R74" s="1"/>
      <c r="S74" s="1"/>
      <c r="T74" s="1"/>
      <c r="U74" s="1"/>
      <c r="V74" s="1"/>
      <c r="W74" s="1"/>
      <c r="X74" s="1"/>
      <c r="Y74" s="1"/>
      <c r="Z74" s="1"/>
    </row>
    <row r="75" spans="1:26" ht="14.25" customHeight="1">
      <c r="A75" s="211" t="s">
        <v>135</v>
      </c>
      <c r="B75" s="45"/>
      <c r="C75" s="246"/>
      <c r="D75" s="246"/>
      <c r="E75" s="246"/>
      <c r="F75" s="1"/>
      <c r="G75" s="1"/>
      <c r="H75" s="1"/>
      <c r="I75" s="1"/>
      <c r="J75" s="1"/>
      <c r="K75" s="1"/>
      <c r="L75" s="1"/>
      <c r="M75" s="1"/>
      <c r="N75" s="1"/>
      <c r="O75" s="1"/>
      <c r="P75" s="1"/>
      <c r="Q75" s="1"/>
      <c r="R75" s="1"/>
      <c r="S75" s="1"/>
      <c r="T75" s="1"/>
      <c r="U75" s="1"/>
      <c r="V75" s="1"/>
      <c r="W75" s="1"/>
      <c r="X75" s="1"/>
      <c r="Y75" s="1"/>
      <c r="Z75" s="1"/>
    </row>
    <row r="76" spans="1:26" ht="14.25" customHeight="1">
      <c r="A76" s="211" t="s">
        <v>136</v>
      </c>
      <c r="B76" s="45"/>
      <c r="C76" s="246"/>
      <c r="D76" s="246"/>
      <c r="E76" s="317"/>
      <c r="F76" s="1"/>
      <c r="G76" s="1"/>
      <c r="H76" s="1"/>
      <c r="I76" s="1"/>
      <c r="J76" s="1"/>
      <c r="K76" s="1"/>
      <c r="L76" s="1"/>
      <c r="M76" s="1"/>
      <c r="N76" s="1"/>
      <c r="O76" s="1"/>
      <c r="P76" s="1"/>
      <c r="Q76" s="1"/>
      <c r="R76" s="1"/>
      <c r="S76" s="1"/>
      <c r="T76" s="1"/>
      <c r="U76" s="1"/>
      <c r="V76" s="1"/>
      <c r="W76" s="1"/>
      <c r="X76" s="1"/>
      <c r="Y76" s="1"/>
      <c r="Z76" s="1"/>
    </row>
    <row r="77" spans="1:26" ht="14.25" customHeight="1">
      <c r="A77" s="211" t="s">
        <v>137</v>
      </c>
      <c r="B77" s="45"/>
      <c r="C77" s="246"/>
      <c r="D77" s="317"/>
      <c r="E77" s="317"/>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4.2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4.2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4.2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4.2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4.2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4.2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4.2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4.2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4.2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4.2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4.2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4.2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4.2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4.25"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4.25" customHeight="1">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4.25" customHeight="1">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4.25" customHeight="1">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ht="14.25" customHeight="1">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sheetData>
  <sheetProtection algorithmName="SHA-512" hashValue="MeWR9Z2FXCXBKfeWcI1TCBNY4Mrh4ChVZ/pYvHWvqxoVaJbjSgpVHrepsZ9t7+BaXJEYti86D9KtlVmDvcfvOA==" saltValue="E+z+Hoq55vfz+2LWXTPLiw==" spinCount="100000" sheet="1" objects="1" formatColumns="0" formatRows="0"/>
  <protectedRanges>
    <protectedRange sqref="B47:E47 B48:D48 B49:C49 B50 B56:E57 B58:D58 B59:C59 B60:B61 B67:E67 B68:D68 B69:C69 B75:E75 B76:D76 B77:C77" name="Range2"/>
    <protectedRange sqref="B7:E7 B8:C8 B14:E14 B15:D15 B16:C16 B17 B23:E24 B25:D25 B26:C26 B27 B28 B34:F35 B36:E36 B37:D37 B38:C38 B39:B41" name="Range1"/>
  </protectedRanges>
  <mergeCells count="63">
    <mergeCell ref="A72:A73"/>
    <mergeCell ref="B72:B73"/>
    <mergeCell ref="C72:E72"/>
    <mergeCell ref="G6:J6"/>
    <mergeCell ref="B44:B45"/>
    <mergeCell ref="C44:E44"/>
    <mergeCell ref="B53:B54"/>
    <mergeCell ref="C53:E53"/>
    <mergeCell ref="A64:A65"/>
    <mergeCell ref="B64:B65"/>
    <mergeCell ref="C64:E64"/>
    <mergeCell ref="A53:A54"/>
    <mergeCell ref="G50:H50"/>
    <mergeCell ref="H53:I54"/>
    <mergeCell ref="G27:I27"/>
    <mergeCell ref="I31:K32"/>
    <mergeCell ref="B4:B5"/>
    <mergeCell ref="C4:E4"/>
    <mergeCell ref="C11:E11"/>
    <mergeCell ref="B11:B12"/>
    <mergeCell ref="B20:B21"/>
    <mergeCell ref="C20:E20"/>
    <mergeCell ref="H4:H5"/>
    <mergeCell ref="I4:I5"/>
    <mergeCell ref="G47:H47"/>
    <mergeCell ref="G48:H48"/>
    <mergeCell ref="G49:H49"/>
    <mergeCell ref="I40:K40"/>
    <mergeCell ref="H11:H12"/>
    <mergeCell ref="I11:I12"/>
    <mergeCell ref="G20:I21"/>
    <mergeCell ref="J20:J21"/>
    <mergeCell ref="G22:I22"/>
    <mergeCell ref="K22:M22"/>
    <mergeCell ref="G23:I23"/>
    <mergeCell ref="G24:I24"/>
    <mergeCell ref="G25:I25"/>
    <mergeCell ref="G26:I26"/>
    <mergeCell ref="A4:A5"/>
    <mergeCell ref="A11:A12"/>
    <mergeCell ref="A20:A21"/>
    <mergeCell ref="A31:A32"/>
    <mergeCell ref="A44:A45"/>
    <mergeCell ref="B31:B32"/>
    <mergeCell ref="C31:F31"/>
    <mergeCell ref="I33:K33"/>
    <mergeCell ref="I34:K34"/>
    <mergeCell ref="I35:K35"/>
    <mergeCell ref="I36:K36"/>
    <mergeCell ref="I37:K37"/>
    <mergeCell ref="H59:I59"/>
    <mergeCell ref="H60:I60"/>
    <mergeCell ref="H61:I61"/>
    <mergeCell ref="I38:K38"/>
    <mergeCell ref="I39:K39"/>
    <mergeCell ref="H56:I56"/>
    <mergeCell ref="H57:I57"/>
    <mergeCell ref="H58:I58"/>
    <mergeCell ref="J53:J54"/>
    <mergeCell ref="K53:K54"/>
    <mergeCell ref="H55:I55"/>
    <mergeCell ref="G44:H45"/>
    <mergeCell ref="G46:H46"/>
  </mergeCells>
  <dataValidations count="8">
    <dataValidation type="custom" allowBlank="1" showDropDown="1" showInputMessage="1" showErrorMessage="1" prompt="Data yang diisi harus dalam bentuk angka &gt;= 0" sqref="I34 H56 G24" xr:uid="{00000000-0002-0000-2E00-000001000000}">
      <formula1>OR(G24="c", AND(ISNUMBER(G24),G24&gt;=0))</formula1>
    </dataValidation>
    <dataValidation type="custom" allowBlank="1" showDropDown="1" showInputMessage="1" showErrorMessage="1" prompt="Data yang diisi harus dalam bentuk angka &gt;= 0" sqref="G56 H34" xr:uid="{00000000-0002-0000-2E00-000002000000}">
      <formula1>OR(G34="b", AND(ISNUMBER(G34),G34&gt;=0))</formula1>
    </dataValidation>
    <dataValidation type="custom" allowBlank="1" showDropDown="1" showInputMessage="1" showErrorMessage="1" prompt="Data yang diisi harus dalam bentuk angka &gt;= 0" sqref="G23" xr:uid="{00000000-0002-0000-2E00-000005000000}">
      <formula1>OR(G23="g", AND(ISNUMBER(G23),G23&gt;=0))</formula1>
    </dataValidation>
    <dataValidation type="decimal" operator="greaterThanOrEqual" allowBlank="1" showDropDown="1" showInputMessage="1" showErrorMessage="1" prompt="Data yang diisi harus dalam bentuk angka &gt;= 0" sqref="H40:H41 G35:I36 G60 G61 G37 G34 G57:H58 G47:G48 G38:H39 G26" xr:uid="{00000000-0002-0000-2E00-000007000000}">
      <formula1>0</formula1>
    </dataValidation>
    <dataValidation type="custom" allowBlank="1" showDropDown="1" showInputMessage="1" showErrorMessage="1" prompt="Data yang diisi harus dalam bentuk angka &gt;= 0" sqref="H59 G25 I37 G49" xr:uid="{00000000-0002-0000-2E00-000008000000}">
      <formula1>OR(G25="f", AND(ISNUMBER(G25),G25&gt;=0))</formula1>
    </dataValidation>
    <dataValidation type="custom" allowBlank="1" showDropDown="1" showInputMessage="1" showErrorMessage="1" prompt="Data yang diisi harus dalam bentuk angka &gt;= 0" sqref="G59 H37" xr:uid="{00000000-0002-0000-2E00-00000A000000}">
      <formula1>OR(G37="e", AND(ISNUMBER(G37),G37&gt;=0))</formula1>
    </dataValidation>
    <dataValidation type="whole" operator="greaterThanOrEqual" allowBlank="1" showInputMessage="1" showErrorMessage="1" prompt="Data yang diisi harus dalam bentuk angka" sqref="B7:C8 D7:E7 B14:C16 B17 D14:D15 E14 B34:B41 C34:C38 D34:D37 E34:E36 F34:F35" xr:uid="{783178AB-06FC-40CD-A794-C8608FC93308}">
      <formula1>0</formula1>
    </dataValidation>
    <dataValidation type="whole" operator="greaterThanOrEqual" allowBlank="1" showInputMessage="1" showErrorMessage="1" prompt="Data yang diisi dalam bentuk angka" sqref="B23:B28 C23:C26 D23:D25 E23:E24 B47:B50 C47:C49 D47:D48 E47 B56:B61 C56:C59 D56:D58 E56:E57 G52 B67:C69 D67:D68 E67 B75:C77 D75:D76 E75" xr:uid="{495D27A2-9558-4AE5-A424-F3D4D1ADB879}">
      <formula1>0</formula1>
    </dataValidation>
  </dataValidations>
  <hyperlinks>
    <hyperlink ref="L1" location="'Daftar Tabel'!A1" display="&lt;&lt;&lt; Daftar Tabel" xr:uid="{00000000-0004-0000-2E00-000000000000}"/>
  </hyperlinks>
  <pageMargins left="0.7" right="0.7" top="0.75" bottom="0.75" header="0" footer="0"/>
  <pageSetup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Z997"/>
  <sheetViews>
    <sheetView workbookViewId="0">
      <pane xSplit="1" ySplit="6" topLeftCell="B7" activePane="bottomRight" state="frozen"/>
      <selection pane="topRight" activeCell="B1" sqref="B1"/>
      <selection pane="bottomLeft" activeCell="A7" sqref="A7"/>
      <selection pane="bottomRight" activeCell="G7" sqref="G7"/>
    </sheetView>
  </sheetViews>
  <sheetFormatPr defaultColWidth="12.58203125" defaultRowHeight="15" customHeight="1"/>
  <cols>
    <col min="1" max="1" width="4.58203125" customWidth="1"/>
    <col min="2" max="2" width="31.83203125" customWidth="1"/>
    <col min="3" max="6" width="9.08203125" customWidth="1"/>
    <col min="8" max="26" width="7.58203125" customWidth="1"/>
  </cols>
  <sheetData>
    <row r="1" spans="1:26" ht="14.25" customHeight="1">
      <c r="A1" s="230" t="s">
        <v>632</v>
      </c>
      <c r="B1" s="1"/>
      <c r="C1" s="1"/>
      <c r="D1" s="1"/>
      <c r="E1" s="1"/>
      <c r="F1" s="1"/>
      <c r="G1" s="180" t="s">
        <v>87</v>
      </c>
      <c r="H1" s="1"/>
      <c r="I1" s="1"/>
      <c r="J1" s="1"/>
      <c r="K1" s="1"/>
      <c r="L1" s="1"/>
      <c r="M1" s="1"/>
      <c r="N1" s="1"/>
      <c r="O1" s="1"/>
      <c r="P1" s="1"/>
      <c r="Q1" s="1"/>
      <c r="R1" s="1"/>
      <c r="S1" s="1"/>
      <c r="T1" s="1"/>
      <c r="U1" s="1"/>
      <c r="V1" s="1"/>
      <c r="W1" s="1"/>
      <c r="X1" s="1"/>
      <c r="Y1" s="1"/>
      <c r="Z1" s="1"/>
    </row>
    <row r="2" spans="1:26" ht="14.25" customHeight="1">
      <c r="A2" s="62"/>
      <c r="B2" s="1"/>
      <c r="C2" s="1"/>
      <c r="D2" s="1"/>
      <c r="E2" s="1"/>
      <c r="F2" s="1"/>
      <c r="G2" s="1"/>
      <c r="H2" s="1"/>
      <c r="I2" s="1"/>
      <c r="J2" s="1"/>
      <c r="K2" s="1"/>
      <c r="L2" s="1"/>
      <c r="M2" s="1"/>
      <c r="N2" s="1"/>
      <c r="O2" s="1"/>
      <c r="P2" s="1"/>
      <c r="Q2" s="1"/>
      <c r="R2" s="1"/>
      <c r="S2" s="1"/>
      <c r="T2" s="1"/>
      <c r="U2" s="1"/>
      <c r="V2" s="1"/>
      <c r="W2" s="1"/>
      <c r="X2" s="1"/>
      <c r="Y2" s="1"/>
      <c r="Z2" s="1"/>
    </row>
    <row r="3" spans="1:26" ht="14.25" customHeight="1">
      <c r="A3" s="49" t="s">
        <v>200</v>
      </c>
      <c r="B3" s="1"/>
      <c r="C3" s="1"/>
      <c r="D3" s="1"/>
      <c r="E3" s="1"/>
      <c r="F3" s="1"/>
      <c r="G3" s="1"/>
      <c r="H3" s="1"/>
      <c r="I3" s="1"/>
      <c r="J3" s="1"/>
      <c r="K3" s="1"/>
      <c r="L3" s="1"/>
      <c r="M3" s="1"/>
      <c r="N3" s="1"/>
      <c r="O3" s="1"/>
      <c r="P3" s="1"/>
      <c r="Q3" s="1"/>
      <c r="R3" s="1"/>
      <c r="S3" s="1"/>
      <c r="T3" s="1"/>
      <c r="U3" s="1"/>
      <c r="V3" s="1"/>
      <c r="W3" s="1"/>
      <c r="X3" s="1"/>
      <c r="Y3" s="1"/>
      <c r="Z3" s="1"/>
    </row>
    <row r="4" spans="1:26" ht="14.25" customHeight="1">
      <c r="A4" s="391" t="s">
        <v>111</v>
      </c>
      <c r="B4" s="391" t="s">
        <v>385</v>
      </c>
      <c r="C4" s="393" t="s">
        <v>202</v>
      </c>
      <c r="D4" s="394"/>
      <c r="E4" s="395"/>
      <c r="F4" s="391" t="s">
        <v>138</v>
      </c>
      <c r="G4" s="1"/>
      <c r="H4" s="1"/>
      <c r="I4" s="1"/>
      <c r="J4" s="1"/>
      <c r="K4" s="1"/>
      <c r="L4" s="1"/>
      <c r="M4" s="1"/>
      <c r="N4" s="1"/>
      <c r="O4" s="1"/>
      <c r="P4" s="1"/>
      <c r="Q4" s="1"/>
      <c r="R4" s="1"/>
      <c r="S4" s="1"/>
      <c r="T4" s="1"/>
      <c r="U4" s="1"/>
      <c r="V4" s="1"/>
      <c r="W4" s="1"/>
      <c r="X4" s="1"/>
      <c r="Y4" s="1"/>
      <c r="Z4" s="1"/>
    </row>
    <row r="5" spans="1:26" ht="14.25" customHeight="1">
      <c r="A5" s="392"/>
      <c r="B5" s="392"/>
      <c r="C5" s="22" t="s">
        <v>135</v>
      </c>
      <c r="D5" s="22" t="s">
        <v>136</v>
      </c>
      <c r="E5" s="22" t="s">
        <v>137</v>
      </c>
      <c r="F5" s="392"/>
      <c r="G5" s="1"/>
      <c r="H5" s="1"/>
      <c r="I5" s="1"/>
      <c r="J5" s="1"/>
      <c r="K5" s="1"/>
      <c r="L5" s="1"/>
      <c r="M5" s="1"/>
      <c r="N5" s="1"/>
      <c r="O5" s="1"/>
      <c r="P5" s="1"/>
      <c r="Q5" s="1"/>
      <c r="R5" s="1"/>
      <c r="S5" s="1"/>
      <c r="T5" s="1"/>
      <c r="U5" s="1"/>
      <c r="V5" s="1"/>
      <c r="W5" s="1"/>
      <c r="X5" s="1"/>
      <c r="Y5" s="1"/>
      <c r="Z5" s="1"/>
    </row>
    <row r="6" spans="1:26" ht="14.25" customHeight="1">
      <c r="A6" s="29">
        <v>1</v>
      </c>
      <c r="B6" s="29">
        <v>2</v>
      </c>
      <c r="C6" s="29">
        <v>3</v>
      </c>
      <c r="D6" s="29">
        <v>4</v>
      </c>
      <c r="E6" s="29">
        <v>5</v>
      </c>
      <c r="F6" s="29">
        <v>6</v>
      </c>
      <c r="G6" s="1"/>
      <c r="H6" s="1"/>
      <c r="I6" s="1"/>
      <c r="J6" s="1"/>
      <c r="K6" s="1"/>
      <c r="L6" s="1"/>
      <c r="M6" s="1"/>
      <c r="N6" s="1"/>
      <c r="O6" s="1"/>
      <c r="P6" s="1"/>
      <c r="Q6" s="1"/>
      <c r="R6" s="1"/>
      <c r="S6" s="1"/>
      <c r="T6" s="1"/>
      <c r="U6" s="1"/>
      <c r="V6" s="1"/>
      <c r="W6" s="1"/>
      <c r="X6" s="1"/>
      <c r="Y6" s="1"/>
      <c r="Z6" s="1"/>
    </row>
    <row r="7" spans="1:26" ht="14.25" customHeight="1">
      <c r="A7" s="24">
        <v>1</v>
      </c>
      <c r="B7" s="77" t="s">
        <v>386</v>
      </c>
      <c r="C7" s="44"/>
      <c r="D7" s="44"/>
      <c r="E7" s="44"/>
      <c r="F7" s="24">
        <f t="shared" ref="F7:F14" si="0">SUM(C7:E7)</f>
        <v>0</v>
      </c>
      <c r="G7" s="186" t="s">
        <v>508</v>
      </c>
      <c r="H7" s="1"/>
      <c r="I7" s="1"/>
      <c r="J7" s="1"/>
      <c r="K7" s="1"/>
      <c r="L7" s="1"/>
      <c r="M7" s="1"/>
      <c r="N7" s="1"/>
      <c r="O7" s="1"/>
      <c r="P7" s="1"/>
      <c r="Q7" s="1"/>
      <c r="R7" s="1"/>
      <c r="S7" s="1"/>
      <c r="T7" s="1"/>
      <c r="U7" s="1"/>
      <c r="V7" s="1"/>
      <c r="W7" s="1"/>
      <c r="X7" s="1"/>
      <c r="Y7" s="1"/>
      <c r="Z7" s="1"/>
    </row>
    <row r="8" spans="1:26" ht="14.25" customHeight="1">
      <c r="A8" s="24">
        <v>2</v>
      </c>
      <c r="B8" s="77" t="s">
        <v>387</v>
      </c>
      <c r="C8" s="44"/>
      <c r="D8" s="44"/>
      <c r="E8" s="44"/>
      <c r="F8" s="24">
        <f t="shared" si="0"/>
        <v>0</v>
      </c>
      <c r="G8" s="186" t="s">
        <v>509</v>
      </c>
      <c r="H8" s="1"/>
      <c r="I8" s="1"/>
      <c r="J8" s="1"/>
      <c r="K8" s="1"/>
      <c r="L8" s="1"/>
      <c r="M8" s="1"/>
      <c r="N8" s="1"/>
      <c r="O8" s="1"/>
      <c r="P8" s="1"/>
      <c r="Q8" s="1"/>
      <c r="R8" s="1"/>
      <c r="S8" s="1"/>
      <c r="T8" s="1"/>
      <c r="U8" s="1"/>
      <c r="V8" s="1"/>
      <c r="W8" s="1"/>
      <c r="X8" s="1"/>
      <c r="Y8" s="1"/>
      <c r="Z8" s="1"/>
    </row>
    <row r="9" spans="1:26" ht="14.25" customHeight="1">
      <c r="A9" s="24">
        <v>3</v>
      </c>
      <c r="B9" s="77" t="s">
        <v>388</v>
      </c>
      <c r="C9" s="44"/>
      <c r="D9" s="44"/>
      <c r="E9" s="44"/>
      <c r="F9" s="24">
        <f t="shared" si="0"/>
        <v>0</v>
      </c>
      <c r="G9" s="186" t="s">
        <v>510</v>
      </c>
      <c r="H9" s="1"/>
      <c r="I9" s="1"/>
      <c r="J9" s="1"/>
      <c r="K9" s="1"/>
      <c r="L9" s="1"/>
      <c r="M9" s="1"/>
      <c r="N9" s="1"/>
      <c r="O9" s="1"/>
      <c r="P9" s="1"/>
      <c r="Q9" s="1"/>
      <c r="R9" s="1"/>
      <c r="S9" s="1"/>
      <c r="T9" s="1"/>
      <c r="U9" s="1"/>
      <c r="V9" s="1"/>
      <c r="W9" s="1"/>
      <c r="X9" s="1"/>
      <c r="Y9" s="1"/>
      <c r="Z9" s="1"/>
    </row>
    <row r="10" spans="1:26" ht="14.25" customHeight="1">
      <c r="A10" s="24">
        <v>4</v>
      </c>
      <c r="B10" s="79" t="s">
        <v>389</v>
      </c>
      <c r="C10" s="44"/>
      <c r="D10" s="44"/>
      <c r="E10" s="44"/>
      <c r="F10" s="24">
        <f t="shared" si="0"/>
        <v>0</v>
      </c>
      <c r="G10" s="186" t="s">
        <v>511</v>
      </c>
      <c r="H10" s="1"/>
      <c r="I10" s="1"/>
      <c r="J10" s="1"/>
      <c r="K10" s="1"/>
      <c r="L10" s="1"/>
      <c r="M10" s="1"/>
      <c r="N10" s="1"/>
      <c r="O10" s="1"/>
      <c r="P10" s="1"/>
      <c r="Q10" s="1"/>
      <c r="R10" s="1"/>
      <c r="S10" s="1"/>
      <c r="T10" s="1"/>
      <c r="U10" s="1"/>
      <c r="V10" s="1"/>
      <c r="W10" s="1"/>
      <c r="X10" s="1"/>
      <c r="Y10" s="1"/>
      <c r="Z10" s="1"/>
    </row>
    <row r="11" spans="1:26" ht="14.25" customHeight="1">
      <c r="A11" s="80">
        <v>5</v>
      </c>
      <c r="B11" s="77" t="s">
        <v>726</v>
      </c>
      <c r="C11" s="81"/>
      <c r="D11" s="44"/>
      <c r="E11" s="44"/>
      <c r="F11" s="24">
        <f t="shared" si="0"/>
        <v>0</v>
      </c>
      <c r="G11" s="186" t="s">
        <v>512</v>
      </c>
      <c r="H11" s="1"/>
      <c r="I11" s="1"/>
      <c r="J11" s="1"/>
      <c r="K11" s="1"/>
      <c r="L11" s="1"/>
      <c r="M11" s="1"/>
      <c r="N11" s="1"/>
      <c r="O11" s="1"/>
      <c r="P11" s="1"/>
      <c r="Q11" s="1"/>
      <c r="R11" s="1"/>
      <c r="S11" s="1"/>
      <c r="T11" s="1"/>
      <c r="U11" s="1"/>
      <c r="V11" s="1"/>
      <c r="W11" s="1"/>
      <c r="X11" s="1"/>
      <c r="Y11" s="1"/>
      <c r="Z11" s="1"/>
    </row>
    <row r="12" spans="1:26" ht="27.5" customHeight="1">
      <c r="A12" s="80">
        <v>6</v>
      </c>
      <c r="B12" s="77" t="s">
        <v>729</v>
      </c>
      <c r="C12" s="81"/>
      <c r="D12" s="44"/>
      <c r="E12" s="44"/>
      <c r="F12" s="24">
        <f t="shared" si="0"/>
        <v>0</v>
      </c>
      <c r="G12" s="186" t="s">
        <v>513</v>
      </c>
      <c r="H12" s="1"/>
      <c r="I12" s="1"/>
      <c r="J12" s="1"/>
      <c r="K12" s="1"/>
      <c r="L12" s="1"/>
      <c r="M12" s="1"/>
      <c r="N12" s="1"/>
      <c r="O12" s="1"/>
      <c r="P12" s="1"/>
      <c r="Q12" s="1"/>
      <c r="R12" s="1"/>
      <c r="S12" s="1"/>
      <c r="T12" s="1"/>
      <c r="U12" s="1"/>
      <c r="V12" s="1"/>
      <c r="W12" s="1"/>
      <c r="X12" s="1"/>
      <c r="Y12" s="1"/>
      <c r="Z12" s="1"/>
    </row>
    <row r="13" spans="1:26" ht="27.5" customHeight="1">
      <c r="A13" s="80">
        <v>7</v>
      </c>
      <c r="B13" s="77" t="s">
        <v>730</v>
      </c>
      <c r="C13" s="81"/>
      <c r="D13" s="44"/>
      <c r="E13" s="44"/>
      <c r="F13" s="24">
        <f t="shared" si="0"/>
        <v>0</v>
      </c>
      <c r="G13" s="186" t="s">
        <v>514</v>
      </c>
      <c r="H13" s="1"/>
      <c r="I13" s="1"/>
      <c r="J13" s="1"/>
      <c r="K13" s="1"/>
      <c r="L13" s="1"/>
      <c r="M13" s="1"/>
      <c r="N13" s="1"/>
      <c r="O13" s="1"/>
      <c r="P13" s="1"/>
      <c r="Q13" s="1"/>
      <c r="R13" s="1"/>
      <c r="S13" s="1"/>
      <c r="T13" s="1"/>
      <c r="U13" s="1"/>
      <c r="V13" s="1"/>
      <c r="W13" s="1"/>
      <c r="X13" s="1"/>
      <c r="Y13" s="1"/>
      <c r="Z13" s="1"/>
    </row>
    <row r="14" spans="1:26" ht="14.25" customHeight="1">
      <c r="A14" s="443" t="s">
        <v>138</v>
      </c>
      <c r="B14" s="395"/>
      <c r="C14" s="46">
        <f>SUM(C7:C13)</f>
        <v>0</v>
      </c>
      <c r="D14" s="46">
        <f>SUM(D7:D13)</f>
        <v>0</v>
      </c>
      <c r="E14" s="46">
        <f>SUM(E7:E13)</f>
        <v>0</v>
      </c>
      <c r="F14" s="46">
        <f t="shared" si="0"/>
        <v>0</v>
      </c>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sheetProtection algorithmName="SHA-512" hashValue="mRL+MtRxULDSYRfWUnqV9b7yuaikYorxJjQFWRPOvFmR99Iq8vL57mN6TnLyb6JlnpJkxLbnCmFoNxeVJAy3pw==" saltValue="tu6l7l2Bx22iZGKfSEIcSg==" spinCount="100000" sheet="1" objects="1" formatColumns="0" formatRows="0"/>
  <protectedRanges>
    <protectedRange sqref="C7:E13" name="Tabel 8f1"/>
  </protectedRanges>
  <mergeCells count="5">
    <mergeCell ref="A4:A5"/>
    <mergeCell ref="B4:B5"/>
    <mergeCell ref="C4:E4"/>
    <mergeCell ref="F4:F5"/>
    <mergeCell ref="A14:B14"/>
  </mergeCells>
  <phoneticPr fontId="65" type="noConversion"/>
  <dataValidations count="1">
    <dataValidation type="decimal" operator="greaterThanOrEqual" allowBlank="1" showDropDown="1" showInputMessage="1" showErrorMessage="1" prompt="Masukan data yang valid. Data yang dimasukan harus berupa angka" sqref="C7:E13" xr:uid="{00000000-0002-0000-3300-000000000000}">
      <formula1>0</formula1>
    </dataValidation>
  </dataValidations>
  <hyperlinks>
    <hyperlink ref="G1" location="'Daftar Tabel'!A1" display="&lt;&lt;&lt; Daftar Tabel" xr:uid="{00000000-0004-0000-3300-000000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54A7C-0F90-4169-B8EE-59FA646A75A4}">
  <sheetPr codeName="Sheet62"/>
  <dimension ref="A1:H1000"/>
  <sheetViews>
    <sheetView workbookViewId="0">
      <selection activeCell="E14" sqref="E14"/>
    </sheetView>
  </sheetViews>
  <sheetFormatPr defaultColWidth="12.58203125" defaultRowHeight="14"/>
  <cols>
    <col min="1" max="1" width="4.75" customWidth="1"/>
    <col min="2" max="2" width="34.33203125" customWidth="1"/>
    <col min="3" max="3" width="15.58203125" customWidth="1"/>
    <col min="4" max="4" width="17.33203125" customWidth="1"/>
    <col min="5" max="7" width="15.58203125" customWidth="1"/>
    <col min="9" max="26" width="7.75" customWidth="1"/>
  </cols>
  <sheetData>
    <row r="1" spans="1:8" ht="14.5">
      <c r="A1" s="186" t="s">
        <v>418</v>
      </c>
      <c r="B1" s="186"/>
      <c r="C1" s="186"/>
      <c r="D1" s="186"/>
      <c r="E1" s="186"/>
      <c r="F1" s="186"/>
      <c r="G1" s="186"/>
      <c r="H1" s="205" t="s">
        <v>87</v>
      </c>
    </row>
    <row r="2" spans="1:8" ht="18" customHeight="1">
      <c r="A2" s="217" t="s">
        <v>430</v>
      </c>
      <c r="B2" s="216"/>
      <c r="C2" s="186"/>
      <c r="D2" s="186"/>
      <c r="E2" s="186"/>
      <c r="F2" s="186"/>
      <c r="G2" s="186"/>
    </row>
    <row r="3" spans="1:8" ht="42" hidden="1" customHeight="1">
      <c r="A3" s="186"/>
      <c r="B3" s="206" t="s">
        <v>107</v>
      </c>
      <c r="C3" s="186"/>
      <c r="D3" s="186"/>
      <c r="E3" s="186"/>
      <c r="F3" s="186"/>
      <c r="G3" s="186"/>
    </row>
    <row r="4" spans="1:8" ht="24" hidden="1" customHeight="1">
      <c r="A4" s="186"/>
      <c r="B4" s="186"/>
      <c r="C4" s="186"/>
      <c r="D4" s="186"/>
      <c r="E4" s="186"/>
      <c r="F4" s="186"/>
      <c r="G4" s="186"/>
    </row>
    <row r="5" spans="1:8" ht="31.5" hidden="1" customHeight="1">
      <c r="A5" s="186"/>
      <c r="B5" s="206" t="s">
        <v>110</v>
      </c>
      <c r="C5" s="186"/>
      <c r="D5" s="186"/>
      <c r="E5" s="186"/>
      <c r="F5" s="186"/>
      <c r="G5" s="186"/>
    </row>
    <row r="6" spans="1:8" ht="27.75" hidden="1" customHeight="1">
      <c r="A6" s="186"/>
      <c r="B6" s="186"/>
      <c r="C6" s="186"/>
      <c r="D6" s="186"/>
      <c r="E6" s="186"/>
      <c r="F6" s="186"/>
      <c r="G6" s="186"/>
    </row>
    <row r="7" spans="1:8" ht="27" hidden="1" customHeight="1">
      <c r="A7" s="186"/>
      <c r="B7" s="186"/>
      <c r="C7" s="186"/>
      <c r="D7" s="186"/>
      <c r="E7" s="186"/>
      <c r="F7" s="186"/>
      <c r="G7" s="186"/>
    </row>
    <row r="8" spans="1:8" ht="18.75" hidden="1" customHeight="1">
      <c r="A8" s="186"/>
      <c r="B8" s="186"/>
      <c r="C8" s="186"/>
      <c r="D8" s="186"/>
      <c r="E8" s="186"/>
      <c r="F8" s="186"/>
      <c r="G8" s="186"/>
    </row>
    <row r="9" spans="1:8" ht="20.25" hidden="1" customHeight="1">
      <c r="A9" s="186"/>
      <c r="B9" s="186"/>
      <c r="C9" s="186"/>
      <c r="D9" s="186"/>
      <c r="E9" s="186"/>
      <c r="F9" s="186"/>
      <c r="G9" s="186"/>
    </row>
    <row r="10" spans="1:8" ht="35.25" hidden="1" customHeight="1">
      <c r="A10" s="186"/>
      <c r="B10" s="186"/>
      <c r="C10" s="186"/>
      <c r="D10" s="186"/>
      <c r="E10" s="186"/>
      <c r="F10" s="186"/>
      <c r="G10" s="186"/>
    </row>
    <row r="11" spans="1:8" ht="15.75" hidden="1" customHeight="1">
      <c r="A11" s="186"/>
      <c r="B11" s="186"/>
      <c r="C11" s="186"/>
      <c r="D11" s="186"/>
      <c r="E11" s="186"/>
      <c r="F11" s="186"/>
      <c r="G11" s="186"/>
    </row>
    <row r="12" spans="1:8" ht="14.25" hidden="1" customHeight="1">
      <c r="A12" s="186"/>
      <c r="B12" s="186"/>
      <c r="C12" s="186"/>
      <c r="D12" s="186"/>
      <c r="E12" s="186"/>
      <c r="F12" s="186"/>
      <c r="G12" s="186"/>
    </row>
    <row r="13" spans="1:8" ht="14.25" hidden="1" customHeight="1">
      <c r="A13" s="186"/>
      <c r="B13" s="186"/>
      <c r="C13" s="186"/>
      <c r="D13" s="186"/>
      <c r="E13" s="186"/>
      <c r="F13" s="186"/>
      <c r="G13" s="186"/>
    </row>
    <row r="14" spans="1:8" ht="26.25" customHeight="1">
      <c r="A14" s="396" t="s">
        <v>50</v>
      </c>
      <c r="B14" s="396" t="s">
        <v>419</v>
      </c>
      <c r="C14" s="398" t="s">
        <v>420</v>
      </c>
      <c r="D14" s="399"/>
      <c r="G14" s="400"/>
    </row>
    <row r="15" spans="1:8" ht="14.25" customHeight="1">
      <c r="A15" s="397"/>
      <c r="B15" s="397"/>
      <c r="C15" s="208" t="s">
        <v>421</v>
      </c>
      <c r="D15" s="208" t="s">
        <v>422</v>
      </c>
      <c r="E15" s="207"/>
      <c r="F15" s="207"/>
      <c r="G15" s="401"/>
    </row>
    <row r="16" spans="1:8" ht="14.25" customHeight="1">
      <c r="A16" s="209">
        <v>1</v>
      </c>
      <c r="B16" s="209">
        <v>2</v>
      </c>
      <c r="C16" s="209">
        <v>2</v>
      </c>
      <c r="D16" s="209">
        <v>3</v>
      </c>
      <c r="E16" s="210"/>
      <c r="F16" s="210"/>
      <c r="G16" s="210"/>
    </row>
    <row r="17" spans="1:7" ht="14.25" customHeight="1">
      <c r="A17" s="211">
        <v>1</v>
      </c>
      <c r="B17" s="212" t="s">
        <v>423</v>
      </c>
      <c r="C17" s="213"/>
      <c r="D17" s="213"/>
      <c r="E17" s="214"/>
      <c r="F17" s="215"/>
      <c r="G17" s="214"/>
    </row>
    <row r="18" spans="1:7" ht="14.25" customHeight="1">
      <c r="A18" s="211">
        <v>2</v>
      </c>
      <c r="B18" s="212" t="s">
        <v>424</v>
      </c>
      <c r="C18" s="213"/>
      <c r="D18" s="213"/>
      <c r="E18" s="214"/>
      <c r="F18" s="215"/>
      <c r="G18" s="214"/>
    </row>
    <row r="19" spans="1:7" ht="14.25" customHeight="1">
      <c r="A19" s="211">
        <v>3</v>
      </c>
      <c r="B19" s="212" t="s">
        <v>425</v>
      </c>
      <c r="C19" s="213"/>
      <c r="D19" s="213"/>
      <c r="E19" s="214"/>
      <c r="F19" s="215"/>
      <c r="G19" s="214"/>
    </row>
    <row r="20" spans="1:7" ht="14.25" customHeight="1">
      <c r="A20" s="211">
        <v>4</v>
      </c>
      <c r="B20" s="212" t="s">
        <v>426</v>
      </c>
      <c r="C20" s="213"/>
      <c r="D20" s="213"/>
      <c r="E20" s="214"/>
      <c r="F20" s="215"/>
      <c r="G20" s="214"/>
    </row>
    <row r="21" spans="1:7" ht="14.25" customHeight="1">
      <c r="A21" s="211">
        <v>5</v>
      </c>
      <c r="B21" s="212" t="s">
        <v>427</v>
      </c>
      <c r="C21" s="213"/>
      <c r="D21" s="213"/>
    </row>
    <row r="22" spans="1:7" ht="14.25" customHeight="1">
      <c r="A22" s="211">
        <v>6</v>
      </c>
      <c r="B22" s="212" t="s">
        <v>428</v>
      </c>
      <c r="C22" s="213"/>
      <c r="D22" s="213"/>
    </row>
    <row r="23" spans="1:7" ht="14.25" customHeight="1">
      <c r="A23" s="211">
        <v>7</v>
      </c>
      <c r="B23" s="212" t="s">
        <v>429</v>
      </c>
      <c r="C23" s="213"/>
      <c r="D23" s="213"/>
    </row>
    <row r="24" spans="1:7" ht="14.25" customHeight="1"/>
    <row r="25" spans="1:7" ht="14.25" customHeight="1"/>
    <row r="26" spans="1:7" ht="14.25" customHeight="1"/>
    <row r="27" spans="1:7" ht="14.25" customHeight="1"/>
    <row r="28" spans="1:7" ht="14.25" customHeight="1"/>
    <row r="29" spans="1:7" ht="14.25" customHeight="1"/>
    <row r="30" spans="1:7" ht="14.25" customHeight="1"/>
    <row r="31" spans="1:7" ht="14.25" customHeight="1"/>
    <row r="32" spans="1:7"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sheetProtection algorithmName="SHA-512" hashValue="Rixa7UOImhgWAII6wLDs6O05RrXzXJg8Q9xM92/y5YuXqWEcYkuTWla2wdJXejqHO9InNW6jZ6IjVkxEkTDqUg==" saltValue="Ucnu7kURlCRojfBQeK6XdQ==" spinCount="100000" sheet="1" objects="1" scenarios="1" formatColumns="0" formatRows="0"/>
  <protectedRanges>
    <protectedRange sqref="C17:D23" name="Disiplin Teknik Keinsinyuran"/>
  </protectedRanges>
  <mergeCells count="4">
    <mergeCell ref="A14:A15"/>
    <mergeCell ref="B14:B15"/>
    <mergeCell ref="C14:D14"/>
    <mergeCell ref="G14:G15"/>
  </mergeCells>
  <dataValidations count="1">
    <dataValidation type="list" allowBlank="1" showErrorMessage="1" sqref="C17:D23" xr:uid="{67FD691F-6B01-478D-BC9A-C30753BA675B}">
      <formula1>$B$4:$B$5</formula1>
    </dataValidation>
  </dataValidations>
  <hyperlinks>
    <hyperlink ref="H1" location="'Daftar Tabel'!A1" display="&lt;&lt;&lt; Daftar Tabel" xr:uid="{7287CAED-21ED-4781-9F4A-C2102BA3A96E}"/>
  </hyperlinks>
  <pageMargins left="0.7" right="0.7" top="0.75" bottom="0.75" header="0.3" footer="0.3"/>
  <legacy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Z1000"/>
  <sheetViews>
    <sheetView workbookViewId="0">
      <pane ySplit="6" topLeftCell="A7" activePane="bottomLeft" state="frozen"/>
      <selection pane="bottomLeft" activeCell="I13" sqref="I13"/>
    </sheetView>
  </sheetViews>
  <sheetFormatPr defaultColWidth="12.58203125" defaultRowHeight="15" customHeight="1"/>
  <cols>
    <col min="1" max="1" width="4.58203125" customWidth="1"/>
    <col min="2" max="2" width="31.83203125" customWidth="1"/>
    <col min="3" max="6" width="9.08203125" customWidth="1"/>
    <col min="8" max="26" width="7.58203125" customWidth="1"/>
  </cols>
  <sheetData>
    <row r="1" spans="1:26" ht="14.25" customHeight="1">
      <c r="A1" s="230" t="s">
        <v>633</v>
      </c>
      <c r="B1" s="1"/>
      <c r="C1" s="1"/>
      <c r="D1" s="1"/>
      <c r="E1" s="1"/>
      <c r="F1" s="1"/>
      <c r="G1" s="180" t="s">
        <v>87</v>
      </c>
      <c r="H1" s="1"/>
      <c r="I1" s="1"/>
      <c r="J1" s="1"/>
      <c r="K1" s="1"/>
      <c r="L1" s="1"/>
      <c r="M1" s="1"/>
      <c r="N1" s="1"/>
      <c r="O1" s="1"/>
      <c r="P1" s="1"/>
      <c r="Q1" s="1"/>
      <c r="R1" s="1"/>
      <c r="S1" s="1"/>
      <c r="T1" s="1"/>
      <c r="U1" s="1"/>
      <c r="V1" s="1"/>
      <c r="W1" s="1"/>
      <c r="X1" s="1"/>
      <c r="Y1" s="1"/>
      <c r="Z1" s="1"/>
    </row>
    <row r="2" spans="1:26" ht="14.25" customHeight="1">
      <c r="A2" s="62"/>
      <c r="B2" s="1"/>
      <c r="C2" s="1"/>
      <c r="D2" s="1"/>
      <c r="E2" s="1"/>
      <c r="F2" s="1"/>
      <c r="G2" s="1"/>
      <c r="H2" s="1"/>
      <c r="I2" s="1"/>
      <c r="J2" s="1"/>
      <c r="K2" s="1"/>
      <c r="L2" s="1"/>
      <c r="M2" s="1"/>
      <c r="N2" s="1"/>
      <c r="O2" s="1"/>
      <c r="P2" s="1"/>
      <c r="Q2" s="1"/>
      <c r="R2" s="1"/>
      <c r="S2" s="1"/>
      <c r="T2" s="1"/>
      <c r="U2" s="1"/>
      <c r="V2" s="1"/>
      <c r="W2" s="1"/>
      <c r="X2" s="1"/>
      <c r="Y2" s="1"/>
      <c r="Z2" s="1"/>
    </row>
    <row r="3" spans="1:26" ht="14.25" customHeight="1">
      <c r="A3" s="82" t="s">
        <v>390</v>
      </c>
      <c r="B3" s="1"/>
      <c r="C3" s="1"/>
      <c r="D3" s="1"/>
      <c r="E3" s="1"/>
      <c r="F3" s="1"/>
      <c r="G3" s="1"/>
      <c r="H3" s="1"/>
      <c r="I3" s="1"/>
      <c r="J3" s="1"/>
      <c r="K3" s="1"/>
      <c r="L3" s="1"/>
      <c r="M3" s="1"/>
      <c r="N3" s="1"/>
      <c r="O3" s="1"/>
      <c r="P3" s="1"/>
      <c r="Q3" s="1"/>
      <c r="R3" s="1"/>
      <c r="S3" s="1"/>
      <c r="T3" s="1"/>
      <c r="U3" s="1"/>
      <c r="V3" s="1"/>
      <c r="W3" s="1"/>
      <c r="X3" s="1"/>
      <c r="Y3" s="1"/>
      <c r="Z3" s="1"/>
    </row>
    <row r="4" spans="1:26" ht="14.25" customHeight="1">
      <c r="A4" s="391" t="s">
        <v>111</v>
      </c>
      <c r="B4" s="391" t="s">
        <v>201</v>
      </c>
      <c r="C4" s="393" t="s">
        <v>202</v>
      </c>
      <c r="D4" s="394"/>
      <c r="E4" s="395"/>
      <c r="F4" s="391" t="s">
        <v>138</v>
      </c>
      <c r="G4" s="1"/>
      <c r="H4" s="1"/>
      <c r="I4" s="1"/>
      <c r="J4" s="1"/>
      <c r="K4" s="1"/>
      <c r="L4" s="1"/>
      <c r="M4" s="1"/>
      <c r="N4" s="1"/>
      <c r="O4" s="1"/>
      <c r="P4" s="1"/>
      <c r="Q4" s="1"/>
      <c r="R4" s="1"/>
      <c r="S4" s="1"/>
      <c r="T4" s="1"/>
      <c r="U4" s="1"/>
      <c r="V4" s="1"/>
      <c r="W4" s="1"/>
      <c r="X4" s="1"/>
      <c r="Y4" s="1"/>
      <c r="Z4" s="1"/>
    </row>
    <row r="5" spans="1:26" ht="14.25" customHeight="1">
      <c r="A5" s="392"/>
      <c r="B5" s="392"/>
      <c r="C5" s="22" t="s">
        <v>135</v>
      </c>
      <c r="D5" s="22" t="s">
        <v>136</v>
      </c>
      <c r="E5" s="22" t="s">
        <v>137</v>
      </c>
      <c r="F5" s="392"/>
      <c r="G5" s="1"/>
      <c r="H5" s="1"/>
      <c r="I5" s="1"/>
      <c r="J5" s="1"/>
      <c r="K5" s="1"/>
      <c r="L5" s="1"/>
      <c r="M5" s="1"/>
      <c r="N5" s="1"/>
      <c r="O5" s="1"/>
      <c r="P5" s="1"/>
      <c r="Q5" s="1"/>
      <c r="R5" s="1"/>
      <c r="S5" s="1"/>
      <c r="T5" s="1"/>
      <c r="U5" s="1"/>
      <c r="V5" s="1"/>
      <c r="W5" s="1"/>
      <c r="X5" s="1"/>
      <c r="Y5" s="1"/>
      <c r="Z5" s="1"/>
    </row>
    <row r="6" spans="1:26" ht="14.25" customHeight="1">
      <c r="A6" s="29">
        <v>1</v>
      </c>
      <c r="B6" s="29">
        <v>2</v>
      </c>
      <c r="C6" s="29">
        <v>3</v>
      </c>
      <c r="D6" s="29">
        <v>4</v>
      </c>
      <c r="E6" s="29">
        <v>5</v>
      </c>
      <c r="F6" s="29">
        <v>6</v>
      </c>
      <c r="G6" s="1"/>
      <c r="H6" s="1"/>
      <c r="I6" s="1"/>
      <c r="J6" s="1"/>
      <c r="K6" s="1"/>
      <c r="L6" s="1"/>
      <c r="M6" s="1"/>
      <c r="N6" s="1"/>
      <c r="O6" s="1"/>
      <c r="P6" s="1"/>
      <c r="Q6" s="1"/>
      <c r="R6" s="1"/>
      <c r="S6" s="1"/>
      <c r="T6" s="1"/>
      <c r="U6" s="1"/>
      <c r="V6" s="1"/>
      <c r="W6" s="1"/>
      <c r="X6" s="1"/>
      <c r="Y6" s="1"/>
      <c r="Z6" s="1"/>
    </row>
    <row r="7" spans="1:26" ht="26">
      <c r="A7" s="24">
        <v>1</v>
      </c>
      <c r="B7" s="77" t="s">
        <v>391</v>
      </c>
      <c r="C7" s="44"/>
      <c r="D7" s="44"/>
      <c r="E7" s="44"/>
      <c r="F7" s="24">
        <f t="shared" ref="F7:F17" si="0">SUM(C7:E7)</f>
        <v>0</v>
      </c>
      <c r="G7" s="186" t="s">
        <v>508</v>
      </c>
      <c r="H7" s="1"/>
      <c r="I7" s="1"/>
      <c r="J7" s="1"/>
      <c r="K7" s="1"/>
      <c r="L7" s="1"/>
      <c r="M7" s="1"/>
      <c r="N7" s="1"/>
      <c r="O7" s="1"/>
      <c r="P7" s="1"/>
      <c r="Q7" s="1"/>
      <c r="R7" s="1"/>
      <c r="S7" s="1"/>
      <c r="T7" s="1"/>
      <c r="U7" s="1"/>
      <c r="V7" s="1"/>
      <c r="W7" s="1"/>
      <c r="X7" s="1"/>
      <c r="Y7" s="1"/>
      <c r="Z7" s="1"/>
    </row>
    <row r="8" spans="1:26" ht="14.25" customHeight="1">
      <c r="A8" s="24">
        <v>2</v>
      </c>
      <c r="B8" s="77" t="s">
        <v>392</v>
      </c>
      <c r="C8" s="44"/>
      <c r="D8" s="44"/>
      <c r="E8" s="44"/>
      <c r="F8" s="24">
        <f t="shared" si="0"/>
        <v>0</v>
      </c>
      <c r="G8" s="186" t="s">
        <v>509</v>
      </c>
      <c r="H8" s="1"/>
      <c r="I8" s="1"/>
      <c r="J8" s="1"/>
      <c r="K8" s="1"/>
      <c r="L8" s="1"/>
      <c r="M8" s="1"/>
      <c r="N8" s="1"/>
      <c r="O8" s="1"/>
      <c r="P8" s="1"/>
      <c r="Q8" s="1"/>
      <c r="R8" s="1"/>
      <c r="S8" s="1"/>
      <c r="T8" s="1"/>
      <c r="U8" s="1"/>
      <c r="V8" s="1"/>
      <c r="W8" s="1"/>
      <c r="X8" s="1"/>
      <c r="Y8" s="1"/>
      <c r="Z8" s="1"/>
    </row>
    <row r="9" spans="1:26" ht="14.25" customHeight="1">
      <c r="A9" s="24">
        <v>3</v>
      </c>
      <c r="B9" s="77" t="s">
        <v>393</v>
      </c>
      <c r="C9" s="44"/>
      <c r="D9" s="44"/>
      <c r="E9" s="44"/>
      <c r="F9" s="24">
        <f t="shared" si="0"/>
        <v>0</v>
      </c>
      <c r="G9" s="186" t="s">
        <v>510</v>
      </c>
      <c r="H9" s="1"/>
      <c r="I9" s="1"/>
      <c r="J9" s="1"/>
      <c r="K9" s="1"/>
      <c r="L9" s="1"/>
      <c r="M9" s="1"/>
      <c r="N9" s="1"/>
      <c r="O9" s="1"/>
      <c r="P9" s="1"/>
      <c r="Q9" s="1"/>
      <c r="R9" s="1"/>
      <c r="S9" s="1"/>
      <c r="T9" s="1"/>
      <c r="U9" s="1"/>
      <c r="V9" s="1"/>
      <c r="W9" s="1"/>
      <c r="X9" s="1"/>
      <c r="Y9" s="1"/>
      <c r="Z9" s="1"/>
    </row>
    <row r="10" spans="1:26" ht="14.25" customHeight="1">
      <c r="A10" s="24">
        <v>4</v>
      </c>
      <c r="B10" s="79" t="s">
        <v>394</v>
      </c>
      <c r="C10" s="44"/>
      <c r="D10" s="44"/>
      <c r="E10" s="44"/>
      <c r="F10" s="24">
        <f t="shared" si="0"/>
        <v>0</v>
      </c>
      <c r="G10" s="186" t="s">
        <v>511</v>
      </c>
      <c r="H10" s="1"/>
      <c r="I10" s="1"/>
      <c r="J10" s="1"/>
      <c r="K10" s="1"/>
      <c r="L10" s="1"/>
      <c r="M10" s="1"/>
      <c r="N10" s="1"/>
      <c r="O10" s="1"/>
      <c r="P10" s="1"/>
      <c r="Q10" s="1"/>
      <c r="R10" s="1"/>
      <c r="S10" s="1"/>
      <c r="T10" s="1"/>
      <c r="U10" s="1"/>
      <c r="V10" s="1"/>
      <c r="W10" s="1"/>
      <c r="X10" s="1"/>
      <c r="Y10" s="1"/>
      <c r="Z10" s="1"/>
    </row>
    <row r="11" spans="1:26" ht="14.5">
      <c r="A11" s="80">
        <v>5</v>
      </c>
      <c r="B11" s="77" t="s">
        <v>726</v>
      </c>
      <c r="C11" s="81"/>
      <c r="D11" s="44"/>
      <c r="E11" s="44"/>
      <c r="F11" s="24">
        <f t="shared" si="0"/>
        <v>0</v>
      </c>
      <c r="G11" s="186" t="s">
        <v>512</v>
      </c>
      <c r="H11" s="1"/>
      <c r="I11" s="1"/>
      <c r="J11" s="1"/>
      <c r="K11" s="1"/>
      <c r="L11" s="1"/>
      <c r="M11" s="1"/>
      <c r="N11" s="1"/>
      <c r="O11" s="1"/>
      <c r="P11" s="1"/>
      <c r="Q11" s="1"/>
      <c r="R11" s="1"/>
      <c r="S11" s="1"/>
      <c r="T11" s="1"/>
      <c r="U11" s="1"/>
      <c r="V11" s="1"/>
      <c r="W11" s="1"/>
      <c r="X11" s="1"/>
      <c r="Y11" s="1"/>
      <c r="Z11" s="1"/>
    </row>
    <row r="12" spans="1:26" ht="27" customHeight="1">
      <c r="A12" s="80">
        <v>6</v>
      </c>
      <c r="B12" s="77" t="s">
        <v>729</v>
      </c>
      <c r="C12" s="81"/>
      <c r="D12" s="44"/>
      <c r="E12" s="44"/>
      <c r="F12" s="24">
        <f t="shared" si="0"/>
        <v>0</v>
      </c>
      <c r="G12" s="186" t="s">
        <v>513</v>
      </c>
      <c r="H12" s="1"/>
      <c r="I12" s="1"/>
      <c r="J12" s="1"/>
      <c r="K12" s="1"/>
      <c r="L12" s="1"/>
      <c r="M12" s="1"/>
      <c r="N12" s="1"/>
      <c r="O12" s="1"/>
      <c r="P12" s="1"/>
      <c r="Q12" s="1"/>
      <c r="R12" s="1"/>
      <c r="S12" s="1"/>
      <c r="T12" s="1"/>
      <c r="U12" s="1"/>
      <c r="V12" s="1"/>
      <c r="W12" s="1"/>
      <c r="X12" s="1"/>
      <c r="Y12" s="1"/>
      <c r="Z12" s="1"/>
    </row>
    <row r="13" spans="1:26" ht="27.5" customHeight="1">
      <c r="A13" s="80">
        <v>7</v>
      </c>
      <c r="B13" s="77" t="s">
        <v>730</v>
      </c>
      <c r="C13" s="81"/>
      <c r="D13" s="44"/>
      <c r="E13" s="44"/>
      <c r="F13" s="24">
        <f t="shared" si="0"/>
        <v>0</v>
      </c>
      <c r="G13" s="186" t="s">
        <v>514</v>
      </c>
      <c r="H13" s="1"/>
      <c r="I13" s="1"/>
      <c r="J13" s="1"/>
      <c r="K13" s="1"/>
      <c r="L13" s="1"/>
      <c r="M13" s="1"/>
      <c r="N13" s="1"/>
      <c r="O13" s="1"/>
      <c r="P13" s="1"/>
      <c r="Q13" s="1"/>
      <c r="R13" s="1"/>
      <c r="S13" s="1"/>
      <c r="T13" s="1"/>
      <c r="U13" s="1"/>
      <c r="V13" s="1"/>
      <c r="W13" s="1"/>
      <c r="X13" s="1"/>
      <c r="Y13" s="1"/>
      <c r="Z13" s="1"/>
    </row>
    <row r="14" spans="1:26" ht="26">
      <c r="A14" s="80">
        <v>8</v>
      </c>
      <c r="B14" s="77" t="s">
        <v>203</v>
      </c>
      <c r="C14" s="81"/>
      <c r="D14" s="44"/>
      <c r="E14" s="44"/>
      <c r="F14" s="24">
        <f t="shared" si="0"/>
        <v>0</v>
      </c>
      <c r="G14" s="186" t="s">
        <v>515</v>
      </c>
      <c r="H14" s="1"/>
      <c r="I14" s="1"/>
      <c r="J14" s="1"/>
      <c r="K14" s="1"/>
      <c r="L14" s="1"/>
      <c r="M14" s="1"/>
      <c r="N14" s="1"/>
      <c r="O14" s="1"/>
      <c r="P14" s="1"/>
      <c r="Q14" s="1"/>
      <c r="R14" s="1"/>
      <c r="S14" s="1"/>
      <c r="T14" s="1"/>
      <c r="U14" s="1"/>
      <c r="V14" s="1"/>
      <c r="W14" s="1"/>
      <c r="X14" s="1"/>
      <c r="Y14" s="1"/>
      <c r="Z14" s="1"/>
    </row>
    <row r="15" spans="1:26" ht="26">
      <c r="A15" s="80">
        <v>9</v>
      </c>
      <c r="B15" s="77" t="s">
        <v>204</v>
      </c>
      <c r="C15" s="81"/>
      <c r="D15" s="44"/>
      <c r="E15" s="44"/>
      <c r="F15" s="24">
        <f t="shared" si="0"/>
        <v>0</v>
      </c>
      <c r="G15" s="186" t="s">
        <v>516</v>
      </c>
      <c r="H15" s="1"/>
      <c r="I15" s="1"/>
      <c r="J15" s="1"/>
      <c r="K15" s="1"/>
      <c r="L15" s="1"/>
      <c r="M15" s="1"/>
      <c r="N15" s="1"/>
      <c r="O15" s="1"/>
      <c r="P15" s="1"/>
      <c r="Q15" s="1"/>
      <c r="R15" s="1"/>
      <c r="S15" s="1"/>
      <c r="T15" s="1"/>
      <c r="U15" s="1"/>
      <c r="V15" s="1"/>
      <c r="W15" s="1"/>
      <c r="X15" s="1"/>
      <c r="Y15" s="1"/>
      <c r="Z15" s="1"/>
    </row>
    <row r="16" spans="1:26" ht="26">
      <c r="A16" s="80">
        <v>10</v>
      </c>
      <c r="B16" s="77" t="s">
        <v>205</v>
      </c>
      <c r="C16" s="81"/>
      <c r="D16" s="44"/>
      <c r="E16" s="44"/>
      <c r="F16" s="24">
        <f t="shared" si="0"/>
        <v>0</v>
      </c>
      <c r="G16" s="186" t="s">
        <v>517</v>
      </c>
      <c r="H16" s="1"/>
      <c r="I16" s="1"/>
      <c r="J16" s="1"/>
      <c r="K16" s="1"/>
      <c r="L16" s="1"/>
      <c r="M16" s="1"/>
      <c r="N16" s="1"/>
      <c r="O16" s="1"/>
      <c r="P16" s="1"/>
      <c r="Q16" s="1"/>
      <c r="R16" s="1"/>
      <c r="S16" s="1"/>
      <c r="T16" s="1"/>
      <c r="U16" s="1"/>
      <c r="V16" s="1"/>
      <c r="W16" s="1"/>
      <c r="X16" s="1"/>
      <c r="Y16" s="1"/>
      <c r="Z16" s="1"/>
    </row>
    <row r="17" spans="1:26" ht="14.25" customHeight="1">
      <c r="A17" s="443" t="s">
        <v>138</v>
      </c>
      <c r="B17" s="395"/>
      <c r="C17" s="46">
        <f>SUM(C7:C16)</f>
        <v>0</v>
      </c>
      <c r="D17" s="46">
        <f>SUM(D7:D16)</f>
        <v>0</v>
      </c>
      <c r="E17" s="46">
        <f>SUM(E7:E16)</f>
        <v>0</v>
      </c>
      <c r="F17" s="46">
        <f t="shared" si="0"/>
        <v>0</v>
      </c>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vOOeFX0p7ZZHVQgRN7wdYtMmiVi+zsPHCO4svriemjM5+7EAhsGVksoiBoVFrWkdQyL1YKp9ArDXZikGAQ5Phw==" saltValue="ITX5fOJ//VeauzxMFRcBaw==" spinCount="100000" sheet="1" formatColumns="0" formatRows="0"/>
  <protectedRanges>
    <protectedRange sqref="C7:E16" name="Tabel 6e2"/>
  </protectedRanges>
  <mergeCells count="5">
    <mergeCell ref="A4:A5"/>
    <mergeCell ref="B4:B5"/>
    <mergeCell ref="C4:E4"/>
    <mergeCell ref="F4:F5"/>
    <mergeCell ref="A17:B17"/>
  </mergeCells>
  <phoneticPr fontId="65" type="noConversion"/>
  <dataValidations count="1">
    <dataValidation type="decimal" operator="greaterThanOrEqual" allowBlank="1" showDropDown="1" showInputMessage="1" showErrorMessage="1" prompt="Masukan data yang valid. Data yang dimasukan harus berupa angka" sqref="C7:E16" xr:uid="{00000000-0002-0000-3400-000000000000}">
      <formula1>0</formula1>
    </dataValidation>
  </dataValidations>
  <hyperlinks>
    <hyperlink ref="G1" location="'Daftar Tabel'!A1" display="&lt;&lt;&lt; Daftar Tabel" xr:uid="{00000000-0004-0000-3400-000000000000}"/>
  </hyperlinks>
  <pageMargins left="0.7" right="0.7" top="0.75" bottom="0.75" header="0" footer="0"/>
  <pageSetup orientation="landscape"/>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J1003"/>
  <sheetViews>
    <sheetView workbookViewId="0">
      <pane xSplit="1" ySplit="11" topLeftCell="B12" activePane="bottomRight" state="frozen"/>
      <selection pane="topRight" activeCell="B1" sqref="B1"/>
      <selection pane="bottomLeft" activeCell="A12" sqref="A12"/>
      <selection pane="bottomRight" activeCell="E1" sqref="E1"/>
    </sheetView>
  </sheetViews>
  <sheetFormatPr defaultColWidth="12.58203125" defaultRowHeight="15" customHeight="1"/>
  <cols>
    <col min="1" max="1" width="4.58203125" customWidth="1"/>
    <col min="2" max="2" width="28.33203125" customWidth="1"/>
    <col min="3" max="3" width="13.33203125" customWidth="1"/>
    <col min="4" max="4" width="21.33203125" customWidth="1"/>
    <col min="5" max="5" width="20.08203125" customWidth="1"/>
    <col min="6" max="26" width="7.58203125" customWidth="1"/>
  </cols>
  <sheetData>
    <row r="1" spans="1:10" ht="14.25" customHeight="1">
      <c r="A1" s="242" t="s">
        <v>635</v>
      </c>
      <c r="C1" s="51"/>
      <c r="E1" s="180" t="s">
        <v>87</v>
      </c>
    </row>
    <row r="2" spans="1:10" ht="14.5">
      <c r="A2" s="69"/>
      <c r="C2" s="51"/>
      <c r="E2" s="85"/>
    </row>
    <row r="3" spans="1:10" ht="14.5" hidden="1">
      <c r="A3" s="69"/>
      <c r="C3" s="51"/>
      <c r="E3" s="85"/>
    </row>
    <row r="4" spans="1:10" ht="14.5" hidden="1">
      <c r="A4" s="69"/>
      <c r="B4" s="48" t="s">
        <v>397</v>
      </c>
      <c r="C4" s="51"/>
      <c r="E4" s="85"/>
    </row>
    <row r="5" spans="1:10" ht="14.5" hidden="1">
      <c r="A5" s="69"/>
      <c r="B5" t="s">
        <v>398</v>
      </c>
      <c r="C5" s="51"/>
      <c r="E5" s="85"/>
    </row>
    <row r="6" spans="1:10" ht="12.75" hidden="1" customHeight="1">
      <c r="A6" s="69"/>
      <c r="B6" t="s">
        <v>399</v>
      </c>
      <c r="C6" s="51"/>
      <c r="E6" s="85"/>
    </row>
    <row r="7" spans="1:10" ht="14.25" customHeight="1">
      <c r="A7" s="82" t="s">
        <v>400</v>
      </c>
      <c r="C7" s="51"/>
      <c r="E7" s="85"/>
    </row>
    <row r="8" spans="1:10" ht="14.25" customHeight="1">
      <c r="A8" s="242" t="s">
        <v>636</v>
      </c>
      <c r="C8" s="51"/>
    </row>
    <row r="9" spans="1:10" ht="39">
      <c r="A9" s="22" t="s">
        <v>50</v>
      </c>
      <c r="B9" s="22" t="s">
        <v>229</v>
      </c>
      <c r="C9" s="22" t="s">
        <v>43</v>
      </c>
      <c r="D9" s="22" t="s">
        <v>401</v>
      </c>
      <c r="E9" s="22" t="s">
        <v>402</v>
      </c>
    </row>
    <row r="10" spans="1:10" ht="14.25" customHeight="1">
      <c r="A10" s="86">
        <v>1</v>
      </c>
      <c r="B10" s="86">
        <v>2</v>
      </c>
      <c r="C10" s="86">
        <v>3</v>
      </c>
      <c r="D10" s="86">
        <v>4</v>
      </c>
      <c r="E10" s="86">
        <v>5</v>
      </c>
    </row>
    <row r="11" spans="1:10" ht="14.25" customHeight="1">
      <c r="A11" s="87" t="s">
        <v>215</v>
      </c>
      <c r="B11" s="496" t="s">
        <v>216</v>
      </c>
      <c r="C11" s="497"/>
      <c r="D11" s="497"/>
      <c r="E11" s="497"/>
    </row>
    <row r="12" spans="1:10" ht="14.25" customHeight="1">
      <c r="A12" s="74">
        <v>1</v>
      </c>
      <c r="B12" s="58"/>
      <c r="C12" s="88"/>
      <c r="D12" s="59"/>
      <c r="E12" s="59"/>
      <c r="G12" s="411" t="s">
        <v>130</v>
      </c>
      <c r="H12" s="371"/>
      <c r="I12" s="371"/>
      <c r="J12" s="372"/>
    </row>
    <row r="13" spans="1:10" ht="14.25" customHeight="1">
      <c r="A13" s="74">
        <v>2</v>
      </c>
      <c r="B13" s="58"/>
      <c r="C13" s="88"/>
      <c r="D13" s="59"/>
      <c r="E13" s="59"/>
      <c r="G13" s="50" t="s">
        <v>740</v>
      </c>
      <c r="J13" s="48">
        <f>COUNTIFS(B12:B1000,"&lt;&gt;",C12:C1000,"&lt;&gt;",E12:E1000,"&lt;&gt;")</f>
        <v>0</v>
      </c>
    </row>
    <row r="14" spans="1:10" ht="14.25" customHeight="1">
      <c r="A14" s="74">
        <v>3</v>
      </c>
      <c r="B14" s="58"/>
      <c r="C14" s="88"/>
      <c r="D14" s="59"/>
      <c r="E14" s="59"/>
    </row>
    <row r="15" spans="1:10" ht="14.25" customHeight="1">
      <c r="A15" s="74">
        <v>4</v>
      </c>
      <c r="B15" s="58"/>
      <c r="C15" s="88"/>
      <c r="D15" s="59"/>
      <c r="E15" s="59"/>
    </row>
    <row r="16" spans="1:10" ht="14.25" customHeight="1">
      <c r="A16" s="74">
        <v>5</v>
      </c>
      <c r="B16" s="58"/>
      <c r="C16" s="88"/>
      <c r="D16" s="59"/>
      <c r="E16" s="59"/>
    </row>
    <row r="17" spans="1:5" ht="14.25" customHeight="1">
      <c r="A17" s="74">
        <v>6</v>
      </c>
      <c r="B17" s="58"/>
      <c r="C17" s="88"/>
      <c r="D17" s="59"/>
      <c r="E17" s="59"/>
    </row>
    <row r="18" spans="1:5" ht="14.25" customHeight="1">
      <c r="A18" s="74">
        <v>7</v>
      </c>
      <c r="B18" s="58"/>
      <c r="C18" s="88"/>
      <c r="D18" s="59"/>
      <c r="E18" s="59"/>
    </row>
    <row r="19" spans="1:5" ht="14.25" customHeight="1">
      <c r="A19" s="74">
        <v>8</v>
      </c>
      <c r="B19" s="58"/>
      <c r="C19" s="88"/>
      <c r="D19" s="59"/>
      <c r="E19" s="59"/>
    </row>
    <row r="20" spans="1:5" ht="14.25" customHeight="1">
      <c r="A20" s="74">
        <v>9</v>
      </c>
      <c r="B20" s="58"/>
      <c r="C20" s="88"/>
      <c r="D20" s="59"/>
      <c r="E20" s="59"/>
    </row>
    <row r="21" spans="1:5" ht="14.25" customHeight="1">
      <c r="A21" s="74">
        <v>10</v>
      </c>
      <c r="B21" s="58"/>
      <c r="C21" s="88"/>
      <c r="D21" s="59"/>
      <c r="E21" s="59"/>
    </row>
    <row r="22" spans="1:5" ht="14.25" customHeight="1">
      <c r="A22" s="74">
        <v>11</v>
      </c>
      <c r="B22" s="58"/>
      <c r="C22" s="88"/>
      <c r="D22" s="59"/>
      <c r="E22" s="59"/>
    </row>
    <row r="23" spans="1:5" ht="14.25" customHeight="1">
      <c r="A23" s="74">
        <v>12</v>
      </c>
      <c r="B23" s="58"/>
      <c r="C23" s="88"/>
      <c r="D23" s="59"/>
      <c r="E23" s="59"/>
    </row>
    <row r="24" spans="1:5" ht="14.25" customHeight="1">
      <c r="A24" s="74">
        <v>13</v>
      </c>
      <c r="B24" s="58"/>
      <c r="C24" s="88"/>
      <c r="D24" s="59"/>
      <c r="E24" s="59"/>
    </row>
    <row r="25" spans="1:5" ht="14.25" customHeight="1">
      <c r="A25" s="74">
        <v>14</v>
      </c>
      <c r="B25" s="58"/>
      <c r="C25" s="88"/>
      <c r="D25" s="59"/>
      <c r="E25" s="59"/>
    </row>
    <row r="26" spans="1:5" ht="14.25" customHeight="1">
      <c r="A26" s="74">
        <v>15</v>
      </c>
      <c r="B26" s="58"/>
      <c r="C26" s="88"/>
      <c r="D26" s="59"/>
      <c r="E26" s="59"/>
    </row>
    <row r="27" spans="1:5" ht="14.25" customHeight="1">
      <c r="A27" s="74">
        <v>16</v>
      </c>
      <c r="B27" s="58"/>
      <c r="C27" s="88"/>
      <c r="D27" s="59"/>
      <c r="E27" s="59"/>
    </row>
    <row r="28" spans="1:5" ht="14.25" customHeight="1">
      <c r="A28" s="74">
        <v>17</v>
      </c>
      <c r="B28" s="58"/>
      <c r="C28" s="88"/>
      <c r="D28" s="59"/>
      <c r="E28" s="59"/>
    </row>
    <row r="29" spans="1:5" ht="14.25" customHeight="1">
      <c r="A29" s="74">
        <v>18</v>
      </c>
      <c r="B29" s="58"/>
      <c r="C29" s="88"/>
      <c r="D29" s="59"/>
      <c r="E29" s="59"/>
    </row>
    <row r="30" spans="1:5" ht="14.25" customHeight="1">
      <c r="A30" s="74">
        <v>19</v>
      </c>
      <c r="B30" s="58"/>
      <c r="C30" s="88"/>
      <c r="D30" s="59"/>
      <c r="E30" s="59"/>
    </row>
    <row r="31" spans="1:5" ht="14.25" customHeight="1">
      <c r="A31" s="74">
        <v>20</v>
      </c>
      <c r="B31" s="58"/>
      <c r="C31" s="88"/>
      <c r="D31" s="59"/>
      <c r="E31" s="59"/>
    </row>
    <row r="32" spans="1:5" ht="14.25" customHeight="1">
      <c r="A32" s="74">
        <v>21</v>
      </c>
      <c r="B32" s="58"/>
      <c r="C32" s="88"/>
      <c r="D32" s="59"/>
      <c r="E32" s="59"/>
    </row>
    <row r="33" spans="1:5" ht="14.25" customHeight="1">
      <c r="A33" s="74">
        <v>22</v>
      </c>
      <c r="B33" s="58"/>
      <c r="C33" s="88"/>
      <c r="D33" s="59"/>
      <c r="E33" s="59"/>
    </row>
    <row r="34" spans="1:5" ht="14.25" customHeight="1">
      <c r="A34" s="74">
        <v>23</v>
      </c>
      <c r="B34" s="58"/>
      <c r="C34" s="88"/>
      <c r="D34" s="59"/>
      <c r="E34" s="59"/>
    </row>
    <row r="35" spans="1:5" ht="14.25" customHeight="1">
      <c r="A35" s="74">
        <v>24</v>
      </c>
      <c r="B35" s="58"/>
      <c r="C35" s="88"/>
      <c r="D35" s="59"/>
      <c r="E35" s="59"/>
    </row>
    <row r="36" spans="1:5" ht="14.25" customHeight="1">
      <c r="A36" s="74">
        <v>25</v>
      </c>
      <c r="B36" s="58"/>
      <c r="C36" s="88"/>
      <c r="D36" s="59"/>
      <c r="E36" s="59"/>
    </row>
    <row r="37" spans="1:5" ht="14.25" customHeight="1">
      <c r="A37" s="74">
        <v>26</v>
      </c>
      <c r="B37" s="58"/>
      <c r="C37" s="88"/>
      <c r="D37" s="59"/>
      <c r="E37" s="59"/>
    </row>
    <row r="38" spans="1:5" ht="14.25" customHeight="1">
      <c r="A38" s="74">
        <v>27</v>
      </c>
      <c r="B38" s="58"/>
      <c r="C38" s="88"/>
      <c r="D38" s="59"/>
      <c r="E38" s="59"/>
    </row>
    <row r="39" spans="1:5" ht="14.25" customHeight="1">
      <c r="A39" s="74">
        <v>28</v>
      </c>
      <c r="B39" s="58"/>
      <c r="C39" s="88"/>
      <c r="D39" s="59"/>
      <c r="E39" s="59"/>
    </row>
    <row r="40" spans="1:5" ht="14.25" customHeight="1">
      <c r="A40" s="74">
        <v>29</v>
      </c>
      <c r="B40" s="58"/>
      <c r="C40" s="88"/>
      <c r="D40" s="59"/>
      <c r="E40" s="59"/>
    </row>
    <row r="41" spans="1:5" ht="14.25" customHeight="1">
      <c r="A41" s="74">
        <v>30</v>
      </c>
      <c r="B41" s="58"/>
      <c r="C41" s="88"/>
      <c r="D41" s="59"/>
      <c r="E41" s="59"/>
    </row>
    <row r="42" spans="1:5" ht="14.25" customHeight="1">
      <c r="A42" s="74">
        <v>31</v>
      </c>
      <c r="B42" s="58"/>
      <c r="C42" s="88"/>
      <c r="D42" s="59"/>
      <c r="E42" s="59"/>
    </row>
    <row r="43" spans="1:5" ht="14.25" customHeight="1">
      <c r="A43" s="74">
        <v>32</v>
      </c>
      <c r="B43" s="58"/>
      <c r="C43" s="88"/>
      <c r="D43" s="59"/>
      <c r="E43" s="59"/>
    </row>
    <row r="44" spans="1:5" ht="14.25" customHeight="1">
      <c r="A44" s="74">
        <v>33</v>
      </c>
      <c r="B44" s="58"/>
      <c r="C44" s="88"/>
      <c r="D44" s="59"/>
      <c r="E44" s="59"/>
    </row>
    <row r="45" spans="1:5" ht="14.25" customHeight="1">
      <c r="A45" s="74">
        <v>34</v>
      </c>
      <c r="B45" s="58"/>
      <c r="C45" s="88"/>
      <c r="D45" s="59"/>
      <c r="E45" s="59"/>
    </row>
    <row r="46" spans="1:5" ht="14.25" customHeight="1">
      <c r="A46" s="74">
        <v>35</v>
      </c>
      <c r="B46" s="58"/>
      <c r="C46" s="88"/>
      <c r="D46" s="59"/>
      <c r="E46" s="59"/>
    </row>
    <row r="47" spans="1:5" ht="14.25" customHeight="1">
      <c r="A47" s="74">
        <v>36</v>
      </c>
      <c r="B47" s="58"/>
      <c r="C47" s="88"/>
      <c r="D47" s="59"/>
      <c r="E47" s="59"/>
    </row>
    <row r="48" spans="1:5" ht="14.25" customHeight="1">
      <c r="A48" s="74">
        <v>37</v>
      </c>
      <c r="B48" s="58"/>
      <c r="C48" s="88"/>
      <c r="D48" s="59"/>
      <c r="E48" s="59"/>
    </row>
    <row r="49" spans="1:5" ht="14.25" customHeight="1">
      <c r="A49" s="74">
        <v>38</v>
      </c>
      <c r="B49" s="58"/>
      <c r="C49" s="88"/>
      <c r="D49" s="59"/>
      <c r="E49" s="59"/>
    </row>
    <row r="50" spans="1:5" ht="14.25" customHeight="1">
      <c r="A50" s="74">
        <v>39</v>
      </c>
      <c r="B50" s="58"/>
      <c r="C50" s="88"/>
      <c r="D50" s="59"/>
      <c r="E50" s="59"/>
    </row>
    <row r="51" spans="1:5" ht="14.25" customHeight="1">
      <c r="A51" s="74">
        <v>40</v>
      </c>
      <c r="B51" s="58"/>
      <c r="C51" s="88"/>
      <c r="D51" s="59"/>
      <c r="E51" s="59"/>
    </row>
    <row r="52" spans="1:5" ht="14.25" customHeight="1">
      <c r="A52" s="74">
        <v>41</v>
      </c>
      <c r="B52" s="58"/>
      <c r="C52" s="88"/>
      <c r="D52" s="59"/>
      <c r="E52" s="59"/>
    </row>
    <row r="53" spans="1:5" ht="14.25" customHeight="1">
      <c r="A53" s="74">
        <v>42</v>
      </c>
      <c r="B53" s="58"/>
      <c r="C53" s="88"/>
      <c r="D53" s="59"/>
      <c r="E53" s="59"/>
    </row>
    <row r="54" spans="1:5" ht="14.25" customHeight="1">
      <c r="A54" s="74">
        <v>43</v>
      </c>
      <c r="B54" s="58"/>
      <c r="C54" s="88"/>
      <c r="D54" s="59"/>
      <c r="E54" s="59"/>
    </row>
    <row r="55" spans="1:5" ht="14.25" customHeight="1">
      <c r="A55" s="74">
        <v>44</v>
      </c>
      <c r="B55" s="58"/>
      <c r="C55" s="88"/>
      <c r="D55" s="59"/>
      <c r="E55" s="59"/>
    </row>
    <row r="56" spans="1:5" ht="14.25" customHeight="1">
      <c r="A56" s="74">
        <v>45</v>
      </c>
      <c r="B56" s="58"/>
      <c r="C56" s="88"/>
      <c r="D56" s="59"/>
      <c r="E56" s="59"/>
    </row>
    <row r="57" spans="1:5" ht="14.25" customHeight="1">
      <c r="A57" s="74">
        <v>46</v>
      </c>
      <c r="B57" s="58"/>
      <c r="C57" s="88"/>
      <c r="D57" s="59"/>
      <c r="E57" s="59"/>
    </row>
    <row r="58" spans="1:5" ht="14.25" customHeight="1">
      <c r="A58" s="74">
        <v>47</v>
      </c>
      <c r="B58" s="58"/>
      <c r="C58" s="88"/>
      <c r="D58" s="59"/>
      <c r="E58" s="59"/>
    </row>
    <row r="59" spans="1:5" ht="14.25" customHeight="1">
      <c r="A59" s="74">
        <v>48</v>
      </c>
      <c r="B59" s="58"/>
      <c r="C59" s="88"/>
      <c r="D59" s="59"/>
      <c r="E59" s="59"/>
    </row>
    <row r="60" spans="1:5" ht="14.25" customHeight="1">
      <c r="A60" s="74">
        <v>49</v>
      </c>
      <c r="B60" s="58"/>
      <c r="C60" s="88"/>
      <c r="D60" s="59"/>
      <c r="E60" s="59"/>
    </row>
    <row r="61" spans="1:5" ht="14.25" customHeight="1">
      <c r="A61" s="74">
        <v>50</v>
      </c>
      <c r="B61" s="58"/>
      <c r="C61" s="88"/>
      <c r="D61" s="59"/>
      <c r="E61" s="59"/>
    </row>
    <row r="62" spans="1:5" ht="14.25" customHeight="1">
      <c r="A62" s="74">
        <v>51</v>
      </c>
      <c r="B62" s="58"/>
      <c r="C62" s="88"/>
      <c r="D62" s="59"/>
      <c r="E62" s="59"/>
    </row>
    <row r="63" spans="1:5" ht="14.25" customHeight="1">
      <c r="A63" s="74">
        <v>52</v>
      </c>
      <c r="B63" s="58"/>
      <c r="C63" s="88"/>
      <c r="D63" s="59"/>
      <c r="E63" s="59"/>
    </row>
    <row r="64" spans="1:5" ht="14.25" customHeight="1">
      <c r="A64" s="74">
        <v>53</v>
      </c>
      <c r="B64" s="58"/>
      <c r="C64" s="88"/>
      <c r="D64" s="59"/>
      <c r="E64" s="59"/>
    </row>
    <row r="65" spans="1:5" ht="14.25" customHeight="1">
      <c r="A65" s="74">
        <v>54</v>
      </c>
      <c r="B65" s="58"/>
      <c r="C65" s="88"/>
      <c r="D65" s="59"/>
      <c r="E65" s="59"/>
    </row>
    <row r="66" spans="1:5" ht="14.25" customHeight="1">
      <c r="A66" s="74">
        <v>55</v>
      </c>
      <c r="B66" s="58"/>
      <c r="C66" s="88"/>
      <c r="D66" s="59"/>
      <c r="E66" s="59"/>
    </row>
    <row r="67" spans="1:5" ht="14.25" customHeight="1">
      <c r="A67" s="74">
        <v>56</v>
      </c>
      <c r="B67" s="58"/>
      <c r="C67" s="88"/>
      <c r="D67" s="59"/>
      <c r="E67" s="59"/>
    </row>
    <row r="68" spans="1:5" ht="14.25" customHeight="1">
      <c r="A68" s="74">
        <v>57</v>
      </c>
      <c r="B68" s="58"/>
      <c r="C68" s="88"/>
      <c r="D68" s="59"/>
      <c r="E68" s="59"/>
    </row>
    <row r="69" spans="1:5" ht="14.25" customHeight="1">
      <c r="A69" s="74">
        <v>58</v>
      </c>
      <c r="B69" s="58"/>
      <c r="C69" s="88"/>
      <c r="D69" s="59"/>
      <c r="E69" s="59"/>
    </row>
    <row r="70" spans="1:5" ht="14.25" customHeight="1">
      <c r="A70" s="74">
        <v>59</v>
      </c>
      <c r="B70" s="58"/>
      <c r="C70" s="88"/>
      <c r="D70" s="59"/>
      <c r="E70" s="59"/>
    </row>
    <row r="71" spans="1:5" ht="14.25" customHeight="1">
      <c r="A71" s="74">
        <v>60</v>
      </c>
      <c r="B71" s="58"/>
      <c r="C71" s="88"/>
      <c r="D71" s="59"/>
      <c r="E71" s="59"/>
    </row>
    <row r="72" spans="1:5" ht="14.25" customHeight="1">
      <c r="A72" s="74">
        <v>61</v>
      </c>
      <c r="B72" s="58"/>
      <c r="C72" s="88"/>
      <c r="D72" s="59"/>
      <c r="E72" s="59"/>
    </row>
    <row r="73" spans="1:5" ht="14.25" customHeight="1">
      <c r="A73" s="74">
        <v>62</v>
      </c>
      <c r="B73" s="58"/>
      <c r="C73" s="88"/>
      <c r="D73" s="59"/>
      <c r="E73" s="59"/>
    </row>
    <row r="74" spans="1:5" ht="14.25" customHeight="1">
      <c r="A74" s="74">
        <v>63</v>
      </c>
      <c r="B74" s="58"/>
      <c r="C74" s="88"/>
      <c r="D74" s="59"/>
      <c r="E74" s="59"/>
    </row>
    <row r="75" spans="1:5" ht="14.25" customHeight="1">
      <c r="A75" s="74">
        <v>64</v>
      </c>
      <c r="B75" s="58"/>
      <c r="C75" s="88"/>
      <c r="D75" s="59"/>
      <c r="E75" s="59"/>
    </row>
    <row r="76" spans="1:5" ht="14.25" customHeight="1">
      <c r="A76" s="74">
        <v>65</v>
      </c>
      <c r="B76" s="58"/>
      <c r="C76" s="88"/>
      <c r="D76" s="59"/>
      <c r="E76" s="59"/>
    </row>
    <row r="77" spans="1:5" ht="14.25" customHeight="1">
      <c r="A77" s="74">
        <v>66</v>
      </c>
      <c r="B77" s="58"/>
      <c r="C77" s="88"/>
      <c r="D77" s="59"/>
      <c r="E77" s="59"/>
    </row>
    <row r="78" spans="1:5" ht="14.25" customHeight="1">
      <c r="A78" s="74">
        <v>67</v>
      </c>
      <c r="B78" s="58"/>
      <c r="C78" s="88"/>
      <c r="D78" s="59"/>
      <c r="E78" s="59"/>
    </row>
    <row r="79" spans="1:5" ht="14.25" customHeight="1">
      <c r="A79" s="74">
        <v>68</v>
      </c>
      <c r="B79" s="58"/>
      <c r="C79" s="88"/>
      <c r="D79" s="59"/>
      <c r="E79" s="59"/>
    </row>
    <row r="80" spans="1:5" ht="14.25" customHeight="1">
      <c r="A80" s="74">
        <v>69</v>
      </c>
      <c r="B80" s="58"/>
      <c r="C80" s="88"/>
      <c r="D80" s="59"/>
      <c r="E80" s="59"/>
    </row>
    <row r="81" spans="1:5" ht="14.25" customHeight="1">
      <c r="A81" s="74">
        <v>70</v>
      </c>
      <c r="B81" s="58"/>
      <c r="C81" s="88"/>
      <c r="D81" s="59"/>
      <c r="E81" s="59"/>
    </row>
    <row r="82" spans="1:5" ht="14.25" customHeight="1">
      <c r="A82" s="74">
        <v>71</v>
      </c>
      <c r="B82" s="58"/>
      <c r="C82" s="88"/>
      <c r="D82" s="59"/>
      <c r="E82" s="59"/>
    </row>
    <row r="83" spans="1:5" ht="14.25" customHeight="1">
      <c r="A83" s="74">
        <v>72</v>
      </c>
      <c r="B83" s="58"/>
      <c r="C83" s="88"/>
      <c r="D83" s="59"/>
      <c r="E83" s="59"/>
    </row>
    <row r="84" spans="1:5" ht="14.25" customHeight="1">
      <c r="A84" s="74">
        <v>73</v>
      </c>
      <c r="B84" s="58"/>
      <c r="C84" s="88"/>
      <c r="D84" s="59"/>
      <c r="E84" s="59"/>
    </row>
    <row r="85" spans="1:5" ht="14.25" customHeight="1">
      <c r="A85" s="74">
        <v>74</v>
      </c>
      <c r="B85" s="58"/>
      <c r="C85" s="88"/>
      <c r="D85" s="59"/>
      <c r="E85" s="59"/>
    </row>
    <row r="86" spans="1:5" ht="14.25" customHeight="1">
      <c r="A86" s="74">
        <v>75</v>
      </c>
      <c r="B86" s="58"/>
      <c r="C86" s="88"/>
      <c r="D86" s="59"/>
      <c r="E86" s="59"/>
    </row>
    <row r="87" spans="1:5" ht="14.25" customHeight="1">
      <c r="A87" s="74">
        <v>76</v>
      </c>
      <c r="B87" s="58"/>
      <c r="C87" s="88"/>
      <c r="D87" s="59"/>
      <c r="E87" s="59"/>
    </row>
    <row r="88" spans="1:5" ht="14.25" customHeight="1">
      <c r="A88" s="74">
        <v>77</v>
      </c>
      <c r="B88" s="58"/>
      <c r="C88" s="88"/>
      <c r="D88" s="59"/>
      <c r="E88" s="59"/>
    </row>
    <row r="89" spans="1:5" ht="14.25" customHeight="1">
      <c r="A89" s="74">
        <v>78</v>
      </c>
      <c r="B89" s="58"/>
      <c r="C89" s="88"/>
      <c r="D89" s="59"/>
      <c r="E89" s="59"/>
    </row>
    <row r="90" spans="1:5" ht="14.25" customHeight="1">
      <c r="A90" s="74">
        <v>79</v>
      </c>
      <c r="B90" s="58"/>
      <c r="C90" s="88"/>
      <c r="D90" s="59"/>
      <c r="E90" s="59"/>
    </row>
    <row r="91" spans="1:5" ht="14.25" customHeight="1">
      <c r="A91" s="74">
        <v>80</v>
      </c>
      <c r="B91" s="58"/>
      <c r="C91" s="88"/>
      <c r="D91" s="59"/>
      <c r="E91" s="59"/>
    </row>
    <row r="92" spans="1:5" ht="14.25" customHeight="1">
      <c r="A92" s="74">
        <v>81</v>
      </c>
      <c r="B92" s="58"/>
      <c r="C92" s="88"/>
      <c r="D92" s="59"/>
      <c r="E92" s="59"/>
    </row>
    <row r="93" spans="1:5" ht="14.25" customHeight="1">
      <c r="A93" s="74">
        <v>82</v>
      </c>
      <c r="B93" s="58"/>
      <c r="C93" s="88"/>
      <c r="D93" s="59"/>
      <c r="E93" s="59"/>
    </row>
    <row r="94" spans="1:5" ht="14.25" customHeight="1">
      <c r="A94" s="74">
        <v>83</v>
      </c>
      <c r="B94" s="58"/>
      <c r="C94" s="88"/>
      <c r="D94" s="59"/>
      <c r="E94" s="59"/>
    </row>
    <row r="95" spans="1:5" ht="14.25" customHeight="1">
      <c r="A95" s="74">
        <v>84</v>
      </c>
      <c r="B95" s="58"/>
      <c r="C95" s="88"/>
      <c r="D95" s="59"/>
      <c r="E95" s="59"/>
    </row>
    <row r="96" spans="1:5" ht="14.25" customHeight="1">
      <c r="A96" s="74">
        <v>85</v>
      </c>
      <c r="B96" s="58"/>
      <c r="C96" s="88"/>
      <c r="D96" s="59"/>
      <c r="E96" s="59"/>
    </row>
    <row r="97" spans="1:5" ht="14.25" customHeight="1">
      <c r="A97" s="74">
        <v>86</v>
      </c>
      <c r="B97" s="58"/>
      <c r="C97" s="88"/>
      <c r="D97" s="59"/>
      <c r="E97" s="59"/>
    </row>
    <row r="98" spans="1:5" ht="14.25" customHeight="1">
      <c r="A98" s="74">
        <v>87</v>
      </c>
      <c r="B98" s="58"/>
      <c r="C98" s="88"/>
      <c r="D98" s="59"/>
      <c r="E98" s="59"/>
    </row>
    <row r="99" spans="1:5" ht="14.25" customHeight="1">
      <c r="A99" s="74">
        <v>88</v>
      </c>
      <c r="B99" s="58"/>
      <c r="C99" s="88"/>
      <c r="D99" s="59"/>
      <c r="E99" s="59"/>
    </row>
    <row r="100" spans="1:5" ht="14.25" customHeight="1">
      <c r="A100" s="74">
        <v>89</v>
      </c>
      <c r="B100" s="58"/>
      <c r="C100" s="88"/>
      <c r="D100" s="59"/>
      <c r="E100" s="59"/>
    </row>
    <row r="101" spans="1:5" ht="14.25" customHeight="1">
      <c r="A101" s="74">
        <v>90</v>
      </c>
      <c r="B101" s="58"/>
      <c r="C101" s="88"/>
      <c r="D101" s="59"/>
      <c r="E101" s="59"/>
    </row>
    <row r="102" spans="1:5" ht="14.25" customHeight="1">
      <c r="A102" s="74">
        <v>91</v>
      </c>
      <c r="B102" s="58"/>
      <c r="C102" s="88"/>
      <c r="D102" s="59"/>
      <c r="E102" s="59"/>
    </row>
    <row r="103" spans="1:5" ht="14.25" customHeight="1">
      <c r="A103" s="74">
        <v>92</v>
      </c>
      <c r="B103" s="58"/>
      <c r="C103" s="88"/>
      <c r="D103" s="59"/>
      <c r="E103" s="59"/>
    </row>
    <row r="104" spans="1:5" ht="14.25" customHeight="1">
      <c r="A104" s="74">
        <v>93</v>
      </c>
      <c r="B104" s="58"/>
      <c r="C104" s="88"/>
      <c r="D104" s="59"/>
      <c r="E104" s="59"/>
    </row>
    <row r="105" spans="1:5" ht="14.25" customHeight="1">
      <c r="A105" s="74">
        <v>94</v>
      </c>
      <c r="B105" s="58"/>
      <c r="C105" s="88"/>
      <c r="D105" s="59"/>
      <c r="E105" s="59"/>
    </row>
    <row r="106" spans="1:5" ht="14.25" customHeight="1">
      <c r="A106" s="74">
        <v>95</v>
      </c>
      <c r="B106" s="58"/>
      <c r="C106" s="88"/>
      <c r="D106" s="59"/>
      <c r="E106" s="59"/>
    </row>
    <row r="107" spans="1:5" ht="14.25" customHeight="1">
      <c r="A107" s="74">
        <v>96</v>
      </c>
      <c r="B107" s="58"/>
      <c r="C107" s="88"/>
      <c r="D107" s="59"/>
      <c r="E107" s="59"/>
    </row>
    <row r="108" spans="1:5" ht="14.25" customHeight="1">
      <c r="A108" s="74">
        <v>97</v>
      </c>
      <c r="B108" s="58"/>
      <c r="C108" s="88"/>
      <c r="D108" s="59"/>
      <c r="E108" s="59"/>
    </row>
    <row r="109" spans="1:5" ht="14.25" customHeight="1">
      <c r="A109" s="74">
        <v>98</v>
      </c>
      <c r="B109" s="58"/>
      <c r="C109" s="88"/>
      <c r="D109" s="59"/>
      <c r="E109" s="59"/>
    </row>
    <row r="110" spans="1:5" ht="14.25" customHeight="1">
      <c r="A110" s="74">
        <v>99</v>
      </c>
      <c r="B110" s="58"/>
      <c r="C110" s="88"/>
      <c r="D110" s="59"/>
      <c r="E110" s="59"/>
    </row>
    <row r="111" spans="1:5" ht="14.25" customHeight="1">
      <c r="A111" s="74">
        <v>100</v>
      </c>
      <c r="B111" s="58"/>
      <c r="C111" s="88"/>
      <c r="D111" s="59"/>
      <c r="E111" s="59"/>
    </row>
    <row r="112" spans="1:5" ht="14.25" customHeight="1">
      <c r="C112" s="177"/>
      <c r="D112" s="48"/>
    </row>
    <row r="113" spans="3:4" ht="14.25" customHeight="1">
      <c r="C113" s="177"/>
      <c r="D113" s="48"/>
    </row>
    <row r="114" spans="3:4" ht="14.25" customHeight="1">
      <c r="C114" s="177"/>
      <c r="D114" s="48"/>
    </row>
    <row r="115" spans="3:4" ht="14.25" customHeight="1">
      <c r="C115" s="177"/>
      <c r="D115" s="48"/>
    </row>
    <row r="116" spans="3:4" ht="14.25" customHeight="1">
      <c r="C116" s="177"/>
      <c r="D116" s="48"/>
    </row>
    <row r="117" spans="3:4" ht="14.25" customHeight="1">
      <c r="C117" s="177"/>
      <c r="D117" s="48"/>
    </row>
    <row r="118" spans="3:4" ht="14.25" customHeight="1">
      <c r="C118" s="177"/>
      <c r="D118" s="48"/>
    </row>
    <row r="119" spans="3:4" ht="14.25" customHeight="1">
      <c r="C119" s="177"/>
      <c r="D119" s="48"/>
    </row>
    <row r="120" spans="3:4" ht="14.25" customHeight="1">
      <c r="C120" s="177"/>
      <c r="D120" s="48"/>
    </row>
    <row r="121" spans="3:4" ht="14.25" customHeight="1">
      <c r="C121" s="177"/>
      <c r="D121" s="48"/>
    </row>
    <row r="122" spans="3:4" ht="14.25" customHeight="1">
      <c r="C122" s="177"/>
      <c r="D122" s="48"/>
    </row>
    <row r="123" spans="3:4" ht="14.25" customHeight="1">
      <c r="C123" s="177"/>
      <c r="D123" s="48"/>
    </row>
    <row r="124" spans="3:4" ht="14.25" customHeight="1">
      <c r="C124" s="177"/>
      <c r="D124" s="48"/>
    </row>
    <row r="125" spans="3:4" ht="14.25" customHeight="1">
      <c r="C125" s="177"/>
      <c r="D125" s="48"/>
    </row>
    <row r="126" spans="3:4" ht="14.25" customHeight="1">
      <c r="C126" s="177"/>
      <c r="D126" s="48"/>
    </row>
    <row r="127" spans="3:4" ht="14.25" customHeight="1">
      <c r="C127" s="177"/>
      <c r="D127" s="48"/>
    </row>
    <row r="128" spans="3:4" ht="14.25" customHeight="1">
      <c r="C128" s="177"/>
      <c r="D128" s="48"/>
    </row>
    <row r="129" spans="3:4" ht="14.25" customHeight="1">
      <c r="C129" s="177"/>
      <c r="D129" s="48"/>
    </row>
    <row r="130" spans="3:4" ht="14.25" customHeight="1">
      <c r="C130" s="177"/>
      <c r="D130" s="48"/>
    </row>
    <row r="131" spans="3:4" ht="14.25" customHeight="1">
      <c r="C131" s="177"/>
      <c r="D131" s="48"/>
    </row>
    <row r="132" spans="3:4" ht="14.25" customHeight="1">
      <c r="C132" s="177"/>
      <c r="D132" s="48"/>
    </row>
    <row r="133" spans="3:4" ht="14.25" customHeight="1">
      <c r="C133" s="177"/>
      <c r="D133" s="48"/>
    </row>
    <row r="134" spans="3:4" ht="14.25" customHeight="1">
      <c r="C134" s="177"/>
      <c r="D134" s="48"/>
    </row>
    <row r="135" spans="3:4" ht="14.25" customHeight="1">
      <c r="C135" s="177"/>
      <c r="D135" s="48"/>
    </row>
    <row r="136" spans="3:4" ht="14.25" customHeight="1">
      <c r="C136" s="177"/>
      <c r="D136" s="48"/>
    </row>
    <row r="137" spans="3:4" ht="14.25" customHeight="1">
      <c r="C137" s="177"/>
      <c r="D137" s="48"/>
    </row>
    <row r="138" spans="3:4" ht="14.25" customHeight="1">
      <c r="C138" s="177"/>
      <c r="D138" s="48"/>
    </row>
    <row r="139" spans="3:4" ht="14.25" customHeight="1">
      <c r="C139" s="177"/>
      <c r="D139" s="48"/>
    </row>
    <row r="140" spans="3:4" ht="14.25" customHeight="1">
      <c r="C140" s="177"/>
      <c r="D140" s="48"/>
    </row>
    <row r="141" spans="3:4" ht="14.25" customHeight="1">
      <c r="C141" s="177"/>
      <c r="D141" s="48"/>
    </row>
    <row r="142" spans="3:4" ht="14.25" customHeight="1">
      <c r="C142" s="177"/>
      <c r="D142" s="48"/>
    </row>
    <row r="143" spans="3:4" ht="14.25" customHeight="1">
      <c r="C143" s="177"/>
      <c r="D143" s="48"/>
    </row>
    <row r="144" spans="3:4" ht="14.25" customHeight="1">
      <c r="C144" s="177"/>
      <c r="D144" s="48"/>
    </row>
    <row r="145" spans="3:4" ht="14.25" customHeight="1">
      <c r="C145" s="177"/>
      <c r="D145" s="48"/>
    </row>
    <row r="146" spans="3:4" ht="14.25" customHeight="1">
      <c r="C146" s="177"/>
      <c r="D146" s="48"/>
    </row>
    <row r="147" spans="3:4" ht="14.25" customHeight="1">
      <c r="C147" s="177"/>
      <c r="D147" s="48"/>
    </row>
    <row r="148" spans="3:4" ht="14.25" customHeight="1">
      <c r="C148" s="177"/>
      <c r="D148" s="48"/>
    </row>
    <row r="149" spans="3:4" ht="14.25" customHeight="1">
      <c r="C149" s="177"/>
      <c r="D149" s="48"/>
    </row>
    <row r="150" spans="3:4" ht="14.25" customHeight="1">
      <c r="C150" s="177"/>
      <c r="D150" s="48"/>
    </row>
    <row r="151" spans="3:4" ht="14.25" customHeight="1">
      <c r="C151" s="177"/>
      <c r="D151" s="48"/>
    </row>
    <row r="152" spans="3:4" ht="14.25" customHeight="1">
      <c r="C152" s="177"/>
      <c r="D152" s="48"/>
    </row>
    <row r="153" spans="3:4" ht="14.25" customHeight="1">
      <c r="C153" s="177"/>
      <c r="D153" s="48"/>
    </row>
    <row r="154" spans="3:4" ht="14.25" customHeight="1">
      <c r="C154" s="177"/>
      <c r="D154" s="48"/>
    </row>
    <row r="155" spans="3:4" ht="14.25" customHeight="1">
      <c r="C155" s="177"/>
      <c r="D155" s="48"/>
    </row>
    <row r="156" spans="3:4" ht="14.25" customHeight="1">
      <c r="C156" s="177"/>
      <c r="D156" s="48"/>
    </row>
    <row r="157" spans="3:4" ht="14.25" customHeight="1">
      <c r="C157" s="177"/>
      <c r="D157" s="48"/>
    </row>
    <row r="158" spans="3:4" ht="14.25" customHeight="1">
      <c r="C158" s="177"/>
      <c r="D158" s="48"/>
    </row>
    <row r="159" spans="3:4" ht="14.25" customHeight="1">
      <c r="C159" s="177"/>
      <c r="D159" s="48"/>
    </row>
    <row r="160" spans="3:4" ht="14.25" customHeight="1">
      <c r="C160" s="177"/>
      <c r="D160" s="48"/>
    </row>
    <row r="161" spans="3:4" ht="14.25" customHeight="1">
      <c r="C161" s="177"/>
      <c r="D161" s="48"/>
    </row>
    <row r="162" spans="3:4" ht="14.25" customHeight="1">
      <c r="C162" s="177"/>
      <c r="D162" s="48"/>
    </row>
    <row r="163" spans="3:4" ht="14.25" customHeight="1">
      <c r="C163" s="177"/>
      <c r="D163" s="48"/>
    </row>
    <row r="164" spans="3:4" ht="14.25" customHeight="1">
      <c r="C164" s="177"/>
      <c r="D164" s="48"/>
    </row>
    <row r="165" spans="3:4" ht="14.25" customHeight="1">
      <c r="C165" s="177"/>
      <c r="D165" s="48"/>
    </row>
    <row r="166" spans="3:4" ht="14.25" customHeight="1">
      <c r="C166" s="177"/>
      <c r="D166" s="48"/>
    </row>
    <row r="167" spans="3:4" ht="14.25" customHeight="1">
      <c r="C167" s="177"/>
      <c r="D167" s="48"/>
    </row>
    <row r="168" spans="3:4" ht="14.25" customHeight="1">
      <c r="C168" s="177"/>
      <c r="D168" s="48"/>
    </row>
    <row r="169" spans="3:4" ht="14.25" customHeight="1">
      <c r="C169" s="177"/>
      <c r="D169" s="48"/>
    </row>
    <row r="170" spans="3:4" ht="14.25" customHeight="1">
      <c r="C170" s="177"/>
      <c r="D170" s="48"/>
    </row>
    <row r="171" spans="3:4" ht="14.25" customHeight="1">
      <c r="C171" s="177"/>
      <c r="D171" s="48"/>
    </row>
    <row r="172" spans="3:4" ht="14.25" customHeight="1">
      <c r="C172" s="177"/>
      <c r="D172" s="48"/>
    </row>
    <row r="173" spans="3:4" ht="14.25" customHeight="1">
      <c r="C173" s="177"/>
      <c r="D173" s="48"/>
    </row>
    <row r="174" spans="3:4" ht="14.25" customHeight="1">
      <c r="C174" s="177"/>
      <c r="D174" s="48"/>
    </row>
    <row r="175" spans="3:4" ht="14.25" customHeight="1">
      <c r="C175" s="177"/>
      <c r="D175" s="48"/>
    </row>
    <row r="176" spans="3:4" ht="14.25" customHeight="1">
      <c r="C176" s="177"/>
      <c r="D176" s="48"/>
    </row>
    <row r="177" spans="3:4" ht="14.25" customHeight="1">
      <c r="C177" s="177"/>
      <c r="D177" s="48"/>
    </row>
    <row r="178" spans="3:4" ht="14.25" customHeight="1">
      <c r="C178" s="177"/>
      <c r="D178" s="48"/>
    </row>
    <row r="179" spans="3:4" ht="14.25" customHeight="1">
      <c r="C179" s="177"/>
      <c r="D179" s="48"/>
    </row>
    <row r="180" spans="3:4" ht="14.25" customHeight="1">
      <c r="C180" s="177"/>
      <c r="D180" s="48"/>
    </row>
    <row r="181" spans="3:4" ht="14.25" customHeight="1">
      <c r="C181" s="177"/>
      <c r="D181" s="48"/>
    </row>
    <row r="182" spans="3:4" ht="14.25" customHeight="1">
      <c r="C182" s="177"/>
      <c r="D182" s="48"/>
    </row>
    <row r="183" spans="3:4" ht="14.25" customHeight="1">
      <c r="C183" s="177"/>
      <c r="D183" s="48"/>
    </row>
    <row r="184" spans="3:4" ht="14.25" customHeight="1">
      <c r="C184" s="177"/>
      <c r="D184" s="48"/>
    </row>
    <row r="185" spans="3:4" ht="14.25" customHeight="1">
      <c r="C185" s="177"/>
      <c r="D185" s="48"/>
    </row>
    <row r="186" spans="3:4" ht="14.25" customHeight="1">
      <c r="C186" s="177"/>
      <c r="D186" s="48"/>
    </row>
    <row r="187" spans="3:4" ht="14.25" customHeight="1">
      <c r="C187" s="177"/>
      <c r="D187" s="48"/>
    </row>
    <row r="188" spans="3:4" ht="14.25" customHeight="1">
      <c r="C188" s="177"/>
      <c r="D188" s="48"/>
    </row>
    <row r="189" spans="3:4" ht="14.25" customHeight="1">
      <c r="C189" s="177"/>
      <c r="D189" s="48"/>
    </row>
    <row r="190" spans="3:4" ht="14.25" customHeight="1">
      <c r="C190" s="177"/>
      <c r="D190" s="48"/>
    </row>
    <row r="191" spans="3:4" ht="14.25" customHeight="1">
      <c r="C191" s="177"/>
      <c r="D191" s="48"/>
    </row>
    <row r="192" spans="3:4" ht="14.25" customHeight="1">
      <c r="C192" s="177"/>
      <c r="D192" s="48"/>
    </row>
    <row r="193" spans="3:4" ht="14.25" customHeight="1">
      <c r="C193" s="177"/>
      <c r="D193" s="48"/>
    </row>
    <row r="194" spans="3:4" ht="14.25" customHeight="1">
      <c r="C194" s="177"/>
      <c r="D194" s="48"/>
    </row>
    <row r="195" spans="3:4" ht="14.25" customHeight="1">
      <c r="C195" s="177"/>
      <c r="D195" s="48"/>
    </row>
    <row r="196" spans="3:4" ht="14.25" customHeight="1">
      <c r="C196" s="177"/>
      <c r="D196" s="48"/>
    </row>
    <row r="197" spans="3:4" ht="14.25" customHeight="1">
      <c r="C197" s="177"/>
      <c r="D197" s="48"/>
    </row>
    <row r="198" spans="3:4" ht="14.25" customHeight="1">
      <c r="C198" s="177"/>
      <c r="D198" s="48"/>
    </row>
    <row r="199" spans="3:4" ht="14.25" customHeight="1">
      <c r="C199" s="177"/>
      <c r="D199" s="48"/>
    </row>
    <row r="200" spans="3:4" ht="14.25" customHeight="1">
      <c r="C200" s="177"/>
      <c r="D200" s="48"/>
    </row>
    <row r="201" spans="3:4" ht="14.25" customHeight="1">
      <c r="C201" s="177"/>
      <c r="D201" s="48"/>
    </row>
    <row r="202" spans="3:4" ht="14.25" customHeight="1">
      <c r="C202" s="177"/>
      <c r="D202" s="48"/>
    </row>
    <row r="203" spans="3:4" ht="14.25" customHeight="1">
      <c r="C203" s="177"/>
      <c r="D203" s="48"/>
    </row>
    <row r="204" spans="3:4" ht="14.25" customHeight="1">
      <c r="C204" s="177"/>
      <c r="D204" s="48"/>
    </row>
    <row r="205" spans="3:4" ht="14.25" customHeight="1">
      <c r="C205" s="177"/>
      <c r="D205" s="48"/>
    </row>
    <row r="206" spans="3:4" ht="14.25" customHeight="1">
      <c r="C206" s="177"/>
      <c r="D206" s="48"/>
    </row>
    <row r="207" spans="3:4" ht="14.25" customHeight="1">
      <c r="C207" s="177"/>
      <c r="D207" s="48"/>
    </row>
    <row r="208" spans="3:4" ht="14.25" customHeight="1">
      <c r="C208" s="177"/>
      <c r="D208" s="48"/>
    </row>
    <row r="209" spans="3:4" ht="14.25" customHeight="1">
      <c r="C209" s="177"/>
      <c r="D209" s="48"/>
    </row>
    <row r="210" spans="3:4" ht="14.25" customHeight="1">
      <c r="C210" s="177"/>
      <c r="D210" s="48"/>
    </row>
    <row r="211" spans="3:4" ht="14.25" customHeight="1">
      <c r="C211" s="177"/>
      <c r="D211" s="48"/>
    </row>
    <row r="212" spans="3:4" ht="14.25" customHeight="1">
      <c r="C212" s="177"/>
      <c r="D212" s="48"/>
    </row>
    <row r="213" spans="3:4" ht="14.25" customHeight="1">
      <c r="C213" s="177"/>
      <c r="D213" s="48"/>
    </row>
    <row r="214" spans="3:4" ht="14.25" customHeight="1">
      <c r="C214" s="177"/>
      <c r="D214" s="48"/>
    </row>
    <row r="215" spans="3:4" ht="14.25" customHeight="1">
      <c r="C215" s="177"/>
      <c r="D215" s="48"/>
    </row>
    <row r="216" spans="3:4" ht="14.25" customHeight="1">
      <c r="C216" s="177"/>
      <c r="D216" s="48"/>
    </row>
    <row r="217" spans="3:4" ht="14.25" customHeight="1">
      <c r="C217" s="177"/>
      <c r="D217" s="48"/>
    </row>
    <row r="218" spans="3:4" ht="14.25" customHeight="1">
      <c r="C218" s="177"/>
      <c r="D218" s="48"/>
    </row>
    <row r="219" spans="3:4" ht="14.25" customHeight="1">
      <c r="C219" s="177"/>
      <c r="D219" s="48"/>
    </row>
    <row r="220" spans="3:4" ht="14.25" customHeight="1">
      <c r="C220" s="177"/>
      <c r="D220" s="48"/>
    </row>
    <row r="221" spans="3:4" ht="14.25" customHeight="1">
      <c r="C221" s="177"/>
      <c r="D221" s="48"/>
    </row>
    <row r="222" spans="3:4" ht="14.25" customHeight="1">
      <c r="C222" s="177"/>
      <c r="D222" s="48"/>
    </row>
    <row r="223" spans="3:4" ht="14.25" customHeight="1">
      <c r="C223" s="177"/>
      <c r="D223" s="48"/>
    </row>
    <row r="224" spans="3:4" ht="14.25" customHeight="1">
      <c r="C224" s="177"/>
      <c r="D224" s="48"/>
    </row>
    <row r="225" spans="3:4" ht="14.25" customHeight="1">
      <c r="C225" s="177"/>
      <c r="D225" s="48"/>
    </row>
    <row r="226" spans="3:4" ht="14.25" customHeight="1">
      <c r="C226" s="177"/>
      <c r="D226" s="48"/>
    </row>
    <row r="227" spans="3:4" ht="14.25" customHeight="1">
      <c r="C227" s="177"/>
      <c r="D227" s="48"/>
    </row>
    <row r="228" spans="3:4" ht="14.25" customHeight="1">
      <c r="C228" s="177"/>
      <c r="D228" s="48"/>
    </row>
    <row r="229" spans="3:4" ht="14.25" customHeight="1">
      <c r="C229" s="177"/>
      <c r="D229" s="48"/>
    </row>
    <row r="230" spans="3:4" ht="14.25" customHeight="1">
      <c r="C230" s="177"/>
      <c r="D230" s="48"/>
    </row>
    <row r="231" spans="3:4" ht="14.25" customHeight="1">
      <c r="C231" s="177"/>
      <c r="D231" s="48"/>
    </row>
    <row r="232" spans="3:4" ht="14.25" customHeight="1">
      <c r="C232" s="177"/>
      <c r="D232" s="48"/>
    </row>
    <row r="233" spans="3:4" ht="14.25" customHeight="1">
      <c r="C233" s="177"/>
      <c r="D233" s="48"/>
    </row>
    <row r="234" spans="3:4" ht="14.25" customHeight="1">
      <c r="C234" s="177"/>
      <c r="D234" s="48"/>
    </row>
    <row r="235" spans="3:4" ht="14.25" customHeight="1">
      <c r="C235" s="177"/>
      <c r="D235" s="48"/>
    </row>
    <row r="236" spans="3:4" ht="14.25" customHeight="1">
      <c r="C236" s="177"/>
      <c r="D236" s="48"/>
    </row>
    <row r="237" spans="3:4" ht="14.25" customHeight="1">
      <c r="C237" s="177"/>
      <c r="D237" s="48"/>
    </row>
    <row r="238" spans="3:4" ht="14.25" customHeight="1">
      <c r="C238" s="177"/>
      <c r="D238" s="48"/>
    </row>
    <row r="239" spans="3:4" ht="14.25" customHeight="1">
      <c r="C239" s="177"/>
      <c r="D239" s="48"/>
    </row>
    <row r="240" spans="3:4" ht="14.25" customHeight="1">
      <c r="C240" s="177"/>
      <c r="D240" s="48"/>
    </row>
    <row r="241" spans="3:4" ht="14.25" customHeight="1">
      <c r="C241" s="177"/>
      <c r="D241" s="48"/>
    </row>
    <row r="242" spans="3:4" ht="14.25" customHeight="1">
      <c r="C242" s="177"/>
      <c r="D242" s="48"/>
    </row>
    <row r="243" spans="3:4" ht="14.25" customHeight="1">
      <c r="C243" s="177"/>
      <c r="D243" s="48"/>
    </row>
    <row r="244" spans="3:4" ht="14.25" customHeight="1">
      <c r="C244" s="177"/>
      <c r="D244" s="48"/>
    </row>
    <row r="245" spans="3:4" ht="14.25" customHeight="1">
      <c r="C245" s="177"/>
      <c r="D245" s="48"/>
    </row>
    <row r="246" spans="3:4" ht="14.25" customHeight="1">
      <c r="C246" s="177"/>
      <c r="D246" s="48"/>
    </row>
    <row r="247" spans="3:4" ht="14.25" customHeight="1">
      <c r="C247" s="177"/>
      <c r="D247" s="48"/>
    </row>
    <row r="248" spans="3:4" ht="14.25" customHeight="1">
      <c r="C248" s="177"/>
      <c r="D248" s="48"/>
    </row>
    <row r="249" spans="3:4" ht="14.25" customHeight="1">
      <c r="C249" s="177"/>
      <c r="D249" s="48"/>
    </row>
    <row r="250" spans="3:4" ht="14.25" customHeight="1">
      <c r="C250" s="177"/>
      <c r="D250" s="48"/>
    </row>
    <row r="251" spans="3:4" ht="14.25" customHeight="1">
      <c r="C251" s="177"/>
      <c r="D251" s="48"/>
    </row>
    <row r="252" spans="3:4" ht="14.25" customHeight="1">
      <c r="C252" s="177"/>
      <c r="D252" s="48"/>
    </row>
    <row r="253" spans="3:4" ht="14.25" customHeight="1">
      <c r="C253" s="177"/>
      <c r="D253" s="48"/>
    </row>
    <row r="254" spans="3:4" ht="14.25" customHeight="1">
      <c r="C254" s="177"/>
      <c r="D254" s="48"/>
    </row>
    <row r="255" spans="3:4" ht="14.25" customHeight="1">
      <c r="C255" s="177"/>
      <c r="D255" s="48"/>
    </row>
    <row r="256" spans="3:4" ht="14.25" customHeight="1">
      <c r="C256" s="177"/>
      <c r="D256" s="48"/>
    </row>
    <row r="257" spans="3:4" ht="14.25" customHeight="1">
      <c r="C257" s="177"/>
      <c r="D257" s="48"/>
    </row>
    <row r="258" spans="3:4" ht="14.25" customHeight="1">
      <c r="C258" s="177"/>
      <c r="D258" s="48"/>
    </row>
    <row r="259" spans="3:4" ht="14.25" customHeight="1">
      <c r="C259" s="177"/>
      <c r="D259" s="48"/>
    </row>
    <row r="260" spans="3:4" ht="14.25" customHeight="1">
      <c r="C260" s="177"/>
      <c r="D260" s="48"/>
    </row>
    <row r="261" spans="3:4" ht="14.25" customHeight="1">
      <c r="C261" s="177"/>
      <c r="D261" s="48"/>
    </row>
    <row r="262" spans="3:4" ht="14.25" customHeight="1">
      <c r="C262" s="177"/>
      <c r="D262" s="48"/>
    </row>
    <row r="263" spans="3:4" ht="14.25" customHeight="1">
      <c r="C263" s="177"/>
      <c r="D263" s="48"/>
    </row>
    <row r="264" spans="3:4" ht="14.25" customHeight="1">
      <c r="C264" s="177"/>
      <c r="D264" s="48"/>
    </row>
    <row r="265" spans="3:4" ht="14.25" customHeight="1">
      <c r="C265" s="177"/>
      <c r="D265" s="48"/>
    </row>
    <row r="266" spans="3:4" ht="14.25" customHeight="1">
      <c r="C266" s="177"/>
      <c r="D266" s="48"/>
    </row>
    <row r="267" spans="3:4" ht="14.25" customHeight="1">
      <c r="C267" s="177"/>
      <c r="D267" s="48"/>
    </row>
    <row r="268" spans="3:4" ht="14.25" customHeight="1">
      <c r="C268" s="177"/>
      <c r="D268" s="48"/>
    </row>
    <row r="269" spans="3:4" ht="14.25" customHeight="1">
      <c r="C269" s="177"/>
      <c r="D269" s="48"/>
    </row>
    <row r="270" spans="3:4" ht="14.25" customHeight="1">
      <c r="C270" s="177"/>
      <c r="D270" s="48"/>
    </row>
    <row r="271" spans="3:4" ht="14.25" customHeight="1">
      <c r="C271" s="177"/>
      <c r="D271" s="48"/>
    </row>
    <row r="272" spans="3:4" ht="14.25" customHeight="1">
      <c r="C272" s="177"/>
      <c r="D272" s="48"/>
    </row>
    <row r="273" spans="3:4" ht="14.25" customHeight="1">
      <c r="C273" s="177"/>
      <c r="D273" s="48"/>
    </row>
    <row r="274" spans="3:4" ht="14.25" customHeight="1">
      <c r="C274" s="177"/>
      <c r="D274" s="48"/>
    </row>
    <row r="275" spans="3:4" ht="14.25" customHeight="1">
      <c r="C275" s="177"/>
      <c r="D275" s="48"/>
    </row>
    <row r="276" spans="3:4" ht="14.25" customHeight="1">
      <c r="C276" s="177"/>
      <c r="D276" s="48"/>
    </row>
    <row r="277" spans="3:4" ht="14.25" customHeight="1">
      <c r="C277" s="177"/>
      <c r="D277" s="48"/>
    </row>
    <row r="278" spans="3:4" ht="14.25" customHeight="1">
      <c r="C278" s="177"/>
      <c r="D278" s="48"/>
    </row>
    <row r="279" spans="3:4" ht="14.25" customHeight="1">
      <c r="C279" s="177"/>
      <c r="D279" s="48"/>
    </row>
    <row r="280" spans="3:4" ht="14.25" customHeight="1">
      <c r="C280" s="177"/>
      <c r="D280" s="48"/>
    </row>
    <row r="281" spans="3:4" ht="14.25" customHeight="1">
      <c r="C281" s="177"/>
      <c r="D281" s="48"/>
    </row>
    <row r="282" spans="3:4" ht="14.25" customHeight="1">
      <c r="C282" s="177"/>
      <c r="D282" s="48"/>
    </row>
    <row r="283" spans="3:4" ht="14.25" customHeight="1">
      <c r="C283" s="177"/>
      <c r="D283" s="48"/>
    </row>
    <row r="284" spans="3:4" ht="14.25" customHeight="1">
      <c r="C284" s="177"/>
      <c r="D284" s="48"/>
    </row>
    <row r="285" spans="3:4" ht="14.25" customHeight="1">
      <c r="C285" s="177"/>
      <c r="D285" s="48"/>
    </row>
    <row r="286" spans="3:4" ht="14.25" customHeight="1">
      <c r="C286" s="177"/>
      <c r="D286" s="48"/>
    </row>
    <row r="287" spans="3:4" ht="14.25" customHeight="1">
      <c r="C287" s="177"/>
      <c r="D287" s="48"/>
    </row>
    <row r="288" spans="3:4" ht="14.25" customHeight="1">
      <c r="C288" s="177"/>
      <c r="D288" s="48"/>
    </row>
    <row r="289" spans="3:4" ht="14.25" customHeight="1">
      <c r="C289" s="177"/>
      <c r="D289" s="48"/>
    </row>
    <row r="290" spans="3:4" ht="14.25" customHeight="1">
      <c r="C290" s="177"/>
      <c r="D290" s="48"/>
    </row>
    <row r="291" spans="3:4" ht="14.25" customHeight="1">
      <c r="C291" s="177"/>
      <c r="D291" s="48"/>
    </row>
    <row r="292" spans="3:4" ht="14.25" customHeight="1">
      <c r="C292" s="177"/>
      <c r="D292" s="48"/>
    </row>
    <row r="293" spans="3:4" ht="14.25" customHeight="1">
      <c r="C293" s="177"/>
      <c r="D293" s="48"/>
    </row>
    <row r="294" spans="3:4" ht="14.25" customHeight="1">
      <c r="C294" s="177"/>
      <c r="D294" s="48"/>
    </row>
    <row r="295" spans="3:4" ht="14.25" customHeight="1">
      <c r="C295" s="177"/>
      <c r="D295" s="48"/>
    </row>
    <row r="296" spans="3:4" ht="14.25" customHeight="1">
      <c r="C296" s="177"/>
      <c r="D296" s="48"/>
    </row>
    <row r="297" spans="3:4" ht="14.25" customHeight="1">
      <c r="C297" s="177"/>
      <c r="D297" s="48"/>
    </row>
    <row r="298" spans="3:4" ht="14.25" customHeight="1">
      <c r="C298" s="177"/>
      <c r="D298" s="48"/>
    </row>
    <row r="299" spans="3:4" ht="14.25" customHeight="1">
      <c r="C299" s="177"/>
      <c r="D299" s="48"/>
    </row>
    <row r="300" spans="3:4" ht="14.25" customHeight="1">
      <c r="C300" s="177"/>
      <c r="D300" s="48"/>
    </row>
    <row r="301" spans="3:4" ht="14.25" customHeight="1">
      <c r="C301" s="177"/>
      <c r="D301" s="48"/>
    </row>
    <row r="302" spans="3:4" ht="14.25" customHeight="1">
      <c r="C302" s="177"/>
      <c r="D302" s="48"/>
    </row>
    <row r="303" spans="3:4" ht="14.25" customHeight="1">
      <c r="C303" s="177"/>
      <c r="D303" s="48"/>
    </row>
    <row r="304" spans="3:4" ht="14.25" customHeight="1">
      <c r="C304" s="177"/>
      <c r="D304" s="48"/>
    </row>
    <row r="305" spans="3:4" ht="14.25" customHeight="1">
      <c r="C305" s="177"/>
      <c r="D305" s="48"/>
    </row>
    <row r="306" spans="3:4" ht="14.25" customHeight="1">
      <c r="C306" s="177"/>
      <c r="D306" s="48"/>
    </row>
    <row r="307" spans="3:4" ht="14.25" customHeight="1">
      <c r="C307" s="177"/>
      <c r="D307" s="48"/>
    </row>
    <row r="308" spans="3:4" ht="14.25" customHeight="1">
      <c r="C308" s="177"/>
      <c r="D308" s="48"/>
    </row>
    <row r="309" spans="3:4" ht="14.25" customHeight="1">
      <c r="C309" s="177"/>
      <c r="D309" s="48"/>
    </row>
    <row r="310" spans="3:4" ht="14.25" customHeight="1">
      <c r="C310" s="177"/>
      <c r="D310" s="48"/>
    </row>
    <row r="311" spans="3:4" ht="14.25" customHeight="1">
      <c r="C311" s="177"/>
      <c r="D311" s="48"/>
    </row>
    <row r="312" spans="3:4" ht="14.25" customHeight="1">
      <c r="C312" s="177"/>
      <c r="D312" s="48"/>
    </row>
    <row r="313" spans="3:4" ht="14.25" customHeight="1">
      <c r="C313" s="177"/>
      <c r="D313" s="48"/>
    </row>
    <row r="314" spans="3:4" ht="14.25" customHeight="1">
      <c r="C314" s="177"/>
      <c r="D314" s="48"/>
    </row>
    <row r="315" spans="3:4" ht="14.25" customHeight="1">
      <c r="C315" s="177"/>
      <c r="D315" s="48"/>
    </row>
    <row r="316" spans="3:4" ht="14.25" customHeight="1">
      <c r="C316" s="177"/>
      <c r="D316" s="48"/>
    </row>
    <row r="317" spans="3:4" ht="14.25" customHeight="1">
      <c r="C317" s="177"/>
      <c r="D317" s="48"/>
    </row>
    <row r="318" spans="3:4" ht="14.25" customHeight="1">
      <c r="C318" s="177"/>
      <c r="D318" s="48"/>
    </row>
    <row r="319" spans="3:4" ht="14.25" customHeight="1">
      <c r="C319" s="177"/>
      <c r="D319" s="48"/>
    </row>
    <row r="320" spans="3:4" ht="14.25" customHeight="1">
      <c r="C320" s="177"/>
      <c r="D320" s="48"/>
    </row>
    <row r="321" spans="3:4" ht="14.25" customHeight="1">
      <c r="C321" s="177"/>
      <c r="D321" s="48"/>
    </row>
    <row r="322" spans="3:4" ht="14.25" customHeight="1">
      <c r="C322" s="177"/>
      <c r="D322" s="48"/>
    </row>
    <row r="323" spans="3:4" ht="14.25" customHeight="1">
      <c r="C323" s="177"/>
      <c r="D323" s="48"/>
    </row>
    <row r="324" spans="3:4" ht="14.25" customHeight="1">
      <c r="C324" s="177"/>
      <c r="D324" s="48"/>
    </row>
    <row r="325" spans="3:4" ht="14.25" customHeight="1">
      <c r="C325" s="177"/>
      <c r="D325" s="48"/>
    </row>
    <row r="326" spans="3:4" ht="14.25" customHeight="1">
      <c r="C326" s="177"/>
      <c r="D326" s="48"/>
    </row>
    <row r="327" spans="3:4" ht="14.25" customHeight="1">
      <c r="C327" s="177"/>
      <c r="D327" s="48"/>
    </row>
    <row r="328" spans="3:4" ht="14.25" customHeight="1">
      <c r="C328" s="177"/>
      <c r="D328" s="48"/>
    </row>
    <row r="329" spans="3:4" ht="14.25" customHeight="1">
      <c r="C329" s="177"/>
      <c r="D329" s="48"/>
    </row>
    <row r="330" spans="3:4" ht="14.25" customHeight="1">
      <c r="C330" s="177"/>
      <c r="D330" s="48"/>
    </row>
    <row r="331" spans="3:4" ht="14.25" customHeight="1">
      <c r="C331" s="177"/>
      <c r="D331" s="48"/>
    </row>
    <row r="332" spans="3:4" ht="14.25" customHeight="1">
      <c r="C332" s="177"/>
      <c r="D332" s="48"/>
    </row>
    <row r="333" spans="3:4" ht="14.25" customHeight="1">
      <c r="C333" s="177"/>
      <c r="D333" s="48"/>
    </row>
    <row r="334" spans="3:4" ht="14.25" customHeight="1">
      <c r="C334" s="177"/>
      <c r="D334" s="48"/>
    </row>
    <row r="335" spans="3:4" ht="14.25" customHeight="1">
      <c r="C335" s="177"/>
      <c r="D335" s="48"/>
    </row>
    <row r="336" spans="3:4" ht="14.25" customHeight="1">
      <c r="C336" s="177"/>
      <c r="D336" s="48"/>
    </row>
    <row r="337" spans="3:4" ht="14.25" customHeight="1">
      <c r="C337" s="177"/>
      <c r="D337" s="48"/>
    </row>
    <row r="338" spans="3:4" ht="14.25" customHeight="1">
      <c r="C338" s="177"/>
      <c r="D338" s="48"/>
    </row>
    <row r="339" spans="3:4" ht="14.25" customHeight="1">
      <c r="C339" s="177"/>
      <c r="D339" s="48"/>
    </row>
    <row r="340" spans="3:4" ht="14.25" customHeight="1">
      <c r="C340" s="177"/>
      <c r="D340" s="48"/>
    </row>
    <row r="341" spans="3:4" ht="14.25" customHeight="1">
      <c r="C341" s="177"/>
      <c r="D341" s="48"/>
    </row>
    <row r="342" spans="3:4" ht="14.25" customHeight="1">
      <c r="C342" s="177"/>
      <c r="D342" s="48"/>
    </row>
    <row r="343" spans="3:4" ht="14.25" customHeight="1">
      <c r="C343" s="177"/>
      <c r="D343" s="48"/>
    </row>
    <row r="344" spans="3:4" ht="14.25" customHeight="1">
      <c r="C344" s="177"/>
      <c r="D344" s="48"/>
    </row>
    <row r="345" spans="3:4" ht="14.25" customHeight="1">
      <c r="C345" s="177"/>
      <c r="D345" s="48"/>
    </row>
    <row r="346" spans="3:4" ht="14.25" customHeight="1">
      <c r="C346" s="177"/>
      <c r="D346" s="48"/>
    </row>
    <row r="347" spans="3:4" ht="14.25" customHeight="1">
      <c r="C347" s="177"/>
      <c r="D347" s="48"/>
    </row>
    <row r="348" spans="3:4" ht="14.25" customHeight="1">
      <c r="C348" s="177"/>
      <c r="D348" s="48"/>
    </row>
    <row r="349" spans="3:4" ht="14.25" customHeight="1">
      <c r="C349" s="177"/>
      <c r="D349" s="48"/>
    </row>
    <row r="350" spans="3:4" ht="14.25" customHeight="1">
      <c r="C350" s="177"/>
      <c r="D350" s="48"/>
    </row>
    <row r="351" spans="3:4" ht="14.25" customHeight="1">
      <c r="C351" s="177"/>
      <c r="D351" s="48"/>
    </row>
    <row r="352" spans="3:4" ht="14.25" customHeight="1">
      <c r="C352" s="177"/>
      <c r="D352" s="48"/>
    </row>
    <row r="353" spans="3:4" ht="14.25" customHeight="1">
      <c r="C353" s="177"/>
      <c r="D353" s="48"/>
    </row>
    <row r="354" spans="3:4" ht="14.25" customHeight="1">
      <c r="C354" s="177"/>
      <c r="D354" s="48"/>
    </row>
    <row r="355" spans="3:4" ht="14.25" customHeight="1">
      <c r="C355" s="177"/>
      <c r="D355" s="48"/>
    </row>
    <row r="356" spans="3:4" ht="14.25" customHeight="1">
      <c r="C356" s="177"/>
      <c r="D356" s="48"/>
    </row>
    <row r="357" spans="3:4" ht="14.25" customHeight="1">
      <c r="C357" s="177"/>
      <c r="D357" s="48"/>
    </row>
    <row r="358" spans="3:4" ht="14.25" customHeight="1">
      <c r="C358" s="177"/>
      <c r="D358" s="48"/>
    </row>
    <row r="359" spans="3:4" ht="14.25" customHeight="1">
      <c r="C359" s="177"/>
      <c r="D359" s="48"/>
    </row>
    <row r="360" spans="3:4" ht="14.25" customHeight="1">
      <c r="C360" s="177"/>
      <c r="D360" s="48"/>
    </row>
    <row r="361" spans="3:4" ht="14.25" customHeight="1">
      <c r="C361" s="177"/>
      <c r="D361" s="48"/>
    </row>
    <row r="362" spans="3:4" ht="14.25" customHeight="1">
      <c r="C362" s="177"/>
      <c r="D362" s="48"/>
    </row>
    <row r="363" spans="3:4" ht="14.25" customHeight="1">
      <c r="C363" s="177"/>
      <c r="D363" s="48"/>
    </row>
    <row r="364" spans="3:4" ht="14.25" customHeight="1">
      <c r="C364" s="177"/>
      <c r="D364" s="48"/>
    </row>
    <row r="365" spans="3:4" ht="14.25" customHeight="1">
      <c r="C365" s="177"/>
      <c r="D365" s="48"/>
    </row>
    <row r="366" spans="3:4" ht="14.25" customHeight="1">
      <c r="C366" s="177"/>
      <c r="D366" s="48"/>
    </row>
    <row r="367" spans="3:4" ht="14.25" customHeight="1">
      <c r="C367" s="177"/>
      <c r="D367" s="48"/>
    </row>
    <row r="368" spans="3:4" ht="14.25" customHeight="1">
      <c r="C368" s="177"/>
      <c r="D368" s="48"/>
    </row>
    <row r="369" spans="3:4" ht="14.25" customHeight="1">
      <c r="C369" s="177"/>
      <c r="D369" s="48"/>
    </row>
    <row r="370" spans="3:4" ht="14.25" customHeight="1">
      <c r="C370" s="177"/>
      <c r="D370" s="48"/>
    </row>
    <row r="371" spans="3:4" ht="14.25" customHeight="1">
      <c r="C371" s="177"/>
      <c r="D371" s="48"/>
    </row>
    <row r="372" spans="3:4" ht="14.25" customHeight="1">
      <c r="C372" s="177"/>
      <c r="D372" s="48"/>
    </row>
    <row r="373" spans="3:4" ht="14.25" customHeight="1">
      <c r="C373" s="177"/>
      <c r="D373" s="48"/>
    </row>
    <row r="374" spans="3:4" ht="14.25" customHeight="1">
      <c r="C374" s="177"/>
      <c r="D374" s="48"/>
    </row>
    <row r="375" spans="3:4" ht="14.25" customHeight="1">
      <c r="C375" s="177"/>
      <c r="D375" s="48"/>
    </row>
    <row r="376" spans="3:4" ht="14.25" customHeight="1">
      <c r="C376" s="177"/>
      <c r="D376" s="48"/>
    </row>
    <row r="377" spans="3:4" ht="14.25" customHeight="1">
      <c r="C377" s="177"/>
      <c r="D377" s="48"/>
    </row>
    <row r="378" spans="3:4" ht="14.25" customHeight="1">
      <c r="C378" s="177"/>
      <c r="D378" s="48"/>
    </row>
    <row r="379" spans="3:4" ht="14.25" customHeight="1">
      <c r="C379" s="177"/>
      <c r="D379" s="48"/>
    </row>
    <row r="380" spans="3:4" ht="14.25" customHeight="1">
      <c r="C380" s="177"/>
      <c r="D380" s="48"/>
    </row>
    <row r="381" spans="3:4" ht="14.25" customHeight="1">
      <c r="C381" s="177"/>
      <c r="D381" s="48"/>
    </row>
    <row r="382" spans="3:4" ht="14.25" customHeight="1">
      <c r="C382" s="177"/>
      <c r="D382" s="48"/>
    </row>
    <row r="383" spans="3:4" ht="14.25" customHeight="1">
      <c r="C383" s="177"/>
      <c r="D383" s="48"/>
    </row>
    <row r="384" spans="3:4" ht="14.25" customHeight="1">
      <c r="C384" s="177"/>
      <c r="D384" s="48"/>
    </row>
    <row r="385" spans="3:4" ht="14.25" customHeight="1">
      <c r="C385" s="177"/>
      <c r="D385" s="48"/>
    </row>
    <row r="386" spans="3:4" ht="14.25" customHeight="1">
      <c r="C386" s="177"/>
      <c r="D386" s="48"/>
    </row>
    <row r="387" spans="3:4" ht="14.25" customHeight="1">
      <c r="C387" s="177"/>
      <c r="D387" s="48"/>
    </row>
    <row r="388" spans="3:4" ht="14.25" customHeight="1">
      <c r="C388" s="177"/>
      <c r="D388" s="48"/>
    </row>
    <row r="389" spans="3:4" ht="14.25" customHeight="1">
      <c r="C389" s="177"/>
      <c r="D389" s="48"/>
    </row>
    <row r="390" spans="3:4" ht="14.25" customHeight="1">
      <c r="C390" s="177"/>
      <c r="D390" s="48"/>
    </row>
    <row r="391" spans="3:4" ht="14.25" customHeight="1">
      <c r="C391" s="177"/>
      <c r="D391" s="48"/>
    </row>
    <row r="392" spans="3:4" ht="14.25" customHeight="1">
      <c r="C392" s="177"/>
      <c r="D392" s="48"/>
    </row>
    <row r="393" spans="3:4" ht="14.25" customHeight="1">
      <c r="C393" s="177"/>
      <c r="D393" s="48"/>
    </row>
    <row r="394" spans="3:4" ht="14.25" customHeight="1">
      <c r="C394" s="177"/>
      <c r="D394" s="48"/>
    </row>
    <row r="395" spans="3:4" ht="14.25" customHeight="1">
      <c r="C395" s="177"/>
      <c r="D395" s="48"/>
    </row>
    <row r="396" spans="3:4" ht="14.25" customHeight="1">
      <c r="C396" s="177"/>
      <c r="D396" s="48"/>
    </row>
    <row r="397" spans="3:4" ht="14.25" customHeight="1">
      <c r="C397" s="177"/>
      <c r="D397" s="48"/>
    </row>
    <row r="398" spans="3:4" ht="14.25" customHeight="1">
      <c r="C398" s="177"/>
      <c r="D398" s="48"/>
    </row>
    <row r="399" spans="3:4" ht="14.25" customHeight="1">
      <c r="C399" s="177"/>
      <c r="D399" s="48"/>
    </row>
    <row r="400" spans="3:4" ht="14.25" customHeight="1">
      <c r="C400" s="177"/>
      <c r="D400" s="48"/>
    </row>
    <row r="401" spans="3:4" ht="14.25" customHeight="1">
      <c r="C401" s="177"/>
      <c r="D401" s="48"/>
    </row>
    <row r="402" spans="3:4" ht="14.25" customHeight="1">
      <c r="C402" s="177"/>
      <c r="D402" s="48"/>
    </row>
    <row r="403" spans="3:4" ht="14.25" customHeight="1">
      <c r="C403" s="177"/>
      <c r="D403" s="48"/>
    </row>
    <row r="404" spans="3:4" ht="14.25" customHeight="1">
      <c r="C404" s="177"/>
      <c r="D404" s="48"/>
    </row>
    <row r="405" spans="3:4" ht="14.25" customHeight="1">
      <c r="C405" s="177"/>
      <c r="D405" s="48"/>
    </row>
    <row r="406" spans="3:4" ht="14.25" customHeight="1">
      <c r="C406" s="177"/>
      <c r="D406" s="48"/>
    </row>
    <row r="407" spans="3:4" ht="14.25" customHeight="1">
      <c r="C407" s="177"/>
      <c r="D407" s="48"/>
    </row>
    <row r="408" spans="3:4" ht="14.25" customHeight="1">
      <c r="C408" s="177"/>
      <c r="D408" s="48"/>
    </row>
    <row r="409" spans="3:4" ht="14.25" customHeight="1">
      <c r="C409" s="177"/>
      <c r="D409" s="48"/>
    </row>
    <row r="410" spans="3:4" ht="14.25" customHeight="1">
      <c r="C410" s="177"/>
      <c r="D410" s="48"/>
    </row>
    <row r="411" spans="3:4" ht="14.25" customHeight="1">
      <c r="C411" s="177"/>
      <c r="D411" s="48"/>
    </row>
    <row r="412" spans="3:4" ht="14.25" customHeight="1">
      <c r="C412" s="177"/>
      <c r="D412" s="48"/>
    </row>
    <row r="413" spans="3:4" ht="14.25" customHeight="1">
      <c r="C413" s="177"/>
      <c r="D413" s="48"/>
    </row>
    <row r="414" spans="3:4" ht="14.25" customHeight="1">
      <c r="C414" s="177"/>
      <c r="D414" s="48"/>
    </row>
    <row r="415" spans="3:4" ht="14.25" customHeight="1">
      <c r="C415" s="177"/>
      <c r="D415" s="48"/>
    </row>
    <row r="416" spans="3:4" ht="14.25" customHeight="1">
      <c r="C416" s="177"/>
      <c r="D416" s="48"/>
    </row>
    <row r="417" spans="3:4" ht="14.25" customHeight="1">
      <c r="C417" s="177"/>
      <c r="D417" s="48"/>
    </row>
    <row r="418" spans="3:4" ht="14.25" customHeight="1">
      <c r="C418" s="177"/>
      <c r="D418" s="48"/>
    </row>
    <row r="419" spans="3:4" ht="14.25" customHeight="1">
      <c r="C419" s="177"/>
      <c r="D419" s="48"/>
    </row>
    <row r="420" spans="3:4" ht="14.25" customHeight="1">
      <c r="C420" s="177"/>
      <c r="D420" s="48"/>
    </row>
    <row r="421" spans="3:4" ht="14.25" customHeight="1">
      <c r="C421" s="177"/>
      <c r="D421" s="48"/>
    </row>
    <row r="422" spans="3:4" ht="14.25" customHeight="1">
      <c r="C422" s="177"/>
      <c r="D422" s="48"/>
    </row>
    <row r="423" spans="3:4" ht="14.25" customHeight="1">
      <c r="C423" s="177"/>
      <c r="D423" s="48"/>
    </row>
    <row r="424" spans="3:4" ht="14.25" customHeight="1">
      <c r="C424" s="177"/>
      <c r="D424" s="48"/>
    </row>
    <row r="425" spans="3:4" ht="14.25" customHeight="1">
      <c r="C425" s="177"/>
      <c r="D425" s="48"/>
    </row>
    <row r="426" spans="3:4" ht="14.25" customHeight="1">
      <c r="C426" s="177"/>
      <c r="D426" s="48"/>
    </row>
    <row r="427" spans="3:4" ht="14.25" customHeight="1">
      <c r="C427" s="177"/>
      <c r="D427" s="48"/>
    </row>
    <row r="428" spans="3:4" ht="14.25" customHeight="1">
      <c r="C428" s="177"/>
      <c r="D428" s="48"/>
    </row>
    <row r="429" spans="3:4" ht="14.25" customHeight="1">
      <c r="C429" s="177"/>
      <c r="D429" s="48"/>
    </row>
    <row r="430" spans="3:4" ht="14.25" customHeight="1">
      <c r="C430" s="177"/>
      <c r="D430" s="48"/>
    </row>
    <row r="431" spans="3:4" ht="14.25" customHeight="1">
      <c r="C431" s="177"/>
      <c r="D431" s="48"/>
    </row>
    <row r="432" spans="3:4" ht="14.25" customHeight="1">
      <c r="C432" s="177"/>
      <c r="D432" s="48"/>
    </row>
    <row r="433" spans="3:4" ht="14.25" customHeight="1">
      <c r="C433" s="177"/>
      <c r="D433" s="48"/>
    </row>
    <row r="434" spans="3:4" ht="14.25" customHeight="1">
      <c r="C434" s="177"/>
      <c r="D434" s="48"/>
    </row>
    <row r="435" spans="3:4" ht="14.25" customHeight="1">
      <c r="C435" s="177"/>
      <c r="D435" s="48"/>
    </row>
    <row r="436" spans="3:4" ht="14.25" customHeight="1">
      <c r="C436" s="177"/>
      <c r="D436" s="48"/>
    </row>
    <row r="437" spans="3:4" ht="14.25" customHeight="1">
      <c r="C437" s="177"/>
      <c r="D437" s="48"/>
    </row>
    <row r="438" spans="3:4" ht="14.25" customHeight="1">
      <c r="C438" s="177"/>
      <c r="D438" s="48"/>
    </row>
    <row r="439" spans="3:4" ht="14.25" customHeight="1">
      <c r="C439" s="177"/>
      <c r="D439" s="48"/>
    </row>
    <row r="440" spans="3:4" ht="14.25" customHeight="1">
      <c r="C440" s="177"/>
      <c r="D440" s="48"/>
    </row>
    <row r="441" spans="3:4" ht="14.25" customHeight="1">
      <c r="C441" s="177"/>
      <c r="D441" s="48"/>
    </row>
    <row r="442" spans="3:4" ht="14.25" customHeight="1">
      <c r="C442" s="177"/>
      <c r="D442" s="48"/>
    </row>
    <row r="443" spans="3:4" ht="14.25" customHeight="1">
      <c r="C443" s="177"/>
      <c r="D443" s="48"/>
    </row>
    <row r="444" spans="3:4" ht="14.25" customHeight="1">
      <c r="C444" s="177"/>
      <c r="D444" s="48"/>
    </row>
    <row r="445" spans="3:4" ht="14.25" customHeight="1">
      <c r="C445" s="177"/>
      <c r="D445" s="48"/>
    </row>
    <row r="446" spans="3:4" ht="14.25" customHeight="1">
      <c r="C446" s="177"/>
      <c r="D446" s="48"/>
    </row>
    <row r="447" spans="3:4" ht="14.25" customHeight="1">
      <c r="C447" s="177"/>
      <c r="D447" s="48"/>
    </row>
    <row r="448" spans="3:4" ht="14.25" customHeight="1">
      <c r="C448" s="177"/>
      <c r="D448" s="48"/>
    </row>
    <row r="449" spans="3:4" ht="14.25" customHeight="1">
      <c r="C449" s="177"/>
      <c r="D449" s="48"/>
    </row>
    <row r="450" spans="3:4" ht="14.25" customHeight="1">
      <c r="C450" s="177"/>
      <c r="D450" s="48"/>
    </row>
    <row r="451" spans="3:4" ht="14.25" customHeight="1">
      <c r="C451" s="177"/>
      <c r="D451" s="48"/>
    </row>
    <row r="452" spans="3:4" ht="14.25" customHeight="1">
      <c r="C452" s="177"/>
      <c r="D452" s="48"/>
    </row>
    <row r="453" spans="3:4" ht="14.25" customHeight="1">
      <c r="C453" s="177"/>
      <c r="D453" s="48"/>
    </row>
    <row r="454" spans="3:4" ht="14.25" customHeight="1">
      <c r="C454" s="177"/>
      <c r="D454" s="48"/>
    </row>
    <row r="455" spans="3:4" ht="14.25" customHeight="1">
      <c r="C455" s="177"/>
      <c r="D455" s="48"/>
    </row>
    <row r="456" spans="3:4" ht="14.25" customHeight="1">
      <c r="C456" s="177"/>
      <c r="D456" s="48"/>
    </row>
    <row r="457" spans="3:4" ht="14.25" customHeight="1">
      <c r="C457" s="177"/>
      <c r="D457" s="48"/>
    </row>
    <row r="458" spans="3:4" ht="14.25" customHeight="1">
      <c r="C458" s="177"/>
      <c r="D458" s="48"/>
    </row>
    <row r="459" spans="3:4" ht="14.25" customHeight="1">
      <c r="C459" s="177"/>
      <c r="D459" s="48"/>
    </row>
    <row r="460" spans="3:4" ht="14.25" customHeight="1">
      <c r="C460" s="177"/>
      <c r="D460" s="48"/>
    </row>
    <row r="461" spans="3:4" ht="14.25" customHeight="1">
      <c r="C461" s="177"/>
      <c r="D461" s="48"/>
    </row>
    <row r="462" spans="3:4" ht="14.25" customHeight="1">
      <c r="C462" s="177"/>
      <c r="D462" s="48"/>
    </row>
    <row r="463" spans="3:4" ht="14.25" customHeight="1">
      <c r="C463" s="177"/>
      <c r="D463" s="48"/>
    </row>
    <row r="464" spans="3:4" ht="14.25" customHeight="1">
      <c r="C464" s="177"/>
      <c r="D464" s="48"/>
    </row>
    <row r="465" spans="3:4" ht="14.25" customHeight="1">
      <c r="C465" s="177"/>
      <c r="D465" s="48"/>
    </row>
    <row r="466" spans="3:4" ht="14.25" customHeight="1">
      <c r="C466" s="177"/>
      <c r="D466" s="48"/>
    </row>
    <row r="467" spans="3:4" ht="14.25" customHeight="1">
      <c r="C467" s="177"/>
      <c r="D467" s="48"/>
    </row>
    <row r="468" spans="3:4" ht="14.25" customHeight="1">
      <c r="C468" s="177"/>
      <c r="D468" s="48"/>
    </row>
    <row r="469" spans="3:4" ht="14.25" customHeight="1">
      <c r="C469" s="177"/>
      <c r="D469" s="48"/>
    </row>
    <row r="470" spans="3:4" ht="14.25" customHeight="1">
      <c r="C470" s="177"/>
      <c r="D470" s="48"/>
    </row>
    <row r="471" spans="3:4" ht="14.25" customHeight="1">
      <c r="C471" s="177"/>
      <c r="D471" s="48"/>
    </row>
    <row r="472" spans="3:4" ht="14.25" customHeight="1">
      <c r="C472" s="177"/>
      <c r="D472" s="48"/>
    </row>
    <row r="473" spans="3:4" ht="14.25" customHeight="1">
      <c r="C473" s="177"/>
      <c r="D473" s="48"/>
    </row>
    <row r="474" spans="3:4" ht="14.25" customHeight="1">
      <c r="C474" s="177"/>
      <c r="D474" s="48"/>
    </row>
    <row r="475" spans="3:4" ht="14.25" customHeight="1">
      <c r="C475" s="177"/>
      <c r="D475" s="48"/>
    </row>
    <row r="476" spans="3:4" ht="14.25" customHeight="1">
      <c r="C476" s="177"/>
      <c r="D476" s="48"/>
    </row>
    <row r="477" spans="3:4" ht="14.25" customHeight="1">
      <c r="C477" s="177"/>
      <c r="D477" s="48"/>
    </row>
    <row r="478" spans="3:4" ht="14.25" customHeight="1">
      <c r="C478" s="177"/>
      <c r="D478" s="48"/>
    </row>
    <row r="479" spans="3:4" ht="14.25" customHeight="1">
      <c r="C479" s="177"/>
      <c r="D479" s="48"/>
    </row>
    <row r="480" spans="3:4" ht="14.25" customHeight="1">
      <c r="C480" s="177"/>
      <c r="D480" s="48"/>
    </row>
    <row r="481" spans="3:4" ht="14.25" customHeight="1">
      <c r="C481" s="177"/>
      <c r="D481" s="48"/>
    </row>
    <row r="482" spans="3:4" ht="14.25" customHeight="1">
      <c r="C482" s="177"/>
      <c r="D482" s="48"/>
    </row>
    <row r="483" spans="3:4" ht="14.25" customHeight="1">
      <c r="C483" s="177"/>
      <c r="D483" s="48"/>
    </row>
    <row r="484" spans="3:4" ht="14.25" customHeight="1">
      <c r="C484" s="177"/>
      <c r="D484" s="48"/>
    </row>
    <row r="485" spans="3:4" ht="14.25" customHeight="1">
      <c r="C485" s="177"/>
      <c r="D485" s="48"/>
    </row>
    <row r="486" spans="3:4" ht="14.25" customHeight="1">
      <c r="C486" s="177"/>
      <c r="D486" s="48"/>
    </row>
    <row r="487" spans="3:4" ht="14.25" customHeight="1">
      <c r="C487" s="177"/>
      <c r="D487" s="48"/>
    </row>
    <row r="488" spans="3:4" ht="14.25" customHeight="1">
      <c r="C488" s="177"/>
      <c r="D488" s="48"/>
    </row>
    <row r="489" spans="3:4" ht="14.25" customHeight="1">
      <c r="C489" s="177"/>
      <c r="D489" s="48"/>
    </row>
    <row r="490" spans="3:4" ht="14.25" customHeight="1">
      <c r="C490" s="177"/>
      <c r="D490" s="48"/>
    </row>
    <row r="491" spans="3:4" ht="14.25" customHeight="1">
      <c r="C491" s="177"/>
      <c r="D491" s="48"/>
    </row>
    <row r="492" spans="3:4" ht="14.25" customHeight="1">
      <c r="C492" s="177"/>
      <c r="D492" s="48"/>
    </row>
    <row r="493" spans="3:4" ht="14.25" customHeight="1">
      <c r="C493" s="177"/>
      <c r="D493" s="48"/>
    </row>
    <row r="494" spans="3:4" ht="14.25" customHeight="1">
      <c r="C494" s="177"/>
      <c r="D494" s="48"/>
    </row>
    <row r="495" spans="3:4" ht="14.25" customHeight="1">
      <c r="C495" s="177"/>
      <c r="D495" s="48"/>
    </row>
    <row r="496" spans="3:4" ht="14.25" customHeight="1">
      <c r="C496" s="177"/>
      <c r="D496" s="48"/>
    </row>
    <row r="497" spans="3:4" ht="14.25" customHeight="1">
      <c r="C497" s="177"/>
      <c r="D497" s="48"/>
    </row>
    <row r="498" spans="3:4" ht="14.25" customHeight="1">
      <c r="C498" s="177"/>
      <c r="D498" s="48"/>
    </row>
    <row r="499" spans="3:4" ht="14.25" customHeight="1">
      <c r="C499" s="177"/>
      <c r="D499" s="48"/>
    </row>
    <row r="500" spans="3:4" ht="14.25" customHeight="1">
      <c r="C500" s="177"/>
      <c r="D500" s="48"/>
    </row>
    <row r="501" spans="3:4" ht="14.25" customHeight="1">
      <c r="C501" s="177"/>
      <c r="D501" s="48"/>
    </row>
    <row r="502" spans="3:4" ht="14.25" customHeight="1">
      <c r="C502" s="177"/>
      <c r="D502" s="48"/>
    </row>
    <row r="503" spans="3:4" ht="14.25" customHeight="1">
      <c r="C503" s="177"/>
      <c r="D503" s="48"/>
    </row>
    <row r="504" spans="3:4" ht="14.25" customHeight="1">
      <c r="C504" s="177"/>
      <c r="D504" s="48"/>
    </row>
    <row r="505" spans="3:4" ht="14.25" customHeight="1">
      <c r="C505" s="177"/>
      <c r="D505" s="48"/>
    </row>
    <row r="506" spans="3:4" ht="14.25" customHeight="1">
      <c r="C506" s="177"/>
      <c r="D506" s="48"/>
    </row>
    <row r="507" spans="3:4" ht="14.25" customHeight="1">
      <c r="C507" s="177"/>
      <c r="D507" s="48"/>
    </row>
    <row r="508" spans="3:4" ht="14.25" customHeight="1">
      <c r="C508" s="177"/>
      <c r="D508" s="48"/>
    </row>
    <row r="509" spans="3:4" ht="14.25" customHeight="1">
      <c r="C509" s="177"/>
      <c r="D509" s="48"/>
    </row>
    <row r="510" spans="3:4" ht="14.25" customHeight="1">
      <c r="C510" s="177"/>
      <c r="D510" s="48"/>
    </row>
    <row r="511" spans="3:4" ht="14.25" customHeight="1">
      <c r="C511" s="177"/>
      <c r="D511" s="48"/>
    </row>
    <row r="512" spans="3:4" ht="14.25" customHeight="1">
      <c r="C512" s="177"/>
      <c r="D512" s="48"/>
    </row>
    <row r="513" spans="3:4" ht="14.25" customHeight="1">
      <c r="C513" s="177"/>
      <c r="D513" s="48"/>
    </row>
    <row r="514" spans="3:4" ht="14.25" customHeight="1">
      <c r="C514" s="177"/>
      <c r="D514" s="48"/>
    </row>
    <row r="515" spans="3:4" ht="14.25" customHeight="1">
      <c r="C515" s="177"/>
      <c r="D515" s="48"/>
    </row>
    <row r="516" spans="3:4" ht="14.25" customHeight="1">
      <c r="C516" s="177"/>
      <c r="D516" s="48"/>
    </row>
    <row r="517" spans="3:4" ht="14.25" customHeight="1">
      <c r="C517" s="177"/>
      <c r="D517" s="48"/>
    </row>
    <row r="518" spans="3:4" ht="14.25" customHeight="1">
      <c r="C518" s="177"/>
      <c r="D518" s="48"/>
    </row>
    <row r="519" spans="3:4" ht="14.25" customHeight="1">
      <c r="C519" s="177"/>
      <c r="D519" s="48"/>
    </row>
    <row r="520" spans="3:4" ht="14.25" customHeight="1">
      <c r="C520" s="177"/>
      <c r="D520" s="48"/>
    </row>
    <row r="521" spans="3:4" ht="14.25" customHeight="1">
      <c r="C521" s="177"/>
      <c r="D521" s="48"/>
    </row>
    <row r="522" spans="3:4" ht="14.25" customHeight="1">
      <c r="C522" s="177"/>
      <c r="D522" s="48"/>
    </row>
    <row r="523" spans="3:4" ht="14.25" customHeight="1">
      <c r="C523" s="177"/>
      <c r="D523" s="48"/>
    </row>
    <row r="524" spans="3:4" ht="14.25" customHeight="1">
      <c r="C524" s="177"/>
      <c r="D524" s="48"/>
    </row>
    <row r="525" spans="3:4" ht="14.25" customHeight="1">
      <c r="C525" s="177"/>
      <c r="D525" s="48"/>
    </row>
    <row r="526" spans="3:4" ht="14.25" customHeight="1">
      <c r="C526" s="177"/>
      <c r="D526" s="48"/>
    </row>
    <row r="527" spans="3:4" ht="14.25" customHeight="1">
      <c r="C527" s="177"/>
      <c r="D527" s="48"/>
    </row>
    <row r="528" spans="3:4" ht="14.25" customHeight="1">
      <c r="C528" s="177"/>
      <c r="D528" s="48"/>
    </row>
    <row r="529" spans="3:4" ht="14.25" customHeight="1">
      <c r="C529" s="177"/>
      <c r="D529" s="48"/>
    </row>
    <row r="530" spans="3:4" ht="14.25" customHeight="1">
      <c r="C530" s="177"/>
      <c r="D530" s="48"/>
    </row>
    <row r="531" spans="3:4" ht="14.25" customHeight="1">
      <c r="C531" s="177"/>
      <c r="D531" s="48"/>
    </row>
    <row r="532" spans="3:4" ht="14.25" customHeight="1">
      <c r="C532" s="177"/>
      <c r="D532" s="48"/>
    </row>
    <row r="533" spans="3:4" ht="14.25" customHeight="1">
      <c r="C533" s="177"/>
      <c r="D533" s="48"/>
    </row>
    <row r="534" spans="3:4" ht="14.25" customHeight="1">
      <c r="C534" s="177"/>
      <c r="D534" s="48"/>
    </row>
    <row r="535" spans="3:4" ht="14.25" customHeight="1">
      <c r="C535" s="177"/>
      <c r="D535" s="48"/>
    </row>
    <row r="536" spans="3:4" ht="14.25" customHeight="1">
      <c r="C536" s="177"/>
      <c r="D536" s="48"/>
    </row>
    <row r="537" spans="3:4" ht="14.25" customHeight="1">
      <c r="C537" s="177"/>
      <c r="D537" s="48"/>
    </row>
    <row r="538" spans="3:4" ht="14.25" customHeight="1">
      <c r="C538" s="177"/>
      <c r="D538" s="48"/>
    </row>
    <row r="539" spans="3:4" ht="14.25" customHeight="1">
      <c r="C539" s="177"/>
      <c r="D539" s="48"/>
    </row>
    <row r="540" spans="3:4" ht="14.25" customHeight="1">
      <c r="C540" s="177"/>
      <c r="D540" s="48"/>
    </row>
    <row r="541" spans="3:4" ht="14.25" customHeight="1">
      <c r="C541" s="177"/>
      <c r="D541" s="48"/>
    </row>
    <row r="542" spans="3:4" ht="14.25" customHeight="1">
      <c r="C542" s="177"/>
      <c r="D542" s="48"/>
    </row>
    <row r="543" spans="3:4" ht="14.25" customHeight="1">
      <c r="C543" s="177"/>
      <c r="D543" s="48"/>
    </row>
    <row r="544" spans="3:4" ht="14.25" customHeight="1">
      <c r="C544" s="177"/>
      <c r="D544" s="48"/>
    </row>
    <row r="545" spans="3:4" ht="14.25" customHeight="1">
      <c r="C545" s="177"/>
      <c r="D545" s="48"/>
    </row>
    <row r="546" spans="3:4" ht="14.25" customHeight="1">
      <c r="C546" s="177"/>
      <c r="D546" s="48"/>
    </row>
    <row r="547" spans="3:4" ht="14.25" customHeight="1">
      <c r="C547" s="177"/>
      <c r="D547" s="48"/>
    </row>
    <row r="548" spans="3:4" ht="14.25" customHeight="1">
      <c r="C548" s="177"/>
      <c r="D548" s="48"/>
    </row>
    <row r="549" spans="3:4" ht="14.25" customHeight="1">
      <c r="C549" s="177"/>
      <c r="D549" s="48"/>
    </row>
    <row r="550" spans="3:4" ht="14.25" customHeight="1">
      <c r="C550" s="177"/>
      <c r="D550" s="48"/>
    </row>
    <row r="551" spans="3:4" ht="14.25" customHeight="1">
      <c r="C551" s="177"/>
      <c r="D551" s="48"/>
    </row>
    <row r="552" spans="3:4" ht="14.25" customHeight="1">
      <c r="C552" s="177"/>
      <c r="D552" s="48"/>
    </row>
    <row r="553" spans="3:4" ht="14.25" customHeight="1">
      <c r="C553" s="177"/>
      <c r="D553" s="48"/>
    </row>
    <row r="554" spans="3:4" ht="14.25" customHeight="1">
      <c r="C554" s="177"/>
      <c r="D554" s="48"/>
    </row>
    <row r="555" spans="3:4" ht="14.25" customHeight="1">
      <c r="C555" s="177"/>
      <c r="D555" s="48"/>
    </row>
    <row r="556" spans="3:4" ht="14.25" customHeight="1">
      <c r="C556" s="177"/>
      <c r="D556" s="48"/>
    </row>
    <row r="557" spans="3:4" ht="14.25" customHeight="1">
      <c r="C557" s="177"/>
      <c r="D557" s="48"/>
    </row>
    <row r="558" spans="3:4" ht="14.25" customHeight="1">
      <c r="C558" s="177"/>
      <c r="D558" s="48"/>
    </row>
    <row r="559" spans="3:4" ht="14.25" customHeight="1">
      <c r="C559" s="177"/>
      <c r="D559" s="48"/>
    </row>
    <row r="560" spans="3:4" ht="14.25" customHeight="1">
      <c r="C560" s="177"/>
      <c r="D560" s="48"/>
    </row>
    <row r="561" spans="3:4" ht="14.25" customHeight="1">
      <c r="C561" s="177"/>
      <c r="D561" s="48"/>
    </row>
    <row r="562" spans="3:4" ht="14.25" customHeight="1">
      <c r="C562" s="177"/>
      <c r="D562" s="48"/>
    </row>
    <row r="563" spans="3:4" ht="14.25" customHeight="1">
      <c r="C563" s="177"/>
      <c r="D563" s="48"/>
    </row>
    <row r="564" spans="3:4" ht="14.25" customHeight="1">
      <c r="C564" s="177"/>
      <c r="D564" s="48"/>
    </row>
    <row r="565" spans="3:4" ht="14.25" customHeight="1">
      <c r="C565" s="177"/>
      <c r="D565" s="48"/>
    </row>
    <row r="566" spans="3:4" ht="14.25" customHeight="1">
      <c r="C566" s="177"/>
      <c r="D566" s="48"/>
    </row>
    <row r="567" spans="3:4" ht="14.25" customHeight="1">
      <c r="C567" s="177"/>
      <c r="D567" s="48"/>
    </row>
    <row r="568" spans="3:4" ht="14.25" customHeight="1">
      <c r="C568" s="177"/>
      <c r="D568" s="48"/>
    </row>
    <row r="569" spans="3:4" ht="14.25" customHeight="1">
      <c r="C569" s="177"/>
      <c r="D569" s="48"/>
    </row>
    <row r="570" spans="3:4" ht="14.25" customHeight="1">
      <c r="C570" s="177"/>
      <c r="D570" s="48"/>
    </row>
    <row r="571" spans="3:4" ht="14.25" customHeight="1">
      <c r="C571" s="177"/>
      <c r="D571" s="48"/>
    </row>
    <row r="572" spans="3:4" ht="14.25" customHeight="1">
      <c r="C572" s="177"/>
      <c r="D572" s="48"/>
    </row>
    <row r="573" spans="3:4" ht="14.25" customHeight="1">
      <c r="C573" s="177"/>
      <c r="D573" s="48"/>
    </row>
    <row r="574" spans="3:4" ht="14.25" customHeight="1">
      <c r="C574" s="177"/>
      <c r="D574" s="48"/>
    </row>
    <row r="575" spans="3:4" ht="14.25" customHeight="1">
      <c r="C575" s="177"/>
      <c r="D575" s="48"/>
    </row>
    <row r="576" spans="3:4" ht="14.25" customHeight="1">
      <c r="C576" s="177"/>
      <c r="D576" s="48"/>
    </row>
    <row r="577" spans="3:4" ht="14.25" customHeight="1">
      <c r="C577" s="177"/>
      <c r="D577" s="48"/>
    </row>
    <row r="578" spans="3:4" ht="14.25" customHeight="1">
      <c r="C578" s="177"/>
      <c r="D578" s="48"/>
    </row>
    <row r="579" spans="3:4" ht="14.25" customHeight="1">
      <c r="C579" s="177"/>
      <c r="D579" s="48"/>
    </row>
    <row r="580" spans="3:4" ht="14.25" customHeight="1">
      <c r="C580" s="177"/>
      <c r="D580" s="48"/>
    </row>
    <row r="581" spans="3:4" ht="14.25" customHeight="1">
      <c r="C581" s="177"/>
      <c r="D581" s="48"/>
    </row>
    <row r="582" spans="3:4" ht="14.25" customHeight="1">
      <c r="C582" s="177"/>
      <c r="D582" s="48"/>
    </row>
    <row r="583" spans="3:4" ht="14.25" customHeight="1">
      <c r="C583" s="177"/>
      <c r="D583" s="48"/>
    </row>
    <row r="584" spans="3:4" ht="14.25" customHeight="1">
      <c r="C584" s="177"/>
      <c r="D584" s="48"/>
    </row>
    <row r="585" spans="3:4" ht="14.25" customHeight="1">
      <c r="C585" s="177"/>
      <c r="D585" s="48"/>
    </row>
    <row r="586" spans="3:4" ht="14.25" customHeight="1">
      <c r="C586" s="177"/>
      <c r="D586" s="48"/>
    </row>
    <row r="587" spans="3:4" ht="14.25" customHeight="1">
      <c r="C587" s="177"/>
      <c r="D587" s="48"/>
    </row>
    <row r="588" spans="3:4" ht="14.25" customHeight="1">
      <c r="C588" s="177"/>
      <c r="D588" s="48"/>
    </row>
    <row r="589" spans="3:4" ht="14.25" customHeight="1">
      <c r="C589" s="177"/>
      <c r="D589" s="48"/>
    </row>
    <row r="590" spans="3:4" ht="14.25" customHeight="1">
      <c r="C590" s="177"/>
      <c r="D590" s="48"/>
    </row>
    <row r="591" spans="3:4" ht="14.25" customHeight="1">
      <c r="C591" s="177"/>
      <c r="D591" s="48"/>
    </row>
    <row r="592" spans="3:4" ht="14.25" customHeight="1">
      <c r="C592" s="177"/>
      <c r="D592" s="48"/>
    </row>
    <row r="593" spans="3:4" ht="14.25" customHeight="1">
      <c r="C593" s="177"/>
      <c r="D593" s="48"/>
    </row>
    <row r="594" spans="3:4" ht="14.25" customHeight="1">
      <c r="C594" s="177"/>
      <c r="D594" s="48"/>
    </row>
    <row r="595" spans="3:4" ht="14.25" customHeight="1">
      <c r="C595" s="177"/>
      <c r="D595" s="48"/>
    </row>
    <row r="596" spans="3:4" ht="14.25" customHeight="1">
      <c r="C596" s="177"/>
      <c r="D596" s="48"/>
    </row>
    <row r="597" spans="3:4" ht="14.25" customHeight="1">
      <c r="C597" s="177"/>
      <c r="D597" s="48"/>
    </row>
    <row r="598" spans="3:4" ht="14.25" customHeight="1">
      <c r="C598" s="177"/>
      <c r="D598" s="48"/>
    </row>
    <row r="599" spans="3:4" ht="14.25" customHeight="1">
      <c r="C599" s="177"/>
      <c r="D599" s="48"/>
    </row>
    <row r="600" spans="3:4" ht="14.25" customHeight="1">
      <c r="C600" s="177"/>
      <c r="D600" s="48"/>
    </row>
    <row r="601" spans="3:4" ht="14.25" customHeight="1">
      <c r="C601" s="177"/>
      <c r="D601" s="48"/>
    </row>
    <row r="602" spans="3:4" ht="14.25" customHeight="1">
      <c r="C602" s="177"/>
      <c r="D602" s="48"/>
    </row>
    <row r="603" spans="3:4" ht="14.25" customHeight="1">
      <c r="C603" s="177"/>
      <c r="D603" s="48"/>
    </row>
    <row r="604" spans="3:4" ht="14.25" customHeight="1">
      <c r="C604" s="177"/>
      <c r="D604" s="48"/>
    </row>
    <row r="605" spans="3:4" ht="14.25" customHeight="1">
      <c r="C605" s="177"/>
      <c r="D605" s="48"/>
    </row>
    <row r="606" spans="3:4" ht="14.25" customHeight="1">
      <c r="C606" s="177"/>
      <c r="D606" s="48"/>
    </row>
    <row r="607" spans="3:4" ht="14.25" customHeight="1">
      <c r="C607" s="177"/>
      <c r="D607" s="48"/>
    </row>
    <row r="608" spans="3:4" ht="14.25" customHeight="1">
      <c r="C608" s="177"/>
      <c r="D608" s="48"/>
    </row>
    <row r="609" spans="3:4" ht="14.25" customHeight="1">
      <c r="C609" s="177"/>
      <c r="D609" s="48"/>
    </row>
    <row r="610" spans="3:4" ht="14.25" customHeight="1">
      <c r="C610" s="177"/>
      <c r="D610" s="48"/>
    </row>
    <row r="611" spans="3:4" ht="14.25" customHeight="1">
      <c r="C611" s="177"/>
      <c r="D611" s="48"/>
    </row>
    <row r="612" spans="3:4" ht="14.25" customHeight="1">
      <c r="C612" s="177"/>
      <c r="D612" s="48"/>
    </row>
    <row r="613" spans="3:4" ht="14.25" customHeight="1">
      <c r="C613" s="177"/>
      <c r="D613" s="48"/>
    </row>
    <row r="614" spans="3:4" ht="14.25" customHeight="1">
      <c r="C614" s="177"/>
      <c r="D614" s="48"/>
    </row>
    <row r="615" spans="3:4" ht="14.25" customHeight="1">
      <c r="C615" s="177"/>
      <c r="D615" s="48"/>
    </row>
    <row r="616" spans="3:4" ht="14.25" customHeight="1">
      <c r="C616" s="177"/>
      <c r="D616" s="48"/>
    </row>
    <row r="617" spans="3:4" ht="14.25" customHeight="1">
      <c r="C617" s="177"/>
      <c r="D617" s="48"/>
    </row>
    <row r="618" spans="3:4" ht="14.25" customHeight="1">
      <c r="C618" s="177"/>
      <c r="D618" s="48"/>
    </row>
    <row r="619" spans="3:4" ht="14.25" customHeight="1">
      <c r="C619" s="177"/>
      <c r="D619" s="48"/>
    </row>
    <row r="620" spans="3:4" ht="14.25" customHeight="1">
      <c r="C620" s="177"/>
      <c r="D620" s="48"/>
    </row>
    <row r="621" spans="3:4" ht="14.25" customHeight="1">
      <c r="C621" s="177"/>
      <c r="D621" s="48"/>
    </row>
    <row r="622" spans="3:4" ht="14.25" customHeight="1">
      <c r="C622" s="177"/>
      <c r="D622" s="48"/>
    </row>
    <row r="623" spans="3:4" ht="14.25" customHeight="1">
      <c r="C623" s="177"/>
      <c r="D623" s="48"/>
    </row>
    <row r="624" spans="3:4" ht="14.25" customHeight="1">
      <c r="C624" s="177"/>
      <c r="D624" s="48"/>
    </row>
    <row r="625" spans="3:4" ht="14.25" customHeight="1">
      <c r="C625" s="177"/>
      <c r="D625" s="48"/>
    </row>
    <row r="626" spans="3:4" ht="14.25" customHeight="1">
      <c r="C626" s="177"/>
      <c r="D626" s="48"/>
    </row>
    <row r="627" spans="3:4" ht="14.25" customHeight="1">
      <c r="C627" s="177"/>
      <c r="D627" s="48"/>
    </row>
    <row r="628" spans="3:4" ht="14.25" customHeight="1">
      <c r="C628" s="177"/>
      <c r="D628" s="48"/>
    </row>
    <row r="629" spans="3:4" ht="14.25" customHeight="1">
      <c r="C629" s="177"/>
      <c r="D629" s="48"/>
    </row>
    <row r="630" spans="3:4" ht="14.25" customHeight="1">
      <c r="C630" s="177"/>
      <c r="D630" s="48"/>
    </row>
    <row r="631" spans="3:4" ht="14.25" customHeight="1">
      <c r="C631" s="177"/>
      <c r="D631" s="48"/>
    </row>
    <row r="632" spans="3:4" ht="14.25" customHeight="1">
      <c r="C632" s="177"/>
      <c r="D632" s="48"/>
    </row>
    <row r="633" spans="3:4" ht="14.25" customHeight="1">
      <c r="C633" s="177"/>
      <c r="D633" s="48"/>
    </row>
    <row r="634" spans="3:4" ht="14.25" customHeight="1">
      <c r="C634" s="177"/>
      <c r="D634" s="48"/>
    </row>
    <row r="635" spans="3:4" ht="14.25" customHeight="1">
      <c r="C635" s="177"/>
      <c r="D635" s="48"/>
    </row>
    <row r="636" spans="3:4" ht="14.25" customHeight="1">
      <c r="C636" s="177"/>
      <c r="D636" s="48"/>
    </row>
    <row r="637" spans="3:4" ht="14.25" customHeight="1">
      <c r="C637" s="177"/>
      <c r="D637" s="48"/>
    </row>
    <row r="638" spans="3:4" ht="14.25" customHeight="1">
      <c r="C638" s="177"/>
      <c r="D638" s="48"/>
    </row>
    <row r="639" spans="3:4" ht="14.25" customHeight="1">
      <c r="C639" s="177"/>
      <c r="D639" s="48"/>
    </row>
    <row r="640" spans="3:4" ht="14.25" customHeight="1">
      <c r="C640" s="177"/>
      <c r="D640" s="48"/>
    </row>
    <row r="641" spans="3:4" ht="14.25" customHeight="1">
      <c r="C641" s="177"/>
      <c r="D641" s="48"/>
    </row>
    <row r="642" spans="3:4" ht="14.25" customHeight="1">
      <c r="C642" s="177"/>
      <c r="D642" s="48"/>
    </row>
    <row r="643" spans="3:4" ht="14.25" customHeight="1">
      <c r="C643" s="177"/>
      <c r="D643" s="48"/>
    </row>
    <row r="644" spans="3:4" ht="14.25" customHeight="1">
      <c r="C644" s="177"/>
      <c r="D644" s="48"/>
    </row>
    <row r="645" spans="3:4" ht="14.25" customHeight="1">
      <c r="C645" s="177"/>
      <c r="D645" s="48"/>
    </row>
    <row r="646" spans="3:4" ht="14.25" customHeight="1">
      <c r="C646" s="177"/>
      <c r="D646" s="48"/>
    </row>
    <row r="647" spans="3:4" ht="14.25" customHeight="1">
      <c r="C647" s="177"/>
      <c r="D647" s="48"/>
    </row>
    <row r="648" spans="3:4" ht="14.25" customHeight="1">
      <c r="C648" s="177"/>
      <c r="D648" s="48"/>
    </row>
    <row r="649" spans="3:4" ht="14.25" customHeight="1">
      <c r="C649" s="177"/>
      <c r="D649" s="48"/>
    </row>
    <row r="650" spans="3:4" ht="14.25" customHeight="1">
      <c r="C650" s="177"/>
      <c r="D650" s="48"/>
    </row>
    <row r="651" spans="3:4" ht="14.25" customHeight="1">
      <c r="C651" s="177"/>
      <c r="D651" s="48"/>
    </row>
    <row r="652" spans="3:4" ht="14.25" customHeight="1">
      <c r="C652" s="177"/>
      <c r="D652" s="48"/>
    </row>
    <row r="653" spans="3:4" ht="14.25" customHeight="1">
      <c r="C653" s="177"/>
      <c r="D653" s="48"/>
    </row>
    <row r="654" spans="3:4" ht="14.25" customHeight="1">
      <c r="C654" s="177"/>
      <c r="D654" s="48"/>
    </row>
    <row r="655" spans="3:4" ht="14.25" customHeight="1">
      <c r="C655" s="177"/>
      <c r="D655" s="48"/>
    </row>
    <row r="656" spans="3:4" ht="14.25" customHeight="1">
      <c r="C656" s="177"/>
      <c r="D656" s="48"/>
    </row>
    <row r="657" spans="3:4" ht="14.25" customHeight="1">
      <c r="C657" s="177"/>
      <c r="D657" s="48"/>
    </row>
    <row r="658" spans="3:4" ht="14.25" customHeight="1">
      <c r="C658" s="177"/>
      <c r="D658" s="48"/>
    </row>
    <row r="659" spans="3:4" ht="14.25" customHeight="1">
      <c r="C659" s="177"/>
      <c r="D659" s="48"/>
    </row>
    <row r="660" spans="3:4" ht="14.25" customHeight="1">
      <c r="C660" s="177"/>
      <c r="D660" s="48"/>
    </row>
    <row r="661" spans="3:4" ht="14.25" customHeight="1">
      <c r="C661" s="177"/>
      <c r="D661" s="48"/>
    </row>
    <row r="662" spans="3:4" ht="14.25" customHeight="1">
      <c r="C662" s="177"/>
      <c r="D662" s="48"/>
    </row>
    <row r="663" spans="3:4" ht="14.25" customHeight="1">
      <c r="C663" s="177"/>
      <c r="D663" s="48"/>
    </row>
    <row r="664" spans="3:4" ht="14.25" customHeight="1">
      <c r="C664" s="177"/>
      <c r="D664" s="48"/>
    </row>
    <row r="665" spans="3:4" ht="14.25" customHeight="1">
      <c r="C665" s="177"/>
      <c r="D665" s="48"/>
    </row>
    <row r="666" spans="3:4" ht="14.25" customHeight="1">
      <c r="C666" s="177"/>
      <c r="D666" s="48"/>
    </row>
    <row r="667" spans="3:4" ht="14.25" customHeight="1">
      <c r="C667" s="177"/>
      <c r="D667" s="48"/>
    </row>
    <row r="668" spans="3:4" ht="14.25" customHeight="1">
      <c r="C668" s="177"/>
      <c r="D668" s="48"/>
    </row>
    <row r="669" spans="3:4" ht="14.25" customHeight="1">
      <c r="C669" s="177"/>
      <c r="D669" s="48"/>
    </row>
    <row r="670" spans="3:4" ht="14.25" customHeight="1">
      <c r="C670" s="177"/>
      <c r="D670" s="48"/>
    </row>
    <row r="671" spans="3:4" ht="14.25" customHeight="1">
      <c r="C671" s="177"/>
      <c r="D671" s="48"/>
    </row>
    <row r="672" spans="3:4" ht="14.25" customHeight="1">
      <c r="C672" s="177"/>
      <c r="D672" s="48"/>
    </row>
    <row r="673" spans="3:4" ht="14.25" customHeight="1">
      <c r="C673" s="177"/>
      <c r="D673" s="48"/>
    </row>
    <row r="674" spans="3:4" ht="14.25" customHeight="1">
      <c r="C674" s="177"/>
      <c r="D674" s="48"/>
    </row>
    <row r="675" spans="3:4" ht="14.25" customHeight="1">
      <c r="C675" s="177"/>
      <c r="D675" s="48"/>
    </row>
    <row r="676" spans="3:4" ht="14.25" customHeight="1">
      <c r="C676" s="177"/>
      <c r="D676" s="48"/>
    </row>
    <row r="677" spans="3:4" ht="14.25" customHeight="1">
      <c r="C677" s="177"/>
      <c r="D677" s="48"/>
    </row>
    <row r="678" spans="3:4" ht="14.25" customHeight="1">
      <c r="C678" s="177"/>
      <c r="D678" s="48"/>
    </row>
    <row r="679" spans="3:4" ht="14.25" customHeight="1">
      <c r="C679" s="177"/>
      <c r="D679" s="48"/>
    </row>
    <row r="680" spans="3:4" ht="14.25" customHeight="1">
      <c r="C680" s="177"/>
      <c r="D680" s="48"/>
    </row>
    <row r="681" spans="3:4" ht="14.25" customHeight="1">
      <c r="C681" s="177"/>
      <c r="D681" s="48"/>
    </row>
    <row r="682" spans="3:4" ht="14.25" customHeight="1">
      <c r="C682" s="177"/>
      <c r="D682" s="48"/>
    </row>
    <row r="683" spans="3:4" ht="14.25" customHeight="1">
      <c r="C683" s="177"/>
      <c r="D683" s="48"/>
    </row>
    <row r="684" spans="3:4" ht="14.25" customHeight="1">
      <c r="C684" s="177"/>
      <c r="D684" s="48"/>
    </row>
    <row r="685" spans="3:4" ht="14.25" customHeight="1">
      <c r="C685" s="177"/>
      <c r="D685" s="48"/>
    </row>
    <row r="686" spans="3:4" ht="14.25" customHeight="1">
      <c r="C686" s="177"/>
      <c r="D686" s="48"/>
    </row>
    <row r="687" spans="3:4" ht="14.25" customHeight="1">
      <c r="C687" s="177"/>
      <c r="D687" s="48"/>
    </row>
    <row r="688" spans="3:4" ht="14.25" customHeight="1">
      <c r="C688" s="177"/>
      <c r="D688" s="48"/>
    </row>
    <row r="689" spans="3:4" ht="14.25" customHeight="1">
      <c r="C689" s="177"/>
      <c r="D689" s="48"/>
    </row>
    <row r="690" spans="3:4" ht="14.25" customHeight="1">
      <c r="C690" s="177"/>
      <c r="D690" s="48"/>
    </row>
    <row r="691" spans="3:4" ht="14.25" customHeight="1">
      <c r="C691" s="177"/>
      <c r="D691" s="48"/>
    </row>
    <row r="692" spans="3:4" ht="14.25" customHeight="1">
      <c r="C692" s="177"/>
      <c r="D692" s="48"/>
    </row>
    <row r="693" spans="3:4" ht="14.25" customHeight="1">
      <c r="C693" s="177"/>
      <c r="D693" s="48"/>
    </row>
    <row r="694" spans="3:4" ht="14.25" customHeight="1">
      <c r="C694" s="177"/>
      <c r="D694" s="48"/>
    </row>
    <row r="695" spans="3:4" ht="14.25" customHeight="1">
      <c r="C695" s="177"/>
      <c r="D695" s="48"/>
    </row>
    <row r="696" spans="3:4" ht="14.25" customHeight="1">
      <c r="C696" s="177"/>
      <c r="D696" s="48"/>
    </row>
    <row r="697" spans="3:4" ht="14.25" customHeight="1">
      <c r="C697" s="177"/>
      <c r="D697" s="48"/>
    </row>
    <row r="698" spans="3:4" ht="14.25" customHeight="1">
      <c r="C698" s="177"/>
      <c r="D698" s="48"/>
    </row>
    <row r="699" spans="3:4" ht="14.25" customHeight="1">
      <c r="C699" s="177"/>
      <c r="D699" s="48"/>
    </row>
    <row r="700" spans="3:4" ht="14.25" customHeight="1">
      <c r="C700" s="177"/>
      <c r="D700" s="48"/>
    </row>
    <row r="701" spans="3:4" ht="14.25" customHeight="1">
      <c r="C701" s="177"/>
      <c r="D701" s="48"/>
    </row>
    <row r="702" spans="3:4" ht="14.25" customHeight="1">
      <c r="C702" s="177"/>
      <c r="D702" s="48"/>
    </row>
    <row r="703" spans="3:4" ht="14.25" customHeight="1">
      <c r="C703" s="177"/>
      <c r="D703" s="48"/>
    </row>
    <row r="704" spans="3:4" ht="14.25" customHeight="1">
      <c r="C704" s="177"/>
      <c r="D704" s="48"/>
    </row>
    <row r="705" spans="3:4" ht="14.25" customHeight="1">
      <c r="C705" s="177"/>
      <c r="D705" s="48"/>
    </row>
    <row r="706" spans="3:4" ht="14.25" customHeight="1">
      <c r="C706" s="177"/>
      <c r="D706" s="48"/>
    </row>
    <row r="707" spans="3:4" ht="14.25" customHeight="1">
      <c r="C707" s="177"/>
      <c r="D707" s="48"/>
    </row>
    <row r="708" spans="3:4" ht="14.25" customHeight="1">
      <c r="C708" s="177"/>
      <c r="D708" s="48"/>
    </row>
    <row r="709" spans="3:4" ht="14.25" customHeight="1">
      <c r="C709" s="177"/>
      <c r="D709" s="48"/>
    </row>
    <row r="710" spans="3:4" ht="14.25" customHeight="1">
      <c r="C710" s="177"/>
      <c r="D710" s="48"/>
    </row>
    <row r="711" spans="3:4" ht="14.25" customHeight="1">
      <c r="C711" s="177"/>
      <c r="D711" s="48"/>
    </row>
    <row r="712" spans="3:4" ht="14.25" customHeight="1">
      <c r="C712" s="177"/>
      <c r="D712" s="48"/>
    </row>
    <row r="713" spans="3:4" ht="14.25" customHeight="1">
      <c r="C713" s="177"/>
      <c r="D713" s="48"/>
    </row>
    <row r="714" spans="3:4" ht="14.25" customHeight="1">
      <c r="C714" s="177"/>
      <c r="D714" s="48"/>
    </row>
    <row r="715" spans="3:4" ht="14.25" customHeight="1">
      <c r="C715" s="177"/>
      <c r="D715" s="48"/>
    </row>
    <row r="716" spans="3:4" ht="14.25" customHeight="1">
      <c r="C716" s="177"/>
      <c r="D716" s="48"/>
    </row>
    <row r="717" spans="3:4" ht="14.25" customHeight="1">
      <c r="C717" s="177"/>
      <c r="D717" s="48"/>
    </row>
    <row r="718" spans="3:4" ht="14.25" customHeight="1">
      <c r="C718" s="177"/>
      <c r="D718" s="48"/>
    </row>
    <row r="719" spans="3:4" ht="14.25" customHeight="1">
      <c r="C719" s="177"/>
      <c r="D719" s="48"/>
    </row>
    <row r="720" spans="3:4" ht="14.25" customHeight="1">
      <c r="C720" s="177"/>
      <c r="D720" s="48"/>
    </row>
    <row r="721" spans="3:4" ht="14.25" customHeight="1">
      <c r="C721" s="177"/>
      <c r="D721" s="48"/>
    </row>
    <row r="722" spans="3:4" ht="14.25" customHeight="1">
      <c r="C722" s="177"/>
      <c r="D722" s="48"/>
    </row>
    <row r="723" spans="3:4" ht="14.25" customHeight="1">
      <c r="C723" s="177"/>
      <c r="D723" s="48"/>
    </row>
    <row r="724" spans="3:4" ht="14.25" customHeight="1">
      <c r="C724" s="177"/>
      <c r="D724" s="48"/>
    </row>
    <row r="725" spans="3:4" ht="14.25" customHeight="1">
      <c r="C725" s="177"/>
      <c r="D725" s="48"/>
    </row>
    <row r="726" spans="3:4" ht="14.25" customHeight="1">
      <c r="C726" s="177"/>
      <c r="D726" s="48"/>
    </row>
    <row r="727" spans="3:4" ht="14.25" customHeight="1">
      <c r="C727" s="177"/>
      <c r="D727" s="48"/>
    </row>
    <row r="728" spans="3:4" ht="14.25" customHeight="1">
      <c r="C728" s="177"/>
      <c r="D728" s="48"/>
    </row>
    <row r="729" spans="3:4" ht="14.25" customHeight="1">
      <c r="C729" s="177"/>
      <c r="D729" s="48"/>
    </row>
    <row r="730" spans="3:4" ht="14.25" customHeight="1">
      <c r="C730" s="177"/>
      <c r="D730" s="48"/>
    </row>
    <row r="731" spans="3:4" ht="14.25" customHeight="1">
      <c r="C731" s="177"/>
      <c r="D731" s="48"/>
    </row>
    <row r="732" spans="3:4" ht="14.25" customHeight="1">
      <c r="C732" s="177"/>
      <c r="D732" s="48"/>
    </row>
    <row r="733" spans="3:4" ht="14.25" customHeight="1">
      <c r="C733" s="177"/>
      <c r="D733" s="48"/>
    </row>
    <row r="734" spans="3:4" ht="14.25" customHeight="1">
      <c r="C734" s="177"/>
      <c r="D734" s="48"/>
    </row>
    <row r="735" spans="3:4" ht="14.25" customHeight="1">
      <c r="C735" s="177"/>
      <c r="D735" s="48"/>
    </row>
    <row r="736" spans="3:4" ht="14.25" customHeight="1">
      <c r="C736" s="177"/>
      <c r="D736" s="48"/>
    </row>
    <row r="737" spans="3:4" ht="14.25" customHeight="1">
      <c r="C737" s="177"/>
      <c r="D737" s="48"/>
    </row>
    <row r="738" spans="3:4" ht="14.25" customHeight="1">
      <c r="C738" s="177"/>
      <c r="D738" s="48"/>
    </row>
    <row r="739" spans="3:4" ht="14.25" customHeight="1">
      <c r="C739" s="177"/>
      <c r="D739" s="48"/>
    </row>
    <row r="740" spans="3:4" ht="14.25" customHeight="1">
      <c r="C740" s="177"/>
      <c r="D740" s="48"/>
    </row>
    <row r="741" spans="3:4" ht="14.25" customHeight="1">
      <c r="C741" s="177"/>
      <c r="D741" s="48"/>
    </row>
    <row r="742" spans="3:4" ht="14.25" customHeight="1">
      <c r="C742" s="177"/>
      <c r="D742" s="48"/>
    </row>
    <row r="743" spans="3:4" ht="14.25" customHeight="1">
      <c r="C743" s="177"/>
      <c r="D743" s="48"/>
    </row>
    <row r="744" spans="3:4" ht="14.25" customHeight="1">
      <c r="C744" s="177"/>
      <c r="D744" s="48"/>
    </row>
    <row r="745" spans="3:4" ht="14.25" customHeight="1">
      <c r="C745" s="177"/>
      <c r="D745" s="48"/>
    </row>
    <row r="746" spans="3:4" ht="14.25" customHeight="1">
      <c r="C746" s="177"/>
      <c r="D746" s="48"/>
    </row>
    <row r="747" spans="3:4" ht="14.25" customHeight="1">
      <c r="C747" s="177"/>
      <c r="D747" s="48"/>
    </row>
    <row r="748" spans="3:4" ht="14.25" customHeight="1">
      <c r="C748" s="177"/>
      <c r="D748" s="48"/>
    </row>
    <row r="749" spans="3:4" ht="14.25" customHeight="1">
      <c r="C749" s="177"/>
      <c r="D749" s="48"/>
    </row>
    <row r="750" spans="3:4" ht="14.25" customHeight="1">
      <c r="C750" s="177"/>
      <c r="D750" s="48"/>
    </row>
    <row r="751" spans="3:4" ht="14.25" customHeight="1">
      <c r="C751" s="177"/>
      <c r="D751" s="48"/>
    </row>
    <row r="752" spans="3:4" ht="14.25" customHeight="1">
      <c r="C752" s="177"/>
      <c r="D752" s="48"/>
    </row>
    <row r="753" spans="3:4" ht="14.25" customHeight="1">
      <c r="C753" s="177"/>
      <c r="D753" s="48"/>
    </row>
    <row r="754" spans="3:4" ht="14.25" customHeight="1">
      <c r="C754" s="177"/>
      <c r="D754" s="48"/>
    </row>
    <row r="755" spans="3:4" ht="14.25" customHeight="1">
      <c r="C755" s="177"/>
      <c r="D755" s="48"/>
    </row>
    <row r="756" spans="3:4" ht="14.25" customHeight="1">
      <c r="C756" s="177"/>
      <c r="D756" s="48"/>
    </row>
    <row r="757" spans="3:4" ht="14.25" customHeight="1">
      <c r="C757" s="177"/>
      <c r="D757" s="48"/>
    </row>
    <row r="758" spans="3:4" ht="14.25" customHeight="1">
      <c r="C758" s="177"/>
      <c r="D758" s="48"/>
    </row>
    <row r="759" spans="3:4" ht="14.25" customHeight="1">
      <c r="C759" s="177"/>
      <c r="D759" s="48"/>
    </row>
    <row r="760" spans="3:4" ht="14.25" customHeight="1">
      <c r="C760" s="177"/>
      <c r="D760" s="48"/>
    </row>
    <row r="761" spans="3:4" ht="14.25" customHeight="1">
      <c r="C761" s="177"/>
      <c r="D761" s="48"/>
    </row>
    <row r="762" spans="3:4" ht="14.25" customHeight="1">
      <c r="C762" s="177"/>
      <c r="D762" s="48"/>
    </row>
    <row r="763" spans="3:4" ht="14.25" customHeight="1">
      <c r="C763" s="177"/>
      <c r="D763" s="48"/>
    </row>
    <row r="764" spans="3:4" ht="14.25" customHeight="1">
      <c r="C764" s="177"/>
      <c r="D764" s="48"/>
    </row>
    <row r="765" spans="3:4" ht="14.25" customHeight="1">
      <c r="C765" s="177"/>
      <c r="D765" s="48"/>
    </row>
    <row r="766" spans="3:4" ht="14.25" customHeight="1">
      <c r="C766" s="177"/>
      <c r="D766" s="48"/>
    </row>
    <row r="767" spans="3:4" ht="14.25" customHeight="1">
      <c r="C767" s="177"/>
      <c r="D767" s="48"/>
    </row>
    <row r="768" spans="3:4" ht="14.25" customHeight="1">
      <c r="C768" s="177"/>
      <c r="D768" s="48"/>
    </row>
    <row r="769" spans="3:4" ht="14.25" customHeight="1">
      <c r="C769" s="177"/>
      <c r="D769" s="48"/>
    </row>
    <row r="770" spans="3:4" ht="14.25" customHeight="1">
      <c r="C770" s="177"/>
      <c r="D770" s="48"/>
    </row>
    <row r="771" spans="3:4" ht="14.25" customHeight="1">
      <c r="C771" s="177"/>
      <c r="D771" s="48"/>
    </row>
    <row r="772" spans="3:4" ht="14.25" customHeight="1">
      <c r="C772" s="177"/>
      <c r="D772" s="48"/>
    </row>
    <row r="773" spans="3:4" ht="14.25" customHeight="1">
      <c r="C773" s="177"/>
      <c r="D773" s="48"/>
    </row>
    <row r="774" spans="3:4" ht="14.25" customHeight="1">
      <c r="C774" s="177"/>
      <c r="D774" s="48"/>
    </row>
    <row r="775" spans="3:4" ht="14.25" customHeight="1">
      <c r="C775" s="177"/>
      <c r="D775" s="48"/>
    </row>
    <row r="776" spans="3:4" ht="14.25" customHeight="1">
      <c r="C776" s="177"/>
      <c r="D776" s="48"/>
    </row>
    <row r="777" spans="3:4" ht="14.25" customHeight="1">
      <c r="C777" s="177"/>
      <c r="D777" s="48"/>
    </row>
    <row r="778" spans="3:4" ht="14.25" customHeight="1">
      <c r="C778" s="177"/>
      <c r="D778" s="48"/>
    </row>
    <row r="779" spans="3:4" ht="14.25" customHeight="1">
      <c r="C779" s="177"/>
      <c r="D779" s="48"/>
    </row>
    <row r="780" spans="3:4" ht="14.25" customHeight="1">
      <c r="C780" s="177"/>
      <c r="D780" s="48"/>
    </row>
    <row r="781" spans="3:4" ht="14.25" customHeight="1">
      <c r="C781" s="177"/>
      <c r="D781" s="48"/>
    </row>
    <row r="782" spans="3:4" ht="14.25" customHeight="1">
      <c r="C782" s="177"/>
      <c r="D782" s="48"/>
    </row>
    <row r="783" spans="3:4" ht="14.25" customHeight="1">
      <c r="C783" s="177"/>
      <c r="D783" s="48"/>
    </row>
    <row r="784" spans="3:4" ht="14.25" customHeight="1">
      <c r="C784" s="177"/>
      <c r="D784" s="48"/>
    </row>
    <row r="785" spans="3:4" ht="14.25" customHeight="1">
      <c r="C785" s="177"/>
      <c r="D785" s="48"/>
    </row>
    <row r="786" spans="3:4" ht="14.25" customHeight="1">
      <c r="C786" s="177"/>
      <c r="D786" s="48"/>
    </row>
    <row r="787" spans="3:4" ht="14.25" customHeight="1">
      <c r="C787" s="177"/>
      <c r="D787" s="48"/>
    </row>
    <row r="788" spans="3:4" ht="14.25" customHeight="1">
      <c r="C788" s="177"/>
      <c r="D788" s="48"/>
    </row>
    <row r="789" spans="3:4" ht="14.25" customHeight="1">
      <c r="C789" s="177"/>
      <c r="D789" s="48"/>
    </row>
    <row r="790" spans="3:4" ht="14.25" customHeight="1">
      <c r="C790" s="177"/>
      <c r="D790" s="48"/>
    </row>
    <row r="791" spans="3:4" ht="14.25" customHeight="1">
      <c r="C791" s="177"/>
      <c r="D791" s="48"/>
    </row>
    <row r="792" spans="3:4" ht="14.25" customHeight="1">
      <c r="C792" s="177"/>
      <c r="D792" s="48"/>
    </row>
    <row r="793" spans="3:4" ht="14.25" customHeight="1">
      <c r="C793" s="177"/>
      <c r="D793" s="48"/>
    </row>
    <row r="794" spans="3:4" ht="14.25" customHeight="1">
      <c r="C794" s="177"/>
      <c r="D794" s="48"/>
    </row>
    <row r="795" spans="3:4" ht="14.25" customHeight="1">
      <c r="C795" s="177"/>
      <c r="D795" s="48"/>
    </row>
    <row r="796" spans="3:4" ht="14.25" customHeight="1">
      <c r="C796" s="177"/>
      <c r="D796" s="48"/>
    </row>
    <row r="797" spans="3:4" ht="14.25" customHeight="1">
      <c r="C797" s="177"/>
      <c r="D797" s="48"/>
    </row>
    <row r="798" spans="3:4" ht="14.25" customHeight="1">
      <c r="C798" s="177"/>
      <c r="D798" s="48"/>
    </row>
    <row r="799" spans="3:4" ht="14.25" customHeight="1">
      <c r="C799" s="177"/>
      <c r="D799" s="48"/>
    </row>
    <row r="800" spans="3:4" ht="14.25" customHeight="1">
      <c r="C800" s="177"/>
      <c r="D800" s="48"/>
    </row>
    <row r="801" spans="3:4" ht="14.25" customHeight="1">
      <c r="C801" s="177"/>
      <c r="D801" s="48"/>
    </row>
    <row r="802" spans="3:4" ht="14.25" customHeight="1">
      <c r="C802" s="177"/>
      <c r="D802" s="48"/>
    </row>
    <row r="803" spans="3:4" ht="14.25" customHeight="1">
      <c r="C803" s="177"/>
      <c r="D803" s="48"/>
    </row>
    <row r="804" spans="3:4" ht="14.25" customHeight="1">
      <c r="C804" s="177"/>
      <c r="D804" s="48"/>
    </row>
    <row r="805" spans="3:4" ht="14.25" customHeight="1">
      <c r="C805" s="177"/>
      <c r="D805" s="48"/>
    </row>
    <row r="806" spans="3:4" ht="14.25" customHeight="1">
      <c r="C806" s="177"/>
      <c r="D806" s="48"/>
    </row>
    <row r="807" spans="3:4" ht="14.25" customHeight="1">
      <c r="C807" s="177"/>
      <c r="D807" s="48"/>
    </row>
    <row r="808" spans="3:4" ht="14.25" customHeight="1">
      <c r="C808" s="177"/>
      <c r="D808" s="48"/>
    </row>
    <row r="809" spans="3:4" ht="14.25" customHeight="1">
      <c r="C809" s="177"/>
      <c r="D809" s="48"/>
    </row>
    <row r="810" spans="3:4" ht="14.25" customHeight="1">
      <c r="C810" s="177"/>
      <c r="D810" s="48"/>
    </row>
    <row r="811" spans="3:4" ht="14.25" customHeight="1">
      <c r="C811" s="177"/>
      <c r="D811" s="48"/>
    </row>
    <row r="812" spans="3:4" ht="14.25" customHeight="1">
      <c r="C812" s="177"/>
      <c r="D812" s="48"/>
    </row>
    <row r="813" spans="3:4" ht="14.25" customHeight="1">
      <c r="C813" s="177"/>
      <c r="D813" s="48"/>
    </row>
    <row r="814" spans="3:4" ht="14.25" customHeight="1">
      <c r="C814" s="177"/>
      <c r="D814" s="48"/>
    </row>
    <row r="815" spans="3:4" ht="14.25" customHeight="1">
      <c r="C815" s="177"/>
      <c r="D815" s="48"/>
    </row>
    <row r="816" spans="3:4" ht="14.25" customHeight="1">
      <c r="C816" s="177"/>
      <c r="D816" s="48"/>
    </row>
    <row r="817" spans="3:4" ht="14.25" customHeight="1">
      <c r="C817" s="177"/>
      <c r="D817" s="48"/>
    </row>
    <row r="818" spans="3:4" ht="14.25" customHeight="1">
      <c r="C818" s="177"/>
      <c r="D818" s="48"/>
    </row>
    <row r="819" spans="3:4" ht="14.25" customHeight="1">
      <c r="C819" s="177"/>
      <c r="D819" s="48"/>
    </row>
    <row r="820" spans="3:4" ht="14.25" customHeight="1">
      <c r="C820" s="177"/>
      <c r="D820" s="48"/>
    </row>
    <row r="821" spans="3:4" ht="14.25" customHeight="1">
      <c r="C821" s="177"/>
      <c r="D821" s="48"/>
    </row>
    <row r="822" spans="3:4" ht="14.25" customHeight="1">
      <c r="C822" s="177"/>
      <c r="D822" s="48"/>
    </row>
    <row r="823" spans="3:4" ht="14.25" customHeight="1">
      <c r="C823" s="177"/>
      <c r="D823" s="48"/>
    </row>
    <row r="824" spans="3:4" ht="14.25" customHeight="1">
      <c r="C824" s="177"/>
      <c r="D824" s="48"/>
    </row>
    <row r="825" spans="3:4" ht="14.25" customHeight="1">
      <c r="C825" s="177"/>
      <c r="D825" s="48"/>
    </row>
    <row r="826" spans="3:4" ht="14.25" customHeight="1">
      <c r="C826" s="177"/>
      <c r="D826" s="48"/>
    </row>
    <row r="827" spans="3:4" ht="14.25" customHeight="1">
      <c r="C827" s="177"/>
      <c r="D827" s="48"/>
    </row>
    <row r="828" spans="3:4" ht="14.25" customHeight="1">
      <c r="C828" s="177"/>
      <c r="D828" s="48"/>
    </row>
    <row r="829" spans="3:4" ht="14.25" customHeight="1">
      <c r="C829" s="177"/>
      <c r="D829" s="48"/>
    </row>
    <row r="830" spans="3:4" ht="14.25" customHeight="1">
      <c r="C830" s="177"/>
      <c r="D830" s="48"/>
    </row>
    <row r="831" spans="3:4" ht="14.25" customHeight="1">
      <c r="C831" s="177"/>
      <c r="D831" s="48"/>
    </row>
    <row r="832" spans="3:4" ht="14.25" customHeight="1">
      <c r="C832" s="177"/>
      <c r="D832" s="48"/>
    </row>
    <row r="833" spans="3:4" ht="14.25" customHeight="1">
      <c r="C833" s="177"/>
      <c r="D833" s="48"/>
    </row>
    <row r="834" spans="3:4" ht="14.25" customHeight="1">
      <c r="C834" s="177"/>
      <c r="D834" s="48"/>
    </row>
    <row r="835" spans="3:4" ht="14.25" customHeight="1">
      <c r="C835" s="177"/>
      <c r="D835" s="48"/>
    </row>
    <row r="836" spans="3:4" ht="14.25" customHeight="1">
      <c r="C836" s="177"/>
      <c r="D836" s="48"/>
    </row>
    <row r="837" spans="3:4" ht="14.25" customHeight="1">
      <c r="C837" s="177"/>
      <c r="D837" s="48"/>
    </row>
    <row r="838" spans="3:4" ht="14.25" customHeight="1">
      <c r="C838" s="177"/>
      <c r="D838" s="48"/>
    </row>
    <row r="839" spans="3:4" ht="14.25" customHeight="1">
      <c r="C839" s="177"/>
      <c r="D839" s="48"/>
    </row>
    <row r="840" spans="3:4" ht="14.25" customHeight="1">
      <c r="C840" s="177"/>
      <c r="D840" s="48"/>
    </row>
    <row r="841" spans="3:4" ht="14.25" customHeight="1">
      <c r="C841" s="177"/>
      <c r="D841" s="48"/>
    </row>
    <row r="842" spans="3:4" ht="14.25" customHeight="1">
      <c r="C842" s="177"/>
      <c r="D842" s="48"/>
    </row>
    <row r="843" spans="3:4" ht="14.25" customHeight="1">
      <c r="C843" s="177"/>
      <c r="D843" s="48"/>
    </row>
    <row r="844" spans="3:4" ht="14.25" customHeight="1">
      <c r="C844" s="177"/>
      <c r="D844" s="48"/>
    </row>
    <row r="845" spans="3:4" ht="14.25" customHeight="1">
      <c r="C845" s="177"/>
      <c r="D845" s="48"/>
    </row>
    <row r="846" spans="3:4" ht="14.25" customHeight="1">
      <c r="C846" s="177"/>
      <c r="D846" s="48"/>
    </row>
    <row r="847" spans="3:4" ht="14.25" customHeight="1">
      <c r="C847" s="177"/>
      <c r="D847" s="48"/>
    </row>
    <row r="848" spans="3:4" ht="14.25" customHeight="1">
      <c r="C848" s="177"/>
      <c r="D848" s="48"/>
    </row>
    <row r="849" spans="3:4" ht="14.25" customHeight="1">
      <c r="C849" s="177"/>
      <c r="D849" s="48"/>
    </row>
    <row r="850" spans="3:4" ht="14.25" customHeight="1">
      <c r="C850" s="177"/>
      <c r="D850" s="48"/>
    </row>
    <row r="851" spans="3:4" ht="14.25" customHeight="1">
      <c r="C851" s="177"/>
      <c r="D851" s="48"/>
    </row>
    <row r="852" spans="3:4" ht="14.25" customHeight="1">
      <c r="C852" s="177"/>
      <c r="D852" s="48"/>
    </row>
    <row r="853" spans="3:4" ht="14.25" customHeight="1">
      <c r="C853" s="177"/>
      <c r="D853" s="48"/>
    </row>
    <row r="854" spans="3:4" ht="14.25" customHeight="1">
      <c r="C854" s="177"/>
      <c r="D854" s="48"/>
    </row>
    <row r="855" spans="3:4" ht="14.25" customHeight="1">
      <c r="C855" s="177"/>
      <c r="D855" s="48"/>
    </row>
    <row r="856" spans="3:4" ht="14.25" customHeight="1">
      <c r="C856" s="177"/>
      <c r="D856" s="48"/>
    </row>
    <row r="857" spans="3:4" ht="14.25" customHeight="1">
      <c r="C857" s="177"/>
      <c r="D857" s="48"/>
    </row>
    <row r="858" spans="3:4" ht="14.25" customHeight="1">
      <c r="C858" s="177"/>
      <c r="D858" s="48"/>
    </row>
    <row r="859" spans="3:4" ht="14.25" customHeight="1">
      <c r="C859" s="177"/>
      <c r="D859" s="48"/>
    </row>
    <row r="860" spans="3:4" ht="14.25" customHeight="1">
      <c r="C860" s="177"/>
      <c r="D860" s="48"/>
    </row>
    <row r="861" spans="3:4" ht="14.25" customHeight="1">
      <c r="C861" s="177"/>
      <c r="D861" s="48"/>
    </row>
    <row r="862" spans="3:4" ht="14.25" customHeight="1">
      <c r="C862" s="177"/>
      <c r="D862" s="48"/>
    </row>
    <row r="863" spans="3:4" ht="14.25" customHeight="1">
      <c r="C863" s="177"/>
      <c r="D863" s="48"/>
    </row>
    <row r="864" spans="3:4" ht="14.25" customHeight="1">
      <c r="C864" s="177"/>
      <c r="D864" s="48"/>
    </row>
    <row r="865" spans="3:4" ht="14.25" customHeight="1">
      <c r="C865" s="177"/>
      <c r="D865" s="48"/>
    </row>
    <row r="866" spans="3:4" ht="14.25" customHeight="1">
      <c r="C866" s="177"/>
      <c r="D866" s="48"/>
    </row>
    <row r="867" spans="3:4" ht="14.25" customHeight="1">
      <c r="C867" s="177"/>
      <c r="D867" s="48"/>
    </row>
    <row r="868" spans="3:4" ht="14.25" customHeight="1">
      <c r="C868" s="177"/>
      <c r="D868" s="48"/>
    </row>
    <row r="869" spans="3:4" ht="14.25" customHeight="1">
      <c r="C869" s="177"/>
      <c r="D869" s="48"/>
    </row>
    <row r="870" spans="3:4" ht="14.25" customHeight="1">
      <c r="C870" s="177"/>
      <c r="D870" s="48"/>
    </row>
    <row r="871" spans="3:4" ht="14.25" customHeight="1">
      <c r="C871" s="177"/>
      <c r="D871" s="48"/>
    </row>
    <row r="872" spans="3:4" ht="14.25" customHeight="1">
      <c r="C872" s="177"/>
      <c r="D872" s="48"/>
    </row>
    <row r="873" spans="3:4" ht="14.25" customHeight="1">
      <c r="C873" s="177"/>
      <c r="D873" s="48"/>
    </row>
    <row r="874" spans="3:4" ht="14.25" customHeight="1">
      <c r="C874" s="177"/>
      <c r="D874" s="48"/>
    </row>
    <row r="875" spans="3:4" ht="14.25" customHeight="1">
      <c r="C875" s="177"/>
      <c r="D875" s="48"/>
    </row>
    <row r="876" spans="3:4" ht="14.25" customHeight="1">
      <c r="C876" s="177"/>
      <c r="D876" s="48"/>
    </row>
    <row r="877" spans="3:4" ht="14.25" customHeight="1">
      <c r="C877" s="177"/>
      <c r="D877" s="48"/>
    </row>
    <row r="878" spans="3:4" ht="14.25" customHeight="1">
      <c r="C878" s="177"/>
      <c r="D878" s="48"/>
    </row>
    <row r="879" spans="3:4" ht="14.25" customHeight="1">
      <c r="C879" s="177"/>
      <c r="D879" s="48"/>
    </row>
    <row r="880" spans="3:4" ht="14.25" customHeight="1">
      <c r="C880" s="177"/>
      <c r="D880" s="48"/>
    </row>
    <row r="881" spans="3:4" ht="14.25" customHeight="1">
      <c r="C881" s="177"/>
      <c r="D881" s="48"/>
    </row>
    <row r="882" spans="3:4" ht="14.25" customHeight="1">
      <c r="C882" s="177"/>
      <c r="D882" s="48"/>
    </row>
    <row r="883" spans="3:4" ht="14.25" customHeight="1">
      <c r="C883" s="177"/>
      <c r="D883" s="48"/>
    </row>
    <row r="884" spans="3:4" ht="14.25" customHeight="1">
      <c r="C884" s="177"/>
      <c r="D884" s="48"/>
    </row>
    <row r="885" spans="3:4" ht="14.25" customHeight="1">
      <c r="C885" s="177"/>
      <c r="D885" s="48"/>
    </row>
    <row r="886" spans="3:4" ht="14.25" customHeight="1">
      <c r="C886" s="177"/>
      <c r="D886" s="48"/>
    </row>
    <row r="887" spans="3:4" ht="14.25" customHeight="1">
      <c r="C887" s="177"/>
      <c r="D887" s="48"/>
    </row>
    <row r="888" spans="3:4" ht="14.25" customHeight="1">
      <c r="C888" s="177"/>
      <c r="D888" s="48"/>
    </row>
    <row r="889" spans="3:4" ht="14.25" customHeight="1">
      <c r="C889" s="177"/>
      <c r="D889" s="48"/>
    </row>
    <row r="890" spans="3:4" ht="14.25" customHeight="1">
      <c r="C890" s="177"/>
      <c r="D890" s="48"/>
    </row>
    <row r="891" spans="3:4" ht="14.25" customHeight="1">
      <c r="C891" s="177"/>
      <c r="D891" s="48"/>
    </row>
    <row r="892" spans="3:4" ht="14.25" customHeight="1">
      <c r="C892" s="177"/>
      <c r="D892" s="48"/>
    </row>
    <row r="893" spans="3:4" ht="14.25" customHeight="1">
      <c r="C893" s="177"/>
      <c r="D893" s="48"/>
    </row>
    <row r="894" spans="3:4" ht="14.25" customHeight="1">
      <c r="C894" s="177"/>
      <c r="D894" s="48"/>
    </row>
    <row r="895" spans="3:4" ht="14.25" customHeight="1">
      <c r="C895" s="177"/>
      <c r="D895" s="48"/>
    </row>
    <row r="896" spans="3:4" ht="14.25" customHeight="1">
      <c r="C896" s="177"/>
      <c r="D896" s="48"/>
    </row>
    <row r="897" spans="3:4" ht="14.25" customHeight="1">
      <c r="C897" s="177"/>
      <c r="D897" s="48"/>
    </row>
    <row r="898" spans="3:4" ht="14.25" customHeight="1">
      <c r="C898" s="177"/>
      <c r="D898" s="48"/>
    </row>
    <row r="899" spans="3:4" ht="14.25" customHeight="1">
      <c r="C899" s="177"/>
      <c r="D899" s="48"/>
    </row>
    <row r="900" spans="3:4" ht="14.25" customHeight="1">
      <c r="C900" s="177"/>
      <c r="D900" s="48"/>
    </row>
    <row r="901" spans="3:4" ht="14.25" customHeight="1">
      <c r="C901" s="177"/>
      <c r="D901" s="48"/>
    </row>
    <row r="902" spans="3:4" ht="14.25" customHeight="1">
      <c r="C902" s="177"/>
      <c r="D902" s="48"/>
    </row>
    <row r="903" spans="3:4" ht="14.25" customHeight="1">
      <c r="C903" s="177"/>
      <c r="D903" s="48"/>
    </row>
    <row r="904" spans="3:4" ht="14.25" customHeight="1">
      <c r="C904" s="177"/>
      <c r="D904" s="48"/>
    </row>
    <row r="905" spans="3:4" ht="14.25" customHeight="1">
      <c r="C905" s="177"/>
      <c r="D905" s="48"/>
    </row>
    <row r="906" spans="3:4" ht="14.25" customHeight="1">
      <c r="C906" s="177"/>
      <c r="D906" s="48"/>
    </row>
    <row r="907" spans="3:4" ht="14.25" customHeight="1">
      <c r="C907" s="177"/>
      <c r="D907" s="48"/>
    </row>
    <row r="908" spans="3:4" ht="14.25" customHeight="1">
      <c r="C908" s="177"/>
      <c r="D908" s="48"/>
    </row>
    <row r="909" spans="3:4" ht="14.25" customHeight="1">
      <c r="C909" s="177"/>
      <c r="D909" s="48"/>
    </row>
    <row r="910" spans="3:4" ht="14.25" customHeight="1">
      <c r="C910" s="177"/>
      <c r="D910" s="48"/>
    </row>
    <row r="911" spans="3:4" ht="14.25" customHeight="1">
      <c r="C911" s="177"/>
      <c r="D911" s="48"/>
    </row>
    <row r="912" spans="3:4" ht="14.25" customHeight="1">
      <c r="C912" s="177"/>
      <c r="D912" s="48"/>
    </row>
    <row r="913" spans="3:4" ht="14.25" customHeight="1">
      <c r="C913" s="177"/>
      <c r="D913" s="48"/>
    </row>
    <row r="914" spans="3:4" ht="14.25" customHeight="1">
      <c r="C914" s="177"/>
      <c r="D914" s="48"/>
    </row>
    <row r="915" spans="3:4" ht="14.25" customHeight="1">
      <c r="C915" s="177"/>
      <c r="D915" s="48"/>
    </row>
    <row r="916" spans="3:4" ht="14.25" customHeight="1">
      <c r="C916" s="177"/>
      <c r="D916" s="48"/>
    </row>
    <row r="917" spans="3:4" ht="14.25" customHeight="1">
      <c r="C917" s="177"/>
      <c r="D917" s="48"/>
    </row>
    <row r="918" spans="3:4" ht="14.25" customHeight="1">
      <c r="C918" s="177"/>
      <c r="D918" s="48"/>
    </row>
    <row r="919" spans="3:4" ht="14.25" customHeight="1">
      <c r="C919" s="177"/>
      <c r="D919" s="48"/>
    </row>
    <row r="920" spans="3:4" ht="14.25" customHeight="1">
      <c r="C920" s="177"/>
      <c r="D920" s="48"/>
    </row>
    <row r="921" spans="3:4" ht="14.25" customHeight="1">
      <c r="C921" s="177"/>
      <c r="D921" s="48"/>
    </row>
    <row r="922" spans="3:4" ht="14.25" customHeight="1">
      <c r="C922" s="177"/>
      <c r="D922" s="48"/>
    </row>
    <row r="923" spans="3:4" ht="14.25" customHeight="1">
      <c r="C923" s="177"/>
      <c r="D923" s="48"/>
    </row>
    <row r="924" spans="3:4" ht="14.25" customHeight="1">
      <c r="C924" s="177"/>
      <c r="D924" s="48"/>
    </row>
    <row r="925" spans="3:4" ht="14.25" customHeight="1">
      <c r="C925" s="177"/>
      <c r="D925" s="48"/>
    </row>
    <row r="926" spans="3:4" ht="14.25" customHeight="1">
      <c r="C926" s="177"/>
      <c r="D926" s="48"/>
    </row>
    <row r="927" spans="3:4" ht="14.25" customHeight="1">
      <c r="C927" s="177"/>
      <c r="D927" s="48"/>
    </row>
    <row r="928" spans="3:4" ht="14.25" customHeight="1">
      <c r="C928" s="177"/>
      <c r="D928" s="48"/>
    </row>
    <row r="929" spans="3:4" ht="14.25" customHeight="1">
      <c r="C929" s="177"/>
      <c r="D929" s="48"/>
    </row>
    <row r="930" spans="3:4" ht="14.25" customHeight="1">
      <c r="C930" s="177"/>
      <c r="D930" s="48"/>
    </row>
    <row r="931" spans="3:4" ht="14.25" customHeight="1">
      <c r="C931" s="177"/>
      <c r="D931" s="48"/>
    </row>
    <row r="932" spans="3:4" ht="14.25" customHeight="1">
      <c r="C932" s="177"/>
      <c r="D932" s="48"/>
    </row>
    <row r="933" spans="3:4" ht="14.25" customHeight="1">
      <c r="C933" s="177"/>
      <c r="D933" s="48"/>
    </row>
    <row r="934" spans="3:4" ht="14.25" customHeight="1">
      <c r="C934" s="177"/>
      <c r="D934" s="48"/>
    </row>
    <row r="935" spans="3:4" ht="14.25" customHeight="1">
      <c r="C935" s="177"/>
      <c r="D935" s="48"/>
    </row>
    <row r="936" spans="3:4" ht="14.25" customHeight="1">
      <c r="C936" s="177"/>
      <c r="D936" s="48"/>
    </row>
    <row r="937" spans="3:4" ht="14.25" customHeight="1">
      <c r="C937" s="177"/>
      <c r="D937" s="48"/>
    </row>
    <row r="938" spans="3:4" ht="14.25" customHeight="1">
      <c r="C938" s="177"/>
      <c r="D938" s="48"/>
    </row>
    <row r="939" spans="3:4" ht="14.25" customHeight="1">
      <c r="C939" s="177"/>
      <c r="D939" s="48"/>
    </row>
    <row r="940" spans="3:4" ht="14.25" customHeight="1">
      <c r="C940" s="177"/>
      <c r="D940" s="48"/>
    </row>
    <row r="941" spans="3:4" ht="14.25" customHeight="1">
      <c r="C941" s="177"/>
      <c r="D941" s="48"/>
    </row>
    <row r="942" spans="3:4" ht="14.25" customHeight="1">
      <c r="C942" s="177"/>
      <c r="D942" s="48"/>
    </row>
    <row r="943" spans="3:4" ht="14.25" customHeight="1">
      <c r="C943" s="177"/>
      <c r="D943" s="48"/>
    </row>
    <row r="944" spans="3:4" ht="14.25" customHeight="1">
      <c r="C944" s="177"/>
      <c r="D944" s="48"/>
    </row>
    <row r="945" spans="3:4" ht="14.25" customHeight="1">
      <c r="C945" s="177"/>
      <c r="D945" s="48"/>
    </row>
    <row r="946" spans="3:4" ht="14.25" customHeight="1">
      <c r="C946" s="177"/>
      <c r="D946" s="48"/>
    </row>
    <row r="947" spans="3:4" ht="14.25" customHeight="1">
      <c r="C947" s="177"/>
      <c r="D947" s="48"/>
    </row>
    <row r="948" spans="3:4" ht="14.25" customHeight="1">
      <c r="C948" s="177"/>
      <c r="D948" s="48"/>
    </row>
    <row r="949" spans="3:4" ht="14.25" customHeight="1">
      <c r="C949" s="177"/>
      <c r="D949" s="48"/>
    </row>
    <row r="950" spans="3:4" ht="14.25" customHeight="1">
      <c r="C950" s="177"/>
      <c r="D950" s="48"/>
    </row>
    <row r="951" spans="3:4" ht="14.25" customHeight="1">
      <c r="C951" s="177"/>
      <c r="D951" s="48"/>
    </row>
    <row r="952" spans="3:4" ht="14.25" customHeight="1">
      <c r="C952" s="177"/>
      <c r="D952" s="48"/>
    </row>
    <row r="953" spans="3:4" ht="14.25" customHeight="1">
      <c r="C953" s="177"/>
      <c r="D953" s="48"/>
    </row>
    <row r="954" spans="3:4" ht="14.25" customHeight="1">
      <c r="C954" s="177"/>
      <c r="D954" s="48"/>
    </row>
    <row r="955" spans="3:4" ht="14.25" customHeight="1">
      <c r="C955" s="177"/>
      <c r="D955" s="48"/>
    </row>
    <row r="956" spans="3:4" ht="14.25" customHeight="1">
      <c r="C956" s="177"/>
      <c r="D956" s="48"/>
    </row>
    <row r="957" spans="3:4" ht="14.25" customHeight="1">
      <c r="C957" s="177"/>
      <c r="D957" s="48"/>
    </row>
    <row r="958" spans="3:4" ht="14.25" customHeight="1">
      <c r="C958" s="177"/>
      <c r="D958" s="48"/>
    </row>
    <row r="959" spans="3:4" ht="14.25" customHeight="1">
      <c r="C959" s="177"/>
      <c r="D959" s="48"/>
    </row>
    <row r="960" spans="3:4" ht="14.25" customHeight="1">
      <c r="C960" s="177"/>
      <c r="D960" s="48"/>
    </row>
    <row r="961" spans="3:4" ht="14.25" customHeight="1">
      <c r="C961" s="177"/>
      <c r="D961" s="48"/>
    </row>
    <row r="962" spans="3:4" ht="14.25" customHeight="1">
      <c r="C962" s="177"/>
      <c r="D962" s="48"/>
    </row>
    <row r="963" spans="3:4" ht="14.25" customHeight="1">
      <c r="C963" s="177"/>
      <c r="D963" s="48"/>
    </row>
    <row r="964" spans="3:4" ht="14.25" customHeight="1">
      <c r="C964" s="177"/>
      <c r="D964" s="48"/>
    </row>
    <row r="965" spans="3:4" ht="14.25" customHeight="1">
      <c r="C965" s="177"/>
      <c r="D965" s="48"/>
    </row>
    <row r="966" spans="3:4" ht="14.25" customHeight="1">
      <c r="C966" s="177"/>
      <c r="D966" s="48"/>
    </row>
    <row r="967" spans="3:4" ht="14.25" customHeight="1">
      <c r="C967" s="177"/>
      <c r="D967" s="48"/>
    </row>
    <row r="968" spans="3:4" ht="14.25" customHeight="1">
      <c r="C968" s="177"/>
      <c r="D968" s="48"/>
    </row>
    <row r="969" spans="3:4" ht="14.25" customHeight="1">
      <c r="C969" s="177"/>
      <c r="D969" s="48"/>
    </row>
    <row r="970" spans="3:4" ht="14.25" customHeight="1">
      <c r="C970" s="177"/>
      <c r="D970" s="48"/>
    </row>
    <row r="971" spans="3:4" ht="14.25" customHeight="1">
      <c r="C971" s="177"/>
      <c r="D971" s="48"/>
    </row>
    <row r="972" spans="3:4" ht="14.25" customHeight="1">
      <c r="C972" s="177"/>
      <c r="D972" s="48"/>
    </row>
    <row r="973" spans="3:4" ht="14.25" customHeight="1">
      <c r="C973" s="177"/>
      <c r="D973" s="48"/>
    </row>
    <row r="974" spans="3:4" ht="14.25" customHeight="1">
      <c r="C974" s="177"/>
      <c r="D974" s="48"/>
    </row>
    <row r="975" spans="3:4" ht="14.25" customHeight="1">
      <c r="C975" s="177"/>
      <c r="D975" s="48"/>
    </row>
    <row r="976" spans="3:4" ht="14.25" customHeight="1">
      <c r="C976" s="177"/>
      <c r="D976" s="48"/>
    </row>
    <row r="977" spans="3:4" ht="14.25" customHeight="1">
      <c r="C977" s="177"/>
      <c r="D977" s="48"/>
    </row>
    <row r="978" spans="3:4" ht="14.25" customHeight="1">
      <c r="C978" s="177"/>
      <c r="D978" s="48"/>
    </row>
    <row r="979" spans="3:4" ht="14.25" customHeight="1">
      <c r="C979" s="177"/>
      <c r="D979" s="48"/>
    </row>
    <row r="980" spans="3:4" ht="14.25" customHeight="1">
      <c r="C980" s="177"/>
      <c r="D980" s="48"/>
    </row>
    <row r="981" spans="3:4" ht="14.25" customHeight="1">
      <c r="C981" s="177"/>
      <c r="D981" s="48"/>
    </row>
    <row r="982" spans="3:4" ht="14.25" customHeight="1">
      <c r="C982" s="177"/>
      <c r="D982" s="48"/>
    </row>
    <row r="983" spans="3:4" ht="14.25" customHeight="1">
      <c r="C983" s="177"/>
      <c r="D983" s="48"/>
    </row>
    <row r="984" spans="3:4" ht="14.25" customHeight="1">
      <c r="C984" s="177"/>
      <c r="D984" s="48"/>
    </row>
    <row r="985" spans="3:4" ht="14.25" customHeight="1">
      <c r="C985" s="177"/>
      <c r="D985" s="48"/>
    </row>
    <row r="986" spans="3:4" ht="14.25" customHeight="1">
      <c r="C986" s="177"/>
      <c r="D986" s="48"/>
    </row>
    <row r="987" spans="3:4" ht="14.25" customHeight="1">
      <c r="C987" s="177"/>
      <c r="D987" s="48"/>
    </row>
    <row r="988" spans="3:4" ht="14.25" customHeight="1">
      <c r="C988" s="177"/>
      <c r="D988" s="48"/>
    </row>
    <row r="989" spans="3:4" ht="14.25" customHeight="1">
      <c r="C989" s="177"/>
      <c r="D989" s="48"/>
    </row>
    <row r="990" spans="3:4" ht="14.25" customHeight="1">
      <c r="C990" s="177"/>
      <c r="D990" s="48"/>
    </row>
    <row r="991" spans="3:4" ht="14.25" customHeight="1">
      <c r="C991" s="177"/>
      <c r="D991" s="48"/>
    </row>
    <row r="992" spans="3:4" ht="14.25" customHeight="1">
      <c r="C992" s="177"/>
      <c r="D992" s="48"/>
    </row>
    <row r="993" spans="3:4" ht="14.25" customHeight="1">
      <c r="C993" s="177"/>
      <c r="D993" s="48"/>
    </row>
    <row r="994" spans="3:4" ht="14.25" customHeight="1">
      <c r="C994" s="177"/>
      <c r="D994" s="48"/>
    </row>
    <row r="995" spans="3:4" ht="14.25" customHeight="1">
      <c r="C995" s="177"/>
      <c r="D995" s="48"/>
    </row>
    <row r="996" spans="3:4" ht="14.25" customHeight="1">
      <c r="C996" s="177"/>
      <c r="D996" s="48"/>
    </row>
    <row r="997" spans="3:4" ht="14.25" customHeight="1">
      <c r="C997" s="177"/>
      <c r="D997" s="48"/>
    </row>
    <row r="998" spans="3:4" ht="14.25" customHeight="1">
      <c r="C998" s="177"/>
      <c r="D998" s="48"/>
    </row>
    <row r="999" spans="3:4" ht="14.25" customHeight="1">
      <c r="C999" s="177"/>
      <c r="D999" s="48"/>
    </row>
    <row r="1000" spans="3:4" ht="14.25" customHeight="1">
      <c r="C1000" s="177"/>
      <c r="D1000" s="48"/>
    </row>
    <row r="1001" spans="3:4" ht="14.25" customHeight="1">
      <c r="C1001" s="177"/>
      <c r="D1001" s="48"/>
    </row>
    <row r="1002" spans="3:4" ht="14.25" customHeight="1">
      <c r="C1002" s="177"/>
      <c r="D1002" s="48"/>
    </row>
    <row r="1003" spans="3:4" ht="14.25" customHeight="1">
      <c r="C1003" s="177"/>
      <c r="D1003" s="48"/>
    </row>
  </sheetData>
  <sheetProtection algorithmName="SHA-512" hashValue="8OcD3Zu+IMmqyhYe/OwHifLjUSzZX0uL8eVB9RbDBg3Q9y7cTSJkcoOKcsQ4Jd9bvSMjic5oyHQbR6PDOaTHAA==" saltValue="mxH3qLYyrXCRrJHX3nKH4Q==" spinCount="100000" sheet="1" objects="1" formatColumns="0" formatRows="0"/>
  <protectedRanges>
    <protectedRange sqref="B12:E111" name="Tabel 8f51"/>
  </protectedRanges>
  <mergeCells count="2">
    <mergeCell ref="B11:E11"/>
    <mergeCell ref="G12:J12"/>
  </mergeCells>
  <dataValidations count="3">
    <dataValidation type="custom" allowBlank="1" showDropDown="1" showInputMessage="1" showErrorMessage="1" prompt="Masukan data yang valid. Contoh tanggal : 29 Desember 2021, maka input yang valid adalah 29/12/2021" sqref="C1001:C1003" xr:uid="{00000000-0002-0000-3700-000000000000}">
      <formula1>OR(NOT(ISERROR(DATEVALUE(C1001))), AND(ISNUMBER(C1001), LEFT(CELL("format", C1001))="D"))</formula1>
    </dataValidation>
    <dataValidation type="list" allowBlank="1" showInputMessage="1" showErrorMessage="1" prompt="Pilih salah satu dari opsi yang tersedia" sqref="D12:D1003" xr:uid="{00000000-0002-0000-3700-000001000000}">
      <formula1>$B$3:$B$6</formula1>
    </dataValidation>
    <dataValidation allowBlank="1" showDropDown="1" showInputMessage="1" showErrorMessage="1" prompt="Masukan tanggal perolehan paten sampai dengan akhir masa berlaku paten. Contoh: 20/04/2020 - 22/04/2025" sqref="C12:C1000" xr:uid="{834D94AC-C61E-4D5C-BD13-23ABB9598B3A}"/>
  </dataValidations>
  <hyperlinks>
    <hyperlink ref="E1" location="'Daftar Tabel'!A1" display="&lt;&lt;&lt; Daftar Tabel" xr:uid="{00000000-0004-0000-3700-000000000000}"/>
  </hyperlinks>
  <pageMargins left="0.7" right="0.7" top="0.75" bottom="0.75" header="0" footer="0"/>
  <pageSetup orientation="portrait"/>
  <legacy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K999"/>
  <sheetViews>
    <sheetView workbookViewId="0">
      <pane xSplit="1" ySplit="7" topLeftCell="B8" activePane="bottomRight" state="frozen"/>
      <selection pane="topRight" activeCell="B1" sqref="B1"/>
      <selection pane="bottomLeft" activeCell="A8" sqref="A8"/>
      <selection pane="bottomRight" activeCell="F1" sqref="F1"/>
    </sheetView>
  </sheetViews>
  <sheetFormatPr defaultColWidth="12.58203125" defaultRowHeight="15" customHeight="1"/>
  <cols>
    <col min="1" max="1" width="4.58203125" customWidth="1"/>
    <col min="2" max="2" width="28.33203125" customWidth="1"/>
    <col min="3" max="3" width="15.08203125" customWidth="1"/>
    <col min="4" max="4" width="19.75" customWidth="1"/>
    <col min="5" max="25" width="7.58203125" customWidth="1"/>
  </cols>
  <sheetData>
    <row r="1" spans="1:11" ht="14.25" customHeight="1">
      <c r="A1" s="242" t="s">
        <v>635</v>
      </c>
      <c r="C1" s="51"/>
      <c r="F1" s="180" t="s">
        <v>87</v>
      </c>
    </row>
    <row r="2" spans="1:11" ht="14.25" customHeight="1">
      <c r="A2" s="69"/>
      <c r="C2" s="51"/>
      <c r="D2" s="85"/>
    </row>
    <row r="3" spans="1:11" ht="14.25" customHeight="1">
      <c r="A3" s="82" t="s">
        <v>400</v>
      </c>
      <c r="C3" s="51"/>
      <c r="D3" s="85"/>
    </row>
    <row r="4" spans="1:11" ht="14.25" customHeight="1">
      <c r="A4" s="242" t="s">
        <v>640</v>
      </c>
      <c r="C4" s="51"/>
    </row>
    <row r="5" spans="1:11" ht="39.75" customHeight="1">
      <c r="A5" s="22" t="s">
        <v>50</v>
      </c>
      <c r="B5" s="22" t="s">
        <v>229</v>
      </c>
      <c r="C5" s="22" t="s">
        <v>43</v>
      </c>
      <c r="D5" s="208" t="s">
        <v>403</v>
      </c>
    </row>
    <row r="6" spans="1:11" ht="14.25" customHeight="1">
      <c r="A6" s="86">
        <v>1</v>
      </c>
      <c r="B6" s="86">
        <v>2</v>
      </c>
      <c r="C6" s="86">
        <v>3</v>
      </c>
      <c r="D6" s="86">
        <v>5</v>
      </c>
    </row>
    <row r="7" spans="1:11" ht="28.5" customHeight="1">
      <c r="A7" s="87" t="s">
        <v>218</v>
      </c>
      <c r="B7" s="466" t="s">
        <v>219</v>
      </c>
      <c r="C7" s="394"/>
      <c r="D7" s="395"/>
    </row>
    <row r="8" spans="1:11" ht="14.25" customHeight="1">
      <c r="A8" s="74">
        <v>1</v>
      </c>
      <c r="B8" s="58"/>
      <c r="C8" s="88"/>
      <c r="D8" s="59"/>
      <c r="F8" s="411" t="s">
        <v>130</v>
      </c>
      <c r="G8" s="371"/>
      <c r="H8" s="371"/>
      <c r="I8" s="371"/>
      <c r="J8" s="371"/>
      <c r="K8" s="372"/>
    </row>
    <row r="9" spans="1:11" ht="14.25" customHeight="1">
      <c r="A9" s="74">
        <v>2</v>
      </c>
      <c r="B9" s="58"/>
      <c r="C9" s="88"/>
      <c r="D9" s="59"/>
      <c r="F9" s="50" t="s">
        <v>741</v>
      </c>
      <c r="K9" s="48">
        <f>COUNTIFS(B8:B999,"&lt;&gt;",C8:C999,"&lt;&gt;",D8:D999,"&lt;&gt;")</f>
        <v>0</v>
      </c>
    </row>
    <row r="10" spans="1:11" ht="14.25" customHeight="1">
      <c r="A10" s="74">
        <v>3</v>
      </c>
      <c r="B10" s="58"/>
      <c r="C10" s="88"/>
      <c r="D10" s="59"/>
    </row>
    <row r="11" spans="1:11" ht="14.25" customHeight="1">
      <c r="A11" s="74">
        <v>4</v>
      </c>
      <c r="B11" s="58"/>
      <c r="C11" s="88"/>
      <c r="D11" s="59"/>
    </row>
    <row r="12" spans="1:11" ht="14.25" customHeight="1">
      <c r="A12" s="74">
        <v>5</v>
      </c>
      <c r="B12" s="58"/>
      <c r="C12" s="88"/>
      <c r="D12" s="59"/>
    </row>
    <row r="13" spans="1:11" ht="14.25" customHeight="1">
      <c r="A13" s="74">
        <v>6</v>
      </c>
      <c r="B13" s="58"/>
      <c r="C13" s="88"/>
      <c r="D13" s="59"/>
    </row>
    <row r="14" spans="1:11" ht="14.25" customHeight="1">
      <c r="A14" s="74">
        <v>7</v>
      </c>
      <c r="B14" s="58"/>
      <c r="C14" s="88"/>
      <c r="D14" s="59"/>
    </row>
    <row r="15" spans="1:11" ht="14.25" customHeight="1">
      <c r="A15" s="74">
        <v>8</v>
      </c>
      <c r="B15" s="58"/>
      <c r="C15" s="88"/>
      <c r="D15" s="59"/>
    </row>
    <row r="16" spans="1:11" ht="14.25" customHeight="1">
      <c r="A16" s="74">
        <v>9</v>
      </c>
      <c r="B16" s="58"/>
      <c r="C16" s="88"/>
      <c r="D16" s="59"/>
    </row>
    <row r="17" spans="1:4" ht="14.25" customHeight="1">
      <c r="A17" s="74">
        <v>10</v>
      </c>
      <c r="B17" s="58"/>
      <c r="C17" s="88"/>
      <c r="D17" s="59"/>
    </row>
    <row r="18" spans="1:4" ht="14.25" customHeight="1">
      <c r="A18" s="74">
        <v>11</v>
      </c>
      <c r="B18" s="58"/>
      <c r="C18" s="88"/>
      <c r="D18" s="59"/>
    </row>
    <row r="19" spans="1:4" ht="14.25" customHeight="1">
      <c r="A19" s="74">
        <v>12</v>
      </c>
      <c r="B19" s="58"/>
      <c r="C19" s="88"/>
      <c r="D19" s="59"/>
    </row>
    <row r="20" spans="1:4" ht="14.25" customHeight="1">
      <c r="A20" s="74">
        <v>13</v>
      </c>
      <c r="B20" s="58"/>
      <c r="C20" s="88"/>
      <c r="D20" s="59"/>
    </row>
    <row r="21" spans="1:4" ht="14.25" customHeight="1">
      <c r="A21" s="74">
        <v>14</v>
      </c>
      <c r="B21" s="58"/>
      <c r="C21" s="88"/>
      <c r="D21" s="59"/>
    </row>
    <row r="22" spans="1:4" ht="14.25" customHeight="1">
      <c r="A22" s="74">
        <v>15</v>
      </c>
      <c r="B22" s="58"/>
      <c r="C22" s="88"/>
      <c r="D22" s="59"/>
    </row>
    <row r="23" spans="1:4" ht="14.25" customHeight="1">
      <c r="A23" s="74">
        <v>16</v>
      </c>
      <c r="B23" s="58"/>
      <c r="C23" s="88"/>
      <c r="D23" s="59"/>
    </row>
    <row r="24" spans="1:4" ht="14.25" customHeight="1">
      <c r="A24" s="74">
        <v>17</v>
      </c>
      <c r="B24" s="58"/>
      <c r="C24" s="88"/>
      <c r="D24" s="59"/>
    </row>
    <row r="25" spans="1:4" ht="14.25" customHeight="1">
      <c r="A25" s="74">
        <v>18</v>
      </c>
      <c r="B25" s="58"/>
      <c r="C25" s="88"/>
      <c r="D25" s="59"/>
    </row>
    <row r="26" spans="1:4" ht="14.25" customHeight="1">
      <c r="A26" s="74">
        <v>19</v>
      </c>
      <c r="B26" s="58"/>
      <c r="C26" s="88"/>
      <c r="D26" s="59"/>
    </row>
    <row r="27" spans="1:4" ht="14.25" customHeight="1">
      <c r="A27" s="74">
        <v>20</v>
      </c>
      <c r="B27" s="58"/>
      <c r="C27" s="88"/>
      <c r="D27" s="59"/>
    </row>
    <row r="28" spans="1:4" ht="14.25" customHeight="1">
      <c r="A28" s="74">
        <v>21</v>
      </c>
      <c r="B28" s="58"/>
      <c r="C28" s="88"/>
      <c r="D28" s="59"/>
    </row>
    <row r="29" spans="1:4" ht="14.25" customHeight="1">
      <c r="A29" s="74">
        <v>22</v>
      </c>
      <c r="B29" s="58"/>
      <c r="C29" s="88"/>
      <c r="D29" s="59"/>
    </row>
    <row r="30" spans="1:4" ht="14.25" customHeight="1">
      <c r="A30" s="74">
        <v>23</v>
      </c>
      <c r="B30" s="58"/>
      <c r="C30" s="88"/>
      <c r="D30" s="59"/>
    </row>
    <row r="31" spans="1:4" ht="14.25" customHeight="1">
      <c r="A31" s="74">
        <v>24</v>
      </c>
      <c r="B31" s="58"/>
      <c r="C31" s="88"/>
      <c r="D31" s="59"/>
    </row>
    <row r="32" spans="1:4" ht="14.25" customHeight="1">
      <c r="A32" s="74">
        <v>25</v>
      </c>
      <c r="B32" s="58"/>
      <c r="C32" s="88"/>
      <c r="D32" s="59"/>
    </row>
    <row r="33" spans="1:4" ht="14.25" customHeight="1">
      <c r="A33" s="74">
        <v>26</v>
      </c>
      <c r="B33" s="58"/>
      <c r="C33" s="88"/>
      <c r="D33" s="59"/>
    </row>
    <row r="34" spans="1:4" ht="14.25" customHeight="1">
      <c r="A34" s="74">
        <v>27</v>
      </c>
      <c r="B34" s="58"/>
      <c r="C34" s="88"/>
      <c r="D34" s="59"/>
    </row>
    <row r="35" spans="1:4" ht="14.25" customHeight="1">
      <c r="A35" s="74">
        <v>28</v>
      </c>
      <c r="B35" s="58"/>
      <c r="C35" s="88"/>
      <c r="D35" s="59"/>
    </row>
    <row r="36" spans="1:4" ht="14.25" customHeight="1">
      <c r="A36" s="74">
        <v>29</v>
      </c>
      <c r="B36" s="58"/>
      <c r="C36" s="88"/>
      <c r="D36" s="59"/>
    </row>
    <row r="37" spans="1:4" ht="14.25" customHeight="1">
      <c r="A37" s="74">
        <v>30</v>
      </c>
      <c r="B37" s="58"/>
      <c r="C37" s="88"/>
      <c r="D37" s="59"/>
    </row>
    <row r="38" spans="1:4" ht="14.25" customHeight="1">
      <c r="A38" s="74">
        <v>31</v>
      </c>
      <c r="B38" s="58"/>
      <c r="C38" s="88"/>
      <c r="D38" s="59"/>
    </row>
    <row r="39" spans="1:4" ht="14.25" customHeight="1">
      <c r="A39" s="74">
        <v>32</v>
      </c>
      <c r="B39" s="58"/>
      <c r="C39" s="88"/>
      <c r="D39" s="59"/>
    </row>
    <row r="40" spans="1:4" ht="14.25" customHeight="1">
      <c r="A40" s="74">
        <v>33</v>
      </c>
      <c r="B40" s="58"/>
      <c r="C40" s="88"/>
      <c r="D40" s="59"/>
    </row>
    <row r="41" spans="1:4" ht="14.25" customHeight="1">
      <c r="A41" s="74">
        <v>34</v>
      </c>
      <c r="B41" s="58"/>
      <c r="C41" s="88"/>
      <c r="D41" s="59"/>
    </row>
    <row r="42" spans="1:4" ht="14.25" customHeight="1">
      <c r="A42" s="74">
        <v>35</v>
      </c>
      <c r="B42" s="58"/>
      <c r="C42" s="88"/>
      <c r="D42" s="59"/>
    </row>
    <row r="43" spans="1:4" ht="14.25" customHeight="1">
      <c r="A43" s="74">
        <v>36</v>
      </c>
      <c r="B43" s="58"/>
      <c r="C43" s="88"/>
      <c r="D43" s="59"/>
    </row>
    <row r="44" spans="1:4" ht="14.25" customHeight="1">
      <c r="A44" s="74">
        <v>37</v>
      </c>
      <c r="B44" s="58"/>
      <c r="C44" s="88"/>
      <c r="D44" s="59"/>
    </row>
    <row r="45" spans="1:4" ht="14.25" customHeight="1">
      <c r="A45" s="74">
        <v>38</v>
      </c>
      <c r="B45" s="58"/>
      <c r="C45" s="88"/>
      <c r="D45" s="59"/>
    </row>
    <row r="46" spans="1:4" ht="14.25" customHeight="1">
      <c r="A46" s="74">
        <v>39</v>
      </c>
      <c r="B46" s="58"/>
      <c r="C46" s="88"/>
      <c r="D46" s="59"/>
    </row>
    <row r="47" spans="1:4" ht="14.25" customHeight="1">
      <c r="A47" s="74">
        <v>40</v>
      </c>
      <c r="B47" s="58"/>
      <c r="C47" s="88"/>
      <c r="D47" s="59"/>
    </row>
    <row r="48" spans="1:4" ht="14.25" customHeight="1">
      <c r="A48" s="74">
        <v>41</v>
      </c>
      <c r="B48" s="58"/>
      <c r="C48" s="88"/>
      <c r="D48" s="59"/>
    </row>
    <row r="49" spans="1:4" ht="14.25" customHeight="1">
      <c r="A49" s="74">
        <v>42</v>
      </c>
      <c r="B49" s="58"/>
      <c r="C49" s="88"/>
      <c r="D49" s="59"/>
    </row>
    <row r="50" spans="1:4" ht="14.25" customHeight="1">
      <c r="A50" s="74">
        <v>43</v>
      </c>
      <c r="B50" s="58"/>
      <c r="C50" s="88"/>
      <c r="D50" s="59"/>
    </row>
    <row r="51" spans="1:4" ht="14.25" customHeight="1">
      <c r="A51" s="74">
        <v>44</v>
      </c>
      <c r="B51" s="58"/>
      <c r="C51" s="88"/>
      <c r="D51" s="59"/>
    </row>
    <row r="52" spans="1:4" ht="14.25" customHeight="1">
      <c r="A52" s="74">
        <v>45</v>
      </c>
      <c r="B52" s="58"/>
      <c r="C52" s="88"/>
      <c r="D52" s="59"/>
    </row>
    <row r="53" spans="1:4" ht="14.25" customHeight="1">
      <c r="A53" s="74">
        <v>46</v>
      </c>
      <c r="B53" s="58"/>
      <c r="C53" s="88"/>
      <c r="D53" s="59"/>
    </row>
    <row r="54" spans="1:4" ht="14.25" customHeight="1">
      <c r="A54" s="74">
        <v>47</v>
      </c>
      <c r="B54" s="58"/>
      <c r="C54" s="88"/>
      <c r="D54" s="59"/>
    </row>
    <row r="55" spans="1:4" ht="14.25" customHeight="1">
      <c r="A55" s="74">
        <v>48</v>
      </c>
      <c r="B55" s="58"/>
      <c r="C55" s="88"/>
      <c r="D55" s="59"/>
    </row>
    <row r="56" spans="1:4" ht="14.25" customHeight="1">
      <c r="A56" s="74">
        <v>49</v>
      </c>
      <c r="B56" s="58"/>
      <c r="C56" s="88"/>
      <c r="D56" s="59"/>
    </row>
    <row r="57" spans="1:4" ht="14.25" customHeight="1">
      <c r="A57" s="74">
        <v>50</v>
      </c>
      <c r="B57" s="58"/>
      <c r="C57" s="88"/>
      <c r="D57" s="59"/>
    </row>
    <row r="58" spans="1:4" ht="14.25" customHeight="1">
      <c r="A58" s="74">
        <v>51</v>
      </c>
      <c r="B58" s="58"/>
      <c r="C58" s="88"/>
      <c r="D58" s="59"/>
    </row>
    <row r="59" spans="1:4" ht="14.25" customHeight="1">
      <c r="A59" s="74">
        <v>52</v>
      </c>
      <c r="B59" s="58"/>
      <c r="C59" s="88"/>
      <c r="D59" s="59"/>
    </row>
    <row r="60" spans="1:4" ht="14.25" customHeight="1">
      <c r="A60" s="74">
        <v>53</v>
      </c>
      <c r="B60" s="58"/>
      <c r="C60" s="88"/>
      <c r="D60" s="59"/>
    </row>
    <row r="61" spans="1:4" ht="14.25" customHeight="1">
      <c r="A61" s="74">
        <v>54</v>
      </c>
      <c r="B61" s="58"/>
      <c r="C61" s="88"/>
      <c r="D61" s="59"/>
    </row>
    <row r="62" spans="1:4" ht="14.25" customHeight="1">
      <c r="A62" s="74">
        <v>55</v>
      </c>
      <c r="B62" s="58"/>
      <c r="C62" s="88"/>
      <c r="D62" s="59"/>
    </row>
    <row r="63" spans="1:4" ht="14.25" customHeight="1">
      <c r="A63" s="74">
        <v>56</v>
      </c>
      <c r="B63" s="58"/>
      <c r="C63" s="88"/>
      <c r="D63" s="59"/>
    </row>
    <row r="64" spans="1:4" ht="14.25" customHeight="1">
      <c r="A64" s="74">
        <v>57</v>
      </c>
      <c r="B64" s="58"/>
      <c r="C64" s="88"/>
      <c r="D64" s="59"/>
    </row>
    <row r="65" spans="1:4" ht="14.25" customHeight="1">
      <c r="A65" s="74">
        <v>58</v>
      </c>
      <c r="B65" s="58"/>
      <c r="C65" s="88"/>
      <c r="D65" s="59"/>
    </row>
    <row r="66" spans="1:4" ht="14.25" customHeight="1">
      <c r="A66" s="74">
        <v>59</v>
      </c>
      <c r="B66" s="58"/>
      <c r="C66" s="88"/>
      <c r="D66" s="59"/>
    </row>
    <row r="67" spans="1:4" ht="14.25" customHeight="1">
      <c r="A67" s="74">
        <v>60</v>
      </c>
      <c r="B67" s="58"/>
      <c r="C67" s="88"/>
      <c r="D67" s="59"/>
    </row>
    <row r="68" spans="1:4" ht="14.25" customHeight="1">
      <c r="A68" s="74">
        <v>61</v>
      </c>
      <c r="B68" s="58"/>
      <c r="C68" s="88"/>
      <c r="D68" s="59"/>
    </row>
    <row r="69" spans="1:4" ht="14.25" customHeight="1">
      <c r="A69" s="74">
        <v>62</v>
      </c>
      <c r="B69" s="58"/>
      <c r="C69" s="88"/>
      <c r="D69" s="59"/>
    </row>
    <row r="70" spans="1:4" ht="14.25" customHeight="1">
      <c r="A70" s="74">
        <v>63</v>
      </c>
      <c r="B70" s="58"/>
      <c r="C70" s="88"/>
      <c r="D70" s="59"/>
    </row>
    <row r="71" spans="1:4" ht="14.25" customHeight="1">
      <c r="A71" s="74">
        <v>64</v>
      </c>
      <c r="B71" s="58"/>
      <c r="C71" s="88"/>
      <c r="D71" s="59"/>
    </row>
    <row r="72" spans="1:4" ht="14.25" customHeight="1">
      <c r="A72" s="74">
        <v>65</v>
      </c>
      <c r="B72" s="58"/>
      <c r="C72" s="88"/>
      <c r="D72" s="59"/>
    </row>
    <row r="73" spans="1:4" ht="14.25" customHeight="1">
      <c r="A73" s="74">
        <v>66</v>
      </c>
      <c r="B73" s="58"/>
      <c r="C73" s="88"/>
      <c r="D73" s="59"/>
    </row>
    <row r="74" spans="1:4" ht="14.25" customHeight="1">
      <c r="A74" s="74">
        <v>67</v>
      </c>
      <c r="B74" s="58"/>
      <c r="C74" s="88"/>
      <c r="D74" s="59"/>
    </row>
    <row r="75" spans="1:4" ht="14.25" customHeight="1">
      <c r="A75" s="74">
        <v>68</v>
      </c>
      <c r="B75" s="58"/>
      <c r="C75" s="88"/>
      <c r="D75" s="59"/>
    </row>
    <row r="76" spans="1:4" ht="14.25" customHeight="1">
      <c r="A76" s="74">
        <v>69</v>
      </c>
      <c r="B76" s="58"/>
      <c r="C76" s="88"/>
      <c r="D76" s="59"/>
    </row>
    <row r="77" spans="1:4" ht="14.25" customHeight="1">
      <c r="A77" s="74">
        <v>70</v>
      </c>
      <c r="B77" s="58"/>
      <c r="C77" s="88"/>
      <c r="D77" s="59"/>
    </row>
    <row r="78" spans="1:4" ht="14.25" customHeight="1">
      <c r="A78" s="74">
        <v>71</v>
      </c>
      <c r="B78" s="58"/>
      <c r="C78" s="88"/>
      <c r="D78" s="59"/>
    </row>
    <row r="79" spans="1:4" ht="14.25" customHeight="1">
      <c r="A79" s="74">
        <v>72</v>
      </c>
      <c r="B79" s="58"/>
      <c r="C79" s="88"/>
      <c r="D79" s="59"/>
    </row>
    <row r="80" spans="1:4" ht="14.25" customHeight="1">
      <c r="A80" s="74">
        <v>73</v>
      </c>
      <c r="B80" s="58"/>
      <c r="C80" s="88"/>
      <c r="D80" s="59"/>
    </row>
    <row r="81" spans="1:4" ht="14.25" customHeight="1">
      <c r="A81" s="74">
        <v>74</v>
      </c>
      <c r="B81" s="58"/>
      <c r="C81" s="88"/>
      <c r="D81" s="59"/>
    </row>
    <row r="82" spans="1:4" ht="14.25" customHeight="1">
      <c r="A82" s="74">
        <v>75</v>
      </c>
      <c r="B82" s="58"/>
      <c r="C82" s="88"/>
      <c r="D82" s="59"/>
    </row>
    <row r="83" spans="1:4" ht="14.25" customHeight="1">
      <c r="A83" s="74">
        <v>76</v>
      </c>
      <c r="B83" s="58"/>
      <c r="C83" s="88"/>
      <c r="D83" s="59"/>
    </row>
    <row r="84" spans="1:4" ht="14.25" customHeight="1">
      <c r="A84" s="74">
        <v>77</v>
      </c>
      <c r="B84" s="58"/>
      <c r="C84" s="88"/>
      <c r="D84" s="59"/>
    </row>
    <row r="85" spans="1:4" ht="14.25" customHeight="1">
      <c r="A85" s="74">
        <v>78</v>
      </c>
      <c r="B85" s="58"/>
      <c r="C85" s="88"/>
      <c r="D85" s="59"/>
    </row>
    <row r="86" spans="1:4" ht="14.25" customHeight="1">
      <c r="A86" s="74">
        <v>79</v>
      </c>
      <c r="B86" s="58"/>
      <c r="C86" s="88"/>
      <c r="D86" s="59"/>
    </row>
    <row r="87" spans="1:4" ht="14.25" customHeight="1">
      <c r="A87" s="74">
        <v>80</v>
      </c>
      <c r="B87" s="58"/>
      <c r="C87" s="88"/>
      <c r="D87" s="59"/>
    </row>
    <row r="88" spans="1:4" ht="14.25" customHeight="1">
      <c r="A88" s="74">
        <v>81</v>
      </c>
      <c r="B88" s="58"/>
      <c r="C88" s="88"/>
      <c r="D88" s="59"/>
    </row>
    <row r="89" spans="1:4" ht="14.25" customHeight="1">
      <c r="A89" s="74">
        <v>82</v>
      </c>
      <c r="B89" s="58"/>
      <c r="C89" s="88"/>
      <c r="D89" s="59"/>
    </row>
    <row r="90" spans="1:4" ht="14.25" customHeight="1">
      <c r="A90" s="74">
        <v>83</v>
      </c>
      <c r="B90" s="58"/>
      <c r="C90" s="88"/>
      <c r="D90" s="59"/>
    </row>
    <row r="91" spans="1:4" ht="14.25" customHeight="1">
      <c r="A91" s="74">
        <v>84</v>
      </c>
      <c r="B91" s="58"/>
      <c r="C91" s="88"/>
      <c r="D91" s="59"/>
    </row>
    <row r="92" spans="1:4" ht="14.25" customHeight="1">
      <c r="A92" s="74">
        <v>85</v>
      </c>
      <c r="B92" s="58"/>
      <c r="C92" s="88"/>
      <c r="D92" s="59"/>
    </row>
    <row r="93" spans="1:4" ht="14.25" customHeight="1">
      <c r="A93" s="74">
        <v>86</v>
      </c>
      <c r="B93" s="58"/>
      <c r="C93" s="88"/>
      <c r="D93" s="59"/>
    </row>
    <row r="94" spans="1:4" ht="14.25" customHeight="1">
      <c r="A94" s="74">
        <v>87</v>
      </c>
      <c r="B94" s="58"/>
      <c r="C94" s="88"/>
      <c r="D94" s="59"/>
    </row>
    <row r="95" spans="1:4" ht="14.25" customHeight="1">
      <c r="A95" s="74">
        <v>88</v>
      </c>
      <c r="B95" s="58"/>
      <c r="C95" s="88"/>
      <c r="D95" s="59"/>
    </row>
    <row r="96" spans="1:4" ht="14.25" customHeight="1">
      <c r="A96" s="74">
        <v>89</v>
      </c>
      <c r="B96" s="58"/>
      <c r="C96" s="88"/>
      <c r="D96" s="59"/>
    </row>
    <row r="97" spans="1:4" ht="14.25" customHeight="1">
      <c r="A97" s="74">
        <v>90</v>
      </c>
      <c r="B97" s="58"/>
      <c r="C97" s="88"/>
      <c r="D97" s="59"/>
    </row>
    <row r="98" spans="1:4" ht="14.25" customHeight="1">
      <c r="A98" s="74">
        <v>91</v>
      </c>
      <c r="B98" s="58"/>
      <c r="C98" s="88"/>
      <c r="D98" s="59"/>
    </row>
    <row r="99" spans="1:4" ht="14.25" customHeight="1">
      <c r="A99" s="74">
        <v>92</v>
      </c>
      <c r="B99" s="58"/>
      <c r="C99" s="88"/>
      <c r="D99" s="59"/>
    </row>
    <row r="100" spans="1:4" ht="14.25" customHeight="1">
      <c r="A100" s="74">
        <v>93</v>
      </c>
      <c r="B100" s="58"/>
      <c r="C100" s="88"/>
      <c r="D100" s="59"/>
    </row>
    <row r="101" spans="1:4" ht="14.25" customHeight="1">
      <c r="A101" s="74">
        <v>94</v>
      </c>
      <c r="B101" s="58"/>
      <c r="C101" s="88"/>
      <c r="D101" s="59"/>
    </row>
    <row r="102" spans="1:4" ht="14.25" customHeight="1">
      <c r="A102" s="74">
        <v>95</v>
      </c>
      <c r="B102" s="58"/>
      <c r="C102" s="88"/>
      <c r="D102" s="59"/>
    </row>
    <row r="103" spans="1:4" ht="14.25" customHeight="1">
      <c r="A103" s="74">
        <v>96</v>
      </c>
      <c r="B103" s="58"/>
      <c r="C103" s="88"/>
      <c r="D103" s="59"/>
    </row>
    <row r="104" spans="1:4" ht="14.25" customHeight="1">
      <c r="A104" s="74">
        <v>97</v>
      </c>
      <c r="B104" s="58"/>
      <c r="C104" s="88"/>
      <c r="D104" s="59"/>
    </row>
    <row r="105" spans="1:4" ht="14.25" customHeight="1">
      <c r="A105" s="74">
        <v>98</v>
      </c>
      <c r="B105" s="58"/>
      <c r="C105" s="88"/>
      <c r="D105" s="59"/>
    </row>
    <row r="106" spans="1:4" ht="14.25" customHeight="1">
      <c r="A106" s="74">
        <v>99</v>
      </c>
      <c r="B106" s="58"/>
      <c r="C106" s="88"/>
      <c r="D106" s="59"/>
    </row>
    <row r="107" spans="1:4" ht="14.25" customHeight="1">
      <c r="A107" s="74">
        <v>100</v>
      </c>
      <c r="B107" s="58"/>
      <c r="C107" s="88"/>
      <c r="D107" s="59"/>
    </row>
    <row r="108" spans="1:4" ht="14.25" customHeight="1">
      <c r="C108" s="177"/>
    </row>
    <row r="109" spans="1:4" ht="14.25" customHeight="1">
      <c r="C109" s="177"/>
    </row>
    <row r="110" spans="1:4" ht="14.25" customHeight="1">
      <c r="C110" s="177"/>
    </row>
    <row r="111" spans="1:4" ht="14.25" customHeight="1">
      <c r="C111" s="177"/>
    </row>
    <row r="112" spans="1:4" ht="14.25" customHeight="1">
      <c r="C112" s="177"/>
    </row>
    <row r="113" spans="3:3" ht="14.25" customHeight="1">
      <c r="C113" s="177"/>
    </row>
    <row r="114" spans="3:3" ht="14.25" customHeight="1">
      <c r="C114" s="177"/>
    </row>
    <row r="115" spans="3:3" ht="14.25" customHeight="1">
      <c r="C115" s="177"/>
    </row>
    <row r="116" spans="3:3" ht="14.25" customHeight="1">
      <c r="C116" s="177"/>
    </row>
    <row r="117" spans="3:3" ht="14.25" customHeight="1">
      <c r="C117" s="177"/>
    </row>
    <row r="118" spans="3:3" ht="14.25" customHeight="1">
      <c r="C118" s="177"/>
    </row>
    <row r="119" spans="3:3" ht="14.25" customHeight="1">
      <c r="C119" s="177"/>
    </row>
    <row r="120" spans="3:3" ht="14.25" customHeight="1">
      <c r="C120" s="177"/>
    </row>
    <row r="121" spans="3:3" ht="14.25" customHeight="1">
      <c r="C121" s="177"/>
    </row>
    <row r="122" spans="3:3" ht="14.25" customHeight="1">
      <c r="C122" s="177"/>
    </row>
    <row r="123" spans="3:3" ht="14.25" customHeight="1">
      <c r="C123" s="177"/>
    </row>
    <row r="124" spans="3:3" ht="14.25" customHeight="1">
      <c r="C124" s="177"/>
    </row>
    <row r="125" spans="3:3" ht="14.25" customHeight="1">
      <c r="C125" s="177"/>
    </row>
    <row r="126" spans="3:3" ht="14.25" customHeight="1">
      <c r="C126" s="177"/>
    </row>
    <row r="127" spans="3:3" ht="14.25" customHeight="1">
      <c r="C127" s="177"/>
    </row>
    <row r="128" spans="3:3" ht="14.25" customHeight="1">
      <c r="C128" s="177"/>
    </row>
    <row r="129" spans="3:3" ht="14.25" customHeight="1">
      <c r="C129" s="177"/>
    </row>
    <row r="130" spans="3:3" ht="14.25" customHeight="1">
      <c r="C130" s="177"/>
    </row>
    <row r="131" spans="3:3" ht="14.25" customHeight="1">
      <c r="C131" s="177"/>
    </row>
    <row r="132" spans="3:3" ht="14.25" customHeight="1">
      <c r="C132" s="177"/>
    </row>
    <row r="133" spans="3:3" ht="14.25" customHeight="1">
      <c r="C133" s="177"/>
    </row>
    <row r="134" spans="3:3" ht="14.25" customHeight="1">
      <c r="C134" s="177"/>
    </row>
    <row r="135" spans="3:3" ht="14.25" customHeight="1">
      <c r="C135" s="177"/>
    </row>
    <row r="136" spans="3:3" ht="14.25" customHeight="1">
      <c r="C136" s="177"/>
    </row>
    <row r="137" spans="3:3" ht="14.25" customHeight="1">
      <c r="C137" s="177"/>
    </row>
    <row r="138" spans="3:3" ht="14.25" customHeight="1">
      <c r="C138" s="177"/>
    </row>
    <row r="139" spans="3:3" ht="14.25" customHeight="1">
      <c r="C139" s="177"/>
    </row>
    <row r="140" spans="3:3" ht="14.25" customHeight="1">
      <c r="C140" s="177"/>
    </row>
    <row r="141" spans="3:3" ht="14.25" customHeight="1">
      <c r="C141" s="177"/>
    </row>
    <row r="142" spans="3:3" ht="14.25" customHeight="1">
      <c r="C142" s="177"/>
    </row>
    <row r="143" spans="3:3" ht="14.25" customHeight="1">
      <c r="C143" s="177"/>
    </row>
    <row r="144" spans="3:3" ht="14.25" customHeight="1">
      <c r="C144" s="177"/>
    </row>
    <row r="145" spans="3:3" ht="14.25" customHeight="1">
      <c r="C145" s="177"/>
    </row>
    <row r="146" spans="3:3" ht="14.25" customHeight="1">
      <c r="C146" s="177"/>
    </row>
    <row r="147" spans="3:3" ht="14.25" customHeight="1">
      <c r="C147" s="177"/>
    </row>
    <row r="148" spans="3:3" ht="14.25" customHeight="1">
      <c r="C148" s="177"/>
    </row>
    <row r="149" spans="3:3" ht="14.25" customHeight="1">
      <c r="C149" s="177"/>
    </row>
    <row r="150" spans="3:3" ht="14.25" customHeight="1">
      <c r="C150" s="177"/>
    </row>
    <row r="151" spans="3:3" ht="14.25" customHeight="1">
      <c r="C151" s="177"/>
    </row>
    <row r="152" spans="3:3" ht="14.25" customHeight="1">
      <c r="C152" s="177"/>
    </row>
    <row r="153" spans="3:3" ht="14.25" customHeight="1">
      <c r="C153" s="177"/>
    </row>
    <row r="154" spans="3:3" ht="14.25" customHeight="1">
      <c r="C154" s="177"/>
    </row>
    <row r="155" spans="3:3" ht="14.25" customHeight="1">
      <c r="C155" s="177"/>
    </row>
    <row r="156" spans="3:3" ht="14.25" customHeight="1">
      <c r="C156" s="177"/>
    </row>
    <row r="157" spans="3:3" ht="14.25" customHeight="1">
      <c r="C157" s="177"/>
    </row>
    <row r="158" spans="3:3" ht="14.25" customHeight="1">
      <c r="C158" s="177"/>
    </row>
    <row r="159" spans="3:3" ht="14.25" customHeight="1">
      <c r="C159" s="177"/>
    </row>
    <row r="160" spans="3:3" ht="14.25" customHeight="1">
      <c r="C160" s="177"/>
    </row>
    <row r="161" spans="3:3" ht="14.25" customHeight="1">
      <c r="C161" s="177"/>
    </row>
    <row r="162" spans="3:3" ht="14.25" customHeight="1">
      <c r="C162" s="177"/>
    </row>
    <row r="163" spans="3:3" ht="14.25" customHeight="1">
      <c r="C163" s="177"/>
    </row>
    <row r="164" spans="3:3" ht="14.25" customHeight="1">
      <c r="C164" s="177"/>
    </row>
    <row r="165" spans="3:3" ht="14.25" customHeight="1">
      <c r="C165" s="177"/>
    </row>
    <row r="166" spans="3:3" ht="14.25" customHeight="1">
      <c r="C166" s="177"/>
    </row>
    <row r="167" spans="3:3" ht="14.25" customHeight="1">
      <c r="C167" s="177"/>
    </row>
    <row r="168" spans="3:3" ht="14.25" customHeight="1">
      <c r="C168" s="177"/>
    </row>
    <row r="169" spans="3:3" ht="14.25" customHeight="1">
      <c r="C169" s="177"/>
    </row>
    <row r="170" spans="3:3" ht="14.25" customHeight="1">
      <c r="C170" s="177"/>
    </row>
    <row r="171" spans="3:3" ht="14.25" customHeight="1">
      <c r="C171" s="177"/>
    </row>
    <row r="172" spans="3:3" ht="14.25" customHeight="1">
      <c r="C172" s="177"/>
    </row>
    <row r="173" spans="3:3" ht="14.25" customHeight="1">
      <c r="C173" s="177"/>
    </row>
    <row r="174" spans="3:3" ht="14.25" customHeight="1">
      <c r="C174" s="177"/>
    </row>
    <row r="175" spans="3:3" ht="14.25" customHeight="1">
      <c r="C175" s="177"/>
    </row>
    <row r="176" spans="3:3" ht="14.25" customHeight="1">
      <c r="C176" s="177"/>
    </row>
    <row r="177" spans="3:3" ht="14.25" customHeight="1">
      <c r="C177" s="177"/>
    </row>
    <row r="178" spans="3:3" ht="14.25" customHeight="1">
      <c r="C178" s="177"/>
    </row>
    <row r="179" spans="3:3" ht="14.25" customHeight="1">
      <c r="C179" s="177"/>
    </row>
    <row r="180" spans="3:3" ht="14.25" customHeight="1">
      <c r="C180" s="177"/>
    </row>
    <row r="181" spans="3:3" ht="14.25" customHeight="1">
      <c r="C181" s="177"/>
    </row>
    <row r="182" spans="3:3" ht="14.25" customHeight="1">
      <c r="C182" s="177"/>
    </row>
    <row r="183" spans="3:3" ht="14.25" customHeight="1">
      <c r="C183" s="177"/>
    </row>
    <row r="184" spans="3:3" ht="14.25" customHeight="1">
      <c r="C184" s="177"/>
    </row>
    <row r="185" spans="3:3" ht="14.25" customHeight="1">
      <c r="C185" s="177"/>
    </row>
    <row r="186" spans="3:3" ht="14.25" customHeight="1">
      <c r="C186" s="177"/>
    </row>
    <row r="187" spans="3:3" ht="14.25" customHeight="1">
      <c r="C187" s="177"/>
    </row>
    <row r="188" spans="3:3" ht="14.25" customHeight="1">
      <c r="C188" s="177"/>
    </row>
    <row r="189" spans="3:3" ht="14.25" customHeight="1">
      <c r="C189" s="177"/>
    </row>
    <row r="190" spans="3:3" ht="14.25" customHeight="1">
      <c r="C190" s="177"/>
    </row>
    <row r="191" spans="3:3" ht="14.25" customHeight="1">
      <c r="C191" s="177"/>
    </row>
    <row r="192" spans="3:3" ht="14.25" customHeight="1">
      <c r="C192" s="177"/>
    </row>
    <row r="193" spans="3:3" ht="14.25" customHeight="1">
      <c r="C193" s="177"/>
    </row>
    <row r="194" spans="3:3" ht="14.25" customHeight="1">
      <c r="C194" s="177"/>
    </row>
    <row r="195" spans="3:3" ht="14.25" customHeight="1">
      <c r="C195" s="177"/>
    </row>
    <row r="196" spans="3:3" ht="14.25" customHeight="1">
      <c r="C196" s="177"/>
    </row>
    <row r="197" spans="3:3" ht="14.25" customHeight="1">
      <c r="C197" s="177"/>
    </row>
    <row r="198" spans="3:3" ht="14.25" customHeight="1">
      <c r="C198" s="177"/>
    </row>
    <row r="199" spans="3:3" ht="14.25" customHeight="1">
      <c r="C199" s="177"/>
    </row>
    <row r="200" spans="3:3" ht="14.25" customHeight="1">
      <c r="C200" s="177"/>
    </row>
    <row r="201" spans="3:3" ht="14.25" customHeight="1">
      <c r="C201" s="177"/>
    </row>
    <row r="202" spans="3:3" ht="14.25" customHeight="1">
      <c r="C202" s="177"/>
    </row>
    <row r="203" spans="3:3" ht="14.25" customHeight="1">
      <c r="C203" s="177"/>
    </row>
    <row r="204" spans="3:3" ht="14.25" customHeight="1">
      <c r="C204" s="177"/>
    </row>
    <row r="205" spans="3:3" ht="14.25" customHeight="1">
      <c r="C205" s="177"/>
    </row>
    <row r="206" spans="3:3" ht="14.25" customHeight="1">
      <c r="C206" s="177"/>
    </row>
    <row r="207" spans="3:3" ht="14.25" customHeight="1">
      <c r="C207" s="177"/>
    </row>
    <row r="208" spans="3:3" ht="14.25" customHeight="1">
      <c r="C208" s="177"/>
    </row>
    <row r="209" spans="3:3" ht="14.25" customHeight="1">
      <c r="C209" s="177"/>
    </row>
    <row r="210" spans="3:3" ht="14.25" customHeight="1">
      <c r="C210" s="177"/>
    </row>
    <row r="211" spans="3:3" ht="14.25" customHeight="1">
      <c r="C211" s="177"/>
    </row>
    <row r="212" spans="3:3" ht="14.25" customHeight="1">
      <c r="C212" s="177"/>
    </row>
    <row r="213" spans="3:3" ht="14.25" customHeight="1">
      <c r="C213" s="177"/>
    </row>
    <row r="214" spans="3:3" ht="14.25" customHeight="1">
      <c r="C214" s="177"/>
    </row>
    <row r="215" spans="3:3" ht="14.25" customHeight="1">
      <c r="C215" s="177"/>
    </row>
    <row r="216" spans="3:3" ht="14.25" customHeight="1">
      <c r="C216" s="177"/>
    </row>
    <row r="217" spans="3:3" ht="14.25" customHeight="1">
      <c r="C217" s="177"/>
    </row>
    <row r="218" spans="3:3" ht="14.25" customHeight="1">
      <c r="C218" s="177"/>
    </row>
    <row r="219" spans="3:3" ht="14.25" customHeight="1">
      <c r="C219" s="177"/>
    </row>
    <row r="220" spans="3:3" ht="14.25" customHeight="1">
      <c r="C220" s="177"/>
    </row>
    <row r="221" spans="3:3" ht="14.25" customHeight="1">
      <c r="C221" s="177"/>
    </row>
    <row r="222" spans="3:3" ht="14.25" customHeight="1">
      <c r="C222" s="177"/>
    </row>
    <row r="223" spans="3:3" ht="14.25" customHeight="1">
      <c r="C223" s="177"/>
    </row>
    <row r="224" spans="3:3" ht="14.25" customHeight="1">
      <c r="C224" s="177"/>
    </row>
    <row r="225" spans="3:3" ht="14.25" customHeight="1">
      <c r="C225" s="177"/>
    </row>
    <row r="226" spans="3:3" ht="14.25" customHeight="1">
      <c r="C226" s="177"/>
    </row>
    <row r="227" spans="3:3" ht="14.25" customHeight="1">
      <c r="C227" s="177"/>
    </row>
    <row r="228" spans="3:3" ht="14.25" customHeight="1">
      <c r="C228" s="177"/>
    </row>
    <row r="229" spans="3:3" ht="14.25" customHeight="1">
      <c r="C229" s="177"/>
    </row>
    <row r="230" spans="3:3" ht="14.25" customHeight="1">
      <c r="C230" s="177"/>
    </row>
    <row r="231" spans="3:3" ht="14.25" customHeight="1">
      <c r="C231" s="177"/>
    </row>
    <row r="232" spans="3:3" ht="14.25" customHeight="1">
      <c r="C232" s="177"/>
    </row>
    <row r="233" spans="3:3" ht="14.25" customHeight="1">
      <c r="C233" s="177"/>
    </row>
    <row r="234" spans="3:3" ht="14.25" customHeight="1">
      <c r="C234" s="177"/>
    </row>
    <row r="235" spans="3:3" ht="14.25" customHeight="1">
      <c r="C235" s="177"/>
    </row>
    <row r="236" spans="3:3" ht="14.25" customHeight="1">
      <c r="C236" s="177"/>
    </row>
    <row r="237" spans="3:3" ht="14.25" customHeight="1">
      <c r="C237" s="177"/>
    </row>
    <row r="238" spans="3:3" ht="14.25" customHeight="1">
      <c r="C238" s="177"/>
    </row>
    <row r="239" spans="3:3" ht="14.25" customHeight="1">
      <c r="C239" s="177"/>
    </row>
    <row r="240" spans="3:3" ht="14.25" customHeight="1">
      <c r="C240" s="177"/>
    </row>
    <row r="241" spans="3:3" ht="14.25" customHeight="1">
      <c r="C241" s="177"/>
    </row>
    <row r="242" spans="3:3" ht="14.25" customHeight="1">
      <c r="C242" s="177"/>
    </row>
    <row r="243" spans="3:3" ht="14.25" customHeight="1">
      <c r="C243" s="177"/>
    </row>
    <row r="244" spans="3:3" ht="14.25" customHeight="1">
      <c r="C244" s="177"/>
    </row>
    <row r="245" spans="3:3" ht="14.25" customHeight="1">
      <c r="C245" s="177"/>
    </row>
    <row r="246" spans="3:3" ht="14.25" customHeight="1">
      <c r="C246" s="177"/>
    </row>
    <row r="247" spans="3:3" ht="14.25" customHeight="1">
      <c r="C247" s="177"/>
    </row>
    <row r="248" spans="3:3" ht="14.25" customHeight="1">
      <c r="C248" s="177"/>
    </row>
    <row r="249" spans="3:3" ht="14.25" customHeight="1">
      <c r="C249" s="177"/>
    </row>
    <row r="250" spans="3:3" ht="14.25" customHeight="1">
      <c r="C250" s="177"/>
    </row>
    <row r="251" spans="3:3" ht="14.25" customHeight="1">
      <c r="C251" s="177"/>
    </row>
    <row r="252" spans="3:3" ht="14.25" customHeight="1">
      <c r="C252" s="177"/>
    </row>
    <row r="253" spans="3:3" ht="14.25" customHeight="1">
      <c r="C253" s="177"/>
    </row>
    <row r="254" spans="3:3" ht="14.25" customHeight="1">
      <c r="C254" s="177"/>
    </row>
    <row r="255" spans="3:3" ht="14.25" customHeight="1">
      <c r="C255" s="177"/>
    </row>
    <row r="256" spans="3:3" ht="14.25" customHeight="1">
      <c r="C256" s="177"/>
    </row>
    <row r="257" spans="3:3" ht="14.25" customHeight="1">
      <c r="C257" s="177"/>
    </row>
    <row r="258" spans="3:3" ht="14.25" customHeight="1">
      <c r="C258" s="177"/>
    </row>
    <row r="259" spans="3:3" ht="14.25" customHeight="1">
      <c r="C259" s="177"/>
    </row>
    <row r="260" spans="3:3" ht="14.25" customHeight="1">
      <c r="C260" s="177"/>
    </row>
    <row r="261" spans="3:3" ht="14.25" customHeight="1">
      <c r="C261" s="177"/>
    </row>
    <row r="262" spans="3:3" ht="14.25" customHeight="1">
      <c r="C262" s="177"/>
    </row>
    <row r="263" spans="3:3" ht="14.25" customHeight="1">
      <c r="C263" s="177"/>
    </row>
    <row r="264" spans="3:3" ht="14.25" customHeight="1">
      <c r="C264" s="177"/>
    </row>
    <row r="265" spans="3:3" ht="14.25" customHeight="1">
      <c r="C265" s="177"/>
    </row>
    <row r="266" spans="3:3" ht="14.25" customHeight="1">
      <c r="C266" s="177"/>
    </row>
    <row r="267" spans="3:3" ht="14.25" customHeight="1">
      <c r="C267" s="177"/>
    </row>
    <row r="268" spans="3:3" ht="14.25" customHeight="1">
      <c r="C268" s="177"/>
    </row>
    <row r="269" spans="3:3" ht="14.25" customHeight="1">
      <c r="C269" s="177"/>
    </row>
    <row r="270" spans="3:3" ht="14.25" customHeight="1">
      <c r="C270" s="177"/>
    </row>
    <row r="271" spans="3:3" ht="14.25" customHeight="1">
      <c r="C271" s="177"/>
    </row>
    <row r="272" spans="3:3" ht="14.25" customHeight="1">
      <c r="C272" s="177"/>
    </row>
    <row r="273" spans="3:3" ht="14.25" customHeight="1">
      <c r="C273" s="177"/>
    </row>
    <row r="274" spans="3:3" ht="14.25" customHeight="1">
      <c r="C274" s="177"/>
    </row>
    <row r="275" spans="3:3" ht="14.25" customHeight="1">
      <c r="C275" s="177"/>
    </row>
    <row r="276" spans="3:3" ht="14.25" customHeight="1">
      <c r="C276" s="177"/>
    </row>
    <row r="277" spans="3:3" ht="14.25" customHeight="1">
      <c r="C277" s="177"/>
    </row>
    <row r="278" spans="3:3" ht="14.25" customHeight="1">
      <c r="C278" s="177"/>
    </row>
    <row r="279" spans="3:3" ht="14.25" customHeight="1">
      <c r="C279" s="177"/>
    </row>
    <row r="280" spans="3:3" ht="14.25" customHeight="1">
      <c r="C280" s="177"/>
    </row>
    <row r="281" spans="3:3" ht="14.25" customHeight="1">
      <c r="C281" s="177"/>
    </row>
    <row r="282" spans="3:3" ht="14.25" customHeight="1">
      <c r="C282" s="177"/>
    </row>
    <row r="283" spans="3:3" ht="14.25" customHeight="1">
      <c r="C283" s="177"/>
    </row>
    <row r="284" spans="3:3" ht="14.25" customHeight="1">
      <c r="C284" s="177"/>
    </row>
    <row r="285" spans="3:3" ht="14.25" customHeight="1">
      <c r="C285" s="177"/>
    </row>
    <row r="286" spans="3:3" ht="14.25" customHeight="1">
      <c r="C286" s="177"/>
    </row>
    <row r="287" spans="3:3" ht="14.25" customHeight="1">
      <c r="C287" s="177"/>
    </row>
    <row r="288" spans="3:3" ht="14.25" customHeight="1">
      <c r="C288" s="177"/>
    </row>
    <row r="289" spans="3:3" ht="14.25" customHeight="1">
      <c r="C289" s="177"/>
    </row>
    <row r="290" spans="3:3" ht="14.25" customHeight="1">
      <c r="C290" s="177"/>
    </row>
    <row r="291" spans="3:3" ht="14.25" customHeight="1">
      <c r="C291" s="177"/>
    </row>
    <row r="292" spans="3:3" ht="14.25" customHeight="1">
      <c r="C292" s="177"/>
    </row>
    <row r="293" spans="3:3" ht="14.25" customHeight="1">
      <c r="C293" s="177"/>
    </row>
    <row r="294" spans="3:3" ht="14.25" customHeight="1">
      <c r="C294" s="177"/>
    </row>
    <row r="295" spans="3:3" ht="14.25" customHeight="1">
      <c r="C295" s="177"/>
    </row>
    <row r="296" spans="3:3" ht="14.25" customHeight="1">
      <c r="C296" s="177"/>
    </row>
    <row r="297" spans="3:3" ht="14.25" customHeight="1">
      <c r="C297" s="177"/>
    </row>
    <row r="298" spans="3:3" ht="14.25" customHeight="1">
      <c r="C298" s="177"/>
    </row>
    <row r="299" spans="3:3" ht="14.25" customHeight="1">
      <c r="C299" s="177"/>
    </row>
    <row r="300" spans="3:3" ht="14.25" customHeight="1">
      <c r="C300" s="177"/>
    </row>
    <row r="301" spans="3:3" ht="14.25" customHeight="1">
      <c r="C301" s="177"/>
    </row>
    <row r="302" spans="3:3" ht="14.25" customHeight="1">
      <c r="C302" s="177"/>
    </row>
    <row r="303" spans="3:3" ht="14.25" customHeight="1">
      <c r="C303" s="177"/>
    </row>
    <row r="304" spans="3:3" ht="14.25" customHeight="1">
      <c r="C304" s="177"/>
    </row>
    <row r="305" spans="3:3" ht="14.25" customHeight="1">
      <c r="C305" s="177"/>
    </row>
    <row r="306" spans="3:3" ht="14.25" customHeight="1">
      <c r="C306" s="177"/>
    </row>
    <row r="307" spans="3:3" ht="14.25" customHeight="1">
      <c r="C307" s="177"/>
    </row>
    <row r="308" spans="3:3" ht="14.25" customHeight="1">
      <c r="C308" s="177"/>
    </row>
    <row r="309" spans="3:3" ht="14.25" customHeight="1">
      <c r="C309" s="177"/>
    </row>
    <row r="310" spans="3:3" ht="14.25" customHeight="1">
      <c r="C310" s="177"/>
    </row>
    <row r="311" spans="3:3" ht="14.25" customHeight="1">
      <c r="C311" s="177"/>
    </row>
    <row r="312" spans="3:3" ht="14.25" customHeight="1">
      <c r="C312" s="177"/>
    </row>
    <row r="313" spans="3:3" ht="14.25" customHeight="1">
      <c r="C313" s="177"/>
    </row>
    <row r="314" spans="3:3" ht="14.25" customHeight="1">
      <c r="C314" s="177"/>
    </row>
    <row r="315" spans="3:3" ht="14.25" customHeight="1">
      <c r="C315" s="177"/>
    </row>
    <row r="316" spans="3:3" ht="14.25" customHeight="1">
      <c r="C316" s="177"/>
    </row>
    <row r="317" spans="3:3" ht="14.25" customHeight="1">
      <c r="C317" s="177"/>
    </row>
    <row r="318" spans="3:3" ht="14.25" customHeight="1">
      <c r="C318" s="177"/>
    </row>
    <row r="319" spans="3:3" ht="14.25" customHeight="1">
      <c r="C319" s="177"/>
    </row>
    <row r="320" spans="3:3" ht="14.25" customHeight="1">
      <c r="C320" s="177"/>
    </row>
    <row r="321" spans="3:3" ht="14.25" customHeight="1">
      <c r="C321" s="177"/>
    </row>
    <row r="322" spans="3:3" ht="14.25" customHeight="1">
      <c r="C322" s="177"/>
    </row>
    <row r="323" spans="3:3" ht="14.25" customHeight="1">
      <c r="C323" s="177"/>
    </row>
    <row r="324" spans="3:3" ht="14.25" customHeight="1">
      <c r="C324" s="177"/>
    </row>
    <row r="325" spans="3:3" ht="14.25" customHeight="1">
      <c r="C325" s="177"/>
    </row>
    <row r="326" spans="3:3" ht="14.25" customHeight="1">
      <c r="C326" s="177"/>
    </row>
    <row r="327" spans="3:3" ht="14.25" customHeight="1">
      <c r="C327" s="177"/>
    </row>
    <row r="328" spans="3:3" ht="14.25" customHeight="1">
      <c r="C328" s="177"/>
    </row>
    <row r="329" spans="3:3" ht="14.25" customHeight="1">
      <c r="C329" s="177"/>
    </row>
    <row r="330" spans="3:3" ht="14.25" customHeight="1">
      <c r="C330" s="177"/>
    </row>
    <row r="331" spans="3:3" ht="14.25" customHeight="1">
      <c r="C331" s="177"/>
    </row>
    <row r="332" spans="3:3" ht="14.25" customHeight="1">
      <c r="C332" s="177"/>
    </row>
    <row r="333" spans="3:3" ht="14.25" customHeight="1">
      <c r="C333" s="177"/>
    </row>
    <row r="334" spans="3:3" ht="14.25" customHeight="1">
      <c r="C334" s="177"/>
    </row>
    <row r="335" spans="3:3" ht="14.25" customHeight="1">
      <c r="C335" s="177"/>
    </row>
    <row r="336" spans="3:3" ht="14.25" customHeight="1">
      <c r="C336" s="177"/>
    </row>
    <row r="337" spans="3:3" ht="14.25" customHeight="1">
      <c r="C337" s="177"/>
    </row>
    <row r="338" spans="3:3" ht="14.25" customHeight="1">
      <c r="C338" s="177"/>
    </row>
    <row r="339" spans="3:3" ht="14.25" customHeight="1">
      <c r="C339" s="177"/>
    </row>
    <row r="340" spans="3:3" ht="14.25" customHeight="1">
      <c r="C340" s="177"/>
    </row>
    <row r="341" spans="3:3" ht="14.25" customHeight="1">
      <c r="C341" s="177"/>
    </row>
    <row r="342" spans="3:3" ht="14.25" customHeight="1">
      <c r="C342" s="177"/>
    </row>
    <row r="343" spans="3:3" ht="14.25" customHeight="1">
      <c r="C343" s="177"/>
    </row>
    <row r="344" spans="3:3" ht="14.25" customHeight="1">
      <c r="C344" s="177"/>
    </row>
    <row r="345" spans="3:3" ht="14.25" customHeight="1">
      <c r="C345" s="177"/>
    </row>
    <row r="346" spans="3:3" ht="14.25" customHeight="1">
      <c r="C346" s="177"/>
    </row>
    <row r="347" spans="3:3" ht="14.25" customHeight="1">
      <c r="C347" s="177"/>
    </row>
    <row r="348" spans="3:3" ht="14.25" customHeight="1">
      <c r="C348" s="177"/>
    </row>
    <row r="349" spans="3:3" ht="14.25" customHeight="1">
      <c r="C349" s="177"/>
    </row>
    <row r="350" spans="3:3" ht="14.25" customHeight="1">
      <c r="C350" s="177"/>
    </row>
    <row r="351" spans="3:3" ht="14.25" customHeight="1">
      <c r="C351" s="177"/>
    </row>
    <row r="352" spans="3:3" ht="14.25" customHeight="1">
      <c r="C352" s="177"/>
    </row>
    <row r="353" spans="3:3" ht="14.25" customHeight="1">
      <c r="C353" s="177"/>
    </row>
    <row r="354" spans="3:3" ht="14.25" customHeight="1">
      <c r="C354" s="177"/>
    </row>
    <row r="355" spans="3:3" ht="14.25" customHeight="1">
      <c r="C355" s="177"/>
    </row>
    <row r="356" spans="3:3" ht="14.25" customHeight="1">
      <c r="C356" s="177"/>
    </row>
    <row r="357" spans="3:3" ht="14.25" customHeight="1">
      <c r="C357" s="177"/>
    </row>
    <row r="358" spans="3:3" ht="14.25" customHeight="1">
      <c r="C358" s="177"/>
    </row>
    <row r="359" spans="3:3" ht="14.25" customHeight="1">
      <c r="C359" s="177"/>
    </row>
    <row r="360" spans="3:3" ht="14.25" customHeight="1">
      <c r="C360" s="177"/>
    </row>
    <row r="361" spans="3:3" ht="14.25" customHeight="1">
      <c r="C361" s="177"/>
    </row>
    <row r="362" spans="3:3" ht="14.25" customHeight="1">
      <c r="C362" s="177"/>
    </row>
    <row r="363" spans="3:3" ht="14.25" customHeight="1">
      <c r="C363" s="177"/>
    </row>
    <row r="364" spans="3:3" ht="14.25" customHeight="1">
      <c r="C364" s="177"/>
    </row>
    <row r="365" spans="3:3" ht="14.25" customHeight="1">
      <c r="C365" s="177"/>
    </row>
    <row r="366" spans="3:3" ht="14.25" customHeight="1">
      <c r="C366" s="177"/>
    </row>
    <row r="367" spans="3:3" ht="14.25" customHeight="1">
      <c r="C367" s="177"/>
    </row>
    <row r="368" spans="3:3" ht="14.25" customHeight="1">
      <c r="C368" s="177"/>
    </row>
    <row r="369" spans="3:3" ht="14.25" customHeight="1">
      <c r="C369" s="177"/>
    </row>
    <row r="370" spans="3:3" ht="14.25" customHeight="1">
      <c r="C370" s="177"/>
    </row>
    <row r="371" spans="3:3" ht="14.25" customHeight="1">
      <c r="C371" s="177"/>
    </row>
    <row r="372" spans="3:3" ht="14.25" customHeight="1">
      <c r="C372" s="177"/>
    </row>
    <row r="373" spans="3:3" ht="14.25" customHeight="1">
      <c r="C373" s="177"/>
    </row>
    <row r="374" spans="3:3" ht="14.25" customHeight="1">
      <c r="C374" s="177"/>
    </row>
    <row r="375" spans="3:3" ht="14.25" customHeight="1">
      <c r="C375" s="177"/>
    </row>
    <row r="376" spans="3:3" ht="14.25" customHeight="1">
      <c r="C376" s="177"/>
    </row>
    <row r="377" spans="3:3" ht="14.25" customHeight="1">
      <c r="C377" s="177"/>
    </row>
    <row r="378" spans="3:3" ht="14.25" customHeight="1">
      <c r="C378" s="177"/>
    </row>
    <row r="379" spans="3:3" ht="14.25" customHeight="1">
      <c r="C379" s="177"/>
    </row>
    <row r="380" spans="3:3" ht="14.25" customHeight="1">
      <c r="C380" s="177"/>
    </row>
    <row r="381" spans="3:3" ht="14.25" customHeight="1">
      <c r="C381" s="177"/>
    </row>
    <row r="382" spans="3:3" ht="14.25" customHeight="1">
      <c r="C382" s="177"/>
    </row>
    <row r="383" spans="3:3" ht="14.25" customHeight="1">
      <c r="C383" s="177"/>
    </row>
    <row r="384" spans="3:3" ht="14.25" customHeight="1">
      <c r="C384" s="177"/>
    </row>
    <row r="385" spans="3:3" ht="14.25" customHeight="1">
      <c r="C385" s="177"/>
    </row>
    <row r="386" spans="3:3" ht="14.25" customHeight="1">
      <c r="C386" s="177"/>
    </row>
    <row r="387" spans="3:3" ht="14.25" customHeight="1">
      <c r="C387" s="177"/>
    </row>
    <row r="388" spans="3:3" ht="14.25" customHeight="1">
      <c r="C388" s="177"/>
    </row>
    <row r="389" spans="3:3" ht="14.25" customHeight="1">
      <c r="C389" s="177"/>
    </row>
    <row r="390" spans="3:3" ht="14.25" customHeight="1">
      <c r="C390" s="177"/>
    </row>
    <row r="391" spans="3:3" ht="14.25" customHeight="1">
      <c r="C391" s="177"/>
    </row>
    <row r="392" spans="3:3" ht="14.25" customHeight="1">
      <c r="C392" s="177"/>
    </row>
    <row r="393" spans="3:3" ht="14.25" customHeight="1">
      <c r="C393" s="177"/>
    </row>
    <row r="394" spans="3:3" ht="14.25" customHeight="1">
      <c r="C394" s="177"/>
    </row>
    <row r="395" spans="3:3" ht="14.25" customHeight="1">
      <c r="C395" s="177"/>
    </row>
    <row r="396" spans="3:3" ht="14.25" customHeight="1">
      <c r="C396" s="177"/>
    </row>
    <row r="397" spans="3:3" ht="14.25" customHeight="1">
      <c r="C397" s="177"/>
    </row>
    <row r="398" spans="3:3" ht="14.25" customHeight="1">
      <c r="C398" s="177"/>
    </row>
    <row r="399" spans="3:3" ht="14.25" customHeight="1">
      <c r="C399" s="177"/>
    </row>
    <row r="400" spans="3:3" ht="14.25" customHeight="1">
      <c r="C400" s="177"/>
    </row>
    <row r="401" spans="3:3" ht="14.25" customHeight="1">
      <c r="C401" s="177"/>
    </row>
    <row r="402" spans="3:3" ht="14.25" customHeight="1">
      <c r="C402" s="177"/>
    </row>
    <row r="403" spans="3:3" ht="14.25" customHeight="1">
      <c r="C403" s="177"/>
    </row>
    <row r="404" spans="3:3" ht="14.25" customHeight="1">
      <c r="C404" s="177"/>
    </row>
    <row r="405" spans="3:3" ht="14.25" customHeight="1">
      <c r="C405" s="177"/>
    </row>
    <row r="406" spans="3:3" ht="14.25" customHeight="1">
      <c r="C406" s="177"/>
    </row>
    <row r="407" spans="3:3" ht="14.25" customHeight="1">
      <c r="C407" s="177"/>
    </row>
    <row r="408" spans="3:3" ht="14.25" customHeight="1">
      <c r="C408" s="177"/>
    </row>
    <row r="409" spans="3:3" ht="14.25" customHeight="1">
      <c r="C409" s="177"/>
    </row>
    <row r="410" spans="3:3" ht="14.25" customHeight="1">
      <c r="C410" s="177"/>
    </row>
    <row r="411" spans="3:3" ht="14.25" customHeight="1">
      <c r="C411" s="177"/>
    </row>
    <row r="412" spans="3:3" ht="14.25" customHeight="1">
      <c r="C412" s="177"/>
    </row>
    <row r="413" spans="3:3" ht="14.25" customHeight="1">
      <c r="C413" s="177"/>
    </row>
    <row r="414" spans="3:3" ht="14.25" customHeight="1">
      <c r="C414" s="177"/>
    </row>
    <row r="415" spans="3:3" ht="14.25" customHeight="1">
      <c r="C415" s="177"/>
    </row>
    <row r="416" spans="3:3" ht="14.25" customHeight="1">
      <c r="C416" s="177"/>
    </row>
    <row r="417" spans="3:3" ht="14.25" customHeight="1">
      <c r="C417" s="177"/>
    </row>
    <row r="418" spans="3:3" ht="14.25" customHeight="1">
      <c r="C418" s="177"/>
    </row>
    <row r="419" spans="3:3" ht="14.25" customHeight="1">
      <c r="C419" s="177"/>
    </row>
    <row r="420" spans="3:3" ht="14.25" customHeight="1">
      <c r="C420" s="177"/>
    </row>
    <row r="421" spans="3:3" ht="14.25" customHeight="1">
      <c r="C421" s="177"/>
    </row>
    <row r="422" spans="3:3" ht="14.25" customHeight="1">
      <c r="C422" s="177"/>
    </row>
    <row r="423" spans="3:3" ht="14.25" customHeight="1">
      <c r="C423" s="177"/>
    </row>
    <row r="424" spans="3:3" ht="14.25" customHeight="1">
      <c r="C424" s="177"/>
    </row>
    <row r="425" spans="3:3" ht="14.25" customHeight="1">
      <c r="C425" s="177"/>
    </row>
    <row r="426" spans="3:3" ht="14.25" customHeight="1">
      <c r="C426" s="177"/>
    </row>
    <row r="427" spans="3:3" ht="14.25" customHeight="1">
      <c r="C427" s="177"/>
    </row>
    <row r="428" spans="3:3" ht="14.25" customHeight="1">
      <c r="C428" s="177"/>
    </row>
    <row r="429" spans="3:3" ht="14.25" customHeight="1">
      <c r="C429" s="177"/>
    </row>
    <row r="430" spans="3:3" ht="14.25" customHeight="1">
      <c r="C430" s="177"/>
    </row>
    <row r="431" spans="3:3" ht="14.25" customHeight="1">
      <c r="C431" s="177"/>
    </row>
    <row r="432" spans="3:3" ht="14.25" customHeight="1">
      <c r="C432" s="177"/>
    </row>
    <row r="433" spans="3:3" ht="14.25" customHeight="1">
      <c r="C433" s="177"/>
    </row>
    <row r="434" spans="3:3" ht="14.25" customHeight="1">
      <c r="C434" s="177"/>
    </row>
    <row r="435" spans="3:3" ht="14.25" customHeight="1">
      <c r="C435" s="177"/>
    </row>
    <row r="436" spans="3:3" ht="14.25" customHeight="1">
      <c r="C436" s="177"/>
    </row>
    <row r="437" spans="3:3" ht="14.25" customHeight="1">
      <c r="C437" s="177"/>
    </row>
    <row r="438" spans="3:3" ht="14.25" customHeight="1">
      <c r="C438" s="177"/>
    </row>
    <row r="439" spans="3:3" ht="14.25" customHeight="1">
      <c r="C439" s="177"/>
    </row>
    <row r="440" spans="3:3" ht="14.25" customHeight="1">
      <c r="C440" s="177"/>
    </row>
    <row r="441" spans="3:3" ht="14.25" customHeight="1">
      <c r="C441" s="177"/>
    </row>
    <row r="442" spans="3:3" ht="14.25" customHeight="1">
      <c r="C442" s="177"/>
    </row>
    <row r="443" spans="3:3" ht="14.25" customHeight="1">
      <c r="C443" s="177"/>
    </row>
    <row r="444" spans="3:3" ht="14.25" customHeight="1">
      <c r="C444" s="177"/>
    </row>
    <row r="445" spans="3:3" ht="14.25" customHeight="1">
      <c r="C445" s="177"/>
    </row>
    <row r="446" spans="3:3" ht="14.25" customHeight="1">
      <c r="C446" s="177"/>
    </row>
    <row r="447" spans="3:3" ht="14.25" customHeight="1">
      <c r="C447" s="177"/>
    </row>
    <row r="448" spans="3:3" ht="14.25" customHeight="1">
      <c r="C448" s="177"/>
    </row>
    <row r="449" spans="3:3" ht="14.25" customHeight="1">
      <c r="C449" s="177"/>
    </row>
    <row r="450" spans="3:3" ht="14.25" customHeight="1">
      <c r="C450" s="177"/>
    </row>
    <row r="451" spans="3:3" ht="14.25" customHeight="1">
      <c r="C451" s="177"/>
    </row>
    <row r="452" spans="3:3" ht="14.25" customHeight="1">
      <c r="C452" s="177"/>
    </row>
    <row r="453" spans="3:3" ht="14.25" customHeight="1">
      <c r="C453" s="177"/>
    </row>
    <row r="454" spans="3:3" ht="14.25" customHeight="1">
      <c r="C454" s="177"/>
    </row>
    <row r="455" spans="3:3" ht="14.25" customHeight="1">
      <c r="C455" s="177"/>
    </row>
    <row r="456" spans="3:3" ht="14.25" customHeight="1">
      <c r="C456" s="177"/>
    </row>
    <row r="457" spans="3:3" ht="14.25" customHeight="1">
      <c r="C457" s="177"/>
    </row>
    <row r="458" spans="3:3" ht="14.25" customHeight="1">
      <c r="C458" s="177"/>
    </row>
    <row r="459" spans="3:3" ht="14.25" customHeight="1">
      <c r="C459" s="177"/>
    </row>
    <row r="460" spans="3:3" ht="14.25" customHeight="1">
      <c r="C460" s="177"/>
    </row>
    <row r="461" spans="3:3" ht="14.25" customHeight="1">
      <c r="C461" s="177"/>
    </row>
    <row r="462" spans="3:3" ht="14.25" customHeight="1">
      <c r="C462" s="177"/>
    </row>
    <row r="463" spans="3:3" ht="14.25" customHeight="1">
      <c r="C463" s="177"/>
    </row>
    <row r="464" spans="3:3" ht="14.25" customHeight="1">
      <c r="C464" s="177"/>
    </row>
    <row r="465" spans="3:3" ht="14.25" customHeight="1">
      <c r="C465" s="177"/>
    </row>
    <row r="466" spans="3:3" ht="14.25" customHeight="1">
      <c r="C466" s="177"/>
    </row>
    <row r="467" spans="3:3" ht="14.25" customHeight="1">
      <c r="C467" s="177"/>
    </row>
    <row r="468" spans="3:3" ht="14.25" customHeight="1">
      <c r="C468" s="177"/>
    </row>
    <row r="469" spans="3:3" ht="14.25" customHeight="1">
      <c r="C469" s="177"/>
    </row>
    <row r="470" spans="3:3" ht="14.25" customHeight="1">
      <c r="C470" s="177"/>
    </row>
    <row r="471" spans="3:3" ht="14.25" customHeight="1">
      <c r="C471" s="177"/>
    </row>
    <row r="472" spans="3:3" ht="14.25" customHeight="1">
      <c r="C472" s="177"/>
    </row>
    <row r="473" spans="3:3" ht="14.25" customHeight="1">
      <c r="C473" s="177"/>
    </row>
    <row r="474" spans="3:3" ht="14.25" customHeight="1">
      <c r="C474" s="177"/>
    </row>
    <row r="475" spans="3:3" ht="14.25" customHeight="1">
      <c r="C475" s="177"/>
    </row>
    <row r="476" spans="3:3" ht="14.25" customHeight="1">
      <c r="C476" s="177"/>
    </row>
    <row r="477" spans="3:3" ht="14.25" customHeight="1">
      <c r="C477" s="177"/>
    </row>
    <row r="478" spans="3:3" ht="14.25" customHeight="1">
      <c r="C478" s="177"/>
    </row>
    <row r="479" spans="3:3" ht="14.25" customHeight="1">
      <c r="C479" s="177"/>
    </row>
    <row r="480" spans="3:3" ht="14.25" customHeight="1">
      <c r="C480" s="177"/>
    </row>
    <row r="481" spans="3:3" ht="14.25" customHeight="1">
      <c r="C481" s="177"/>
    </row>
    <row r="482" spans="3:3" ht="14.25" customHeight="1">
      <c r="C482" s="177"/>
    </row>
    <row r="483" spans="3:3" ht="14.25" customHeight="1">
      <c r="C483" s="177"/>
    </row>
    <row r="484" spans="3:3" ht="14.25" customHeight="1">
      <c r="C484" s="177"/>
    </row>
    <row r="485" spans="3:3" ht="14.25" customHeight="1">
      <c r="C485" s="177"/>
    </row>
    <row r="486" spans="3:3" ht="14.25" customHeight="1">
      <c r="C486" s="177"/>
    </row>
    <row r="487" spans="3:3" ht="14.25" customHeight="1">
      <c r="C487" s="177"/>
    </row>
    <row r="488" spans="3:3" ht="14.25" customHeight="1">
      <c r="C488" s="177"/>
    </row>
    <row r="489" spans="3:3" ht="14.25" customHeight="1">
      <c r="C489" s="177"/>
    </row>
    <row r="490" spans="3:3" ht="14.25" customHeight="1">
      <c r="C490" s="177"/>
    </row>
    <row r="491" spans="3:3" ht="14.25" customHeight="1">
      <c r="C491" s="177"/>
    </row>
    <row r="492" spans="3:3" ht="14.25" customHeight="1">
      <c r="C492" s="177"/>
    </row>
    <row r="493" spans="3:3" ht="14.25" customHeight="1">
      <c r="C493" s="177"/>
    </row>
    <row r="494" spans="3:3" ht="14.25" customHeight="1">
      <c r="C494" s="177"/>
    </row>
    <row r="495" spans="3:3" ht="14.25" customHeight="1">
      <c r="C495" s="177"/>
    </row>
    <row r="496" spans="3:3" ht="14.25" customHeight="1">
      <c r="C496" s="177"/>
    </row>
    <row r="497" spans="3:3" ht="14.25" customHeight="1">
      <c r="C497" s="177"/>
    </row>
    <row r="498" spans="3:3" ht="14.25" customHeight="1">
      <c r="C498" s="177"/>
    </row>
    <row r="499" spans="3:3" ht="14.25" customHeight="1">
      <c r="C499" s="177"/>
    </row>
    <row r="500" spans="3:3" ht="14.25" customHeight="1">
      <c r="C500" s="177"/>
    </row>
    <row r="501" spans="3:3" ht="14.25" customHeight="1">
      <c r="C501" s="177"/>
    </row>
    <row r="502" spans="3:3" ht="14.25" customHeight="1">
      <c r="C502" s="177"/>
    </row>
    <row r="503" spans="3:3" ht="14.25" customHeight="1">
      <c r="C503" s="177"/>
    </row>
    <row r="504" spans="3:3" ht="14.25" customHeight="1">
      <c r="C504" s="177"/>
    </row>
    <row r="505" spans="3:3" ht="14.25" customHeight="1">
      <c r="C505" s="177"/>
    </row>
    <row r="506" spans="3:3" ht="14.25" customHeight="1">
      <c r="C506" s="177"/>
    </row>
    <row r="507" spans="3:3" ht="14.25" customHeight="1">
      <c r="C507" s="177"/>
    </row>
    <row r="508" spans="3:3" ht="14.25" customHeight="1">
      <c r="C508" s="177"/>
    </row>
    <row r="509" spans="3:3" ht="14.25" customHeight="1">
      <c r="C509" s="177"/>
    </row>
    <row r="510" spans="3:3" ht="14.25" customHeight="1">
      <c r="C510" s="177"/>
    </row>
    <row r="511" spans="3:3" ht="14.25" customHeight="1">
      <c r="C511" s="177"/>
    </row>
    <row r="512" spans="3:3" ht="14.25" customHeight="1">
      <c r="C512" s="177"/>
    </row>
    <row r="513" spans="3:3" ht="14.25" customHeight="1">
      <c r="C513" s="177"/>
    </row>
    <row r="514" spans="3:3" ht="14.25" customHeight="1">
      <c r="C514" s="177"/>
    </row>
    <row r="515" spans="3:3" ht="14.25" customHeight="1">
      <c r="C515" s="177"/>
    </row>
    <row r="516" spans="3:3" ht="14.25" customHeight="1">
      <c r="C516" s="177"/>
    </row>
    <row r="517" spans="3:3" ht="14.25" customHeight="1">
      <c r="C517" s="177"/>
    </row>
    <row r="518" spans="3:3" ht="14.25" customHeight="1">
      <c r="C518" s="177"/>
    </row>
    <row r="519" spans="3:3" ht="14.25" customHeight="1">
      <c r="C519" s="177"/>
    </row>
    <row r="520" spans="3:3" ht="14.25" customHeight="1">
      <c r="C520" s="177"/>
    </row>
    <row r="521" spans="3:3" ht="14.25" customHeight="1">
      <c r="C521" s="177"/>
    </row>
    <row r="522" spans="3:3" ht="14.25" customHeight="1">
      <c r="C522" s="177"/>
    </row>
    <row r="523" spans="3:3" ht="14.25" customHeight="1">
      <c r="C523" s="177"/>
    </row>
    <row r="524" spans="3:3" ht="14.25" customHeight="1">
      <c r="C524" s="177"/>
    </row>
    <row r="525" spans="3:3" ht="14.25" customHeight="1">
      <c r="C525" s="177"/>
    </row>
    <row r="526" spans="3:3" ht="14.25" customHeight="1">
      <c r="C526" s="177"/>
    </row>
    <row r="527" spans="3:3" ht="14.25" customHeight="1">
      <c r="C527" s="177"/>
    </row>
    <row r="528" spans="3:3" ht="14.25" customHeight="1">
      <c r="C528" s="177"/>
    </row>
    <row r="529" spans="3:3" ht="14.25" customHeight="1">
      <c r="C529" s="177"/>
    </row>
    <row r="530" spans="3:3" ht="14.25" customHeight="1">
      <c r="C530" s="177"/>
    </row>
    <row r="531" spans="3:3" ht="14.25" customHeight="1">
      <c r="C531" s="177"/>
    </row>
    <row r="532" spans="3:3" ht="14.25" customHeight="1">
      <c r="C532" s="177"/>
    </row>
    <row r="533" spans="3:3" ht="14.25" customHeight="1">
      <c r="C533" s="177"/>
    </row>
    <row r="534" spans="3:3" ht="14.25" customHeight="1">
      <c r="C534" s="177"/>
    </row>
    <row r="535" spans="3:3" ht="14.25" customHeight="1">
      <c r="C535" s="177"/>
    </row>
    <row r="536" spans="3:3" ht="14.25" customHeight="1">
      <c r="C536" s="177"/>
    </row>
    <row r="537" spans="3:3" ht="14.25" customHeight="1">
      <c r="C537" s="177"/>
    </row>
    <row r="538" spans="3:3" ht="14.25" customHeight="1">
      <c r="C538" s="177"/>
    </row>
    <row r="539" spans="3:3" ht="14.25" customHeight="1">
      <c r="C539" s="177"/>
    </row>
    <row r="540" spans="3:3" ht="14.25" customHeight="1">
      <c r="C540" s="177"/>
    </row>
    <row r="541" spans="3:3" ht="14.25" customHeight="1">
      <c r="C541" s="177"/>
    </row>
    <row r="542" spans="3:3" ht="14.25" customHeight="1">
      <c r="C542" s="177"/>
    </row>
    <row r="543" spans="3:3" ht="14.25" customHeight="1">
      <c r="C543" s="177"/>
    </row>
    <row r="544" spans="3:3" ht="14.25" customHeight="1">
      <c r="C544" s="177"/>
    </row>
    <row r="545" spans="3:3" ht="14.25" customHeight="1">
      <c r="C545" s="177"/>
    </row>
    <row r="546" spans="3:3" ht="14.25" customHeight="1">
      <c r="C546" s="177"/>
    </row>
    <row r="547" spans="3:3" ht="14.25" customHeight="1">
      <c r="C547" s="177"/>
    </row>
    <row r="548" spans="3:3" ht="14.25" customHeight="1">
      <c r="C548" s="177"/>
    </row>
    <row r="549" spans="3:3" ht="14.25" customHeight="1">
      <c r="C549" s="177"/>
    </row>
    <row r="550" spans="3:3" ht="14.25" customHeight="1">
      <c r="C550" s="177"/>
    </row>
    <row r="551" spans="3:3" ht="14.25" customHeight="1">
      <c r="C551" s="177"/>
    </row>
    <row r="552" spans="3:3" ht="14.25" customHeight="1">
      <c r="C552" s="177"/>
    </row>
    <row r="553" spans="3:3" ht="14.25" customHeight="1">
      <c r="C553" s="177"/>
    </row>
    <row r="554" spans="3:3" ht="14.25" customHeight="1">
      <c r="C554" s="177"/>
    </row>
    <row r="555" spans="3:3" ht="14.25" customHeight="1">
      <c r="C555" s="177"/>
    </row>
    <row r="556" spans="3:3" ht="14.25" customHeight="1">
      <c r="C556" s="177"/>
    </row>
    <row r="557" spans="3:3" ht="14.25" customHeight="1">
      <c r="C557" s="177"/>
    </row>
    <row r="558" spans="3:3" ht="14.25" customHeight="1">
      <c r="C558" s="177"/>
    </row>
    <row r="559" spans="3:3" ht="14.25" customHeight="1">
      <c r="C559" s="177"/>
    </row>
    <row r="560" spans="3:3" ht="14.25" customHeight="1">
      <c r="C560" s="177"/>
    </row>
    <row r="561" spans="3:3" ht="14.25" customHeight="1">
      <c r="C561" s="177"/>
    </row>
    <row r="562" spans="3:3" ht="14.25" customHeight="1">
      <c r="C562" s="177"/>
    </row>
    <row r="563" spans="3:3" ht="14.25" customHeight="1">
      <c r="C563" s="177"/>
    </row>
    <row r="564" spans="3:3" ht="14.25" customHeight="1">
      <c r="C564" s="177"/>
    </row>
    <row r="565" spans="3:3" ht="14.25" customHeight="1">
      <c r="C565" s="177"/>
    </row>
    <row r="566" spans="3:3" ht="14.25" customHeight="1">
      <c r="C566" s="177"/>
    </row>
    <row r="567" spans="3:3" ht="14.25" customHeight="1">
      <c r="C567" s="177"/>
    </row>
    <row r="568" spans="3:3" ht="14.25" customHeight="1">
      <c r="C568" s="177"/>
    </row>
    <row r="569" spans="3:3" ht="14.25" customHeight="1">
      <c r="C569" s="177"/>
    </row>
    <row r="570" spans="3:3" ht="14.25" customHeight="1">
      <c r="C570" s="177"/>
    </row>
    <row r="571" spans="3:3" ht="14.25" customHeight="1">
      <c r="C571" s="177"/>
    </row>
    <row r="572" spans="3:3" ht="14.25" customHeight="1">
      <c r="C572" s="177"/>
    </row>
    <row r="573" spans="3:3" ht="14.25" customHeight="1">
      <c r="C573" s="177"/>
    </row>
    <row r="574" spans="3:3" ht="14.25" customHeight="1">
      <c r="C574" s="177"/>
    </row>
    <row r="575" spans="3:3" ht="14.25" customHeight="1">
      <c r="C575" s="177"/>
    </row>
    <row r="576" spans="3:3" ht="14.25" customHeight="1">
      <c r="C576" s="177"/>
    </row>
    <row r="577" spans="3:3" ht="14.25" customHeight="1">
      <c r="C577" s="177"/>
    </row>
    <row r="578" spans="3:3" ht="14.25" customHeight="1">
      <c r="C578" s="177"/>
    </row>
    <row r="579" spans="3:3" ht="14.25" customHeight="1">
      <c r="C579" s="177"/>
    </row>
    <row r="580" spans="3:3" ht="14.25" customHeight="1">
      <c r="C580" s="177"/>
    </row>
    <row r="581" spans="3:3" ht="14.25" customHeight="1">
      <c r="C581" s="177"/>
    </row>
    <row r="582" spans="3:3" ht="14.25" customHeight="1">
      <c r="C582" s="177"/>
    </row>
    <row r="583" spans="3:3" ht="14.25" customHeight="1">
      <c r="C583" s="177"/>
    </row>
    <row r="584" spans="3:3" ht="14.25" customHeight="1">
      <c r="C584" s="177"/>
    </row>
    <row r="585" spans="3:3" ht="14.25" customHeight="1">
      <c r="C585" s="177"/>
    </row>
    <row r="586" spans="3:3" ht="14.25" customHeight="1">
      <c r="C586" s="177"/>
    </row>
    <row r="587" spans="3:3" ht="14.25" customHeight="1">
      <c r="C587" s="177"/>
    </row>
    <row r="588" spans="3:3" ht="14.25" customHeight="1">
      <c r="C588" s="177"/>
    </row>
    <row r="589" spans="3:3" ht="14.25" customHeight="1">
      <c r="C589" s="177"/>
    </row>
    <row r="590" spans="3:3" ht="14.25" customHeight="1">
      <c r="C590" s="177"/>
    </row>
    <row r="591" spans="3:3" ht="14.25" customHeight="1">
      <c r="C591" s="177"/>
    </row>
    <row r="592" spans="3:3" ht="14.25" customHeight="1">
      <c r="C592" s="177"/>
    </row>
    <row r="593" spans="3:3" ht="14.25" customHeight="1">
      <c r="C593" s="177"/>
    </row>
    <row r="594" spans="3:3" ht="14.25" customHeight="1">
      <c r="C594" s="177"/>
    </row>
    <row r="595" spans="3:3" ht="14.25" customHeight="1">
      <c r="C595" s="177"/>
    </row>
    <row r="596" spans="3:3" ht="14.25" customHeight="1">
      <c r="C596" s="177"/>
    </row>
    <row r="597" spans="3:3" ht="14.25" customHeight="1">
      <c r="C597" s="177"/>
    </row>
    <row r="598" spans="3:3" ht="14.25" customHeight="1">
      <c r="C598" s="177"/>
    </row>
    <row r="599" spans="3:3" ht="14.25" customHeight="1">
      <c r="C599" s="177"/>
    </row>
    <row r="600" spans="3:3" ht="14.25" customHeight="1">
      <c r="C600" s="177"/>
    </row>
    <row r="601" spans="3:3" ht="14.25" customHeight="1">
      <c r="C601" s="177"/>
    </row>
    <row r="602" spans="3:3" ht="14.25" customHeight="1">
      <c r="C602" s="177"/>
    </row>
    <row r="603" spans="3:3" ht="14.25" customHeight="1">
      <c r="C603" s="177"/>
    </row>
    <row r="604" spans="3:3" ht="14.25" customHeight="1">
      <c r="C604" s="177"/>
    </row>
    <row r="605" spans="3:3" ht="14.25" customHeight="1">
      <c r="C605" s="177"/>
    </row>
    <row r="606" spans="3:3" ht="14.25" customHeight="1">
      <c r="C606" s="177"/>
    </row>
    <row r="607" spans="3:3" ht="14.25" customHeight="1">
      <c r="C607" s="177"/>
    </row>
    <row r="608" spans="3:3" ht="14.25" customHeight="1">
      <c r="C608" s="177"/>
    </row>
    <row r="609" spans="3:3" ht="14.25" customHeight="1">
      <c r="C609" s="177"/>
    </row>
    <row r="610" spans="3:3" ht="14.25" customHeight="1">
      <c r="C610" s="177"/>
    </row>
    <row r="611" spans="3:3" ht="14.25" customHeight="1">
      <c r="C611" s="177"/>
    </row>
    <row r="612" spans="3:3" ht="14.25" customHeight="1">
      <c r="C612" s="177"/>
    </row>
    <row r="613" spans="3:3" ht="14.25" customHeight="1">
      <c r="C613" s="177"/>
    </row>
    <row r="614" spans="3:3" ht="14.25" customHeight="1">
      <c r="C614" s="177"/>
    </row>
    <row r="615" spans="3:3" ht="14.25" customHeight="1">
      <c r="C615" s="177"/>
    </row>
    <row r="616" spans="3:3" ht="14.25" customHeight="1">
      <c r="C616" s="177"/>
    </row>
    <row r="617" spans="3:3" ht="14.25" customHeight="1">
      <c r="C617" s="177"/>
    </row>
    <row r="618" spans="3:3" ht="14.25" customHeight="1">
      <c r="C618" s="177"/>
    </row>
    <row r="619" spans="3:3" ht="14.25" customHeight="1">
      <c r="C619" s="177"/>
    </row>
    <row r="620" spans="3:3" ht="14.25" customHeight="1">
      <c r="C620" s="177"/>
    </row>
    <row r="621" spans="3:3" ht="14.25" customHeight="1">
      <c r="C621" s="177"/>
    </row>
    <row r="622" spans="3:3" ht="14.25" customHeight="1">
      <c r="C622" s="177"/>
    </row>
    <row r="623" spans="3:3" ht="14.25" customHeight="1">
      <c r="C623" s="177"/>
    </row>
    <row r="624" spans="3:3" ht="14.25" customHeight="1">
      <c r="C624" s="177"/>
    </row>
    <row r="625" spans="3:3" ht="14.25" customHeight="1">
      <c r="C625" s="177"/>
    </row>
    <row r="626" spans="3:3" ht="14.25" customHeight="1">
      <c r="C626" s="177"/>
    </row>
    <row r="627" spans="3:3" ht="14.25" customHeight="1">
      <c r="C627" s="177"/>
    </row>
    <row r="628" spans="3:3" ht="14.25" customHeight="1">
      <c r="C628" s="177"/>
    </row>
    <row r="629" spans="3:3" ht="14.25" customHeight="1">
      <c r="C629" s="177"/>
    </row>
    <row r="630" spans="3:3" ht="14.25" customHeight="1">
      <c r="C630" s="177"/>
    </row>
    <row r="631" spans="3:3" ht="14.25" customHeight="1">
      <c r="C631" s="177"/>
    </row>
    <row r="632" spans="3:3" ht="14.25" customHeight="1">
      <c r="C632" s="177"/>
    </row>
    <row r="633" spans="3:3" ht="14.25" customHeight="1">
      <c r="C633" s="177"/>
    </row>
    <row r="634" spans="3:3" ht="14.25" customHeight="1">
      <c r="C634" s="177"/>
    </row>
    <row r="635" spans="3:3" ht="14.25" customHeight="1">
      <c r="C635" s="177"/>
    </row>
    <row r="636" spans="3:3" ht="14.25" customHeight="1">
      <c r="C636" s="177"/>
    </row>
    <row r="637" spans="3:3" ht="14.25" customHeight="1">
      <c r="C637" s="177"/>
    </row>
    <row r="638" spans="3:3" ht="14.25" customHeight="1">
      <c r="C638" s="177"/>
    </row>
    <row r="639" spans="3:3" ht="14.25" customHeight="1">
      <c r="C639" s="177"/>
    </row>
    <row r="640" spans="3:3" ht="14.25" customHeight="1">
      <c r="C640" s="177"/>
    </row>
    <row r="641" spans="3:3" ht="14.25" customHeight="1">
      <c r="C641" s="177"/>
    </row>
    <row r="642" spans="3:3" ht="14.25" customHeight="1">
      <c r="C642" s="177"/>
    </row>
    <row r="643" spans="3:3" ht="14.25" customHeight="1">
      <c r="C643" s="177"/>
    </row>
    <row r="644" spans="3:3" ht="14.25" customHeight="1">
      <c r="C644" s="177"/>
    </row>
    <row r="645" spans="3:3" ht="14.25" customHeight="1">
      <c r="C645" s="177"/>
    </row>
    <row r="646" spans="3:3" ht="14.25" customHeight="1">
      <c r="C646" s="177"/>
    </row>
    <row r="647" spans="3:3" ht="14.25" customHeight="1">
      <c r="C647" s="177"/>
    </row>
    <row r="648" spans="3:3" ht="14.25" customHeight="1">
      <c r="C648" s="177"/>
    </row>
    <row r="649" spans="3:3" ht="14.25" customHeight="1">
      <c r="C649" s="177"/>
    </row>
    <row r="650" spans="3:3" ht="14.25" customHeight="1">
      <c r="C650" s="177"/>
    </row>
    <row r="651" spans="3:3" ht="14.25" customHeight="1">
      <c r="C651" s="177"/>
    </row>
    <row r="652" spans="3:3" ht="14.25" customHeight="1">
      <c r="C652" s="177"/>
    </row>
    <row r="653" spans="3:3" ht="14.25" customHeight="1">
      <c r="C653" s="177"/>
    </row>
    <row r="654" spans="3:3" ht="14.25" customHeight="1">
      <c r="C654" s="177"/>
    </row>
    <row r="655" spans="3:3" ht="14.25" customHeight="1">
      <c r="C655" s="177"/>
    </row>
    <row r="656" spans="3:3" ht="14.25" customHeight="1">
      <c r="C656" s="177"/>
    </row>
    <row r="657" spans="3:3" ht="14.25" customHeight="1">
      <c r="C657" s="177"/>
    </row>
    <row r="658" spans="3:3" ht="14.25" customHeight="1">
      <c r="C658" s="177"/>
    </row>
    <row r="659" spans="3:3" ht="14.25" customHeight="1">
      <c r="C659" s="177"/>
    </row>
    <row r="660" spans="3:3" ht="14.25" customHeight="1">
      <c r="C660" s="177"/>
    </row>
    <row r="661" spans="3:3" ht="14.25" customHeight="1">
      <c r="C661" s="177"/>
    </row>
    <row r="662" spans="3:3" ht="14.25" customHeight="1">
      <c r="C662" s="177"/>
    </row>
    <row r="663" spans="3:3" ht="14.25" customHeight="1">
      <c r="C663" s="177"/>
    </row>
    <row r="664" spans="3:3" ht="14.25" customHeight="1">
      <c r="C664" s="177"/>
    </row>
    <row r="665" spans="3:3" ht="14.25" customHeight="1">
      <c r="C665" s="177"/>
    </row>
    <row r="666" spans="3:3" ht="14.25" customHeight="1">
      <c r="C666" s="177"/>
    </row>
    <row r="667" spans="3:3" ht="14.25" customHeight="1">
      <c r="C667" s="177"/>
    </row>
    <row r="668" spans="3:3" ht="14.25" customHeight="1">
      <c r="C668" s="177"/>
    </row>
    <row r="669" spans="3:3" ht="14.25" customHeight="1">
      <c r="C669" s="177"/>
    </row>
    <row r="670" spans="3:3" ht="14.25" customHeight="1">
      <c r="C670" s="177"/>
    </row>
    <row r="671" spans="3:3" ht="14.25" customHeight="1">
      <c r="C671" s="177"/>
    </row>
    <row r="672" spans="3:3" ht="14.25" customHeight="1">
      <c r="C672" s="177"/>
    </row>
    <row r="673" spans="3:3" ht="14.25" customHeight="1">
      <c r="C673" s="177"/>
    </row>
    <row r="674" spans="3:3" ht="14.25" customHeight="1">
      <c r="C674" s="177"/>
    </row>
    <row r="675" spans="3:3" ht="14.25" customHeight="1">
      <c r="C675" s="177"/>
    </row>
    <row r="676" spans="3:3" ht="14.25" customHeight="1">
      <c r="C676" s="177"/>
    </row>
    <row r="677" spans="3:3" ht="14.25" customHeight="1">
      <c r="C677" s="177"/>
    </row>
    <row r="678" spans="3:3" ht="14.25" customHeight="1">
      <c r="C678" s="177"/>
    </row>
    <row r="679" spans="3:3" ht="14.25" customHeight="1">
      <c r="C679" s="177"/>
    </row>
    <row r="680" spans="3:3" ht="14.25" customHeight="1">
      <c r="C680" s="177"/>
    </row>
    <row r="681" spans="3:3" ht="14.25" customHeight="1">
      <c r="C681" s="177"/>
    </row>
    <row r="682" spans="3:3" ht="14.25" customHeight="1">
      <c r="C682" s="177"/>
    </row>
    <row r="683" spans="3:3" ht="14.25" customHeight="1">
      <c r="C683" s="177"/>
    </row>
    <row r="684" spans="3:3" ht="14.25" customHeight="1">
      <c r="C684" s="177"/>
    </row>
    <row r="685" spans="3:3" ht="14.25" customHeight="1">
      <c r="C685" s="177"/>
    </row>
    <row r="686" spans="3:3" ht="14.25" customHeight="1">
      <c r="C686" s="177"/>
    </row>
    <row r="687" spans="3:3" ht="14.25" customHeight="1">
      <c r="C687" s="177"/>
    </row>
    <row r="688" spans="3:3" ht="14.25" customHeight="1">
      <c r="C688" s="177"/>
    </row>
    <row r="689" spans="3:3" ht="14.25" customHeight="1">
      <c r="C689" s="177"/>
    </row>
    <row r="690" spans="3:3" ht="14.25" customHeight="1">
      <c r="C690" s="177"/>
    </row>
    <row r="691" spans="3:3" ht="14.25" customHeight="1">
      <c r="C691" s="177"/>
    </row>
    <row r="692" spans="3:3" ht="14.25" customHeight="1">
      <c r="C692" s="177"/>
    </row>
    <row r="693" spans="3:3" ht="14.25" customHeight="1">
      <c r="C693" s="177"/>
    </row>
    <row r="694" spans="3:3" ht="14.25" customHeight="1">
      <c r="C694" s="177"/>
    </row>
    <row r="695" spans="3:3" ht="14.25" customHeight="1">
      <c r="C695" s="177"/>
    </row>
    <row r="696" spans="3:3" ht="14.25" customHeight="1">
      <c r="C696" s="177"/>
    </row>
    <row r="697" spans="3:3" ht="14.25" customHeight="1">
      <c r="C697" s="177"/>
    </row>
    <row r="698" spans="3:3" ht="14.25" customHeight="1">
      <c r="C698" s="177"/>
    </row>
    <row r="699" spans="3:3" ht="14.25" customHeight="1">
      <c r="C699" s="177"/>
    </row>
    <row r="700" spans="3:3" ht="14.25" customHeight="1">
      <c r="C700" s="177"/>
    </row>
    <row r="701" spans="3:3" ht="14.25" customHeight="1">
      <c r="C701" s="177"/>
    </row>
    <row r="702" spans="3:3" ht="14.25" customHeight="1">
      <c r="C702" s="177"/>
    </row>
    <row r="703" spans="3:3" ht="14.25" customHeight="1">
      <c r="C703" s="177"/>
    </row>
    <row r="704" spans="3:3" ht="14.25" customHeight="1">
      <c r="C704" s="177"/>
    </row>
    <row r="705" spans="3:3" ht="14.25" customHeight="1">
      <c r="C705" s="177"/>
    </row>
    <row r="706" spans="3:3" ht="14.25" customHeight="1">
      <c r="C706" s="177"/>
    </row>
    <row r="707" spans="3:3" ht="14.25" customHeight="1">
      <c r="C707" s="177"/>
    </row>
    <row r="708" spans="3:3" ht="14.25" customHeight="1">
      <c r="C708" s="177"/>
    </row>
    <row r="709" spans="3:3" ht="14.25" customHeight="1">
      <c r="C709" s="177"/>
    </row>
    <row r="710" spans="3:3" ht="14.25" customHeight="1">
      <c r="C710" s="177"/>
    </row>
    <row r="711" spans="3:3" ht="14.25" customHeight="1">
      <c r="C711" s="177"/>
    </row>
    <row r="712" spans="3:3" ht="14.25" customHeight="1">
      <c r="C712" s="177"/>
    </row>
    <row r="713" spans="3:3" ht="14.25" customHeight="1">
      <c r="C713" s="177"/>
    </row>
    <row r="714" spans="3:3" ht="14.25" customHeight="1">
      <c r="C714" s="177"/>
    </row>
    <row r="715" spans="3:3" ht="14.25" customHeight="1">
      <c r="C715" s="177"/>
    </row>
    <row r="716" spans="3:3" ht="14.25" customHeight="1">
      <c r="C716" s="177"/>
    </row>
    <row r="717" spans="3:3" ht="14.25" customHeight="1">
      <c r="C717" s="177"/>
    </row>
    <row r="718" spans="3:3" ht="14.25" customHeight="1">
      <c r="C718" s="177"/>
    </row>
    <row r="719" spans="3:3" ht="14.25" customHeight="1">
      <c r="C719" s="177"/>
    </row>
    <row r="720" spans="3:3" ht="14.25" customHeight="1">
      <c r="C720" s="177"/>
    </row>
    <row r="721" spans="3:3" ht="14.25" customHeight="1">
      <c r="C721" s="177"/>
    </row>
    <row r="722" spans="3:3" ht="14.25" customHeight="1">
      <c r="C722" s="177"/>
    </row>
    <row r="723" spans="3:3" ht="14.25" customHeight="1">
      <c r="C723" s="177"/>
    </row>
    <row r="724" spans="3:3" ht="14.25" customHeight="1">
      <c r="C724" s="177"/>
    </row>
    <row r="725" spans="3:3" ht="14.25" customHeight="1">
      <c r="C725" s="177"/>
    </row>
    <row r="726" spans="3:3" ht="14.25" customHeight="1">
      <c r="C726" s="177"/>
    </row>
    <row r="727" spans="3:3" ht="14.25" customHeight="1">
      <c r="C727" s="177"/>
    </row>
    <row r="728" spans="3:3" ht="14.25" customHeight="1">
      <c r="C728" s="177"/>
    </row>
    <row r="729" spans="3:3" ht="14.25" customHeight="1">
      <c r="C729" s="177"/>
    </row>
    <row r="730" spans="3:3" ht="14.25" customHeight="1">
      <c r="C730" s="177"/>
    </row>
    <row r="731" spans="3:3" ht="14.25" customHeight="1">
      <c r="C731" s="177"/>
    </row>
    <row r="732" spans="3:3" ht="14.25" customHeight="1">
      <c r="C732" s="177"/>
    </row>
    <row r="733" spans="3:3" ht="14.25" customHeight="1">
      <c r="C733" s="177"/>
    </row>
    <row r="734" spans="3:3" ht="14.25" customHeight="1">
      <c r="C734" s="177"/>
    </row>
    <row r="735" spans="3:3" ht="14.25" customHeight="1">
      <c r="C735" s="177"/>
    </row>
    <row r="736" spans="3:3" ht="14.25" customHeight="1">
      <c r="C736" s="177"/>
    </row>
    <row r="737" spans="3:3" ht="14.25" customHeight="1">
      <c r="C737" s="177"/>
    </row>
    <row r="738" spans="3:3" ht="14.25" customHeight="1">
      <c r="C738" s="177"/>
    </row>
    <row r="739" spans="3:3" ht="14.25" customHeight="1">
      <c r="C739" s="177"/>
    </row>
    <row r="740" spans="3:3" ht="14.25" customHeight="1">
      <c r="C740" s="177"/>
    </row>
    <row r="741" spans="3:3" ht="14.25" customHeight="1">
      <c r="C741" s="177"/>
    </row>
    <row r="742" spans="3:3" ht="14.25" customHeight="1">
      <c r="C742" s="177"/>
    </row>
    <row r="743" spans="3:3" ht="14.25" customHeight="1">
      <c r="C743" s="177"/>
    </row>
    <row r="744" spans="3:3" ht="14.25" customHeight="1">
      <c r="C744" s="177"/>
    </row>
    <row r="745" spans="3:3" ht="14.25" customHeight="1">
      <c r="C745" s="177"/>
    </row>
    <row r="746" spans="3:3" ht="14.25" customHeight="1">
      <c r="C746" s="177"/>
    </row>
    <row r="747" spans="3:3" ht="14.25" customHeight="1">
      <c r="C747" s="177"/>
    </row>
    <row r="748" spans="3:3" ht="14.25" customHeight="1">
      <c r="C748" s="177"/>
    </row>
    <row r="749" spans="3:3" ht="14.25" customHeight="1">
      <c r="C749" s="177"/>
    </row>
    <row r="750" spans="3:3" ht="14.25" customHeight="1">
      <c r="C750" s="177"/>
    </row>
    <row r="751" spans="3:3" ht="14.25" customHeight="1">
      <c r="C751" s="177"/>
    </row>
    <row r="752" spans="3:3" ht="14.25" customHeight="1">
      <c r="C752" s="177"/>
    </row>
    <row r="753" spans="3:3" ht="14.25" customHeight="1">
      <c r="C753" s="177"/>
    </row>
    <row r="754" spans="3:3" ht="14.25" customHeight="1">
      <c r="C754" s="177"/>
    </row>
    <row r="755" spans="3:3" ht="14.25" customHeight="1">
      <c r="C755" s="177"/>
    </row>
    <row r="756" spans="3:3" ht="14.25" customHeight="1">
      <c r="C756" s="177"/>
    </row>
    <row r="757" spans="3:3" ht="14.25" customHeight="1">
      <c r="C757" s="177"/>
    </row>
    <row r="758" spans="3:3" ht="14.25" customHeight="1">
      <c r="C758" s="177"/>
    </row>
    <row r="759" spans="3:3" ht="14.25" customHeight="1">
      <c r="C759" s="177"/>
    </row>
    <row r="760" spans="3:3" ht="14.25" customHeight="1">
      <c r="C760" s="177"/>
    </row>
    <row r="761" spans="3:3" ht="14.25" customHeight="1">
      <c r="C761" s="177"/>
    </row>
    <row r="762" spans="3:3" ht="14.25" customHeight="1">
      <c r="C762" s="177"/>
    </row>
    <row r="763" spans="3:3" ht="14.25" customHeight="1">
      <c r="C763" s="177"/>
    </row>
    <row r="764" spans="3:3" ht="14.25" customHeight="1">
      <c r="C764" s="177"/>
    </row>
    <row r="765" spans="3:3" ht="14.25" customHeight="1">
      <c r="C765" s="177"/>
    </row>
    <row r="766" spans="3:3" ht="14.25" customHeight="1">
      <c r="C766" s="177"/>
    </row>
    <row r="767" spans="3:3" ht="14.25" customHeight="1">
      <c r="C767" s="177"/>
    </row>
    <row r="768" spans="3:3" ht="14.25" customHeight="1">
      <c r="C768" s="177"/>
    </row>
    <row r="769" spans="3:3" ht="14.25" customHeight="1">
      <c r="C769" s="177"/>
    </row>
    <row r="770" spans="3:3" ht="14.25" customHeight="1">
      <c r="C770" s="177"/>
    </row>
    <row r="771" spans="3:3" ht="14.25" customHeight="1">
      <c r="C771" s="177"/>
    </row>
    <row r="772" spans="3:3" ht="14.25" customHeight="1">
      <c r="C772" s="177"/>
    </row>
    <row r="773" spans="3:3" ht="14.25" customHeight="1">
      <c r="C773" s="177"/>
    </row>
    <row r="774" spans="3:3" ht="14.25" customHeight="1">
      <c r="C774" s="177"/>
    </row>
    <row r="775" spans="3:3" ht="14.25" customHeight="1">
      <c r="C775" s="177"/>
    </row>
    <row r="776" spans="3:3" ht="14.25" customHeight="1">
      <c r="C776" s="177"/>
    </row>
    <row r="777" spans="3:3" ht="14.25" customHeight="1">
      <c r="C777" s="177"/>
    </row>
    <row r="778" spans="3:3" ht="14.25" customHeight="1">
      <c r="C778" s="177"/>
    </row>
    <row r="779" spans="3:3" ht="14.25" customHeight="1">
      <c r="C779" s="177"/>
    </row>
    <row r="780" spans="3:3" ht="14.25" customHeight="1">
      <c r="C780" s="177"/>
    </row>
    <row r="781" spans="3:3" ht="14.25" customHeight="1">
      <c r="C781" s="177"/>
    </row>
    <row r="782" spans="3:3" ht="14.25" customHeight="1">
      <c r="C782" s="177"/>
    </row>
    <row r="783" spans="3:3" ht="14.25" customHeight="1">
      <c r="C783" s="177"/>
    </row>
    <row r="784" spans="3:3" ht="14.25" customHeight="1">
      <c r="C784" s="177"/>
    </row>
    <row r="785" spans="3:3" ht="14.25" customHeight="1">
      <c r="C785" s="177"/>
    </row>
    <row r="786" spans="3:3" ht="14.25" customHeight="1">
      <c r="C786" s="177"/>
    </row>
    <row r="787" spans="3:3" ht="14.25" customHeight="1">
      <c r="C787" s="177"/>
    </row>
    <row r="788" spans="3:3" ht="14.25" customHeight="1">
      <c r="C788" s="177"/>
    </row>
    <row r="789" spans="3:3" ht="14.25" customHeight="1">
      <c r="C789" s="177"/>
    </row>
    <row r="790" spans="3:3" ht="14.25" customHeight="1">
      <c r="C790" s="177"/>
    </row>
    <row r="791" spans="3:3" ht="14.25" customHeight="1">
      <c r="C791" s="177"/>
    </row>
    <row r="792" spans="3:3" ht="14.25" customHeight="1">
      <c r="C792" s="177"/>
    </row>
    <row r="793" spans="3:3" ht="14.25" customHeight="1">
      <c r="C793" s="177"/>
    </row>
    <row r="794" spans="3:3" ht="14.25" customHeight="1">
      <c r="C794" s="177"/>
    </row>
    <row r="795" spans="3:3" ht="14.25" customHeight="1">
      <c r="C795" s="177"/>
    </row>
    <row r="796" spans="3:3" ht="14.25" customHeight="1">
      <c r="C796" s="177"/>
    </row>
    <row r="797" spans="3:3" ht="14.25" customHeight="1">
      <c r="C797" s="177"/>
    </row>
    <row r="798" spans="3:3" ht="14.25" customHeight="1">
      <c r="C798" s="177"/>
    </row>
    <row r="799" spans="3:3" ht="14.25" customHeight="1">
      <c r="C799" s="177"/>
    </row>
    <row r="800" spans="3:3" ht="14.25" customHeight="1">
      <c r="C800" s="177"/>
    </row>
    <row r="801" spans="3:3" ht="14.25" customHeight="1">
      <c r="C801" s="177"/>
    </row>
    <row r="802" spans="3:3" ht="14.25" customHeight="1">
      <c r="C802" s="177"/>
    </row>
    <row r="803" spans="3:3" ht="14.25" customHeight="1">
      <c r="C803" s="177"/>
    </row>
    <row r="804" spans="3:3" ht="14.25" customHeight="1">
      <c r="C804" s="177"/>
    </row>
    <row r="805" spans="3:3" ht="14.25" customHeight="1">
      <c r="C805" s="177"/>
    </row>
    <row r="806" spans="3:3" ht="14.25" customHeight="1">
      <c r="C806" s="177"/>
    </row>
    <row r="807" spans="3:3" ht="14.25" customHeight="1">
      <c r="C807" s="177"/>
    </row>
    <row r="808" spans="3:3" ht="14.25" customHeight="1">
      <c r="C808" s="177"/>
    </row>
    <row r="809" spans="3:3" ht="14.25" customHeight="1">
      <c r="C809" s="177"/>
    </row>
    <row r="810" spans="3:3" ht="14.25" customHeight="1">
      <c r="C810" s="177"/>
    </row>
    <row r="811" spans="3:3" ht="14.25" customHeight="1">
      <c r="C811" s="177"/>
    </row>
    <row r="812" spans="3:3" ht="14.25" customHeight="1">
      <c r="C812" s="177"/>
    </row>
    <row r="813" spans="3:3" ht="14.25" customHeight="1">
      <c r="C813" s="177"/>
    </row>
    <row r="814" spans="3:3" ht="14.25" customHeight="1">
      <c r="C814" s="177"/>
    </row>
    <row r="815" spans="3:3" ht="14.25" customHeight="1">
      <c r="C815" s="177"/>
    </row>
    <row r="816" spans="3:3" ht="14.25" customHeight="1">
      <c r="C816" s="177"/>
    </row>
    <row r="817" spans="3:3" ht="14.25" customHeight="1">
      <c r="C817" s="177"/>
    </row>
    <row r="818" spans="3:3" ht="14.25" customHeight="1">
      <c r="C818" s="177"/>
    </row>
    <row r="819" spans="3:3" ht="14.25" customHeight="1">
      <c r="C819" s="177"/>
    </row>
    <row r="820" spans="3:3" ht="14.25" customHeight="1">
      <c r="C820" s="177"/>
    </row>
    <row r="821" spans="3:3" ht="14.25" customHeight="1">
      <c r="C821" s="177"/>
    </row>
    <row r="822" spans="3:3" ht="14.25" customHeight="1">
      <c r="C822" s="177"/>
    </row>
    <row r="823" spans="3:3" ht="14.25" customHeight="1">
      <c r="C823" s="177"/>
    </row>
    <row r="824" spans="3:3" ht="14.25" customHeight="1">
      <c r="C824" s="177"/>
    </row>
    <row r="825" spans="3:3" ht="14.25" customHeight="1">
      <c r="C825" s="177"/>
    </row>
    <row r="826" spans="3:3" ht="14.25" customHeight="1">
      <c r="C826" s="177"/>
    </row>
    <row r="827" spans="3:3" ht="14.25" customHeight="1">
      <c r="C827" s="177"/>
    </row>
    <row r="828" spans="3:3" ht="14.25" customHeight="1">
      <c r="C828" s="177"/>
    </row>
    <row r="829" spans="3:3" ht="14.25" customHeight="1">
      <c r="C829" s="177"/>
    </row>
    <row r="830" spans="3:3" ht="14.25" customHeight="1">
      <c r="C830" s="177"/>
    </row>
    <row r="831" spans="3:3" ht="14.25" customHeight="1">
      <c r="C831" s="177"/>
    </row>
    <row r="832" spans="3:3" ht="14.25" customHeight="1">
      <c r="C832" s="177"/>
    </row>
    <row r="833" spans="3:3" ht="14.25" customHeight="1">
      <c r="C833" s="177"/>
    </row>
    <row r="834" spans="3:3" ht="14.25" customHeight="1">
      <c r="C834" s="177"/>
    </row>
    <row r="835" spans="3:3" ht="14.25" customHeight="1">
      <c r="C835" s="177"/>
    </row>
    <row r="836" spans="3:3" ht="14.25" customHeight="1">
      <c r="C836" s="177"/>
    </row>
    <row r="837" spans="3:3" ht="14.25" customHeight="1">
      <c r="C837" s="177"/>
    </row>
    <row r="838" spans="3:3" ht="14.25" customHeight="1">
      <c r="C838" s="177"/>
    </row>
    <row r="839" spans="3:3" ht="14.25" customHeight="1">
      <c r="C839" s="177"/>
    </row>
    <row r="840" spans="3:3" ht="14.25" customHeight="1">
      <c r="C840" s="177"/>
    </row>
    <row r="841" spans="3:3" ht="14.25" customHeight="1">
      <c r="C841" s="177"/>
    </row>
    <row r="842" spans="3:3" ht="14.25" customHeight="1">
      <c r="C842" s="177"/>
    </row>
    <row r="843" spans="3:3" ht="14.25" customHeight="1">
      <c r="C843" s="177"/>
    </row>
    <row r="844" spans="3:3" ht="14.25" customHeight="1">
      <c r="C844" s="177"/>
    </row>
    <row r="845" spans="3:3" ht="14.25" customHeight="1">
      <c r="C845" s="177"/>
    </row>
    <row r="846" spans="3:3" ht="14.25" customHeight="1">
      <c r="C846" s="177"/>
    </row>
    <row r="847" spans="3:3" ht="14.25" customHeight="1">
      <c r="C847" s="177"/>
    </row>
    <row r="848" spans="3:3" ht="14.25" customHeight="1">
      <c r="C848" s="177"/>
    </row>
    <row r="849" spans="3:3" ht="14.25" customHeight="1">
      <c r="C849" s="177"/>
    </row>
    <row r="850" spans="3:3" ht="14.25" customHeight="1">
      <c r="C850" s="177"/>
    </row>
    <row r="851" spans="3:3" ht="14.25" customHeight="1">
      <c r="C851" s="177"/>
    </row>
    <row r="852" spans="3:3" ht="14.25" customHeight="1">
      <c r="C852" s="177"/>
    </row>
    <row r="853" spans="3:3" ht="14.25" customHeight="1">
      <c r="C853" s="177"/>
    </row>
    <row r="854" spans="3:3" ht="14.25" customHeight="1">
      <c r="C854" s="177"/>
    </row>
    <row r="855" spans="3:3" ht="14.25" customHeight="1">
      <c r="C855" s="177"/>
    </row>
    <row r="856" spans="3:3" ht="14.25" customHeight="1">
      <c r="C856" s="177"/>
    </row>
    <row r="857" spans="3:3" ht="14.25" customHeight="1">
      <c r="C857" s="177"/>
    </row>
    <row r="858" spans="3:3" ht="14.25" customHeight="1">
      <c r="C858" s="177"/>
    </row>
    <row r="859" spans="3:3" ht="14.25" customHeight="1">
      <c r="C859" s="177"/>
    </row>
    <row r="860" spans="3:3" ht="14.25" customHeight="1">
      <c r="C860" s="177"/>
    </row>
    <row r="861" spans="3:3" ht="14.25" customHeight="1">
      <c r="C861" s="177"/>
    </row>
    <row r="862" spans="3:3" ht="14.25" customHeight="1">
      <c r="C862" s="177"/>
    </row>
    <row r="863" spans="3:3" ht="14.25" customHeight="1">
      <c r="C863" s="177"/>
    </row>
    <row r="864" spans="3:3" ht="14.25" customHeight="1">
      <c r="C864" s="177"/>
    </row>
    <row r="865" spans="3:3" ht="14.25" customHeight="1">
      <c r="C865" s="177"/>
    </row>
    <row r="866" spans="3:3" ht="14.25" customHeight="1">
      <c r="C866" s="177"/>
    </row>
    <row r="867" spans="3:3" ht="14.25" customHeight="1">
      <c r="C867" s="177"/>
    </row>
    <row r="868" spans="3:3" ht="14.25" customHeight="1">
      <c r="C868" s="177"/>
    </row>
    <row r="869" spans="3:3" ht="14.25" customHeight="1">
      <c r="C869" s="177"/>
    </row>
    <row r="870" spans="3:3" ht="14.25" customHeight="1">
      <c r="C870" s="177"/>
    </row>
    <row r="871" spans="3:3" ht="14.25" customHeight="1">
      <c r="C871" s="177"/>
    </row>
    <row r="872" spans="3:3" ht="14.25" customHeight="1">
      <c r="C872" s="177"/>
    </row>
    <row r="873" spans="3:3" ht="14.25" customHeight="1">
      <c r="C873" s="177"/>
    </row>
    <row r="874" spans="3:3" ht="14.25" customHeight="1">
      <c r="C874" s="177"/>
    </row>
    <row r="875" spans="3:3" ht="14.25" customHeight="1">
      <c r="C875" s="177"/>
    </row>
    <row r="876" spans="3:3" ht="14.25" customHeight="1">
      <c r="C876" s="177"/>
    </row>
    <row r="877" spans="3:3" ht="14.25" customHeight="1">
      <c r="C877" s="177"/>
    </row>
    <row r="878" spans="3:3" ht="14.25" customHeight="1">
      <c r="C878" s="177"/>
    </row>
    <row r="879" spans="3:3" ht="14.25" customHeight="1">
      <c r="C879" s="177"/>
    </row>
    <row r="880" spans="3:3" ht="14.25" customHeight="1">
      <c r="C880" s="177"/>
    </row>
    <row r="881" spans="3:3" ht="14.25" customHeight="1">
      <c r="C881" s="177"/>
    </row>
    <row r="882" spans="3:3" ht="14.25" customHeight="1">
      <c r="C882" s="177"/>
    </row>
    <row r="883" spans="3:3" ht="14.25" customHeight="1">
      <c r="C883" s="177"/>
    </row>
    <row r="884" spans="3:3" ht="14.25" customHeight="1">
      <c r="C884" s="177"/>
    </row>
    <row r="885" spans="3:3" ht="14.25" customHeight="1">
      <c r="C885" s="177"/>
    </row>
    <row r="886" spans="3:3" ht="14.25" customHeight="1">
      <c r="C886" s="177"/>
    </row>
    <row r="887" spans="3:3" ht="14.25" customHeight="1">
      <c r="C887" s="177"/>
    </row>
    <row r="888" spans="3:3" ht="14.25" customHeight="1">
      <c r="C888" s="177"/>
    </row>
    <row r="889" spans="3:3" ht="14.25" customHeight="1">
      <c r="C889" s="177"/>
    </row>
    <row r="890" spans="3:3" ht="14.25" customHeight="1">
      <c r="C890" s="177"/>
    </row>
    <row r="891" spans="3:3" ht="14.25" customHeight="1">
      <c r="C891" s="177"/>
    </row>
    <row r="892" spans="3:3" ht="14.25" customHeight="1">
      <c r="C892" s="177"/>
    </row>
    <row r="893" spans="3:3" ht="14.25" customHeight="1">
      <c r="C893" s="177"/>
    </row>
    <row r="894" spans="3:3" ht="14.25" customHeight="1">
      <c r="C894" s="177"/>
    </row>
    <row r="895" spans="3:3" ht="14.25" customHeight="1">
      <c r="C895" s="177"/>
    </row>
    <row r="896" spans="3:3" ht="14.25" customHeight="1">
      <c r="C896" s="177"/>
    </row>
    <row r="897" spans="3:3" ht="14.25" customHeight="1">
      <c r="C897" s="177"/>
    </row>
    <row r="898" spans="3:3" ht="14.25" customHeight="1">
      <c r="C898" s="177"/>
    </row>
    <row r="899" spans="3:3" ht="14.25" customHeight="1">
      <c r="C899" s="177"/>
    </row>
    <row r="900" spans="3:3" ht="14.25" customHeight="1">
      <c r="C900" s="177"/>
    </row>
    <row r="901" spans="3:3" ht="14.25" customHeight="1">
      <c r="C901" s="177"/>
    </row>
    <row r="902" spans="3:3" ht="14.25" customHeight="1">
      <c r="C902" s="177"/>
    </row>
    <row r="903" spans="3:3" ht="14.25" customHeight="1">
      <c r="C903" s="177"/>
    </row>
    <row r="904" spans="3:3" ht="14.25" customHeight="1">
      <c r="C904" s="177"/>
    </row>
    <row r="905" spans="3:3" ht="14.25" customHeight="1">
      <c r="C905" s="177"/>
    </row>
    <row r="906" spans="3:3" ht="14.25" customHeight="1">
      <c r="C906" s="177"/>
    </row>
    <row r="907" spans="3:3" ht="14.25" customHeight="1">
      <c r="C907" s="177"/>
    </row>
    <row r="908" spans="3:3" ht="14.25" customHeight="1">
      <c r="C908" s="177"/>
    </row>
    <row r="909" spans="3:3" ht="14.25" customHeight="1">
      <c r="C909" s="177"/>
    </row>
    <row r="910" spans="3:3" ht="14.25" customHeight="1">
      <c r="C910" s="177"/>
    </row>
    <row r="911" spans="3:3" ht="14.25" customHeight="1">
      <c r="C911" s="177"/>
    </row>
    <row r="912" spans="3:3" ht="14.25" customHeight="1">
      <c r="C912" s="177"/>
    </row>
    <row r="913" spans="3:3" ht="14.25" customHeight="1">
      <c r="C913" s="177"/>
    </row>
    <row r="914" spans="3:3" ht="14.25" customHeight="1">
      <c r="C914" s="177"/>
    </row>
    <row r="915" spans="3:3" ht="14.25" customHeight="1">
      <c r="C915" s="177"/>
    </row>
    <row r="916" spans="3:3" ht="14.25" customHeight="1">
      <c r="C916" s="177"/>
    </row>
    <row r="917" spans="3:3" ht="14.25" customHeight="1">
      <c r="C917" s="177"/>
    </row>
    <row r="918" spans="3:3" ht="14.25" customHeight="1">
      <c r="C918" s="177"/>
    </row>
    <row r="919" spans="3:3" ht="14.25" customHeight="1">
      <c r="C919" s="177"/>
    </row>
    <row r="920" spans="3:3" ht="14.25" customHeight="1">
      <c r="C920" s="177"/>
    </row>
    <row r="921" spans="3:3" ht="14.25" customHeight="1">
      <c r="C921" s="177"/>
    </row>
    <row r="922" spans="3:3" ht="14.25" customHeight="1">
      <c r="C922" s="177"/>
    </row>
    <row r="923" spans="3:3" ht="14.25" customHeight="1">
      <c r="C923" s="177"/>
    </row>
    <row r="924" spans="3:3" ht="14.25" customHeight="1">
      <c r="C924" s="177"/>
    </row>
    <row r="925" spans="3:3" ht="14.25" customHeight="1">
      <c r="C925" s="177"/>
    </row>
    <row r="926" spans="3:3" ht="14.25" customHeight="1">
      <c r="C926" s="177"/>
    </row>
    <row r="927" spans="3:3" ht="14.25" customHeight="1">
      <c r="C927" s="177"/>
    </row>
    <row r="928" spans="3:3" ht="14.25" customHeight="1">
      <c r="C928" s="177"/>
    </row>
    <row r="929" spans="3:3" ht="14.25" customHeight="1">
      <c r="C929" s="177"/>
    </row>
    <row r="930" spans="3:3" ht="14.25" customHeight="1">
      <c r="C930" s="177"/>
    </row>
    <row r="931" spans="3:3" ht="14.25" customHeight="1">
      <c r="C931" s="177"/>
    </row>
    <row r="932" spans="3:3" ht="14.25" customHeight="1">
      <c r="C932" s="177"/>
    </row>
    <row r="933" spans="3:3" ht="14.25" customHeight="1">
      <c r="C933" s="177"/>
    </row>
    <row r="934" spans="3:3" ht="14.25" customHeight="1">
      <c r="C934" s="177"/>
    </row>
    <row r="935" spans="3:3" ht="14.25" customHeight="1">
      <c r="C935" s="177"/>
    </row>
    <row r="936" spans="3:3" ht="14.25" customHeight="1">
      <c r="C936" s="177"/>
    </row>
    <row r="937" spans="3:3" ht="14.25" customHeight="1">
      <c r="C937" s="177"/>
    </row>
    <row r="938" spans="3:3" ht="14.25" customHeight="1">
      <c r="C938" s="177"/>
    </row>
    <row r="939" spans="3:3" ht="14.25" customHeight="1">
      <c r="C939" s="177"/>
    </row>
    <row r="940" spans="3:3" ht="14.25" customHeight="1">
      <c r="C940" s="177"/>
    </row>
    <row r="941" spans="3:3" ht="14.25" customHeight="1">
      <c r="C941" s="177"/>
    </row>
    <row r="942" spans="3:3" ht="14.25" customHeight="1">
      <c r="C942" s="177"/>
    </row>
    <row r="943" spans="3:3" ht="14.25" customHeight="1">
      <c r="C943" s="177"/>
    </row>
    <row r="944" spans="3:3" ht="14.25" customHeight="1">
      <c r="C944" s="177"/>
    </row>
    <row r="945" spans="3:3" ht="14.25" customHeight="1">
      <c r="C945" s="177"/>
    </row>
    <row r="946" spans="3:3" ht="14.25" customHeight="1">
      <c r="C946" s="177"/>
    </row>
    <row r="947" spans="3:3" ht="14.25" customHeight="1">
      <c r="C947" s="177"/>
    </row>
    <row r="948" spans="3:3" ht="14.25" customHeight="1">
      <c r="C948" s="177"/>
    </row>
    <row r="949" spans="3:3" ht="14.25" customHeight="1">
      <c r="C949" s="177"/>
    </row>
    <row r="950" spans="3:3" ht="14.25" customHeight="1">
      <c r="C950" s="177"/>
    </row>
    <row r="951" spans="3:3" ht="14.25" customHeight="1">
      <c r="C951" s="177"/>
    </row>
    <row r="952" spans="3:3" ht="14.25" customHeight="1">
      <c r="C952" s="177"/>
    </row>
    <row r="953" spans="3:3" ht="14.25" customHeight="1">
      <c r="C953" s="177"/>
    </row>
    <row r="954" spans="3:3" ht="14.25" customHeight="1">
      <c r="C954" s="177"/>
    </row>
    <row r="955" spans="3:3" ht="14.25" customHeight="1">
      <c r="C955" s="177"/>
    </row>
    <row r="956" spans="3:3" ht="14.25" customHeight="1">
      <c r="C956" s="177"/>
    </row>
    <row r="957" spans="3:3" ht="14.25" customHeight="1">
      <c r="C957" s="177"/>
    </row>
    <row r="958" spans="3:3" ht="14.25" customHeight="1">
      <c r="C958" s="177"/>
    </row>
    <row r="959" spans="3:3" ht="14.25" customHeight="1">
      <c r="C959" s="177"/>
    </row>
    <row r="960" spans="3:3" ht="14.25" customHeight="1">
      <c r="C960" s="177"/>
    </row>
    <row r="961" spans="3:3" ht="14.25" customHeight="1">
      <c r="C961" s="177"/>
    </row>
    <row r="962" spans="3:3" ht="14.25" customHeight="1">
      <c r="C962" s="177"/>
    </row>
    <row r="963" spans="3:3" ht="14.25" customHeight="1">
      <c r="C963" s="177"/>
    </row>
    <row r="964" spans="3:3" ht="14.25" customHeight="1">
      <c r="C964" s="177"/>
    </row>
    <row r="965" spans="3:3" ht="14.25" customHeight="1">
      <c r="C965" s="177"/>
    </row>
    <row r="966" spans="3:3" ht="14.25" customHeight="1">
      <c r="C966" s="177"/>
    </row>
    <row r="967" spans="3:3" ht="14.25" customHeight="1">
      <c r="C967" s="177"/>
    </row>
    <row r="968" spans="3:3" ht="14.25" customHeight="1">
      <c r="C968" s="177"/>
    </row>
    <row r="969" spans="3:3" ht="14.25" customHeight="1">
      <c r="C969" s="177"/>
    </row>
    <row r="970" spans="3:3" ht="14.25" customHeight="1">
      <c r="C970" s="177"/>
    </row>
    <row r="971" spans="3:3" ht="14.25" customHeight="1">
      <c r="C971" s="177"/>
    </row>
    <row r="972" spans="3:3" ht="14.25" customHeight="1">
      <c r="C972" s="177"/>
    </row>
    <row r="973" spans="3:3" ht="14.25" customHeight="1">
      <c r="C973" s="177"/>
    </row>
    <row r="974" spans="3:3" ht="14.25" customHeight="1">
      <c r="C974" s="177"/>
    </row>
    <row r="975" spans="3:3" ht="14.25" customHeight="1">
      <c r="C975" s="177"/>
    </row>
    <row r="976" spans="3:3" ht="14.25" customHeight="1">
      <c r="C976" s="177"/>
    </row>
    <row r="977" spans="3:3" ht="14.25" customHeight="1">
      <c r="C977" s="177"/>
    </row>
    <row r="978" spans="3:3" ht="14.25" customHeight="1">
      <c r="C978" s="177"/>
    </row>
    <row r="979" spans="3:3" ht="14.25" customHeight="1">
      <c r="C979" s="177"/>
    </row>
    <row r="980" spans="3:3" ht="14.25" customHeight="1">
      <c r="C980" s="177"/>
    </row>
    <row r="981" spans="3:3" ht="14.25" customHeight="1">
      <c r="C981" s="177"/>
    </row>
    <row r="982" spans="3:3" ht="14.25" customHeight="1">
      <c r="C982" s="177"/>
    </row>
    <row r="983" spans="3:3" ht="14.25" customHeight="1">
      <c r="C983" s="177"/>
    </row>
    <row r="984" spans="3:3" ht="14.25" customHeight="1">
      <c r="C984" s="177"/>
    </row>
    <row r="985" spans="3:3" ht="14.25" customHeight="1">
      <c r="C985" s="177"/>
    </row>
    <row r="986" spans="3:3" ht="14.25" customHeight="1">
      <c r="C986" s="177"/>
    </row>
    <row r="987" spans="3:3" ht="14.25" customHeight="1">
      <c r="C987" s="177"/>
    </row>
    <row r="988" spans="3:3" ht="14.25" customHeight="1">
      <c r="C988" s="177"/>
    </row>
    <row r="989" spans="3:3" ht="14.25" customHeight="1">
      <c r="C989" s="177"/>
    </row>
    <row r="990" spans="3:3" ht="14.25" customHeight="1">
      <c r="C990" s="177"/>
    </row>
    <row r="991" spans="3:3" ht="14.25" customHeight="1">
      <c r="C991" s="177"/>
    </row>
    <row r="992" spans="3:3" ht="14.25" customHeight="1">
      <c r="C992" s="177"/>
    </row>
    <row r="993" spans="3:3" ht="14.25" customHeight="1">
      <c r="C993" s="177"/>
    </row>
    <row r="994" spans="3:3" ht="14.25" customHeight="1">
      <c r="C994" s="177"/>
    </row>
    <row r="995" spans="3:3" ht="14.25" customHeight="1">
      <c r="C995" s="177"/>
    </row>
    <row r="996" spans="3:3" ht="14.25" customHeight="1">
      <c r="C996" s="177"/>
    </row>
    <row r="997" spans="3:3" ht="14.25" customHeight="1">
      <c r="C997" s="177"/>
    </row>
    <row r="998" spans="3:3" ht="14.25" customHeight="1">
      <c r="C998" s="177"/>
    </row>
    <row r="999" spans="3:3" ht="14.25" customHeight="1">
      <c r="C999" s="177"/>
    </row>
  </sheetData>
  <sheetProtection algorithmName="SHA-512" hashValue="FkpImwo/VQ2GyuQJLZLSG9nxJajeiya+v0naToOTbFO4MKdkDKZ8YzDmCr/Co6YgT04Tc/H3SeW90n3xsBDh9Q==" saltValue="DM9aafmJ/oOYOdayo4SxeA==" spinCount="100000" sheet="1" objects="1" formatColumns="0" formatRows="0"/>
  <protectedRanges>
    <protectedRange sqref="B8:D107" name="Tabel 8f52"/>
  </protectedRanges>
  <mergeCells count="2">
    <mergeCell ref="B7:D7"/>
    <mergeCell ref="F8:K8"/>
  </mergeCells>
  <dataValidations count="1">
    <dataValidation allowBlank="1" showDropDown="1" showInputMessage="1" showErrorMessage="1" prompt="Masukan tanggal perolehan HKI pada saat TS-*. Contoh: 20/04/2020" sqref="C8:C1000" xr:uid="{EF343E63-8FDA-4DEC-A84F-84EA9841AC9F}"/>
  </dataValidations>
  <hyperlinks>
    <hyperlink ref="F1" location="'Daftar Tabel'!A1" display="&lt;&lt;&lt; Daftar Tabel" xr:uid="{00000000-0004-0000-3800-000000000000}"/>
  </hyperlinks>
  <pageMargins left="0.7" right="0.7" top="0.75" bottom="0.75" header="0" footer="0"/>
  <pageSetup orientation="portrait"/>
  <legacyDrawing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L1009"/>
  <sheetViews>
    <sheetView workbookViewId="0">
      <pane xSplit="1" ySplit="17" topLeftCell="B18" activePane="bottomRight" state="frozen"/>
      <selection pane="topRight" activeCell="B1" sqref="B1"/>
      <selection pane="bottomLeft" activeCell="A18" sqref="A18"/>
      <selection pane="bottomRight" activeCell="G20" sqref="G20"/>
    </sheetView>
  </sheetViews>
  <sheetFormatPr defaultColWidth="12.58203125" defaultRowHeight="15" customHeight="1"/>
  <cols>
    <col min="1" max="1" width="4.58203125" customWidth="1"/>
    <col min="2" max="2" width="28.33203125" customWidth="1"/>
    <col min="3" max="3" width="15.58203125" customWidth="1"/>
    <col min="4" max="4" width="21.33203125" customWidth="1"/>
    <col min="5" max="5" width="15.83203125" customWidth="1"/>
    <col min="6" max="10" width="7.58203125" customWidth="1"/>
    <col min="11" max="11" width="20.75" customWidth="1"/>
    <col min="12" max="26" width="7.58203125" customWidth="1"/>
  </cols>
  <sheetData>
    <row r="1" spans="1:5" ht="14.25" customHeight="1">
      <c r="A1" s="242" t="s">
        <v>635</v>
      </c>
      <c r="C1" s="51"/>
      <c r="E1" s="180" t="s">
        <v>87</v>
      </c>
    </row>
    <row r="2" spans="1:5" ht="14.25" hidden="1" customHeight="1">
      <c r="A2" s="69"/>
      <c r="C2" s="51"/>
      <c r="E2" s="21"/>
    </row>
    <row r="3" spans="1:5" ht="14.25" hidden="1" customHeight="1">
      <c r="A3" s="69"/>
      <c r="C3" s="51" t="s">
        <v>404</v>
      </c>
      <c r="D3" s="48" t="s">
        <v>220</v>
      </c>
      <c r="E3" s="21"/>
    </row>
    <row r="4" spans="1:5" ht="14.25" hidden="1" customHeight="1">
      <c r="A4" s="69"/>
      <c r="C4" s="51"/>
      <c r="D4" s="48" t="s">
        <v>221</v>
      </c>
      <c r="E4" s="21"/>
    </row>
    <row r="5" spans="1:5" ht="14.25" hidden="1" customHeight="1">
      <c r="A5" s="69"/>
      <c r="C5" s="51"/>
      <c r="D5" s="48" t="s">
        <v>222</v>
      </c>
      <c r="E5" s="21"/>
    </row>
    <row r="6" spans="1:5" ht="14.25" hidden="1" customHeight="1">
      <c r="A6" s="69"/>
      <c r="C6" s="51"/>
      <c r="D6" s="48" t="s">
        <v>223</v>
      </c>
      <c r="E6" s="21"/>
    </row>
    <row r="7" spans="1:5" ht="14.25" hidden="1" customHeight="1">
      <c r="A7" s="69"/>
      <c r="C7" s="51"/>
      <c r="D7" s="48" t="s">
        <v>224</v>
      </c>
      <c r="E7" s="21"/>
    </row>
    <row r="8" spans="1:5" ht="14.25" hidden="1" customHeight="1">
      <c r="A8" s="69"/>
      <c r="C8" s="51"/>
      <c r="D8" s="48" t="s">
        <v>225</v>
      </c>
      <c r="E8" s="21"/>
    </row>
    <row r="9" spans="1:5" ht="14.25" hidden="1" customHeight="1">
      <c r="A9" s="69"/>
      <c r="C9" s="51"/>
      <c r="D9" s="48" t="s">
        <v>226</v>
      </c>
      <c r="E9" s="21"/>
    </row>
    <row r="10" spans="1:5" ht="14.25" hidden="1" customHeight="1">
      <c r="A10" s="69"/>
      <c r="C10" s="51"/>
      <c r="D10" s="48" t="s">
        <v>227</v>
      </c>
      <c r="E10" s="21"/>
    </row>
    <row r="11" spans="1:5" ht="14.25" hidden="1" customHeight="1">
      <c r="A11" s="69"/>
      <c r="C11" s="51"/>
      <c r="D11" s="48" t="s">
        <v>228</v>
      </c>
      <c r="E11" s="21"/>
    </row>
    <row r="12" spans="1:5" ht="14.25" customHeight="1">
      <c r="A12" s="69"/>
      <c r="C12" s="51"/>
    </row>
    <row r="13" spans="1:5" ht="14.25" customHeight="1">
      <c r="A13" s="82" t="s">
        <v>400</v>
      </c>
      <c r="C13" s="51"/>
      <c r="E13" s="85"/>
    </row>
    <row r="14" spans="1:5" ht="14.25" customHeight="1">
      <c r="A14" s="242" t="s">
        <v>642</v>
      </c>
      <c r="C14" s="51"/>
    </row>
    <row r="15" spans="1:5" ht="26">
      <c r="A15" s="22" t="s">
        <v>50</v>
      </c>
      <c r="B15" s="22" t="s">
        <v>229</v>
      </c>
      <c r="C15" s="22" t="s">
        <v>43</v>
      </c>
      <c r="D15" s="22" t="s">
        <v>230</v>
      </c>
      <c r="E15" s="22" t="s">
        <v>231</v>
      </c>
    </row>
    <row r="16" spans="1:5" ht="14.25" customHeight="1">
      <c r="A16" s="86">
        <v>1</v>
      </c>
      <c r="B16" s="86">
        <v>2</v>
      </c>
      <c r="C16" s="86">
        <v>3</v>
      </c>
      <c r="D16" s="86">
        <v>4</v>
      </c>
      <c r="E16" s="86">
        <v>5</v>
      </c>
    </row>
    <row r="17" spans="1:12" ht="22.5" customHeight="1">
      <c r="A17" s="87" t="s">
        <v>232</v>
      </c>
      <c r="B17" s="496" t="s">
        <v>233</v>
      </c>
      <c r="C17" s="497"/>
      <c r="D17" s="497"/>
      <c r="E17" s="497"/>
    </row>
    <row r="18" spans="1:12" ht="14.25" customHeight="1">
      <c r="A18" s="74">
        <v>1</v>
      </c>
      <c r="B18" s="58"/>
      <c r="C18" s="88"/>
      <c r="D18" s="59"/>
      <c r="E18" s="59"/>
      <c r="G18" s="411" t="s">
        <v>130</v>
      </c>
      <c r="H18" s="371"/>
      <c r="I18" s="371"/>
      <c r="J18" s="371"/>
      <c r="K18" s="371"/>
      <c r="L18" s="372"/>
    </row>
    <row r="19" spans="1:12" ht="14.25" customHeight="1">
      <c r="A19" s="74">
        <v>2</v>
      </c>
      <c r="B19" s="58"/>
      <c r="C19" s="88"/>
      <c r="D19" s="59"/>
      <c r="E19" s="59"/>
      <c r="G19" s="50" t="s">
        <v>742</v>
      </c>
      <c r="L19" s="48">
        <f>COUNTIFS(B18:B1000,"&lt;&gt;",C18:C1000,"&lt;&gt;",D18:D1000,"&lt;&gt;",E18:E1000,"&lt;&gt;")</f>
        <v>0</v>
      </c>
    </row>
    <row r="20" spans="1:12" ht="14.25" customHeight="1">
      <c r="A20" s="74">
        <v>3</v>
      </c>
      <c r="B20" s="58"/>
      <c r="C20" s="88"/>
      <c r="D20" s="59"/>
      <c r="E20" s="59"/>
    </row>
    <row r="21" spans="1:12" ht="14.25" customHeight="1">
      <c r="A21" s="74">
        <v>4</v>
      </c>
      <c r="B21" s="58"/>
      <c r="C21" s="88"/>
      <c r="D21" s="59"/>
      <c r="E21" s="59"/>
    </row>
    <row r="22" spans="1:12" ht="14.25" customHeight="1">
      <c r="A22" s="74">
        <v>5</v>
      </c>
      <c r="B22" s="58"/>
      <c r="C22" s="88"/>
      <c r="D22" s="59"/>
      <c r="E22" s="59"/>
    </row>
    <row r="23" spans="1:12" ht="14.25" customHeight="1">
      <c r="A23" s="74">
        <v>6</v>
      </c>
      <c r="B23" s="58"/>
      <c r="C23" s="88"/>
      <c r="D23" s="59"/>
      <c r="E23" s="59"/>
    </row>
    <row r="24" spans="1:12" ht="14.25" customHeight="1">
      <c r="A24" s="74">
        <v>7</v>
      </c>
      <c r="B24" s="58"/>
      <c r="C24" s="88"/>
      <c r="D24" s="59"/>
      <c r="E24" s="59"/>
    </row>
    <row r="25" spans="1:12" ht="14.25" customHeight="1">
      <c r="A25" s="74">
        <v>8</v>
      </c>
      <c r="B25" s="58"/>
      <c r="C25" s="88"/>
      <c r="D25" s="59"/>
      <c r="E25" s="59"/>
    </row>
    <row r="26" spans="1:12" ht="14.25" customHeight="1">
      <c r="A26" s="74">
        <v>9</v>
      </c>
      <c r="B26" s="58"/>
      <c r="C26" s="88"/>
      <c r="D26" s="59"/>
      <c r="E26" s="59"/>
    </row>
    <row r="27" spans="1:12" ht="14.25" customHeight="1">
      <c r="A27" s="74">
        <v>10</v>
      </c>
      <c r="B27" s="58"/>
      <c r="C27" s="88"/>
      <c r="D27" s="59"/>
      <c r="E27" s="59"/>
    </row>
    <row r="28" spans="1:12" ht="14.25" customHeight="1">
      <c r="A28" s="74">
        <v>11</v>
      </c>
      <c r="B28" s="58"/>
      <c r="C28" s="88"/>
      <c r="D28" s="59"/>
      <c r="E28" s="59"/>
    </row>
    <row r="29" spans="1:12" ht="14.25" customHeight="1">
      <c r="A29" s="74">
        <v>12</v>
      </c>
      <c r="B29" s="58"/>
      <c r="C29" s="88"/>
      <c r="D29" s="59"/>
      <c r="E29" s="59"/>
    </row>
    <row r="30" spans="1:12" ht="14.25" customHeight="1">
      <c r="A30" s="74">
        <v>13</v>
      </c>
      <c r="B30" s="58"/>
      <c r="C30" s="88"/>
      <c r="D30" s="59"/>
      <c r="E30" s="59"/>
    </row>
    <row r="31" spans="1:12" ht="14.25" customHeight="1">
      <c r="A31" s="74">
        <v>14</v>
      </c>
      <c r="B31" s="58"/>
      <c r="C31" s="88"/>
      <c r="D31" s="59"/>
      <c r="E31" s="59"/>
    </row>
    <row r="32" spans="1:12" ht="14.25" customHeight="1">
      <c r="A32" s="74">
        <v>15</v>
      </c>
      <c r="B32" s="58"/>
      <c r="C32" s="88"/>
      <c r="D32" s="59"/>
      <c r="E32" s="59"/>
    </row>
    <row r="33" spans="1:5" ht="14.25" customHeight="1">
      <c r="A33" s="74">
        <v>16</v>
      </c>
      <c r="B33" s="58"/>
      <c r="C33" s="88"/>
      <c r="D33" s="59"/>
      <c r="E33" s="59"/>
    </row>
    <row r="34" spans="1:5" ht="14.25" customHeight="1">
      <c r="A34" s="74">
        <v>17</v>
      </c>
      <c r="B34" s="58"/>
      <c r="C34" s="88"/>
      <c r="D34" s="59"/>
      <c r="E34" s="59"/>
    </row>
    <row r="35" spans="1:5" ht="14.25" customHeight="1">
      <c r="A35" s="74">
        <v>18</v>
      </c>
      <c r="B35" s="58"/>
      <c r="C35" s="88"/>
      <c r="D35" s="59"/>
      <c r="E35" s="59"/>
    </row>
    <row r="36" spans="1:5" ht="14.25" customHeight="1">
      <c r="A36" s="74">
        <v>19</v>
      </c>
      <c r="B36" s="58"/>
      <c r="C36" s="88"/>
      <c r="D36" s="59"/>
      <c r="E36" s="59"/>
    </row>
    <row r="37" spans="1:5" ht="14.25" customHeight="1">
      <c r="A37" s="74">
        <v>20</v>
      </c>
      <c r="B37" s="58"/>
      <c r="C37" s="88"/>
      <c r="D37" s="59"/>
      <c r="E37" s="59"/>
    </row>
    <row r="38" spans="1:5" ht="14.25" customHeight="1">
      <c r="A38" s="74">
        <v>21</v>
      </c>
      <c r="B38" s="58"/>
      <c r="C38" s="88"/>
      <c r="D38" s="59"/>
      <c r="E38" s="59"/>
    </row>
    <row r="39" spans="1:5" ht="14.25" customHeight="1">
      <c r="A39" s="74">
        <v>22</v>
      </c>
      <c r="B39" s="58"/>
      <c r="C39" s="88"/>
      <c r="D39" s="59"/>
      <c r="E39" s="59"/>
    </row>
    <row r="40" spans="1:5" ht="14.25" customHeight="1">
      <c r="A40" s="74">
        <v>23</v>
      </c>
      <c r="B40" s="58"/>
      <c r="C40" s="88"/>
      <c r="D40" s="59"/>
      <c r="E40" s="59"/>
    </row>
    <row r="41" spans="1:5" ht="14.25" customHeight="1">
      <c r="A41" s="74">
        <v>24</v>
      </c>
      <c r="B41" s="58"/>
      <c r="C41" s="88"/>
      <c r="D41" s="59"/>
      <c r="E41" s="59"/>
    </row>
    <row r="42" spans="1:5" ht="14.25" customHeight="1">
      <c r="A42" s="74">
        <v>25</v>
      </c>
      <c r="B42" s="58"/>
      <c r="C42" s="88"/>
      <c r="D42" s="59"/>
      <c r="E42" s="59"/>
    </row>
    <row r="43" spans="1:5" ht="14.25" customHeight="1">
      <c r="A43" s="74">
        <v>26</v>
      </c>
      <c r="B43" s="58"/>
      <c r="C43" s="88"/>
      <c r="D43" s="59"/>
      <c r="E43" s="59"/>
    </row>
    <row r="44" spans="1:5" ht="14.25" customHeight="1">
      <c r="A44" s="74">
        <v>27</v>
      </c>
      <c r="B44" s="58"/>
      <c r="C44" s="88"/>
      <c r="D44" s="59"/>
      <c r="E44" s="59"/>
    </row>
    <row r="45" spans="1:5" ht="14.25" customHeight="1">
      <c r="A45" s="74">
        <v>28</v>
      </c>
      <c r="B45" s="58"/>
      <c r="C45" s="88"/>
      <c r="D45" s="59"/>
      <c r="E45" s="59"/>
    </row>
    <row r="46" spans="1:5" ht="14.25" customHeight="1">
      <c r="A46" s="74">
        <v>29</v>
      </c>
      <c r="B46" s="58"/>
      <c r="C46" s="88"/>
      <c r="D46" s="59"/>
      <c r="E46" s="59"/>
    </row>
    <row r="47" spans="1:5" ht="14.25" customHeight="1">
      <c r="A47" s="74">
        <v>30</v>
      </c>
      <c r="B47" s="58"/>
      <c r="C47" s="88"/>
      <c r="D47" s="59"/>
      <c r="E47" s="59"/>
    </row>
    <row r="48" spans="1:5" ht="14.25" customHeight="1">
      <c r="A48" s="74">
        <v>31</v>
      </c>
      <c r="B48" s="58"/>
      <c r="C48" s="88"/>
      <c r="D48" s="59"/>
      <c r="E48" s="59"/>
    </row>
    <row r="49" spans="1:5" ht="14.25" customHeight="1">
      <c r="A49" s="74">
        <v>32</v>
      </c>
      <c r="B49" s="58"/>
      <c r="C49" s="88"/>
      <c r="D49" s="59"/>
      <c r="E49" s="59"/>
    </row>
    <row r="50" spans="1:5" ht="14.25" customHeight="1">
      <c r="A50" s="74">
        <v>33</v>
      </c>
      <c r="B50" s="58"/>
      <c r="C50" s="88"/>
      <c r="D50" s="59"/>
      <c r="E50" s="59"/>
    </row>
    <row r="51" spans="1:5" ht="14.25" customHeight="1">
      <c r="A51" s="74">
        <v>34</v>
      </c>
      <c r="B51" s="58"/>
      <c r="C51" s="88"/>
      <c r="D51" s="59"/>
      <c r="E51" s="59"/>
    </row>
    <row r="52" spans="1:5" ht="14.25" customHeight="1">
      <c r="A52" s="74">
        <v>35</v>
      </c>
      <c r="B52" s="58"/>
      <c r="C52" s="88"/>
      <c r="D52" s="59"/>
      <c r="E52" s="59"/>
    </row>
    <row r="53" spans="1:5" ht="14.25" customHeight="1">
      <c r="A53" s="74">
        <v>36</v>
      </c>
      <c r="B53" s="58"/>
      <c r="C53" s="88"/>
      <c r="D53" s="59"/>
      <c r="E53" s="59"/>
    </row>
    <row r="54" spans="1:5" ht="14.25" customHeight="1">
      <c r="A54" s="74">
        <v>37</v>
      </c>
      <c r="B54" s="58"/>
      <c r="C54" s="88"/>
      <c r="D54" s="59"/>
      <c r="E54" s="59"/>
    </row>
    <row r="55" spans="1:5" ht="14.25" customHeight="1">
      <c r="A55" s="74">
        <v>38</v>
      </c>
      <c r="B55" s="58"/>
      <c r="C55" s="88"/>
      <c r="D55" s="59"/>
      <c r="E55" s="59"/>
    </row>
    <row r="56" spans="1:5" ht="14.25" customHeight="1">
      <c r="A56" s="74">
        <v>39</v>
      </c>
      <c r="B56" s="58"/>
      <c r="C56" s="88"/>
      <c r="D56" s="59"/>
      <c r="E56" s="59"/>
    </row>
    <row r="57" spans="1:5" ht="14.25" customHeight="1">
      <c r="A57" s="74">
        <v>40</v>
      </c>
      <c r="B57" s="58"/>
      <c r="C57" s="88"/>
      <c r="D57" s="59"/>
      <c r="E57" s="59"/>
    </row>
    <row r="58" spans="1:5" ht="14.25" customHeight="1">
      <c r="A58" s="74">
        <v>41</v>
      </c>
      <c r="B58" s="58"/>
      <c r="C58" s="88"/>
      <c r="D58" s="59"/>
      <c r="E58" s="59"/>
    </row>
    <row r="59" spans="1:5" ht="14.25" customHeight="1">
      <c r="A59" s="74">
        <v>42</v>
      </c>
      <c r="B59" s="58"/>
      <c r="C59" s="88"/>
      <c r="D59" s="59"/>
      <c r="E59" s="59"/>
    </row>
    <row r="60" spans="1:5" ht="14.25" customHeight="1">
      <c r="A60" s="74">
        <v>43</v>
      </c>
      <c r="B60" s="58"/>
      <c r="C60" s="88"/>
      <c r="D60" s="59"/>
      <c r="E60" s="59"/>
    </row>
    <row r="61" spans="1:5" ht="14.25" customHeight="1">
      <c r="A61" s="74">
        <v>44</v>
      </c>
      <c r="B61" s="58"/>
      <c r="C61" s="88"/>
      <c r="D61" s="59"/>
      <c r="E61" s="59"/>
    </row>
    <row r="62" spans="1:5" ht="14.25" customHeight="1">
      <c r="A62" s="74">
        <v>45</v>
      </c>
      <c r="B62" s="58"/>
      <c r="C62" s="88"/>
      <c r="D62" s="59"/>
      <c r="E62" s="59"/>
    </row>
    <row r="63" spans="1:5" ht="14.25" customHeight="1">
      <c r="A63" s="74">
        <v>46</v>
      </c>
      <c r="B63" s="58"/>
      <c r="C63" s="88"/>
      <c r="D63" s="59"/>
      <c r="E63" s="59"/>
    </row>
    <row r="64" spans="1:5" ht="14.25" customHeight="1">
      <c r="A64" s="74">
        <v>47</v>
      </c>
      <c r="B64" s="58"/>
      <c r="C64" s="88"/>
      <c r="D64" s="59"/>
      <c r="E64" s="59"/>
    </row>
    <row r="65" spans="1:5" ht="14.25" customHeight="1">
      <c r="A65" s="74">
        <v>48</v>
      </c>
      <c r="B65" s="58"/>
      <c r="C65" s="88"/>
      <c r="D65" s="59"/>
      <c r="E65" s="59"/>
    </row>
    <row r="66" spans="1:5" ht="14.25" customHeight="1">
      <c r="A66" s="74">
        <v>49</v>
      </c>
      <c r="B66" s="58"/>
      <c r="C66" s="88"/>
      <c r="D66" s="59"/>
      <c r="E66" s="59"/>
    </row>
    <row r="67" spans="1:5" ht="14.25" customHeight="1">
      <c r="A67" s="74">
        <v>50</v>
      </c>
      <c r="B67" s="58"/>
      <c r="C67" s="88"/>
      <c r="D67" s="59"/>
      <c r="E67" s="59"/>
    </row>
    <row r="68" spans="1:5" ht="14.25" customHeight="1">
      <c r="A68" s="74">
        <v>51</v>
      </c>
      <c r="B68" s="58"/>
      <c r="C68" s="88"/>
      <c r="D68" s="59"/>
      <c r="E68" s="59"/>
    </row>
    <row r="69" spans="1:5" ht="14.25" customHeight="1">
      <c r="A69" s="74">
        <v>52</v>
      </c>
      <c r="B69" s="58"/>
      <c r="C69" s="88"/>
      <c r="D69" s="59"/>
      <c r="E69" s="59"/>
    </row>
    <row r="70" spans="1:5" ht="14.25" customHeight="1">
      <c r="A70" s="74">
        <v>53</v>
      </c>
      <c r="B70" s="58"/>
      <c r="C70" s="88"/>
      <c r="D70" s="59"/>
      <c r="E70" s="59"/>
    </row>
    <row r="71" spans="1:5" ht="14.25" customHeight="1">
      <c r="A71" s="74">
        <v>54</v>
      </c>
      <c r="B71" s="58"/>
      <c r="C71" s="88"/>
      <c r="D71" s="59"/>
      <c r="E71" s="59"/>
    </row>
    <row r="72" spans="1:5" ht="14.25" customHeight="1">
      <c r="A72" s="74">
        <v>55</v>
      </c>
      <c r="B72" s="58"/>
      <c r="C72" s="88"/>
      <c r="D72" s="59"/>
      <c r="E72" s="59"/>
    </row>
    <row r="73" spans="1:5" ht="14.25" customHeight="1">
      <c r="A73" s="74">
        <v>56</v>
      </c>
      <c r="B73" s="58"/>
      <c r="C73" s="88"/>
      <c r="D73" s="59"/>
      <c r="E73" s="59"/>
    </row>
    <row r="74" spans="1:5" ht="14.25" customHeight="1">
      <c r="A74" s="74">
        <v>57</v>
      </c>
      <c r="B74" s="58"/>
      <c r="C74" s="88"/>
      <c r="D74" s="59"/>
      <c r="E74" s="59"/>
    </row>
    <row r="75" spans="1:5" ht="14.25" customHeight="1">
      <c r="A75" s="74">
        <v>58</v>
      </c>
      <c r="B75" s="58"/>
      <c r="C75" s="88"/>
      <c r="D75" s="59"/>
      <c r="E75" s="59"/>
    </row>
    <row r="76" spans="1:5" ht="14.25" customHeight="1">
      <c r="A76" s="74">
        <v>59</v>
      </c>
      <c r="B76" s="58"/>
      <c r="C76" s="88"/>
      <c r="D76" s="59"/>
      <c r="E76" s="59"/>
    </row>
    <row r="77" spans="1:5" ht="14.25" customHeight="1">
      <c r="A77" s="74">
        <v>60</v>
      </c>
      <c r="B77" s="58"/>
      <c r="C77" s="88"/>
      <c r="D77" s="59"/>
      <c r="E77" s="59"/>
    </row>
    <row r="78" spans="1:5" ht="14.25" customHeight="1">
      <c r="A78" s="74">
        <v>61</v>
      </c>
      <c r="B78" s="58"/>
      <c r="C78" s="88"/>
      <c r="D78" s="59"/>
      <c r="E78" s="59"/>
    </row>
    <row r="79" spans="1:5" ht="14.25" customHeight="1">
      <c r="A79" s="74">
        <v>62</v>
      </c>
      <c r="B79" s="58"/>
      <c r="C79" s="88"/>
      <c r="D79" s="59"/>
      <c r="E79" s="59"/>
    </row>
    <row r="80" spans="1:5" ht="14.25" customHeight="1">
      <c r="A80" s="74">
        <v>63</v>
      </c>
      <c r="B80" s="58"/>
      <c r="C80" s="88"/>
      <c r="D80" s="59"/>
      <c r="E80" s="59"/>
    </row>
    <row r="81" spans="1:5" ht="14.25" customHeight="1">
      <c r="A81" s="74">
        <v>64</v>
      </c>
      <c r="B81" s="58"/>
      <c r="C81" s="88"/>
      <c r="D81" s="59"/>
      <c r="E81" s="59"/>
    </row>
    <row r="82" spans="1:5" ht="14.25" customHeight="1">
      <c r="A82" s="74">
        <v>65</v>
      </c>
      <c r="B82" s="58"/>
      <c r="C82" s="88"/>
      <c r="D82" s="59"/>
      <c r="E82" s="59"/>
    </row>
    <row r="83" spans="1:5" ht="14.25" customHeight="1">
      <c r="A83" s="74">
        <v>66</v>
      </c>
      <c r="B83" s="58"/>
      <c r="C83" s="88"/>
      <c r="D83" s="59"/>
      <c r="E83" s="59"/>
    </row>
    <row r="84" spans="1:5" ht="14.25" customHeight="1">
      <c r="A84" s="74">
        <v>67</v>
      </c>
      <c r="B84" s="58"/>
      <c r="C84" s="88"/>
      <c r="D84" s="59"/>
      <c r="E84" s="59"/>
    </row>
    <row r="85" spans="1:5" ht="14.25" customHeight="1">
      <c r="A85" s="74">
        <v>68</v>
      </c>
      <c r="B85" s="58"/>
      <c r="C85" s="88"/>
      <c r="D85" s="59"/>
      <c r="E85" s="59"/>
    </row>
    <row r="86" spans="1:5" ht="14.25" customHeight="1">
      <c r="A86" s="74">
        <v>69</v>
      </c>
      <c r="B86" s="58"/>
      <c r="C86" s="88"/>
      <c r="D86" s="59"/>
      <c r="E86" s="59"/>
    </row>
    <row r="87" spans="1:5" ht="14.25" customHeight="1">
      <c r="A87" s="74">
        <v>70</v>
      </c>
      <c r="B87" s="58"/>
      <c r="C87" s="88"/>
      <c r="D87" s="59"/>
      <c r="E87" s="59"/>
    </row>
    <row r="88" spans="1:5" ht="14.25" customHeight="1">
      <c r="A88" s="74">
        <v>71</v>
      </c>
      <c r="B88" s="58"/>
      <c r="C88" s="88"/>
      <c r="D88" s="59"/>
      <c r="E88" s="59"/>
    </row>
    <row r="89" spans="1:5" ht="14.25" customHeight="1">
      <c r="A89" s="74">
        <v>72</v>
      </c>
      <c r="B89" s="58"/>
      <c r="C89" s="88"/>
      <c r="D89" s="59"/>
      <c r="E89" s="59"/>
    </row>
    <row r="90" spans="1:5" ht="14.25" customHeight="1">
      <c r="A90" s="74">
        <v>73</v>
      </c>
      <c r="B90" s="58"/>
      <c r="C90" s="88"/>
      <c r="D90" s="59"/>
      <c r="E90" s="59"/>
    </row>
    <row r="91" spans="1:5" ht="14.25" customHeight="1">
      <c r="A91" s="74">
        <v>74</v>
      </c>
      <c r="B91" s="58"/>
      <c r="C91" s="88"/>
      <c r="D91" s="59"/>
      <c r="E91" s="59"/>
    </row>
    <row r="92" spans="1:5" ht="14.25" customHeight="1">
      <c r="A92" s="74">
        <v>75</v>
      </c>
      <c r="B92" s="58"/>
      <c r="C92" s="88"/>
      <c r="D92" s="59"/>
      <c r="E92" s="59"/>
    </row>
    <row r="93" spans="1:5" ht="14.25" customHeight="1">
      <c r="A93" s="74">
        <v>76</v>
      </c>
      <c r="B93" s="58"/>
      <c r="C93" s="88"/>
      <c r="D93" s="59"/>
      <c r="E93" s="59"/>
    </row>
    <row r="94" spans="1:5" ht="14.25" customHeight="1">
      <c r="A94" s="74">
        <v>77</v>
      </c>
      <c r="B94" s="58"/>
      <c r="C94" s="88"/>
      <c r="D94" s="59"/>
      <c r="E94" s="59"/>
    </row>
    <row r="95" spans="1:5" ht="14.25" customHeight="1">
      <c r="A95" s="74">
        <v>78</v>
      </c>
      <c r="B95" s="58"/>
      <c r="C95" s="88"/>
      <c r="D95" s="59"/>
      <c r="E95" s="59"/>
    </row>
    <row r="96" spans="1:5" ht="14.25" customHeight="1">
      <c r="A96" s="74">
        <v>79</v>
      </c>
      <c r="B96" s="58"/>
      <c r="C96" s="88"/>
      <c r="D96" s="59"/>
      <c r="E96" s="59"/>
    </row>
    <row r="97" spans="1:5" ht="14.25" customHeight="1">
      <c r="A97" s="74">
        <v>80</v>
      </c>
      <c r="B97" s="58"/>
      <c r="C97" s="88"/>
      <c r="D97" s="59"/>
      <c r="E97" s="59"/>
    </row>
    <row r="98" spans="1:5" ht="14.25" customHeight="1">
      <c r="A98" s="74">
        <v>81</v>
      </c>
      <c r="B98" s="58"/>
      <c r="C98" s="88"/>
      <c r="D98" s="59"/>
      <c r="E98" s="59"/>
    </row>
    <row r="99" spans="1:5" ht="14.25" customHeight="1">
      <c r="A99" s="74">
        <v>82</v>
      </c>
      <c r="B99" s="58"/>
      <c r="C99" s="88"/>
      <c r="D99" s="59"/>
      <c r="E99" s="59"/>
    </row>
    <row r="100" spans="1:5" ht="14.25" customHeight="1">
      <c r="A100" s="74">
        <v>83</v>
      </c>
      <c r="B100" s="58"/>
      <c r="C100" s="88"/>
      <c r="D100" s="59"/>
      <c r="E100" s="59"/>
    </row>
    <row r="101" spans="1:5" ht="14.25" customHeight="1">
      <c r="A101" s="74">
        <v>84</v>
      </c>
      <c r="B101" s="58"/>
      <c r="C101" s="88"/>
      <c r="D101" s="59"/>
      <c r="E101" s="59"/>
    </row>
    <row r="102" spans="1:5" ht="14.25" customHeight="1">
      <c r="A102" s="74">
        <v>85</v>
      </c>
      <c r="B102" s="58"/>
      <c r="C102" s="88"/>
      <c r="D102" s="59"/>
      <c r="E102" s="59"/>
    </row>
    <row r="103" spans="1:5" ht="14.25" customHeight="1">
      <c r="A103" s="74">
        <v>86</v>
      </c>
      <c r="B103" s="58"/>
      <c r="C103" s="88"/>
      <c r="D103" s="59"/>
      <c r="E103" s="59"/>
    </row>
    <row r="104" spans="1:5" ht="14.25" customHeight="1">
      <c r="A104" s="74">
        <v>87</v>
      </c>
      <c r="B104" s="58"/>
      <c r="C104" s="88"/>
      <c r="D104" s="59"/>
      <c r="E104" s="59"/>
    </row>
    <row r="105" spans="1:5" ht="14.25" customHeight="1">
      <c r="A105" s="74">
        <v>88</v>
      </c>
      <c r="B105" s="58"/>
      <c r="C105" s="88"/>
      <c r="D105" s="59"/>
      <c r="E105" s="59"/>
    </row>
    <row r="106" spans="1:5" ht="14.25" customHeight="1">
      <c r="A106" s="74">
        <v>89</v>
      </c>
      <c r="B106" s="58"/>
      <c r="C106" s="88"/>
      <c r="D106" s="59"/>
      <c r="E106" s="59"/>
    </row>
    <row r="107" spans="1:5" ht="14.25" customHeight="1">
      <c r="A107" s="74">
        <v>90</v>
      </c>
      <c r="B107" s="58"/>
      <c r="C107" s="88"/>
      <c r="D107" s="59"/>
      <c r="E107" s="59"/>
    </row>
    <row r="108" spans="1:5" ht="14.25" customHeight="1">
      <c r="A108" s="74">
        <v>91</v>
      </c>
      <c r="B108" s="58"/>
      <c r="C108" s="88"/>
      <c r="D108" s="59"/>
      <c r="E108" s="59"/>
    </row>
    <row r="109" spans="1:5" ht="14.25" customHeight="1">
      <c r="A109" s="74">
        <v>92</v>
      </c>
      <c r="B109" s="58"/>
      <c r="C109" s="88"/>
      <c r="D109" s="59"/>
      <c r="E109" s="59"/>
    </row>
    <row r="110" spans="1:5" ht="14.25" customHeight="1">
      <c r="A110" s="74">
        <v>93</v>
      </c>
      <c r="B110" s="58"/>
      <c r="C110" s="88"/>
      <c r="D110" s="59"/>
      <c r="E110" s="59"/>
    </row>
    <row r="111" spans="1:5" ht="14.25" customHeight="1">
      <c r="A111" s="74">
        <v>94</v>
      </c>
      <c r="B111" s="58"/>
      <c r="C111" s="88"/>
      <c r="D111" s="59"/>
      <c r="E111" s="59"/>
    </row>
    <row r="112" spans="1:5" ht="14.25" customHeight="1">
      <c r="A112" s="74">
        <v>95</v>
      </c>
      <c r="B112" s="58"/>
      <c r="C112" s="88"/>
      <c r="D112" s="59"/>
      <c r="E112" s="59"/>
    </row>
    <row r="113" spans="1:5" ht="14.25" customHeight="1">
      <c r="A113" s="74">
        <v>96</v>
      </c>
      <c r="B113" s="58"/>
      <c r="C113" s="88"/>
      <c r="D113" s="59"/>
      <c r="E113" s="59"/>
    </row>
    <row r="114" spans="1:5" ht="14.25" customHeight="1">
      <c r="A114" s="74">
        <v>97</v>
      </c>
      <c r="B114" s="58"/>
      <c r="C114" s="88"/>
      <c r="D114" s="59"/>
      <c r="E114" s="59"/>
    </row>
    <row r="115" spans="1:5" ht="14.25" customHeight="1">
      <c r="A115" s="74">
        <v>98</v>
      </c>
      <c r="B115" s="58"/>
      <c r="C115" s="88"/>
      <c r="D115" s="59"/>
      <c r="E115" s="59"/>
    </row>
    <row r="116" spans="1:5" ht="14.25" customHeight="1">
      <c r="A116" s="74">
        <v>99</v>
      </c>
      <c r="B116" s="58"/>
      <c r="C116" s="88"/>
      <c r="D116" s="59"/>
      <c r="E116" s="59"/>
    </row>
    <row r="117" spans="1:5" ht="14.25" customHeight="1">
      <c r="A117" s="74">
        <v>100</v>
      </c>
      <c r="B117" s="58"/>
      <c r="C117" s="88"/>
      <c r="D117" s="59"/>
      <c r="E117" s="59"/>
    </row>
    <row r="118" spans="1:5" ht="14.25" customHeight="1">
      <c r="C118" s="177"/>
      <c r="D118" s="48"/>
    </row>
    <row r="119" spans="1:5" ht="14.25" customHeight="1">
      <c r="C119" s="177"/>
      <c r="D119" s="48"/>
    </row>
    <row r="120" spans="1:5" ht="14.25" customHeight="1">
      <c r="C120" s="177"/>
      <c r="D120" s="48"/>
    </row>
    <row r="121" spans="1:5" ht="14.25" customHeight="1">
      <c r="C121" s="177"/>
      <c r="D121" s="48"/>
    </row>
    <row r="122" spans="1:5" ht="14.25" customHeight="1">
      <c r="C122" s="177"/>
      <c r="D122" s="48"/>
    </row>
    <row r="123" spans="1:5" ht="14.25" customHeight="1">
      <c r="C123" s="177"/>
      <c r="D123" s="48"/>
    </row>
    <row r="124" spans="1:5" ht="14.25" customHeight="1">
      <c r="C124" s="177"/>
      <c r="D124" s="48"/>
    </row>
    <row r="125" spans="1:5" ht="14.25" customHeight="1">
      <c r="C125" s="177"/>
      <c r="D125" s="48"/>
    </row>
    <row r="126" spans="1:5" ht="14.25" customHeight="1">
      <c r="C126" s="177"/>
      <c r="D126" s="48"/>
    </row>
    <row r="127" spans="1:5" ht="14.25" customHeight="1">
      <c r="C127" s="177"/>
      <c r="D127" s="48"/>
    </row>
    <row r="128" spans="1:5" ht="14.25" customHeight="1">
      <c r="C128" s="177"/>
      <c r="D128" s="48"/>
    </row>
    <row r="129" spans="3:4" ht="14.25" customHeight="1">
      <c r="C129" s="177"/>
      <c r="D129" s="48"/>
    </row>
    <row r="130" spans="3:4" ht="14.25" customHeight="1">
      <c r="C130" s="177"/>
      <c r="D130" s="48"/>
    </row>
    <row r="131" spans="3:4" ht="14.25" customHeight="1">
      <c r="C131" s="177"/>
      <c r="D131" s="48"/>
    </row>
    <row r="132" spans="3:4" ht="14.25" customHeight="1">
      <c r="C132" s="177"/>
      <c r="D132" s="48"/>
    </row>
    <row r="133" spans="3:4" ht="14.25" customHeight="1">
      <c r="C133" s="177"/>
      <c r="D133" s="48"/>
    </row>
    <row r="134" spans="3:4" ht="14.25" customHeight="1">
      <c r="C134" s="177"/>
      <c r="D134" s="48"/>
    </row>
    <row r="135" spans="3:4" ht="14.25" customHeight="1">
      <c r="C135" s="177"/>
      <c r="D135" s="48"/>
    </row>
    <row r="136" spans="3:4" ht="14.25" customHeight="1">
      <c r="C136" s="177"/>
      <c r="D136" s="48"/>
    </row>
    <row r="137" spans="3:4" ht="14.25" customHeight="1">
      <c r="C137" s="177"/>
      <c r="D137" s="48"/>
    </row>
    <row r="138" spans="3:4" ht="14.25" customHeight="1">
      <c r="C138" s="177"/>
      <c r="D138" s="48"/>
    </row>
    <row r="139" spans="3:4" ht="14.25" customHeight="1">
      <c r="C139" s="177"/>
      <c r="D139" s="48"/>
    </row>
    <row r="140" spans="3:4" ht="14.25" customHeight="1">
      <c r="C140" s="177"/>
      <c r="D140" s="48"/>
    </row>
    <row r="141" spans="3:4" ht="14.25" customHeight="1">
      <c r="C141" s="177"/>
      <c r="D141" s="48"/>
    </row>
    <row r="142" spans="3:4" ht="14.25" customHeight="1">
      <c r="C142" s="177"/>
      <c r="D142" s="48"/>
    </row>
    <row r="143" spans="3:4" ht="14.25" customHeight="1">
      <c r="C143" s="177"/>
      <c r="D143" s="48"/>
    </row>
    <row r="144" spans="3:4" ht="14.25" customHeight="1">
      <c r="C144" s="177"/>
      <c r="D144" s="48"/>
    </row>
    <row r="145" spans="3:4" ht="14.25" customHeight="1">
      <c r="C145" s="177"/>
      <c r="D145" s="48"/>
    </row>
    <row r="146" spans="3:4" ht="14.25" customHeight="1">
      <c r="C146" s="177"/>
      <c r="D146" s="48"/>
    </row>
    <row r="147" spans="3:4" ht="14.25" customHeight="1">
      <c r="C147" s="177"/>
      <c r="D147" s="48"/>
    </row>
    <row r="148" spans="3:4" ht="14.25" customHeight="1">
      <c r="C148" s="177"/>
      <c r="D148" s="48"/>
    </row>
    <row r="149" spans="3:4" ht="14.25" customHeight="1">
      <c r="C149" s="177"/>
      <c r="D149" s="48"/>
    </row>
    <row r="150" spans="3:4" ht="14.25" customHeight="1">
      <c r="C150" s="177"/>
      <c r="D150" s="48"/>
    </row>
    <row r="151" spans="3:4" ht="14.25" customHeight="1">
      <c r="C151" s="177"/>
      <c r="D151" s="48"/>
    </row>
    <row r="152" spans="3:4" ht="14.25" customHeight="1">
      <c r="C152" s="177"/>
      <c r="D152" s="48"/>
    </row>
    <row r="153" spans="3:4" ht="14.25" customHeight="1">
      <c r="C153" s="177"/>
      <c r="D153" s="48"/>
    </row>
    <row r="154" spans="3:4" ht="14.25" customHeight="1">
      <c r="C154" s="177"/>
      <c r="D154" s="48"/>
    </row>
    <row r="155" spans="3:4" ht="14.25" customHeight="1">
      <c r="C155" s="177"/>
      <c r="D155" s="48"/>
    </row>
    <row r="156" spans="3:4" ht="14.25" customHeight="1">
      <c r="C156" s="177"/>
      <c r="D156" s="48"/>
    </row>
    <row r="157" spans="3:4" ht="14.25" customHeight="1">
      <c r="C157" s="177"/>
      <c r="D157" s="48"/>
    </row>
    <row r="158" spans="3:4" ht="14.25" customHeight="1">
      <c r="C158" s="177"/>
      <c r="D158" s="48"/>
    </row>
    <row r="159" spans="3:4" ht="14.25" customHeight="1">
      <c r="C159" s="177"/>
      <c r="D159" s="48"/>
    </row>
    <row r="160" spans="3:4" ht="14.25" customHeight="1">
      <c r="C160" s="177"/>
      <c r="D160" s="48"/>
    </row>
    <row r="161" spans="3:4" ht="14.25" customHeight="1">
      <c r="C161" s="177"/>
      <c r="D161" s="48"/>
    </row>
    <row r="162" spans="3:4" ht="14.25" customHeight="1">
      <c r="C162" s="177"/>
      <c r="D162" s="48"/>
    </row>
    <row r="163" spans="3:4" ht="14.25" customHeight="1">
      <c r="C163" s="177"/>
      <c r="D163" s="48"/>
    </row>
    <row r="164" spans="3:4" ht="14.25" customHeight="1">
      <c r="C164" s="177"/>
      <c r="D164" s="48"/>
    </row>
    <row r="165" spans="3:4" ht="14.25" customHeight="1">
      <c r="C165" s="177"/>
      <c r="D165" s="48"/>
    </row>
    <row r="166" spans="3:4" ht="14.25" customHeight="1">
      <c r="C166" s="177"/>
      <c r="D166" s="48"/>
    </row>
    <row r="167" spans="3:4" ht="14.25" customHeight="1">
      <c r="C167" s="177"/>
      <c r="D167" s="48"/>
    </row>
    <row r="168" spans="3:4" ht="14.25" customHeight="1">
      <c r="C168" s="177"/>
      <c r="D168" s="48"/>
    </row>
    <row r="169" spans="3:4" ht="14.25" customHeight="1">
      <c r="C169" s="177"/>
      <c r="D169" s="48"/>
    </row>
    <row r="170" spans="3:4" ht="14.25" customHeight="1">
      <c r="C170" s="177"/>
      <c r="D170" s="48"/>
    </row>
    <row r="171" spans="3:4" ht="14.25" customHeight="1">
      <c r="C171" s="177"/>
      <c r="D171" s="48"/>
    </row>
    <row r="172" spans="3:4" ht="14.25" customHeight="1">
      <c r="C172" s="177"/>
      <c r="D172" s="48"/>
    </row>
    <row r="173" spans="3:4" ht="14.25" customHeight="1">
      <c r="C173" s="177"/>
      <c r="D173" s="48"/>
    </row>
    <row r="174" spans="3:4" ht="14.25" customHeight="1">
      <c r="C174" s="177"/>
      <c r="D174" s="48"/>
    </row>
    <row r="175" spans="3:4" ht="14.25" customHeight="1">
      <c r="C175" s="177"/>
      <c r="D175" s="48"/>
    </row>
    <row r="176" spans="3:4" ht="14.25" customHeight="1">
      <c r="C176" s="177"/>
      <c r="D176" s="48"/>
    </row>
    <row r="177" spans="3:4" ht="14.25" customHeight="1">
      <c r="C177" s="177"/>
      <c r="D177" s="48"/>
    </row>
    <row r="178" spans="3:4" ht="14.25" customHeight="1">
      <c r="C178" s="177"/>
      <c r="D178" s="48"/>
    </row>
    <row r="179" spans="3:4" ht="14.25" customHeight="1">
      <c r="C179" s="177"/>
      <c r="D179" s="48"/>
    </row>
    <row r="180" spans="3:4" ht="14.25" customHeight="1">
      <c r="C180" s="177"/>
      <c r="D180" s="48"/>
    </row>
    <row r="181" spans="3:4" ht="14.25" customHeight="1">
      <c r="C181" s="177"/>
      <c r="D181" s="48"/>
    </row>
    <row r="182" spans="3:4" ht="14.25" customHeight="1">
      <c r="C182" s="177"/>
      <c r="D182" s="48"/>
    </row>
    <row r="183" spans="3:4" ht="14.25" customHeight="1">
      <c r="C183" s="177"/>
      <c r="D183" s="48"/>
    </row>
    <row r="184" spans="3:4" ht="14.25" customHeight="1">
      <c r="C184" s="177"/>
      <c r="D184" s="48"/>
    </row>
    <row r="185" spans="3:4" ht="14.25" customHeight="1">
      <c r="C185" s="177"/>
      <c r="D185" s="48"/>
    </row>
    <row r="186" spans="3:4" ht="14.25" customHeight="1">
      <c r="C186" s="177"/>
      <c r="D186" s="48"/>
    </row>
    <row r="187" spans="3:4" ht="14.25" customHeight="1">
      <c r="C187" s="177"/>
      <c r="D187" s="48"/>
    </row>
    <row r="188" spans="3:4" ht="14.25" customHeight="1">
      <c r="C188" s="177"/>
      <c r="D188" s="48"/>
    </row>
    <row r="189" spans="3:4" ht="14.25" customHeight="1">
      <c r="C189" s="177"/>
      <c r="D189" s="48"/>
    </row>
    <row r="190" spans="3:4" ht="14.25" customHeight="1">
      <c r="C190" s="177"/>
      <c r="D190" s="48"/>
    </row>
    <row r="191" spans="3:4" ht="14.25" customHeight="1">
      <c r="C191" s="177"/>
      <c r="D191" s="48"/>
    </row>
    <row r="192" spans="3:4" ht="14.25" customHeight="1">
      <c r="C192" s="177"/>
      <c r="D192" s="48"/>
    </row>
    <row r="193" spans="3:4" ht="14.25" customHeight="1">
      <c r="C193" s="177"/>
      <c r="D193" s="48"/>
    </row>
    <row r="194" spans="3:4" ht="14.25" customHeight="1">
      <c r="C194" s="177"/>
      <c r="D194" s="48"/>
    </row>
    <row r="195" spans="3:4" ht="14.25" customHeight="1">
      <c r="C195" s="177"/>
      <c r="D195" s="48"/>
    </row>
    <row r="196" spans="3:4" ht="14.25" customHeight="1">
      <c r="C196" s="177"/>
      <c r="D196" s="48"/>
    </row>
    <row r="197" spans="3:4" ht="14.25" customHeight="1">
      <c r="C197" s="177"/>
      <c r="D197" s="48"/>
    </row>
    <row r="198" spans="3:4" ht="14.25" customHeight="1">
      <c r="C198" s="177"/>
      <c r="D198" s="48"/>
    </row>
    <row r="199" spans="3:4" ht="14.25" customHeight="1">
      <c r="C199" s="177"/>
      <c r="D199" s="48"/>
    </row>
    <row r="200" spans="3:4" ht="14.25" customHeight="1">
      <c r="C200" s="177"/>
      <c r="D200" s="48"/>
    </row>
    <row r="201" spans="3:4" ht="14.25" customHeight="1">
      <c r="C201" s="177"/>
      <c r="D201" s="48"/>
    </row>
    <row r="202" spans="3:4" ht="14.25" customHeight="1">
      <c r="C202" s="177"/>
      <c r="D202" s="48"/>
    </row>
    <row r="203" spans="3:4" ht="14.25" customHeight="1">
      <c r="C203" s="177"/>
      <c r="D203" s="48"/>
    </row>
    <row r="204" spans="3:4" ht="14.25" customHeight="1">
      <c r="C204" s="177"/>
      <c r="D204" s="48"/>
    </row>
    <row r="205" spans="3:4" ht="14.25" customHeight="1">
      <c r="C205" s="177"/>
      <c r="D205" s="48"/>
    </row>
    <row r="206" spans="3:4" ht="14.25" customHeight="1">
      <c r="C206" s="177"/>
      <c r="D206" s="48"/>
    </row>
    <row r="207" spans="3:4" ht="14.25" customHeight="1">
      <c r="C207" s="177"/>
      <c r="D207" s="48"/>
    </row>
    <row r="208" spans="3:4" ht="14.25" customHeight="1">
      <c r="C208" s="177"/>
      <c r="D208" s="48"/>
    </row>
    <row r="209" spans="3:4" ht="14.25" customHeight="1">
      <c r="C209" s="177"/>
      <c r="D209" s="48"/>
    </row>
    <row r="210" spans="3:4" ht="14.25" customHeight="1">
      <c r="C210" s="177"/>
      <c r="D210" s="48"/>
    </row>
    <row r="211" spans="3:4" ht="14.25" customHeight="1">
      <c r="C211" s="177"/>
      <c r="D211" s="48"/>
    </row>
    <row r="212" spans="3:4" ht="14.25" customHeight="1">
      <c r="C212" s="177"/>
      <c r="D212" s="48"/>
    </row>
    <row r="213" spans="3:4" ht="14.25" customHeight="1">
      <c r="C213" s="177"/>
      <c r="D213" s="48"/>
    </row>
    <row r="214" spans="3:4" ht="14.25" customHeight="1">
      <c r="C214" s="177"/>
      <c r="D214" s="48"/>
    </row>
    <row r="215" spans="3:4" ht="14.25" customHeight="1">
      <c r="C215" s="177"/>
      <c r="D215" s="48"/>
    </row>
    <row r="216" spans="3:4" ht="14.25" customHeight="1">
      <c r="C216" s="177"/>
      <c r="D216" s="48"/>
    </row>
    <row r="217" spans="3:4" ht="14.25" customHeight="1">
      <c r="C217" s="177"/>
      <c r="D217" s="48"/>
    </row>
    <row r="218" spans="3:4" ht="14.25" customHeight="1">
      <c r="C218" s="177"/>
      <c r="D218" s="48"/>
    </row>
    <row r="219" spans="3:4" ht="14.25" customHeight="1">
      <c r="C219" s="177"/>
      <c r="D219" s="48"/>
    </row>
    <row r="220" spans="3:4" ht="14.25" customHeight="1">
      <c r="C220" s="177"/>
      <c r="D220" s="48"/>
    </row>
    <row r="221" spans="3:4" ht="14.25" customHeight="1">
      <c r="C221" s="177"/>
      <c r="D221" s="48"/>
    </row>
    <row r="222" spans="3:4" ht="14.25" customHeight="1">
      <c r="C222" s="177"/>
      <c r="D222" s="48"/>
    </row>
    <row r="223" spans="3:4" ht="14.25" customHeight="1">
      <c r="C223" s="177"/>
      <c r="D223" s="48"/>
    </row>
    <row r="224" spans="3:4" ht="14.25" customHeight="1">
      <c r="C224" s="177"/>
      <c r="D224" s="48"/>
    </row>
    <row r="225" spans="3:4" ht="14.25" customHeight="1">
      <c r="C225" s="177"/>
      <c r="D225" s="48"/>
    </row>
    <row r="226" spans="3:4" ht="14.25" customHeight="1">
      <c r="C226" s="177"/>
      <c r="D226" s="48"/>
    </row>
    <row r="227" spans="3:4" ht="14.25" customHeight="1">
      <c r="C227" s="177"/>
      <c r="D227" s="48"/>
    </row>
    <row r="228" spans="3:4" ht="14.25" customHeight="1">
      <c r="C228" s="177"/>
      <c r="D228" s="48"/>
    </row>
    <row r="229" spans="3:4" ht="14.25" customHeight="1">
      <c r="C229" s="177"/>
      <c r="D229" s="48"/>
    </row>
    <row r="230" spans="3:4" ht="14.25" customHeight="1">
      <c r="C230" s="177"/>
      <c r="D230" s="48"/>
    </row>
    <row r="231" spans="3:4" ht="14.25" customHeight="1">
      <c r="C231" s="177"/>
      <c r="D231" s="48"/>
    </row>
    <row r="232" spans="3:4" ht="14.25" customHeight="1">
      <c r="C232" s="177"/>
      <c r="D232" s="48"/>
    </row>
    <row r="233" spans="3:4" ht="14.25" customHeight="1">
      <c r="C233" s="177"/>
      <c r="D233" s="48"/>
    </row>
    <row r="234" spans="3:4" ht="14.25" customHeight="1">
      <c r="C234" s="177"/>
      <c r="D234" s="48"/>
    </row>
    <row r="235" spans="3:4" ht="14.25" customHeight="1">
      <c r="C235" s="177"/>
      <c r="D235" s="48"/>
    </row>
    <row r="236" spans="3:4" ht="14.25" customHeight="1">
      <c r="C236" s="177"/>
      <c r="D236" s="48"/>
    </row>
    <row r="237" spans="3:4" ht="14.25" customHeight="1">
      <c r="C237" s="177"/>
      <c r="D237" s="48"/>
    </row>
    <row r="238" spans="3:4" ht="14.25" customHeight="1">
      <c r="C238" s="177"/>
      <c r="D238" s="48"/>
    </row>
    <row r="239" spans="3:4" ht="14.25" customHeight="1">
      <c r="C239" s="177"/>
      <c r="D239" s="48"/>
    </row>
    <row r="240" spans="3:4" ht="14.25" customHeight="1">
      <c r="C240" s="177"/>
      <c r="D240" s="48"/>
    </row>
    <row r="241" spans="3:4" ht="14.25" customHeight="1">
      <c r="C241" s="177"/>
      <c r="D241" s="48"/>
    </row>
    <row r="242" spans="3:4" ht="14.25" customHeight="1">
      <c r="C242" s="177"/>
      <c r="D242" s="48"/>
    </row>
    <row r="243" spans="3:4" ht="14.25" customHeight="1">
      <c r="C243" s="177"/>
      <c r="D243" s="48"/>
    </row>
    <row r="244" spans="3:4" ht="14.25" customHeight="1">
      <c r="C244" s="177"/>
      <c r="D244" s="48"/>
    </row>
    <row r="245" spans="3:4" ht="14.25" customHeight="1">
      <c r="C245" s="177"/>
      <c r="D245" s="48"/>
    </row>
    <row r="246" spans="3:4" ht="14.25" customHeight="1">
      <c r="C246" s="177"/>
      <c r="D246" s="48"/>
    </row>
    <row r="247" spans="3:4" ht="14.25" customHeight="1">
      <c r="C247" s="177"/>
      <c r="D247" s="48"/>
    </row>
    <row r="248" spans="3:4" ht="14.25" customHeight="1">
      <c r="C248" s="177"/>
      <c r="D248" s="48"/>
    </row>
    <row r="249" spans="3:4" ht="14.25" customHeight="1">
      <c r="C249" s="177"/>
      <c r="D249" s="48"/>
    </row>
    <row r="250" spans="3:4" ht="14.25" customHeight="1">
      <c r="C250" s="177"/>
      <c r="D250" s="48"/>
    </row>
    <row r="251" spans="3:4" ht="14.25" customHeight="1">
      <c r="C251" s="177"/>
      <c r="D251" s="48"/>
    </row>
    <row r="252" spans="3:4" ht="14.25" customHeight="1">
      <c r="C252" s="177"/>
      <c r="D252" s="48"/>
    </row>
    <row r="253" spans="3:4" ht="14.25" customHeight="1">
      <c r="C253" s="177"/>
      <c r="D253" s="48"/>
    </row>
    <row r="254" spans="3:4" ht="14.25" customHeight="1">
      <c r="C254" s="177"/>
      <c r="D254" s="48"/>
    </row>
    <row r="255" spans="3:4" ht="14.25" customHeight="1">
      <c r="C255" s="177"/>
      <c r="D255" s="48"/>
    </row>
    <row r="256" spans="3:4" ht="14.25" customHeight="1">
      <c r="C256" s="177"/>
      <c r="D256" s="48"/>
    </row>
    <row r="257" spans="3:4" ht="14.25" customHeight="1">
      <c r="C257" s="177"/>
      <c r="D257" s="48"/>
    </row>
    <row r="258" spans="3:4" ht="14.25" customHeight="1">
      <c r="C258" s="177"/>
      <c r="D258" s="48"/>
    </row>
    <row r="259" spans="3:4" ht="14.25" customHeight="1">
      <c r="C259" s="177"/>
      <c r="D259" s="48"/>
    </row>
    <row r="260" spans="3:4" ht="14.25" customHeight="1">
      <c r="C260" s="177"/>
      <c r="D260" s="48"/>
    </row>
    <row r="261" spans="3:4" ht="14.25" customHeight="1">
      <c r="C261" s="177"/>
      <c r="D261" s="48"/>
    </row>
    <row r="262" spans="3:4" ht="14.25" customHeight="1">
      <c r="C262" s="177"/>
      <c r="D262" s="48"/>
    </row>
    <row r="263" spans="3:4" ht="14.25" customHeight="1">
      <c r="C263" s="177"/>
      <c r="D263" s="48"/>
    </row>
    <row r="264" spans="3:4" ht="14.25" customHeight="1">
      <c r="C264" s="177"/>
      <c r="D264" s="48"/>
    </row>
    <row r="265" spans="3:4" ht="14.25" customHeight="1">
      <c r="C265" s="177"/>
      <c r="D265" s="48"/>
    </row>
    <row r="266" spans="3:4" ht="14.25" customHeight="1">
      <c r="C266" s="177"/>
      <c r="D266" s="48"/>
    </row>
    <row r="267" spans="3:4" ht="14.25" customHeight="1">
      <c r="C267" s="177"/>
      <c r="D267" s="48"/>
    </row>
    <row r="268" spans="3:4" ht="14.25" customHeight="1">
      <c r="C268" s="177"/>
      <c r="D268" s="48"/>
    </row>
    <row r="269" spans="3:4" ht="14.25" customHeight="1">
      <c r="C269" s="177"/>
      <c r="D269" s="48"/>
    </row>
    <row r="270" spans="3:4" ht="14.25" customHeight="1">
      <c r="C270" s="177"/>
      <c r="D270" s="48"/>
    </row>
    <row r="271" spans="3:4" ht="14.25" customHeight="1">
      <c r="C271" s="177"/>
      <c r="D271" s="48"/>
    </row>
    <row r="272" spans="3:4" ht="14.25" customHeight="1">
      <c r="C272" s="177"/>
      <c r="D272" s="48"/>
    </row>
    <row r="273" spans="3:4" ht="14.25" customHeight="1">
      <c r="C273" s="177"/>
      <c r="D273" s="48"/>
    </row>
    <row r="274" spans="3:4" ht="14.25" customHeight="1">
      <c r="C274" s="177"/>
      <c r="D274" s="48"/>
    </row>
    <row r="275" spans="3:4" ht="14.25" customHeight="1">
      <c r="C275" s="177"/>
      <c r="D275" s="48"/>
    </row>
    <row r="276" spans="3:4" ht="14.25" customHeight="1">
      <c r="C276" s="177"/>
      <c r="D276" s="48"/>
    </row>
    <row r="277" spans="3:4" ht="14.25" customHeight="1">
      <c r="C277" s="177"/>
      <c r="D277" s="48"/>
    </row>
    <row r="278" spans="3:4" ht="14.25" customHeight="1">
      <c r="C278" s="177"/>
      <c r="D278" s="48"/>
    </row>
    <row r="279" spans="3:4" ht="14.25" customHeight="1">
      <c r="C279" s="177"/>
      <c r="D279" s="48"/>
    </row>
    <row r="280" spans="3:4" ht="14.25" customHeight="1">
      <c r="C280" s="177"/>
      <c r="D280" s="48"/>
    </row>
    <row r="281" spans="3:4" ht="14.25" customHeight="1">
      <c r="C281" s="177"/>
      <c r="D281" s="48"/>
    </row>
    <row r="282" spans="3:4" ht="14.25" customHeight="1">
      <c r="C282" s="177"/>
      <c r="D282" s="48"/>
    </row>
    <row r="283" spans="3:4" ht="14.25" customHeight="1">
      <c r="C283" s="177"/>
      <c r="D283" s="48"/>
    </row>
    <row r="284" spans="3:4" ht="14.25" customHeight="1">
      <c r="C284" s="177"/>
      <c r="D284" s="48"/>
    </row>
    <row r="285" spans="3:4" ht="14.25" customHeight="1">
      <c r="C285" s="177"/>
      <c r="D285" s="48"/>
    </row>
    <row r="286" spans="3:4" ht="14.25" customHeight="1">
      <c r="C286" s="177"/>
      <c r="D286" s="48"/>
    </row>
    <row r="287" spans="3:4" ht="14.25" customHeight="1">
      <c r="C287" s="177"/>
      <c r="D287" s="48"/>
    </row>
    <row r="288" spans="3:4" ht="14.25" customHeight="1">
      <c r="C288" s="177"/>
      <c r="D288" s="48"/>
    </row>
    <row r="289" spans="3:4" ht="14.25" customHeight="1">
      <c r="C289" s="177"/>
      <c r="D289" s="48"/>
    </row>
    <row r="290" spans="3:4" ht="14.25" customHeight="1">
      <c r="C290" s="177"/>
      <c r="D290" s="48"/>
    </row>
    <row r="291" spans="3:4" ht="14.25" customHeight="1">
      <c r="C291" s="177"/>
      <c r="D291" s="48"/>
    </row>
    <row r="292" spans="3:4" ht="14.25" customHeight="1">
      <c r="C292" s="177"/>
      <c r="D292" s="48"/>
    </row>
    <row r="293" spans="3:4" ht="14.25" customHeight="1">
      <c r="C293" s="177"/>
      <c r="D293" s="48"/>
    </row>
    <row r="294" spans="3:4" ht="14.25" customHeight="1">
      <c r="C294" s="177"/>
      <c r="D294" s="48"/>
    </row>
    <row r="295" spans="3:4" ht="14.25" customHeight="1">
      <c r="C295" s="177"/>
      <c r="D295" s="48"/>
    </row>
    <row r="296" spans="3:4" ht="14.25" customHeight="1">
      <c r="C296" s="177"/>
      <c r="D296" s="48"/>
    </row>
    <row r="297" spans="3:4" ht="14.25" customHeight="1">
      <c r="C297" s="177"/>
      <c r="D297" s="48"/>
    </row>
    <row r="298" spans="3:4" ht="14.25" customHeight="1">
      <c r="C298" s="177"/>
      <c r="D298" s="48"/>
    </row>
    <row r="299" spans="3:4" ht="14.25" customHeight="1">
      <c r="C299" s="177"/>
      <c r="D299" s="48"/>
    </row>
    <row r="300" spans="3:4" ht="14.25" customHeight="1">
      <c r="C300" s="177"/>
      <c r="D300" s="48"/>
    </row>
    <row r="301" spans="3:4" ht="14.25" customHeight="1">
      <c r="C301" s="177"/>
      <c r="D301" s="48"/>
    </row>
    <row r="302" spans="3:4" ht="14.25" customHeight="1">
      <c r="C302" s="177"/>
      <c r="D302" s="48"/>
    </row>
    <row r="303" spans="3:4" ht="14.25" customHeight="1">
      <c r="C303" s="177"/>
      <c r="D303" s="48"/>
    </row>
    <row r="304" spans="3:4" ht="14.25" customHeight="1">
      <c r="C304" s="177"/>
      <c r="D304" s="48"/>
    </row>
    <row r="305" spans="3:4" ht="14.25" customHeight="1">
      <c r="C305" s="177"/>
      <c r="D305" s="48"/>
    </row>
    <row r="306" spans="3:4" ht="14.25" customHeight="1">
      <c r="C306" s="177"/>
      <c r="D306" s="48"/>
    </row>
    <row r="307" spans="3:4" ht="14.25" customHeight="1">
      <c r="C307" s="177"/>
      <c r="D307" s="48"/>
    </row>
    <row r="308" spans="3:4" ht="14.25" customHeight="1">
      <c r="C308" s="177"/>
      <c r="D308" s="48"/>
    </row>
    <row r="309" spans="3:4" ht="14.25" customHeight="1">
      <c r="C309" s="177"/>
      <c r="D309" s="48"/>
    </row>
    <row r="310" spans="3:4" ht="14.25" customHeight="1">
      <c r="C310" s="177"/>
      <c r="D310" s="48"/>
    </row>
    <row r="311" spans="3:4" ht="14.25" customHeight="1">
      <c r="C311" s="177"/>
      <c r="D311" s="48"/>
    </row>
    <row r="312" spans="3:4" ht="14.25" customHeight="1">
      <c r="C312" s="177"/>
      <c r="D312" s="48"/>
    </row>
    <row r="313" spans="3:4" ht="14.25" customHeight="1">
      <c r="C313" s="177"/>
      <c r="D313" s="48"/>
    </row>
    <row r="314" spans="3:4" ht="14.25" customHeight="1">
      <c r="C314" s="177"/>
      <c r="D314" s="48"/>
    </row>
    <row r="315" spans="3:4" ht="14.25" customHeight="1">
      <c r="C315" s="177"/>
      <c r="D315" s="48"/>
    </row>
    <row r="316" spans="3:4" ht="14.25" customHeight="1">
      <c r="C316" s="177"/>
      <c r="D316" s="48"/>
    </row>
    <row r="317" spans="3:4" ht="14.25" customHeight="1">
      <c r="C317" s="177"/>
      <c r="D317" s="48"/>
    </row>
    <row r="318" spans="3:4" ht="14.25" customHeight="1">
      <c r="C318" s="177"/>
      <c r="D318" s="48"/>
    </row>
    <row r="319" spans="3:4" ht="14.25" customHeight="1">
      <c r="C319" s="177"/>
      <c r="D319" s="48"/>
    </row>
    <row r="320" spans="3:4" ht="14.25" customHeight="1">
      <c r="C320" s="177"/>
      <c r="D320" s="48"/>
    </row>
    <row r="321" spans="3:4" ht="14.25" customHeight="1">
      <c r="C321" s="177"/>
      <c r="D321" s="48"/>
    </row>
    <row r="322" spans="3:4" ht="14.25" customHeight="1">
      <c r="C322" s="177"/>
      <c r="D322" s="48"/>
    </row>
    <row r="323" spans="3:4" ht="14.25" customHeight="1">
      <c r="C323" s="177"/>
      <c r="D323" s="48"/>
    </row>
    <row r="324" spans="3:4" ht="14.25" customHeight="1">
      <c r="C324" s="177"/>
      <c r="D324" s="48"/>
    </row>
    <row r="325" spans="3:4" ht="14.25" customHeight="1">
      <c r="C325" s="177"/>
      <c r="D325" s="48"/>
    </row>
    <row r="326" spans="3:4" ht="14.25" customHeight="1">
      <c r="C326" s="177"/>
      <c r="D326" s="48"/>
    </row>
    <row r="327" spans="3:4" ht="14.25" customHeight="1">
      <c r="C327" s="177"/>
      <c r="D327" s="48"/>
    </row>
    <row r="328" spans="3:4" ht="14.25" customHeight="1">
      <c r="C328" s="177"/>
      <c r="D328" s="48"/>
    </row>
    <row r="329" spans="3:4" ht="14.25" customHeight="1">
      <c r="C329" s="177"/>
      <c r="D329" s="48"/>
    </row>
    <row r="330" spans="3:4" ht="14.25" customHeight="1">
      <c r="C330" s="177"/>
      <c r="D330" s="48"/>
    </row>
    <row r="331" spans="3:4" ht="14.25" customHeight="1">
      <c r="C331" s="177"/>
      <c r="D331" s="48"/>
    </row>
    <row r="332" spans="3:4" ht="14.25" customHeight="1">
      <c r="C332" s="177"/>
      <c r="D332" s="48"/>
    </row>
    <row r="333" spans="3:4" ht="14.25" customHeight="1">
      <c r="C333" s="177"/>
      <c r="D333" s="48"/>
    </row>
    <row r="334" spans="3:4" ht="14.25" customHeight="1">
      <c r="C334" s="177"/>
      <c r="D334" s="48"/>
    </row>
    <row r="335" spans="3:4" ht="14.25" customHeight="1">
      <c r="C335" s="177"/>
      <c r="D335" s="48"/>
    </row>
    <row r="336" spans="3:4" ht="14.25" customHeight="1">
      <c r="C336" s="177"/>
      <c r="D336" s="48"/>
    </row>
    <row r="337" spans="3:4" ht="14.25" customHeight="1">
      <c r="C337" s="177"/>
      <c r="D337" s="48"/>
    </row>
    <row r="338" spans="3:4" ht="14.25" customHeight="1">
      <c r="C338" s="177"/>
      <c r="D338" s="48"/>
    </row>
    <row r="339" spans="3:4" ht="14.25" customHeight="1">
      <c r="C339" s="177"/>
      <c r="D339" s="48"/>
    </row>
    <row r="340" spans="3:4" ht="14.25" customHeight="1">
      <c r="C340" s="177"/>
      <c r="D340" s="48"/>
    </row>
    <row r="341" spans="3:4" ht="14.25" customHeight="1">
      <c r="C341" s="177"/>
      <c r="D341" s="48"/>
    </row>
    <row r="342" spans="3:4" ht="14.25" customHeight="1">
      <c r="C342" s="177"/>
      <c r="D342" s="48"/>
    </row>
    <row r="343" spans="3:4" ht="14.25" customHeight="1">
      <c r="C343" s="177"/>
      <c r="D343" s="48"/>
    </row>
    <row r="344" spans="3:4" ht="14.25" customHeight="1">
      <c r="C344" s="177"/>
      <c r="D344" s="48"/>
    </row>
    <row r="345" spans="3:4" ht="14.25" customHeight="1">
      <c r="C345" s="177"/>
      <c r="D345" s="48"/>
    </row>
    <row r="346" spans="3:4" ht="14.25" customHeight="1">
      <c r="C346" s="177"/>
      <c r="D346" s="48"/>
    </row>
    <row r="347" spans="3:4" ht="14.25" customHeight="1">
      <c r="C347" s="177"/>
      <c r="D347" s="48"/>
    </row>
    <row r="348" spans="3:4" ht="14.25" customHeight="1">
      <c r="C348" s="177"/>
      <c r="D348" s="48"/>
    </row>
    <row r="349" spans="3:4" ht="14.25" customHeight="1">
      <c r="C349" s="177"/>
      <c r="D349" s="48"/>
    </row>
    <row r="350" spans="3:4" ht="14.25" customHeight="1">
      <c r="C350" s="177"/>
      <c r="D350" s="48"/>
    </row>
    <row r="351" spans="3:4" ht="14.25" customHeight="1">
      <c r="C351" s="177"/>
      <c r="D351" s="48"/>
    </row>
    <row r="352" spans="3:4" ht="14.25" customHeight="1">
      <c r="C352" s="177"/>
      <c r="D352" s="48"/>
    </row>
    <row r="353" spans="3:4" ht="14.25" customHeight="1">
      <c r="C353" s="177"/>
      <c r="D353" s="48"/>
    </row>
    <row r="354" spans="3:4" ht="14.25" customHeight="1">
      <c r="C354" s="177"/>
      <c r="D354" s="48"/>
    </row>
    <row r="355" spans="3:4" ht="14.25" customHeight="1">
      <c r="C355" s="177"/>
      <c r="D355" s="48"/>
    </row>
    <row r="356" spans="3:4" ht="14.25" customHeight="1">
      <c r="C356" s="177"/>
      <c r="D356" s="48"/>
    </row>
    <row r="357" spans="3:4" ht="14.25" customHeight="1">
      <c r="C357" s="177"/>
      <c r="D357" s="48"/>
    </row>
    <row r="358" spans="3:4" ht="14.25" customHeight="1">
      <c r="C358" s="177"/>
      <c r="D358" s="48"/>
    </row>
    <row r="359" spans="3:4" ht="14.25" customHeight="1">
      <c r="C359" s="177"/>
      <c r="D359" s="48"/>
    </row>
    <row r="360" spans="3:4" ht="14.25" customHeight="1">
      <c r="C360" s="177"/>
      <c r="D360" s="48"/>
    </row>
    <row r="361" spans="3:4" ht="14.25" customHeight="1">
      <c r="C361" s="177"/>
      <c r="D361" s="48"/>
    </row>
    <row r="362" spans="3:4" ht="14.25" customHeight="1">
      <c r="C362" s="177"/>
      <c r="D362" s="48"/>
    </row>
    <row r="363" spans="3:4" ht="14.25" customHeight="1">
      <c r="C363" s="177"/>
      <c r="D363" s="48"/>
    </row>
    <row r="364" spans="3:4" ht="14.25" customHeight="1">
      <c r="C364" s="177"/>
      <c r="D364" s="48"/>
    </row>
    <row r="365" spans="3:4" ht="14.25" customHeight="1">
      <c r="C365" s="177"/>
      <c r="D365" s="48"/>
    </row>
    <row r="366" spans="3:4" ht="14.25" customHeight="1">
      <c r="C366" s="177"/>
      <c r="D366" s="48"/>
    </row>
    <row r="367" spans="3:4" ht="14.25" customHeight="1">
      <c r="C367" s="177"/>
      <c r="D367" s="48"/>
    </row>
    <row r="368" spans="3:4" ht="14.25" customHeight="1">
      <c r="C368" s="177"/>
      <c r="D368" s="48"/>
    </row>
    <row r="369" spans="3:4" ht="14.25" customHeight="1">
      <c r="C369" s="177"/>
      <c r="D369" s="48"/>
    </row>
    <row r="370" spans="3:4" ht="14.25" customHeight="1">
      <c r="C370" s="177"/>
      <c r="D370" s="48"/>
    </row>
    <row r="371" spans="3:4" ht="14.25" customHeight="1">
      <c r="C371" s="177"/>
      <c r="D371" s="48"/>
    </row>
    <row r="372" spans="3:4" ht="14.25" customHeight="1">
      <c r="C372" s="177"/>
      <c r="D372" s="48"/>
    </row>
    <row r="373" spans="3:4" ht="14.25" customHeight="1">
      <c r="C373" s="177"/>
      <c r="D373" s="48"/>
    </row>
    <row r="374" spans="3:4" ht="14.25" customHeight="1">
      <c r="C374" s="177"/>
      <c r="D374" s="48"/>
    </row>
    <row r="375" spans="3:4" ht="14.25" customHeight="1">
      <c r="C375" s="177"/>
      <c r="D375" s="48"/>
    </row>
    <row r="376" spans="3:4" ht="14.25" customHeight="1">
      <c r="C376" s="177"/>
      <c r="D376" s="48"/>
    </row>
    <row r="377" spans="3:4" ht="14.25" customHeight="1">
      <c r="C377" s="177"/>
      <c r="D377" s="48"/>
    </row>
    <row r="378" spans="3:4" ht="14.25" customHeight="1">
      <c r="C378" s="177"/>
      <c r="D378" s="48"/>
    </row>
    <row r="379" spans="3:4" ht="14.25" customHeight="1">
      <c r="C379" s="177"/>
      <c r="D379" s="48"/>
    </row>
    <row r="380" spans="3:4" ht="14.25" customHeight="1">
      <c r="C380" s="177"/>
      <c r="D380" s="48"/>
    </row>
    <row r="381" spans="3:4" ht="14.25" customHeight="1">
      <c r="C381" s="177"/>
      <c r="D381" s="48"/>
    </row>
    <row r="382" spans="3:4" ht="14.25" customHeight="1">
      <c r="C382" s="177"/>
      <c r="D382" s="48"/>
    </row>
    <row r="383" spans="3:4" ht="14.25" customHeight="1">
      <c r="C383" s="177"/>
      <c r="D383" s="48"/>
    </row>
    <row r="384" spans="3:4" ht="14.25" customHeight="1">
      <c r="C384" s="177"/>
      <c r="D384" s="48"/>
    </row>
    <row r="385" spans="3:4" ht="14.25" customHeight="1">
      <c r="C385" s="177"/>
      <c r="D385" s="48"/>
    </row>
    <row r="386" spans="3:4" ht="14.25" customHeight="1">
      <c r="C386" s="177"/>
      <c r="D386" s="48"/>
    </row>
    <row r="387" spans="3:4" ht="14.25" customHeight="1">
      <c r="C387" s="177"/>
      <c r="D387" s="48"/>
    </row>
    <row r="388" spans="3:4" ht="14.25" customHeight="1">
      <c r="C388" s="177"/>
      <c r="D388" s="48"/>
    </row>
    <row r="389" spans="3:4" ht="14.25" customHeight="1">
      <c r="C389" s="177"/>
      <c r="D389" s="48"/>
    </row>
    <row r="390" spans="3:4" ht="14.25" customHeight="1">
      <c r="C390" s="177"/>
      <c r="D390" s="48"/>
    </row>
    <row r="391" spans="3:4" ht="14.25" customHeight="1">
      <c r="C391" s="177"/>
      <c r="D391" s="48"/>
    </row>
    <row r="392" spans="3:4" ht="14.25" customHeight="1">
      <c r="C392" s="177"/>
      <c r="D392" s="48"/>
    </row>
    <row r="393" spans="3:4" ht="14.25" customHeight="1">
      <c r="C393" s="177"/>
      <c r="D393" s="48"/>
    </row>
    <row r="394" spans="3:4" ht="14.25" customHeight="1">
      <c r="C394" s="177"/>
      <c r="D394" s="48"/>
    </row>
    <row r="395" spans="3:4" ht="14.25" customHeight="1">
      <c r="C395" s="177"/>
      <c r="D395" s="48"/>
    </row>
    <row r="396" spans="3:4" ht="14.25" customHeight="1">
      <c r="C396" s="177"/>
      <c r="D396" s="48"/>
    </row>
    <row r="397" spans="3:4" ht="14.25" customHeight="1">
      <c r="C397" s="177"/>
      <c r="D397" s="48"/>
    </row>
    <row r="398" spans="3:4" ht="14.25" customHeight="1">
      <c r="C398" s="177"/>
      <c r="D398" s="48"/>
    </row>
    <row r="399" spans="3:4" ht="14.25" customHeight="1">
      <c r="C399" s="177"/>
      <c r="D399" s="48"/>
    </row>
    <row r="400" spans="3:4" ht="14.25" customHeight="1">
      <c r="C400" s="177"/>
      <c r="D400" s="48"/>
    </row>
    <row r="401" spans="3:4" ht="14.25" customHeight="1">
      <c r="C401" s="177"/>
      <c r="D401" s="48"/>
    </row>
    <row r="402" spans="3:4" ht="14.25" customHeight="1">
      <c r="C402" s="177"/>
      <c r="D402" s="48"/>
    </row>
    <row r="403" spans="3:4" ht="14.25" customHeight="1">
      <c r="C403" s="177"/>
      <c r="D403" s="48"/>
    </row>
    <row r="404" spans="3:4" ht="14.25" customHeight="1">
      <c r="C404" s="177"/>
      <c r="D404" s="48"/>
    </row>
    <row r="405" spans="3:4" ht="14.25" customHeight="1">
      <c r="C405" s="177"/>
      <c r="D405" s="48"/>
    </row>
    <row r="406" spans="3:4" ht="14.25" customHeight="1">
      <c r="C406" s="177"/>
      <c r="D406" s="48"/>
    </row>
    <row r="407" spans="3:4" ht="14.25" customHeight="1">
      <c r="C407" s="177"/>
      <c r="D407" s="48"/>
    </row>
    <row r="408" spans="3:4" ht="14.25" customHeight="1">
      <c r="C408" s="177"/>
      <c r="D408" s="48"/>
    </row>
    <row r="409" spans="3:4" ht="14.25" customHeight="1">
      <c r="C409" s="177"/>
      <c r="D409" s="48"/>
    </row>
    <row r="410" spans="3:4" ht="14.25" customHeight="1">
      <c r="C410" s="177"/>
      <c r="D410" s="48"/>
    </row>
    <row r="411" spans="3:4" ht="14.25" customHeight="1">
      <c r="C411" s="177"/>
      <c r="D411" s="48"/>
    </row>
    <row r="412" spans="3:4" ht="14.25" customHeight="1">
      <c r="C412" s="177"/>
      <c r="D412" s="48"/>
    </row>
    <row r="413" spans="3:4" ht="14.25" customHeight="1">
      <c r="C413" s="177"/>
      <c r="D413" s="48"/>
    </row>
    <row r="414" spans="3:4" ht="14.25" customHeight="1">
      <c r="C414" s="177"/>
      <c r="D414" s="48"/>
    </row>
    <row r="415" spans="3:4" ht="14.25" customHeight="1">
      <c r="C415" s="177"/>
      <c r="D415" s="48"/>
    </row>
    <row r="416" spans="3:4" ht="14.25" customHeight="1">
      <c r="C416" s="177"/>
      <c r="D416" s="48"/>
    </row>
    <row r="417" spans="3:4" ht="14.25" customHeight="1">
      <c r="C417" s="177"/>
      <c r="D417" s="48"/>
    </row>
    <row r="418" spans="3:4" ht="14.25" customHeight="1">
      <c r="C418" s="177"/>
      <c r="D418" s="48"/>
    </row>
    <row r="419" spans="3:4" ht="14.25" customHeight="1">
      <c r="C419" s="177"/>
      <c r="D419" s="48"/>
    </row>
    <row r="420" spans="3:4" ht="14.25" customHeight="1">
      <c r="C420" s="177"/>
      <c r="D420" s="48"/>
    </row>
    <row r="421" spans="3:4" ht="14.25" customHeight="1">
      <c r="C421" s="177"/>
      <c r="D421" s="48"/>
    </row>
    <row r="422" spans="3:4" ht="14.25" customHeight="1">
      <c r="C422" s="177"/>
      <c r="D422" s="48"/>
    </row>
    <row r="423" spans="3:4" ht="14.25" customHeight="1">
      <c r="C423" s="177"/>
      <c r="D423" s="48"/>
    </row>
    <row r="424" spans="3:4" ht="14.25" customHeight="1">
      <c r="C424" s="177"/>
      <c r="D424" s="48"/>
    </row>
    <row r="425" spans="3:4" ht="14.25" customHeight="1">
      <c r="C425" s="177"/>
      <c r="D425" s="48"/>
    </row>
    <row r="426" spans="3:4" ht="14.25" customHeight="1">
      <c r="C426" s="177"/>
      <c r="D426" s="48"/>
    </row>
    <row r="427" spans="3:4" ht="14.25" customHeight="1">
      <c r="C427" s="177"/>
      <c r="D427" s="48"/>
    </row>
    <row r="428" spans="3:4" ht="14.25" customHeight="1">
      <c r="C428" s="177"/>
      <c r="D428" s="48"/>
    </row>
    <row r="429" spans="3:4" ht="14.25" customHeight="1">
      <c r="C429" s="177"/>
      <c r="D429" s="48"/>
    </row>
    <row r="430" spans="3:4" ht="14.25" customHeight="1">
      <c r="C430" s="177"/>
      <c r="D430" s="48"/>
    </row>
    <row r="431" spans="3:4" ht="14.25" customHeight="1">
      <c r="C431" s="177"/>
      <c r="D431" s="48"/>
    </row>
    <row r="432" spans="3:4" ht="14.25" customHeight="1">
      <c r="C432" s="177"/>
      <c r="D432" s="48"/>
    </row>
    <row r="433" spans="3:4" ht="14.25" customHeight="1">
      <c r="C433" s="177"/>
      <c r="D433" s="48"/>
    </row>
    <row r="434" spans="3:4" ht="14.25" customHeight="1">
      <c r="C434" s="177"/>
      <c r="D434" s="48"/>
    </row>
    <row r="435" spans="3:4" ht="14.25" customHeight="1">
      <c r="C435" s="177"/>
      <c r="D435" s="48"/>
    </row>
    <row r="436" spans="3:4" ht="14.25" customHeight="1">
      <c r="C436" s="177"/>
      <c r="D436" s="48"/>
    </row>
    <row r="437" spans="3:4" ht="14.25" customHeight="1">
      <c r="C437" s="177"/>
      <c r="D437" s="48"/>
    </row>
    <row r="438" spans="3:4" ht="14.25" customHeight="1">
      <c r="C438" s="177"/>
      <c r="D438" s="48"/>
    </row>
    <row r="439" spans="3:4" ht="14.25" customHeight="1">
      <c r="C439" s="177"/>
      <c r="D439" s="48"/>
    </row>
    <row r="440" spans="3:4" ht="14.25" customHeight="1">
      <c r="C440" s="177"/>
      <c r="D440" s="48"/>
    </row>
    <row r="441" spans="3:4" ht="14.25" customHeight="1">
      <c r="C441" s="177"/>
      <c r="D441" s="48"/>
    </row>
    <row r="442" spans="3:4" ht="14.25" customHeight="1">
      <c r="C442" s="177"/>
      <c r="D442" s="48"/>
    </row>
    <row r="443" spans="3:4" ht="14.25" customHeight="1">
      <c r="C443" s="177"/>
      <c r="D443" s="48"/>
    </row>
    <row r="444" spans="3:4" ht="14.25" customHeight="1">
      <c r="C444" s="177"/>
      <c r="D444" s="48"/>
    </row>
    <row r="445" spans="3:4" ht="14.25" customHeight="1">
      <c r="C445" s="177"/>
      <c r="D445" s="48"/>
    </row>
    <row r="446" spans="3:4" ht="14.25" customHeight="1">
      <c r="C446" s="177"/>
      <c r="D446" s="48"/>
    </row>
    <row r="447" spans="3:4" ht="14.25" customHeight="1">
      <c r="C447" s="177"/>
      <c r="D447" s="48"/>
    </row>
    <row r="448" spans="3:4" ht="14.25" customHeight="1">
      <c r="C448" s="177"/>
      <c r="D448" s="48"/>
    </row>
    <row r="449" spans="3:4" ht="14.25" customHeight="1">
      <c r="C449" s="177"/>
      <c r="D449" s="48"/>
    </row>
    <row r="450" spans="3:4" ht="14.25" customHeight="1">
      <c r="C450" s="177"/>
      <c r="D450" s="48"/>
    </row>
    <row r="451" spans="3:4" ht="14.25" customHeight="1">
      <c r="C451" s="177"/>
      <c r="D451" s="48"/>
    </row>
    <row r="452" spans="3:4" ht="14.25" customHeight="1">
      <c r="C452" s="177"/>
      <c r="D452" s="48"/>
    </row>
    <row r="453" spans="3:4" ht="14.25" customHeight="1">
      <c r="C453" s="177"/>
      <c r="D453" s="48"/>
    </row>
    <row r="454" spans="3:4" ht="14.25" customHeight="1">
      <c r="C454" s="177"/>
      <c r="D454" s="48"/>
    </row>
    <row r="455" spans="3:4" ht="14.25" customHeight="1">
      <c r="C455" s="177"/>
      <c r="D455" s="48"/>
    </row>
    <row r="456" spans="3:4" ht="14.25" customHeight="1">
      <c r="C456" s="177"/>
      <c r="D456" s="48"/>
    </row>
    <row r="457" spans="3:4" ht="14.25" customHeight="1">
      <c r="C457" s="177"/>
      <c r="D457" s="48"/>
    </row>
    <row r="458" spans="3:4" ht="14.25" customHeight="1">
      <c r="C458" s="177"/>
      <c r="D458" s="48"/>
    </row>
    <row r="459" spans="3:4" ht="14.25" customHeight="1">
      <c r="C459" s="177"/>
      <c r="D459" s="48"/>
    </row>
    <row r="460" spans="3:4" ht="14.25" customHeight="1">
      <c r="C460" s="177"/>
      <c r="D460" s="48"/>
    </row>
    <row r="461" spans="3:4" ht="14.25" customHeight="1">
      <c r="C461" s="177"/>
      <c r="D461" s="48"/>
    </row>
    <row r="462" spans="3:4" ht="14.25" customHeight="1">
      <c r="C462" s="177"/>
      <c r="D462" s="48"/>
    </row>
    <row r="463" spans="3:4" ht="14.25" customHeight="1">
      <c r="C463" s="177"/>
      <c r="D463" s="48"/>
    </row>
    <row r="464" spans="3:4" ht="14.25" customHeight="1">
      <c r="C464" s="177"/>
      <c r="D464" s="48"/>
    </row>
    <row r="465" spans="3:4" ht="14.25" customHeight="1">
      <c r="C465" s="177"/>
      <c r="D465" s="48"/>
    </row>
    <row r="466" spans="3:4" ht="14.25" customHeight="1">
      <c r="C466" s="177"/>
      <c r="D466" s="48"/>
    </row>
    <row r="467" spans="3:4" ht="14.25" customHeight="1">
      <c r="C467" s="177"/>
      <c r="D467" s="48"/>
    </row>
    <row r="468" spans="3:4" ht="14.25" customHeight="1">
      <c r="C468" s="177"/>
      <c r="D468" s="48"/>
    </row>
    <row r="469" spans="3:4" ht="14.25" customHeight="1">
      <c r="C469" s="177"/>
      <c r="D469" s="48"/>
    </row>
    <row r="470" spans="3:4" ht="14.25" customHeight="1">
      <c r="C470" s="177"/>
      <c r="D470" s="48"/>
    </row>
    <row r="471" spans="3:4" ht="14.25" customHeight="1">
      <c r="C471" s="177"/>
      <c r="D471" s="48"/>
    </row>
    <row r="472" spans="3:4" ht="14.25" customHeight="1">
      <c r="C472" s="177"/>
      <c r="D472" s="48"/>
    </row>
    <row r="473" spans="3:4" ht="14.25" customHeight="1">
      <c r="C473" s="177"/>
      <c r="D473" s="48"/>
    </row>
    <row r="474" spans="3:4" ht="14.25" customHeight="1">
      <c r="C474" s="177"/>
      <c r="D474" s="48"/>
    </row>
    <row r="475" spans="3:4" ht="14.25" customHeight="1">
      <c r="C475" s="177"/>
      <c r="D475" s="48"/>
    </row>
    <row r="476" spans="3:4" ht="14.25" customHeight="1">
      <c r="C476" s="177"/>
      <c r="D476" s="48"/>
    </row>
    <row r="477" spans="3:4" ht="14.25" customHeight="1">
      <c r="C477" s="177"/>
      <c r="D477" s="48"/>
    </row>
    <row r="478" spans="3:4" ht="14.25" customHeight="1">
      <c r="C478" s="177"/>
      <c r="D478" s="48"/>
    </row>
    <row r="479" spans="3:4" ht="14.25" customHeight="1">
      <c r="C479" s="177"/>
      <c r="D479" s="48"/>
    </row>
    <row r="480" spans="3:4" ht="14.25" customHeight="1">
      <c r="C480" s="177"/>
      <c r="D480" s="48"/>
    </row>
    <row r="481" spans="3:4" ht="14.25" customHeight="1">
      <c r="C481" s="177"/>
      <c r="D481" s="48"/>
    </row>
    <row r="482" spans="3:4" ht="14.25" customHeight="1">
      <c r="C482" s="177"/>
      <c r="D482" s="48"/>
    </row>
    <row r="483" spans="3:4" ht="14.25" customHeight="1">
      <c r="C483" s="177"/>
      <c r="D483" s="48"/>
    </row>
    <row r="484" spans="3:4" ht="14.25" customHeight="1">
      <c r="C484" s="177"/>
      <c r="D484" s="48"/>
    </row>
    <row r="485" spans="3:4" ht="14.25" customHeight="1">
      <c r="C485" s="177"/>
      <c r="D485" s="48"/>
    </row>
    <row r="486" spans="3:4" ht="14.25" customHeight="1">
      <c r="C486" s="177"/>
      <c r="D486" s="48"/>
    </row>
    <row r="487" spans="3:4" ht="14.25" customHeight="1">
      <c r="C487" s="177"/>
      <c r="D487" s="48"/>
    </row>
    <row r="488" spans="3:4" ht="14.25" customHeight="1">
      <c r="C488" s="177"/>
      <c r="D488" s="48"/>
    </row>
    <row r="489" spans="3:4" ht="14.25" customHeight="1">
      <c r="C489" s="177"/>
      <c r="D489" s="48"/>
    </row>
    <row r="490" spans="3:4" ht="14.25" customHeight="1">
      <c r="C490" s="177"/>
      <c r="D490" s="48"/>
    </row>
    <row r="491" spans="3:4" ht="14.25" customHeight="1">
      <c r="C491" s="177"/>
      <c r="D491" s="48"/>
    </row>
    <row r="492" spans="3:4" ht="14.25" customHeight="1">
      <c r="C492" s="177"/>
      <c r="D492" s="48"/>
    </row>
    <row r="493" spans="3:4" ht="14.25" customHeight="1">
      <c r="C493" s="177"/>
      <c r="D493" s="48"/>
    </row>
    <row r="494" spans="3:4" ht="14.25" customHeight="1">
      <c r="C494" s="177"/>
      <c r="D494" s="48"/>
    </row>
    <row r="495" spans="3:4" ht="14.25" customHeight="1">
      <c r="C495" s="177"/>
      <c r="D495" s="48"/>
    </row>
    <row r="496" spans="3:4" ht="14.25" customHeight="1">
      <c r="C496" s="177"/>
      <c r="D496" s="48"/>
    </row>
    <row r="497" spans="3:4" ht="14.25" customHeight="1">
      <c r="C497" s="177"/>
      <c r="D497" s="48"/>
    </row>
    <row r="498" spans="3:4" ht="14.25" customHeight="1">
      <c r="C498" s="177"/>
      <c r="D498" s="48"/>
    </row>
    <row r="499" spans="3:4" ht="14.25" customHeight="1">
      <c r="C499" s="177"/>
      <c r="D499" s="48"/>
    </row>
    <row r="500" spans="3:4" ht="14.25" customHeight="1">
      <c r="C500" s="177"/>
      <c r="D500" s="48"/>
    </row>
    <row r="501" spans="3:4" ht="14.25" customHeight="1">
      <c r="C501" s="177"/>
      <c r="D501" s="48"/>
    </row>
    <row r="502" spans="3:4" ht="14.25" customHeight="1">
      <c r="C502" s="177"/>
      <c r="D502" s="48"/>
    </row>
    <row r="503" spans="3:4" ht="14.25" customHeight="1">
      <c r="C503" s="177"/>
      <c r="D503" s="48"/>
    </row>
    <row r="504" spans="3:4" ht="14.25" customHeight="1">
      <c r="C504" s="177"/>
      <c r="D504" s="48"/>
    </row>
    <row r="505" spans="3:4" ht="14.25" customHeight="1">
      <c r="C505" s="177"/>
      <c r="D505" s="48"/>
    </row>
    <row r="506" spans="3:4" ht="14.25" customHeight="1">
      <c r="C506" s="177"/>
      <c r="D506" s="48"/>
    </row>
    <row r="507" spans="3:4" ht="14.25" customHeight="1">
      <c r="C507" s="177"/>
      <c r="D507" s="48"/>
    </row>
    <row r="508" spans="3:4" ht="14.25" customHeight="1">
      <c r="C508" s="177"/>
      <c r="D508" s="48"/>
    </row>
    <row r="509" spans="3:4" ht="14.25" customHeight="1">
      <c r="C509" s="177"/>
      <c r="D509" s="48"/>
    </row>
    <row r="510" spans="3:4" ht="14.25" customHeight="1">
      <c r="C510" s="177"/>
      <c r="D510" s="48"/>
    </row>
    <row r="511" spans="3:4" ht="14.25" customHeight="1">
      <c r="C511" s="177"/>
      <c r="D511" s="48"/>
    </row>
    <row r="512" spans="3:4" ht="14.25" customHeight="1">
      <c r="C512" s="177"/>
      <c r="D512" s="48"/>
    </row>
    <row r="513" spans="3:4" ht="14.25" customHeight="1">
      <c r="C513" s="177"/>
      <c r="D513" s="48"/>
    </row>
    <row r="514" spans="3:4" ht="14.25" customHeight="1">
      <c r="C514" s="177"/>
      <c r="D514" s="48"/>
    </row>
    <row r="515" spans="3:4" ht="14.25" customHeight="1">
      <c r="C515" s="177"/>
      <c r="D515" s="48"/>
    </row>
    <row r="516" spans="3:4" ht="14.25" customHeight="1">
      <c r="C516" s="177"/>
      <c r="D516" s="48"/>
    </row>
    <row r="517" spans="3:4" ht="14.25" customHeight="1">
      <c r="C517" s="177"/>
      <c r="D517" s="48"/>
    </row>
    <row r="518" spans="3:4" ht="14.25" customHeight="1">
      <c r="C518" s="177"/>
      <c r="D518" s="48"/>
    </row>
    <row r="519" spans="3:4" ht="14.25" customHeight="1">
      <c r="C519" s="177"/>
      <c r="D519" s="48"/>
    </row>
    <row r="520" spans="3:4" ht="14.25" customHeight="1">
      <c r="C520" s="177"/>
      <c r="D520" s="48"/>
    </row>
    <row r="521" spans="3:4" ht="14.25" customHeight="1">
      <c r="C521" s="177"/>
      <c r="D521" s="48"/>
    </row>
    <row r="522" spans="3:4" ht="14.25" customHeight="1">
      <c r="C522" s="177"/>
      <c r="D522" s="48"/>
    </row>
    <row r="523" spans="3:4" ht="14.25" customHeight="1">
      <c r="C523" s="177"/>
      <c r="D523" s="48"/>
    </row>
    <row r="524" spans="3:4" ht="14.25" customHeight="1">
      <c r="C524" s="177"/>
      <c r="D524" s="48"/>
    </row>
    <row r="525" spans="3:4" ht="14.25" customHeight="1">
      <c r="C525" s="177"/>
      <c r="D525" s="48"/>
    </row>
    <row r="526" spans="3:4" ht="14.25" customHeight="1">
      <c r="C526" s="177"/>
      <c r="D526" s="48"/>
    </row>
    <row r="527" spans="3:4" ht="14.25" customHeight="1">
      <c r="C527" s="177"/>
      <c r="D527" s="48"/>
    </row>
    <row r="528" spans="3:4" ht="14.25" customHeight="1">
      <c r="C528" s="177"/>
      <c r="D528" s="48"/>
    </row>
    <row r="529" spans="3:4" ht="14.25" customHeight="1">
      <c r="C529" s="177"/>
      <c r="D529" s="48"/>
    </row>
    <row r="530" spans="3:4" ht="14.25" customHeight="1">
      <c r="C530" s="177"/>
      <c r="D530" s="48"/>
    </row>
    <row r="531" spans="3:4" ht="14.25" customHeight="1">
      <c r="C531" s="177"/>
      <c r="D531" s="48"/>
    </row>
    <row r="532" spans="3:4" ht="14.25" customHeight="1">
      <c r="C532" s="177"/>
      <c r="D532" s="48"/>
    </row>
    <row r="533" spans="3:4" ht="14.25" customHeight="1">
      <c r="C533" s="177"/>
      <c r="D533" s="48"/>
    </row>
    <row r="534" spans="3:4" ht="14.25" customHeight="1">
      <c r="C534" s="177"/>
      <c r="D534" s="48"/>
    </row>
    <row r="535" spans="3:4" ht="14.25" customHeight="1">
      <c r="C535" s="177"/>
      <c r="D535" s="48"/>
    </row>
    <row r="536" spans="3:4" ht="14.25" customHeight="1">
      <c r="C536" s="177"/>
      <c r="D536" s="48"/>
    </row>
    <row r="537" spans="3:4" ht="14.25" customHeight="1">
      <c r="C537" s="177"/>
      <c r="D537" s="48"/>
    </row>
    <row r="538" spans="3:4" ht="14.25" customHeight="1">
      <c r="C538" s="177"/>
      <c r="D538" s="48"/>
    </row>
    <row r="539" spans="3:4" ht="14.25" customHeight="1">
      <c r="C539" s="177"/>
      <c r="D539" s="48"/>
    </row>
    <row r="540" spans="3:4" ht="14.25" customHeight="1">
      <c r="C540" s="177"/>
      <c r="D540" s="48"/>
    </row>
    <row r="541" spans="3:4" ht="14.25" customHeight="1">
      <c r="C541" s="177"/>
      <c r="D541" s="48"/>
    </row>
    <row r="542" spans="3:4" ht="14.25" customHeight="1">
      <c r="C542" s="177"/>
      <c r="D542" s="48"/>
    </row>
    <row r="543" spans="3:4" ht="14.25" customHeight="1">
      <c r="C543" s="177"/>
      <c r="D543" s="48"/>
    </row>
    <row r="544" spans="3:4" ht="14.25" customHeight="1">
      <c r="C544" s="177"/>
      <c r="D544" s="48"/>
    </row>
    <row r="545" spans="3:4" ht="14.25" customHeight="1">
      <c r="C545" s="177"/>
      <c r="D545" s="48"/>
    </row>
    <row r="546" spans="3:4" ht="14.25" customHeight="1">
      <c r="C546" s="177"/>
      <c r="D546" s="48"/>
    </row>
    <row r="547" spans="3:4" ht="14.25" customHeight="1">
      <c r="C547" s="177"/>
      <c r="D547" s="48"/>
    </row>
    <row r="548" spans="3:4" ht="14.25" customHeight="1">
      <c r="C548" s="177"/>
      <c r="D548" s="48"/>
    </row>
    <row r="549" spans="3:4" ht="14.25" customHeight="1">
      <c r="C549" s="177"/>
      <c r="D549" s="48"/>
    </row>
    <row r="550" spans="3:4" ht="14.25" customHeight="1">
      <c r="C550" s="177"/>
      <c r="D550" s="48"/>
    </row>
    <row r="551" spans="3:4" ht="14.25" customHeight="1">
      <c r="C551" s="177"/>
      <c r="D551" s="48"/>
    </row>
    <row r="552" spans="3:4" ht="14.25" customHeight="1">
      <c r="C552" s="177"/>
      <c r="D552" s="48"/>
    </row>
    <row r="553" spans="3:4" ht="14.25" customHeight="1">
      <c r="C553" s="177"/>
      <c r="D553" s="48"/>
    </row>
    <row r="554" spans="3:4" ht="14.25" customHeight="1">
      <c r="C554" s="177"/>
      <c r="D554" s="48"/>
    </row>
    <row r="555" spans="3:4" ht="14.25" customHeight="1">
      <c r="C555" s="177"/>
      <c r="D555" s="48"/>
    </row>
    <row r="556" spans="3:4" ht="14.25" customHeight="1">
      <c r="C556" s="177"/>
      <c r="D556" s="48"/>
    </row>
    <row r="557" spans="3:4" ht="14.25" customHeight="1">
      <c r="C557" s="177"/>
      <c r="D557" s="48"/>
    </row>
    <row r="558" spans="3:4" ht="14.25" customHeight="1">
      <c r="C558" s="177"/>
      <c r="D558" s="48"/>
    </row>
    <row r="559" spans="3:4" ht="14.25" customHeight="1">
      <c r="C559" s="177"/>
      <c r="D559" s="48"/>
    </row>
    <row r="560" spans="3:4" ht="14.25" customHeight="1">
      <c r="C560" s="177"/>
      <c r="D560" s="48"/>
    </row>
    <row r="561" spans="3:4" ht="14.25" customHeight="1">
      <c r="C561" s="177"/>
      <c r="D561" s="48"/>
    </row>
    <row r="562" spans="3:4" ht="14.25" customHeight="1">
      <c r="C562" s="177"/>
      <c r="D562" s="48"/>
    </row>
    <row r="563" spans="3:4" ht="14.25" customHeight="1">
      <c r="C563" s="177"/>
      <c r="D563" s="48"/>
    </row>
    <row r="564" spans="3:4" ht="14.25" customHeight="1">
      <c r="C564" s="177"/>
      <c r="D564" s="48"/>
    </row>
    <row r="565" spans="3:4" ht="14.25" customHeight="1">
      <c r="C565" s="177"/>
      <c r="D565" s="48"/>
    </row>
    <row r="566" spans="3:4" ht="14.25" customHeight="1">
      <c r="C566" s="177"/>
      <c r="D566" s="48"/>
    </row>
    <row r="567" spans="3:4" ht="14.25" customHeight="1">
      <c r="C567" s="177"/>
      <c r="D567" s="48"/>
    </row>
    <row r="568" spans="3:4" ht="14.25" customHeight="1">
      <c r="C568" s="177"/>
      <c r="D568" s="48"/>
    </row>
    <row r="569" spans="3:4" ht="14.25" customHeight="1">
      <c r="C569" s="177"/>
      <c r="D569" s="48"/>
    </row>
    <row r="570" spans="3:4" ht="14.25" customHeight="1">
      <c r="C570" s="177"/>
      <c r="D570" s="48"/>
    </row>
    <row r="571" spans="3:4" ht="14.25" customHeight="1">
      <c r="C571" s="177"/>
      <c r="D571" s="48"/>
    </row>
    <row r="572" spans="3:4" ht="14.25" customHeight="1">
      <c r="C572" s="177"/>
      <c r="D572" s="48"/>
    </row>
    <row r="573" spans="3:4" ht="14.25" customHeight="1">
      <c r="C573" s="177"/>
      <c r="D573" s="48"/>
    </row>
    <row r="574" spans="3:4" ht="14.25" customHeight="1">
      <c r="C574" s="177"/>
      <c r="D574" s="48"/>
    </row>
    <row r="575" spans="3:4" ht="14.25" customHeight="1">
      <c r="C575" s="177"/>
      <c r="D575" s="48"/>
    </row>
    <row r="576" spans="3:4" ht="14.25" customHeight="1">
      <c r="C576" s="177"/>
      <c r="D576" s="48"/>
    </row>
    <row r="577" spans="3:4" ht="14.25" customHeight="1">
      <c r="C577" s="177"/>
      <c r="D577" s="48"/>
    </row>
    <row r="578" spans="3:4" ht="14.25" customHeight="1">
      <c r="C578" s="177"/>
      <c r="D578" s="48"/>
    </row>
    <row r="579" spans="3:4" ht="14.25" customHeight="1">
      <c r="C579" s="177"/>
      <c r="D579" s="48"/>
    </row>
    <row r="580" spans="3:4" ht="14.25" customHeight="1">
      <c r="C580" s="177"/>
      <c r="D580" s="48"/>
    </row>
    <row r="581" spans="3:4" ht="14.25" customHeight="1">
      <c r="C581" s="177"/>
      <c r="D581" s="48"/>
    </row>
    <row r="582" spans="3:4" ht="14.25" customHeight="1">
      <c r="C582" s="177"/>
      <c r="D582" s="48"/>
    </row>
    <row r="583" spans="3:4" ht="14.25" customHeight="1">
      <c r="C583" s="177"/>
      <c r="D583" s="48"/>
    </row>
    <row r="584" spans="3:4" ht="14.25" customHeight="1">
      <c r="C584" s="177"/>
      <c r="D584" s="48"/>
    </row>
    <row r="585" spans="3:4" ht="14.25" customHeight="1">
      <c r="C585" s="177"/>
      <c r="D585" s="48"/>
    </row>
    <row r="586" spans="3:4" ht="14.25" customHeight="1">
      <c r="C586" s="177"/>
      <c r="D586" s="48"/>
    </row>
    <row r="587" spans="3:4" ht="14.25" customHeight="1">
      <c r="C587" s="177"/>
      <c r="D587" s="48"/>
    </row>
    <row r="588" spans="3:4" ht="14.25" customHeight="1">
      <c r="C588" s="177"/>
      <c r="D588" s="48"/>
    </row>
    <row r="589" spans="3:4" ht="14.25" customHeight="1">
      <c r="C589" s="177"/>
      <c r="D589" s="48"/>
    </row>
    <row r="590" spans="3:4" ht="14.25" customHeight="1">
      <c r="C590" s="177"/>
      <c r="D590" s="48"/>
    </row>
    <row r="591" spans="3:4" ht="14.25" customHeight="1">
      <c r="C591" s="177"/>
      <c r="D591" s="48"/>
    </row>
    <row r="592" spans="3:4" ht="14.25" customHeight="1">
      <c r="C592" s="177"/>
      <c r="D592" s="48"/>
    </row>
    <row r="593" spans="3:4" ht="14.25" customHeight="1">
      <c r="C593" s="177"/>
      <c r="D593" s="48"/>
    </row>
    <row r="594" spans="3:4" ht="14.25" customHeight="1">
      <c r="C594" s="177"/>
      <c r="D594" s="48"/>
    </row>
    <row r="595" spans="3:4" ht="14.25" customHeight="1">
      <c r="C595" s="177"/>
      <c r="D595" s="48"/>
    </row>
    <row r="596" spans="3:4" ht="14.25" customHeight="1">
      <c r="C596" s="177"/>
      <c r="D596" s="48"/>
    </row>
    <row r="597" spans="3:4" ht="14.25" customHeight="1">
      <c r="C597" s="177"/>
      <c r="D597" s="48"/>
    </row>
    <row r="598" spans="3:4" ht="14.25" customHeight="1">
      <c r="C598" s="177"/>
      <c r="D598" s="48"/>
    </row>
    <row r="599" spans="3:4" ht="14.25" customHeight="1">
      <c r="C599" s="177"/>
      <c r="D599" s="48"/>
    </row>
    <row r="600" spans="3:4" ht="14.25" customHeight="1">
      <c r="C600" s="177"/>
      <c r="D600" s="48"/>
    </row>
    <row r="601" spans="3:4" ht="14.25" customHeight="1">
      <c r="C601" s="177"/>
      <c r="D601" s="48"/>
    </row>
    <row r="602" spans="3:4" ht="14.25" customHeight="1">
      <c r="C602" s="177"/>
      <c r="D602" s="48"/>
    </row>
    <row r="603" spans="3:4" ht="14.25" customHeight="1">
      <c r="C603" s="177"/>
      <c r="D603" s="48"/>
    </row>
    <row r="604" spans="3:4" ht="14.25" customHeight="1">
      <c r="C604" s="177"/>
      <c r="D604" s="48"/>
    </row>
    <row r="605" spans="3:4" ht="14.25" customHeight="1">
      <c r="C605" s="177"/>
      <c r="D605" s="48"/>
    </row>
    <row r="606" spans="3:4" ht="14.25" customHeight="1">
      <c r="C606" s="177"/>
      <c r="D606" s="48"/>
    </row>
    <row r="607" spans="3:4" ht="14.25" customHeight="1">
      <c r="C607" s="177"/>
      <c r="D607" s="48"/>
    </row>
    <row r="608" spans="3:4" ht="14.25" customHeight="1">
      <c r="C608" s="177"/>
      <c r="D608" s="48"/>
    </row>
    <row r="609" spans="3:4" ht="14.25" customHeight="1">
      <c r="C609" s="177"/>
      <c r="D609" s="48"/>
    </row>
    <row r="610" spans="3:4" ht="14.25" customHeight="1">
      <c r="C610" s="177"/>
      <c r="D610" s="48"/>
    </row>
    <row r="611" spans="3:4" ht="14.25" customHeight="1">
      <c r="C611" s="177"/>
      <c r="D611" s="48"/>
    </row>
    <row r="612" spans="3:4" ht="14.25" customHeight="1">
      <c r="C612" s="177"/>
      <c r="D612" s="48"/>
    </row>
    <row r="613" spans="3:4" ht="14.25" customHeight="1">
      <c r="C613" s="177"/>
      <c r="D613" s="48"/>
    </row>
    <row r="614" spans="3:4" ht="14.25" customHeight="1">
      <c r="C614" s="177"/>
      <c r="D614" s="48"/>
    </row>
    <row r="615" spans="3:4" ht="14.25" customHeight="1">
      <c r="C615" s="177"/>
      <c r="D615" s="48"/>
    </row>
    <row r="616" spans="3:4" ht="14.25" customHeight="1">
      <c r="C616" s="177"/>
      <c r="D616" s="48"/>
    </row>
    <row r="617" spans="3:4" ht="14.25" customHeight="1">
      <c r="C617" s="177"/>
      <c r="D617" s="48"/>
    </row>
    <row r="618" spans="3:4" ht="14.25" customHeight="1">
      <c r="C618" s="177"/>
      <c r="D618" s="48"/>
    </row>
    <row r="619" spans="3:4" ht="14.25" customHeight="1">
      <c r="C619" s="177"/>
      <c r="D619" s="48"/>
    </row>
    <row r="620" spans="3:4" ht="14.25" customHeight="1">
      <c r="C620" s="177"/>
      <c r="D620" s="48"/>
    </row>
    <row r="621" spans="3:4" ht="14.25" customHeight="1">
      <c r="C621" s="177"/>
      <c r="D621" s="48"/>
    </row>
    <row r="622" spans="3:4" ht="14.25" customHeight="1">
      <c r="C622" s="177"/>
      <c r="D622" s="48"/>
    </row>
    <row r="623" spans="3:4" ht="14.25" customHeight="1">
      <c r="C623" s="177"/>
      <c r="D623" s="48"/>
    </row>
    <row r="624" spans="3:4" ht="14.25" customHeight="1">
      <c r="C624" s="177"/>
      <c r="D624" s="48"/>
    </row>
    <row r="625" spans="3:4" ht="14.25" customHeight="1">
      <c r="C625" s="177"/>
      <c r="D625" s="48"/>
    </row>
    <row r="626" spans="3:4" ht="14.25" customHeight="1">
      <c r="C626" s="177"/>
      <c r="D626" s="48"/>
    </row>
    <row r="627" spans="3:4" ht="14.25" customHeight="1">
      <c r="C627" s="177"/>
      <c r="D627" s="48"/>
    </row>
    <row r="628" spans="3:4" ht="14.25" customHeight="1">
      <c r="C628" s="177"/>
      <c r="D628" s="48"/>
    </row>
    <row r="629" spans="3:4" ht="14.25" customHeight="1">
      <c r="C629" s="177"/>
      <c r="D629" s="48"/>
    </row>
    <row r="630" spans="3:4" ht="14.25" customHeight="1">
      <c r="C630" s="177"/>
      <c r="D630" s="48"/>
    </row>
    <row r="631" spans="3:4" ht="14.25" customHeight="1">
      <c r="C631" s="177"/>
      <c r="D631" s="48"/>
    </row>
    <row r="632" spans="3:4" ht="14.25" customHeight="1">
      <c r="C632" s="177"/>
      <c r="D632" s="48"/>
    </row>
    <row r="633" spans="3:4" ht="14.25" customHeight="1">
      <c r="C633" s="177"/>
      <c r="D633" s="48"/>
    </row>
    <row r="634" spans="3:4" ht="14.25" customHeight="1">
      <c r="C634" s="177"/>
      <c r="D634" s="48"/>
    </row>
    <row r="635" spans="3:4" ht="14.25" customHeight="1">
      <c r="C635" s="177"/>
      <c r="D635" s="48"/>
    </row>
    <row r="636" spans="3:4" ht="14.25" customHeight="1">
      <c r="C636" s="177"/>
      <c r="D636" s="48"/>
    </row>
    <row r="637" spans="3:4" ht="14.25" customHeight="1">
      <c r="C637" s="177"/>
      <c r="D637" s="48"/>
    </row>
    <row r="638" spans="3:4" ht="14.25" customHeight="1">
      <c r="C638" s="177"/>
      <c r="D638" s="48"/>
    </row>
    <row r="639" spans="3:4" ht="14.25" customHeight="1">
      <c r="C639" s="177"/>
      <c r="D639" s="48"/>
    </row>
    <row r="640" spans="3:4" ht="14.25" customHeight="1">
      <c r="C640" s="177"/>
      <c r="D640" s="48"/>
    </row>
    <row r="641" spans="3:4" ht="14.25" customHeight="1">
      <c r="C641" s="177"/>
      <c r="D641" s="48"/>
    </row>
    <row r="642" spans="3:4" ht="14.25" customHeight="1">
      <c r="C642" s="177"/>
      <c r="D642" s="48"/>
    </row>
    <row r="643" spans="3:4" ht="14.25" customHeight="1">
      <c r="C643" s="177"/>
      <c r="D643" s="48"/>
    </row>
    <row r="644" spans="3:4" ht="14.25" customHeight="1">
      <c r="C644" s="177"/>
      <c r="D644" s="48"/>
    </row>
    <row r="645" spans="3:4" ht="14.25" customHeight="1">
      <c r="C645" s="177"/>
      <c r="D645" s="48"/>
    </row>
    <row r="646" spans="3:4" ht="14.25" customHeight="1">
      <c r="C646" s="177"/>
      <c r="D646" s="48"/>
    </row>
    <row r="647" spans="3:4" ht="14.25" customHeight="1">
      <c r="C647" s="177"/>
      <c r="D647" s="48"/>
    </row>
    <row r="648" spans="3:4" ht="14.25" customHeight="1">
      <c r="C648" s="177"/>
      <c r="D648" s="48"/>
    </row>
    <row r="649" spans="3:4" ht="14.25" customHeight="1">
      <c r="C649" s="177"/>
      <c r="D649" s="48"/>
    </row>
    <row r="650" spans="3:4" ht="14.25" customHeight="1">
      <c r="C650" s="177"/>
      <c r="D650" s="48"/>
    </row>
    <row r="651" spans="3:4" ht="14.25" customHeight="1">
      <c r="C651" s="177"/>
      <c r="D651" s="48"/>
    </row>
    <row r="652" spans="3:4" ht="14.25" customHeight="1">
      <c r="C652" s="177"/>
      <c r="D652" s="48"/>
    </row>
    <row r="653" spans="3:4" ht="14.25" customHeight="1">
      <c r="C653" s="177"/>
      <c r="D653" s="48"/>
    </row>
    <row r="654" spans="3:4" ht="14.25" customHeight="1">
      <c r="C654" s="177"/>
      <c r="D654" s="48"/>
    </row>
    <row r="655" spans="3:4" ht="14.25" customHeight="1">
      <c r="C655" s="177"/>
      <c r="D655" s="48"/>
    </row>
    <row r="656" spans="3:4" ht="14.25" customHeight="1">
      <c r="C656" s="177"/>
      <c r="D656" s="48"/>
    </row>
    <row r="657" spans="3:4" ht="14.25" customHeight="1">
      <c r="C657" s="177"/>
      <c r="D657" s="48"/>
    </row>
    <row r="658" spans="3:4" ht="14.25" customHeight="1">
      <c r="C658" s="177"/>
      <c r="D658" s="48"/>
    </row>
    <row r="659" spans="3:4" ht="14.25" customHeight="1">
      <c r="C659" s="177"/>
      <c r="D659" s="48"/>
    </row>
    <row r="660" spans="3:4" ht="14.25" customHeight="1">
      <c r="C660" s="177"/>
      <c r="D660" s="48"/>
    </row>
    <row r="661" spans="3:4" ht="14.25" customHeight="1">
      <c r="C661" s="177"/>
      <c r="D661" s="48"/>
    </row>
    <row r="662" spans="3:4" ht="14.25" customHeight="1">
      <c r="C662" s="177"/>
      <c r="D662" s="48"/>
    </row>
    <row r="663" spans="3:4" ht="14.25" customHeight="1">
      <c r="C663" s="177"/>
      <c r="D663" s="48"/>
    </row>
    <row r="664" spans="3:4" ht="14.25" customHeight="1">
      <c r="C664" s="177"/>
      <c r="D664" s="48"/>
    </row>
    <row r="665" spans="3:4" ht="14.25" customHeight="1">
      <c r="C665" s="177"/>
      <c r="D665" s="48"/>
    </row>
    <row r="666" spans="3:4" ht="14.25" customHeight="1">
      <c r="C666" s="177"/>
      <c r="D666" s="48"/>
    </row>
    <row r="667" spans="3:4" ht="14.25" customHeight="1">
      <c r="C667" s="177"/>
      <c r="D667" s="48"/>
    </row>
    <row r="668" spans="3:4" ht="14.25" customHeight="1">
      <c r="C668" s="177"/>
      <c r="D668" s="48"/>
    </row>
    <row r="669" spans="3:4" ht="14.25" customHeight="1">
      <c r="C669" s="177"/>
      <c r="D669" s="48"/>
    </row>
    <row r="670" spans="3:4" ht="14.25" customHeight="1">
      <c r="C670" s="177"/>
      <c r="D670" s="48"/>
    </row>
    <row r="671" spans="3:4" ht="14.25" customHeight="1">
      <c r="C671" s="177"/>
      <c r="D671" s="48"/>
    </row>
    <row r="672" spans="3:4" ht="14.25" customHeight="1">
      <c r="C672" s="177"/>
      <c r="D672" s="48"/>
    </row>
    <row r="673" spans="3:4" ht="14.25" customHeight="1">
      <c r="C673" s="177"/>
      <c r="D673" s="48"/>
    </row>
    <row r="674" spans="3:4" ht="14.25" customHeight="1">
      <c r="C674" s="177"/>
      <c r="D674" s="48"/>
    </row>
    <row r="675" spans="3:4" ht="14.25" customHeight="1">
      <c r="C675" s="177"/>
      <c r="D675" s="48"/>
    </row>
    <row r="676" spans="3:4" ht="14.25" customHeight="1">
      <c r="C676" s="177"/>
      <c r="D676" s="48"/>
    </row>
    <row r="677" spans="3:4" ht="14.25" customHeight="1">
      <c r="C677" s="177"/>
      <c r="D677" s="48"/>
    </row>
    <row r="678" spans="3:4" ht="14.25" customHeight="1">
      <c r="C678" s="177"/>
      <c r="D678" s="48"/>
    </row>
    <row r="679" spans="3:4" ht="14.25" customHeight="1">
      <c r="C679" s="177"/>
      <c r="D679" s="48"/>
    </row>
    <row r="680" spans="3:4" ht="14.25" customHeight="1">
      <c r="C680" s="177"/>
      <c r="D680" s="48"/>
    </row>
    <row r="681" spans="3:4" ht="14.25" customHeight="1">
      <c r="C681" s="177"/>
      <c r="D681" s="48"/>
    </row>
    <row r="682" spans="3:4" ht="14.25" customHeight="1">
      <c r="C682" s="177"/>
      <c r="D682" s="48"/>
    </row>
    <row r="683" spans="3:4" ht="14.25" customHeight="1">
      <c r="C683" s="177"/>
      <c r="D683" s="48"/>
    </row>
    <row r="684" spans="3:4" ht="14.25" customHeight="1">
      <c r="C684" s="177"/>
      <c r="D684" s="48"/>
    </row>
    <row r="685" spans="3:4" ht="14.25" customHeight="1">
      <c r="C685" s="177"/>
      <c r="D685" s="48"/>
    </row>
    <row r="686" spans="3:4" ht="14.25" customHeight="1">
      <c r="C686" s="177"/>
      <c r="D686" s="48"/>
    </row>
    <row r="687" spans="3:4" ht="14.25" customHeight="1">
      <c r="C687" s="177"/>
      <c r="D687" s="48"/>
    </row>
    <row r="688" spans="3:4" ht="14.25" customHeight="1">
      <c r="C688" s="177"/>
      <c r="D688" s="48"/>
    </row>
    <row r="689" spans="3:4" ht="14.25" customHeight="1">
      <c r="C689" s="177"/>
      <c r="D689" s="48"/>
    </row>
    <row r="690" spans="3:4" ht="14.25" customHeight="1">
      <c r="C690" s="177"/>
      <c r="D690" s="48"/>
    </row>
    <row r="691" spans="3:4" ht="14.25" customHeight="1">
      <c r="C691" s="177"/>
      <c r="D691" s="48"/>
    </row>
    <row r="692" spans="3:4" ht="14.25" customHeight="1">
      <c r="C692" s="177"/>
      <c r="D692" s="48"/>
    </row>
    <row r="693" spans="3:4" ht="14.25" customHeight="1">
      <c r="C693" s="177"/>
      <c r="D693" s="48"/>
    </row>
    <row r="694" spans="3:4" ht="14.25" customHeight="1">
      <c r="C694" s="177"/>
      <c r="D694" s="48"/>
    </row>
    <row r="695" spans="3:4" ht="14.25" customHeight="1">
      <c r="C695" s="177"/>
      <c r="D695" s="48"/>
    </row>
    <row r="696" spans="3:4" ht="14.25" customHeight="1">
      <c r="C696" s="177"/>
      <c r="D696" s="48"/>
    </row>
    <row r="697" spans="3:4" ht="14.25" customHeight="1">
      <c r="C697" s="177"/>
      <c r="D697" s="48"/>
    </row>
    <row r="698" spans="3:4" ht="14.25" customHeight="1">
      <c r="C698" s="177"/>
      <c r="D698" s="48"/>
    </row>
    <row r="699" spans="3:4" ht="14.25" customHeight="1">
      <c r="C699" s="177"/>
      <c r="D699" s="48"/>
    </row>
    <row r="700" spans="3:4" ht="14.25" customHeight="1">
      <c r="C700" s="177"/>
      <c r="D700" s="48"/>
    </row>
    <row r="701" spans="3:4" ht="14.25" customHeight="1">
      <c r="C701" s="177"/>
      <c r="D701" s="48"/>
    </row>
    <row r="702" spans="3:4" ht="14.25" customHeight="1">
      <c r="C702" s="177"/>
      <c r="D702" s="48"/>
    </row>
    <row r="703" spans="3:4" ht="14.25" customHeight="1">
      <c r="C703" s="177"/>
      <c r="D703" s="48"/>
    </row>
    <row r="704" spans="3:4" ht="14.25" customHeight="1">
      <c r="C704" s="177"/>
      <c r="D704" s="48"/>
    </row>
    <row r="705" spans="3:4" ht="14.25" customHeight="1">
      <c r="C705" s="177"/>
      <c r="D705" s="48"/>
    </row>
    <row r="706" spans="3:4" ht="14.25" customHeight="1">
      <c r="C706" s="177"/>
      <c r="D706" s="48"/>
    </row>
    <row r="707" spans="3:4" ht="14.25" customHeight="1">
      <c r="C707" s="177"/>
      <c r="D707" s="48"/>
    </row>
    <row r="708" spans="3:4" ht="14.25" customHeight="1">
      <c r="C708" s="177"/>
      <c r="D708" s="48"/>
    </row>
    <row r="709" spans="3:4" ht="14.25" customHeight="1">
      <c r="C709" s="177"/>
      <c r="D709" s="48"/>
    </row>
    <row r="710" spans="3:4" ht="14.25" customHeight="1">
      <c r="C710" s="177"/>
      <c r="D710" s="48"/>
    </row>
    <row r="711" spans="3:4" ht="14.25" customHeight="1">
      <c r="C711" s="177"/>
      <c r="D711" s="48"/>
    </row>
    <row r="712" spans="3:4" ht="14.25" customHeight="1">
      <c r="C712" s="177"/>
      <c r="D712" s="48"/>
    </row>
    <row r="713" spans="3:4" ht="14.25" customHeight="1">
      <c r="C713" s="177"/>
      <c r="D713" s="48"/>
    </row>
    <row r="714" spans="3:4" ht="14.25" customHeight="1">
      <c r="C714" s="177"/>
      <c r="D714" s="48"/>
    </row>
    <row r="715" spans="3:4" ht="14.25" customHeight="1">
      <c r="C715" s="177"/>
      <c r="D715" s="48"/>
    </row>
    <row r="716" spans="3:4" ht="14.25" customHeight="1">
      <c r="C716" s="177"/>
      <c r="D716" s="48"/>
    </row>
    <row r="717" spans="3:4" ht="14.25" customHeight="1">
      <c r="C717" s="177"/>
      <c r="D717" s="48"/>
    </row>
    <row r="718" spans="3:4" ht="14.25" customHeight="1">
      <c r="C718" s="177"/>
      <c r="D718" s="48"/>
    </row>
    <row r="719" spans="3:4" ht="14.25" customHeight="1">
      <c r="C719" s="177"/>
      <c r="D719" s="48"/>
    </row>
    <row r="720" spans="3:4" ht="14.25" customHeight="1">
      <c r="C720" s="177"/>
      <c r="D720" s="48"/>
    </row>
    <row r="721" spans="3:4" ht="14.25" customHeight="1">
      <c r="C721" s="177"/>
      <c r="D721" s="48"/>
    </row>
    <row r="722" spans="3:4" ht="14.25" customHeight="1">
      <c r="C722" s="177"/>
      <c r="D722" s="48"/>
    </row>
    <row r="723" spans="3:4" ht="14.25" customHeight="1">
      <c r="C723" s="177"/>
      <c r="D723" s="48"/>
    </row>
    <row r="724" spans="3:4" ht="14.25" customHeight="1">
      <c r="C724" s="177"/>
      <c r="D724" s="48"/>
    </row>
    <row r="725" spans="3:4" ht="14.25" customHeight="1">
      <c r="C725" s="177"/>
      <c r="D725" s="48"/>
    </row>
    <row r="726" spans="3:4" ht="14.25" customHeight="1">
      <c r="C726" s="177"/>
      <c r="D726" s="48"/>
    </row>
    <row r="727" spans="3:4" ht="14.25" customHeight="1">
      <c r="C727" s="177"/>
      <c r="D727" s="48"/>
    </row>
    <row r="728" spans="3:4" ht="14.25" customHeight="1">
      <c r="C728" s="177"/>
      <c r="D728" s="48"/>
    </row>
    <row r="729" spans="3:4" ht="14.25" customHeight="1">
      <c r="C729" s="177"/>
      <c r="D729" s="48"/>
    </row>
    <row r="730" spans="3:4" ht="14.25" customHeight="1">
      <c r="C730" s="177"/>
      <c r="D730" s="48"/>
    </row>
    <row r="731" spans="3:4" ht="14.25" customHeight="1">
      <c r="C731" s="177"/>
      <c r="D731" s="48"/>
    </row>
    <row r="732" spans="3:4" ht="14.25" customHeight="1">
      <c r="C732" s="177"/>
      <c r="D732" s="48"/>
    </row>
    <row r="733" spans="3:4" ht="14.25" customHeight="1">
      <c r="C733" s="177"/>
      <c r="D733" s="48"/>
    </row>
    <row r="734" spans="3:4" ht="14.25" customHeight="1">
      <c r="C734" s="177"/>
      <c r="D734" s="48"/>
    </row>
    <row r="735" spans="3:4" ht="14.25" customHeight="1">
      <c r="C735" s="177"/>
      <c r="D735" s="48"/>
    </row>
    <row r="736" spans="3:4" ht="14.25" customHeight="1">
      <c r="C736" s="177"/>
      <c r="D736" s="48"/>
    </row>
    <row r="737" spans="3:4" ht="14.25" customHeight="1">
      <c r="C737" s="177"/>
      <c r="D737" s="48"/>
    </row>
    <row r="738" spans="3:4" ht="14.25" customHeight="1">
      <c r="C738" s="177"/>
      <c r="D738" s="48"/>
    </row>
    <row r="739" spans="3:4" ht="14.25" customHeight="1">
      <c r="C739" s="177"/>
      <c r="D739" s="48"/>
    </row>
    <row r="740" spans="3:4" ht="14.25" customHeight="1">
      <c r="C740" s="177"/>
      <c r="D740" s="48"/>
    </row>
    <row r="741" spans="3:4" ht="14.25" customHeight="1">
      <c r="C741" s="177"/>
      <c r="D741" s="48"/>
    </row>
    <row r="742" spans="3:4" ht="14.25" customHeight="1">
      <c r="C742" s="177"/>
      <c r="D742" s="48"/>
    </row>
    <row r="743" spans="3:4" ht="14.25" customHeight="1">
      <c r="C743" s="177"/>
      <c r="D743" s="48"/>
    </row>
    <row r="744" spans="3:4" ht="14.25" customHeight="1">
      <c r="C744" s="177"/>
      <c r="D744" s="48"/>
    </row>
    <row r="745" spans="3:4" ht="14.25" customHeight="1">
      <c r="C745" s="177"/>
      <c r="D745" s="48"/>
    </row>
    <row r="746" spans="3:4" ht="14.25" customHeight="1">
      <c r="C746" s="177"/>
      <c r="D746" s="48"/>
    </row>
    <row r="747" spans="3:4" ht="14.25" customHeight="1">
      <c r="C747" s="177"/>
      <c r="D747" s="48"/>
    </row>
    <row r="748" spans="3:4" ht="14.25" customHeight="1">
      <c r="C748" s="177"/>
      <c r="D748" s="48"/>
    </row>
    <row r="749" spans="3:4" ht="14.25" customHeight="1">
      <c r="C749" s="177"/>
      <c r="D749" s="48"/>
    </row>
    <row r="750" spans="3:4" ht="14.25" customHeight="1">
      <c r="C750" s="177"/>
      <c r="D750" s="48"/>
    </row>
    <row r="751" spans="3:4" ht="14.25" customHeight="1">
      <c r="C751" s="177"/>
      <c r="D751" s="48"/>
    </row>
    <row r="752" spans="3:4" ht="14.25" customHeight="1">
      <c r="C752" s="177"/>
      <c r="D752" s="48"/>
    </row>
    <row r="753" spans="3:4" ht="14.25" customHeight="1">
      <c r="C753" s="177"/>
      <c r="D753" s="48"/>
    </row>
    <row r="754" spans="3:4" ht="14.25" customHeight="1">
      <c r="C754" s="177"/>
      <c r="D754" s="48"/>
    </row>
    <row r="755" spans="3:4" ht="14.25" customHeight="1">
      <c r="C755" s="177"/>
      <c r="D755" s="48"/>
    </row>
    <row r="756" spans="3:4" ht="14.25" customHeight="1">
      <c r="C756" s="177"/>
      <c r="D756" s="48"/>
    </row>
    <row r="757" spans="3:4" ht="14.25" customHeight="1">
      <c r="C757" s="177"/>
      <c r="D757" s="48"/>
    </row>
    <row r="758" spans="3:4" ht="14.25" customHeight="1">
      <c r="C758" s="177"/>
      <c r="D758" s="48"/>
    </row>
    <row r="759" spans="3:4" ht="14.25" customHeight="1">
      <c r="C759" s="177"/>
      <c r="D759" s="48"/>
    </row>
    <row r="760" spans="3:4" ht="14.25" customHeight="1">
      <c r="C760" s="177"/>
      <c r="D760" s="48"/>
    </row>
    <row r="761" spans="3:4" ht="14.25" customHeight="1">
      <c r="C761" s="177"/>
      <c r="D761" s="48"/>
    </row>
    <row r="762" spans="3:4" ht="14.25" customHeight="1">
      <c r="C762" s="177"/>
      <c r="D762" s="48"/>
    </row>
    <row r="763" spans="3:4" ht="14.25" customHeight="1">
      <c r="C763" s="177"/>
      <c r="D763" s="48"/>
    </row>
    <row r="764" spans="3:4" ht="14.25" customHeight="1">
      <c r="C764" s="177"/>
      <c r="D764" s="48"/>
    </row>
    <row r="765" spans="3:4" ht="14.25" customHeight="1">
      <c r="C765" s="177"/>
      <c r="D765" s="48"/>
    </row>
    <row r="766" spans="3:4" ht="14.25" customHeight="1">
      <c r="C766" s="177"/>
      <c r="D766" s="48"/>
    </row>
    <row r="767" spans="3:4" ht="14.25" customHeight="1">
      <c r="C767" s="177"/>
      <c r="D767" s="48"/>
    </row>
    <row r="768" spans="3:4" ht="14.25" customHeight="1">
      <c r="C768" s="177"/>
      <c r="D768" s="48"/>
    </row>
    <row r="769" spans="3:4" ht="14.25" customHeight="1">
      <c r="C769" s="177"/>
      <c r="D769" s="48"/>
    </row>
    <row r="770" spans="3:4" ht="14.25" customHeight="1">
      <c r="C770" s="177"/>
      <c r="D770" s="48"/>
    </row>
    <row r="771" spans="3:4" ht="14.25" customHeight="1">
      <c r="C771" s="177"/>
      <c r="D771" s="48"/>
    </row>
    <row r="772" spans="3:4" ht="14.25" customHeight="1">
      <c r="C772" s="177"/>
      <c r="D772" s="48"/>
    </row>
    <row r="773" spans="3:4" ht="14.25" customHeight="1">
      <c r="C773" s="177"/>
      <c r="D773" s="48"/>
    </row>
    <row r="774" spans="3:4" ht="14.25" customHeight="1">
      <c r="C774" s="177"/>
      <c r="D774" s="48"/>
    </row>
    <row r="775" spans="3:4" ht="14.25" customHeight="1">
      <c r="C775" s="177"/>
      <c r="D775" s="48"/>
    </row>
    <row r="776" spans="3:4" ht="14.25" customHeight="1">
      <c r="C776" s="177"/>
      <c r="D776" s="48"/>
    </row>
    <row r="777" spans="3:4" ht="14.25" customHeight="1">
      <c r="C777" s="177"/>
      <c r="D777" s="48"/>
    </row>
    <row r="778" spans="3:4" ht="14.25" customHeight="1">
      <c r="C778" s="177"/>
      <c r="D778" s="48"/>
    </row>
    <row r="779" spans="3:4" ht="14.25" customHeight="1">
      <c r="C779" s="177"/>
      <c r="D779" s="48"/>
    </row>
    <row r="780" spans="3:4" ht="14.25" customHeight="1">
      <c r="C780" s="177"/>
      <c r="D780" s="48"/>
    </row>
    <row r="781" spans="3:4" ht="14.25" customHeight="1">
      <c r="C781" s="177"/>
      <c r="D781" s="48"/>
    </row>
    <row r="782" spans="3:4" ht="14.25" customHeight="1">
      <c r="C782" s="177"/>
      <c r="D782" s="48"/>
    </row>
    <row r="783" spans="3:4" ht="14.25" customHeight="1">
      <c r="C783" s="177"/>
      <c r="D783" s="48"/>
    </row>
    <row r="784" spans="3:4" ht="14.25" customHeight="1">
      <c r="C784" s="177"/>
      <c r="D784" s="48"/>
    </row>
    <row r="785" spans="3:4" ht="14.25" customHeight="1">
      <c r="C785" s="177"/>
      <c r="D785" s="48"/>
    </row>
    <row r="786" spans="3:4" ht="14.25" customHeight="1">
      <c r="C786" s="177"/>
      <c r="D786" s="48"/>
    </row>
    <row r="787" spans="3:4" ht="14.25" customHeight="1">
      <c r="C787" s="177"/>
      <c r="D787" s="48"/>
    </row>
    <row r="788" spans="3:4" ht="14.25" customHeight="1">
      <c r="C788" s="177"/>
      <c r="D788" s="48"/>
    </row>
    <row r="789" spans="3:4" ht="14.25" customHeight="1">
      <c r="C789" s="177"/>
      <c r="D789" s="48"/>
    </row>
    <row r="790" spans="3:4" ht="14.25" customHeight="1">
      <c r="C790" s="177"/>
      <c r="D790" s="48"/>
    </row>
    <row r="791" spans="3:4" ht="14.25" customHeight="1">
      <c r="C791" s="177"/>
      <c r="D791" s="48"/>
    </row>
    <row r="792" spans="3:4" ht="14.25" customHeight="1">
      <c r="C792" s="177"/>
      <c r="D792" s="48"/>
    </row>
    <row r="793" spans="3:4" ht="14.25" customHeight="1">
      <c r="C793" s="177"/>
      <c r="D793" s="48"/>
    </row>
    <row r="794" spans="3:4" ht="14.25" customHeight="1">
      <c r="C794" s="177"/>
      <c r="D794" s="48"/>
    </row>
    <row r="795" spans="3:4" ht="14.25" customHeight="1">
      <c r="C795" s="177"/>
      <c r="D795" s="48"/>
    </row>
    <row r="796" spans="3:4" ht="14.25" customHeight="1">
      <c r="C796" s="177"/>
      <c r="D796" s="48"/>
    </row>
    <row r="797" spans="3:4" ht="14.25" customHeight="1">
      <c r="C797" s="177"/>
      <c r="D797" s="48"/>
    </row>
    <row r="798" spans="3:4" ht="14.25" customHeight="1">
      <c r="C798" s="177"/>
      <c r="D798" s="48"/>
    </row>
    <row r="799" spans="3:4" ht="14.25" customHeight="1">
      <c r="C799" s="177"/>
      <c r="D799" s="48"/>
    </row>
    <row r="800" spans="3:4" ht="14.25" customHeight="1">
      <c r="C800" s="177"/>
      <c r="D800" s="48"/>
    </row>
    <row r="801" spans="3:4" ht="14.25" customHeight="1">
      <c r="C801" s="177"/>
      <c r="D801" s="48"/>
    </row>
    <row r="802" spans="3:4" ht="14.25" customHeight="1">
      <c r="C802" s="177"/>
      <c r="D802" s="48"/>
    </row>
    <row r="803" spans="3:4" ht="14.25" customHeight="1">
      <c r="C803" s="177"/>
      <c r="D803" s="48"/>
    </row>
    <row r="804" spans="3:4" ht="14.25" customHeight="1">
      <c r="C804" s="177"/>
      <c r="D804" s="48"/>
    </row>
    <row r="805" spans="3:4" ht="14.25" customHeight="1">
      <c r="C805" s="177"/>
      <c r="D805" s="48"/>
    </row>
    <row r="806" spans="3:4" ht="14.25" customHeight="1">
      <c r="C806" s="177"/>
      <c r="D806" s="48"/>
    </row>
    <row r="807" spans="3:4" ht="14.25" customHeight="1">
      <c r="C807" s="177"/>
      <c r="D807" s="48"/>
    </row>
    <row r="808" spans="3:4" ht="14.25" customHeight="1">
      <c r="C808" s="177"/>
      <c r="D808" s="48"/>
    </row>
    <row r="809" spans="3:4" ht="14.25" customHeight="1">
      <c r="C809" s="177"/>
      <c r="D809" s="48"/>
    </row>
    <row r="810" spans="3:4" ht="14.25" customHeight="1">
      <c r="C810" s="177"/>
      <c r="D810" s="48"/>
    </row>
    <row r="811" spans="3:4" ht="14.25" customHeight="1">
      <c r="C811" s="177"/>
      <c r="D811" s="48"/>
    </row>
    <row r="812" spans="3:4" ht="14.25" customHeight="1">
      <c r="C812" s="177"/>
      <c r="D812" s="48"/>
    </row>
    <row r="813" spans="3:4" ht="14.25" customHeight="1">
      <c r="C813" s="177"/>
      <c r="D813" s="48"/>
    </row>
    <row r="814" spans="3:4" ht="14.25" customHeight="1">
      <c r="C814" s="177"/>
      <c r="D814" s="48"/>
    </row>
    <row r="815" spans="3:4" ht="14.25" customHeight="1">
      <c r="C815" s="177"/>
      <c r="D815" s="48"/>
    </row>
    <row r="816" spans="3:4" ht="14.25" customHeight="1">
      <c r="C816" s="177"/>
      <c r="D816" s="48"/>
    </row>
    <row r="817" spans="3:4" ht="14.25" customHeight="1">
      <c r="C817" s="177"/>
      <c r="D817" s="48"/>
    </row>
    <row r="818" spans="3:4" ht="14.25" customHeight="1">
      <c r="C818" s="177"/>
      <c r="D818" s="48"/>
    </row>
    <row r="819" spans="3:4" ht="14.25" customHeight="1">
      <c r="C819" s="177"/>
      <c r="D819" s="48"/>
    </row>
    <row r="820" spans="3:4" ht="14.25" customHeight="1">
      <c r="C820" s="177"/>
      <c r="D820" s="48"/>
    </row>
    <row r="821" spans="3:4" ht="14.25" customHeight="1">
      <c r="C821" s="177"/>
      <c r="D821" s="48"/>
    </row>
    <row r="822" spans="3:4" ht="14.25" customHeight="1">
      <c r="C822" s="177"/>
      <c r="D822" s="48"/>
    </row>
    <row r="823" spans="3:4" ht="14.25" customHeight="1">
      <c r="C823" s="177"/>
      <c r="D823" s="48"/>
    </row>
    <row r="824" spans="3:4" ht="14.25" customHeight="1">
      <c r="C824" s="177"/>
      <c r="D824" s="48"/>
    </row>
    <row r="825" spans="3:4" ht="14.25" customHeight="1">
      <c r="C825" s="177"/>
      <c r="D825" s="48"/>
    </row>
    <row r="826" spans="3:4" ht="14.25" customHeight="1">
      <c r="C826" s="177"/>
      <c r="D826" s="48"/>
    </row>
    <row r="827" spans="3:4" ht="14.25" customHeight="1">
      <c r="C827" s="177"/>
      <c r="D827" s="48"/>
    </row>
    <row r="828" spans="3:4" ht="14.25" customHeight="1">
      <c r="C828" s="177"/>
      <c r="D828" s="48"/>
    </row>
    <row r="829" spans="3:4" ht="14.25" customHeight="1">
      <c r="C829" s="177"/>
      <c r="D829" s="48"/>
    </row>
    <row r="830" spans="3:4" ht="14.25" customHeight="1">
      <c r="C830" s="177"/>
      <c r="D830" s="48"/>
    </row>
    <row r="831" spans="3:4" ht="14.25" customHeight="1">
      <c r="C831" s="177"/>
      <c r="D831" s="48"/>
    </row>
    <row r="832" spans="3:4" ht="14.25" customHeight="1">
      <c r="C832" s="177"/>
      <c r="D832" s="48"/>
    </row>
    <row r="833" spans="3:4" ht="14.25" customHeight="1">
      <c r="C833" s="177"/>
      <c r="D833" s="48"/>
    </row>
    <row r="834" spans="3:4" ht="14.25" customHeight="1">
      <c r="C834" s="177"/>
      <c r="D834" s="48"/>
    </row>
    <row r="835" spans="3:4" ht="14.25" customHeight="1">
      <c r="C835" s="177"/>
      <c r="D835" s="48"/>
    </row>
    <row r="836" spans="3:4" ht="14.25" customHeight="1">
      <c r="C836" s="177"/>
      <c r="D836" s="48"/>
    </row>
    <row r="837" spans="3:4" ht="14.25" customHeight="1">
      <c r="C837" s="177"/>
      <c r="D837" s="48"/>
    </row>
    <row r="838" spans="3:4" ht="14.25" customHeight="1">
      <c r="C838" s="177"/>
      <c r="D838" s="48"/>
    </row>
    <row r="839" spans="3:4" ht="14.25" customHeight="1">
      <c r="C839" s="177"/>
      <c r="D839" s="48"/>
    </row>
    <row r="840" spans="3:4" ht="14.25" customHeight="1">
      <c r="C840" s="177"/>
      <c r="D840" s="48"/>
    </row>
    <row r="841" spans="3:4" ht="14.25" customHeight="1">
      <c r="C841" s="177"/>
      <c r="D841" s="48"/>
    </row>
    <row r="842" spans="3:4" ht="14.25" customHeight="1">
      <c r="C842" s="177"/>
      <c r="D842" s="48"/>
    </row>
    <row r="843" spans="3:4" ht="14.25" customHeight="1">
      <c r="C843" s="177"/>
      <c r="D843" s="48"/>
    </row>
    <row r="844" spans="3:4" ht="14.25" customHeight="1">
      <c r="C844" s="177"/>
      <c r="D844" s="48"/>
    </row>
    <row r="845" spans="3:4" ht="14.25" customHeight="1">
      <c r="C845" s="177"/>
      <c r="D845" s="48"/>
    </row>
    <row r="846" spans="3:4" ht="14.25" customHeight="1">
      <c r="C846" s="177"/>
      <c r="D846" s="48"/>
    </row>
    <row r="847" spans="3:4" ht="14.25" customHeight="1">
      <c r="C847" s="177"/>
      <c r="D847" s="48"/>
    </row>
    <row r="848" spans="3:4" ht="14.25" customHeight="1">
      <c r="C848" s="177"/>
      <c r="D848" s="48"/>
    </row>
    <row r="849" spans="3:4" ht="14.25" customHeight="1">
      <c r="C849" s="177"/>
      <c r="D849" s="48"/>
    </row>
    <row r="850" spans="3:4" ht="14.25" customHeight="1">
      <c r="C850" s="177"/>
      <c r="D850" s="48"/>
    </row>
    <row r="851" spans="3:4" ht="14.25" customHeight="1">
      <c r="C851" s="177"/>
      <c r="D851" s="48"/>
    </row>
    <row r="852" spans="3:4" ht="14.25" customHeight="1">
      <c r="C852" s="177"/>
      <c r="D852" s="48"/>
    </row>
    <row r="853" spans="3:4" ht="14.25" customHeight="1">
      <c r="C853" s="177"/>
      <c r="D853" s="48"/>
    </row>
    <row r="854" spans="3:4" ht="14.25" customHeight="1">
      <c r="C854" s="177"/>
      <c r="D854" s="48"/>
    </row>
    <row r="855" spans="3:4" ht="14.25" customHeight="1">
      <c r="C855" s="177"/>
      <c r="D855" s="48"/>
    </row>
    <row r="856" spans="3:4" ht="14.25" customHeight="1">
      <c r="C856" s="177"/>
      <c r="D856" s="48"/>
    </row>
    <row r="857" spans="3:4" ht="14.25" customHeight="1">
      <c r="C857" s="177"/>
      <c r="D857" s="48"/>
    </row>
    <row r="858" spans="3:4" ht="14.25" customHeight="1">
      <c r="C858" s="177"/>
      <c r="D858" s="48"/>
    </row>
    <row r="859" spans="3:4" ht="14.25" customHeight="1">
      <c r="C859" s="177"/>
      <c r="D859" s="48"/>
    </row>
    <row r="860" spans="3:4" ht="14.25" customHeight="1">
      <c r="C860" s="177"/>
      <c r="D860" s="48"/>
    </row>
    <row r="861" spans="3:4" ht="14.25" customHeight="1">
      <c r="C861" s="177"/>
      <c r="D861" s="48"/>
    </row>
    <row r="862" spans="3:4" ht="14.25" customHeight="1">
      <c r="C862" s="177"/>
      <c r="D862" s="48"/>
    </row>
    <row r="863" spans="3:4" ht="14.25" customHeight="1">
      <c r="C863" s="177"/>
      <c r="D863" s="48"/>
    </row>
    <row r="864" spans="3:4" ht="14.25" customHeight="1">
      <c r="C864" s="177"/>
      <c r="D864" s="48"/>
    </row>
    <row r="865" spans="3:4" ht="14.25" customHeight="1">
      <c r="C865" s="177"/>
      <c r="D865" s="48"/>
    </row>
    <row r="866" spans="3:4" ht="14.25" customHeight="1">
      <c r="C866" s="177"/>
      <c r="D866" s="48"/>
    </row>
    <row r="867" spans="3:4" ht="14.25" customHeight="1">
      <c r="C867" s="177"/>
      <c r="D867" s="48"/>
    </row>
    <row r="868" spans="3:4" ht="14.25" customHeight="1">
      <c r="C868" s="177"/>
      <c r="D868" s="48"/>
    </row>
    <row r="869" spans="3:4" ht="14.25" customHeight="1">
      <c r="C869" s="177"/>
      <c r="D869" s="48"/>
    </row>
    <row r="870" spans="3:4" ht="14.25" customHeight="1">
      <c r="C870" s="177"/>
      <c r="D870" s="48"/>
    </row>
    <row r="871" spans="3:4" ht="14.25" customHeight="1">
      <c r="C871" s="177"/>
      <c r="D871" s="48"/>
    </row>
    <row r="872" spans="3:4" ht="14.25" customHeight="1">
      <c r="C872" s="177"/>
      <c r="D872" s="48"/>
    </row>
    <row r="873" spans="3:4" ht="14.25" customHeight="1">
      <c r="C873" s="177"/>
      <c r="D873" s="48"/>
    </row>
    <row r="874" spans="3:4" ht="14.25" customHeight="1">
      <c r="C874" s="177"/>
      <c r="D874" s="48"/>
    </row>
    <row r="875" spans="3:4" ht="14.25" customHeight="1">
      <c r="C875" s="177"/>
      <c r="D875" s="48"/>
    </row>
    <row r="876" spans="3:4" ht="14.25" customHeight="1">
      <c r="C876" s="177"/>
      <c r="D876" s="48"/>
    </row>
    <row r="877" spans="3:4" ht="14.25" customHeight="1">
      <c r="C877" s="177"/>
      <c r="D877" s="48"/>
    </row>
    <row r="878" spans="3:4" ht="14.25" customHeight="1">
      <c r="C878" s="177"/>
      <c r="D878" s="48"/>
    </row>
    <row r="879" spans="3:4" ht="14.25" customHeight="1">
      <c r="C879" s="177"/>
      <c r="D879" s="48"/>
    </row>
    <row r="880" spans="3:4" ht="14.25" customHeight="1">
      <c r="C880" s="177"/>
      <c r="D880" s="48"/>
    </row>
    <row r="881" spans="3:4" ht="14.25" customHeight="1">
      <c r="C881" s="177"/>
      <c r="D881" s="48"/>
    </row>
    <row r="882" spans="3:4" ht="14.25" customHeight="1">
      <c r="C882" s="177"/>
      <c r="D882" s="48"/>
    </row>
    <row r="883" spans="3:4" ht="14.25" customHeight="1">
      <c r="C883" s="177"/>
      <c r="D883" s="48"/>
    </row>
    <row r="884" spans="3:4" ht="14.25" customHeight="1">
      <c r="C884" s="177"/>
      <c r="D884" s="48"/>
    </row>
    <row r="885" spans="3:4" ht="14.25" customHeight="1">
      <c r="C885" s="177"/>
      <c r="D885" s="48"/>
    </row>
    <row r="886" spans="3:4" ht="14.25" customHeight="1">
      <c r="C886" s="177"/>
      <c r="D886" s="48"/>
    </row>
    <row r="887" spans="3:4" ht="14.25" customHeight="1">
      <c r="C887" s="177"/>
      <c r="D887" s="48"/>
    </row>
    <row r="888" spans="3:4" ht="14.25" customHeight="1">
      <c r="C888" s="177"/>
      <c r="D888" s="48"/>
    </row>
    <row r="889" spans="3:4" ht="14.25" customHeight="1">
      <c r="C889" s="177"/>
      <c r="D889" s="48"/>
    </row>
    <row r="890" spans="3:4" ht="14.25" customHeight="1">
      <c r="C890" s="177"/>
      <c r="D890" s="48"/>
    </row>
    <row r="891" spans="3:4" ht="14.25" customHeight="1">
      <c r="C891" s="177"/>
      <c r="D891" s="48"/>
    </row>
    <row r="892" spans="3:4" ht="14.25" customHeight="1">
      <c r="C892" s="177"/>
      <c r="D892" s="48"/>
    </row>
    <row r="893" spans="3:4" ht="14.25" customHeight="1">
      <c r="C893" s="177"/>
      <c r="D893" s="48"/>
    </row>
    <row r="894" spans="3:4" ht="14.25" customHeight="1">
      <c r="C894" s="177"/>
      <c r="D894" s="48"/>
    </row>
    <row r="895" spans="3:4" ht="14.25" customHeight="1">
      <c r="C895" s="177"/>
      <c r="D895" s="48"/>
    </row>
    <row r="896" spans="3:4" ht="14.25" customHeight="1">
      <c r="C896" s="177"/>
      <c r="D896" s="48"/>
    </row>
    <row r="897" spans="3:4" ht="14.25" customHeight="1">
      <c r="C897" s="177"/>
      <c r="D897" s="48"/>
    </row>
    <row r="898" spans="3:4" ht="14.25" customHeight="1">
      <c r="C898" s="177"/>
      <c r="D898" s="48"/>
    </row>
    <row r="899" spans="3:4" ht="14.25" customHeight="1">
      <c r="C899" s="177"/>
      <c r="D899" s="48"/>
    </row>
    <row r="900" spans="3:4" ht="14.25" customHeight="1">
      <c r="C900" s="177"/>
      <c r="D900" s="48"/>
    </row>
    <row r="901" spans="3:4" ht="14.25" customHeight="1">
      <c r="C901" s="177"/>
      <c r="D901" s="48"/>
    </row>
    <row r="902" spans="3:4" ht="14.25" customHeight="1">
      <c r="C902" s="177"/>
      <c r="D902" s="48"/>
    </row>
    <row r="903" spans="3:4" ht="14.25" customHeight="1">
      <c r="C903" s="177"/>
      <c r="D903" s="48"/>
    </row>
    <row r="904" spans="3:4" ht="14.25" customHeight="1">
      <c r="C904" s="177"/>
      <c r="D904" s="48"/>
    </row>
    <row r="905" spans="3:4" ht="14.25" customHeight="1">
      <c r="C905" s="177"/>
      <c r="D905" s="48"/>
    </row>
    <row r="906" spans="3:4" ht="14.25" customHeight="1">
      <c r="C906" s="177"/>
      <c r="D906" s="48"/>
    </row>
    <row r="907" spans="3:4" ht="14.25" customHeight="1">
      <c r="C907" s="177"/>
      <c r="D907" s="48"/>
    </row>
    <row r="908" spans="3:4" ht="14.25" customHeight="1">
      <c r="C908" s="177"/>
      <c r="D908" s="48"/>
    </row>
    <row r="909" spans="3:4" ht="14.25" customHeight="1">
      <c r="C909" s="177"/>
      <c r="D909" s="48"/>
    </row>
    <row r="910" spans="3:4" ht="14.25" customHeight="1">
      <c r="C910" s="177"/>
      <c r="D910" s="48"/>
    </row>
    <row r="911" spans="3:4" ht="14.25" customHeight="1">
      <c r="C911" s="177"/>
      <c r="D911" s="48"/>
    </row>
    <row r="912" spans="3:4" ht="14.25" customHeight="1">
      <c r="C912" s="177"/>
      <c r="D912" s="48"/>
    </row>
    <row r="913" spans="3:4" ht="14.25" customHeight="1">
      <c r="C913" s="177"/>
      <c r="D913" s="48"/>
    </row>
    <row r="914" spans="3:4" ht="14.25" customHeight="1">
      <c r="C914" s="177"/>
      <c r="D914" s="48"/>
    </row>
    <row r="915" spans="3:4" ht="14.25" customHeight="1">
      <c r="C915" s="177"/>
      <c r="D915" s="48"/>
    </row>
    <row r="916" spans="3:4" ht="14.25" customHeight="1">
      <c r="C916" s="177"/>
      <c r="D916" s="48"/>
    </row>
    <row r="917" spans="3:4" ht="14.25" customHeight="1">
      <c r="C917" s="177"/>
      <c r="D917" s="48"/>
    </row>
    <row r="918" spans="3:4" ht="14.25" customHeight="1">
      <c r="C918" s="177"/>
      <c r="D918" s="48"/>
    </row>
    <row r="919" spans="3:4" ht="14.25" customHeight="1">
      <c r="C919" s="177"/>
      <c r="D919" s="48"/>
    </row>
    <row r="920" spans="3:4" ht="14.25" customHeight="1">
      <c r="C920" s="177"/>
      <c r="D920" s="48"/>
    </row>
    <row r="921" spans="3:4" ht="14.25" customHeight="1">
      <c r="C921" s="177"/>
      <c r="D921" s="48"/>
    </row>
    <row r="922" spans="3:4" ht="14.25" customHeight="1">
      <c r="C922" s="177"/>
      <c r="D922" s="48"/>
    </row>
    <row r="923" spans="3:4" ht="14.25" customHeight="1">
      <c r="C923" s="177"/>
      <c r="D923" s="48"/>
    </row>
    <row r="924" spans="3:4" ht="14.25" customHeight="1">
      <c r="C924" s="177"/>
      <c r="D924" s="48"/>
    </row>
    <row r="925" spans="3:4" ht="14.25" customHeight="1">
      <c r="C925" s="177"/>
      <c r="D925" s="48"/>
    </row>
    <row r="926" spans="3:4" ht="14.25" customHeight="1">
      <c r="C926" s="177"/>
      <c r="D926" s="48"/>
    </row>
    <row r="927" spans="3:4" ht="14.25" customHeight="1">
      <c r="C927" s="177"/>
      <c r="D927" s="48"/>
    </row>
    <row r="928" spans="3:4" ht="14.25" customHeight="1">
      <c r="C928" s="177"/>
      <c r="D928" s="48"/>
    </row>
    <row r="929" spans="3:4" ht="14.25" customHeight="1">
      <c r="C929" s="177"/>
      <c r="D929" s="48"/>
    </row>
    <row r="930" spans="3:4" ht="14.25" customHeight="1">
      <c r="C930" s="177"/>
      <c r="D930" s="48"/>
    </row>
    <row r="931" spans="3:4" ht="14.25" customHeight="1">
      <c r="C931" s="177"/>
      <c r="D931" s="48"/>
    </row>
    <row r="932" spans="3:4" ht="14.25" customHeight="1">
      <c r="C932" s="177"/>
      <c r="D932" s="48"/>
    </row>
    <row r="933" spans="3:4" ht="14.25" customHeight="1">
      <c r="C933" s="177"/>
      <c r="D933" s="48"/>
    </row>
    <row r="934" spans="3:4" ht="14.25" customHeight="1">
      <c r="C934" s="177"/>
      <c r="D934" s="48"/>
    </row>
    <row r="935" spans="3:4" ht="14.25" customHeight="1">
      <c r="C935" s="177"/>
      <c r="D935" s="48"/>
    </row>
    <row r="936" spans="3:4" ht="14.25" customHeight="1">
      <c r="C936" s="177"/>
      <c r="D936" s="48"/>
    </row>
    <row r="937" spans="3:4" ht="14.25" customHeight="1">
      <c r="C937" s="177"/>
      <c r="D937" s="48"/>
    </row>
    <row r="938" spans="3:4" ht="14.25" customHeight="1">
      <c r="C938" s="177"/>
      <c r="D938" s="48"/>
    </row>
    <row r="939" spans="3:4" ht="14.25" customHeight="1">
      <c r="C939" s="177"/>
      <c r="D939" s="48"/>
    </row>
    <row r="940" spans="3:4" ht="14.25" customHeight="1">
      <c r="C940" s="177"/>
      <c r="D940" s="48"/>
    </row>
    <row r="941" spans="3:4" ht="14.25" customHeight="1">
      <c r="C941" s="177"/>
      <c r="D941" s="48"/>
    </row>
    <row r="942" spans="3:4" ht="14.25" customHeight="1">
      <c r="C942" s="177"/>
      <c r="D942" s="48"/>
    </row>
    <row r="943" spans="3:4" ht="14.25" customHeight="1">
      <c r="C943" s="177"/>
      <c r="D943" s="48"/>
    </row>
    <row r="944" spans="3:4" ht="14.25" customHeight="1">
      <c r="C944" s="177"/>
      <c r="D944" s="48"/>
    </row>
    <row r="945" spans="3:4" ht="14.25" customHeight="1">
      <c r="C945" s="177"/>
      <c r="D945" s="48"/>
    </row>
    <row r="946" spans="3:4" ht="14.25" customHeight="1">
      <c r="C946" s="177"/>
      <c r="D946" s="48"/>
    </row>
    <row r="947" spans="3:4" ht="14.25" customHeight="1">
      <c r="C947" s="177"/>
      <c r="D947" s="48"/>
    </row>
    <row r="948" spans="3:4" ht="14.25" customHeight="1">
      <c r="C948" s="177"/>
      <c r="D948" s="48"/>
    </row>
    <row r="949" spans="3:4" ht="14.25" customHeight="1">
      <c r="C949" s="177"/>
      <c r="D949" s="48"/>
    </row>
    <row r="950" spans="3:4" ht="14.25" customHeight="1">
      <c r="C950" s="177"/>
      <c r="D950" s="48"/>
    </row>
    <row r="951" spans="3:4" ht="14.25" customHeight="1">
      <c r="C951" s="177"/>
      <c r="D951" s="48"/>
    </row>
    <row r="952" spans="3:4" ht="14.25" customHeight="1">
      <c r="C952" s="177"/>
      <c r="D952" s="48"/>
    </row>
    <row r="953" spans="3:4" ht="14.25" customHeight="1">
      <c r="C953" s="177"/>
      <c r="D953" s="48"/>
    </row>
    <row r="954" spans="3:4" ht="14.25" customHeight="1">
      <c r="C954" s="177"/>
      <c r="D954" s="48"/>
    </row>
    <row r="955" spans="3:4" ht="14.25" customHeight="1">
      <c r="C955" s="177"/>
      <c r="D955" s="48"/>
    </row>
    <row r="956" spans="3:4" ht="14.25" customHeight="1">
      <c r="C956" s="177"/>
      <c r="D956" s="48"/>
    </row>
    <row r="957" spans="3:4" ht="14.25" customHeight="1">
      <c r="C957" s="177"/>
      <c r="D957" s="48"/>
    </row>
    <row r="958" spans="3:4" ht="14.25" customHeight="1">
      <c r="C958" s="177"/>
      <c r="D958" s="48"/>
    </row>
    <row r="959" spans="3:4" ht="14.25" customHeight="1">
      <c r="C959" s="177"/>
      <c r="D959" s="48"/>
    </row>
    <row r="960" spans="3:4" ht="14.25" customHeight="1">
      <c r="C960" s="177"/>
      <c r="D960" s="48"/>
    </row>
    <row r="961" spans="3:4" ht="14.25" customHeight="1">
      <c r="C961" s="177"/>
      <c r="D961" s="48"/>
    </row>
    <row r="962" spans="3:4" ht="14.25" customHeight="1">
      <c r="C962" s="177"/>
      <c r="D962" s="48"/>
    </row>
    <row r="963" spans="3:4" ht="14.25" customHeight="1">
      <c r="C963" s="177"/>
      <c r="D963" s="48"/>
    </row>
    <row r="964" spans="3:4" ht="14.25" customHeight="1">
      <c r="C964" s="177"/>
      <c r="D964" s="48"/>
    </row>
    <row r="965" spans="3:4" ht="14.25" customHeight="1">
      <c r="C965" s="177"/>
      <c r="D965" s="48"/>
    </row>
    <row r="966" spans="3:4" ht="14.25" customHeight="1">
      <c r="C966" s="177"/>
      <c r="D966" s="48"/>
    </row>
    <row r="967" spans="3:4" ht="14.25" customHeight="1">
      <c r="C967" s="177"/>
      <c r="D967" s="48"/>
    </row>
    <row r="968" spans="3:4" ht="14.25" customHeight="1">
      <c r="C968" s="177"/>
      <c r="D968" s="48"/>
    </row>
    <row r="969" spans="3:4" ht="14.25" customHeight="1">
      <c r="C969" s="177"/>
      <c r="D969" s="48"/>
    </row>
    <row r="970" spans="3:4" ht="14.25" customHeight="1">
      <c r="C970" s="177"/>
      <c r="D970" s="48"/>
    </row>
    <row r="971" spans="3:4" ht="14.25" customHeight="1">
      <c r="C971" s="177"/>
      <c r="D971" s="48"/>
    </row>
    <row r="972" spans="3:4" ht="14.25" customHeight="1">
      <c r="C972" s="177"/>
      <c r="D972" s="48"/>
    </row>
    <row r="973" spans="3:4" ht="14.25" customHeight="1">
      <c r="C973" s="177"/>
      <c r="D973" s="48"/>
    </row>
    <row r="974" spans="3:4" ht="14.25" customHeight="1">
      <c r="C974" s="177"/>
      <c r="D974" s="48"/>
    </row>
    <row r="975" spans="3:4" ht="14.25" customHeight="1">
      <c r="C975" s="177"/>
      <c r="D975" s="48"/>
    </row>
    <row r="976" spans="3:4" ht="14.25" customHeight="1">
      <c r="C976" s="177"/>
      <c r="D976" s="48"/>
    </row>
    <row r="977" spans="3:4" ht="14.25" customHeight="1">
      <c r="C977" s="177"/>
      <c r="D977" s="48"/>
    </row>
    <row r="978" spans="3:4" ht="14.25" customHeight="1">
      <c r="C978" s="177"/>
      <c r="D978" s="48"/>
    </row>
    <row r="979" spans="3:4" ht="14.25" customHeight="1">
      <c r="C979" s="177"/>
      <c r="D979" s="48"/>
    </row>
    <row r="980" spans="3:4" ht="14.25" customHeight="1">
      <c r="C980" s="177"/>
      <c r="D980" s="48"/>
    </row>
    <row r="981" spans="3:4" ht="14.25" customHeight="1">
      <c r="C981" s="177"/>
      <c r="D981" s="48"/>
    </row>
    <row r="982" spans="3:4" ht="14.25" customHeight="1">
      <c r="C982" s="177"/>
      <c r="D982" s="48"/>
    </row>
    <row r="983" spans="3:4" ht="14.25" customHeight="1">
      <c r="C983" s="177"/>
      <c r="D983" s="48"/>
    </row>
    <row r="984" spans="3:4" ht="14.25" customHeight="1">
      <c r="C984" s="177"/>
      <c r="D984" s="48"/>
    </row>
    <row r="985" spans="3:4" ht="14.25" customHeight="1">
      <c r="C985" s="177"/>
      <c r="D985" s="48"/>
    </row>
    <row r="986" spans="3:4" ht="14.25" customHeight="1">
      <c r="C986" s="177"/>
      <c r="D986" s="48"/>
    </row>
    <row r="987" spans="3:4" ht="14.25" customHeight="1">
      <c r="C987" s="177"/>
      <c r="D987" s="48"/>
    </row>
    <row r="988" spans="3:4" ht="14.25" customHeight="1">
      <c r="C988" s="177"/>
      <c r="D988" s="48"/>
    </row>
    <row r="989" spans="3:4" ht="14.25" customHeight="1">
      <c r="C989" s="177"/>
      <c r="D989" s="48"/>
    </row>
    <row r="990" spans="3:4" ht="14.25" customHeight="1">
      <c r="C990" s="177"/>
      <c r="D990" s="48"/>
    </row>
    <row r="991" spans="3:4" ht="14.25" customHeight="1">
      <c r="C991" s="177"/>
      <c r="D991" s="48"/>
    </row>
    <row r="992" spans="3:4" ht="14.25" customHeight="1">
      <c r="C992" s="177"/>
      <c r="D992" s="48"/>
    </row>
    <row r="993" spans="3:4" ht="14.25" customHeight="1">
      <c r="C993" s="177"/>
      <c r="D993" s="48"/>
    </row>
    <row r="994" spans="3:4" ht="14.25" customHeight="1">
      <c r="C994" s="177"/>
      <c r="D994" s="48"/>
    </row>
    <row r="995" spans="3:4" ht="14.25" customHeight="1">
      <c r="C995" s="177"/>
      <c r="D995" s="48"/>
    </row>
    <row r="996" spans="3:4" ht="14.25" customHeight="1">
      <c r="C996" s="177"/>
      <c r="D996" s="48"/>
    </row>
    <row r="997" spans="3:4" ht="14.25" customHeight="1">
      <c r="C997" s="177"/>
      <c r="D997" s="48"/>
    </row>
    <row r="998" spans="3:4" ht="14.25" customHeight="1">
      <c r="C998" s="177"/>
      <c r="D998" s="48"/>
    </row>
    <row r="999" spans="3:4" ht="14.25" customHeight="1">
      <c r="C999" s="177"/>
      <c r="D999" s="48"/>
    </row>
    <row r="1000" spans="3:4" ht="14.25" customHeight="1">
      <c r="C1000" s="177"/>
      <c r="D1000" s="48"/>
    </row>
    <row r="1001" spans="3:4" ht="14.25" customHeight="1">
      <c r="C1001" s="177"/>
      <c r="D1001" s="48"/>
    </row>
    <row r="1002" spans="3:4" ht="14.25" customHeight="1">
      <c r="C1002" s="177"/>
      <c r="D1002" s="48"/>
    </row>
    <row r="1003" spans="3:4" ht="14.25" customHeight="1">
      <c r="C1003" s="177"/>
      <c r="D1003" s="48"/>
    </row>
    <row r="1004" spans="3:4" ht="14.25" customHeight="1">
      <c r="C1004" s="177"/>
      <c r="D1004" s="48"/>
    </row>
    <row r="1005" spans="3:4" ht="14.25" customHeight="1">
      <c r="C1005" s="177"/>
      <c r="D1005" s="48"/>
    </row>
    <row r="1006" spans="3:4" ht="14.25" customHeight="1">
      <c r="C1006" s="177"/>
      <c r="D1006" s="48"/>
    </row>
    <row r="1007" spans="3:4" ht="14.25" customHeight="1">
      <c r="C1007" s="177"/>
      <c r="D1007" s="48"/>
    </row>
    <row r="1008" spans="3:4" ht="14.25" customHeight="1">
      <c r="C1008" s="177"/>
      <c r="D1008" s="48"/>
    </row>
    <row r="1009" spans="3:4" ht="14.25" customHeight="1">
      <c r="C1009" s="177"/>
      <c r="D1009" s="48"/>
    </row>
  </sheetData>
  <sheetProtection algorithmName="SHA-512" hashValue="MReT+6chNh72qHSGORB2HTCVgBnirf1tqLfq5yu6sqDauCVSVejJo56oRYSi+bqTORaBWlp0V7qgeOiIfBcBKg==" saltValue="T0hbGWYWHouW4HdfGmBttw==" spinCount="100000" sheet="1" objects="1" formatColumns="0" formatRows="0"/>
  <protectedRanges>
    <protectedRange sqref="B18:E117" name="Tabel 8f53"/>
  </protectedRanges>
  <mergeCells count="2">
    <mergeCell ref="B17:E17"/>
    <mergeCell ref="G18:L18"/>
  </mergeCells>
  <dataValidations count="3">
    <dataValidation type="custom" allowBlank="1" showDropDown="1" showInputMessage="1" showErrorMessage="1" prompt="Masukan data yang valid. Contoh tanggal : 29 Desember 2021, maka input yang valid adalah 29/12/2021" sqref="C1001:C1009" xr:uid="{00000000-0002-0000-3900-000000000000}">
      <formula1>OR(NOT(ISERROR(DATEVALUE(C1001))), AND(ISNUMBER(C1001), LEFT(CELL("format", C1001))="D"))</formula1>
    </dataValidation>
    <dataValidation type="list" allowBlank="1" showInputMessage="1" showErrorMessage="1" prompt="Pilih salah satu diantara opsi yang tersedia" sqref="D18:D1009" xr:uid="{00000000-0002-0000-3900-000001000000}">
      <formula1>$D$2:$D$11</formula1>
    </dataValidation>
    <dataValidation allowBlank="1" showDropDown="1" showInputMessage="1" showErrorMessage="1" prompt="Masukan tanggal perolehan Teknologi Tepat Guna dan Produk pada saat TS-*. Contoh: 20/04/2020" sqref="C18:C1000" xr:uid="{A768A71D-A7A4-4669-8861-C70F1BF0B6EC}"/>
  </dataValidations>
  <hyperlinks>
    <hyperlink ref="E1" location="'Daftar Tabel'!A1" display="&lt;&lt;&lt; Daftar Tabel" xr:uid="{00000000-0004-0000-3900-000000000000}"/>
  </hyperlinks>
  <pageMargins left="0.7" right="0.7" top="0.75" bottom="0.75" header="0" footer="0"/>
  <pageSetup orientation="portrait"/>
  <legacy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K999"/>
  <sheetViews>
    <sheetView workbookViewId="0">
      <pane xSplit="1" ySplit="6" topLeftCell="B7" activePane="bottomRight" state="frozen"/>
      <selection pane="topRight" activeCell="B1" sqref="B1"/>
      <selection pane="bottomLeft" activeCell="A7" sqref="A7"/>
      <selection pane="bottomRight" activeCell="G9" sqref="G9"/>
    </sheetView>
  </sheetViews>
  <sheetFormatPr defaultColWidth="12.58203125" defaultRowHeight="15" customHeight="1"/>
  <cols>
    <col min="1" max="1" width="4.58203125" customWidth="1"/>
    <col min="2" max="2" width="28.33203125" customWidth="1"/>
    <col min="3" max="3" width="15.83203125" customWidth="1"/>
    <col min="4" max="4" width="22.08203125" customWidth="1"/>
    <col min="5" max="25" width="7.58203125" customWidth="1"/>
  </cols>
  <sheetData>
    <row r="1" spans="1:11" ht="14.25" customHeight="1">
      <c r="A1" s="242" t="s">
        <v>635</v>
      </c>
      <c r="C1" s="51"/>
      <c r="F1" s="180" t="s">
        <v>87</v>
      </c>
    </row>
    <row r="2" spans="1:11" ht="14.25" customHeight="1">
      <c r="A2" s="69"/>
      <c r="C2" s="51"/>
    </row>
    <row r="3" spans="1:11" ht="14.25" customHeight="1">
      <c r="A3" s="82" t="s">
        <v>400</v>
      </c>
      <c r="C3" s="51"/>
      <c r="D3" s="85"/>
    </row>
    <row r="4" spans="1:11" ht="21" customHeight="1">
      <c r="A4" s="242" t="s">
        <v>645</v>
      </c>
      <c r="C4" s="51"/>
    </row>
    <row r="5" spans="1:11" ht="36.75" customHeight="1">
      <c r="A5" s="22" t="s">
        <v>50</v>
      </c>
      <c r="B5" s="22" t="s">
        <v>229</v>
      </c>
      <c r="C5" s="22" t="s">
        <v>43</v>
      </c>
      <c r="D5" s="22" t="s">
        <v>405</v>
      </c>
    </row>
    <row r="6" spans="1:11" ht="14.25" customHeight="1">
      <c r="A6" s="86">
        <v>1</v>
      </c>
      <c r="B6" s="86">
        <v>2</v>
      </c>
      <c r="C6" s="86">
        <v>3</v>
      </c>
      <c r="D6" s="86">
        <v>5</v>
      </c>
    </row>
    <row r="7" spans="1:11" ht="14.25" customHeight="1">
      <c r="A7" s="87" t="s">
        <v>235</v>
      </c>
      <c r="B7" s="466" t="s">
        <v>406</v>
      </c>
      <c r="C7" s="394"/>
      <c r="D7" s="395"/>
      <c r="F7" s="411" t="s">
        <v>130</v>
      </c>
      <c r="G7" s="371"/>
      <c r="H7" s="371"/>
      <c r="I7" s="371"/>
      <c r="J7" s="372"/>
      <c r="K7" s="178"/>
    </row>
    <row r="8" spans="1:11" ht="14.25" customHeight="1">
      <c r="A8" s="74">
        <v>1</v>
      </c>
      <c r="B8" s="58"/>
      <c r="C8" s="88"/>
      <c r="D8" s="58"/>
      <c r="F8" s="50" t="s">
        <v>743</v>
      </c>
      <c r="J8" s="48">
        <f>COUNTIFS(B8:B999,"&lt;&gt;",C8:C999,"&lt;&gt;",D8:D999,"&lt;&gt;")</f>
        <v>0</v>
      </c>
    </row>
    <row r="9" spans="1:11" ht="14.25" customHeight="1">
      <c r="A9" s="74">
        <v>2</v>
      </c>
      <c r="B9" s="58"/>
      <c r="C9" s="88"/>
      <c r="D9" s="58"/>
    </row>
    <row r="10" spans="1:11" ht="14.25" customHeight="1">
      <c r="A10" s="74">
        <v>3</v>
      </c>
      <c r="B10" s="58"/>
      <c r="C10" s="88"/>
      <c r="D10" s="58"/>
    </row>
    <row r="11" spans="1:11" ht="14.25" customHeight="1">
      <c r="A11" s="74">
        <v>4</v>
      </c>
      <c r="B11" s="58"/>
      <c r="C11" s="88"/>
      <c r="D11" s="58"/>
    </row>
    <row r="12" spans="1:11" ht="14.25" customHeight="1">
      <c r="A12" s="74">
        <v>5</v>
      </c>
      <c r="B12" s="58"/>
      <c r="C12" s="88"/>
      <c r="D12" s="58"/>
    </row>
    <row r="13" spans="1:11" ht="14.25" customHeight="1">
      <c r="A13" s="74">
        <v>6</v>
      </c>
      <c r="B13" s="58"/>
      <c r="C13" s="88"/>
      <c r="D13" s="58"/>
    </row>
    <row r="14" spans="1:11" ht="14.25" customHeight="1">
      <c r="A14" s="74">
        <v>7</v>
      </c>
      <c r="B14" s="58"/>
      <c r="C14" s="88"/>
      <c r="D14" s="58"/>
    </row>
    <row r="15" spans="1:11" ht="14.25" customHeight="1">
      <c r="A15" s="74">
        <v>8</v>
      </c>
      <c r="B15" s="58"/>
      <c r="C15" s="88"/>
      <c r="D15" s="58"/>
    </row>
    <row r="16" spans="1:11" ht="14.25" customHeight="1">
      <c r="A16" s="74">
        <v>9</v>
      </c>
      <c r="B16" s="58"/>
      <c r="C16" s="88"/>
      <c r="D16" s="58"/>
    </row>
    <row r="17" spans="1:4" ht="14.25" customHeight="1">
      <c r="A17" s="74">
        <v>10</v>
      </c>
      <c r="B17" s="58"/>
      <c r="C17" s="88"/>
      <c r="D17" s="58"/>
    </row>
    <row r="18" spans="1:4" ht="14.25" customHeight="1">
      <c r="A18" s="74">
        <v>11</v>
      </c>
      <c r="B18" s="58"/>
      <c r="C18" s="88"/>
      <c r="D18" s="58"/>
    </row>
    <row r="19" spans="1:4" ht="14.25" customHeight="1">
      <c r="A19" s="74">
        <v>12</v>
      </c>
      <c r="B19" s="58"/>
      <c r="C19" s="88"/>
      <c r="D19" s="58"/>
    </row>
    <row r="20" spans="1:4" ht="14.25" customHeight="1">
      <c r="A20" s="74">
        <v>13</v>
      </c>
      <c r="B20" s="58"/>
      <c r="C20" s="88"/>
      <c r="D20" s="58"/>
    </row>
    <row r="21" spans="1:4" ht="14.25" customHeight="1">
      <c r="A21" s="74">
        <v>14</v>
      </c>
      <c r="B21" s="58"/>
      <c r="C21" s="88"/>
      <c r="D21" s="58"/>
    </row>
    <row r="22" spans="1:4" ht="14.25" customHeight="1">
      <c r="A22" s="74">
        <v>15</v>
      </c>
      <c r="B22" s="58"/>
      <c r="C22" s="88"/>
      <c r="D22" s="58"/>
    </row>
    <row r="23" spans="1:4" ht="14.25" customHeight="1">
      <c r="A23" s="74">
        <v>16</v>
      </c>
      <c r="B23" s="58"/>
      <c r="C23" s="88"/>
      <c r="D23" s="58"/>
    </row>
    <row r="24" spans="1:4" ht="14.25" customHeight="1">
      <c r="A24" s="74">
        <v>17</v>
      </c>
      <c r="B24" s="58"/>
      <c r="C24" s="88"/>
      <c r="D24" s="58"/>
    </row>
    <row r="25" spans="1:4" ht="14.25" customHeight="1">
      <c r="A25" s="74">
        <v>18</v>
      </c>
      <c r="B25" s="58"/>
      <c r="C25" s="88"/>
      <c r="D25" s="58"/>
    </row>
    <row r="26" spans="1:4" ht="14.25" customHeight="1">
      <c r="A26" s="74">
        <v>19</v>
      </c>
      <c r="B26" s="58"/>
      <c r="C26" s="88"/>
      <c r="D26" s="58"/>
    </row>
    <row r="27" spans="1:4" ht="14.25" customHeight="1">
      <c r="A27" s="74">
        <v>20</v>
      </c>
      <c r="B27" s="58"/>
      <c r="C27" s="88"/>
      <c r="D27" s="58"/>
    </row>
    <row r="28" spans="1:4" ht="14.25" customHeight="1">
      <c r="A28" s="74">
        <v>21</v>
      </c>
      <c r="B28" s="58"/>
      <c r="C28" s="88"/>
      <c r="D28" s="58"/>
    </row>
    <row r="29" spans="1:4" ht="14.25" customHeight="1">
      <c r="A29" s="74">
        <v>22</v>
      </c>
      <c r="B29" s="58"/>
      <c r="C29" s="88"/>
      <c r="D29" s="58"/>
    </row>
    <row r="30" spans="1:4" ht="14.25" customHeight="1">
      <c r="A30" s="74">
        <v>23</v>
      </c>
      <c r="B30" s="58"/>
      <c r="C30" s="88"/>
      <c r="D30" s="58"/>
    </row>
    <row r="31" spans="1:4" ht="14.25" customHeight="1">
      <c r="A31" s="74">
        <v>24</v>
      </c>
      <c r="B31" s="58"/>
      <c r="C31" s="88"/>
      <c r="D31" s="58"/>
    </row>
    <row r="32" spans="1:4" ht="14.25" customHeight="1">
      <c r="A32" s="74">
        <v>25</v>
      </c>
      <c r="B32" s="58"/>
      <c r="C32" s="88"/>
      <c r="D32" s="58"/>
    </row>
    <row r="33" spans="1:4" ht="14.25" customHeight="1">
      <c r="A33" s="74">
        <v>26</v>
      </c>
      <c r="B33" s="58"/>
      <c r="C33" s="88"/>
      <c r="D33" s="58"/>
    </row>
    <row r="34" spans="1:4" ht="14.25" customHeight="1">
      <c r="A34" s="74">
        <v>27</v>
      </c>
      <c r="B34" s="58"/>
      <c r="C34" s="88"/>
      <c r="D34" s="58"/>
    </row>
    <row r="35" spans="1:4" ht="14.25" customHeight="1">
      <c r="A35" s="74">
        <v>28</v>
      </c>
      <c r="B35" s="58"/>
      <c r="C35" s="88"/>
      <c r="D35" s="58"/>
    </row>
    <row r="36" spans="1:4" ht="14.25" customHeight="1">
      <c r="A36" s="74">
        <v>29</v>
      </c>
      <c r="B36" s="58"/>
      <c r="C36" s="88"/>
      <c r="D36" s="58"/>
    </row>
    <row r="37" spans="1:4" ht="14.25" customHeight="1">
      <c r="A37" s="74">
        <v>30</v>
      </c>
      <c r="B37" s="58"/>
      <c r="C37" s="88"/>
      <c r="D37" s="58"/>
    </row>
    <row r="38" spans="1:4" ht="14.25" customHeight="1">
      <c r="A38" s="74">
        <v>31</v>
      </c>
      <c r="B38" s="58"/>
      <c r="C38" s="88"/>
      <c r="D38" s="58"/>
    </row>
    <row r="39" spans="1:4" ht="14.25" customHeight="1">
      <c r="A39" s="74">
        <v>32</v>
      </c>
      <c r="B39" s="58"/>
      <c r="C39" s="88"/>
      <c r="D39" s="58"/>
    </row>
    <row r="40" spans="1:4" ht="14.25" customHeight="1">
      <c r="A40" s="74">
        <v>33</v>
      </c>
      <c r="B40" s="58"/>
      <c r="C40" s="88"/>
      <c r="D40" s="58"/>
    </row>
    <row r="41" spans="1:4" ht="14.25" customHeight="1">
      <c r="A41" s="74">
        <v>34</v>
      </c>
      <c r="B41" s="58"/>
      <c r="C41" s="88"/>
      <c r="D41" s="58"/>
    </row>
    <row r="42" spans="1:4" ht="14.25" customHeight="1">
      <c r="A42" s="74">
        <v>35</v>
      </c>
      <c r="B42" s="58"/>
      <c r="C42" s="88"/>
      <c r="D42" s="58"/>
    </row>
    <row r="43" spans="1:4" ht="14.25" customHeight="1">
      <c r="A43" s="74">
        <v>36</v>
      </c>
      <c r="B43" s="58"/>
      <c r="C43" s="88"/>
      <c r="D43" s="58"/>
    </row>
    <row r="44" spans="1:4" ht="14.25" customHeight="1">
      <c r="A44" s="74">
        <v>37</v>
      </c>
      <c r="B44" s="58"/>
      <c r="C44" s="88"/>
      <c r="D44" s="58"/>
    </row>
    <row r="45" spans="1:4" ht="14.25" customHeight="1">
      <c r="A45" s="74">
        <v>38</v>
      </c>
      <c r="B45" s="58"/>
      <c r="C45" s="88"/>
      <c r="D45" s="58"/>
    </row>
    <row r="46" spans="1:4" ht="14.25" customHeight="1">
      <c r="A46" s="74">
        <v>39</v>
      </c>
      <c r="B46" s="58"/>
      <c r="C46" s="88"/>
      <c r="D46" s="58"/>
    </row>
    <row r="47" spans="1:4" ht="14.25" customHeight="1">
      <c r="A47" s="74">
        <v>40</v>
      </c>
      <c r="B47" s="58"/>
      <c r="C47" s="88"/>
      <c r="D47" s="58"/>
    </row>
    <row r="48" spans="1:4" ht="14.25" customHeight="1">
      <c r="A48" s="74">
        <v>41</v>
      </c>
      <c r="B48" s="58"/>
      <c r="C48" s="88"/>
      <c r="D48" s="58"/>
    </row>
    <row r="49" spans="1:4" ht="14.25" customHeight="1">
      <c r="A49" s="74">
        <v>42</v>
      </c>
      <c r="B49" s="58"/>
      <c r="C49" s="88"/>
      <c r="D49" s="58"/>
    </row>
    <row r="50" spans="1:4" ht="14.25" customHeight="1">
      <c r="A50" s="74">
        <v>43</v>
      </c>
      <c r="B50" s="58"/>
      <c r="C50" s="88"/>
      <c r="D50" s="58"/>
    </row>
    <row r="51" spans="1:4" ht="14.25" customHeight="1">
      <c r="A51" s="74">
        <v>44</v>
      </c>
      <c r="B51" s="58"/>
      <c r="C51" s="88"/>
      <c r="D51" s="58"/>
    </row>
    <row r="52" spans="1:4" ht="14.25" customHeight="1">
      <c r="A52" s="74">
        <v>45</v>
      </c>
      <c r="B52" s="58"/>
      <c r="C52" s="88"/>
      <c r="D52" s="58"/>
    </row>
    <row r="53" spans="1:4" ht="14.25" customHeight="1">
      <c r="A53" s="74">
        <v>46</v>
      </c>
      <c r="B53" s="58"/>
      <c r="C53" s="88"/>
      <c r="D53" s="58"/>
    </row>
    <row r="54" spans="1:4" ht="14.25" customHeight="1">
      <c r="A54" s="74">
        <v>47</v>
      </c>
      <c r="B54" s="58"/>
      <c r="C54" s="88"/>
      <c r="D54" s="58"/>
    </row>
    <row r="55" spans="1:4" ht="14.25" customHeight="1">
      <c r="A55" s="74">
        <v>48</v>
      </c>
      <c r="B55" s="58"/>
      <c r="C55" s="88"/>
      <c r="D55" s="58"/>
    </row>
    <row r="56" spans="1:4" ht="14.25" customHeight="1">
      <c r="A56" s="74">
        <v>49</v>
      </c>
      <c r="B56" s="58"/>
      <c r="C56" s="88"/>
      <c r="D56" s="58"/>
    </row>
    <row r="57" spans="1:4" ht="14.25" customHeight="1">
      <c r="A57" s="74">
        <v>50</v>
      </c>
      <c r="B57" s="58"/>
      <c r="C57" s="88"/>
      <c r="D57" s="58"/>
    </row>
    <row r="58" spans="1:4" ht="14.25" customHeight="1">
      <c r="A58" s="74">
        <v>51</v>
      </c>
      <c r="B58" s="58"/>
      <c r="C58" s="88"/>
      <c r="D58" s="58"/>
    </row>
    <row r="59" spans="1:4" ht="14.25" customHeight="1">
      <c r="A59" s="74">
        <v>52</v>
      </c>
      <c r="B59" s="58"/>
      <c r="C59" s="88"/>
      <c r="D59" s="58"/>
    </row>
    <row r="60" spans="1:4" ht="14.25" customHeight="1">
      <c r="A60" s="74">
        <v>53</v>
      </c>
      <c r="B60" s="58"/>
      <c r="C60" s="88"/>
      <c r="D60" s="58"/>
    </row>
    <row r="61" spans="1:4" ht="14.25" customHeight="1">
      <c r="A61" s="74">
        <v>54</v>
      </c>
      <c r="B61" s="58"/>
      <c r="C61" s="88"/>
      <c r="D61" s="58"/>
    </row>
    <row r="62" spans="1:4" ht="14.25" customHeight="1">
      <c r="A62" s="74">
        <v>55</v>
      </c>
      <c r="B62" s="58"/>
      <c r="C62" s="88"/>
      <c r="D62" s="58"/>
    </row>
    <row r="63" spans="1:4" ht="14.25" customHeight="1">
      <c r="A63" s="74">
        <v>56</v>
      </c>
      <c r="B63" s="58"/>
      <c r="C63" s="88"/>
      <c r="D63" s="58"/>
    </row>
    <row r="64" spans="1:4" ht="14.25" customHeight="1">
      <c r="A64" s="74">
        <v>57</v>
      </c>
      <c r="B64" s="58"/>
      <c r="C64" s="88"/>
      <c r="D64" s="58"/>
    </row>
    <row r="65" spans="1:4" ht="14.25" customHeight="1">
      <c r="A65" s="74">
        <v>58</v>
      </c>
      <c r="B65" s="58"/>
      <c r="C65" s="88"/>
      <c r="D65" s="58"/>
    </row>
    <row r="66" spans="1:4" ht="14.25" customHeight="1">
      <c r="A66" s="74">
        <v>59</v>
      </c>
      <c r="B66" s="58"/>
      <c r="C66" s="88"/>
      <c r="D66" s="58"/>
    </row>
    <row r="67" spans="1:4" ht="14.25" customHeight="1">
      <c r="A67" s="74">
        <v>60</v>
      </c>
      <c r="B67" s="58"/>
      <c r="C67" s="88"/>
      <c r="D67" s="58"/>
    </row>
    <row r="68" spans="1:4" ht="14.25" customHeight="1">
      <c r="A68" s="74">
        <v>61</v>
      </c>
      <c r="B68" s="58"/>
      <c r="C68" s="88"/>
      <c r="D68" s="58"/>
    </row>
    <row r="69" spans="1:4" ht="14.25" customHeight="1">
      <c r="A69" s="74">
        <v>62</v>
      </c>
      <c r="B69" s="58"/>
      <c r="C69" s="88"/>
      <c r="D69" s="58"/>
    </row>
    <row r="70" spans="1:4" ht="14.25" customHeight="1">
      <c r="A70" s="74">
        <v>63</v>
      </c>
      <c r="B70" s="58"/>
      <c r="C70" s="88"/>
      <c r="D70" s="58"/>
    </row>
    <row r="71" spans="1:4" ht="14.25" customHeight="1">
      <c r="A71" s="74">
        <v>64</v>
      </c>
      <c r="B71" s="58"/>
      <c r="C71" s="88"/>
      <c r="D71" s="58"/>
    </row>
    <row r="72" spans="1:4" ht="14.25" customHeight="1">
      <c r="A72" s="74">
        <v>65</v>
      </c>
      <c r="B72" s="58"/>
      <c r="C72" s="88"/>
      <c r="D72" s="58"/>
    </row>
    <row r="73" spans="1:4" ht="14.25" customHeight="1">
      <c r="A73" s="74">
        <v>66</v>
      </c>
      <c r="B73" s="58"/>
      <c r="C73" s="88"/>
      <c r="D73" s="58"/>
    </row>
    <row r="74" spans="1:4" ht="14.25" customHeight="1">
      <c r="A74" s="74">
        <v>67</v>
      </c>
      <c r="B74" s="58"/>
      <c r="C74" s="88"/>
      <c r="D74" s="58"/>
    </row>
    <row r="75" spans="1:4" ht="14.25" customHeight="1">
      <c r="A75" s="74">
        <v>68</v>
      </c>
      <c r="B75" s="58"/>
      <c r="C75" s="88"/>
      <c r="D75" s="58"/>
    </row>
    <row r="76" spans="1:4" ht="14.25" customHeight="1">
      <c r="A76" s="74">
        <v>69</v>
      </c>
      <c r="B76" s="58"/>
      <c r="C76" s="88"/>
      <c r="D76" s="58"/>
    </row>
    <row r="77" spans="1:4" ht="14.25" customHeight="1">
      <c r="A77" s="74">
        <v>70</v>
      </c>
      <c r="B77" s="58"/>
      <c r="C77" s="88"/>
      <c r="D77" s="58"/>
    </row>
    <row r="78" spans="1:4" ht="14.25" customHeight="1">
      <c r="A78" s="74">
        <v>71</v>
      </c>
      <c r="B78" s="58"/>
      <c r="C78" s="88"/>
      <c r="D78" s="58"/>
    </row>
    <row r="79" spans="1:4" ht="14.25" customHeight="1">
      <c r="A79" s="74">
        <v>72</v>
      </c>
      <c r="B79" s="58"/>
      <c r="C79" s="88"/>
      <c r="D79" s="58"/>
    </row>
    <row r="80" spans="1:4" ht="14.25" customHeight="1">
      <c r="A80" s="74">
        <v>73</v>
      </c>
      <c r="B80" s="58"/>
      <c r="C80" s="88"/>
      <c r="D80" s="58"/>
    </row>
    <row r="81" spans="1:4" ht="14.25" customHeight="1">
      <c r="A81" s="74">
        <v>74</v>
      </c>
      <c r="B81" s="58"/>
      <c r="C81" s="88"/>
      <c r="D81" s="58"/>
    </row>
    <row r="82" spans="1:4" ht="14.25" customHeight="1">
      <c r="A82" s="74">
        <v>75</v>
      </c>
      <c r="B82" s="58"/>
      <c r="C82" s="88"/>
      <c r="D82" s="58"/>
    </row>
    <row r="83" spans="1:4" ht="14.25" customHeight="1">
      <c r="A83" s="74">
        <v>76</v>
      </c>
      <c r="B83" s="58"/>
      <c r="C83" s="88"/>
      <c r="D83" s="58"/>
    </row>
    <row r="84" spans="1:4" ht="14.25" customHeight="1">
      <c r="A84" s="74">
        <v>77</v>
      </c>
      <c r="B84" s="58"/>
      <c r="C84" s="88"/>
      <c r="D84" s="58"/>
    </row>
    <row r="85" spans="1:4" ht="14.25" customHeight="1">
      <c r="A85" s="74">
        <v>78</v>
      </c>
      <c r="B85" s="58"/>
      <c r="C85" s="88"/>
      <c r="D85" s="58"/>
    </row>
    <row r="86" spans="1:4" ht="14.25" customHeight="1">
      <c r="A86" s="74">
        <v>79</v>
      </c>
      <c r="B86" s="58"/>
      <c r="C86" s="88"/>
      <c r="D86" s="58"/>
    </row>
    <row r="87" spans="1:4" ht="14.25" customHeight="1">
      <c r="A87" s="74">
        <v>80</v>
      </c>
      <c r="B87" s="58"/>
      <c r="C87" s="88"/>
      <c r="D87" s="58"/>
    </row>
    <row r="88" spans="1:4" ht="14.25" customHeight="1">
      <c r="A88" s="74">
        <v>81</v>
      </c>
      <c r="B88" s="58"/>
      <c r="C88" s="88"/>
      <c r="D88" s="58"/>
    </row>
    <row r="89" spans="1:4" ht="14.25" customHeight="1">
      <c r="A89" s="74">
        <v>82</v>
      </c>
      <c r="B89" s="58"/>
      <c r="C89" s="88"/>
      <c r="D89" s="58"/>
    </row>
    <row r="90" spans="1:4" ht="14.25" customHeight="1">
      <c r="A90" s="74">
        <v>83</v>
      </c>
      <c r="B90" s="58"/>
      <c r="C90" s="88"/>
      <c r="D90" s="58"/>
    </row>
    <row r="91" spans="1:4" ht="14.25" customHeight="1">
      <c r="A91" s="74">
        <v>84</v>
      </c>
      <c r="B91" s="58"/>
      <c r="C91" s="88"/>
      <c r="D91" s="58"/>
    </row>
    <row r="92" spans="1:4" ht="14.25" customHeight="1">
      <c r="A92" s="74">
        <v>85</v>
      </c>
      <c r="B92" s="58"/>
      <c r="C92" s="88"/>
      <c r="D92" s="58"/>
    </row>
    <row r="93" spans="1:4" ht="14.25" customHeight="1">
      <c r="A93" s="74">
        <v>86</v>
      </c>
      <c r="B93" s="58"/>
      <c r="C93" s="88"/>
      <c r="D93" s="58"/>
    </row>
    <row r="94" spans="1:4" ht="14.25" customHeight="1">
      <c r="A94" s="74">
        <v>87</v>
      </c>
      <c r="B94" s="58"/>
      <c r="C94" s="88"/>
      <c r="D94" s="58"/>
    </row>
    <row r="95" spans="1:4" ht="14.25" customHeight="1">
      <c r="A95" s="74">
        <v>88</v>
      </c>
      <c r="B95" s="58"/>
      <c r="C95" s="88"/>
      <c r="D95" s="58"/>
    </row>
    <row r="96" spans="1:4" ht="14.25" customHeight="1">
      <c r="A96" s="74">
        <v>89</v>
      </c>
      <c r="B96" s="58"/>
      <c r="C96" s="88"/>
      <c r="D96" s="58"/>
    </row>
    <row r="97" spans="1:4" ht="14.25" customHeight="1">
      <c r="A97" s="74">
        <v>90</v>
      </c>
      <c r="B97" s="58"/>
      <c r="C97" s="88"/>
      <c r="D97" s="58"/>
    </row>
    <row r="98" spans="1:4" ht="14.25" customHeight="1">
      <c r="A98" s="74">
        <v>91</v>
      </c>
      <c r="B98" s="58"/>
      <c r="C98" s="88"/>
      <c r="D98" s="58"/>
    </row>
    <row r="99" spans="1:4" ht="14.25" customHeight="1">
      <c r="A99" s="74">
        <v>92</v>
      </c>
      <c r="B99" s="58"/>
      <c r="C99" s="88"/>
      <c r="D99" s="58"/>
    </row>
    <row r="100" spans="1:4" ht="14.25" customHeight="1">
      <c r="A100" s="74">
        <v>93</v>
      </c>
      <c r="B100" s="58"/>
      <c r="C100" s="88"/>
      <c r="D100" s="58"/>
    </row>
    <row r="101" spans="1:4" ht="14.25" customHeight="1">
      <c r="A101" s="74">
        <v>94</v>
      </c>
      <c r="B101" s="58"/>
      <c r="C101" s="88"/>
      <c r="D101" s="58"/>
    </row>
    <row r="102" spans="1:4" ht="14.25" customHeight="1">
      <c r="A102" s="74">
        <v>95</v>
      </c>
      <c r="B102" s="58"/>
      <c r="C102" s="88"/>
      <c r="D102" s="58"/>
    </row>
    <row r="103" spans="1:4" ht="14.25" customHeight="1">
      <c r="A103" s="74">
        <v>96</v>
      </c>
      <c r="B103" s="58"/>
      <c r="C103" s="88"/>
      <c r="D103" s="58"/>
    </row>
    <row r="104" spans="1:4" ht="14.25" customHeight="1">
      <c r="A104" s="74">
        <v>97</v>
      </c>
      <c r="B104" s="58"/>
      <c r="C104" s="88"/>
      <c r="D104" s="58"/>
    </row>
    <row r="105" spans="1:4" ht="14.25" customHeight="1">
      <c r="A105" s="74">
        <v>98</v>
      </c>
      <c r="B105" s="58"/>
      <c r="C105" s="88"/>
      <c r="D105" s="58"/>
    </row>
    <row r="106" spans="1:4" ht="14.25" customHeight="1">
      <c r="A106" s="74">
        <v>99</v>
      </c>
      <c r="B106" s="58"/>
      <c r="C106" s="88"/>
      <c r="D106" s="58"/>
    </row>
    <row r="107" spans="1:4" ht="14.25" customHeight="1">
      <c r="A107" s="74">
        <v>100</v>
      </c>
      <c r="B107" s="58"/>
      <c r="C107" s="88"/>
      <c r="D107" s="58"/>
    </row>
    <row r="108" spans="1:4" ht="14.25" customHeight="1">
      <c r="C108" s="177"/>
    </row>
    <row r="109" spans="1:4" ht="14.25" customHeight="1">
      <c r="C109" s="177"/>
    </row>
    <row r="110" spans="1:4" ht="14.25" customHeight="1">
      <c r="C110" s="177"/>
    </row>
    <row r="111" spans="1:4" ht="14.25" customHeight="1">
      <c r="C111" s="177"/>
    </row>
    <row r="112" spans="1:4" ht="14.25" customHeight="1">
      <c r="C112" s="177"/>
    </row>
    <row r="113" spans="3:3" ht="14.25" customHeight="1">
      <c r="C113" s="177"/>
    </row>
    <row r="114" spans="3:3" ht="14.25" customHeight="1">
      <c r="C114" s="177"/>
    </row>
    <row r="115" spans="3:3" ht="14.25" customHeight="1">
      <c r="C115" s="177"/>
    </row>
    <row r="116" spans="3:3" ht="14.25" customHeight="1">
      <c r="C116" s="177"/>
    </row>
    <row r="117" spans="3:3" ht="14.25" customHeight="1">
      <c r="C117" s="177"/>
    </row>
    <row r="118" spans="3:3" ht="14.25" customHeight="1">
      <c r="C118" s="177"/>
    </row>
    <row r="119" spans="3:3" ht="14.25" customHeight="1">
      <c r="C119" s="177"/>
    </row>
    <row r="120" spans="3:3" ht="14.25" customHeight="1">
      <c r="C120" s="177"/>
    </row>
    <row r="121" spans="3:3" ht="14.25" customHeight="1">
      <c r="C121" s="177"/>
    </row>
    <row r="122" spans="3:3" ht="14.25" customHeight="1">
      <c r="C122" s="177"/>
    </row>
    <row r="123" spans="3:3" ht="14.25" customHeight="1">
      <c r="C123" s="177"/>
    </row>
    <row r="124" spans="3:3" ht="14.25" customHeight="1">
      <c r="C124" s="177"/>
    </row>
    <row r="125" spans="3:3" ht="14.25" customHeight="1">
      <c r="C125" s="177"/>
    </row>
    <row r="126" spans="3:3" ht="14.25" customHeight="1">
      <c r="C126" s="177"/>
    </row>
    <row r="127" spans="3:3" ht="14.25" customHeight="1">
      <c r="C127" s="177"/>
    </row>
    <row r="128" spans="3:3" ht="14.25" customHeight="1">
      <c r="C128" s="177"/>
    </row>
    <row r="129" spans="3:3" ht="14.25" customHeight="1">
      <c r="C129" s="177"/>
    </row>
    <row r="130" spans="3:3" ht="14.25" customHeight="1">
      <c r="C130" s="177"/>
    </row>
    <row r="131" spans="3:3" ht="14.25" customHeight="1">
      <c r="C131" s="177"/>
    </row>
    <row r="132" spans="3:3" ht="14.25" customHeight="1">
      <c r="C132" s="177"/>
    </row>
    <row r="133" spans="3:3" ht="14.25" customHeight="1">
      <c r="C133" s="177"/>
    </row>
    <row r="134" spans="3:3" ht="14.25" customHeight="1">
      <c r="C134" s="177"/>
    </row>
    <row r="135" spans="3:3" ht="14.25" customHeight="1">
      <c r="C135" s="177"/>
    </row>
    <row r="136" spans="3:3" ht="14.25" customHeight="1">
      <c r="C136" s="177"/>
    </row>
    <row r="137" spans="3:3" ht="14.25" customHeight="1">
      <c r="C137" s="177"/>
    </row>
    <row r="138" spans="3:3" ht="14.25" customHeight="1">
      <c r="C138" s="177"/>
    </row>
    <row r="139" spans="3:3" ht="14.25" customHeight="1">
      <c r="C139" s="177"/>
    </row>
    <row r="140" spans="3:3" ht="14.25" customHeight="1">
      <c r="C140" s="177"/>
    </row>
    <row r="141" spans="3:3" ht="14.25" customHeight="1">
      <c r="C141" s="177"/>
    </row>
    <row r="142" spans="3:3" ht="14.25" customHeight="1">
      <c r="C142" s="177"/>
    </row>
    <row r="143" spans="3:3" ht="14.25" customHeight="1">
      <c r="C143" s="177"/>
    </row>
    <row r="144" spans="3:3" ht="14.25" customHeight="1">
      <c r="C144" s="177"/>
    </row>
    <row r="145" spans="3:3" ht="14.25" customHeight="1">
      <c r="C145" s="177"/>
    </row>
    <row r="146" spans="3:3" ht="14.25" customHeight="1">
      <c r="C146" s="177"/>
    </row>
    <row r="147" spans="3:3" ht="14.25" customHeight="1">
      <c r="C147" s="177"/>
    </row>
    <row r="148" spans="3:3" ht="14.25" customHeight="1">
      <c r="C148" s="177"/>
    </row>
    <row r="149" spans="3:3" ht="14.25" customHeight="1">
      <c r="C149" s="177"/>
    </row>
    <row r="150" spans="3:3" ht="14.25" customHeight="1">
      <c r="C150" s="177"/>
    </row>
    <row r="151" spans="3:3" ht="14.25" customHeight="1">
      <c r="C151" s="177"/>
    </row>
    <row r="152" spans="3:3" ht="14.25" customHeight="1">
      <c r="C152" s="177"/>
    </row>
    <row r="153" spans="3:3" ht="14.25" customHeight="1">
      <c r="C153" s="177"/>
    </row>
    <row r="154" spans="3:3" ht="14.25" customHeight="1">
      <c r="C154" s="177"/>
    </row>
    <row r="155" spans="3:3" ht="14.25" customHeight="1">
      <c r="C155" s="177"/>
    </row>
    <row r="156" spans="3:3" ht="14.25" customHeight="1">
      <c r="C156" s="177"/>
    </row>
    <row r="157" spans="3:3" ht="14.25" customHeight="1">
      <c r="C157" s="177"/>
    </row>
    <row r="158" spans="3:3" ht="14.25" customHeight="1">
      <c r="C158" s="177"/>
    </row>
    <row r="159" spans="3:3" ht="14.25" customHeight="1">
      <c r="C159" s="177"/>
    </row>
    <row r="160" spans="3:3" ht="14.25" customHeight="1">
      <c r="C160" s="177"/>
    </row>
    <row r="161" spans="3:3" ht="14.25" customHeight="1">
      <c r="C161" s="177"/>
    </row>
    <row r="162" spans="3:3" ht="14.25" customHeight="1">
      <c r="C162" s="177"/>
    </row>
    <row r="163" spans="3:3" ht="14.25" customHeight="1">
      <c r="C163" s="177"/>
    </row>
    <row r="164" spans="3:3" ht="14.25" customHeight="1">
      <c r="C164" s="177"/>
    </row>
    <row r="165" spans="3:3" ht="14.25" customHeight="1">
      <c r="C165" s="177"/>
    </row>
    <row r="166" spans="3:3" ht="14.25" customHeight="1">
      <c r="C166" s="177"/>
    </row>
    <row r="167" spans="3:3" ht="14.25" customHeight="1">
      <c r="C167" s="177"/>
    </row>
    <row r="168" spans="3:3" ht="14.25" customHeight="1">
      <c r="C168" s="177"/>
    </row>
    <row r="169" spans="3:3" ht="14.25" customHeight="1">
      <c r="C169" s="177"/>
    </row>
    <row r="170" spans="3:3" ht="14.25" customHeight="1">
      <c r="C170" s="177"/>
    </row>
    <row r="171" spans="3:3" ht="14.25" customHeight="1">
      <c r="C171" s="177"/>
    </row>
    <row r="172" spans="3:3" ht="14.25" customHeight="1">
      <c r="C172" s="177"/>
    </row>
    <row r="173" spans="3:3" ht="14.25" customHeight="1">
      <c r="C173" s="177"/>
    </row>
    <row r="174" spans="3:3" ht="14.25" customHeight="1">
      <c r="C174" s="177"/>
    </row>
    <row r="175" spans="3:3" ht="14.25" customHeight="1">
      <c r="C175" s="177"/>
    </row>
    <row r="176" spans="3:3" ht="14.25" customHeight="1">
      <c r="C176" s="177"/>
    </row>
    <row r="177" spans="3:3" ht="14.25" customHeight="1">
      <c r="C177" s="177"/>
    </row>
    <row r="178" spans="3:3" ht="14.25" customHeight="1">
      <c r="C178" s="177"/>
    </row>
    <row r="179" spans="3:3" ht="14.25" customHeight="1">
      <c r="C179" s="177"/>
    </row>
    <row r="180" spans="3:3" ht="14.25" customHeight="1">
      <c r="C180" s="177"/>
    </row>
    <row r="181" spans="3:3" ht="14.25" customHeight="1">
      <c r="C181" s="177"/>
    </row>
    <row r="182" spans="3:3" ht="14.25" customHeight="1">
      <c r="C182" s="177"/>
    </row>
    <row r="183" spans="3:3" ht="14.25" customHeight="1">
      <c r="C183" s="177"/>
    </row>
    <row r="184" spans="3:3" ht="14.25" customHeight="1">
      <c r="C184" s="177"/>
    </row>
    <row r="185" spans="3:3" ht="14.25" customHeight="1">
      <c r="C185" s="177"/>
    </row>
    <row r="186" spans="3:3" ht="14.25" customHeight="1">
      <c r="C186" s="177"/>
    </row>
    <row r="187" spans="3:3" ht="14.25" customHeight="1">
      <c r="C187" s="177"/>
    </row>
    <row r="188" spans="3:3" ht="14.25" customHeight="1">
      <c r="C188" s="177"/>
    </row>
    <row r="189" spans="3:3" ht="14.25" customHeight="1">
      <c r="C189" s="177"/>
    </row>
    <row r="190" spans="3:3" ht="14.25" customHeight="1">
      <c r="C190" s="177"/>
    </row>
    <row r="191" spans="3:3" ht="14.25" customHeight="1">
      <c r="C191" s="177"/>
    </row>
    <row r="192" spans="3:3" ht="14.25" customHeight="1">
      <c r="C192" s="177"/>
    </row>
    <row r="193" spans="3:3" ht="14.25" customHeight="1">
      <c r="C193" s="177"/>
    </row>
    <row r="194" spans="3:3" ht="14.25" customHeight="1">
      <c r="C194" s="177"/>
    </row>
    <row r="195" spans="3:3" ht="14.25" customHeight="1">
      <c r="C195" s="177"/>
    </row>
    <row r="196" spans="3:3" ht="14.25" customHeight="1">
      <c r="C196" s="177"/>
    </row>
    <row r="197" spans="3:3" ht="14.25" customHeight="1">
      <c r="C197" s="177"/>
    </row>
    <row r="198" spans="3:3" ht="14.25" customHeight="1">
      <c r="C198" s="177"/>
    </row>
    <row r="199" spans="3:3" ht="14.25" customHeight="1">
      <c r="C199" s="177"/>
    </row>
    <row r="200" spans="3:3" ht="14.25" customHeight="1">
      <c r="C200" s="177"/>
    </row>
    <row r="201" spans="3:3" ht="14.25" customHeight="1">
      <c r="C201" s="177"/>
    </row>
    <row r="202" spans="3:3" ht="14.25" customHeight="1">
      <c r="C202" s="177"/>
    </row>
    <row r="203" spans="3:3" ht="14.25" customHeight="1">
      <c r="C203" s="177"/>
    </row>
    <row r="204" spans="3:3" ht="14.25" customHeight="1">
      <c r="C204" s="177"/>
    </row>
    <row r="205" spans="3:3" ht="14.25" customHeight="1">
      <c r="C205" s="177"/>
    </row>
    <row r="206" spans="3:3" ht="14.25" customHeight="1">
      <c r="C206" s="177"/>
    </row>
    <row r="207" spans="3:3" ht="14.25" customHeight="1">
      <c r="C207" s="177"/>
    </row>
    <row r="208" spans="3:3" ht="14.25" customHeight="1">
      <c r="C208" s="177"/>
    </row>
    <row r="209" spans="3:3" ht="14.25" customHeight="1">
      <c r="C209" s="177"/>
    </row>
    <row r="210" spans="3:3" ht="14.25" customHeight="1">
      <c r="C210" s="177"/>
    </row>
    <row r="211" spans="3:3" ht="14.25" customHeight="1">
      <c r="C211" s="177"/>
    </row>
    <row r="212" spans="3:3" ht="14.25" customHeight="1">
      <c r="C212" s="177"/>
    </row>
    <row r="213" spans="3:3" ht="14.25" customHeight="1">
      <c r="C213" s="177"/>
    </row>
    <row r="214" spans="3:3" ht="14.25" customHeight="1">
      <c r="C214" s="177"/>
    </row>
    <row r="215" spans="3:3" ht="14.25" customHeight="1">
      <c r="C215" s="177"/>
    </row>
    <row r="216" spans="3:3" ht="14.25" customHeight="1">
      <c r="C216" s="177"/>
    </row>
    <row r="217" spans="3:3" ht="14.25" customHeight="1">
      <c r="C217" s="177"/>
    </row>
    <row r="218" spans="3:3" ht="14.25" customHeight="1">
      <c r="C218" s="177"/>
    </row>
    <row r="219" spans="3:3" ht="14.25" customHeight="1">
      <c r="C219" s="177"/>
    </row>
    <row r="220" spans="3:3" ht="14.25" customHeight="1">
      <c r="C220" s="177"/>
    </row>
    <row r="221" spans="3:3" ht="14.25" customHeight="1">
      <c r="C221" s="177"/>
    </row>
    <row r="222" spans="3:3" ht="14.25" customHeight="1">
      <c r="C222" s="177"/>
    </row>
    <row r="223" spans="3:3" ht="14.25" customHeight="1">
      <c r="C223" s="177"/>
    </row>
    <row r="224" spans="3:3" ht="14.25" customHeight="1">
      <c r="C224" s="177"/>
    </row>
    <row r="225" spans="3:3" ht="14.25" customHeight="1">
      <c r="C225" s="177"/>
    </row>
    <row r="226" spans="3:3" ht="14.25" customHeight="1">
      <c r="C226" s="177"/>
    </row>
    <row r="227" spans="3:3" ht="14.25" customHeight="1">
      <c r="C227" s="177"/>
    </row>
    <row r="228" spans="3:3" ht="14.25" customHeight="1">
      <c r="C228" s="177"/>
    </row>
    <row r="229" spans="3:3" ht="14.25" customHeight="1">
      <c r="C229" s="177"/>
    </row>
    <row r="230" spans="3:3" ht="14.25" customHeight="1">
      <c r="C230" s="177"/>
    </row>
    <row r="231" spans="3:3" ht="14.25" customHeight="1">
      <c r="C231" s="177"/>
    </row>
    <row r="232" spans="3:3" ht="14.25" customHeight="1">
      <c r="C232" s="177"/>
    </row>
    <row r="233" spans="3:3" ht="14.25" customHeight="1">
      <c r="C233" s="177"/>
    </row>
    <row r="234" spans="3:3" ht="14.25" customHeight="1">
      <c r="C234" s="177"/>
    </row>
    <row r="235" spans="3:3" ht="14.25" customHeight="1">
      <c r="C235" s="177"/>
    </row>
    <row r="236" spans="3:3" ht="14.25" customHeight="1">
      <c r="C236" s="177"/>
    </row>
    <row r="237" spans="3:3" ht="14.25" customHeight="1">
      <c r="C237" s="177"/>
    </row>
    <row r="238" spans="3:3" ht="14.25" customHeight="1">
      <c r="C238" s="177"/>
    </row>
    <row r="239" spans="3:3" ht="14.25" customHeight="1">
      <c r="C239" s="177"/>
    </row>
    <row r="240" spans="3:3" ht="14.25" customHeight="1">
      <c r="C240" s="177"/>
    </row>
    <row r="241" spans="3:3" ht="14.25" customHeight="1">
      <c r="C241" s="177"/>
    </row>
    <row r="242" spans="3:3" ht="14.25" customHeight="1">
      <c r="C242" s="177"/>
    </row>
    <row r="243" spans="3:3" ht="14.25" customHeight="1">
      <c r="C243" s="177"/>
    </row>
    <row r="244" spans="3:3" ht="14.25" customHeight="1">
      <c r="C244" s="177"/>
    </row>
    <row r="245" spans="3:3" ht="14.25" customHeight="1">
      <c r="C245" s="177"/>
    </row>
    <row r="246" spans="3:3" ht="14.25" customHeight="1">
      <c r="C246" s="177"/>
    </row>
    <row r="247" spans="3:3" ht="14.25" customHeight="1">
      <c r="C247" s="177"/>
    </row>
    <row r="248" spans="3:3" ht="14.25" customHeight="1">
      <c r="C248" s="177"/>
    </row>
    <row r="249" spans="3:3" ht="14.25" customHeight="1">
      <c r="C249" s="177"/>
    </row>
    <row r="250" spans="3:3" ht="14.25" customHeight="1">
      <c r="C250" s="177"/>
    </row>
    <row r="251" spans="3:3" ht="14.25" customHeight="1">
      <c r="C251" s="177"/>
    </row>
    <row r="252" spans="3:3" ht="14.25" customHeight="1">
      <c r="C252" s="177"/>
    </row>
    <row r="253" spans="3:3" ht="14.25" customHeight="1">
      <c r="C253" s="177"/>
    </row>
    <row r="254" spans="3:3" ht="14.25" customHeight="1">
      <c r="C254" s="177"/>
    </row>
    <row r="255" spans="3:3" ht="14.25" customHeight="1">
      <c r="C255" s="177"/>
    </row>
    <row r="256" spans="3:3" ht="14.25" customHeight="1">
      <c r="C256" s="177"/>
    </row>
    <row r="257" spans="3:3" ht="14.25" customHeight="1">
      <c r="C257" s="177"/>
    </row>
    <row r="258" spans="3:3" ht="14.25" customHeight="1">
      <c r="C258" s="177"/>
    </row>
    <row r="259" spans="3:3" ht="14.25" customHeight="1">
      <c r="C259" s="177"/>
    </row>
    <row r="260" spans="3:3" ht="14.25" customHeight="1">
      <c r="C260" s="177"/>
    </row>
    <row r="261" spans="3:3" ht="14.25" customHeight="1">
      <c r="C261" s="177"/>
    </row>
    <row r="262" spans="3:3" ht="14.25" customHeight="1">
      <c r="C262" s="177"/>
    </row>
    <row r="263" spans="3:3" ht="14.25" customHeight="1">
      <c r="C263" s="177"/>
    </row>
    <row r="264" spans="3:3" ht="14.25" customHeight="1">
      <c r="C264" s="177"/>
    </row>
    <row r="265" spans="3:3" ht="14.25" customHeight="1">
      <c r="C265" s="177"/>
    </row>
    <row r="266" spans="3:3" ht="14.25" customHeight="1">
      <c r="C266" s="177"/>
    </row>
    <row r="267" spans="3:3" ht="14.25" customHeight="1">
      <c r="C267" s="177"/>
    </row>
    <row r="268" spans="3:3" ht="14.25" customHeight="1">
      <c r="C268" s="177"/>
    </row>
    <row r="269" spans="3:3" ht="14.25" customHeight="1">
      <c r="C269" s="177"/>
    </row>
    <row r="270" spans="3:3" ht="14.25" customHeight="1">
      <c r="C270" s="177"/>
    </row>
    <row r="271" spans="3:3" ht="14.25" customHeight="1">
      <c r="C271" s="177"/>
    </row>
    <row r="272" spans="3:3" ht="14.25" customHeight="1">
      <c r="C272" s="177"/>
    </row>
    <row r="273" spans="3:3" ht="14.25" customHeight="1">
      <c r="C273" s="177"/>
    </row>
    <row r="274" spans="3:3" ht="14.25" customHeight="1">
      <c r="C274" s="177"/>
    </row>
    <row r="275" spans="3:3" ht="14.25" customHeight="1">
      <c r="C275" s="177"/>
    </row>
    <row r="276" spans="3:3" ht="14.25" customHeight="1">
      <c r="C276" s="177"/>
    </row>
    <row r="277" spans="3:3" ht="14.25" customHeight="1">
      <c r="C277" s="177"/>
    </row>
    <row r="278" spans="3:3" ht="14.25" customHeight="1">
      <c r="C278" s="177"/>
    </row>
    <row r="279" spans="3:3" ht="14.25" customHeight="1">
      <c r="C279" s="177"/>
    </row>
    <row r="280" spans="3:3" ht="14.25" customHeight="1">
      <c r="C280" s="177"/>
    </row>
    <row r="281" spans="3:3" ht="14.25" customHeight="1">
      <c r="C281" s="177"/>
    </row>
    <row r="282" spans="3:3" ht="14.25" customHeight="1">
      <c r="C282" s="177"/>
    </row>
    <row r="283" spans="3:3" ht="14.25" customHeight="1">
      <c r="C283" s="177"/>
    </row>
    <row r="284" spans="3:3" ht="14.25" customHeight="1">
      <c r="C284" s="177"/>
    </row>
    <row r="285" spans="3:3" ht="14.25" customHeight="1">
      <c r="C285" s="177"/>
    </row>
    <row r="286" spans="3:3" ht="14.25" customHeight="1">
      <c r="C286" s="177"/>
    </row>
    <row r="287" spans="3:3" ht="14.25" customHeight="1">
      <c r="C287" s="177"/>
    </row>
    <row r="288" spans="3:3" ht="14.25" customHeight="1">
      <c r="C288" s="177"/>
    </row>
    <row r="289" spans="3:3" ht="14.25" customHeight="1">
      <c r="C289" s="177"/>
    </row>
    <row r="290" spans="3:3" ht="14.25" customHeight="1">
      <c r="C290" s="177"/>
    </row>
    <row r="291" spans="3:3" ht="14.25" customHeight="1">
      <c r="C291" s="177"/>
    </row>
    <row r="292" spans="3:3" ht="14.25" customHeight="1">
      <c r="C292" s="177"/>
    </row>
    <row r="293" spans="3:3" ht="14.25" customHeight="1">
      <c r="C293" s="177"/>
    </row>
    <row r="294" spans="3:3" ht="14.25" customHeight="1">
      <c r="C294" s="177"/>
    </row>
    <row r="295" spans="3:3" ht="14.25" customHeight="1">
      <c r="C295" s="177"/>
    </row>
    <row r="296" spans="3:3" ht="14.25" customHeight="1">
      <c r="C296" s="177"/>
    </row>
    <row r="297" spans="3:3" ht="14.25" customHeight="1">
      <c r="C297" s="177"/>
    </row>
    <row r="298" spans="3:3" ht="14.25" customHeight="1">
      <c r="C298" s="177"/>
    </row>
    <row r="299" spans="3:3" ht="14.25" customHeight="1">
      <c r="C299" s="177"/>
    </row>
    <row r="300" spans="3:3" ht="14.25" customHeight="1">
      <c r="C300" s="177"/>
    </row>
    <row r="301" spans="3:3" ht="14.25" customHeight="1">
      <c r="C301" s="177"/>
    </row>
    <row r="302" spans="3:3" ht="14.25" customHeight="1">
      <c r="C302" s="177"/>
    </row>
    <row r="303" spans="3:3" ht="14.25" customHeight="1">
      <c r="C303" s="177"/>
    </row>
    <row r="304" spans="3:3" ht="14.25" customHeight="1">
      <c r="C304" s="177"/>
    </row>
    <row r="305" spans="3:3" ht="14.25" customHeight="1">
      <c r="C305" s="177"/>
    </row>
    <row r="306" spans="3:3" ht="14.25" customHeight="1">
      <c r="C306" s="177"/>
    </row>
    <row r="307" spans="3:3" ht="14.25" customHeight="1">
      <c r="C307" s="177"/>
    </row>
    <row r="308" spans="3:3" ht="14.25" customHeight="1">
      <c r="C308" s="177"/>
    </row>
    <row r="309" spans="3:3" ht="14.25" customHeight="1">
      <c r="C309" s="177"/>
    </row>
    <row r="310" spans="3:3" ht="14.25" customHeight="1">
      <c r="C310" s="177"/>
    </row>
    <row r="311" spans="3:3" ht="14.25" customHeight="1">
      <c r="C311" s="177"/>
    </row>
    <row r="312" spans="3:3" ht="14.25" customHeight="1">
      <c r="C312" s="177"/>
    </row>
    <row r="313" spans="3:3" ht="14.25" customHeight="1">
      <c r="C313" s="177"/>
    </row>
    <row r="314" spans="3:3" ht="14.25" customHeight="1">
      <c r="C314" s="177"/>
    </row>
    <row r="315" spans="3:3" ht="14.25" customHeight="1">
      <c r="C315" s="177"/>
    </row>
    <row r="316" spans="3:3" ht="14.25" customHeight="1">
      <c r="C316" s="177"/>
    </row>
    <row r="317" spans="3:3" ht="14.25" customHeight="1">
      <c r="C317" s="177"/>
    </row>
    <row r="318" spans="3:3" ht="14.25" customHeight="1">
      <c r="C318" s="177"/>
    </row>
    <row r="319" spans="3:3" ht="14.25" customHeight="1">
      <c r="C319" s="177"/>
    </row>
    <row r="320" spans="3:3" ht="14.25" customHeight="1">
      <c r="C320" s="177"/>
    </row>
    <row r="321" spans="3:3" ht="14.25" customHeight="1">
      <c r="C321" s="177"/>
    </row>
    <row r="322" spans="3:3" ht="14.25" customHeight="1">
      <c r="C322" s="177"/>
    </row>
    <row r="323" spans="3:3" ht="14.25" customHeight="1">
      <c r="C323" s="177"/>
    </row>
    <row r="324" spans="3:3" ht="14.25" customHeight="1">
      <c r="C324" s="177"/>
    </row>
    <row r="325" spans="3:3" ht="14.25" customHeight="1">
      <c r="C325" s="177"/>
    </row>
    <row r="326" spans="3:3" ht="14.25" customHeight="1">
      <c r="C326" s="177"/>
    </row>
    <row r="327" spans="3:3" ht="14.25" customHeight="1">
      <c r="C327" s="177"/>
    </row>
    <row r="328" spans="3:3" ht="14.25" customHeight="1">
      <c r="C328" s="177"/>
    </row>
    <row r="329" spans="3:3" ht="14.25" customHeight="1">
      <c r="C329" s="177"/>
    </row>
    <row r="330" spans="3:3" ht="14.25" customHeight="1">
      <c r="C330" s="177"/>
    </row>
    <row r="331" spans="3:3" ht="14.25" customHeight="1">
      <c r="C331" s="177"/>
    </row>
    <row r="332" spans="3:3" ht="14.25" customHeight="1">
      <c r="C332" s="177"/>
    </row>
    <row r="333" spans="3:3" ht="14.25" customHeight="1">
      <c r="C333" s="177"/>
    </row>
    <row r="334" spans="3:3" ht="14.25" customHeight="1">
      <c r="C334" s="177"/>
    </row>
    <row r="335" spans="3:3" ht="14.25" customHeight="1">
      <c r="C335" s="177"/>
    </row>
    <row r="336" spans="3:3" ht="14.25" customHeight="1">
      <c r="C336" s="177"/>
    </row>
    <row r="337" spans="3:3" ht="14.25" customHeight="1">
      <c r="C337" s="177"/>
    </row>
    <row r="338" spans="3:3" ht="14.25" customHeight="1">
      <c r="C338" s="177"/>
    </row>
    <row r="339" spans="3:3" ht="14.25" customHeight="1">
      <c r="C339" s="177"/>
    </row>
    <row r="340" spans="3:3" ht="14.25" customHeight="1">
      <c r="C340" s="177"/>
    </row>
    <row r="341" spans="3:3" ht="14.25" customHeight="1">
      <c r="C341" s="177"/>
    </row>
    <row r="342" spans="3:3" ht="14.25" customHeight="1">
      <c r="C342" s="177"/>
    </row>
    <row r="343" spans="3:3" ht="14.25" customHeight="1">
      <c r="C343" s="177"/>
    </row>
    <row r="344" spans="3:3" ht="14.25" customHeight="1">
      <c r="C344" s="177"/>
    </row>
    <row r="345" spans="3:3" ht="14.25" customHeight="1">
      <c r="C345" s="177"/>
    </row>
    <row r="346" spans="3:3" ht="14.25" customHeight="1">
      <c r="C346" s="177"/>
    </row>
    <row r="347" spans="3:3" ht="14.25" customHeight="1">
      <c r="C347" s="177"/>
    </row>
    <row r="348" spans="3:3" ht="14.25" customHeight="1">
      <c r="C348" s="177"/>
    </row>
    <row r="349" spans="3:3" ht="14.25" customHeight="1">
      <c r="C349" s="177"/>
    </row>
    <row r="350" spans="3:3" ht="14.25" customHeight="1">
      <c r="C350" s="177"/>
    </row>
    <row r="351" spans="3:3" ht="14.25" customHeight="1">
      <c r="C351" s="177"/>
    </row>
    <row r="352" spans="3:3" ht="14.25" customHeight="1">
      <c r="C352" s="177"/>
    </row>
    <row r="353" spans="3:3" ht="14.25" customHeight="1">
      <c r="C353" s="177"/>
    </row>
    <row r="354" spans="3:3" ht="14.25" customHeight="1">
      <c r="C354" s="177"/>
    </row>
    <row r="355" spans="3:3" ht="14.25" customHeight="1">
      <c r="C355" s="177"/>
    </row>
    <row r="356" spans="3:3" ht="14.25" customHeight="1">
      <c r="C356" s="177"/>
    </row>
    <row r="357" spans="3:3" ht="14.25" customHeight="1">
      <c r="C357" s="177"/>
    </row>
    <row r="358" spans="3:3" ht="14.25" customHeight="1">
      <c r="C358" s="177"/>
    </row>
    <row r="359" spans="3:3" ht="14.25" customHeight="1">
      <c r="C359" s="177"/>
    </row>
    <row r="360" spans="3:3" ht="14.25" customHeight="1">
      <c r="C360" s="177"/>
    </row>
    <row r="361" spans="3:3" ht="14.25" customHeight="1">
      <c r="C361" s="177"/>
    </row>
    <row r="362" spans="3:3" ht="14.25" customHeight="1">
      <c r="C362" s="177"/>
    </row>
    <row r="363" spans="3:3" ht="14.25" customHeight="1">
      <c r="C363" s="177"/>
    </row>
    <row r="364" spans="3:3" ht="14.25" customHeight="1">
      <c r="C364" s="177"/>
    </row>
    <row r="365" spans="3:3" ht="14.25" customHeight="1">
      <c r="C365" s="177"/>
    </row>
    <row r="366" spans="3:3" ht="14.25" customHeight="1">
      <c r="C366" s="177"/>
    </row>
    <row r="367" spans="3:3" ht="14.25" customHeight="1">
      <c r="C367" s="177"/>
    </row>
    <row r="368" spans="3:3" ht="14.25" customHeight="1">
      <c r="C368" s="177"/>
    </row>
    <row r="369" spans="3:3" ht="14.25" customHeight="1">
      <c r="C369" s="177"/>
    </row>
    <row r="370" spans="3:3" ht="14.25" customHeight="1">
      <c r="C370" s="177"/>
    </row>
    <row r="371" spans="3:3" ht="14.25" customHeight="1">
      <c r="C371" s="177"/>
    </row>
    <row r="372" spans="3:3" ht="14.25" customHeight="1">
      <c r="C372" s="177"/>
    </row>
    <row r="373" spans="3:3" ht="14.25" customHeight="1">
      <c r="C373" s="177"/>
    </row>
    <row r="374" spans="3:3" ht="14.25" customHeight="1">
      <c r="C374" s="177"/>
    </row>
    <row r="375" spans="3:3" ht="14.25" customHeight="1">
      <c r="C375" s="177"/>
    </row>
    <row r="376" spans="3:3" ht="14.25" customHeight="1">
      <c r="C376" s="177"/>
    </row>
    <row r="377" spans="3:3" ht="14.25" customHeight="1">
      <c r="C377" s="177"/>
    </row>
    <row r="378" spans="3:3" ht="14.25" customHeight="1">
      <c r="C378" s="177"/>
    </row>
    <row r="379" spans="3:3" ht="14.25" customHeight="1">
      <c r="C379" s="177"/>
    </row>
    <row r="380" spans="3:3" ht="14.25" customHeight="1">
      <c r="C380" s="177"/>
    </row>
    <row r="381" spans="3:3" ht="14.25" customHeight="1">
      <c r="C381" s="177"/>
    </row>
    <row r="382" spans="3:3" ht="14.25" customHeight="1">
      <c r="C382" s="177"/>
    </row>
    <row r="383" spans="3:3" ht="14.25" customHeight="1">
      <c r="C383" s="177"/>
    </row>
    <row r="384" spans="3:3" ht="14.25" customHeight="1">
      <c r="C384" s="177"/>
    </row>
    <row r="385" spans="3:3" ht="14.25" customHeight="1">
      <c r="C385" s="177"/>
    </row>
    <row r="386" spans="3:3" ht="14.25" customHeight="1">
      <c r="C386" s="177"/>
    </row>
    <row r="387" spans="3:3" ht="14.25" customHeight="1">
      <c r="C387" s="177"/>
    </row>
    <row r="388" spans="3:3" ht="14.25" customHeight="1">
      <c r="C388" s="177"/>
    </row>
    <row r="389" spans="3:3" ht="14.25" customHeight="1">
      <c r="C389" s="177"/>
    </row>
    <row r="390" spans="3:3" ht="14.25" customHeight="1">
      <c r="C390" s="177"/>
    </row>
    <row r="391" spans="3:3" ht="14.25" customHeight="1">
      <c r="C391" s="177"/>
    </row>
    <row r="392" spans="3:3" ht="14.25" customHeight="1">
      <c r="C392" s="177"/>
    </row>
    <row r="393" spans="3:3" ht="14.25" customHeight="1">
      <c r="C393" s="177"/>
    </row>
    <row r="394" spans="3:3" ht="14.25" customHeight="1">
      <c r="C394" s="177"/>
    </row>
    <row r="395" spans="3:3" ht="14.25" customHeight="1">
      <c r="C395" s="177"/>
    </row>
    <row r="396" spans="3:3" ht="14.25" customHeight="1">
      <c r="C396" s="177"/>
    </row>
    <row r="397" spans="3:3" ht="14.25" customHeight="1">
      <c r="C397" s="177"/>
    </row>
    <row r="398" spans="3:3" ht="14.25" customHeight="1">
      <c r="C398" s="177"/>
    </row>
    <row r="399" spans="3:3" ht="14.25" customHeight="1">
      <c r="C399" s="177"/>
    </row>
    <row r="400" spans="3:3" ht="14.25" customHeight="1">
      <c r="C400" s="177"/>
    </row>
    <row r="401" spans="3:3" ht="14.25" customHeight="1">
      <c r="C401" s="177"/>
    </row>
    <row r="402" spans="3:3" ht="14.25" customHeight="1">
      <c r="C402" s="177"/>
    </row>
    <row r="403" spans="3:3" ht="14.25" customHeight="1">
      <c r="C403" s="177"/>
    </row>
    <row r="404" spans="3:3" ht="14.25" customHeight="1">
      <c r="C404" s="177"/>
    </row>
    <row r="405" spans="3:3" ht="14.25" customHeight="1">
      <c r="C405" s="177"/>
    </row>
    <row r="406" spans="3:3" ht="14.25" customHeight="1">
      <c r="C406" s="177"/>
    </row>
    <row r="407" spans="3:3" ht="14.25" customHeight="1">
      <c r="C407" s="177"/>
    </row>
    <row r="408" spans="3:3" ht="14.25" customHeight="1">
      <c r="C408" s="177"/>
    </row>
    <row r="409" spans="3:3" ht="14.25" customHeight="1">
      <c r="C409" s="177"/>
    </row>
    <row r="410" spans="3:3" ht="14.25" customHeight="1">
      <c r="C410" s="177"/>
    </row>
    <row r="411" spans="3:3" ht="14.25" customHeight="1">
      <c r="C411" s="177"/>
    </row>
    <row r="412" spans="3:3" ht="14.25" customHeight="1">
      <c r="C412" s="177"/>
    </row>
    <row r="413" spans="3:3" ht="14.25" customHeight="1">
      <c r="C413" s="177"/>
    </row>
    <row r="414" spans="3:3" ht="14.25" customHeight="1">
      <c r="C414" s="177"/>
    </row>
    <row r="415" spans="3:3" ht="14.25" customHeight="1">
      <c r="C415" s="177"/>
    </row>
    <row r="416" spans="3:3" ht="14.25" customHeight="1">
      <c r="C416" s="177"/>
    </row>
    <row r="417" spans="3:3" ht="14.25" customHeight="1">
      <c r="C417" s="177"/>
    </row>
    <row r="418" spans="3:3" ht="14.25" customHeight="1">
      <c r="C418" s="177"/>
    </row>
    <row r="419" spans="3:3" ht="14.25" customHeight="1">
      <c r="C419" s="177"/>
    </row>
    <row r="420" spans="3:3" ht="14.25" customHeight="1">
      <c r="C420" s="177"/>
    </row>
    <row r="421" spans="3:3" ht="14.25" customHeight="1">
      <c r="C421" s="177"/>
    </row>
    <row r="422" spans="3:3" ht="14.25" customHeight="1">
      <c r="C422" s="177"/>
    </row>
    <row r="423" spans="3:3" ht="14.25" customHeight="1">
      <c r="C423" s="177"/>
    </row>
    <row r="424" spans="3:3" ht="14.25" customHeight="1">
      <c r="C424" s="177"/>
    </row>
    <row r="425" spans="3:3" ht="14.25" customHeight="1">
      <c r="C425" s="177"/>
    </row>
    <row r="426" spans="3:3" ht="14.25" customHeight="1">
      <c r="C426" s="177"/>
    </row>
    <row r="427" spans="3:3" ht="14.25" customHeight="1">
      <c r="C427" s="177"/>
    </row>
    <row r="428" spans="3:3" ht="14.25" customHeight="1">
      <c r="C428" s="177"/>
    </row>
    <row r="429" spans="3:3" ht="14.25" customHeight="1">
      <c r="C429" s="177"/>
    </row>
    <row r="430" spans="3:3" ht="14.25" customHeight="1">
      <c r="C430" s="177"/>
    </row>
    <row r="431" spans="3:3" ht="14.25" customHeight="1">
      <c r="C431" s="177"/>
    </row>
    <row r="432" spans="3:3" ht="14.25" customHeight="1">
      <c r="C432" s="177"/>
    </row>
    <row r="433" spans="3:3" ht="14.25" customHeight="1">
      <c r="C433" s="177"/>
    </row>
    <row r="434" spans="3:3" ht="14.25" customHeight="1">
      <c r="C434" s="177"/>
    </row>
    <row r="435" spans="3:3" ht="14.25" customHeight="1">
      <c r="C435" s="177"/>
    </row>
    <row r="436" spans="3:3" ht="14.25" customHeight="1">
      <c r="C436" s="177"/>
    </row>
    <row r="437" spans="3:3" ht="14.25" customHeight="1">
      <c r="C437" s="177"/>
    </row>
    <row r="438" spans="3:3" ht="14.25" customHeight="1">
      <c r="C438" s="177"/>
    </row>
    <row r="439" spans="3:3" ht="14.25" customHeight="1">
      <c r="C439" s="177"/>
    </row>
    <row r="440" spans="3:3" ht="14.25" customHeight="1">
      <c r="C440" s="177"/>
    </row>
    <row r="441" spans="3:3" ht="14.25" customHeight="1">
      <c r="C441" s="177"/>
    </row>
    <row r="442" spans="3:3" ht="14.25" customHeight="1">
      <c r="C442" s="177"/>
    </row>
    <row r="443" spans="3:3" ht="14.25" customHeight="1">
      <c r="C443" s="177"/>
    </row>
    <row r="444" spans="3:3" ht="14.25" customHeight="1">
      <c r="C444" s="177"/>
    </row>
    <row r="445" spans="3:3" ht="14.25" customHeight="1">
      <c r="C445" s="177"/>
    </row>
    <row r="446" spans="3:3" ht="14.25" customHeight="1">
      <c r="C446" s="177"/>
    </row>
    <row r="447" spans="3:3" ht="14.25" customHeight="1">
      <c r="C447" s="177"/>
    </row>
    <row r="448" spans="3:3" ht="14.25" customHeight="1">
      <c r="C448" s="177"/>
    </row>
    <row r="449" spans="3:3" ht="14.25" customHeight="1">
      <c r="C449" s="177"/>
    </row>
    <row r="450" spans="3:3" ht="14.25" customHeight="1">
      <c r="C450" s="177"/>
    </row>
    <row r="451" spans="3:3" ht="14.25" customHeight="1">
      <c r="C451" s="177"/>
    </row>
    <row r="452" spans="3:3" ht="14.25" customHeight="1">
      <c r="C452" s="177"/>
    </row>
    <row r="453" spans="3:3" ht="14.25" customHeight="1">
      <c r="C453" s="177"/>
    </row>
    <row r="454" spans="3:3" ht="14.25" customHeight="1">
      <c r="C454" s="177"/>
    </row>
    <row r="455" spans="3:3" ht="14.25" customHeight="1">
      <c r="C455" s="177"/>
    </row>
    <row r="456" spans="3:3" ht="14.25" customHeight="1">
      <c r="C456" s="177"/>
    </row>
    <row r="457" spans="3:3" ht="14.25" customHeight="1">
      <c r="C457" s="177"/>
    </row>
    <row r="458" spans="3:3" ht="14.25" customHeight="1">
      <c r="C458" s="177"/>
    </row>
    <row r="459" spans="3:3" ht="14.25" customHeight="1">
      <c r="C459" s="177"/>
    </row>
    <row r="460" spans="3:3" ht="14.25" customHeight="1">
      <c r="C460" s="177"/>
    </row>
    <row r="461" spans="3:3" ht="14.25" customHeight="1">
      <c r="C461" s="177"/>
    </row>
    <row r="462" spans="3:3" ht="14.25" customHeight="1">
      <c r="C462" s="177"/>
    </row>
    <row r="463" spans="3:3" ht="14.25" customHeight="1">
      <c r="C463" s="177"/>
    </row>
    <row r="464" spans="3:3" ht="14.25" customHeight="1">
      <c r="C464" s="177"/>
    </row>
    <row r="465" spans="3:3" ht="14.25" customHeight="1">
      <c r="C465" s="177"/>
    </row>
    <row r="466" spans="3:3" ht="14.25" customHeight="1">
      <c r="C466" s="177"/>
    </row>
    <row r="467" spans="3:3" ht="14.25" customHeight="1">
      <c r="C467" s="177"/>
    </row>
    <row r="468" spans="3:3" ht="14.25" customHeight="1">
      <c r="C468" s="177"/>
    </row>
    <row r="469" spans="3:3" ht="14.25" customHeight="1">
      <c r="C469" s="177"/>
    </row>
    <row r="470" spans="3:3" ht="14.25" customHeight="1">
      <c r="C470" s="177"/>
    </row>
    <row r="471" spans="3:3" ht="14.25" customHeight="1">
      <c r="C471" s="177"/>
    </row>
    <row r="472" spans="3:3" ht="14.25" customHeight="1">
      <c r="C472" s="177"/>
    </row>
    <row r="473" spans="3:3" ht="14.25" customHeight="1">
      <c r="C473" s="177"/>
    </row>
    <row r="474" spans="3:3" ht="14.25" customHeight="1">
      <c r="C474" s="177"/>
    </row>
    <row r="475" spans="3:3" ht="14.25" customHeight="1">
      <c r="C475" s="177"/>
    </row>
    <row r="476" spans="3:3" ht="14.25" customHeight="1">
      <c r="C476" s="177"/>
    </row>
    <row r="477" spans="3:3" ht="14.25" customHeight="1">
      <c r="C477" s="177"/>
    </row>
    <row r="478" spans="3:3" ht="14.25" customHeight="1">
      <c r="C478" s="177"/>
    </row>
    <row r="479" spans="3:3" ht="14.25" customHeight="1">
      <c r="C479" s="177"/>
    </row>
    <row r="480" spans="3:3" ht="14.25" customHeight="1">
      <c r="C480" s="177"/>
    </row>
    <row r="481" spans="3:3" ht="14.25" customHeight="1">
      <c r="C481" s="177"/>
    </row>
    <row r="482" spans="3:3" ht="14.25" customHeight="1">
      <c r="C482" s="177"/>
    </row>
    <row r="483" spans="3:3" ht="14.25" customHeight="1">
      <c r="C483" s="177"/>
    </row>
    <row r="484" spans="3:3" ht="14.25" customHeight="1">
      <c r="C484" s="177"/>
    </row>
    <row r="485" spans="3:3" ht="14.25" customHeight="1">
      <c r="C485" s="177"/>
    </row>
    <row r="486" spans="3:3" ht="14.25" customHeight="1">
      <c r="C486" s="177"/>
    </row>
    <row r="487" spans="3:3" ht="14.25" customHeight="1">
      <c r="C487" s="177"/>
    </row>
    <row r="488" spans="3:3" ht="14.25" customHeight="1">
      <c r="C488" s="177"/>
    </row>
    <row r="489" spans="3:3" ht="14.25" customHeight="1">
      <c r="C489" s="177"/>
    </row>
    <row r="490" spans="3:3" ht="14.25" customHeight="1">
      <c r="C490" s="177"/>
    </row>
    <row r="491" spans="3:3" ht="14.25" customHeight="1">
      <c r="C491" s="177"/>
    </row>
    <row r="492" spans="3:3" ht="14.25" customHeight="1">
      <c r="C492" s="177"/>
    </row>
    <row r="493" spans="3:3" ht="14.25" customHeight="1">
      <c r="C493" s="177"/>
    </row>
    <row r="494" spans="3:3" ht="14.25" customHeight="1">
      <c r="C494" s="177"/>
    </row>
    <row r="495" spans="3:3" ht="14.25" customHeight="1">
      <c r="C495" s="177"/>
    </row>
    <row r="496" spans="3:3" ht="14.25" customHeight="1">
      <c r="C496" s="177"/>
    </row>
    <row r="497" spans="3:3" ht="14.25" customHeight="1">
      <c r="C497" s="177"/>
    </row>
    <row r="498" spans="3:3" ht="14.25" customHeight="1">
      <c r="C498" s="177"/>
    </row>
    <row r="499" spans="3:3" ht="14.25" customHeight="1">
      <c r="C499" s="177"/>
    </row>
    <row r="500" spans="3:3" ht="14.25" customHeight="1">
      <c r="C500" s="177"/>
    </row>
    <row r="501" spans="3:3" ht="14.25" customHeight="1">
      <c r="C501" s="177"/>
    </row>
    <row r="502" spans="3:3" ht="14.25" customHeight="1">
      <c r="C502" s="177"/>
    </row>
    <row r="503" spans="3:3" ht="14.25" customHeight="1">
      <c r="C503" s="177"/>
    </row>
    <row r="504" spans="3:3" ht="14.25" customHeight="1">
      <c r="C504" s="177"/>
    </row>
    <row r="505" spans="3:3" ht="14.25" customHeight="1">
      <c r="C505" s="177"/>
    </row>
    <row r="506" spans="3:3" ht="14.25" customHeight="1">
      <c r="C506" s="177"/>
    </row>
    <row r="507" spans="3:3" ht="14.25" customHeight="1">
      <c r="C507" s="177"/>
    </row>
    <row r="508" spans="3:3" ht="14.25" customHeight="1">
      <c r="C508" s="177"/>
    </row>
    <row r="509" spans="3:3" ht="14.25" customHeight="1">
      <c r="C509" s="177"/>
    </row>
    <row r="510" spans="3:3" ht="14.25" customHeight="1">
      <c r="C510" s="177"/>
    </row>
    <row r="511" spans="3:3" ht="14.25" customHeight="1">
      <c r="C511" s="177"/>
    </row>
    <row r="512" spans="3:3" ht="14.25" customHeight="1">
      <c r="C512" s="177"/>
    </row>
    <row r="513" spans="3:3" ht="14.25" customHeight="1">
      <c r="C513" s="177"/>
    </row>
    <row r="514" spans="3:3" ht="14.25" customHeight="1">
      <c r="C514" s="177"/>
    </row>
    <row r="515" spans="3:3" ht="14.25" customHeight="1">
      <c r="C515" s="177"/>
    </row>
    <row r="516" spans="3:3" ht="14.25" customHeight="1">
      <c r="C516" s="177"/>
    </row>
    <row r="517" spans="3:3" ht="14.25" customHeight="1">
      <c r="C517" s="177"/>
    </row>
    <row r="518" spans="3:3" ht="14.25" customHeight="1">
      <c r="C518" s="177"/>
    </row>
    <row r="519" spans="3:3" ht="14.25" customHeight="1">
      <c r="C519" s="177"/>
    </row>
    <row r="520" spans="3:3" ht="14.25" customHeight="1">
      <c r="C520" s="177"/>
    </row>
    <row r="521" spans="3:3" ht="14.25" customHeight="1">
      <c r="C521" s="177"/>
    </row>
    <row r="522" spans="3:3" ht="14.25" customHeight="1">
      <c r="C522" s="177"/>
    </row>
    <row r="523" spans="3:3" ht="14.25" customHeight="1">
      <c r="C523" s="177"/>
    </row>
    <row r="524" spans="3:3" ht="14.25" customHeight="1">
      <c r="C524" s="177"/>
    </row>
    <row r="525" spans="3:3" ht="14.25" customHeight="1">
      <c r="C525" s="177"/>
    </row>
    <row r="526" spans="3:3" ht="14.25" customHeight="1">
      <c r="C526" s="177"/>
    </row>
    <row r="527" spans="3:3" ht="14.25" customHeight="1">
      <c r="C527" s="177"/>
    </row>
    <row r="528" spans="3:3" ht="14.25" customHeight="1">
      <c r="C528" s="177"/>
    </row>
    <row r="529" spans="3:3" ht="14.25" customHeight="1">
      <c r="C529" s="177"/>
    </row>
    <row r="530" spans="3:3" ht="14.25" customHeight="1">
      <c r="C530" s="177"/>
    </row>
    <row r="531" spans="3:3" ht="14.25" customHeight="1">
      <c r="C531" s="177"/>
    </row>
    <row r="532" spans="3:3" ht="14.25" customHeight="1">
      <c r="C532" s="177"/>
    </row>
    <row r="533" spans="3:3" ht="14.25" customHeight="1">
      <c r="C533" s="177"/>
    </row>
    <row r="534" spans="3:3" ht="14.25" customHeight="1">
      <c r="C534" s="177"/>
    </row>
    <row r="535" spans="3:3" ht="14.25" customHeight="1">
      <c r="C535" s="177"/>
    </row>
    <row r="536" spans="3:3" ht="14.25" customHeight="1">
      <c r="C536" s="177"/>
    </row>
    <row r="537" spans="3:3" ht="14.25" customHeight="1">
      <c r="C537" s="177"/>
    </row>
    <row r="538" spans="3:3" ht="14.25" customHeight="1">
      <c r="C538" s="177"/>
    </row>
    <row r="539" spans="3:3" ht="14.25" customHeight="1">
      <c r="C539" s="177"/>
    </row>
    <row r="540" spans="3:3" ht="14.25" customHeight="1">
      <c r="C540" s="177"/>
    </row>
    <row r="541" spans="3:3" ht="14.25" customHeight="1">
      <c r="C541" s="177"/>
    </row>
    <row r="542" spans="3:3" ht="14.25" customHeight="1">
      <c r="C542" s="177"/>
    </row>
    <row r="543" spans="3:3" ht="14.25" customHeight="1">
      <c r="C543" s="177"/>
    </row>
    <row r="544" spans="3:3" ht="14.25" customHeight="1">
      <c r="C544" s="177"/>
    </row>
    <row r="545" spans="3:3" ht="14.25" customHeight="1">
      <c r="C545" s="177"/>
    </row>
    <row r="546" spans="3:3" ht="14.25" customHeight="1">
      <c r="C546" s="177"/>
    </row>
    <row r="547" spans="3:3" ht="14.25" customHeight="1">
      <c r="C547" s="177"/>
    </row>
    <row r="548" spans="3:3" ht="14.25" customHeight="1">
      <c r="C548" s="177"/>
    </row>
    <row r="549" spans="3:3" ht="14.25" customHeight="1">
      <c r="C549" s="177"/>
    </row>
    <row r="550" spans="3:3" ht="14.25" customHeight="1">
      <c r="C550" s="177"/>
    </row>
    <row r="551" spans="3:3" ht="14.25" customHeight="1">
      <c r="C551" s="177"/>
    </row>
    <row r="552" spans="3:3" ht="14.25" customHeight="1">
      <c r="C552" s="177"/>
    </row>
    <row r="553" spans="3:3" ht="14.25" customHeight="1">
      <c r="C553" s="177"/>
    </row>
    <row r="554" spans="3:3" ht="14.25" customHeight="1">
      <c r="C554" s="177"/>
    </row>
    <row r="555" spans="3:3" ht="14.25" customHeight="1">
      <c r="C555" s="177"/>
    </row>
    <row r="556" spans="3:3" ht="14.25" customHeight="1">
      <c r="C556" s="177"/>
    </row>
    <row r="557" spans="3:3" ht="14.25" customHeight="1">
      <c r="C557" s="177"/>
    </row>
    <row r="558" spans="3:3" ht="14.25" customHeight="1">
      <c r="C558" s="177"/>
    </row>
    <row r="559" spans="3:3" ht="14.25" customHeight="1">
      <c r="C559" s="177"/>
    </row>
    <row r="560" spans="3:3" ht="14.25" customHeight="1">
      <c r="C560" s="177"/>
    </row>
    <row r="561" spans="3:3" ht="14.25" customHeight="1">
      <c r="C561" s="177"/>
    </row>
    <row r="562" spans="3:3" ht="14.25" customHeight="1">
      <c r="C562" s="177"/>
    </row>
    <row r="563" spans="3:3" ht="14.25" customHeight="1">
      <c r="C563" s="177"/>
    </row>
    <row r="564" spans="3:3" ht="14.25" customHeight="1">
      <c r="C564" s="177"/>
    </row>
    <row r="565" spans="3:3" ht="14.25" customHeight="1">
      <c r="C565" s="177"/>
    </row>
    <row r="566" spans="3:3" ht="14.25" customHeight="1">
      <c r="C566" s="177"/>
    </row>
    <row r="567" spans="3:3" ht="14.25" customHeight="1">
      <c r="C567" s="177"/>
    </row>
    <row r="568" spans="3:3" ht="14.25" customHeight="1">
      <c r="C568" s="177"/>
    </row>
    <row r="569" spans="3:3" ht="14.25" customHeight="1">
      <c r="C569" s="177"/>
    </row>
    <row r="570" spans="3:3" ht="14.25" customHeight="1">
      <c r="C570" s="177"/>
    </row>
    <row r="571" spans="3:3" ht="14.25" customHeight="1">
      <c r="C571" s="177"/>
    </row>
    <row r="572" spans="3:3" ht="14.25" customHeight="1">
      <c r="C572" s="177"/>
    </row>
    <row r="573" spans="3:3" ht="14.25" customHeight="1">
      <c r="C573" s="177"/>
    </row>
    <row r="574" spans="3:3" ht="14.25" customHeight="1">
      <c r="C574" s="177"/>
    </row>
    <row r="575" spans="3:3" ht="14.25" customHeight="1">
      <c r="C575" s="177"/>
    </row>
    <row r="576" spans="3:3" ht="14.25" customHeight="1">
      <c r="C576" s="177"/>
    </row>
    <row r="577" spans="3:3" ht="14.25" customHeight="1">
      <c r="C577" s="177"/>
    </row>
    <row r="578" spans="3:3" ht="14.25" customHeight="1">
      <c r="C578" s="177"/>
    </row>
    <row r="579" spans="3:3" ht="14.25" customHeight="1">
      <c r="C579" s="177"/>
    </row>
    <row r="580" spans="3:3" ht="14.25" customHeight="1">
      <c r="C580" s="177"/>
    </row>
    <row r="581" spans="3:3" ht="14.25" customHeight="1">
      <c r="C581" s="177"/>
    </row>
    <row r="582" spans="3:3" ht="14.25" customHeight="1">
      <c r="C582" s="177"/>
    </row>
    <row r="583" spans="3:3" ht="14.25" customHeight="1">
      <c r="C583" s="177"/>
    </row>
    <row r="584" spans="3:3" ht="14.25" customHeight="1">
      <c r="C584" s="177"/>
    </row>
    <row r="585" spans="3:3" ht="14.25" customHeight="1">
      <c r="C585" s="177"/>
    </row>
    <row r="586" spans="3:3" ht="14.25" customHeight="1">
      <c r="C586" s="177"/>
    </row>
    <row r="587" spans="3:3" ht="14.25" customHeight="1">
      <c r="C587" s="177"/>
    </row>
    <row r="588" spans="3:3" ht="14.25" customHeight="1">
      <c r="C588" s="177"/>
    </row>
    <row r="589" spans="3:3" ht="14.25" customHeight="1">
      <c r="C589" s="177"/>
    </row>
    <row r="590" spans="3:3" ht="14.25" customHeight="1">
      <c r="C590" s="177"/>
    </row>
    <row r="591" spans="3:3" ht="14.25" customHeight="1">
      <c r="C591" s="177"/>
    </row>
    <row r="592" spans="3:3" ht="14.25" customHeight="1">
      <c r="C592" s="177"/>
    </row>
    <row r="593" spans="3:3" ht="14.25" customHeight="1">
      <c r="C593" s="177"/>
    </row>
    <row r="594" spans="3:3" ht="14.25" customHeight="1">
      <c r="C594" s="177"/>
    </row>
    <row r="595" spans="3:3" ht="14.25" customHeight="1">
      <c r="C595" s="177"/>
    </row>
    <row r="596" spans="3:3" ht="14.25" customHeight="1">
      <c r="C596" s="177"/>
    </row>
    <row r="597" spans="3:3" ht="14.25" customHeight="1">
      <c r="C597" s="177"/>
    </row>
    <row r="598" spans="3:3" ht="14.25" customHeight="1">
      <c r="C598" s="177"/>
    </row>
    <row r="599" spans="3:3" ht="14.25" customHeight="1">
      <c r="C599" s="177"/>
    </row>
    <row r="600" spans="3:3" ht="14.25" customHeight="1">
      <c r="C600" s="177"/>
    </row>
    <row r="601" spans="3:3" ht="14.25" customHeight="1">
      <c r="C601" s="177"/>
    </row>
    <row r="602" spans="3:3" ht="14.25" customHeight="1">
      <c r="C602" s="177"/>
    </row>
    <row r="603" spans="3:3" ht="14.25" customHeight="1">
      <c r="C603" s="177"/>
    </row>
    <row r="604" spans="3:3" ht="14.25" customHeight="1">
      <c r="C604" s="177"/>
    </row>
    <row r="605" spans="3:3" ht="14.25" customHeight="1">
      <c r="C605" s="177"/>
    </row>
    <row r="606" spans="3:3" ht="14.25" customHeight="1">
      <c r="C606" s="177"/>
    </row>
    <row r="607" spans="3:3" ht="14.25" customHeight="1">
      <c r="C607" s="177"/>
    </row>
    <row r="608" spans="3:3" ht="14.25" customHeight="1">
      <c r="C608" s="177"/>
    </row>
    <row r="609" spans="3:3" ht="14.25" customHeight="1">
      <c r="C609" s="177"/>
    </row>
    <row r="610" spans="3:3" ht="14.25" customHeight="1">
      <c r="C610" s="177"/>
    </row>
    <row r="611" spans="3:3" ht="14.25" customHeight="1">
      <c r="C611" s="177"/>
    </row>
    <row r="612" spans="3:3" ht="14.25" customHeight="1">
      <c r="C612" s="177"/>
    </row>
    <row r="613" spans="3:3" ht="14.25" customHeight="1">
      <c r="C613" s="177"/>
    </row>
    <row r="614" spans="3:3" ht="14.25" customHeight="1">
      <c r="C614" s="177"/>
    </row>
    <row r="615" spans="3:3" ht="14.25" customHeight="1">
      <c r="C615" s="177"/>
    </row>
    <row r="616" spans="3:3" ht="14.25" customHeight="1">
      <c r="C616" s="177"/>
    </row>
    <row r="617" spans="3:3" ht="14.25" customHeight="1">
      <c r="C617" s="177"/>
    </row>
    <row r="618" spans="3:3" ht="14.25" customHeight="1">
      <c r="C618" s="177"/>
    </row>
    <row r="619" spans="3:3" ht="14.25" customHeight="1">
      <c r="C619" s="177"/>
    </row>
    <row r="620" spans="3:3" ht="14.25" customHeight="1">
      <c r="C620" s="177"/>
    </row>
    <row r="621" spans="3:3" ht="14.25" customHeight="1">
      <c r="C621" s="177"/>
    </row>
    <row r="622" spans="3:3" ht="14.25" customHeight="1">
      <c r="C622" s="177"/>
    </row>
    <row r="623" spans="3:3" ht="14.25" customHeight="1">
      <c r="C623" s="177"/>
    </row>
    <row r="624" spans="3:3" ht="14.25" customHeight="1">
      <c r="C624" s="177"/>
    </row>
    <row r="625" spans="3:3" ht="14.25" customHeight="1">
      <c r="C625" s="177"/>
    </row>
    <row r="626" spans="3:3" ht="14.25" customHeight="1">
      <c r="C626" s="177"/>
    </row>
    <row r="627" spans="3:3" ht="14.25" customHeight="1">
      <c r="C627" s="177"/>
    </row>
    <row r="628" spans="3:3" ht="14.25" customHeight="1">
      <c r="C628" s="177"/>
    </row>
    <row r="629" spans="3:3" ht="14.25" customHeight="1">
      <c r="C629" s="177"/>
    </row>
    <row r="630" spans="3:3" ht="14.25" customHeight="1">
      <c r="C630" s="177"/>
    </row>
    <row r="631" spans="3:3" ht="14.25" customHeight="1">
      <c r="C631" s="177"/>
    </row>
    <row r="632" spans="3:3" ht="14.25" customHeight="1">
      <c r="C632" s="177"/>
    </row>
    <row r="633" spans="3:3" ht="14.25" customHeight="1">
      <c r="C633" s="177"/>
    </row>
    <row r="634" spans="3:3" ht="14.25" customHeight="1">
      <c r="C634" s="177"/>
    </row>
    <row r="635" spans="3:3" ht="14.25" customHeight="1">
      <c r="C635" s="177"/>
    </row>
    <row r="636" spans="3:3" ht="14.25" customHeight="1">
      <c r="C636" s="177"/>
    </row>
    <row r="637" spans="3:3" ht="14.25" customHeight="1">
      <c r="C637" s="177"/>
    </row>
    <row r="638" spans="3:3" ht="14.25" customHeight="1">
      <c r="C638" s="177"/>
    </row>
    <row r="639" spans="3:3" ht="14.25" customHeight="1">
      <c r="C639" s="177"/>
    </row>
    <row r="640" spans="3:3" ht="14.25" customHeight="1">
      <c r="C640" s="177"/>
    </row>
    <row r="641" spans="3:3" ht="14.25" customHeight="1">
      <c r="C641" s="177"/>
    </row>
    <row r="642" spans="3:3" ht="14.25" customHeight="1">
      <c r="C642" s="177"/>
    </row>
    <row r="643" spans="3:3" ht="14.25" customHeight="1">
      <c r="C643" s="177"/>
    </row>
    <row r="644" spans="3:3" ht="14.25" customHeight="1">
      <c r="C644" s="177"/>
    </row>
    <row r="645" spans="3:3" ht="14.25" customHeight="1">
      <c r="C645" s="177"/>
    </row>
    <row r="646" spans="3:3" ht="14.25" customHeight="1">
      <c r="C646" s="177"/>
    </row>
    <row r="647" spans="3:3" ht="14.25" customHeight="1">
      <c r="C647" s="177"/>
    </row>
    <row r="648" spans="3:3" ht="14.25" customHeight="1">
      <c r="C648" s="177"/>
    </row>
    <row r="649" spans="3:3" ht="14.25" customHeight="1">
      <c r="C649" s="177"/>
    </row>
    <row r="650" spans="3:3" ht="14.25" customHeight="1">
      <c r="C650" s="177"/>
    </row>
    <row r="651" spans="3:3" ht="14.25" customHeight="1">
      <c r="C651" s="177"/>
    </row>
    <row r="652" spans="3:3" ht="14.25" customHeight="1">
      <c r="C652" s="177"/>
    </row>
    <row r="653" spans="3:3" ht="14.25" customHeight="1">
      <c r="C653" s="177"/>
    </row>
    <row r="654" spans="3:3" ht="14.25" customHeight="1">
      <c r="C654" s="177"/>
    </row>
    <row r="655" spans="3:3" ht="14.25" customHeight="1">
      <c r="C655" s="177"/>
    </row>
    <row r="656" spans="3:3" ht="14.25" customHeight="1">
      <c r="C656" s="177"/>
    </row>
    <row r="657" spans="3:3" ht="14.25" customHeight="1">
      <c r="C657" s="177"/>
    </row>
    <row r="658" spans="3:3" ht="14.25" customHeight="1">
      <c r="C658" s="177"/>
    </row>
    <row r="659" spans="3:3" ht="14.25" customHeight="1">
      <c r="C659" s="177"/>
    </row>
    <row r="660" spans="3:3" ht="14.25" customHeight="1">
      <c r="C660" s="177"/>
    </row>
    <row r="661" spans="3:3" ht="14.25" customHeight="1">
      <c r="C661" s="177"/>
    </row>
    <row r="662" spans="3:3" ht="14.25" customHeight="1">
      <c r="C662" s="177"/>
    </row>
    <row r="663" spans="3:3" ht="14.25" customHeight="1">
      <c r="C663" s="177"/>
    </row>
    <row r="664" spans="3:3" ht="14.25" customHeight="1">
      <c r="C664" s="177"/>
    </row>
    <row r="665" spans="3:3" ht="14.25" customHeight="1">
      <c r="C665" s="177"/>
    </row>
    <row r="666" spans="3:3" ht="14.25" customHeight="1">
      <c r="C666" s="177"/>
    </row>
    <row r="667" spans="3:3" ht="14.25" customHeight="1">
      <c r="C667" s="177"/>
    </row>
    <row r="668" spans="3:3" ht="14.25" customHeight="1">
      <c r="C668" s="177"/>
    </row>
    <row r="669" spans="3:3" ht="14.25" customHeight="1">
      <c r="C669" s="177"/>
    </row>
    <row r="670" spans="3:3" ht="14.25" customHeight="1">
      <c r="C670" s="177"/>
    </row>
    <row r="671" spans="3:3" ht="14.25" customHeight="1">
      <c r="C671" s="177"/>
    </row>
    <row r="672" spans="3:3" ht="14.25" customHeight="1">
      <c r="C672" s="177"/>
    </row>
    <row r="673" spans="3:3" ht="14.25" customHeight="1">
      <c r="C673" s="177"/>
    </row>
    <row r="674" spans="3:3" ht="14.25" customHeight="1">
      <c r="C674" s="177"/>
    </row>
    <row r="675" spans="3:3" ht="14.25" customHeight="1">
      <c r="C675" s="177"/>
    </row>
    <row r="676" spans="3:3" ht="14.25" customHeight="1">
      <c r="C676" s="177"/>
    </row>
    <row r="677" spans="3:3" ht="14.25" customHeight="1">
      <c r="C677" s="177"/>
    </row>
    <row r="678" spans="3:3" ht="14.25" customHeight="1">
      <c r="C678" s="177"/>
    </row>
    <row r="679" spans="3:3" ht="14.25" customHeight="1">
      <c r="C679" s="177"/>
    </row>
    <row r="680" spans="3:3" ht="14.25" customHeight="1">
      <c r="C680" s="177"/>
    </row>
    <row r="681" spans="3:3" ht="14.25" customHeight="1">
      <c r="C681" s="177"/>
    </row>
    <row r="682" spans="3:3" ht="14.25" customHeight="1">
      <c r="C682" s="177"/>
    </row>
    <row r="683" spans="3:3" ht="14.25" customHeight="1">
      <c r="C683" s="177"/>
    </row>
    <row r="684" spans="3:3" ht="14.25" customHeight="1">
      <c r="C684" s="177"/>
    </row>
    <row r="685" spans="3:3" ht="14.25" customHeight="1">
      <c r="C685" s="177"/>
    </row>
    <row r="686" spans="3:3" ht="14.25" customHeight="1">
      <c r="C686" s="177"/>
    </row>
    <row r="687" spans="3:3" ht="14.25" customHeight="1">
      <c r="C687" s="177"/>
    </row>
    <row r="688" spans="3:3" ht="14.25" customHeight="1">
      <c r="C688" s="177"/>
    </row>
    <row r="689" spans="3:3" ht="14.25" customHeight="1">
      <c r="C689" s="177"/>
    </row>
    <row r="690" spans="3:3" ht="14.25" customHeight="1">
      <c r="C690" s="177"/>
    </row>
    <row r="691" spans="3:3" ht="14.25" customHeight="1">
      <c r="C691" s="177"/>
    </row>
    <row r="692" spans="3:3" ht="14.25" customHeight="1">
      <c r="C692" s="177"/>
    </row>
    <row r="693" spans="3:3" ht="14.25" customHeight="1">
      <c r="C693" s="177"/>
    </row>
    <row r="694" spans="3:3" ht="14.25" customHeight="1">
      <c r="C694" s="177"/>
    </row>
    <row r="695" spans="3:3" ht="14.25" customHeight="1">
      <c r="C695" s="177"/>
    </row>
    <row r="696" spans="3:3" ht="14.25" customHeight="1">
      <c r="C696" s="177"/>
    </row>
    <row r="697" spans="3:3" ht="14.25" customHeight="1">
      <c r="C697" s="177"/>
    </row>
    <row r="698" spans="3:3" ht="14.25" customHeight="1">
      <c r="C698" s="177"/>
    </row>
    <row r="699" spans="3:3" ht="14.25" customHeight="1">
      <c r="C699" s="177"/>
    </row>
    <row r="700" spans="3:3" ht="14.25" customHeight="1">
      <c r="C700" s="177"/>
    </row>
    <row r="701" spans="3:3" ht="14.25" customHeight="1">
      <c r="C701" s="177"/>
    </row>
    <row r="702" spans="3:3" ht="14.25" customHeight="1">
      <c r="C702" s="177"/>
    </row>
    <row r="703" spans="3:3" ht="14.25" customHeight="1">
      <c r="C703" s="177"/>
    </row>
    <row r="704" spans="3:3" ht="14.25" customHeight="1">
      <c r="C704" s="177"/>
    </row>
    <row r="705" spans="3:3" ht="14.25" customHeight="1">
      <c r="C705" s="177"/>
    </row>
    <row r="706" spans="3:3" ht="14.25" customHeight="1">
      <c r="C706" s="177"/>
    </row>
    <row r="707" spans="3:3" ht="14.25" customHeight="1">
      <c r="C707" s="177"/>
    </row>
    <row r="708" spans="3:3" ht="14.25" customHeight="1">
      <c r="C708" s="177"/>
    </row>
    <row r="709" spans="3:3" ht="14.25" customHeight="1">
      <c r="C709" s="177"/>
    </row>
    <row r="710" spans="3:3" ht="14.25" customHeight="1">
      <c r="C710" s="177"/>
    </row>
    <row r="711" spans="3:3" ht="14.25" customHeight="1">
      <c r="C711" s="177"/>
    </row>
    <row r="712" spans="3:3" ht="14.25" customHeight="1">
      <c r="C712" s="177"/>
    </row>
    <row r="713" spans="3:3" ht="14.25" customHeight="1">
      <c r="C713" s="177"/>
    </row>
    <row r="714" spans="3:3" ht="14.25" customHeight="1">
      <c r="C714" s="177"/>
    </row>
    <row r="715" spans="3:3" ht="14.25" customHeight="1">
      <c r="C715" s="177"/>
    </row>
    <row r="716" spans="3:3" ht="14.25" customHeight="1">
      <c r="C716" s="177"/>
    </row>
    <row r="717" spans="3:3" ht="14.25" customHeight="1">
      <c r="C717" s="177"/>
    </row>
    <row r="718" spans="3:3" ht="14.25" customHeight="1">
      <c r="C718" s="177"/>
    </row>
    <row r="719" spans="3:3" ht="14.25" customHeight="1">
      <c r="C719" s="177"/>
    </row>
    <row r="720" spans="3:3" ht="14.25" customHeight="1">
      <c r="C720" s="177"/>
    </row>
    <row r="721" spans="3:3" ht="14.25" customHeight="1">
      <c r="C721" s="177"/>
    </row>
    <row r="722" spans="3:3" ht="14.25" customHeight="1">
      <c r="C722" s="177"/>
    </row>
    <row r="723" spans="3:3" ht="14.25" customHeight="1">
      <c r="C723" s="177"/>
    </row>
    <row r="724" spans="3:3" ht="14.25" customHeight="1">
      <c r="C724" s="177"/>
    </row>
    <row r="725" spans="3:3" ht="14.25" customHeight="1">
      <c r="C725" s="177"/>
    </row>
    <row r="726" spans="3:3" ht="14.25" customHeight="1">
      <c r="C726" s="177"/>
    </row>
    <row r="727" spans="3:3" ht="14.25" customHeight="1">
      <c r="C727" s="177"/>
    </row>
    <row r="728" spans="3:3" ht="14.25" customHeight="1">
      <c r="C728" s="177"/>
    </row>
    <row r="729" spans="3:3" ht="14.25" customHeight="1">
      <c r="C729" s="177"/>
    </row>
    <row r="730" spans="3:3" ht="14.25" customHeight="1">
      <c r="C730" s="177"/>
    </row>
    <row r="731" spans="3:3" ht="14.25" customHeight="1">
      <c r="C731" s="177"/>
    </row>
    <row r="732" spans="3:3" ht="14.25" customHeight="1">
      <c r="C732" s="177"/>
    </row>
    <row r="733" spans="3:3" ht="14.25" customHeight="1">
      <c r="C733" s="177"/>
    </row>
    <row r="734" spans="3:3" ht="14.25" customHeight="1">
      <c r="C734" s="177"/>
    </row>
    <row r="735" spans="3:3" ht="14.25" customHeight="1">
      <c r="C735" s="177"/>
    </row>
    <row r="736" spans="3:3" ht="14.25" customHeight="1">
      <c r="C736" s="177"/>
    </row>
    <row r="737" spans="3:3" ht="14.25" customHeight="1">
      <c r="C737" s="177"/>
    </row>
    <row r="738" spans="3:3" ht="14.25" customHeight="1">
      <c r="C738" s="177"/>
    </row>
    <row r="739" spans="3:3" ht="14.25" customHeight="1">
      <c r="C739" s="177"/>
    </row>
    <row r="740" spans="3:3" ht="14.25" customHeight="1">
      <c r="C740" s="177"/>
    </row>
    <row r="741" spans="3:3" ht="14.25" customHeight="1">
      <c r="C741" s="177"/>
    </row>
    <row r="742" spans="3:3" ht="14.25" customHeight="1">
      <c r="C742" s="177"/>
    </row>
    <row r="743" spans="3:3" ht="14.25" customHeight="1">
      <c r="C743" s="177"/>
    </row>
    <row r="744" spans="3:3" ht="14.25" customHeight="1">
      <c r="C744" s="177"/>
    </row>
    <row r="745" spans="3:3" ht="14.25" customHeight="1">
      <c r="C745" s="177"/>
    </row>
    <row r="746" spans="3:3" ht="14.25" customHeight="1">
      <c r="C746" s="177"/>
    </row>
    <row r="747" spans="3:3" ht="14.25" customHeight="1">
      <c r="C747" s="177"/>
    </row>
    <row r="748" spans="3:3" ht="14.25" customHeight="1">
      <c r="C748" s="177"/>
    </row>
    <row r="749" spans="3:3" ht="14.25" customHeight="1">
      <c r="C749" s="177"/>
    </row>
    <row r="750" spans="3:3" ht="14.25" customHeight="1">
      <c r="C750" s="177"/>
    </row>
    <row r="751" spans="3:3" ht="14.25" customHeight="1">
      <c r="C751" s="177"/>
    </row>
    <row r="752" spans="3:3" ht="14.25" customHeight="1">
      <c r="C752" s="177"/>
    </row>
    <row r="753" spans="3:3" ht="14.25" customHeight="1">
      <c r="C753" s="177"/>
    </row>
    <row r="754" spans="3:3" ht="14.25" customHeight="1">
      <c r="C754" s="177"/>
    </row>
    <row r="755" spans="3:3" ht="14.25" customHeight="1">
      <c r="C755" s="177"/>
    </row>
    <row r="756" spans="3:3" ht="14.25" customHeight="1">
      <c r="C756" s="177"/>
    </row>
    <row r="757" spans="3:3" ht="14.25" customHeight="1">
      <c r="C757" s="177"/>
    </row>
    <row r="758" spans="3:3" ht="14.25" customHeight="1">
      <c r="C758" s="177"/>
    </row>
    <row r="759" spans="3:3" ht="14.25" customHeight="1">
      <c r="C759" s="177"/>
    </row>
    <row r="760" spans="3:3" ht="14.25" customHeight="1">
      <c r="C760" s="177"/>
    </row>
    <row r="761" spans="3:3" ht="14.25" customHeight="1">
      <c r="C761" s="177"/>
    </row>
    <row r="762" spans="3:3" ht="14.25" customHeight="1">
      <c r="C762" s="177"/>
    </row>
    <row r="763" spans="3:3" ht="14.25" customHeight="1">
      <c r="C763" s="177"/>
    </row>
    <row r="764" spans="3:3" ht="14.25" customHeight="1">
      <c r="C764" s="177"/>
    </row>
    <row r="765" spans="3:3" ht="14.25" customHeight="1">
      <c r="C765" s="177"/>
    </row>
    <row r="766" spans="3:3" ht="14.25" customHeight="1">
      <c r="C766" s="177"/>
    </row>
    <row r="767" spans="3:3" ht="14.25" customHeight="1">
      <c r="C767" s="177"/>
    </row>
    <row r="768" spans="3:3" ht="14.25" customHeight="1">
      <c r="C768" s="177"/>
    </row>
    <row r="769" spans="3:3" ht="14.25" customHeight="1">
      <c r="C769" s="177"/>
    </row>
    <row r="770" spans="3:3" ht="14.25" customHeight="1">
      <c r="C770" s="177"/>
    </row>
    <row r="771" spans="3:3" ht="14.25" customHeight="1">
      <c r="C771" s="177"/>
    </row>
    <row r="772" spans="3:3" ht="14.25" customHeight="1">
      <c r="C772" s="177"/>
    </row>
    <row r="773" spans="3:3" ht="14.25" customHeight="1">
      <c r="C773" s="177"/>
    </row>
    <row r="774" spans="3:3" ht="14.25" customHeight="1">
      <c r="C774" s="177"/>
    </row>
    <row r="775" spans="3:3" ht="14.25" customHeight="1">
      <c r="C775" s="177"/>
    </row>
    <row r="776" spans="3:3" ht="14.25" customHeight="1">
      <c r="C776" s="177"/>
    </row>
    <row r="777" spans="3:3" ht="14.25" customHeight="1">
      <c r="C777" s="177"/>
    </row>
    <row r="778" spans="3:3" ht="14.25" customHeight="1">
      <c r="C778" s="177"/>
    </row>
    <row r="779" spans="3:3" ht="14.25" customHeight="1">
      <c r="C779" s="177"/>
    </row>
    <row r="780" spans="3:3" ht="14.25" customHeight="1">
      <c r="C780" s="177"/>
    </row>
    <row r="781" spans="3:3" ht="14.25" customHeight="1">
      <c r="C781" s="177"/>
    </row>
    <row r="782" spans="3:3" ht="14.25" customHeight="1">
      <c r="C782" s="177"/>
    </row>
    <row r="783" spans="3:3" ht="14.25" customHeight="1">
      <c r="C783" s="177"/>
    </row>
    <row r="784" spans="3:3" ht="14.25" customHeight="1">
      <c r="C784" s="177"/>
    </row>
    <row r="785" spans="3:3" ht="14.25" customHeight="1">
      <c r="C785" s="177"/>
    </row>
    <row r="786" spans="3:3" ht="14.25" customHeight="1">
      <c r="C786" s="177"/>
    </row>
    <row r="787" spans="3:3" ht="14.25" customHeight="1">
      <c r="C787" s="177"/>
    </row>
    <row r="788" spans="3:3" ht="14.25" customHeight="1">
      <c r="C788" s="177"/>
    </row>
    <row r="789" spans="3:3" ht="14.25" customHeight="1">
      <c r="C789" s="177"/>
    </row>
    <row r="790" spans="3:3" ht="14.25" customHeight="1">
      <c r="C790" s="177"/>
    </row>
    <row r="791" spans="3:3" ht="14.25" customHeight="1">
      <c r="C791" s="177"/>
    </row>
    <row r="792" spans="3:3" ht="14.25" customHeight="1">
      <c r="C792" s="177"/>
    </row>
    <row r="793" spans="3:3" ht="14.25" customHeight="1">
      <c r="C793" s="177"/>
    </row>
    <row r="794" spans="3:3" ht="14.25" customHeight="1">
      <c r="C794" s="177"/>
    </row>
    <row r="795" spans="3:3" ht="14.25" customHeight="1">
      <c r="C795" s="177"/>
    </row>
    <row r="796" spans="3:3" ht="14.25" customHeight="1">
      <c r="C796" s="177"/>
    </row>
    <row r="797" spans="3:3" ht="14.25" customHeight="1">
      <c r="C797" s="177"/>
    </row>
    <row r="798" spans="3:3" ht="14.25" customHeight="1">
      <c r="C798" s="177"/>
    </row>
    <row r="799" spans="3:3" ht="14.25" customHeight="1">
      <c r="C799" s="177"/>
    </row>
    <row r="800" spans="3:3" ht="14.25" customHeight="1">
      <c r="C800" s="177"/>
    </row>
    <row r="801" spans="3:3" ht="14.25" customHeight="1">
      <c r="C801" s="177"/>
    </row>
    <row r="802" spans="3:3" ht="14.25" customHeight="1">
      <c r="C802" s="177"/>
    </row>
    <row r="803" spans="3:3" ht="14.25" customHeight="1">
      <c r="C803" s="177"/>
    </row>
    <row r="804" spans="3:3" ht="14.25" customHeight="1">
      <c r="C804" s="177"/>
    </row>
    <row r="805" spans="3:3" ht="14.25" customHeight="1">
      <c r="C805" s="177"/>
    </row>
    <row r="806" spans="3:3" ht="14.25" customHeight="1">
      <c r="C806" s="177"/>
    </row>
    <row r="807" spans="3:3" ht="14.25" customHeight="1">
      <c r="C807" s="177"/>
    </row>
    <row r="808" spans="3:3" ht="14.25" customHeight="1">
      <c r="C808" s="177"/>
    </row>
    <row r="809" spans="3:3" ht="14.25" customHeight="1">
      <c r="C809" s="177"/>
    </row>
    <row r="810" spans="3:3" ht="14.25" customHeight="1">
      <c r="C810" s="177"/>
    </row>
    <row r="811" spans="3:3" ht="14.25" customHeight="1">
      <c r="C811" s="177"/>
    </row>
    <row r="812" spans="3:3" ht="14.25" customHeight="1">
      <c r="C812" s="177"/>
    </row>
    <row r="813" spans="3:3" ht="14.25" customHeight="1">
      <c r="C813" s="177"/>
    </row>
    <row r="814" spans="3:3" ht="14.25" customHeight="1">
      <c r="C814" s="177"/>
    </row>
    <row r="815" spans="3:3" ht="14.25" customHeight="1">
      <c r="C815" s="177"/>
    </row>
    <row r="816" spans="3:3" ht="14.25" customHeight="1">
      <c r="C816" s="177"/>
    </row>
    <row r="817" spans="3:3" ht="14.25" customHeight="1">
      <c r="C817" s="177"/>
    </row>
    <row r="818" spans="3:3" ht="14.25" customHeight="1">
      <c r="C818" s="177"/>
    </row>
    <row r="819" spans="3:3" ht="14.25" customHeight="1">
      <c r="C819" s="177"/>
    </row>
    <row r="820" spans="3:3" ht="14.25" customHeight="1">
      <c r="C820" s="177"/>
    </row>
    <row r="821" spans="3:3" ht="14.25" customHeight="1">
      <c r="C821" s="177"/>
    </row>
    <row r="822" spans="3:3" ht="14.25" customHeight="1">
      <c r="C822" s="177"/>
    </row>
    <row r="823" spans="3:3" ht="14.25" customHeight="1">
      <c r="C823" s="177"/>
    </row>
    <row r="824" spans="3:3" ht="14.25" customHeight="1">
      <c r="C824" s="177"/>
    </row>
    <row r="825" spans="3:3" ht="14.25" customHeight="1">
      <c r="C825" s="177"/>
    </row>
    <row r="826" spans="3:3" ht="14.25" customHeight="1">
      <c r="C826" s="177"/>
    </row>
    <row r="827" spans="3:3" ht="14.25" customHeight="1">
      <c r="C827" s="177"/>
    </row>
    <row r="828" spans="3:3" ht="14.25" customHeight="1">
      <c r="C828" s="177"/>
    </row>
    <row r="829" spans="3:3" ht="14.25" customHeight="1">
      <c r="C829" s="177"/>
    </row>
    <row r="830" spans="3:3" ht="14.25" customHeight="1">
      <c r="C830" s="177"/>
    </row>
    <row r="831" spans="3:3" ht="14.25" customHeight="1">
      <c r="C831" s="177"/>
    </row>
    <row r="832" spans="3:3" ht="14.25" customHeight="1">
      <c r="C832" s="177"/>
    </row>
    <row r="833" spans="3:3" ht="14.25" customHeight="1">
      <c r="C833" s="177"/>
    </row>
    <row r="834" spans="3:3" ht="14.25" customHeight="1">
      <c r="C834" s="177"/>
    </row>
    <row r="835" spans="3:3" ht="14.25" customHeight="1">
      <c r="C835" s="177"/>
    </row>
    <row r="836" spans="3:3" ht="14.25" customHeight="1">
      <c r="C836" s="177"/>
    </row>
    <row r="837" spans="3:3" ht="14.25" customHeight="1">
      <c r="C837" s="177"/>
    </row>
    <row r="838" spans="3:3" ht="14.25" customHeight="1">
      <c r="C838" s="177"/>
    </row>
    <row r="839" spans="3:3" ht="14.25" customHeight="1">
      <c r="C839" s="177"/>
    </row>
    <row r="840" spans="3:3" ht="14.25" customHeight="1">
      <c r="C840" s="177"/>
    </row>
    <row r="841" spans="3:3" ht="14.25" customHeight="1">
      <c r="C841" s="177"/>
    </row>
    <row r="842" spans="3:3" ht="14.25" customHeight="1">
      <c r="C842" s="177"/>
    </row>
    <row r="843" spans="3:3" ht="14.25" customHeight="1">
      <c r="C843" s="177"/>
    </row>
    <row r="844" spans="3:3" ht="14.25" customHeight="1">
      <c r="C844" s="177"/>
    </row>
    <row r="845" spans="3:3" ht="14.25" customHeight="1">
      <c r="C845" s="177"/>
    </row>
    <row r="846" spans="3:3" ht="14.25" customHeight="1">
      <c r="C846" s="177"/>
    </row>
    <row r="847" spans="3:3" ht="14.25" customHeight="1">
      <c r="C847" s="177"/>
    </row>
    <row r="848" spans="3:3" ht="14.25" customHeight="1">
      <c r="C848" s="177"/>
    </row>
    <row r="849" spans="3:3" ht="14.25" customHeight="1">
      <c r="C849" s="177"/>
    </row>
    <row r="850" spans="3:3" ht="14.25" customHeight="1">
      <c r="C850" s="177"/>
    </row>
    <row r="851" spans="3:3" ht="14.25" customHeight="1">
      <c r="C851" s="177"/>
    </row>
    <row r="852" spans="3:3" ht="14.25" customHeight="1">
      <c r="C852" s="177"/>
    </row>
    <row r="853" spans="3:3" ht="14.25" customHeight="1">
      <c r="C853" s="177"/>
    </row>
    <row r="854" spans="3:3" ht="14.25" customHeight="1">
      <c r="C854" s="177"/>
    </row>
    <row r="855" spans="3:3" ht="14.25" customHeight="1">
      <c r="C855" s="177"/>
    </row>
    <row r="856" spans="3:3" ht="14.25" customHeight="1">
      <c r="C856" s="177"/>
    </row>
    <row r="857" spans="3:3" ht="14.25" customHeight="1">
      <c r="C857" s="177"/>
    </row>
    <row r="858" spans="3:3" ht="14.25" customHeight="1">
      <c r="C858" s="177"/>
    </row>
    <row r="859" spans="3:3" ht="14.25" customHeight="1">
      <c r="C859" s="177"/>
    </row>
    <row r="860" spans="3:3" ht="14.25" customHeight="1">
      <c r="C860" s="177"/>
    </row>
    <row r="861" spans="3:3" ht="14.25" customHeight="1">
      <c r="C861" s="177"/>
    </row>
    <row r="862" spans="3:3" ht="14.25" customHeight="1">
      <c r="C862" s="177"/>
    </row>
    <row r="863" spans="3:3" ht="14.25" customHeight="1">
      <c r="C863" s="177"/>
    </row>
    <row r="864" spans="3:3" ht="14.25" customHeight="1">
      <c r="C864" s="177"/>
    </row>
    <row r="865" spans="3:3" ht="14.25" customHeight="1">
      <c r="C865" s="177"/>
    </row>
    <row r="866" spans="3:3" ht="14.25" customHeight="1">
      <c r="C866" s="177"/>
    </row>
    <row r="867" spans="3:3" ht="14.25" customHeight="1">
      <c r="C867" s="177"/>
    </row>
    <row r="868" spans="3:3" ht="14.25" customHeight="1">
      <c r="C868" s="177"/>
    </row>
    <row r="869" spans="3:3" ht="14.25" customHeight="1">
      <c r="C869" s="177"/>
    </row>
    <row r="870" spans="3:3" ht="14.25" customHeight="1">
      <c r="C870" s="177"/>
    </row>
    <row r="871" spans="3:3" ht="14.25" customHeight="1">
      <c r="C871" s="177"/>
    </row>
    <row r="872" spans="3:3" ht="14.25" customHeight="1">
      <c r="C872" s="177"/>
    </row>
    <row r="873" spans="3:3" ht="14.25" customHeight="1">
      <c r="C873" s="177"/>
    </row>
    <row r="874" spans="3:3" ht="14.25" customHeight="1">
      <c r="C874" s="177"/>
    </row>
    <row r="875" spans="3:3" ht="14.25" customHeight="1">
      <c r="C875" s="177"/>
    </row>
    <row r="876" spans="3:3" ht="14.25" customHeight="1">
      <c r="C876" s="177"/>
    </row>
    <row r="877" spans="3:3" ht="14.25" customHeight="1">
      <c r="C877" s="177"/>
    </row>
    <row r="878" spans="3:3" ht="14.25" customHeight="1">
      <c r="C878" s="177"/>
    </row>
    <row r="879" spans="3:3" ht="14.25" customHeight="1">
      <c r="C879" s="177"/>
    </row>
    <row r="880" spans="3:3" ht="14.25" customHeight="1">
      <c r="C880" s="177"/>
    </row>
    <row r="881" spans="3:3" ht="14.25" customHeight="1">
      <c r="C881" s="177"/>
    </row>
    <row r="882" spans="3:3" ht="14.25" customHeight="1">
      <c r="C882" s="177"/>
    </row>
    <row r="883" spans="3:3" ht="14.25" customHeight="1">
      <c r="C883" s="177"/>
    </row>
    <row r="884" spans="3:3" ht="14.25" customHeight="1">
      <c r="C884" s="177"/>
    </row>
    <row r="885" spans="3:3" ht="14.25" customHeight="1">
      <c r="C885" s="177"/>
    </row>
    <row r="886" spans="3:3" ht="14.25" customHeight="1">
      <c r="C886" s="177"/>
    </row>
    <row r="887" spans="3:3" ht="14.25" customHeight="1">
      <c r="C887" s="177"/>
    </row>
    <row r="888" spans="3:3" ht="14.25" customHeight="1">
      <c r="C888" s="177"/>
    </row>
    <row r="889" spans="3:3" ht="14.25" customHeight="1">
      <c r="C889" s="177"/>
    </row>
    <row r="890" spans="3:3" ht="14.25" customHeight="1">
      <c r="C890" s="177"/>
    </row>
    <row r="891" spans="3:3" ht="14.25" customHeight="1">
      <c r="C891" s="177"/>
    </row>
    <row r="892" spans="3:3" ht="14.25" customHeight="1">
      <c r="C892" s="177"/>
    </row>
    <row r="893" spans="3:3" ht="14.25" customHeight="1">
      <c r="C893" s="177"/>
    </row>
    <row r="894" spans="3:3" ht="14.25" customHeight="1">
      <c r="C894" s="177"/>
    </row>
    <row r="895" spans="3:3" ht="14.25" customHeight="1">
      <c r="C895" s="177"/>
    </row>
    <row r="896" spans="3:3" ht="14.25" customHeight="1">
      <c r="C896" s="177"/>
    </row>
    <row r="897" spans="3:3" ht="14.25" customHeight="1">
      <c r="C897" s="177"/>
    </row>
    <row r="898" spans="3:3" ht="14.25" customHeight="1">
      <c r="C898" s="177"/>
    </row>
    <row r="899" spans="3:3" ht="14.25" customHeight="1">
      <c r="C899" s="177"/>
    </row>
    <row r="900" spans="3:3" ht="14.25" customHeight="1">
      <c r="C900" s="177"/>
    </row>
    <row r="901" spans="3:3" ht="14.25" customHeight="1">
      <c r="C901" s="177"/>
    </row>
    <row r="902" spans="3:3" ht="14.25" customHeight="1">
      <c r="C902" s="177"/>
    </row>
    <row r="903" spans="3:3" ht="14.25" customHeight="1">
      <c r="C903" s="177"/>
    </row>
    <row r="904" spans="3:3" ht="14.25" customHeight="1">
      <c r="C904" s="177"/>
    </row>
    <row r="905" spans="3:3" ht="14.25" customHeight="1">
      <c r="C905" s="177"/>
    </row>
    <row r="906" spans="3:3" ht="14.25" customHeight="1">
      <c r="C906" s="177"/>
    </row>
    <row r="907" spans="3:3" ht="14.25" customHeight="1">
      <c r="C907" s="177"/>
    </row>
    <row r="908" spans="3:3" ht="14.25" customHeight="1">
      <c r="C908" s="177"/>
    </row>
    <row r="909" spans="3:3" ht="14.25" customHeight="1">
      <c r="C909" s="177"/>
    </row>
    <row r="910" spans="3:3" ht="14.25" customHeight="1">
      <c r="C910" s="177"/>
    </row>
    <row r="911" spans="3:3" ht="14.25" customHeight="1">
      <c r="C911" s="177"/>
    </row>
    <row r="912" spans="3:3" ht="14.25" customHeight="1">
      <c r="C912" s="177"/>
    </row>
    <row r="913" spans="3:3" ht="14.25" customHeight="1">
      <c r="C913" s="177"/>
    </row>
    <row r="914" spans="3:3" ht="14.25" customHeight="1">
      <c r="C914" s="177"/>
    </row>
    <row r="915" spans="3:3" ht="14.25" customHeight="1">
      <c r="C915" s="177"/>
    </row>
    <row r="916" spans="3:3" ht="14.25" customHeight="1">
      <c r="C916" s="177"/>
    </row>
    <row r="917" spans="3:3" ht="14.25" customHeight="1">
      <c r="C917" s="177"/>
    </row>
    <row r="918" spans="3:3" ht="14.25" customHeight="1">
      <c r="C918" s="177"/>
    </row>
    <row r="919" spans="3:3" ht="14.25" customHeight="1">
      <c r="C919" s="177"/>
    </row>
    <row r="920" spans="3:3" ht="14.25" customHeight="1">
      <c r="C920" s="177"/>
    </row>
    <row r="921" spans="3:3" ht="14.25" customHeight="1">
      <c r="C921" s="177"/>
    </row>
    <row r="922" spans="3:3" ht="14.25" customHeight="1">
      <c r="C922" s="177"/>
    </row>
    <row r="923" spans="3:3" ht="14.25" customHeight="1">
      <c r="C923" s="177"/>
    </row>
    <row r="924" spans="3:3" ht="14.25" customHeight="1">
      <c r="C924" s="177"/>
    </row>
    <row r="925" spans="3:3" ht="14.25" customHeight="1">
      <c r="C925" s="177"/>
    </row>
    <row r="926" spans="3:3" ht="14.25" customHeight="1">
      <c r="C926" s="177"/>
    </row>
    <row r="927" spans="3:3" ht="14.25" customHeight="1">
      <c r="C927" s="177"/>
    </row>
    <row r="928" spans="3:3" ht="14.25" customHeight="1">
      <c r="C928" s="177"/>
    </row>
    <row r="929" spans="3:3" ht="14.25" customHeight="1">
      <c r="C929" s="177"/>
    </row>
    <row r="930" spans="3:3" ht="14.25" customHeight="1">
      <c r="C930" s="177"/>
    </row>
    <row r="931" spans="3:3" ht="14.25" customHeight="1">
      <c r="C931" s="177"/>
    </row>
    <row r="932" spans="3:3" ht="14.25" customHeight="1">
      <c r="C932" s="177"/>
    </row>
    <row r="933" spans="3:3" ht="14.25" customHeight="1">
      <c r="C933" s="177"/>
    </row>
    <row r="934" spans="3:3" ht="14.25" customHeight="1">
      <c r="C934" s="177"/>
    </row>
    <row r="935" spans="3:3" ht="14.25" customHeight="1">
      <c r="C935" s="177"/>
    </row>
    <row r="936" spans="3:3" ht="14.25" customHeight="1">
      <c r="C936" s="177"/>
    </row>
    <row r="937" spans="3:3" ht="14.25" customHeight="1">
      <c r="C937" s="177"/>
    </row>
    <row r="938" spans="3:3" ht="14.25" customHeight="1">
      <c r="C938" s="177"/>
    </row>
    <row r="939" spans="3:3" ht="14.25" customHeight="1">
      <c r="C939" s="177"/>
    </row>
    <row r="940" spans="3:3" ht="14.25" customHeight="1">
      <c r="C940" s="177"/>
    </row>
    <row r="941" spans="3:3" ht="14.25" customHeight="1">
      <c r="C941" s="177"/>
    </row>
    <row r="942" spans="3:3" ht="14.25" customHeight="1">
      <c r="C942" s="177"/>
    </row>
    <row r="943" spans="3:3" ht="14.25" customHeight="1">
      <c r="C943" s="177"/>
    </row>
    <row r="944" spans="3:3" ht="14.25" customHeight="1">
      <c r="C944" s="177"/>
    </row>
    <row r="945" spans="3:3" ht="14.25" customHeight="1">
      <c r="C945" s="177"/>
    </row>
    <row r="946" spans="3:3" ht="14.25" customHeight="1">
      <c r="C946" s="177"/>
    </row>
    <row r="947" spans="3:3" ht="14.25" customHeight="1">
      <c r="C947" s="177"/>
    </row>
    <row r="948" spans="3:3" ht="14.25" customHeight="1">
      <c r="C948" s="177"/>
    </row>
    <row r="949" spans="3:3" ht="14.25" customHeight="1">
      <c r="C949" s="177"/>
    </row>
    <row r="950" spans="3:3" ht="14.25" customHeight="1">
      <c r="C950" s="177"/>
    </row>
    <row r="951" spans="3:3" ht="14.25" customHeight="1">
      <c r="C951" s="177"/>
    </row>
    <row r="952" spans="3:3" ht="14.25" customHeight="1">
      <c r="C952" s="177"/>
    </row>
    <row r="953" spans="3:3" ht="14.25" customHeight="1">
      <c r="C953" s="177"/>
    </row>
    <row r="954" spans="3:3" ht="14.25" customHeight="1">
      <c r="C954" s="177"/>
    </row>
    <row r="955" spans="3:3" ht="14.25" customHeight="1">
      <c r="C955" s="177"/>
    </row>
    <row r="956" spans="3:3" ht="14.25" customHeight="1">
      <c r="C956" s="177"/>
    </row>
    <row r="957" spans="3:3" ht="14.25" customHeight="1">
      <c r="C957" s="177"/>
    </row>
    <row r="958" spans="3:3" ht="14.25" customHeight="1">
      <c r="C958" s="177"/>
    </row>
    <row r="959" spans="3:3" ht="14.25" customHeight="1">
      <c r="C959" s="177"/>
    </row>
    <row r="960" spans="3:3" ht="14.25" customHeight="1">
      <c r="C960" s="177"/>
    </row>
    <row r="961" spans="3:3" ht="14.25" customHeight="1">
      <c r="C961" s="177"/>
    </row>
    <row r="962" spans="3:3" ht="14.25" customHeight="1">
      <c r="C962" s="177"/>
    </row>
    <row r="963" spans="3:3" ht="14.25" customHeight="1">
      <c r="C963" s="177"/>
    </row>
    <row r="964" spans="3:3" ht="14.25" customHeight="1">
      <c r="C964" s="177"/>
    </row>
    <row r="965" spans="3:3" ht="14.25" customHeight="1">
      <c r="C965" s="177"/>
    </row>
    <row r="966" spans="3:3" ht="14.25" customHeight="1">
      <c r="C966" s="177"/>
    </row>
    <row r="967" spans="3:3" ht="14.25" customHeight="1">
      <c r="C967" s="177"/>
    </row>
    <row r="968" spans="3:3" ht="14.25" customHeight="1">
      <c r="C968" s="177"/>
    </row>
    <row r="969" spans="3:3" ht="14.25" customHeight="1">
      <c r="C969" s="177"/>
    </row>
    <row r="970" spans="3:3" ht="14.25" customHeight="1">
      <c r="C970" s="177"/>
    </row>
    <row r="971" spans="3:3" ht="14.25" customHeight="1">
      <c r="C971" s="177"/>
    </row>
    <row r="972" spans="3:3" ht="14.25" customHeight="1">
      <c r="C972" s="177"/>
    </row>
    <row r="973" spans="3:3" ht="14.25" customHeight="1">
      <c r="C973" s="177"/>
    </row>
    <row r="974" spans="3:3" ht="14.25" customHeight="1">
      <c r="C974" s="177"/>
    </row>
    <row r="975" spans="3:3" ht="14.25" customHeight="1">
      <c r="C975" s="177"/>
    </row>
    <row r="976" spans="3:3" ht="14.25" customHeight="1">
      <c r="C976" s="177"/>
    </row>
    <row r="977" spans="3:3" ht="14.25" customHeight="1">
      <c r="C977" s="177"/>
    </row>
    <row r="978" spans="3:3" ht="14.25" customHeight="1">
      <c r="C978" s="177"/>
    </row>
    <row r="979" spans="3:3" ht="14.25" customHeight="1">
      <c r="C979" s="177"/>
    </row>
    <row r="980" spans="3:3" ht="14.25" customHeight="1">
      <c r="C980" s="177"/>
    </row>
    <row r="981" spans="3:3" ht="14.25" customHeight="1">
      <c r="C981" s="177"/>
    </row>
    <row r="982" spans="3:3" ht="14.25" customHeight="1">
      <c r="C982" s="177"/>
    </row>
    <row r="983" spans="3:3" ht="14.25" customHeight="1">
      <c r="C983" s="177"/>
    </row>
    <row r="984" spans="3:3" ht="14.25" customHeight="1">
      <c r="C984" s="177"/>
    </row>
    <row r="985" spans="3:3" ht="14.25" customHeight="1">
      <c r="C985" s="177"/>
    </row>
    <row r="986" spans="3:3" ht="14.25" customHeight="1">
      <c r="C986" s="177"/>
    </row>
    <row r="987" spans="3:3" ht="14.25" customHeight="1">
      <c r="C987" s="177"/>
    </row>
    <row r="988" spans="3:3" ht="14.25" customHeight="1">
      <c r="C988" s="177"/>
    </row>
    <row r="989" spans="3:3" ht="14.25" customHeight="1">
      <c r="C989" s="177"/>
    </row>
    <row r="990" spans="3:3" ht="14.25" customHeight="1">
      <c r="C990" s="177"/>
    </row>
    <row r="991" spans="3:3" ht="14.25" customHeight="1">
      <c r="C991" s="177"/>
    </row>
    <row r="992" spans="3:3" ht="14.25" customHeight="1">
      <c r="C992" s="177"/>
    </row>
    <row r="993" spans="3:3" ht="14.25" customHeight="1">
      <c r="C993" s="177"/>
    </row>
    <row r="994" spans="3:3" ht="14.25" customHeight="1">
      <c r="C994" s="177"/>
    </row>
    <row r="995" spans="3:3" ht="14.25" customHeight="1">
      <c r="C995" s="177"/>
    </row>
    <row r="996" spans="3:3" ht="14.25" customHeight="1">
      <c r="C996" s="177"/>
    </row>
    <row r="997" spans="3:3" ht="14.25" customHeight="1">
      <c r="C997" s="177"/>
    </row>
    <row r="998" spans="3:3" ht="14.25" customHeight="1">
      <c r="C998" s="177"/>
    </row>
    <row r="999" spans="3:3" ht="14.25" customHeight="1">
      <c r="C999" s="177"/>
    </row>
  </sheetData>
  <sheetProtection algorithmName="SHA-512" hashValue="lphFCyiIS/ZgPgQlMaZafijH+A+EzU8R+aghJm9vv26/siYtEYHFYz3voOEHK1jJ+xeA9EtcPqmC06kxXP6rEQ==" saltValue="r2J6YVfs5yaPhUnu7P6O/g==" spinCount="100000" sheet="1" objects="1" formatColumns="0" formatRows="0"/>
  <protectedRanges>
    <protectedRange sqref="B8:D107" name="Tabel 8f54"/>
  </protectedRanges>
  <mergeCells count="2">
    <mergeCell ref="B7:D7"/>
    <mergeCell ref="F7:J7"/>
  </mergeCells>
  <dataValidations count="1">
    <dataValidation allowBlank="1" showDropDown="1" showInputMessage="1" showErrorMessage="1" prompt="Masukan tanggal penerbitan buku pada saat TS-*. Contoh: 20/05/2020" sqref="C8:C1000" xr:uid="{848FE38F-2728-4F35-B8E7-277CF22AE134}"/>
  </dataValidations>
  <hyperlinks>
    <hyperlink ref="F1" location="'Daftar Tabel'!A1" display="&lt;&lt;&lt; Daftar Tabel" xr:uid="{00000000-0004-0000-3A00-000000000000}"/>
  </hyperlinks>
  <pageMargins left="0.7" right="0.7" top="0.75" bottom="0.75" header="0" footer="0"/>
  <pageSetup orientation="portrait"/>
  <legacy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Z999"/>
  <sheetViews>
    <sheetView workbookViewId="0">
      <pane xSplit="1" ySplit="5" topLeftCell="B6" activePane="bottomRight" state="frozen"/>
      <selection pane="topRight" activeCell="B1" sqref="B1"/>
      <selection pane="bottomLeft" activeCell="A6" sqref="A6"/>
      <selection pane="bottomRight" activeCell="G1" sqref="G1"/>
    </sheetView>
  </sheetViews>
  <sheetFormatPr defaultColWidth="12.58203125" defaultRowHeight="15" customHeight="1"/>
  <cols>
    <col min="1" max="1" width="4.58203125" customWidth="1"/>
    <col min="2" max="2" width="24.83203125" customWidth="1"/>
    <col min="3" max="3" width="21.33203125" customWidth="1"/>
    <col min="4" max="5" width="14.33203125" customWidth="1"/>
    <col min="7" max="26" width="7.58203125" customWidth="1"/>
  </cols>
  <sheetData>
    <row r="1" spans="1:26" ht="14.25" customHeight="1">
      <c r="A1" s="230" t="s">
        <v>648</v>
      </c>
      <c r="B1" s="36"/>
      <c r="C1" s="36"/>
      <c r="D1" s="36"/>
      <c r="E1" s="36"/>
      <c r="F1" s="36"/>
      <c r="G1" s="180" t="s">
        <v>87</v>
      </c>
      <c r="H1" s="36"/>
      <c r="I1" s="36"/>
      <c r="J1" s="36"/>
      <c r="K1" s="36"/>
      <c r="L1" s="36"/>
      <c r="M1" s="36"/>
      <c r="N1" s="36"/>
      <c r="O1" s="36"/>
      <c r="P1" s="36"/>
      <c r="Q1" s="36"/>
      <c r="R1" s="36"/>
      <c r="S1" s="36"/>
      <c r="T1" s="36"/>
      <c r="U1" s="36"/>
      <c r="V1" s="36"/>
      <c r="W1" s="36"/>
      <c r="X1" s="36"/>
      <c r="Y1" s="36"/>
      <c r="Z1" s="36"/>
    </row>
    <row r="2" spans="1:26" ht="14.25" customHeight="1">
      <c r="A2" s="62"/>
      <c r="B2" s="36"/>
      <c r="C2" s="36"/>
      <c r="D2" s="36"/>
      <c r="E2" s="36"/>
      <c r="F2" s="36"/>
      <c r="G2" s="36"/>
      <c r="H2" s="36"/>
      <c r="I2" s="36"/>
      <c r="J2" s="36"/>
      <c r="K2" s="36"/>
      <c r="L2" s="36"/>
      <c r="M2" s="36"/>
      <c r="N2" s="36"/>
      <c r="O2" s="36"/>
      <c r="P2" s="36"/>
      <c r="Q2" s="36"/>
      <c r="R2" s="36"/>
      <c r="S2" s="36"/>
      <c r="T2" s="36"/>
      <c r="U2" s="36"/>
      <c r="V2" s="36"/>
      <c r="W2" s="36"/>
      <c r="X2" s="36"/>
      <c r="Y2" s="36"/>
      <c r="Z2" s="36"/>
    </row>
    <row r="3" spans="1:26" ht="14.25" customHeight="1">
      <c r="A3" s="82" t="s">
        <v>395</v>
      </c>
      <c r="B3" s="36"/>
      <c r="C3" s="36"/>
      <c r="D3" s="36"/>
      <c r="E3" s="36"/>
      <c r="F3" s="36"/>
      <c r="G3" s="36"/>
      <c r="H3" s="36"/>
      <c r="I3" s="36"/>
      <c r="J3" s="36"/>
      <c r="K3" s="36"/>
      <c r="L3" s="36"/>
      <c r="M3" s="36"/>
      <c r="N3" s="36"/>
      <c r="O3" s="36"/>
      <c r="P3" s="36"/>
      <c r="Q3" s="36"/>
      <c r="R3" s="36"/>
      <c r="S3" s="36"/>
      <c r="T3" s="36"/>
      <c r="U3" s="36"/>
      <c r="V3" s="36"/>
      <c r="W3" s="36"/>
      <c r="X3" s="36"/>
      <c r="Y3" s="36"/>
      <c r="Z3" s="36"/>
    </row>
    <row r="4" spans="1:26" ht="26">
      <c r="A4" s="22" t="s">
        <v>111</v>
      </c>
      <c r="B4" s="22" t="s">
        <v>326</v>
      </c>
      <c r="C4" s="22" t="s">
        <v>209</v>
      </c>
      <c r="D4" s="22" t="s">
        <v>210</v>
      </c>
      <c r="E4" s="22" t="s">
        <v>211</v>
      </c>
      <c r="F4" s="83"/>
      <c r="G4" s="36"/>
      <c r="H4" s="36"/>
      <c r="I4" s="36"/>
      <c r="J4" s="36"/>
      <c r="K4" s="36"/>
      <c r="L4" s="36"/>
      <c r="M4" s="36"/>
      <c r="N4" s="36"/>
      <c r="O4" s="36"/>
      <c r="P4" s="36"/>
      <c r="Q4" s="36"/>
      <c r="R4" s="36"/>
      <c r="S4" s="36"/>
      <c r="T4" s="36"/>
      <c r="U4" s="36"/>
      <c r="V4" s="36"/>
      <c r="W4" s="36"/>
      <c r="X4" s="36"/>
      <c r="Y4" s="36"/>
      <c r="Z4" s="36"/>
    </row>
    <row r="5" spans="1:26" ht="14.25" customHeight="1">
      <c r="A5" s="29">
        <v>1</v>
      </c>
      <c r="B5" s="29">
        <v>2</v>
      </c>
      <c r="C5" s="29">
        <v>3</v>
      </c>
      <c r="D5" s="29">
        <v>3</v>
      </c>
      <c r="E5" s="29">
        <v>4</v>
      </c>
      <c r="F5" s="84"/>
      <c r="G5" s="36"/>
      <c r="H5" s="36"/>
      <c r="I5" s="36"/>
      <c r="J5" s="36"/>
      <c r="K5" s="36"/>
      <c r="L5" s="36"/>
      <c r="M5" s="36"/>
      <c r="N5" s="36"/>
      <c r="O5" s="36"/>
      <c r="P5" s="36"/>
      <c r="Q5" s="36"/>
      <c r="R5" s="36"/>
      <c r="S5" s="36"/>
      <c r="T5" s="36"/>
      <c r="U5" s="36"/>
      <c r="V5" s="36"/>
      <c r="W5" s="36"/>
      <c r="X5" s="36"/>
      <c r="Y5" s="36"/>
      <c r="Z5" s="36"/>
    </row>
    <row r="6" spans="1:26" ht="14.25" customHeight="1">
      <c r="A6" s="24">
        <v>1</v>
      </c>
      <c r="B6" s="58"/>
      <c r="C6" s="58"/>
      <c r="D6" s="44"/>
      <c r="E6" s="44"/>
      <c r="F6" s="68"/>
      <c r="G6" s="432" t="s">
        <v>130</v>
      </c>
      <c r="H6" s="371"/>
      <c r="I6" s="371"/>
      <c r="J6" s="371"/>
      <c r="K6" s="371"/>
      <c r="L6" s="372"/>
      <c r="M6" s="36"/>
      <c r="N6" s="36"/>
      <c r="O6" s="36"/>
      <c r="P6" s="36"/>
      <c r="Q6" s="36"/>
      <c r="R6" s="36"/>
      <c r="S6" s="36"/>
      <c r="T6" s="36"/>
      <c r="U6" s="36"/>
      <c r="V6" s="36"/>
      <c r="W6" s="36"/>
      <c r="X6" s="36"/>
      <c r="Y6" s="36"/>
      <c r="Z6" s="36"/>
    </row>
    <row r="7" spans="1:26" ht="14.25" customHeight="1">
      <c r="A7" s="24">
        <v>2</v>
      </c>
      <c r="B7" s="58"/>
      <c r="C7" s="58"/>
      <c r="D7" s="44"/>
      <c r="E7" s="44"/>
      <c r="F7" s="68"/>
      <c r="G7" s="498" t="s">
        <v>396</v>
      </c>
      <c r="H7" s="401"/>
      <c r="I7" s="401"/>
      <c r="J7" s="401"/>
      <c r="K7" s="401"/>
      <c r="L7" s="36">
        <f>COUNTIFS(B6:B999,"&lt;&gt;",C6:C999,"&lt;&gt;",E6:E999,"&lt;&gt;")</f>
        <v>0</v>
      </c>
      <c r="M7" s="36"/>
      <c r="N7" s="36"/>
      <c r="O7" s="36"/>
      <c r="P7" s="36"/>
      <c r="Q7" s="36"/>
      <c r="R7" s="36"/>
      <c r="S7" s="36"/>
      <c r="T7" s="36"/>
      <c r="U7" s="36"/>
      <c r="V7" s="36"/>
      <c r="W7" s="36"/>
      <c r="X7" s="36"/>
      <c r="Y7" s="36"/>
      <c r="Z7" s="36"/>
    </row>
    <row r="8" spans="1:26" ht="14.25" customHeight="1">
      <c r="A8" s="24">
        <v>3</v>
      </c>
      <c r="B8" s="58"/>
      <c r="C8" s="58"/>
      <c r="D8" s="44"/>
      <c r="E8" s="44"/>
      <c r="F8" s="68"/>
      <c r="G8" s="36"/>
      <c r="H8" s="36"/>
      <c r="I8" s="36"/>
      <c r="J8" s="36"/>
      <c r="K8" s="36"/>
      <c r="L8" s="36"/>
      <c r="M8" s="36"/>
      <c r="N8" s="36"/>
      <c r="O8" s="36"/>
      <c r="P8" s="36"/>
      <c r="Q8" s="36"/>
      <c r="R8" s="36"/>
      <c r="S8" s="36"/>
      <c r="T8" s="36"/>
      <c r="U8" s="36"/>
      <c r="V8" s="36"/>
      <c r="W8" s="36"/>
      <c r="X8" s="36"/>
      <c r="Y8" s="36"/>
      <c r="Z8" s="36"/>
    </row>
    <row r="9" spans="1:26" ht="14.25" customHeight="1">
      <c r="A9" s="24">
        <v>4</v>
      </c>
      <c r="B9" s="58"/>
      <c r="C9" s="58"/>
      <c r="D9" s="44"/>
      <c r="E9" s="44"/>
      <c r="F9" s="68"/>
      <c r="G9" s="36"/>
      <c r="H9" s="36"/>
      <c r="I9" s="36"/>
      <c r="J9" s="36"/>
      <c r="K9" s="36"/>
      <c r="L9" s="36"/>
      <c r="M9" s="36"/>
      <c r="N9" s="36"/>
      <c r="O9" s="36"/>
      <c r="P9" s="36"/>
      <c r="Q9" s="36"/>
      <c r="R9" s="36"/>
      <c r="S9" s="36"/>
      <c r="T9" s="36"/>
      <c r="U9" s="36"/>
      <c r="V9" s="36"/>
      <c r="W9" s="36"/>
      <c r="X9" s="36"/>
      <c r="Y9" s="36"/>
      <c r="Z9" s="36"/>
    </row>
    <row r="10" spans="1:26" ht="14.25" customHeight="1">
      <c r="A10" s="24">
        <v>5</v>
      </c>
      <c r="B10" s="58"/>
      <c r="C10" s="58"/>
      <c r="D10" s="44"/>
      <c r="E10" s="44"/>
      <c r="F10" s="68"/>
      <c r="G10" s="36"/>
      <c r="H10" s="36"/>
      <c r="I10" s="36"/>
      <c r="J10" s="36"/>
      <c r="K10" s="36"/>
      <c r="L10" s="36"/>
      <c r="M10" s="36"/>
      <c r="N10" s="36"/>
      <c r="O10" s="36"/>
      <c r="P10" s="36"/>
      <c r="Q10" s="36"/>
      <c r="R10" s="36"/>
      <c r="S10" s="36"/>
      <c r="T10" s="36"/>
      <c r="U10" s="36"/>
      <c r="V10" s="36"/>
      <c r="W10" s="36"/>
      <c r="X10" s="36"/>
      <c r="Y10" s="36"/>
      <c r="Z10" s="36"/>
    </row>
    <row r="11" spans="1:26" ht="14.25" customHeight="1">
      <c r="A11" s="24">
        <v>6</v>
      </c>
      <c r="B11" s="58"/>
      <c r="C11" s="58"/>
      <c r="D11" s="44"/>
      <c r="E11" s="44"/>
      <c r="F11" s="68"/>
      <c r="G11" s="36"/>
      <c r="H11" s="36"/>
      <c r="I11" s="36"/>
      <c r="J11" s="36"/>
      <c r="K11" s="36"/>
      <c r="L11" s="36"/>
      <c r="M11" s="36"/>
      <c r="N11" s="36"/>
      <c r="O11" s="36"/>
      <c r="P11" s="36"/>
      <c r="Q11" s="36"/>
      <c r="R11" s="36"/>
      <c r="S11" s="36"/>
      <c r="T11" s="36"/>
      <c r="U11" s="36"/>
      <c r="V11" s="36"/>
      <c r="W11" s="36"/>
      <c r="X11" s="36"/>
      <c r="Y11" s="36"/>
      <c r="Z11" s="36"/>
    </row>
    <row r="12" spans="1:26" ht="14.25" customHeight="1">
      <c r="A12" s="24">
        <v>7</v>
      </c>
      <c r="B12" s="58"/>
      <c r="C12" s="58"/>
      <c r="D12" s="44"/>
      <c r="E12" s="44"/>
      <c r="F12" s="36"/>
      <c r="G12" s="36"/>
      <c r="H12" s="36"/>
      <c r="I12" s="36"/>
      <c r="J12" s="36"/>
      <c r="K12" s="36"/>
      <c r="L12" s="36"/>
      <c r="M12" s="36"/>
      <c r="N12" s="36"/>
      <c r="O12" s="36"/>
      <c r="P12" s="36"/>
      <c r="Q12" s="36"/>
      <c r="R12" s="36"/>
      <c r="S12" s="36"/>
      <c r="T12" s="36"/>
      <c r="U12" s="36"/>
      <c r="V12" s="36"/>
      <c r="W12" s="36"/>
      <c r="X12" s="36"/>
      <c r="Y12" s="36"/>
      <c r="Z12" s="36"/>
    </row>
    <row r="13" spans="1:26" ht="14.25" customHeight="1">
      <c r="A13" s="24">
        <v>8</v>
      </c>
      <c r="B13" s="58"/>
      <c r="C13" s="58"/>
      <c r="D13" s="44"/>
      <c r="E13" s="44"/>
      <c r="F13" s="36"/>
      <c r="G13" s="36"/>
      <c r="H13" s="36"/>
      <c r="I13" s="36"/>
      <c r="J13" s="36"/>
      <c r="K13" s="36"/>
      <c r="L13" s="36"/>
      <c r="M13" s="36"/>
      <c r="N13" s="36"/>
      <c r="O13" s="36"/>
      <c r="P13" s="36"/>
      <c r="Q13" s="36"/>
      <c r="R13" s="36"/>
      <c r="S13" s="36"/>
      <c r="T13" s="36"/>
      <c r="U13" s="36"/>
      <c r="V13" s="36"/>
      <c r="W13" s="36"/>
      <c r="X13" s="36"/>
      <c r="Y13" s="36"/>
      <c r="Z13" s="36"/>
    </row>
    <row r="14" spans="1:26" ht="14.25" customHeight="1">
      <c r="A14" s="24">
        <v>9</v>
      </c>
      <c r="B14" s="58"/>
      <c r="C14" s="58"/>
      <c r="D14" s="44"/>
      <c r="E14" s="44"/>
      <c r="F14" s="36"/>
      <c r="G14" s="36"/>
      <c r="H14" s="36"/>
      <c r="I14" s="36"/>
      <c r="J14" s="36"/>
      <c r="K14" s="36"/>
      <c r="L14" s="36"/>
      <c r="M14" s="36"/>
      <c r="N14" s="36"/>
      <c r="O14" s="36"/>
      <c r="P14" s="36"/>
      <c r="Q14" s="36"/>
      <c r="R14" s="36"/>
      <c r="S14" s="36"/>
      <c r="T14" s="36"/>
      <c r="U14" s="36"/>
      <c r="V14" s="36"/>
      <c r="W14" s="36"/>
      <c r="X14" s="36"/>
      <c r="Y14" s="36"/>
      <c r="Z14" s="36"/>
    </row>
    <row r="15" spans="1:26" ht="14.25" customHeight="1">
      <c r="A15" s="24">
        <v>10</v>
      </c>
      <c r="B15" s="58"/>
      <c r="C15" s="58"/>
      <c r="D15" s="44"/>
      <c r="E15" s="44"/>
      <c r="F15" s="36"/>
      <c r="G15" s="36"/>
      <c r="H15" s="36"/>
      <c r="I15" s="36"/>
      <c r="J15" s="36"/>
      <c r="K15" s="36"/>
      <c r="L15" s="36"/>
      <c r="M15" s="36"/>
      <c r="N15" s="36"/>
      <c r="O15" s="36"/>
      <c r="P15" s="36"/>
      <c r="Q15" s="36"/>
      <c r="R15" s="36"/>
      <c r="S15" s="36"/>
      <c r="T15" s="36"/>
      <c r="U15" s="36"/>
      <c r="V15" s="36"/>
      <c r="W15" s="36"/>
      <c r="X15" s="36"/>
      <c r="Y15" s="36"/>
      <c r="Z15" s="36"/>
    </row>
    <row r="16" spans="1:26" ht="14.25" customHeight="1">
      <c r="A16" s="24">
        <v>11</v>
      </c>
      <c r="B16" s="58"/>
      <c r="C16" s="58"/>
      <c r="D16" s="44"/>
      <c r="E16" s="44"/>
      <c r="F16" s="36"/>
      <c r="G16" s="36"/>
      <c r="H16" s="36"/>
      <c r="I16" s="36"/>
      <c r="J16" s="36"/>
      <c r="K16" s="36"/>
      <c r="L16" s="36"/>
      <c r="M16" s="36"/>
      <c r="N16" s="36"/>
      <c r="O16" s="36"/>
      <c r="P16" s="36"/>
      <c r="Q16" s="36"/>
      <c r="R16" s="36"/>
      <c r="S16" s="36"/>
      <c r="T16" s="36"/>
      <c r="U16" s="36"/>
      <c r="V16" s="36"/>
      <c r="W16" s="36"/>
      <c r="X16" s="36"/>
      <c r="Y16" s="36"/>
      <c r="Z16" s="36"/>
    </row>
    <row r="17" spans="1:26" ht="14.25" customHeight="1">
      <c r="A17" s="24">
        <v>12</v>
      </c>
      <c r="B17" s="58"/>
      <c r="C17" s="58"/>
      <c r="D17" s="44"/>
      <c r="E17" s="44"/>
      <c r="F17" s="36"/>
      <c r="G17" s="36"/>
      <c r="H17" s="36"/>
      <c r="I17" s="36"/>
      <c r="J17" s="36"/>
      <c r="K17" s="36"/>
      <c r="L17" s="36"/>
      <c r="M17" s="36"/>
      <c r="N17" s="36"/>
      <c r="O17" s="36"/>
      <c r="P17" s="36"/>
      <c r="Q17" s="36"/>
      <c r="R17" s="36"/>
      <c r="S17" s="36"/>
      <c r="T17" s="36"/>
      <c r="U17" s="36"/>
      <c r="V17" s="36"/>
      <c r="W17" s="36"/>
      <c r="X17" s="36"/>
      <c r="Y17" s="36"/>
      <c r="Z17" s="36"/>
    </row>
    <row r="18" spans="1:26" ht="14.25" customHeight="1">
      <c r="A18" s="24">
        <v>13</v>
      </c>
      <c r="B18" s="58"/>
      <c r="C18" s="58"/>
      <c r="D18" s="44"/>
      <c r="E18" s="44"/>
      <c r="F18" s="36"/>
      <c r="G18" s="36"/>
      <c r="H18" s="36"/>
      <c r="I18" s="36"/>
      <c r="J18" s="36"/>
      <c r="K18" s="36"/>
      <c r="L18" s="36"/>
      <c r="M18" s="36"/>
      <c r="N18" s="36"/>
      <c r="O18" s="36"/>
      <c r="P18" s="36"/>
      <c r="Q18" s="36"/>
      <c r="R18" s="36"/>
      <c r="S18" s="36"/>
      <c r="T18" s="36"/>
      <c r="U18" s="36"/>
      <c r="V18" s="36"/>
      <c r="W18" s="36"/>
      <c r="X18" s="36"/>
      <c r="Y18" s="36"/>
      <c r="Z18" s="36"/>
    </row>
    <row r="19" spans="1:26" ht="14.25" customHeight="1">
      <c r="A19" s="24">
        <v>14</v>
      </c>
      <c r="B19" s="58"/>
      <c r="C19" s="58"/>
      <c r="D19" s="44"/>
      <c r="E19" s="44"/>
      <c r="F19" s="36"/>
      <c r="G19" s="36"/>
      <c r="H19" s="36"/>
      <c r="I19" s="36"/>
      <c r="J19" s="36"/>
      <c r="K19" s="36"/>
      <c r="L19" s="36"/>
      <c r="M19" s="36"/>
      <c r="N19" s="36"/>
      <c r="O19" s="36"/>
      <c r="P19" s="36"/>
      <c r="Q19" s="36"/>
      <c r="R19" s="36"/>
      <c r="S19" s="36"/>
      <c r="T19" s="36"/>
      <c r="U19" s="36"/>
      <c r="V19" s="36"/>
      <c r="W19" s="36"/>
      <c r="X19" s="36"/>
      <c r="Y19" s="36"/>
      <c r="Z19" s="36"/>
    </row>
    <row r="20" spans="1:26" ht="14.25" customHeight="1">
      <c r="A20" s="24">
        <v>15</v>
      </c>
      <c r="B20" s="58"/>
      <c r="C20" s="58"/>
      <c r="D20" s="44"/>
      <c r="E20" s="44"/>
      <c r="F20" s="36"/>
      <c r="G20" s="36"/>
      <c r="H20" s="36"/>
      <c r="I20" s="36"/>
      <c r="J20" s="36"/>
      <c r="K20" s="36"/>
      <c r="L20" s="36"/>
      <c r="M20" s="36"/>
      <c r="N20" s="36"/>
      <c r="O20" s="36"/>
      <c r="P20" s="36"/>
      <c r="Q20" s="36"/>
      <c r="R20" s="36"/>
      <c r="S20" s="36"/>
      <c r="T20" s="36"/>
      <c r="U20" s="36"/>
      <c r="V20" s="36"/>
      <c r="W20" s="36"/>
      <c r="X20" s="36"/>
      <c r="Y20" s="36"/>
      <c r="Z20" s="36"/>
    </row>
    <row r="21" spans="1:26" ht="14.25" customHeight="1">
      <c r="A21" s="24">
        <v>16</v>
      </c>
      <c r="B21" s="58"/>
      <c r="C21" s="58"/>
      <c r="D21" s="44"/>
      <c r="E21" s="44"/>
      <c r="F21" s="36"/>
      <c r="G21" s="36"/>
      <c r="H21" s="36"/>
      <c r="I21" s="36"/>
      <c r="J21" s="36"/>
      <c r="K21" s="36"/>
      <c r="L21" s="36"/>
      <c r="M21" s="36"/>
      <c r="N21" s="36"/>
      <c r="O21" s="36"/>
      <c r="P21" s="36"/>
      <c r="Q21" s="36"/>
      <c r="R21" s="36"/>
      <c r="S21" s="36"/>
      <c r="T21" s="36"/>
      <c r="U21" s="36"/>
      <c r="V21" s="36"/>
      <c r="W21" s="36"/>
      <c r="X21" s="36"/>
      <c r="Y21" s="36"/>
      <c r="Z21" s="36"/>
    </row>
    <row r="22" spans="1:26" ht="14.25" customHeight="1">
      <c r="A22" s="24">
        <v>17</v>
      </c>
      <c r="B22" s="58"/>
      <c r="C22" s="58"/>
      <c r="D22" s="44"/>
      <c r="E22" s="44"/>
      <c r="F22" s="36"/>
      <c r="G22" s="36"/>
      <c r="H22" s="36"/>
      <c r="I22" s="36"/>
      <c r="J22" s="36"/>
      <c r="K22" s="36"/>
      <c r="L22" s="36"/>
      <c r="M22" s="36"/>
      <c r="N22" s="36"/>
      <c r="O22" s="36"/>
      <c r="P22" s="36"/>
      <c r="Q22" s="36"/>
      <c r="R22" s="36"/>
      <c r="S22" s="36"/>
      <c r="T22" s="36"/>
      <c r="U22" s="36"/>
      <c r="V22" s="36"/>
      <c r="W22" s="36"/>
      <c r="X22" s="36"/>
      <c r="Y22" s="36"/>
      <c r="Z22" s="36"/>
    </row>
    <row r="23" spans="1:26" ht="14.25" customHeight="1">
      <c r="A23" s="24">
        <v>18</v>
      </c>
      <c r="B23" s="58"/>
      <c r="C23" s="58"/>
      <c r="D23" s="44"/>
      <c r="E23" s="44"/>
      <c r="F23" s="36"/>
      <c r="G23" s="36"/>
      <c r="H23" s="36"/>
      <c r="I23" s="36"/>
      <c r="J23" s="36"/>
      <c r="K23" s="36"/>
      <c r="L23" s="36"/>
      <c r="M23" s="36"/>
      <c r="N23" s="36"/>
      <c r="O23" s="36"/>
      <c r="P23" s="36"/>
      <c r="Q23" s="36"/>
      <c r="R23" s="36"/>
      <c r="S23" s="36"/>
      <c r="T23" s="36"/>
      <c r="U23" s="36"/>
      <c r="V23" s="36"/>
      <c r="W23" s="36"/>
      <c r="X23" s="36"/>
      <c r="Y23" s="36"/>
      <c r="Z23" s="36"/>
    </row>
    <row r="24" spans="1:26" ht="14.25" customHeight="1">
      <c r="A24" s="24">
        <v>19</v>
      </c>
      <c r="B24" s="58"/>
      <c r="C24" s="58"/>
      <c r="D24" s="44"/>
      <c r="E24" s="44"/>
      <c r="F24" s="36"/>
      <c r="G24" s="36"/>
      <c r="H24" s="36"/>
      <c r="I24" s="36"/>
      <c r="J24" s="36"/>
      <c r="K24" s="36"/>
      <c r="L24" s="36"/>
      <c r="M24" s="36"/>
      <c r="N24" s="36"/>
      <c r="O24" s="36"/>
      <c r="P24" s="36"/>
      <c r="Q24" s="36"/>
      <c r="R24" s="36"/>
      <c r="S24" s="36"/>
      <c r="T24" s="36"/>
      <c r="U24" s="36"/>
      <c r="V24" s="36"/>
      <c r="W24" s="36"/>
      <c r="X24" s="36"/>
      <c r="Y24" s="36"/>
      <c r="Z24" s="36"/>
    </row>
    <row r="25" spans="1:26" ht="14.25" customHeight="1">
      <c r="A25" s="24">
        <v>20</v>
      </c>
      <c r="B25" s="58"/>
      <c r="C25" s="58"/>
      <c r="D25" s="44"/>
      <c r="E25" s="44"/>
      <c r="F25" s="36"/>
      <c r="G25" s="36"/>
      <c r="H25" s="36"/>
      <c r="I25" s="36"/>
      <c r="J25" s="36"/>
      <c r="K25" s="36"/>
      <c r="L25" s="36"/>
      <c r="M25" s="36"/>
      <c r="N25" s="36"/>
      <c r="O25" s="36"/>
      <c r="P25" s="36"/>
      <c r="Q25" s="36"/>
      <c r="R25" s="36"/>
      <c r="S25" s="36"/>
      <c r="T25" s="36"/>
      <c r="U25" s="36"/>
      <c r="V25" s="36"/>
      <c r="W25" s="36"/>
      <c r="X25" s="36"/>
      <c r="Y25" s="36"/>
      <c r="Z25" s="36"/>
    </row>
    <row r="26" spans="1:26" ht="14.25" customHeight="1">
      <c r="A26" s="24">
        <v>21</v>
      </c>
      <c r="B26" s="58"/>
      <c r="C26" s="58"/>
      <c r="D26" s="44"/>
      <c r="E26" s="44"/>
      <c r="F26" s="36"/>
      <c r="G26" s="36"/>
      <c r="H26" s="36"/>
      <c r="I26" s="36"/>
      <c r="J26" s="36"/>
      <c r="K26" s="36"/>
      <c r="L26" s="36"/>
      <c r="M26" s="36"/>
      <c r="N26" s="36"/>
      <c r="O26" s="36"/>
      <c r="P26" s="36"/>
      <c r="Q26" s="36"/>
      <c r="R26" s="36"/>
      <c r="S26" s="36"/>
      <c r="T26" s="36"/>
      <c r="U26" s="36"/>
      <c r="V26" s="36"/>
      <c r="W26" s="36"/>
      <c r="X26" s="36"/>
      <c r="Y26" s="36"/>
      <c r="Z26" s="36"/>
    </row>
    <row r="27" spans="1:26" ht="14.25" customHeight="1">
      <c r="A27" s="24">
        <v>22</v>
      </c>
      <c r="B27" s="58"/>
      <c r="C27" s="58"/>
      <c r="D27" s="44"/>
      <c r="E27" s="44"/>
      <c r="F27" s="36"/>
      <c r="G27" s="36"/>
      <c r="H27" s="36"/>
      <c r="I27" s="36"/>
      <c r="J27" s="36"/>
      <c r="K27" s="36"/>
      <c r="L27" s="36"/>
      <c r="M27" s="36"/>
      <c r="N27" s="36"/>
      <c r="O27" s="36"/>
      <c r="P27" s="36"/>
      <c r="Q27" s="36"/>
      <c r="R27" s="36"/>
      <c r="S27" s="36"/>
      <c r="T27" s="36"/>
      <c r="U27" s="36"/>
      <c r="V27" s="36"/>
      <c r="W27" s="36"/>
      <c r="X27" s="36"/>
      <c r="Y27" s="36"/>
      <c r="Z27" s="36"/>
    </row>
    <row r="28" spans="1:26" ht="14.25" customHeight="1">
      <c r="A28" s="24">
        <v>23</v>
      </c>
      <c r="B28" s="58"/>
      <c r="C28" s="58"/>
      <c r="D28" s="44"/>
      <c r="E28" s="44"/>
      <c r="F28" s="36"/>
      <c r="G28" s="36"/>
      <c r="H28" s="36"/>
      <c r="I28" s="36"/>
      <c r="J28" s="36"/>
      <c r="K28" s="36"/>
      <c r="L28" s="36"/>
      <c r="M28" s="36"/>
      <c r="N28" s="36"/>
      <c r="O28" s="36"/>
      <c r="P28" s="36"/>
      <c r="Q28" s="36"/>
      <c r="R28" s="36"/>
      <c r="S28" s="36"/>
      <c r="T28" s="36"/>
      <c r="U28" s="36"/>
      <c r="V28" s="36"/>
      <c r="W28" s="36"/>
      <c r="X28" s="36"/>
      <c r="Y28" s="36"/>
      <c r="Z28" s="36"/>
    </row>
    <row r="29" spans="1:26" ht="14.25" customHeight="1">
      <c r="A29" s="24">
        <v>24</v>
      </c>
      <c r="B29" s="58"/>
      <c r="C29" s="58"/>
      <c r="D29" s="44"/>
      <c r="E29" s="44"/>
      <c r="F29" s="36"/>
      <c r="G29" s="36"/>
      <c r="H29" s="36"/>
      <c r="I29" s="36"/>
      <c r="J29" s="36"/>
      <c r="K29" s="36"/>
      <c r="L29" s="36"/>
      <c r="M29" s="36"/>
      <c r="N29" s="36"/>
      <c r="O29" s="36"/>
      <c r="P29" s="36"/>
      <c r="Q29" s="36"/>
      <c r="R29" s="36"/>
      <c r="S29" s="36"/>
      <c r="T29" s="36"/>
      <c r="U29" s="36"/>
      <c r="V29" s="36"/>
      <c r="W29" s="36"/>
      <c r="X29" s="36"/>
      <c r="Y29" s="36"/>
      <c r="Z29" s="36"/>
    </row>
    <row r="30" spans="1:26" ht="14.25" customHeight="1">
      <c r="A30" s="24">
        <v>25</v>
      </c>
      <c r="B30" s="58"/>
      <c r="C30" s="58"/>
      <c r="D30" s="44"/>
      <c r="E30" s="44"/>
      <c r="F30" s="36"/>
      <c r="G30" s="36"/>
      <c r="H30" s="36"/>
      <c r="I30" s="36"/>
      <c r="J30" s="36"/>
      <c r="K30" s="36"/>
      <c r="L30" s="36"/>
      <c r="M30" s="36"/>
      <c r="N30" s="36"/>
      <c r="O30" s="36"/>
      <c r="P30" s="36"/>
      <c r="Q30" s="36"/>
      <c r="R30" s="36"/>
      <c r="S30" s="36"/>
      <c r="T30" s="36"/>
      <c r="U30" s="36"/>
      <c r="V30" s="36"/>
      <c r="W30" s="36"/>
      <c r="X30" s="36"/>
      <c r="Y30" s="36"/>
      <c r="Z30" s="36"/>
    </row>
    <row r="31" spans="1:26" ht="14.25" customHeight="1">
      <c r="A31" s="24">
        <v>26</v>
      </c>
      <c r="B31" s="58"/>
      <c r="C31" s="58"/>
      <c r="D31" s="44"/>
      <c r="E31" s="44"/>
      <c r="F31" s="36"/>
      <c r="G31" s="36"/>
      <c r="H31" s="36"/>
      <c r="I31" s="36"/>
      <c r="J31" s="36"/>
      <c r="K31" s="36"/>
      <c r="L31" s="36"/>
      <c r="M31" s="36"/>
      <c r="N31" s="36"/>
      <c r="O31" s="36"/>
      <c r="P31" s="36"/>
      <c r="Q31" s="36"/>
      <c r="R31" s="36"/>
      <c r="S31" s="36"/>
      <c r="T31" s="36"/>
      <c r="U31" s="36"/>
      <c r="V31" s="36"/>
      <c r="W31" s="36"/>
      <c r="X31" s="36"/>
      <c r="Y31" s="36"/>
      <c r="Z31" s="36"/>
    </row>
    <row r="32" spans="1:26" ht="14.25" customHeight="1">
      <c r="A32" s="24">
        <v>27</v>
      </c>
      <c r="B32" s="58"/>
      <c r="C32" s="58"/>
      <c r="D32" s="44"/>
      <c r="E32" s="44"/>
      <c r="F32" s="36"/>
      <c r="G32" s="36"/>
      <c r="H32" s="36"/>
      <c r="I32" s="36"/>
      <c r="J32" s="36"/>
      <c r="K32" s="36"/>
      <c r="L32" s="36"/>
      <c r="M32" s="36"/>
      <c r="N32" s="36"/>
      <c r="O32" s="36"/>
      <c r="P32" s="36"/>
      <c r="Q32" s="36"/>
      <c r="R32" s="36"/>
      <c r="S32" s="36"/>
      <c r="T32" s="36"/>
      <c r="U32" s="36"/>
      <c r="V32" s="36"/>
      <c r="W32" s="36"/>
      <c r="X32" s="36"/>
      <c r="Y32" s="36"/>
      <c r="Z32" s="36"/>
    </row>
    <row r="33" spans="1:26" ht="14.25" customHeight="1">
      <c r="A33" s="24">
        <v>28</v>
      </c>
      <c r="B33" s="58"/>
      <c r="C33" s="58"/>
      <c r="D33" s="44"/>
      <c r="E33" s="44"/>
      <c r="F33" s="36"/>
      <c r="G33" s="36"/>
      <c r="H33" s="36"/>
      <c r="I33" s="36"/>
      <c r="J33" s="36"/>
      <c r="K33" s="36"/>
      <c r="L33" s="36"/>
      <c r="M33" s="36"/>
      <c r="N33" s="36"/>
      <c r="O33" s="36"/>
      <c r="P33" s="36"/>
      <c r="Q33" s="36"/>
      <c r="R33" s="36"/>
      <c r="S33" s="36"/>
      <c r="T33" s="36"/>
      <c r="U33" s="36"/>
      <c r="V33" s="36"/>
      <c r="W33" s="36"/>
      <c r="X33" s="36"/>
      <c r="Y33" s="36"/>
      <c r="Z33" s="36"/>
    </row>
    <row r="34" spans="1:26" ht="14.25" customHeight="1">
      <c r="A34" s="24">
        <v>29</v>
      </c>
      <c r="B34" s="58"/>
      <c r="C34" s="58"/>
      <c r="D34" s="44"/>
      <c r="E34" s="44"/>
      <c r="F34" s="36"/>
      <c r="G34" s="36"/>
      <c r="H34" s="36"/>
      <c r="I34" s="36"/>
      <c r="J34" s="36"/>
      <c r="K34" s="36"/>
      <c r="L34" s="36"/>
      <c r="M34" s="36"/>
      <c r="N34" s="36"/>
      <c r="O34" s="36"/>
      <c r="P34" s="36"/>
      <c r="Q34" s="36"/>
      <c r="R34" s="36"/>
      <c r="S34" s="36"/>
      <c r="T34" s="36"/>
      <c r="U34" s="36"/>
      <c r="V34" s="36"/>
      <c r="W34" s="36"/>
      <c r="X34" s="36"/>
      <c r="Y34" s="36"/>
      <c r="Z34" s="36"/>
    </row>
    <row r="35" spans="1:26" ht="14.25" customHeight="1">
      <c r="A35" s="24">
        <v>30</v>
      </c>
      <c r="B35" s="58"/>
      <c r="C35" s="58"/>
      <c r="D35" s="44"/>
      <c r="E35" s="44"/>
      <c r="F35" s="36"/>
      <c r="G35" s="36"/>
      <c r="H35" s="36"/>
      <c r="I35" s="36"/>
      <c r="J35" s="36"/>
      <c r="K35" s="36"/>
      <c r="L35" s="36"/>
      <c r="M35" s="36"/>
      <c r="N35" s="36"/>
      <c r="O35" s="36"/>
      <c r="P35" s="36"/>
      <c r="Q35" s="36"/>
      <c r="R35" s="36"/>
      <c r="S35" s="36"/>
      <c r="T35" s="36"/>
      <c r="U35" s="36"/>
      <c r="V35" s="36"/>
      <c r="W35" s="36"/>
      <c r="X35" s="36"/>
      <c r="Y35" s="36"/>
      <c r="Z35" s="36"/>
    </row>
    <row r="36" spans="1:26" ht="14.25" customHeight="1">
      <c r="A36" s="24">
        <v>31</v>
      </c>
      <c r="B36" s="58"/>
      <c r="C36" s="58"/>
      <c r="D36" s="44"/>
      <c r="E36" s="44"/>
      <c r="F36" s="36"/>
      <c r="G36" s="36"/>
      <c r="H36" s="36"/>
      <c r="I36" s="36"/>
      <c r="J36" s="36"/>
      <c r="K36" s="36"/>
      <c r="L36" s="36"/>
      <c r="M36" s="36"/>
      <c r="N36" s="36"/>
      <c r="O36" s="36"/>
      <c r="P36" s="36"/>
      <c r="Q36" s="36"/>
      <c r="R36" s="36"/>
      <c r="S36" s="36"/>
      <c r="T36" s="36"/>
      <c r="U36" s="36"/>
      <c r="V36" s="36"/>
      <c r="W36" s="36"/>
      <c r="X36" s="36"/>
      <c r="Y36" s="36"/>
      <c r="Z36" s="36"/>
    </row>
    <row r="37" spans="1:26" ht="14.25" customHeight="1">
      <c r="A37" s="24">
        <v>32</v>
      </c>
      <c r="B37" s="58"/>
      <c r="C37" s="58"/>
      <c r="D37" s="44"/>
      <c r="E37" s="44"/>
      <c r="F37" s="36"/>
      <c r="G37" s="36"/>
      <c r="H37" s="36"/>
      <c r="I37" s="36"/>
      <c r="J37" s="36"/>
      <c r="K37" s="36"/>
      <c r="L37" s="36"/>
      <c r="M37" s="36"/>
      <c r="N37" s="36"/>
      <c r="O37" s="36"/>
      <c r="P37" s="36"/>
      <c r="Q37" s="36"/>
      <c r="R37" s="36"/>
      <c r="S37" s="36"/>
      <c r="T37" s="36"/>
      <c r="U37" s="36"/>
      <c r="V37" s="36"/>
      <c r="W37" s="36"/>
      <c r="X37" s="36"/>
      <c r="Y37" s="36"/>
      <c r="Z37" s="36"/>
    </row>
    <row r="38" spans="1:26" ht="14.25" customHeight="1">
      <c r="A38" s="24">
        <v>33</v>
      </c>
      <c r="B38" s="58"/>
      <c r="C38" s="58"/>
      <c r="D38" s="44"/>
      <c r="E38" s="44"/>
      <c r="F38" s="36"/>
      <c r="G38" s="36"/>
      <c r="H38" s="36"/>
      <c r="I38" s="36"/>
      <c r="J38" s="36"/>
      <c r="K38" s="36"/>
      <c r="L38" s="36"/>
      <c r="M38" s="36"/>
      <c r="N38" s="36"/>
      <c r="O38" s="36"/>
      <c r="P38" s="36"/>
      <c r="Q38" s="36"/>
      <c r="R38" s="36"/>
      <c r="S38" s="36"/>
      <c r="T38" s="36"/>
      <c r="U38" s="36"/>
      <c r="V38" s="36"/>
      <c r="W38" s="36"/>
      <c r="X38" s="36"/>
      <c r="Y38" s="36"/>
      <c r="Z38" s="36"/>
    </row>
    <row r="39" spans="1:26" ht="14.25" customHeight="1">
      <c r="A39" s="24">
        <v>34</v>
      </c>
      <c r="B39" s="58"/>
      <c r="C39" s="58"/>
      <c r="D39" s="44"/>
      <c r="E39" s="44"/>
      <c r="F39" s="36"/>
      <c r="G39" s="36"/>
      <c r="H39" s="36"/>
      <c r="I39" s="36"/>
      <c r="J39" s="36"/>
      <c r="K39" s="36"/>
      <c r="L39" s="36"/>
      <c r="M39" s="36"/>
      <c r="N39" s="36"/>
      <c r="O39" s="36"/>
      <c r="P39" s="36"/>
      <c r="Q39" s="36"/>
      <c r="R39" s="36"/>
      <c r="S39" s="36"/>
      <c r="T39" s="36"/>
      <c r="U39" s="36"/>
      <c r="V39" s="36"/>
      <c r="W39" s="36"/>
      <c r="X39" s="36"/>
      <c r="Y39" s="36"/>
      <c r="Z39" s="36"/>
    </row>
    <row r="40" spans="1:26" ht="14.25" customHeight="1">
      <c r="A40" s="24">
        <v>35</v>
      </c>
      <c r="B40" s="58"/>
      <c r="C40" s="58"/>
      <c r="D40" s="44"/>
      <c r="E40" s="44"/>
      <c r="F40" s="36"/>
      <c r="G40" s="36"/>
      <c r="H40" s="36"/>
      <c r="I40" s="36"/>
      <c r="J40" s="36"/>
      <c r="K40" s="36"/>
      <c r="L40" s="36"/>
      <c r="M40" s="36"/>
      <c r="N40" s="36"/>
      <c r="O40" s="36"/>
      <c r="P40" s="36"/>
      <c r="Q40" s="36"/>
      <c r="R40" s="36"/>
      <c r="S40" s="36"/>
      <c r="T40" s="36"/>
      <c r="U40" s="36"/>
      <c r="V40" s="36"/>
      <c r="W40" s="36"/>
      <c r="X40" s="36"/>
      <c r="Y40" s="36"/>
      <c r="Z40" s="36"/>
    </row>
    <row r="41" spans="1:26" ht="14.25" customHeight="1">
      <c r="A41" s="24">
        <v>36</v>
      </c>
      <c r="B41" s="58"/>
      <c r="C41" s="58"/>
      <c r="D41" s="44"/>
      <c r="E41" s="44"/>
      <c r="F41" s="36"/>
      <c r="G41" s="36"/>
      <c r="H41" s="36"/>
      <c r="I41" s="36"/>
      <c r="J41" s="36"/>
      <c r="K41" s="36"/>
      <c r="L41" s="36"/>
      <c r="M41" s="36"/>
      <c r="N41" s="36"/>
      <c r="O41" s="36"/>
      <c r="P41" s="36"/>
      <c r="Q41" s="36"/>
      <c r="R41" s="36"/>
      <c r="S41" s="36"/>
      <c r="T41" s="36"/>
      <c r="U41" s="36"/>
      <c r="V41" s="36"/>
      <c r="W41" s="36"/>
      <c r="X41" s="36"/>
      <c r="Y41" s="36"/>
      <c r="Z41" s="36"/>
    </row>
    <row r="42" spans="1:26" ht="14.25" customHeight="1">
      <c r="A42" s="24">
        <v>37</v>
      </c>
      <c r="B42" s="58"/>
      <c r="C42" s="58"/>
      <c r="D42" s="44"/>
      <c r="E42" s="44"/>
      <c r="F42" s="36"/>
      <c r="G42" s="36"/>
      <c r="H42" s="36"/>
      <c r="I42" s="36"/>
      <c r="J42" s="36"/>
      <c r="K42" s="36"/>
      <c r="L42" s="36"/>
      <c r="M42" s="36"/>
      <c r="N42" s="36"/>
      <c r="O42" s="36"/>
      <c r="P42" s="36"/>
      <c r="Q42" s="36"/>
      <c r="R42" s="36"/>
      <c r="S42" s="36"/>
      <c r="T42" s="36"/>
      <c r="U42" s="36"/>
      <c r="V42" s="36"/>
      <c r="W42" s="36"/>
      <c r="X42" s="36"/>
      <c r="Y42" s="36"/>
      <c r="Z42" s="36"/>
    </row>
    <row r="43" spans="1:26" ht="14.25" customHeight="1">
      <c r="A43" s="24">
        <v>38</v>
      </c>
      <c r="B43" s="58"/>
      <c r="C43" s="58"/>
      <c r="D43" s="44"/>
      <c r="E43" s="44"/>
      <c r="F43" s="36"/>
      <c r="G43" s="36"/>
      <c r="H43" s="36"/>
      <c r="I43" s="36"/>
      <c r="J43" s="36"/>
      <c r="K43" s="36"/>
      <c r="L43" s="36"/>
      <c r="M43" s="36"/>
      <c r="N43" s="36"/>
      <c r="O43" s="36"/>
      <c r="P43" s="36"/>
      <c r="Q43" s="36"/>
      <c r="R43" s="36"/>
      <c r="S43" s="36"/>
      <c r="T43" s="36"/>
      <c r="U43" s="36"/>
      <c r="V43" s="36"/>
      <c r="W43" s="36"/>
      <c r="X43" s="36"/>
      <c r="Y43" s="36"/>
      <c r="Z43" s="36"/>
    </row>
    <row r="44" spans="1:26" ht="14.25" customHeight="1">
      <c r="A44" s="24">
        <v>39</v>
      </c>
      <c r="B44" s="58"/>
      <c r="C44" s="58"/>
      <c r="D44" s="44"/>
      <c r="E44" s="44"/>
      <c r="F44" s="36"/>
      <c r="G44" s="36"/>
      <c r="H44" s="36"/>
      <c r="I44" s="36"/>
      <c r="J44" s="36"/>
      <c r="K44" s="36"/>
      <c r="L44" s="36"/>
      <c r="M44" s="36"/>
      <c r="N44" s="36"/>
      <c r="O44" s="36"/>
      <c r="P44" s="36"/>
      <c r="Q44" s="36"/>
      <c r="R44" s="36"/>
      <c r="S44" s="36"/>
      <c r="T44" s="36"/>
      <c r="U44" s="36"/>
      <c r="V44" s="36"/>
      <c r="W44" s="36"/>
      <c r="X44" s="36"/>
      <c r="Y44" s="36"/>
      <c r="Z44" s="36"/>
    </row>
    <row r="45" spans="1:26" ht="14.25" customHeight="1">
      <c r="A45" s="24">
        <v>40</v>
      </c>
      <c r="B45" s="58"/>
      <c r="C45" s="58"/>
      <c r="D45" s="44"/>
      <c r="E45" s="44"/>
      <c r="F45" s="36"/>
      <c r="G45" s="36"/>
      <c r="H45" s="36"/>
      <c r="I45" s="36"/>
      <c r="J45" s="36"/>
      <c r="K45" s="36"/>
      <c r="L45" s="36"/>
      <c r="M45" s="36"/>
      <c r="N45" s="36"/>
      <c r="O45" s="36"/>
      <c r="P45" s="36"/>
      <c r="Q45" s="36"/>
      <c r="R45" s="36"/>
      <c r="S45" s="36"/>
      <c r="T45" s="36"/>
      <c r="U45" s="36"/>
      <c r="V45" s="36"/>
      <c r="W45" s="36"/>
      <c r="X45" s="36"/>
      <c r="Y45" s="36"/>
      <c r="Z45" s="36"/>
    </row>
    <row r="46" spans="1:26" ht="14.25" customHeight="1">
      <c r="A46" s="24">
        <v>41</v>
      </c>
      <c r="B46" s="58"/>
      <c r="C46" s="58"/>
      <c r="D46" s="44"/>
      <c r="E46" s="44"/>
      <c r="F46" s="36"/>
      <c r="G46" s="36"/>
      <c r="H46" s="36"/>
      <c r="I46" s="36"/>
      <c r="J46" s="36"/>
      <c r="K46" s="36"/>
      <c r="L46" s="36"/>
      <c r="M46" s="36"/>
      <c r="N46" s="36"/>
      <c r="O46" s="36"/>
      <c r="P46" s="36"/>
      <c r="Q46" s="36"/>
      <c r="R46" s="36"/>
      <c r="S46" s="36"/>
      <c r="T46" s="36"/>
      <c r="U46" s="36"/>
      <c r="V46" s="36"/>
      <c r="W46" s="36"/>
      <c r="X46" s="36"/>
      <c r="Y46" s="36"/>
      <c r="Z46" s="36"/>
    </row>
    <row r="47" spans="1:26" ht="14.25" customHeight="1">
      <c r="A47" s="24">
        <v>42</v>
      </c>
      <c r="B47" s="58"/>
      <c r="C47" s="58"/>
      <c r="D47" s="44"/>
      <c r="E47" s="44"/>
      <c r="F47" s="36"/>
      <c r="G47" s="36"/>
      <c r="H47" s="36"/>
      <c r="I47" s="36"/>
      <c r="J47" s="36"/>
      <c r="K47" s="36"/>
      <c r="L47" s="36"/>
      <c r="M47" s="36"/>
      <c r="N47" s="36"/>
      <c r="O47" s="36"/>
      <c r="P47" s="36"/>
      <c r="Q47" s="36"/>
      <c r="R47" s="36"/>
      <c r="S47" s="36"/>
      <c r="T47" s="36"/>
      <c r="U47" s="36"/>
      <c r="V47" s="36"/>
      <c r="W47" s="36"/>
      <c r="X47" s="36"/>
      <c r="Y47" s="36"/>
      <c r="Z47" s="36"/>
    </row>
    <row r="48" spans="1:26" ht="14.25" customHeight="1">
      <c r="A48" s="24">
        <v>43</v>
      </c>
      <c r="B48" s="58"/>
      <c r="C48" s="58"/>
      <c r="D48" s="44"/>
      <c r="E48" s="44"/>
      <c r="F48" s="36"/>
      <c r="G48" s="36"/>
      <c r="H48" s="36"/>
      <c r="I48" s="36"/>
      <c r="J48" s="36"/>
      <c r="K48" s="36"/>
      <c r="L48" s="36"/>
      <c r="M48" s="36"/>
      <c r="N48" s="36"/>
      <c r="O48" s="36"/>
      <c r="P48" s="36"/>
      <c r="Q48" s="36"/>
      <c r="R48" s="36"/>
      <c r="S48" s="36"/>
      <c r="T48" s="36"/>
      <c r="U48" s="36"/>
      <c r="V48" s="36"/>
      <c r="W48" s="36"/>
      <c r="X48" s="36"/>
      <c r="Y48" s="36"/>
      <c r="Z48" s="36"/>
    </row>
    <row r="49" spans="1:26" ht="14.25" customHeight="1">
      <c r="A49" s="24">
        <v>44</v>
      </c>
      <c r="B49" s="58"/>
      <c r="C49" s="58"/>
      <c r="D49" s="44"/>
      <c r="E49" s="44"/>
      <c r="F49" s="36"/>
      <c r="G49" s="36"/>
      <c r="H49" s="36"/>
      <c r="I49" s="36"/>
      <c r="J49" s="36"/>
      <c r="K49" s="36"/>
      <c r="L49" s="36"/>
      <c r="M49" s="36"/>
      <c r="N49" s="36"/>
      <c r="O49" s="36"/>
      <c r="P49" s="36"/>
      <c r="Q49" s="36"/>
      <c r="R49" s="36"/>
      <c r="S49" s="36"/>
      <c r="T49" s="36"/>
      <c r="U49" s="36"/>
      <c r="V49" s="36"/>
      <c r="W49" s="36"/>
      <c r="X49" s="36"/>
      <c r="Y49" s="36"/>
      <c r="Z49" s="36"/>
    </row>
    <row r="50" spans="1:26" ht="14.25" customHeight="1">
      <c r="A50" s="24">
        <v>45</v>
      </c>
      <c r="B50" s="58"/>
      <c r="C50" s="58"/>
      <c r="D50" s="44"/>
      <c r="E50" s="44"/>
      <c r="F50" s="36"/>
      <c r="G50" s="36"/>
      <c r="H50" s="36"/>
      <c r="I50" s="36"/>
      <c r="J50" s="36"/>
      <c r="K50" s="36"/>
      <c r="L50" s="36"/>
      <c r="M50" s="36"/>
      <c r="N50" s="36"/>
      <c r="O50" s="36"/>
      <c r="P50" s="36"/>
      <c r="Q50" s="36"/>
      <c r="R50" s="36"/>
      <c r="S50" s="36"/>
      <c r="T50" s="36"/>
      <c r="U50" s="36"/>
      <c r="V50" s="36"/>
      <c r="W50" s="36"/>
      <c r="X50" s="36"/>
      <c r="Y50" s="36"/>
      <c r="Z50" s="36"/>
    </row>
    <row r="51" spans="1:26" ht="14.25" customHeight="1">
      <c r="A51" s="24">
        <v>46</v>
      </c>
      <c r="B51" s="58"/>
      <c r="C51" s="58"/>
      <c r="D51" s="44"/>
      <c r="E51" s="44"/>
      <c r="F51" s="36"/>
      <c r="G51" s="36"/>
      <c r="H51" s="36"/>
      <c r="I51" s="36"/>
      <c r="J51" s="36"/>
      <c r="K51" s="36"/>
      <c r="L51" s="36"/>
      <c r="M51" s="36"/>
      <c r="N51" s="36"/>
      <c r="O51" s="36"/>
      <c r="P51" s="36"/>
      <c r="Q51" s="36"/>
      <c r="R51" s="36"/>
      <c r="S51" s="36"/>
      <c r="T51" s="36"/>
      <c r="U51" s="36"/>
      <c r="V51" s="36"/>
      <c r="W51" s="36"/>
      <c r="X51" s="36"/>
      <c r="Y51" s="36"/>
      <c r="Z51" s="36"/>
    </row>
    <row r="52" spans="1:26" ht="14.25" customHeight="1">
      <c r="A52" s="24">
        <v>47</v>
      </c>
      <c r="B52" s="58"/>
      <c r="C52" s="58"/>
      <c r="D52" s="44"/>
      <c r="E52" s="44"/>
      <c r="F52" s="36"/>
      <c r="G52" s="36"/>
      <c r="H52" s="36"/>
      <c r="I52" s="36"/>
      <c r="J52" s="36"/>
      <c r="K52" s="36"/>
      <c r="L52" s="36"/>
      <c r="M52" s="36"/>
      <c r="N52" s="36"/>
      <c r="O52" s="36"/>
      <c r="P52" s="36"/>
      <c r="Q52" s="36"/>
      <c r="R52" s="36"/>
      <c r="S52" s="36"/>
      <c r="T52" s="36"/>
      <c r="U52" s="36"/>
      <c r="V52" s="36"/>
      <c r="W52" s="36"/>
      <c r="X52" s="36"/>
      <c r="Y52" s="36"/>
      <c r="Z52" s="36"/>
    </row>
    <row r="53" spans="1:26" ht="14.25" customHeight="1">
      <c r="A53" s="24">
        <v>48</v>
      </c>
      <c r="B53" s="58"/>
      <c r="C53" s="58"/>
      <c r="D53" s="44"/>
      <c r="E53" s="44"/>
      <c r="F53" s="36"/>
      <c r="G53" s="36"/>
      <c r="H53" s="36"/>
      <c r="I53" s="36"/>
      <c r="J53" s="36"/>
      <c r="K53" s="36"/>
      <c r="L53" s="36"/>
      <c r="M53" s="36"/>
      <c r="N53" s="36"/>
      <c r="O53" s="36"/>
      <c r="P53" s="36"/>
      <c r="Q53" s="36"/>
      <c r="R53" s="36"/>
      <c r="S53" s="36"/>
      <c r="T53" s="36"/>
      <c r="U53" s="36"/>
      <c r="V53" s="36"/>
      <c r="W53" s="36"/>
      <c r="X53" s="36"/>
      <c r="Y53" s="36"/>
      <c r="Z53" s="36"/>
    </row>
    <row r="54" spans="1:26" ht="14.25" customHeight="1">
      <c r="A54" s="24">
        <v>49</v>
      </c>
      <c r="B54" s="58"/>
      <c r="C54" s="58"/>
      <c r="D54" s="44"/>
      <c r="E54" s="44"/>
      <c r="F54" s="36"/>
      <c r="G54" s="36"/>
      <c r="H54" s="36"/>
      <c r="I54" s="36"/>
      <c r="J54" s="36"/>
      <c r="K54" s="36"/>
      <c r="L54" s="36"/>
      <c r="M54" s="36"/>
      <c r="N54" s="36"/>
      <c r="O54" s="36"/>
      <c r="P54" s="36"/>
      <c r="Q54" s="36"/>
      <c r="R54" s="36"/>
      <c r="S54" s="36"/>
      <c r="T54" s="36"/>
      <c r="U54" s="36"/>
      <c r="V54" s="36"/>
      <c r="W54" s="36"/>
      <c r="X54" s="36"/>
      <c r="Y54" s="36"/>
      <c r="Z54" s="36"/>
    </row>
    <row r="55" spans="1:26" ht="14.25" customHeight="1">
      <c r="A55" s="24">
        <v>50</v>
      </c>
      <c r="B55" s="58"/>
      <c r="C55" s="58"/>
      <c r="D55" s="44"/>
      <c r="E55" s="44"/>
      <c r="F55" s="36"/>
      <c r="G55" s="36"/>
      <c r="H55" s="36"/>
      <c r="I55" s="36"/>
      <c r="J55" s="36"/>
      <c r="K55" s="36"/>
      <c r="L55" s="36"/>
      <c r="M55" s="36"/>
      <c r="N55" s="36"/>
      <c r="O55" s="36"/>
      <c r="P55" s="36"/>
      <c r="Q55" s="36"/>
      <c r="R55" s="36"/>
      <c r="S55" s="36"/>
      <c r="T55" s="36"/>
      <c r="U55" s="36"/>
      <c r="V55" s="36"/>
      <c r="W55" s="36"/>
      <c r="X55" s="36"/>
      <c r="Y55" s="36"/>
      <c r="Z55" s="36"/>
    </row>
    <row r="56" spans="1:26" ht="14.25" customHeight="1">
      <c r="A56" s="24">
        <v>51</v>
      </c>
      <c r="B56" s="58"/>
      <c r="C56" s="58"/>
      <c r="D56" s="44"/>
      <c r="E56" s="44"/>
      <c r="F56" s="36"/>
      <c r="G56" s="36"/>
      <c r="H56" s="36"/>
      <c r="I56" s="36"/>
      <c r="J56" s="36"/>
      <c r="K56" s="36"/>
      <c r="L56" s="36"/>
      <c r="M56" s="36"/>
      <c r="N56" s="36"/>
      <c r="O56" s="36"/>
      <c r="P56" s="36"/>
      <c r="Q56" s="36"/>
      <c r="R56" s="36"/>
      <c r="S56" s="36"/>
      <c r="T56" s="36"/>
      <c r="U56" s="36"/>
      <c r="V56" s="36"/>
      <c r="W56" s="36"/>
      <c r="X56" s="36"/>
      <c r="Y56" s="36"/>
      <c r="Z56" s="36"/>
    </row>
    <row r="57" spans="1:26" ht="14.25" customHeight="1">
      <c r="A57" s="24">
        <v>52</v>
      </c>
      <c r="B57" s="58"/>
      <c r="C57" s="58"/>
      <c r="D57" s="44"/>
      <c r="E57" s="44"/>
      <c r="F57" s="36"/>
      <c r="G57" s="36"/>
      <c r="H57" s="36"/>
      <c r="I57" s="36"/>
      <c r="J57" s="36"/>
      <c r="K57" s="36"/>
      <c r="L57" s="36"/>
      <c r="M57" s="36"/>
      <c r="N57" s="36"/>
      <c r="O57" s="36"/>
      <c r="P57" s="36"/>
      <c r="Q57" s="36"/>
      <c r="R57" s="36"/>
      <c r="S57" s="36"/>
      <c r="T57" s="36"/>
      <c r="U57" s="36"/>
      <c r="V57" s="36"/>
      <c r="W57" s="36"/>
      <c r="X57" s="36"/>
      <c r="Y57" s="36"/>
      <c r="Z57" s="36"/>
    </row>
    <row r="58" spans="1:26" ht="14.25" customHeight="1">
      <c r="A58" s="24">
        <v>53</v>
      </c>
      <c r="B58" s="58"/>
      <c r="C58" s="58"/>
      <c r="D58" s="44"/>
      <c r="E58" s="44"/>
      <c r="F58" s="36"/>
      <c r="G58" s="36"/>
      <c r="H58" s="36"/>
      <c r="I58" s="36"/>
      <c r="J58" s="36"/>
      <c r="K58" s="36"/>
      <c r="L58" s="36"/>
      <c r="M58" s="36"/>
      <c r="N58" s="36"/>
      <c r="O58" s="36"/>
      <c r="P58" s="36"/>
      <c r="Q58" s="36"/>
      <c r="R58" s="36"/>
      <c r="S58" s="36"/>
      <c r="T58" s="36"/>
      <c r="U58" s="36"/>
      <c r="V58" s="36"/>
      <c r="W58" s="36"/>
      <c r="X58" s="36"/>
      <c r="Y58" s="36"/>
      <c r="Z58" s="36"/>
    </row>
    <row r="59" spans="1:26" ht="14.25" customHeight="1">
      <c r="A59" s="24">
        <v>54</v>
      </c>
      <c r="B59" s="58"/>
      <c r="C59" s="58"/>
      <c r="D59" s="44"/>
      <c r="E59" s="44"/>
      <c r="F59" s="36"/>
      <c r="G59" s="36"/>
      <c r="H59" s="36"/>
      <c r="I59" s="36"/>
      <c r="J59" s="36"/>
      <c r="K59" s="36"/>
      <c r="L59" s="36"/>
      <c r="M59" s="36"/>
      <c r="N59" s="36"/>
      <c r="O59" s="36"/>
      <c r="P59" s="36"/>
      <c r="Q59" s="36"/>
      <c r="R59" s="36"/>
      <c r="S59" s="36"/>
      <c r="T59" s="36"/>
      <c r="U59" s="36"/>
      <c r="V59" s="36"/>
      <c r="W59" s="36"/>
      <c r="X59" s="36"/>
      <c r="Y59" s="36"/>
      <c r="Z59" s="36"/>
    </row>
    <row r="60" spans="1:26" ht="14.25" customHeight="1">
      <c r="A60" s="24">
        <v>55</v>
      </c>
      <c r="B60" s="58"/>
      <c r="C60" s="58"/>
      <c r="D60" s="44"/>
      <c r="E60" s="44"/>
      <c r="F60" s="36"/>
      <c r="G60" s="36"/>
      <c r="H60" s="36"/>
      <c r="I60" s="36"/>
      <c r="J60" s="36"/>
      <c r="K60" s="36"/>
      <c r="L60" s="36"/>
      <c r="M60" s="36"/>
      <c r="N60" s="36"/>
      <c r="O60" s="36"/>
      <c r="P60" s="36"/>
      <c r="Q60" s="36"/>
      <c r="R60" s="36"/>
      <c r="S60" s="36"/>
      <c r="T60" s="36"/>
      <c r="U60" s="36"/>
      <c r="V60" s="36"/>
      <c r="W60" s="36"/>
      <c r="X60" s="36"/>
      <c r="Y60" s="36"/>
      <c r="Z60" s="36"/>
    </row>
    <row r="61" spans="1:26" ht="14.25" customHeight="1">
      <c r="A61" s="24">
        <v>56</v>
      </c>
      <c r="B61" s="58"/>
      <c r="C61" s="58"/>
      <c r="D61" s="44"/>
      <c r="E61" s="44"/>
      <c r="F61" s="36"/>
      <c r="G61" s="36"/>
      <c r="H61" s="36"/>
      <c r="I61" s="36"/>
      <c r="J61" s="36"/>
      <c r="K61" s="36"/>
      <c r="L61" s="36"/>
      <c r="M61" s="36"/>
      <c r="N61" s="36"/>
      <c r="O61" s="36"/>
      <c r="P61" s="36"/>
      <c r="Q61" s="36"/>
      <c r="R61" s="36"/>
      <c r="S61" s="36"/>
      <c r="T61" s="36"/>
      <c r="U61" s="36"/>
      <c r="V61" s="36"/>
      <c r="W61" s="36"/>
      <c r="X61" s="36"/>
      <c r="Y61" s="36"/>
      <c r="Z61" s="36"/>
    </row>
    <row r="62" spans="1:26" ht="14.25" customHeight="1">
      <c r="A62" s="24">
        <v>57</v>
      </c>
      <c r="B62" s="58"/>
      <c r="C62" s="58"/>
      <c r="D62" s="44"/>
      <c r="E62" s="44"/>
      <c r="F62" s="36"/>
      <c r="G62" s="36"/>
      <c r="H62" s="36"/>
      <c r="I62" s="36"/>
      <c r="J62" s="36"/>
      <c r="K62" s="36"/>
      <c r="L62" s="36"/>
      <c r="M62" s="36"/>
      <c r="N62" s="36"/>
      <c r="O62" s="36"/>
      <c r="P62" s="36"/>
      <c r="Q62" s="36"/>
      <c r="R62" s="36"/>
      <c r="S62" s="36"/>
      <c r="T62" s="36"/>
      <c r="U62" s="36"/>
      <c r="V62" s="36"/>
      <c r="W62" s="36"/>
      <c r="X62" s="36"/>
      <c r="Y62" s="36"/>
      <c r="Z62" s="36"/>
    </row>
    <row r="63" spans="1:26" ht="14.25" customHeight="1">
      <c r="A63" s="24">
        <v>58</v>
      </c>
      <c r="B63" s="58"/>
      <c r="C63" s="58"/>
      <c r="D63" s="44"/>
      <c r="E63" s="44"/>
      <c r="F63" s="36"/>
      <c r="G63" s="36"/>
      <c r="H63" s="36"/>
      <c r="I63" s="36"/>
      <c r="J63" s="36"/>
      <c r="K63" s="36"/>
      <c r="L63" s="36"/>
      <c r="M63" s="36"/>
      <c r="N63" s="36"/>
      <c r="O63" s="36"/>
      <c r="P63" s="36"/>
      <c r="Q63" s="36"/>
      <c r="R63" s="36"/>
      <c r="S63" s="36"/>
      <c r="T63" s="36"/>
      <c r="U63" s="36"/>
      <c r="V63" s="36"/>
      <c r="W63" s="36"/>
      <c r="X63" s="36"/>
      <c r="Y63" s="36"/>
      <c r="Z63" s="36"/>
    </row>
    <row r="64" spans="1:26" ht="14.25" customHeight="1">
      <c r="A64" s="24">
        <v>59</v>
      </c>
      <c r="B64" s="58"/>
      <c r="C64" s="58"/>
      <c r="D64" s="44"/>
      <c r="E64" s="44"/>
      <c r="F64" s="36"/>
      <c r="G64" s="36"/>
      <c r="H64" s="36"/>
      <c r="I64" s="36"/>
      <c r="J64" s="36"/>
      <c r="K64" s="36"/>
      <c r="L64" s="36"/>
      <c r="M64" s="36"/>
      <c r="N64" s="36"/>
      <c r="O64" s="36"/>
      <c r="P64" s="36"/>
      <c r="Q64" s="36"/>
      <c r="R64" s="36"/>
      <c r="S64" s="36"/>
      <c r="T64" s="36"/>
      <c r="U64" s="36"/>
      <c r="V64" s="36"/>
      <c r="W64" s="36"/>
      <c r="X64" s="36"/>
      <c r="Y64" s="36"/>
      <c r="Z64" s="36"/>
    </row>
    <row r="65" spans="1:26" ht="14.25" customHeight="1">
      <c r="A65" s="24">
        <v>60</v>
      </c>
      <c r="B65" s="58"/>
      <c r="C65" s="58"/>
      <c r="D65" s="44"/>
      <c r="E65" s="44"/>
      <c r="F65" s="36"/>
      <c r="G65" s="36"/>
      <c r="H65" s="36"/>
      <c r="I65" s="36"/>
      <c r="J65" s="36"/>
      <c r="K65" s="36"/>
      <c r="L65" s="36"/>
      <c r="M65" s="36"/>
      <c r="N65" s="36"/>
      <c r="O65" s="36"/>
      <c r="P65" s="36"/>
      <c r="Q65" s="36"/>
      <c r="R65" s="36"/>
      <c r="S65" s="36"/>
      <c r="T65" s="36"/>
      <c r="U65" s="36"/>
      <c r="V65" s="36"/>
      <c r="W65" s="36"/>
      <c r="X65" s="36"/>
      <c r="Y65" s="36"/>
      <c r="Z65" s="36"/>
    </row>
    <row r="66" spans="1:26" ht="14.25" customHeight="1">
      <c r="A66" s="24">
        <v>61</v>
      </c>
      <c r="B66" s="58"/>
      <c r="C66" s="58"/>
      <c r="D66" s="44"/>
      <c r="E66" s="44"/>
      <c r="F66" s="36"/>
      <c r="G66" s="36"/>
      <c r="H66" s="36"/>
      <c r="I66" s="36"/>
      <c r="J66" s="36"/>
      <c r="K66" s="36"/>
      <c r="L66" s="36"/>
      <c r="M66" s="36"/>
      <c r="N66" s="36"/>
      <c r="O66" s="36"/>
      <c r="P66" s="36"/>
      <c r="Q66" s="36"/>
      <c r="R66" s="36"/>
      <c r="S66" s="36"/>
      <c r="T66" s="36"/>
      <c r="U66" s="36"/>
      <c r="V66" s="36"/>
      <c r="W66" s="36"/>
      <c r="X66" s="36"/>
      <c r="Y66" s="36"/>
      <c r="Z66" s="36"/>
    </row>
    <row r="67" spans="1:26" ht="14.25" customHeight="1">
      <c r="A67" s="24">
        <v>62</v>
      </c>
      <c r="B67" s="58"/>
      <c r="C67" s="58"/>
      <c r="D67" s="44"/>
      <c r="E67" s="44"/>
      <c r="F67" s="36"/>
      <c r="G67" s="36"/>
      <c r="H67" s="36"/>
      <c r="I67" s="36"/>
      <c r="J67" s="36"/>
      <c r="K67" s="36"/>
      <c r="L67" s="36"/>
      <c r="M67" s="36"/>
      <c r="N67" s="36"/>
      <c r="O67" s="36"/>
      <c r="P67" s="36"/>
      <c r="Q67" s="36"/>
      <c r="R67" s="36"/>
      <c r="S67" s="36"/>
      <c r="T67" s="36"/>
      <c r="U67" s="36"/>
      <c r="V67" s="36"/>
      <c r="W67" s="36"/>
      <c r="X67" s="36"/>
      <c r="Y67" s="36"/>
      <c r="Z67" s="36"/>
    </row>
    <row r="68" spans="1:26" ht="14.25" customHeight="1">
      <c r="A68" s="24">
        <v>63</v>
      </c>
      <c r="B68" s="58"/>
      <c r="C68" s="58"/>
      <c r="D68" s="44"/>
      <c r="E68" s="44"/>
      <c r="F68" s="36"/>
      <c r="G68" s="36"/>
      <c r="H68" s="36"/>
      <c r="I68" s="36"/>
      <c r="J68" s="36"/>
      <c r="K68" s="36"/>
      <c r="L68" s="36"/>
      <c r="M68" s="36"/>
      <c r="N68" s="36"/>
      <c r="O68" s="36"/>
      <c r="P68" s="36"/>
      <c r="Q68" s="36"/>
      <c r="R68" s="36"/>
      <c r="S68" s="36"/>
      <c r="T68" s="36"/>
      <c r="U68" s="36"/>
      <c r="V68" s="36"/>
      <c r="W68" s="36"/>
      <c r="X68" s="36"/>
      <c r="Y68" s="36"/>
      <c r="Z68" s="36"/>
    </row>
    <row r="69" spans="1:26" ht="14.25" customHeight="1">
      <c r="A69" s="24">
        <v>64</v>
      </c>
      <c r="B69" s="58"/>
      <c r="C69" s="58"/>
      <c r="D69" s="44"/>
      <c r="E69" s="44"/>
      <c r="F69" s="36"/>
      <c r="G69" s="36"/>
      <c r="H69" s="36"/>
      <c r="I69" s="36"/>
      <c r="J69" s="36"/>
      <c r="K69" s="36"/>
      <c r="L69" s="36"/>
      <c r="M69" s="36"/>
      <c r="N69" s="36"/>
      <c r="O69" s="36"/>
      <c r="P69" s="36"/>
      <c r="Q69" s="36"/>
      <c r="R69" s="36"/>
      <c r="S69" s="36"/>
      <c r="T69" s="36"/>
      <c r="U69" s="36"/>
      <c r="V69" s="36"/>
      <c r="W69" s="36"/>
      <c r="X69" s="36"/>
      <c r="Y69" s="36"/>
      <c r="Z69" s="36"/>
    </row>
    <row r="70" spans="1:26" ht="14.25" customHeight="1">
      <c r="A70" s="24">
        <v>65</v>
      </c>
      <c r="B70" s="58"/>
      <c r="C70" s="58"/>
      <c r="D70" s="44"/>
      <c r="E70" s="44"/>
      <c r="F70" s="36"/>
      <c r="G70" s="36"/>
      <c r="H70" s="36"/>
      <c r="I70" s="36"/>
      <c r="J70" s="36"/>
      <c r="K70" s="36"/>
      <c r="L70" s="36"/>
      <c r="M70" s="36"/>
      <c r="N70" s="36"/>
      <c r="O70" s="36"/>
      <c r="P70" s="36"/>
      <c r="Q70" s="36"/>
      <c r="R70" s="36"/>
      <c r="S70" s="36"/>
      <c r="T70" s="36"/>
      <c r="U70" s="36"/>
      <c r="V70" s="36"/>
      <c r="W70" s="36"/>
      <c r="X70" s="36"/>
      <c r="Y70" s="36"/>
      <c r="Z70" s="36"/>
    </row>
    <row r="71" spans="1:26" ht="14.25" customHeight="1">
      <c r="A71" s="24">
        <v>66</v>
      </c>
      <c r="B71" s="58"/>
      <c r="C71" s="58"/>
      <c r="D71" s="44"/>
      <c r="E71" s="44"/>
      <c r="F71" s="36"/>
      <c r="G71" s="36"/>
      <c r="H71" s="36"/>
      <c r="I71" s="36"/>
      <c r="J71" s="36"/>
      <c r="K71" s="36"/>
      <c r="L71" s="36"/>
      <c r="M71" s="36"/>
      <c r="N71" s="36"/>
      <c r="O71" s="36"/>
      <c r="P71" s="36"/>
      <c r="Q71" s="36"/>
      <c r="R71" s="36"/>
      <c r="S71" s="36"/>
      <c r="T71" s="36"/>
      <c r="U71" s="36"/>
      <c r="V71" s="36"/>
      <c r="W71" s="36"/>
      <c r="X71" s="36"/>
      <c r="Y71" s="36"/>
      <c r="Z71" s="36"/>
    </row>
    <row r="72" spans="1:26" ht="14.25" customHeight="1">
      <c r="A72" s="24">
        <v>67</v>
      </c>
      <c r="B72" s="58"/>
      <c r="C72" s="58"/>
      <c r="D72" s="44"/>
      <c r="E72" s="44"/>
      <c r="F72" s="36"/>
      <c r="G72" s="36"/>
      <c r="H72" s="36"/>
      <c r="I72" s="36"/>
      <c r="J72" s="36"/>
      <c r="K72" s="36"/>
      <c r="L72" s="36"/>
      <c r="M72" s="36"/>
      <c r="N72" s="36"/>
      <c r="O72" s="36"/>
      <c r="P72" s="36"/>
      <c r="Q72" s="36"/>
      <c r="R72" s="36"/>
      <c r="S72" s="36"/>
      <c r="T72" s="36"/>
      <c r="U72" s="36"/>
      <c r="V72" s="36"/>
      <c r="W72" s="36"/>
      <c r="X72" s="36"/>
      <c r="Y72" s="36"/>
      <c r="Z72" s="36"/>
    </row>
    <row r="73" spans="1:26" ht="14.25" customHeight="1">
      <c r="A73" s="24">
        <v>68</v>
      </c>
      <c r="B73" s="58"/>
      <c r="C73" s="58"/>
      <c r="D73" s="44"/>
      <c r="E73" s="44"/>
      <c r="F73" s="36"/>
      <c r="G73" s="36"/>
      <c r="H73" s="36"/>
      <c r="I73" s="36"/>
      <c r="J73" s="36"/>
      <c r="K73" s="36"/>
      <c r="L73" s="36"/>
      <c r="M73" s="36"/>
      <c r="N73" s="36"/>
      <c r="O73" s="36"/>
      <c r="P73" s="36"/>
      <c r="Q73" s="36"/>
      <c r="R73" s="36"/>
      <c r="S73" s="36"/>
      <c r="T73" s="36"/>
      <c r="U73" s="36"/>
      <c r="V73" s="36"/>
      <c r="W73" s="36"/>
      <c r="X73" s="36"/>
      <c r="Y73" s="36"/>
      <c r="Z73" s="36"/>
    </row>
    <row r="74" spans="1:26" ht="14.25" customHeight="1">
      <c r="A74" s="24">
        <v>69</v>
      </c>
      <c r="B74" s="58"/>
      <c r="C74" s="58"/>
      <c r="D74" s="44"/>
      <c r="E74" s="44"/>
      <c r="F74" s="36"/>
      <c r="G74" s="36"/>
      <c r="H74" s="36"/>
      <c r="I74" s="36"/>
      <c r="J74" s="36"/>
      <c r="K74" s="36"/>
      <c r="L74" s="36"/>
      <c r="M74" s="36"/>
      <c r="N74" s="36"/>
      <c r="O74" s="36"/>
      <c r="P74" s="36"/>
      <c r="Q74" s="36"/>
      <c r="R74" s="36"/>
      <c r="S74" s="36"/>
      <c r="T74" s="36"/>
      <c r="U74" s="36"/>
      <c r="V74" s="36"/>
      <c r="W74" s="36"/>
      <c r="X74" s="36"/>
      <c r="Y74" s="36"/>
      <c r="Z74" s="36"/>
    </row>
    <row r="75" spans="1:26" ht="14.25" customHeight="1">
      <c r="A75" s="24">
        <v>70</v>
      </c>
      <c r="B75" s="58"/>
      <c r="C75" s="58"/>
      <c r="D75" s="44"/>
      <c r="E75" s="44"/>
      <c r="F75" s="36"/>
      <c r="G75" s="36"/>
      <c r="H75" s="36"/>
      <c r="I75" s="36"/>
      <c r="J75" s="36"/>
      <c r="K75" s="36"/>
      <c r="L75" s="36"/>
      <c r="M75" s="36"/>
      <c r="N75" s="36"/>
      <c r="O75" s="36"/>
      <c r="P75" s="36"/>
      <c r="Q75" s="36"/>
      <c r="R75" s="36"/>
      <c r="S75" s="36"/>
      <c r="T75" s="36"/>
      <c r="U75" s="36"/>
      <c r="V75" s="36"/>
      <c r="W75" s="36"/>
      <c r="X75" s="36"/>
      <c r="Y75" s="36"/>
      <c r="Z75" s="36"/>
    </row>
    <row r="76" spans="1:26" ht="14.25" customHeight="1">
      <c r="A76" s="24">
        <v>71</v>
      </c>
      <c r="B76" s="58"/>
      <c r="C76" s="58"/>
      <c r="D76" s="44"/>
      <c r="E76" s="44"/>
      <c r="F76" s="36"/>
      <c r="G76" s="36"/>
      <c r="H76" s="36"/>
      <c r="I76" s="36"/>
      <c r="J76" s="36"/>
      <c r="K76" s="36"/>
      <c r="L76" s="36"/>
      <c r="M76" s="36"/>
      <c r="N76" s="36"/>
      <c r="O76" s="36"/>
      <c r="P76" s="36"/>
      <c r="Q76" s="36"/>
      <c r="R76" s="36"/>
      <c r="S76" s="36"/>
      <c r="T76" s="36"/>
      <c r="U76" s="36"/>
      <c r="V76" s="36"/>
      <c r="W76" s="36"/>
      <c r="X76" s="36"/>
      <c r="Y76" s="36"/>
      <c r="Z76" s="36"/>
    </row>
    <row r="77" spans="1:26" ht="14.25" customHeight="1">
      <c r="A77" s="24">
        <v>72</v>
      </c>
      <c r="B77" s="58"/>
      <c r="C77" s="58"/>
      <c r="D77" s="44"/>
      <c r="E77" s="44"/>
      <c r="F77" s="36"/>
      <c r="G77" s="36"/>
      <c r="H77" s="36"/>
      <c r="I77" s="36"/>
      <c r="J77" s="36"/>
      <c r="K77" s="36"/>
      <c r="L77" s="36"/>
      <c r="M77" s="36"/>
      <c r="N77" s="36"/>
      <c r="O77" s="36"/>
      <c r="P77" s="36"/>
      <c r="Q77" s="36"/>
      <c r="R77" s="36"/>
      <c r="S77" s="36"/>
      <c r="T77" s="36"/>
      <c r="U77" s="36"/>
      <c r="V77" s="36"/>
      <c r="W77" s="36"/>
      <c r="X77" s="36"/>
      <c r="Y77" s="36"/>
      <c r="Z77" s="36"/>
    </row>
    <row r="78" spans="1:26" ht="14.25" customHeight="1">
      <c r="A78" s="24">
        <v>73</v>
      </c>
      <c r="B78" s="58"/>
      <c r="C78" s="58"/>
      <c r="D78" s="44"/>
      <c r="E78" s="44"/>
      <c r="F78" s="36"/>
      <c r="G78" s="36"/>
      <c r="H78" s="36"/>
      <c r="I78" s="36"/>
      <c r="J78" s="36"/>
      <c r="K78" s="36"/>
      <c r="L78" s="36"/>
      <c r="M78" s="36"/>
      <c r="N78" s="36"/>
      <c r="O78" s="36"/>
      <c r="P78" s="36"/>
      <c r="Q78" s="36"/>
      <c r="R78" s="36"/>
      <c r="S78" s="36"/>
      <c r="T78" s="36"/>
      <c r="U78" s="36"/>
      <c r="V78" s="36"/>
      <c r="W78" s="36"/>
      <c r="X78" s="36"/>
      <c r="Y78" s="36"/>
      <c r="Z78" s="36"/>
    </row>
    <row r="79" spans="1:26" ht="14.25" customHeight="1">
      <c r="A79" s="24">
        <v>74</v>
      </c>
      <c r="B79" s="58"/>
      <c r="C79" s="58"/>
      <c r="D79" s="44"/>
      <c r="E79" s="44"/>
      <c r="F79" s="36"/>
      <c r="G79" s="36"/>
      <c r="H79" s="36"/>
      <c r="I79" s="36"/>
      <c r="J79" s="36"/>
      <c r="K79" s="36"/>
      <c r="L79" s="36"/>
      <c r="M79" s="36"/>
      <c r="N79" s="36"/>
      <c r="O79" s="36"/>
      <c r="P79" s="36"/>
      <c r="Q79" s="36"/>
      <c r="R79" s="36"/>
      <c r="S79" s="36"/>
      <c r="T79" s="36"/>
      <c r="U79" s="36"/>
      <c r="V79" s="36"/>
      <c r="W79" s="36"/>
      <c r="X79" s="36"/>
      <c r="Y79" s="36"/>
      <c r="Z79" s="36"/>
    </row>
    <row r="80" spans="1:26" ht="14.25" customHeight="1">
      <c r="A80" s="24">
        <v>75</v>
      </c>
      <c r="B80" s="58"/>
      <c r="C80" s="58"/>
      <c r="D80" s="44"/>
      <c r="E80" s="44"/>
      <c r="F80" s="36"/>
      <c r="G80" s="36"/>
      <c r="H80" s="36"/>
      <c r="I80" s="36"/>
      <c r="J80" s="36"/>
      <c r="K80" s="36"/>
      <c r="L80" s="36"/>
      <c r="M80" s="36"/>
      <c r="N80" s="36"/>
      <c r="O80" s="36"/>
      <c r="P80" s="36"/>
      <c r="Q80" s="36"/>
      <c r="R80" s="36"/>
      <c r="S80" s="36"/>
      <c r="T80" s="36"/>
      <c r="U80" s="36"/>
      <c r="V80" s="36"/>
      <c r="W80" s="36"/>
      <c r="X80" s="36"/>
      <c r="Y80" s="36"/>
      <c r="Z80" s="36"/>
    </row>
    <row r="81" spans="1:26" ht="14.25" customHeight="1">
      <c r="A81" s="24">
        <v>76</v>
      </c>
      <c r="B81" s="58"/>
      <c r="C81" s="58"/>
      <c r="D81" s="44"/>
      <c r="E81" s="44"/>
      <c r="F81" s="36"/>
      <c r="G81" s="36"/>
      <c r="H81" s="36"/>
      <c r="I81" s="36"/>
      <c r="J81" s="36"/>
      <c r="K81" s="36"/>
      <c r="L81" s="36"/>
      <c r="M81" s="36"/>
      <c r="N81" s="36"/>
      <c r="O81" s="36"/>
      <c r="P81" s="36"/>
      <c r="Q81" s="36"/>
      <c r="R81" s="36"/>
      <c r="S81" s="36"/>
      <c r="T81" s="36"/>
      <c r="U81" s="36"/>
      <c r="V81" s="36"/>
      <c r="W81" s="36"/>
      <c r="X81" s="36"/>
      <c r="Y81" s="36"/>
      <c r="Z81" s="36"/>
    </row>
    <row r="82" spans="1:26" ht="14.25" customHeight="1">
      <c r="A82" s="24">
        <v>77</v>
      </c>
      <c r="B82" s="58"/>
      <c r="C82" s="58"/>
      <c r="D82" s="44"/>
      <c r="E82" s="44"/>
      <c r="F82" s="36"/>
      <c r="G82" s="36"/>
      <c r="H82" s="36"/>
      <c r="I82" s="36"/>
      <c r="J82" s="36"/>
      <c r="K82" s="36"/>
      <c r="L82" s="36"/>
      <c r="M82" s="36"/>
      <c r="N82" s="36"/>
      <c r="O82" s="36"/>
      <c r="P82" s="36"/>
      <c r="Q82" s="36"/>
      <c r="R82" s="36"/>
      <c r="S82" s="36"/>
      <c r="T82" s="36"/>
      <c r="U82" s="36"/>
      <c r="V82" s="36"/>
      <c r="W82" s="36"/>
      <c r="X82" s="36"/>
      <c r="Y82" s="36"/>
      <c r="Z82" s="36"/>
    </row>
    <row r="83" spans="1:26" ht="14.25" customHeight="1">
      <c r="A83" s="24">
        <v>78</v>
      </c>
      <c r="B83" s="58"/>
      <c r="C83" s="58"/>
      <c r="D83" s="44"/>
      <c r="E83" s="44"/>
      <c r="F83" s="36"/>
      <c r="G83" s="36"/>
      <c r="H83" s="36"/>
      <c r="I83" s="36"/>
      <c r="J83" s="36"/>
      <c r="K83" s="36"/>
      <c r="L83" s="36"/>
      <c r="M83" s="36"/>
      <c r="N83" s="36"/>
      <c r="O83" s="36"/>
      <c r="P83" s="36"/>
      <c r="Q83" s="36"/>
      <c r="R83" s="36"/>
      <c r="S83" s="36"/>
      <c r="T83" s="36"/>
      <c r="U83" s="36"/>
      <c r="V83" s="36"/>
      <c r="W83" s="36"/>
      <c r="X83" s="36"/>
      <c r="Y83" s="36"/>
      <c r="Z83" s="36"/>
    </row>
    <row r="84" spans="1:26" ht="14.25" customHeight="1">
      <c r="A84" s="24">
        <v>79</v>
      </c>
      <c r="B84" s="58"/>
      <c r="C84" s="58"/>
      <c r="D84" s="44"/>
      <c r="E84" s="44"/>
      <c r="F84" s="36"/>
      <c r="G84" s="36"/>
      <c r="H84" s="36"/>
      <c r="I84" s="36"/>
      <c r="J84" s="36"/>
      <c r="K84" s="36"/>
      <c r="L84" s="36"/>
      <c r="M84" s="36"/>
      <c r="N84" s="36"/>
      <c r="O84" s="36"/>
      <c r="P84" s="36"/>
      <c r="Q84" s="36"/>
      <c r="R84" s="36"/>
      <c r="S84" s="36"/>
      <c r="T84" s="36"/>
      <c r="U84" s="36"/>
      <c r="V84" s="36"/>
      <c r="W84" s="36"/>
      <c r="X84" s="36"/>
      <c r="Y84" s="36"/>
      <c r="Z84" s="36"/>
    </row>
    <row r="85" spans="1:26" ht="14.25" customHeight="1">
      <c r="A85" s="24">
        <v>80</v>
      </c>
      <c r="B85" s="58"/>
      <c r="C85" s="58"/>
      <c r="D85" s="44"/>
      <c r="E85" s="44"/>
      <c r="F85" s="36"/>
      <c r="G85" s="36"/>
      <c r="H85" s="36"/>
      <c r="I85" s="36"/>
      <c r="J85" s="36"/>
      <c r="K85" s="36"/>
      <c r="L85" s="36"/>
      <c r="M85" s="36"/>
      <c r="N85" s="36"/>
      <c r="O85" s="36"/>
      <c r="P85" s="36"/>
      <c r="Q85" s="36"/>
      <c r="R85" s="36"/>
      <c r="S85" s="36"/>
      <c r="T85" s="36"/>
      <c r="U85" s="36"/>
      <c r="V85" s="36"/>
      <c r="W85" s="36"/>
      <c r="X85" s="36"/>
      <c r="Y85" s="36"/>
      <c r="Z85" s="36"/>
    </row>
    <row r="86" spans="1:26" ht="14.25" customHeight="1">
      <c r="A86" s="24">
        <v>81</v>
      </c>
      <c r="B86" s="58"/>
      <c r="C86" s="58"/>
      <c r="D86" s="44"/>
      <c r="E86" s="44"/>
      <c r="F86" s="36"/>
      <c r="G86" s="36"/>
      <c r="H86" s="36"/>
      <c r="I86" s="36"/>
      <c r="J86" s="36"/>
      <c r="K86" s="36"/>
      <c r="L86" s="36"/>
      <c r="M86" s="36"/>
      <c r="N86" s="36"/>
      <c r="O86" s="36"/>
      <c r="P86" s="36"/>
      <c r="Q86" s="36"/>
      <c r="R86" s="36"/>
      <c r="S86" s="36"/>
      <c r="T86" s="36"/>
      <c r="U86" s="36"/>
      <c r="V86" s="36"/>
      <c r="W86" s="36"/>
      <c r="X86" s="36"/>
      <c r="Y86" s="36"/>
      <c r="Z86" s="36"/>
    </row>
    <row r="87" spans="1:26" ht="14.25" customHeight="1">
      <c r="A87" s="24">
        <v>82</v>
      </c>
      <c r="B87" s="58"/>
      <c r="C87" s="58"/>
      <c r="D87" s="44"/>
      <c r="E87" s="44"/>
      <c r="F87" s="36"/>
      <c r="G87" s="36"/>
      <c r="H87" s="36"/>
      <c r="I87" s="36"/>
      <c r="J87" s="36"/>
      <c r="K87" s="36"/>
      <c r="L87" s="36"/>
      <c r="M87" s="36"/>
      <c r="N87" s="36"/>
      <c r="O87" s="36"/>
      <c r="P87" s="36"/>
      <c r="Q87" s="36"/>
      <c r="R87" s="36"/>
      <c r="S87" s="36"/>
      <c r="T87" s="36"/>
      <c r="U87" s="36"/>
      <c r="V87" s="36"/>
      <c r="W87" s="36"/>
      <c r="X87" s="36"/>
      <c r="Y87" s="36"/>
      <c r="Z87" s="36"/>
    </row>
    <row r="88" spans="1:26" ht="14.25" customHeight="1">
      <c r="A88" s="24">
        <v>83</v>
      </c>
      <c r="B88" s="58"/>
      <c r="C88" s="58"/>
      <c r="D88" s="44"/>
      <c r="E88" s="44"/>
      <c r="F88" s="36"/>
      <c r="G88" s="36"/>
      <c r="H88" s="36"/>
      <c r="I88" s="36"/>
      <c r="J88" s="36"/>
      <c r="K88" s="36"/>
      <c r="L88" s="36"/>
      <c r="M88" s="36"/>
      <c r="N88" s="36"/>
      <c r="O88" s="36"/>
      <c r="P88" s="36"/>
      <c r="Q88" s="36"/>
      <c r="R88" s="36"/>
      <c r="S88" s="36"/>
      <c r="T88" s="36"/>
      <c r="U88" s="36"/>
      <c r="V88" s="36"/>
      <c r="W88" s="36"/>
      <c r="X88" s="36"/>
      <c r="Y88" s="36"/>
      <c r="Z88" s="36"/>
    </row>
    <row r="89" spans="1:26" ht="14.25" customHeight="1">
      <c r="A89" s="24">
        <v>84</v>
      </c>
      <c r="B89" s="58"/>
      <c r="C89" s="58"/>
      <c r="D89" s="44"/>
      <c r="E89" s="44"/>
      <c r="F89" s="36"/>
      <c r="G89" s="36"/>
      <c r="H89" s="36"/>
      <c r="I89" s="36"/>
      <c r="J89" s="36"/>
      <c r="K89" s="36"/>
      <c r="L89" s="36"/>
      <c r="M89" s="36"/>
      <c r="N89" s="36"/>
      <c r="O89" s="36"/>
      <c r="P89" s="36"/>
      <c r="Q89" s="36"/>
      <c r="R89" s="36"/>
      <c r="S89" s="36"/>
      <c r="T89" s="36"/>
      <c r="U89" s="36"/>
      <c r="V89" s="36"/>
      <c r="W89" s="36"/>
      <c r="X89" s="36"/>
      <c r="Y89" s="36"/>
      <c r="Z89" s="36"/>
    </row>
    <row r="90" spans="1:26" ht="14.25" customHeight="1">
      <c r="A90" s="24">
        <v>85</v>
      </c>
      <c r="B90" s="58"/>
      <c r="C90" s="58"/>
      <c r="D90" s="44"/>
      <c r="E90" s="44"/>
      <c r="F90" s="36"/>
      <c r="G90" s="36"/>
      <c r="H90" s="36"/>
      <c r="I90" s="36"/>
      <c r="J90" s="36"/>
      <c r="K90" s="36"/>
      <c r="L90" s="36"/>
      <c r="M90" s="36"/>
      <c r="N90" s="36"/>
      <c r="O90" s="36"/>
      <c r="P90" s="36"/>
      <c r="Q90" s="36"/>
      <c r="R90" s="36"/>
      <c r="S90" s="36"/>
      <c r="T90" s="36"/>
      <c r="U90" s="36"/>
      <c r="V90" s="36"/>
      <c r="W90" s="36"/>
      <c r="X90" s="36"/>
      <c r="Y90" s="36"/>
      <c r="Z90" s="36"/>
    </row>
    <row r="91" spans="1:26" ht="14.25" customHeight="1">
      <c r="A91" s="24">
        <v>86</v>
      </c>
      <c r="B91" s="58"/>
      <c r="C91" s="58"/>
      <c r="D91" s="44"/>
      <c r="E91" s="44"/>
      <c r="F91" s="36"/>
      <c r="G91" s="36"/>
      <c r="H91" s="36"/>
      <c r="I91" s="36"/>
      <c r="J91" s="36"/>
      <c r="K91" s="36"/>
      <c r="L91" s="36"/>
      <c r="M91" s="36"/>
      <c r="N91" s="36"/>
      <c r="O91" s="36"/>
      <c r="P91" s="36"/>
      <c r="Q91" s="36"/>
      <c r="R91" s="36"/>
      <c r="S91" s="36"/>
      <c r="T91" s="36"/>
      <c r="U91" s="36"/>
      <c r="V91" s="36"/>
      <c r="W91" s="36"/>
      <c r="X91" s="36"/>
      <c r="Y91" s="36"/>
      <c r="Z91" s="36"/>
    </row>
    <row r="92" spans="1:26" ht="14.25" customHeight="1">
      <c r="A92" s="24">
        <v>87</v>
      </c>
      <c r="B92" s="58"/>
      <c r="C92" s="58"/>
      <c r="D92" s="44"/>
      <c r="E92" s="44"/>
      <c r="F92" s="36"/>
      <c r="G92" s="36"/>
      <c r="H92" s="36"/>
      <c r="I92" s="36"/>
      <c r="J92" s="36"/>
      <c r="K92" s="36"/>
      <c r="L92" s="36"/>
      <c r="M92" s="36"/>
      <c r="N92" s="36"/>
      <c r="O92" s="36"/>
      <c r="P92" s="36"/>
      <c r="Q92" s="36"/>
      <c r="R92" s="36"/>
      <c r="S92" s="36"/>
      <c r="T92" s="36"/>
      <c r="U92" s="36"/>
      <c r="V92" s="36"/>
      <c r="W92" s="36"/>
      <c r="X92" s="36"/>
      <c r="Y92" s="36"/>
      <c r="Z92" s="36"/>
    </row>
    <row r="93" spans="1:26" ht="14.25" customHeight="1">
      <c r="A93" s="24">
        <v>88</v>
      </c>
      <c r="B93" s="58"/>
      <c r="C93" s="58"/>
      <c r="D93" s="44"/>
      <c r="E93" s="44"/>
      <c r="F93" s="36"/>
      <c r="G93" s="36"/>
      <c r="H93" s="36"/>
      <c r="I93" s="36"/>
      <c r="J93" s="36"/>
      <c r="K93" s="36"/>
      <c r="L93" s="36"/>
      <c r="M93" s="36"/>
      <c r="N93" s="36"/>
      <c r="O93" s="36"/>
      <c r="P93" s="36"/>
      <c r="Q93" s="36"/>
      <c r="R93" s="36"/>
      <c r="S93" s="36"/>
      <c r="T93" s="36"/>
      <c r="U93" s="36"/>
      <c r="V93" s="36"/>
      <c r="W93" s="36"/>
      <c r="X93" s="36"/>
      <c r="Y93" s="36"/>
      <c r="Z93" s="36"/>
    </row>
    <row r="94" spans="1:26" ht="14.25" customHeight="1">
      <c r="A94" s="24">
        <v>89</v>
      </c>
      <c r="B94" s="58"/>
      <c r="C94" s="58"/>
      <c r="D94" s="44"/>
      <c r="E94" s="44"/>
      <c r="F94" s="36"/>
      <c r="G94" s="36"/>
      <c r="H94" s="36"/>
      <c r="I94" s="36"/>
      <c r="J94" s="36"/>
      <c r="K94" s="36"/>
      <c r="L94" s="36"/>
      <c r="M94" s="36"/>
      <c r="N94" s="36"/>
      <c r="O94" s="36"/>
      <c r="P94" s="36"/>
      <c r="Q94" s="36"/>
      <c r="R94" s="36"/>
      <c r="S94" s="36"/>
      <c r="T94" s="36"/>
      <c r="U94" s="36"/>
      <c r="V94" s="36"/>
      <c r="W94" s="36"/>
      <c r="X94" s="36"/>
      <c r="Y94" s="36"/>
      <c r="Z94" s="36"/>
    </row>
    <row r="95" spans="1:26" ht="14.25" customHeight="1">
      <c r="A95" s="24">
        <v>90</v>
      </c>
      <c r="B95" s="58"/>
      <c r="C95" s="58"/>
      <c r="D95" s="44"/>
      <c r="E95" s="44"/>
      <c r="F95" s="36"/>
      <c r="G95" s="36"/>
      <c r="H95" s="36"/>
      <c r="I95" s="36"/>
      <c r="J95" s="36"/>
      <c r="K95" s="36"/>
      <c r="L95" s="36"/>
      <c r="M95" s="36"/>
      <c r="N95" s="36"/>
      <c r="O95" s="36"/>
      <c r="P95" s="36"/>
      <c r="Q95" s="36"/>
      <c r="R95" s="36"/>
      <c r="S95" s="36"/>
      <c r="T95" s="36"/>
      <c r="U95" s="36"/>
      <c r="V95" s="36"/>
      <c r="W95" s="36"/>
      <c r="X95" s="36"/>
      <c r="Y95" s="36"/>
      <c r="Z95" s="36"/>
    </row>
    <row r="96" spans="1:26" ht="14.25" customHeight="1">
      <c r="A96" s="24">
        <v>91</v>
      </c>
      <c r="B96" s="58"/>
      <c r="C96" s="58"/>
      <c r="D96" s="44"/>
      <c r="E96" s="44"/>
      <c r="F96" s="36"/>
      <c r="G96" s="36"/>
      <c r="H96" s="36"/>
      <c r="I96" s="36"/>
      <c r="J96" s="36"/>
      <c r="K96" s="36"/>
      <c r="L96" s="36"/>
      <c r="M96" s="36"/>
      <c r="N96" s="36"/>
      <c r="O96" s="36"/>
      <c r="P96" s="36"/>
      <c r="Q96" s="36"/>
      <c r="R96" s="36"/>
      <c r="S96" s="36"/>
      <c r="T96" s="36"/>
      <c r="U96" s="36"/>
      <c r="V96" s="36"/>
      <c r="W96" s="36"/>
      <c r="X96" s="36"/>
      <c r="Y96" s="36"/>
      <c r="Z96" s="36"/>
    </row>
    <row r="97" spans="1:26" ht="14.25" customHeight="1">
      <c r="A97" s="24">
        <v>92</v>
      </c>
      <c r="B97" s="58"/>
      <c r="C97" s="58"/>
      <c r="D97" s="44"/>
      <c r="E97" s="44"/>
      <c r="F97" s="36"/>
      <c r="G97" s="36"/>
      <c r="H97" s="36"/>
      <c r="I97" s="36"/>
      <c r="J97" s="36"/>
      <c r="K97" s="36"/>
      <c r="L97" s="36"/>
      <c r="M97" s="36"/>
      <c r="N97" s="36"/>
      <c r="O97" s="36"/>
      <c r="P97" s="36"/>
      <c r="Q97" s="36"/>
      <c r="R97" s="36"/>
      <c r="S97" s="36"/>
      <c r="T97" s="36"/>
      <c r="U97" s="36"/>
      <c r="V97" s="36"/>
      <c r="W97" s="36"/>
      <c r="X97" s="36"/>
      <c r="Y97" s="36"/>
      <c r="Z97" s="36"/>
    </row>
    <row r="98" spans="1:26" ht="14.25" customHeight="1">
      <c r="A98" s="24">
        <v>93</v>
      </c>
      <c r="B98" s="58"/>
      <c r="C98" s="58"/>
      <c r="D98" s="44"/>
      <c r="E98" s="44"/>
      <c r="F98" s="36"/>
      <c r="G98" s="36"/>
      <c r="H98" s="36"/>
      <c r="I98" s="36"/>
      <c r="J98" s="36"/>
      <c r="K98" s="36"/>
      <c r="L98" s="36"/>
      <c r="M98" s="36"/>
      <c r="N98" s="36"/>
      <c r="O98" s="36"/>
      <c r="P98" s="36"/>
      <c r="Q98" s="36"/>
      <c r="R98" s="36"/>
      <c r="S98" s="36"/>
      <c r="T98" s="36"/>
      <c r="U98" s="36"/>
      <c r="V98" s="36"/>
      <c r="W98" s="36"/>
      <c r="X98" s="36"/>
      <c r="Y98" s="36"/>
      <c r="Z98" s="36"/>
    </row>
    <row r="99" spans="1:26" ht="14.25" customHeight="1">
      <c r="A99" s="24">
        <v>94</v>
      </c>
      <c r="B99" s="58"/>
      <c r="C99" s="58"/>
      <c r="D99" s="44"/>
      <c r="E99" s="44"/>
      <c r="F99" s="36"/>
      <c r="G99" s="36"/>
      <c r="H99" s="36"/>
      <c r="I99" s="36"/>
      <c r="J99" s="36"/>
      <c r="K99" s="36"/>
      <c r="L99" s="36"/>
      <c r="M99" s="36"/>
      <c r="N99" s="36"/>
      <c r="O99" s="36"/>
      <c r="P99" s="36"/>
      <c r="Q99" s="36"/>
      <c r="R99" s="36"/>
      <c r="S99" s="36"/>
      <c r="T99" s="36"/>
      <c r="U99" s="36"/>
      <c r="V99" s="36"/>
      <c r="W99" s="36"/>
      <c r="X99" s="36"/>
      <c r="Y99" s="36"/>
      <c r="Z99" s="36"/>
    </row>
    <row r="100" spans="1:26" ht="14.25" customHeight="1">
      <c r="A100" s="24">
        <v>95</v>
      </c>
      <c r="B100" s="58"/>
      <c r="C100" s="58"/>
      <c r="D100" s="44"/>
      <c r="E100" s="44"/>
      <c r="F100" s="36"/>
      <c r="G100" s="36"/>
      <c r="H100" s="36"/>
      <c r="I100" s="36"/>
      <c r="J100" s="36"/>
      <c r="K100" s="36"/>
      <c r="L100" s="36"/>
      <c r="M100" s="36"/>
      <c r="N100" s="36"/>
      <c r="O100" s="36"/>
      <c r="P100" s="36"/>
      <c r="Q100" s="36"/>
      <c r="R100" s="36"/>
      <c r="S100" s="36"/>
      <c r="T100" s="36"/>
      <c r="U100" s="36"/>
      <c r="V100" s="36"/>
      <c r="W100" s="36"/>
      <c r="X100" s="36"/>
      <c r="Y100" s="36"/>
      <c r="Z100" s="36"/>
    </row>
    <row r="101" spans="1:26" ht="14.25" customHeight="1">
      <c r="A101" s="24">
        <v>96</v>
      </c>
      <c r="B101" s="58"/>
      <c r="C101" s="58"/>
      <c r="D101" s="44"/>
      <c r="E101" s="44"/>
      <c r="F101" s="36"/>
      <c r="G101" s="36"/>
      <c r="H101" s="36"/>
      <c r="I101" s="36"/>
      <c r="J101" s="36"/>
      <c r="K101" s="36"/>
      <c r="L101" s="36"/>
      <c r="M101" s="36"/>
      <c r="N101" s="36"/>
      <c r="O101" s="36"/>
      <c r="P101" s="36"/>
      <c r="Q101" s="36"/>
      <c r="R101" s="36"/>
      <c r="S101" s="36"/>
      <c r="T101" s="36"/>
      <c r="U101" s="36"/>
      <c r="V101" s="36"/>
      <c r="W101" s="36"/>
      <c r="X101" s="36"/>
      <c r="Y101" s="36"/>
      <c r="Z101" s="36"/>
    </row>
    <row r="102" spans="1:26" ht="14.25" customHeight="1">
      <c r="A102" s="24">
        <v>97</v>
      </c>
      <c r="B102" s="58"/>
      <c r="C102" s="58"/>
      <c r="D102" s="44"/>
      <c r="E102" s="44"/>
      <c r="F102" s="36"/>
      <c r="G102" s="36"/>
      <c r="H102" s="36"/>
      <c r="I102" s="36"/>
      <c r="J102" s="36"/>
      <c r="K102" s="36"/>
      <c r="L102" s="36"/>
      <c r="M102" s="36"/>
      <c r="N102" s="36"/>
      <c r="O102" s="36"/>
      <c r="P102" s="36"/>
      <c r="Q102" s="36"/>
      <c r="R102" s="36"/>
      <c r="S102" s="36"/>
      <c r="T102" s="36"/>
      <c r="U102" s="36"/>
      <c r="V102" s="36"/>
      <c r="W102" s="36"/>
      <c r="X102" s="36"/>
      <c r="Y102" s="36"/>
      <c r="Z102" s="36"/>
    </row>
    <row r="103" spans="1:26" ht="14.25" customHeight="1">
      <c r="A103" s="24">
        <v>98</v>
      </c>
      <c r="B103" s="58"/>
      <c r="C103" s="58"/>
      <c r="D103" s="44"/>
      <c r="E103" s="44"/>
      <c r="F103" s="36"/>
      <c r="G103" s="36"/>
      <c r="H103" s="36"/>
      <c r="I103" s="36"/>
      <c r="J103" s="36"/>
      <c r="K103" s="36"/>
      <c r="L103" s="36"/>
      <c r="M103" s="36"/>
      <c r="N103" s="36"/>
      <c r="O103" s="36"/>
      <c r="P103" s="36"/>
      <c r="Q103" s="36"/>
      <c r="R103" s="36"/>
      <c r="S103" s="36"/>
      <c r="T103" s="36"/>
      <c r="U103" s="36"/>
      <c r="V103" s="36"/>
      <c r="W103" s="36"/>
      <c r="X103" s="36"/>
      <c r="Y103" s="36"/>
      <c r="Z103" s="36"/>
    </row>
    <row r="104" spans="1:26" ht="14.25" customHeight="1">
      <c r="A104" s="24">
        <v>99</v>
      </c>
      <c r="B104" s="58"/>
      <c r="C104" s="58"/>
      <c r="D104" s="44"/>
      <c r="E104" s="44"/>
      <c r="F104" s="36"/>
      <c r="G104" s="36"/>
      <c r="H104" s="36"/>
      <c r="I104" s="36"/>
      <c r="J104" s="36"/>
      <c r="K104" s="36"/>
      <c r="L104" s="36"/>
      <c r="M104" s="36"/>
      <c r="N104" s="36"/>
      <c r="O104" s="36"/>
      <c r="P104" s="36"/>
      <c r="Q104" s="36"/>
      <c r="R104" s="36"/>
      <c r="S104" s="36"/>
      <c r="T104" s="36"/>
      <c r="U104" s="36"/>
      <c r="V104" s="36"/>
      <c r="W104" s="36"/>
      <c r="X104" s="36"/>
      <c r="Y104" s="36"/>
      <c r="Z104" s="36"/>
    </row>
    <row r="105" spans="1:26" ht="14.25" customHeight="1">
      <c r="A105" s="24">
        <v>100</v>
      </c>
      <c r="B105" s="58"/>
      <c r="C105" s="58"/>
      <c r="D105" s="44"/>
      <c r="E105" s="44"/>
      <c r="F105" s="36"/>
      <c r="G105" s="36"/>
      <c r="H105" s="36"/>
      <c r="I105" s="36"/>
      <c r="J105" s="36"/>
      <c r="K105" s="36"/>
      <c r="L105" s="36"/>
      <c r="M105" s="36"/>
      <c r="N105" s="36"/>
      <c r="O105" s="36"/>
      <c r="P105" s="36"/>
      <c r="Q105" s="36"/>
      <c r="R105" s="36"/>
      <c r="S105" s="36"/>
      <c r="T105" s="36"/>
      <c r="U105" s="36"/>
      <c r="V105" s="36"/>
      <c r="W105" s="36"/>
      <c r="X105" s="36"/>
      <c r="Y105" s="36"/>
      <c r="Z105" s="36"/>
    </row>
    <row r="106" spans="1:26" ht="14.2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spans="1:26" ht="14.2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spans="1:26" ht="14.2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spans="1:26" ht="14.2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spans="1:26" ht="14.2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spans="1:26" ht="14.2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spans="1:26" ht="14.2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spans="1:26" ht="14.2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spans="1:26" ht="14.2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spans="1:26" ht="14.2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spans="1:26" ht="14.2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spans="1:26" ht="14.2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spans="1:26" ht="14.2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spans="1:26" ht="14.2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spans="1:26" ht="14.2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spans="1:26" ht="14.2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spans="1:26" ht="14.2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spans="1:26" ht="14.2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spans="1:26" ht="14.2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spans="1:26" ht="14.2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spans="1:26" ht="14.2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spans="1:26" ht="14.2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spans="1:26" ht="14.2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spans="1:26" ht="14.2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spans="1:26" ht="14.2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spans="1:26" ht="14.2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spans="1:26" ht="14.2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spans="1:26" ht="14.2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spans="1:26" ht="14.2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spans="1:26" ht="14.2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spans="1:26" ht="14.2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spans="1:26" ht="14.2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spans="1:26" ht="14.2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spans="1:26" ht="14.2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spans="1:26" ht="14.2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spans="1:26" ht="14.2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spans="1:26" ht="14.2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spans="1:26" ht="14.2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spans="1:26" ht="14.2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spans="1:26" ht="14.2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spans="1:26" ht="14.2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spans="1:26" ht="14.2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spans="1:26" ht="14.2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spans="1:26" ht="14.2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spans="1:26" ht="14.2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spans="1:26" ht="14.2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spans="1:26" ht="14.2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spans="1:26" ht="14.2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spans="1:26" ht="14.2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spans="1:26" ht="14.2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spans="1:26" ht="14.2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spans="1:26" ht="14.2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spans="1:26" ht="14.2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spans="1:26" ht="14.2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spans="1:26" ht="14.2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spans="1:26" ht="14.2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spans="1:26" ht="14.2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spans="1:26" ht="14.2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spans="1:26" ht="14.2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spans="1:26" ht="14.2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spans="1:26" ht="14.2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spans="1:26" ht="14.2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spans="1:26" ht="14.2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spans="1:26" ht="14.2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spans="1:26" ht="14.2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spans="1:26" ht="14.2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spans="1:26" ht="14.2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spans="1:26" ht="14.2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spans="1:26" ht="14.2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spans="1:26" ht="14.2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spans="1:26" ht="14.2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spans="1:26" ht="14.2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spans="1:26" ht="14.2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spans="1:26" ht="14.2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spans="1:26" ht="14.2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spans="1:26" ht="14.2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spans="1:26" ht="14.2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spans="1:26" ht="14.2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spans="1:26" ht="14.2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spans="1:26" ht="14.2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spans="1:26" ht="14.2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spans="1:26" ht="14.2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spans="1:26" ht="14.2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spans="1:26" ht="14.2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spans="1:26" ht="14.2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spans="1:26" ht="14.2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spans="1:26" ht="14.2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spans="1:26" ht="14.2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spans="1:26" ht="14.2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spans="1:26" ht="14.2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spans="1:26" ht="14.2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spans="1:26" ht="14.2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spans="1:26" ht="14.2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spans="1:26" ht="14.2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spans="1:26" ht="14.2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spans="1:26" ht="14.2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spans="1:26" ht="14.2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spans="1:26" ht="14.2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spans="1:26" ht="14.2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spans="1:26" ht="14.2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spans="1:26" ht="14.2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spans="1:26" ht="14.2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spans="1:26" ht="14.2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spans="1:26" ht="14.2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spans="1:26" ht="14.2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spans="1:26" ht="14.2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spans="1:26" ht="14.2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spans="1:26" ht="14.2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spans="1:26" ht="14.2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spans="1:26" ht="14.2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spans="1:26" ht="14.2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spans="1:26" ht="14.2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spans="1:26" ht="14.2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spans="1:26" ht="14.2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spans="1:26" ht="14.2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spans="1:26" ht="14.2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spans="1:26" ht="14.2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spans="1:26" ht="14.2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spans="1:26" ht="14.2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spans="1:26" ht="14.2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spans="1:26" ht="14.2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spans="1:26" ht="14.2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spans="1:26" ht="14.2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spans="1:26" ht="14.2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spans="1:26" ht="14.2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spans="1:26" ht="14.2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spans="1:26" ht="14.2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spans="1:26" ht="14.2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spans="1:26" ht="14.2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spans="1:26" ht="14.2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spans="1:26" ht="14.2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spans="1:26" ht="14.2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spans="1:26" ht="14.2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spans="1:26" ht="14.2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spans="1:26" ht="14.2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spans="1:26" ht="14.2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spans="1:26" ht="14.2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spans="1:26" ht="14.2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spans="1:26" ht="14.2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spans="1:26" ht="14.2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spans="1:26" ht="14.2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spans="1:26" ht="14.2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spans="1:26" ht="14.2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spans="1:26" ht="14.2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spans="1:26" ht="14.2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spans="1:26" ht="14.2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spans="1:26" ht="14.2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spans="1:26" ht="14.2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spans="1:26" ht="14.2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spans="1:26" ht="14.2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spans="1:26" ht="14.2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spans="1:26" ht="14.2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spans="1:26" ht="14.2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spans="1:26" ht="14.2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spans="1:26" ht="14.2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spans="1:26" ht="14.2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spans="1:26" ht="14.2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spans="1:26" ht="14.2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spans="1:26" ht="14.2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spans="1:26" ht="14.2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spans="1:26" ht="14.2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spans="1:26" ht="14.2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spans="1:26" ht="14.2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spans="1:26" ht="14.2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spans="1:26" ht="14.2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spans="1:26" ht="14.2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spans="1:26" ht="14.2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spans="1:26" ht="14.2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spans="1:26" ht="14.2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spans="1:26" ht="14.2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spans="1:26" ht="14.2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spans="1:26" ht="14.2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spans="1:26" ht="14.2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spans="1:26" ht="14.2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spans="1:26" ht="14.2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spans="1:26" ht="14.2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spans="1:26" ht="14.2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spans="1:26" ht="14.2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spans="1:26" ht="14.2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spans="1:26" ht="14.2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spans="1:26" ht="14.2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spans="1:26" ht="14.2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spans="1:26" ht="14.2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spans="1:26" ht="14.2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spans="1:26" ht="14.2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spans="1:26" ht="14.2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spans="1:26" ht="14.2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spans="1:26" ht="14.2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spans="1:26" ht="14.2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spans="1:26" ht="14.2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spans="1:26" ht="14.2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spans="1:26" ht="14.2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spans="1:26" ht="14.2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spans="1:26" ht="14.2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spans="1:26" ht="14.2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spans="1:26" ht="14.2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spans="1:26" ht="14.2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spans="1:26" ht="14.2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spans="1:26" ht="14.2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spans="1:26" ht="14.2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spans="1:26" ht="14.2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spans="1:26" ht="14.2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spans="1:26" ht="14.2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spans="1:26" ht="14.2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spans="1:26" ht="14.2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spans="1:26" ht="14.2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spans="1:26" ht="14.2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spans="1:26" ht="14.2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spans="1:26" ht="14.2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spans="1:26" ht="14.2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spans="1:26" ht="14.2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spans="1:26" ht="14.2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spans="1:26" ht="14.2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spans="1:26" ht="14.2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spans="1:26" ht="14.2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spans="1:26" ht="14.2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spans="1:26" ht="14.2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spans="1:26" ht="14.2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spans="1:26" ht="14.2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spans="1:26" ht="14.2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spans="1:26" ht="14.2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spans="1:26" ht="14.2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spans="1:26" ht="14.2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spans="1:26" ht="14.2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spans="1:26" ht="14.2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spans="1:26" ht="14.2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spans="1:26" ht="14.2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spans="1:26" ht="14.2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spans="1:26" ht="14.2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spans="1:26" ht="14.2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spans="1:26" ht="14.2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spans="1:26" ht="14.2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spans="1:26" ht="14.2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spans="1:26" ht="14.2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spans="1:26" ht="14.2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spans="1:26" ht="14.2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spans="1:26" ht="14.2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spans="1:26" ht="14.2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spans="1:26" ht="14.2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spans="1:26" ht="14.2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spans="1:26" ht="14.2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spans="1:26" ht="14.2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spans="1:26" ht="14.2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spans="1:26" ht="14.2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spans="1:26" ht="14.2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spans="1:26" ht="14.2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spans="1:26" ht="14.2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spans="1:26" ht="14.2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spans="1:26" ht="14.2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spans="1:26" ht="14.2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spans="1:26" ht="14.2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spans="1:26" ht="14.2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spans="1:26" ht="14.2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spans="1:26" ht="14.2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spans="1:26" ht="14.2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spans="1:26" ht="14.2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spans="1:26" ht="14.2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spans="1:26" ht="14.2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spans="1:26" ht="14.2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spans="1:26" ht="14.2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spans="1:26" ht="14.2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spans="1:26" ht="14.2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spans="1:26" ht="14.2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spans="1:26" ht="14.2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spans="1:26" ht="14.2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spans="1:26" ht="14.2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spans="1:26" ht="14.2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spans="1:26" ht="14.2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spans="1:26" ht="14.2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spans="1:26" ht="14.2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spans="1:26" ht="14.2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spans="1:26" ht="14.2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spans="1:26" ht="14.2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spans="1:26" ht="14.2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spans="1:26" ht="14.2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spans="1:26" ht="14.2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spans="1:26" ht="14.2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spans="1:26" ht="14.2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spans="1:26" ht="14.2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spans="1:26" ht="14.2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spans="1:26" ht="14.2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spans="1:26" ht="14.2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spans="1:26" ht="14.2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spans="1:26" ht="14.2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spans="1:26" ht="14.2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spans="1:26" ht="14.2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spans="1:26" ht="14.2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spans="1:26" ht="14.2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spans="1:26" ht="14.2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spans="1:26" ht="14.2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spans="1:26" ht="14.2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spans="1:26" ht="14.2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spans="1:26" ht="14.2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spans="1:26" ht="14.2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spans="1:26" ht="14.2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spans="1:26" ht="14.2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spans="1:26" ht="14.2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spans="1:26" ht="14.2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spans="1:26" ht="14.2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spans="1:26" ht="14.2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spans="1:26" ht="14.2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spans="1:26" ht="14.2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spans="1:26" ht="14.2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spans="1:26" ht="14.2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spans="1:26" ht="14.2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spans="1:26" ht="14.2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spans="1:26" ht="14.2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spans="1:26" ht="14.2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spans="1:26" ht="14.2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spans="1:26" ht="14.2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spans="1:26" ht="14.2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spans="1:26" ht="14.2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spans="1:26" ht="14.2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spans="1:26" ht="14.2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spans="1:26" ht="14.2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spans="1:26" ht="14.2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spans="1:26" ht="14.2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spans="1:26" ht="14.2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spans="1:26" ht="14.2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spans="1:26" ht="14.2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spans="1:26" ht="14.2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spans="1:26" ht="14.2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spans="1:26" ht="14.2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spans="1:26" ht="14.2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spans="1:26" ht="14.2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spans="1:26" ht="14.2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spans="1:26" ht="14.2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spans="1:26" ht="14.2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spans="1:26" ht="14.2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spans="1:26" ht="14.2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spans="1:26" ht="14.2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spans="1:26" ht="14.2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spans="1:26" ht="14.2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spans="1:26" ht="14.2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spans="1:26" ht="14.2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spans="1:26" ht="14.2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spans="1:26" ht="14.2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spans="1:26" ht="14.2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spans="1:26" ht="14.2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spans="1:26" ht="14.2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spans="1:26" ht="14.2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spans="1:26" ht="14.2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spans="1:26" ht="14.2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spans="1:26" ht="14.2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spans="1:26" ht="14.2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spans="1:26" ht="14.2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spans="1:26" ht="14.2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spans="1:26" ht="14.2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spans="1:26" ht="14.2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spans="1:26" ht="14.2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spans="1:26" ht="14.2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spans="1:26" ht="14.2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spans="1:26" ht="14.2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spans="1:26" ht="14.2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spans="1:26" ht="14.2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spans="1:26" ht="14.2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spans="1:26" ht="14.2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spans="1:26" ht="14.2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spans="1:26" ht="14.2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spans="1:26" ht="14.2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spans="1:26" ht="14.2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spans="1:26" ht="14.2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spans="1:26" ht="14.2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spans="1:26" ht="14.2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spans="1:26" ht="14.2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spans="1:26" ht="14.2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spans="1:26" ht="14.2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spans="1:26" ht="14.2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spans="1:26" ht="14.2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spans="1:26" ht="14.2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spans="1:26" ht="14.2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spans="1:26" ht="14.2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spans="1:26" ht="14.2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spans="1:26" ht="14.2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spans="1:26" ht="14.2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spans="1:26" ht="14.2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spans="1:26" ht="14.2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spans="1:26" ht="14.2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spans="1:26" ht="14.2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spans="1:26" ht="14.2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spans="1:26" ht="14.2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spans="1:26" ht="14.2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spans="1:26" ht="14.2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spans="1:26" ht="14.2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spans="1:26" ht="14.2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spans="1:26" ht="14.2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spans="1:26" ht="14.2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spans="1:26" ht="14.2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spans="1:26" ht="14.2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spans="1:26" ht="14.2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spans="1:26" ht="14.2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spans="1:26" ht="14.2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spans="1:26" ht="14.2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spans="1:26" ht="14.2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spans="1:26" ht="14.2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spans="1:26" ht="14.2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spans="1:26" ht="14.2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spans="1:26" ht="14.2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spans="1:26" ht="14.2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spans="1:26" ht="14.2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spans="1:26" ht="14.2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spans="1:26" ht="14.2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spans="1:26" ht="14.2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spans="1:26" ht="14.2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spans="1:26" ht="14.2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spans="1:26" ht="14.2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spans="1:26" ht="14.2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spans="1:26" ht="14.2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spans="1:26" ht="14.2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spans="1:26" ht="14.2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spans="1:26" ht="14.2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spans="1:26" ht="14.2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spans="1:26" ht="14.2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spans="1:26" ht="14.2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spans="1:26" ht="14.2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spans="1:26" ht="14.2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spans="1:26" ht="14.2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spans="1:26" ht="14.2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spans="1:26" ht="14.2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spans="1:26" ht="14.2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spans="1:26" ht="14.2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spans="1:26" ht="14.2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spans="1:26" ht="14.2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spans="1:26" ht="14.2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spans="1:26" ht="14.2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spans="1:26" ht="14.2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spans="1:26" ht="14.2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spans="1:26" ht="14.2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spans="1:26" ht="14.2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spans="1:26" ht="14.2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spans="1:26" ht="14.2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spans="1:26" ht="14.2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spans="1:26" ht="14.2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spans="1:26" ht="14.2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spans="1:26" ht="14.2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spans="1:26" ht="14.2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spans="1:26" ht="14.2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spans="1:26" ht="14.2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spans="1:26" ht="14.2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spans="1:26" ht="14.2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spans="1:26" ht="14.2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spans="1:26" ht="14.2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spans="1:26" ht="14.2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spans="1:26" ht="14.2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spans="1:26" ht="14.2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spans="1:26" ht="14.2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spans="1:26" ht="14.2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spans="1:26" ht="14.2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spans="1:26" ht="14.2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spans="1:26" ht="14.2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spans="1:26" ht="14.2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spans="1:26" ht="14.2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spans="1:26" ht="14.2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spans="1:26" ht="14.2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spans="1:26" ht="14.2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spans="1:26" ht="14.2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spans="1:26" ht="14.2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spans="1:26" ht="14.2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spans="1:26" ht="14.2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spans="1:26" ht="14.2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spans="1:26" ht="14.2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spans="1:26" ht="14.2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spans="1:26" ht="14.2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spans="1:26" ht="14.2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spans="1:26" ht="14.2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spans="1:26" ht="14.2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spans="1:26" ht="14.2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spans="1:26" ht="14.2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spans="1:26" ht="14.2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spans="1:26" ht="14.2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spans="1:26" ht="14.2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spans="1:26" ht="14.2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spans="1:26" ht="14.2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spans="1:26" ht="14.2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spans="1:26" ht="14.2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spans="1:26" ht="14.2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spans="1:26" ht="14.2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spans="1:26" ht="14.2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spans="1:26" ht="14.2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spans="1:26" ht="14.2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spans="1:26" ht="14.2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spans="1:26" ht="14.2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spans="1:26" ht="14.2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spans="1:26" ht="14.2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spans="1:26" ht="14.2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spans="1:26" ht="14.2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spans="1:26" ht="14.2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spans="1:26" ht="14.2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spans="1:26" ht="14.2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spans="1:26" ht="14.2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spans="1:26" ht="14.2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spans="1:26" ht="14.2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spans="1:26" ht="14.2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spans="1:26" ht="14.2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spans="1:26" ht="14.2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spans="1:26" ht="14.2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spans="1:26" ht="14.2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spans="1:26" ht="14.2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spans="1:26" ht="14.2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spans="1:26" ht="14.2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spans="1:26" ht="14.2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spans="1:26" ht="14.2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spans="1:26" ht="14.2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spans="1:26" ht="14.2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spans="1:26" ht="14.2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spans="1:26" ht="14.2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spans="1:26" ht="14.2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spans="1:26" ht="14.2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spans="1:26" ht="14.2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spans="1:26" ht="14.2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spans="1:26" ht="14.2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spans="1:26" ht="14.2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spans="1:26" ht="14.2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spans="1:26" ht="14.2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spans="1:26" ht="14.2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spans="1:26" ht="14.2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spans="1:26" ht="14.2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spans="1:26" ht="14.2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spans="1:26" ht="14.2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spans="1:26" ht="14.2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spans="1:26" ht="14.2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spans="1:26" ht="14.2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spans="1:26" ht="14.2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spans="1:26" ht="14.2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spans="1:26" ht="14.2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spans="1:26" ht="14.2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spans="1:26" ht="14.2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spans="1:26" ht="14.2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spans="1:26" ht="14.2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spans="1:26" ht="14.2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spans="1:26" ht="14.2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spans="1:26" ht="14.2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spans="1:26" ht="14.2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spans="1:26" ht="14.2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spans="1:26" ht="14.2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spans="1:26" ht="14.2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spans="1:26" ht="14.2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spans="1:26" ht="14.2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spans="1:26" ht="14.2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spans="1:26" ht="14.2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spans="1:26" ht="14.2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spans="1:26" ht="14.2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spans="1:26" ht="14.2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spans="1:26" ht="14.2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spans="1:26" ht="14.2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spans="1:26" ht="14.2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spans="1:26" ht="14.2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spans="1:26" ht="14.2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spans="1:26" ht="14.2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spans="1:26" ht="14.2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spans="1:26" ht="14.2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spans="1:26" ht="14.2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spans="1:26" ht="14.2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spans="1:26" ht="14.2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spans="1:26" ht="14.2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spans="1:26" ht="14.2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spans="1:26" ht="14.2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spans="1:26" ht="14.2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spans="1:26" ht="14.2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spans="1:26" ht="14.2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spans="1:26" ht="14.2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spans="1:26" ht="14.2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spans="1:26" ht="14.2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spans="1:26" ht="14.2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spans="1:26" ht="14.2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spans="1:26" ht="14.2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spans="1:26" ht="14.2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spans="1:26" ht="14.2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spans="1:26" ht="14.2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spans="1:26" ht="14.2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spans="1:26" ht="14.2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spans="1:26" ht="14.2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spans="1:26" ht="14.2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spans="1:26" ht="14.2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spans="1:26" ht="14.2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spans="1:26" ht="14.2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spans="1:26" ht="14.2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spans="1:26" ht="14.2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spans="1:26" ht="14.2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spans="1:26" ht="14.2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spans="1:26" ht="14.2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spans="1:26" ht="14.2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spans="1:26" ht="14.2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spans="1:26" ht="14.2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spans="1:26" ht="14.2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spans="1:26" ht="14.2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spans="1:26" ht="14.2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spans="1:26" ht="14.2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spans="1:26" ht="14.2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spans="1:26" ht="14.2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spans="1:26" ht="14.2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spans="1:26" ht="14.2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spans="1:26" ht="14.2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spans="1:26" ht="14.2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spans="1:26" ht="14.2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spans="1:26" ht="14.2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spans="1:26" ht="14.2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spans="1:26" ht="14.2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spans="1:26" ht="14.2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spans="1:26" ht="14.2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spans="1:26" ht="14.2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spans="1:26" ht="14.2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spans="1:26" ht="14.2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spans="1:26" ht="14.2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spans="1:26" ht="14.2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spans="1:26" ht="14.2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spans="1:26" ht="14.2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spans="1:26" ht="14.2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spans="1:26" ht="14.2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spans="1:26" ht="14.2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spans="1:26" ht="14.2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spans="1:26" ht="14.2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spans="1:26" ht="14.2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spans="1:26" ht="14.2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spans="1:26" ht="14.2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spans="1:26" ht="14.2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spans="1:26" ht="14.2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spans="1:26" ht="14.2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spans="1:26" ht="14.2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spans="1:26" ht="14.2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spans="1:26" ht="14.2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spans="1:26" ht="14.2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spans="1:26" ht="14.2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spans="1:26" ht="14.2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spans="1:26" ht="14.2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spans="1:26" ht="14.2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spans="1:26" ht="14.2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spans="1:26" ht="14.2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spans="1:26" ht="14.2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spans="1:26" ht="14.2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spans="1:26" ht="14.2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spans="1:26" ht="14.2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spans="1:26" ht="14.2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spans="1:26" ht="14.2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spans="1:26" ht="14.2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spans="1:26" ht="14.2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spans="1:26" ht="14.2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spans="1:26" ht="14.2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spans="1:26" ht="14.2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spans="1:26" ht="14.2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spans="1:26" ht="14.2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spans="1:26" ht="14.2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spans="1:26" ht="14.2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spans="1:26" ht="14.2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spans="1:26" ht="14.2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spans="1:26" ht="14.2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spans="1:26" ht="14.2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spans="1:26" ht="14.2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spans="1:26" ht="14.2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spans="1:26" ht="14.2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spans="1:26" ht="14.2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spans="1:26" ht="14.2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spans="1:26" ht="14.2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spans="1:26" ht="14.2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spans="1:26" ht="14.2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spans="1:26" ht="14.2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spans="1:26" ht="14.2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spans="1:26" ht="14.2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spans="1:26" ht="14.2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spans="1:26" ht="14.2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spans="1:26" ht="14.2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spans="1:26" ht="14.2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spans="1:26" ht="14.2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spans="1:26" ht="14.2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spans="1:26" ht="14.2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spans="1:26" ht="14.2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spans="1:26" ht="14.2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spans="1:26" ht="14.2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spans="1:26" ht="14.2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spans="1:26" ht="14.2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spans="1:26" ht="14.2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spans="1:26" ht="14.2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spans="1:26" ht="14.2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spans="1:26" ht="14.2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spans="1:26" ht="14.2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spans="1:26" ht="14.2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spans="1:26" ht="14.2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spans="1:26" ht="14.2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spans="1:26" ht="14.2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spans="1:26" ht="14.2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spans="1:26" ht="14.2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spans="1:26" ht="14.2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spans="1:26" ht="14.2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spans="1:26" ht="14.2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spans="1:26" ht="14.2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spans="1:26" ht="14.2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spans="1:26" ht="14.2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spans="1:26" ht="14.2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spans="1:26" ht="14.2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spans="1:26" ht="14.2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spans="1:26" ht="14.2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spans="1:26" ht="14.2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spans="1:26" ht="14.2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spans="1:26" ht="14.2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spans="1:26" ht="14.2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spans="1:26" ht="14.2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spans="1:26" ht="14.2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spans="1:26" ht="14.2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spans="1:26" ht="14.2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spans="1:26" ht="14.2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spans="1:26" ht="14.2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spans="1:26" ht="14.2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spans="1:26" ht="14.2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spans="1:26" ht="14.2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spans="1:26" ht="14.2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spans="1:26" ht="14.2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spans="1:26" ht="14.2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spans="1:26" ht="14.2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spans="1:26" ht="14.2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spans="1:26" ht="14.2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spans="1:26" ht="14.2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spans="1:26" ht="14.2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spans="1:26" ht="14.2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spans="1:26" ht="14.2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spans="1:26" ht="14.2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spans="1:26" ht="14.2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spans="1:26" ht="14.2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spans="1:26" ht="14.2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spans="1:26" ht="14.2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spans="1:26" ht="14.2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spans="1:26" ht="14.2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spans="1:26" ht="14.2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spans="1:26" ht="14.2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spans="1:26" ht="14.2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spans="1:26" ht="14.2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spans="1:26" ht="14.2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spans="1:26" ht="14.2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spans="1:26" ht="14.2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spans="1:26" ht="14.2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spans="1:26" ht="14.2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spans="1:26" ht="14.2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spans="1:26" ht="14.2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spans="1:26" ht="14.2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spans="1:26" ht="14.2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spans="1:26" ht="14.2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spans="1:26" ht="14.2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spans="1:26" ht="14.2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spans="1:26" ht="14.2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spans="1:26" ht="14.2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spans="1:26" ht="14.2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spans="1:26" ht="14.2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spans="1:26" ht="14.2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spans="1:26" ht="14.2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spans="1:26" ht="14.2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spans="1:26" ht="14.2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spans="1:26" ht="14.2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spans="1:26" ht="14.2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spans="1:26" ht="14.2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spans="1:26" ht="14.2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spans="1:26" ht="14.2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spans="1:26" ht="14.2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spans="1:26" ht="14.2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spans="1:26" ht="14.2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spans="1:26" ht="14.2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spans="1:26" ht="14.2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spans="1:26" ht="14.2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spans="1:26" ht="14.2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spans="1:26" ht="14.2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spans="1:26" ht="14.2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spans="1:26" ht="14.2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spans="1:26" ht="14.2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spans="1:26" ht="14.2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spans="1:26" ht="14.2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spans="1:26" ht="14.2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spans="1:26" ht="14.2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spans="1:26" ht="14.2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spans="1:26" ht="14.2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spans="1:26" ht="14.2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spans="1:26" ht="14.2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spans="1:26" ht="14.2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spans="1:26" ht="14.2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spans="1:26" ht="14.2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spans="1:26" ht="14.2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spans="1:26" ht="14.2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spans="1:26" ht="14.2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spans="1:26" ht="14.2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spans="1:26" ht="14.2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spans="1:26" ht="14.2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spans="1:26" ht="14.2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spans="1:26" ht="14.2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spans="1:26" ht="14.2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spans="1:26" ht="14.2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spans="1:26" ht="14.2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spans="1:26" ht="14.2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spans="1:26" ht="14.2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spans="1:26" ht="14.2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spans="1:26" ht="14.2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spans="1:26" ht="14.2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spans="1:26" ht="14.2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spans="1:26" ht="14.2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spans="1:26" ht="14.2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spans="1:26" ht="14.2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spans="1:26" ht="14.2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spans="1:26" ht="14.2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spans="1:26" ht="14.2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spans="1:26" ht="14.2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spans="1:26" ht="14.2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spans="1:26" ht="14.2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spans="1:26" ht="14.2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spans="1:26" ht="14.2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spans="1:26" ht="14.2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spans="1:26" ht="14.2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spans="1:26" ht="14.2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spans="1:26" ht="14.2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spans="1:26" ht="14.2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spans="1:26" ht="14.2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spans="1:26" ht="14.2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spans="1:26" ht="14.2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spans="1:26" ht="14.2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spans="1:26" ht="14.2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spans="1:26" ht="14.2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spans="1:26" ht="14.2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spans="1:26" ht="14.2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spans="1:26" ht="14.2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spans="1:26" ht="14.2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spans="1:26" ht="14.2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spans="1:26" ht="14.2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spans="1:26" ht="14.2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spans="1:26" ht="14.2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spans="1:26" ht="14.2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spans="1:26" ht="14.2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spans="1:26" ht="14.2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spans="1:26" ht="14.2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spans="1:26" ht="14.2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spans="1:26" ht="14.2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spans="1:26" ht="14.2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spans="1:26" ht="14.2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spans="1:26" ht="14.2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spans="1:26" ht="14.2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spans="1:26" ht="14.2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spans="1:26" ht="14.2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spans="1:26" ht="14.2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spans="1:26" ht="14.2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spans="1:26" ht="14.2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spans="1:26" ht="14.2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spans="1:26" ht="14.2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spans="1:26" ht="14.2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spans="1:26" ht="14.2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spans="1:26" ht="14.2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spans="1:26" ht="14.2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spans="1:26" ht="14.2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spans="1:26" ht="14.2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spans="1:26" ht="14.2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spans="1:26" ht="14.2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spans="1:26" ht="14.2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spans="1:26" ht="14.2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spans="1:26" ht="14.2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spans="1:26" ht="14.2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spans="1:26" ht="14.2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spans="1:26" ht="14.2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spans="1:26" ht="14.2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spans="1:26" ht="14.2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spans="1:26" ht="14.2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spans="1:26" ht="14.2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spans="1:26" ht="14.2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spans="1:26" ht="14.2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spans="1:26" ht="14.2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spans="1:26" ht="14.2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spans="1:26" ht="14.2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spans="1:26" ht="14.2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spans="1:26" ht="14.2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spans="1:26" ht="14.2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spans="1:26" ht="14.2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spans="1:26" ht="14.2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spans="1:26" ht="14.2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spans="1:26" ht="14.2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spans="1:26" ht="14.2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spans="1:26" ht="14.2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spans="1:26" ht="14.2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spans="1:26" ht="14.2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spans="1:26" ht="14.2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spans="1:26" ht="14.2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spans="1:26" ht="14.2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spans="1:26" ht="14.2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spans="1:26" ht="14.2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spans="1:26" ht="14.2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spans="1:26" ht="14.2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spans="1:26" ht="14.2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spans="1:26" ht="14.2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spans="1:26" ht="14.2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spans="1:26" ht="14.2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spans="1:26" ht="14.2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spans="1:26" ht="14.2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spans="1:26" ht="14.2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spans="1:26" ht="14.2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spans="1:26" ht="14.2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spans="1:26" ht="14.2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spans="1:26" ht="14.2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spans="1:26" ht="14.2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spans="1:26" ht="14.2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spans="1:26" ht="14.2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spans="1:26" ht="14.2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spans="1:26" ht="14.2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spans="1:26" ht="14.2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sheetData>
  <sheetProtection algorithmName="SHA-512" hashValue="yKmbskKeRncU4K1+Zi3859kuPgDI8SODjic3XU3OcOsgDU3outroq3tgGhdso0q4Baz+nMx37B+NX4dscgqrYA==" saltValue="2+ywufSJ7Qmo5a2NIRsj2A==" spinCount="100000" sheet="1" objects="1" formatColumns="0" formatRows="0"/>
  <protectedRanges>
    <protectedRange sqref="B6:E105" name="Tabel 8f4"/>
  </protectedRanges>
  <mergeCells count="2">
    <mergeCell ref="G6:L6"/>
    <mergeCell ref="G7:K7"/>
  </mergeCells>
  <dataValidations count="2">
    <dataValidation type="custom" allowBlank="1" showDropDown="1" showInputMessage="1" showErrorMessage="1" prompt="Input yang dimasukkan harus dalam bentuk teks" sqref="E6:E999" xr:uid="{00000000-0002-0000-3600-000000000000}">
      <formula1>ISTEXT(E6)</formula1>
    </dataValidation>
    <dataValidation allowBlank="1" showInputMessage="1" showErrorMessage="1" prompt="Nama produk/jasa diisi satu saja. Bila seorang mahasiswa membuat  banyak produk/jasa, mohon mengisi data tersebut pada baris baru" sqref="C6:C1048576" xr:uid="{BFF57ABD-F837-4CB9-BF03-4DDF7DA88308}"/>
  </dataValidations>
  <hyperlinks>
    <hyperlink ref="G1" location="'Daftar Tabel'!A1" display="&lt;&lt;&lt; Daftar Tabel" xr:uid="{00000000-0004-0000-3600-000000000000}"/>
  </hyperlinks>
  <pageMargins left="0.7" right="0.7" top="0.75" bottom="0.75" header="0" footer="0"/>
  <pageSetup orientation="landscape"/>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Z1013"/>
  <sheetViews>
    <sheetView workbookViewId="0"/>
  </sheetViews>
  <sheetFormatPr defaultColWidth="12.58203125" defaultRowHeight="15" customHeight="1"/>
  <cols>
    <col min="1" max="1" width="7.58203125" customWidth="1"/>
    <col min="2" max="7" width="11.5" customWidth="1"/>
    <col min="9" max="26" width="7.58203125" customWidth="1"/>
  </cols>
  <sheetData>
    <row r="1" spans="1:26" ht="14.25" customHeight="1">
      <c r="A1" s="230" t="s">
        <v>650</v>
      </c>
      <c r="B1" s="62"/>
      <c r="C1" s="62"/>
      <c r="D1" s="62"/>
      <c r="E1" s="1"/>
      <c r="F1" s="1"/>
      <c r="G1" s="1"/>
      <c r="H1" s="180" t="s">
        <v>87</v>
      </c>
      <c r="I1" s="1"/>
      <c r="J1" s="1"/>
      <c r="K1" s="1"/>
      <c r="L1" s="1"/>
      <c r="M1" s="1"/>
      <c r="N1" s="1"/>
      <c r="O1" s="1"/>
      <c r="P1" s="1"/>
      <c r="Q1" s="1"/>
      <c r="R1" s="1"/>
      <c r="S1" s="1"/>
      <c r="T1" s="1"/>
      <c r="U1" s="1"/>
      <c r="V1" s="1"/>
      <c r="W1" s="1"/>
      <c r="X1" s="1"/>
      <c r="Y1" s="1"/>
      <c r="Z1" s="1"/>
    </row>
    <row r="2" spans="1:26" ht="14.25" customHeight="1">
      <c r="A2" s="62"/>
      <c r="B2" s="62"/>
      <c r="C2" s="62"/>
      <c r="D2" s="62"/>
      <c r="E2" s="1"/>
      <c r="F2" s="1"/>
      <c r="G2" s="1"/>
      <c r="H2" s="1"/>
      <c r="I2" s="1"/>
      <c r="J2" s="1"/>
      <c r="K2" s="1"/>
      <c r="L2" s="1"/>
      <c r="M2" s="1"/>
      <c r="N2" s="1"/>
      <c r="O2" s="1"/>
      <c r="P2" s="1"/>
      <c r="Q2" s="1"/>
      <c r="R2" s="1"/>
      <c r="S2" s="1"/>
      <c r="T2" s="1"/>
      <c r="U2" s="1"/>
      <c r="V2" s="1"/>
      <c r="W2" s="1"/>
      <c r="X2" s="1"/>
      <c r="Y2" s="1"/>
      <c r="Z2" s="1"/>
    </row>
    <row r="3" spans="1:26" ht="14.25" customHeight="1">
      <c r="A3" s="82" t="s">
        <v>349</v>
      </c>
      <c r="B3" s="62"/>
      <c r="C3" s="62"/>
      <c r="D3" s="62"/>
      <c r="E3" s="1"/>
      <c r="F3" s="1"/>
      <c r="G3" s="1"/>
      <c r="H3" s="1"/>
      <c r="I3" s="1"/>
      <c r="J3" s="1"/>
      <c r="K3" s="1"/>
      <c r="L3" s="1"/>
      <c r="M3" s="1"/>
      <c r="N3" s="1"/>
      <c r="O3" s="1"/>
      <c r="P3" s="1"/>
      <c r="Q3" s="1"/>
      <c r="R3" s="1"/>
      <c r="S3" s="1"/>
      <c r="T3" s="1"/>
      <c r="U3" s="1"/>
      <c r="V3" s="1"/>
      <c r="W3" s="1"/>
      <c r="X3" s="1"/>
      <c r="Y3" s="1"/>
      <c r="Z3" s="1"/>
    </row>
    <row r="4" spans="1:26" ht="30.75" customHeight="1">
      <c r="A4" s="391" t="s">
        <v>334</v>
      </c>
      <c r="B4" s="391" t="s">
        <v>335</v>
      </c>
      <c r="C4" s="391" t="s">
        <v>358</v>
      </c>
      <c r="D4" s="391" t="s">
        <v>359</v>
      </c>
      <c r="E4" s="393" t="s">
        <v>360</v>
      </c>
      <c r="F4" s="394"/>
      <c r="G4" s="395"/>
      <c r="H4" s="1"/>
      <c r="I4" s="1"/>
      <c r="J4" s="1"/>
      <c r="K4" s="1"/>
      <c r="L4" s="1"/>
      <c r="M4" s="1"/>
      <c r="N4" s="1"/>
      <c r="O4" s="1"/>
      <c r="P4" s="1"/>
      <c r="Q4" s="1"/>
      <c r="R4" s="1"/>
      <c r="S4" s="1"/>
      <c r="T4" s="1"/>
      <c r="U4" s="1"/>
      <c r="V4" s="1"/>
      <c r="W4" s="1"/>
      <c r="X4" s="1"/>
      <c r="Y4" s="1"/>
      <c r="Z4" s="1"/>
    </row>
    <row r="5" spans="1:26" ht="29.25" customHeight="1">
      <c r="A5" s="392"/>
      <c r="B5" s="392"/>
      <c r="C5" s="392"/>
      <c r="D5" s="392"/>
      <c r="E5" s="22" t="s">
        <v>361</v>
      </c>
      <c r="F5" s="22" t="s">
        <v>362</v>
      </c>
      <c r="G5" s="22" t="s">
        <v>363</v>
      </c>
      <c r="H5" s="1"/>
      <c r="I5" s="1"/>
      <c r="J5" s="1"/>
      <c r="K5" s="1"/>
      <c r="L5" s="1"/>
      <c r="M5" s="1"/>
      <c r="N5" s="1"/>
      <c r="O5" s="1"/>
      <c r="P5" s="1"/>
      <c r="Q5" s="1"/>
      <c r="R5" s="1"/>
      <c r="S5" s="1"/>
      <c r="T5" s="1"/>
      <c r="U5" s="1"/>
      <c r="V5" s="1"/>
      <c r="W5" s="1"/>
      <c r="X5" s="1"/>
      <c r="Y5" s="1"/>
      <c r="Z5" s="1"/>
    </row>
    <row r="6" spans="1:26" ht="14.25" customHeight="1">
      <c r="A6" s="23">
        <v>1</v>
      </c>
      <c r="B6" s="23">
        <v>2</v>
      </c>
      <c r="C6" s="23">
        <v>3</v>
      </c>
      <c r="D6" s="23">
        <v>4</v>
      </c>
      <c r="E6" s="23">
        <v>5</v>
      </c>
      <c r="F6" s="23">
        <v>6</v>
      </c>
      <c r="G6" s="23">
        <v>7</v>
      </c>
      <c r="H6" s="1"/>
      <c r="I6" s="1"/>
      <c r="J6" s="1"/>
      <c r="K6" s="1"/>
      <c r="L6" s="1"/>
      <c r="M6" s="1"/>
      <c r="N6" s="1"/>
      <c r="O6" s="1"/>
      <c r="P6" s="1"/>
      <c r="Q6" s="1"/>
      <c r="R6" s="1"/>
      <c r="S6" s="1"/>
      <c r="T6" s="1"/>
      <c r="U6" s="1"/>
      <c r="V6" s="1"/>
      <c r="W6" s="1"/>
      <c r="X6" s="1"/>
      <c r="Y6" s="1"/>
      <c r="Z6" s="1"/>
    </row>
    <row r="7" spans="1:26" ht="14.25" customHeight="1">
      <c r="A7" s="211" t="s">
        <v>135</v>
      </c>
      <c r="B7" s="44"/>
      <c r="C7" s="44"/>
      <c r="D7" s="44"/>
      <c r="E7" s="44"/>
      <c r="F7" s="44"/>
      <c r="G7" s="44"/>
      <c r="H7" s="1"/>
      <c r="I7" s="1"/>
      <c r="J7" s="1"/>
      <c r="K7" s="1"/>
      <c r="L7" s="1"/>
      <c r="M7" s="1"/>
      <c r="N7" s="1"/>
      <c r="O7" s="1"/>
      <c r="P7" s="1"/>
      <c r="Q7" s="1"/>
      <c r="R7" s="1"/>
      <c r="S7" s="1"/>
      <c r="T7" s="1"/>
      <c r="U7" s="1"/>
      <c r="V7" s="1"/>
      <c r="W7" s="1"/>
      <c r="X7" s="1"/>
      <c r="Y7" s="1"/>
      <c r="Z7" s="1"/>
    </row>
    <row r="8" spans="1:26" ht="14.25" customHeight="1">
      <c r="A8" s="211" t="s">
        <v>136</v>
      </c>
      <c r="B8" s="44"/>
      <c r="C8" s="44"/>
      <c r="D8" s="44"/>
      <c r="E8" s="44"/>
      <c r="F8" s="44"/>
      <c r="G8" s="44"/>
      <c r="H8" s="1"/>
      <c r="I8" s="1"/>
      <c r="J8" s="1"/>
      <c r="K8" s="1"/>
      <c r="L8" s="1"/>
      <c r="M8" s="1"/>
      <c r="N8" s="1"/>
      <c r="O8" s="1"/>
      <c r="P8" s="1"/>
      <c r="Q8" s="1"/>
      <c r="R8" s="1"/>
      <c r="S8" s="1"/>
      <c r="T8" s="1"/>
      <c r="U8" s="1"/>
      <c r="V8" s="1"/>
      <c r="W8" s="1"/>
      <c r="X8" s="1"/>
      <c r="Y8" s="1"/>
      <c r="Z8" s="1"/>
    </row>
    <row r="9" spans="1:26" ht="14.25" customHeight="1">
      <c r="A9" s="46" t="s">
        <v>138</v>
      </c>
      <c r="B9" s="24">
        <f t="shared" ref="B9:G9" si="0">SUM(B7:B8)</f>
        <v>0</v>
      </c>
      <c r="C9" s="24">
        <f t="shared" si="0"/>
        <v>0</v>
      </c>
      <c r="D9" s="24">
        <f t="shared" si="0"/>
        <v>0</v>
      </c>
      <c r="E9" s="24">
        <f t="shared" si="0"/>
        <v>0</v>
      </c>
      <c r="F9" s="24">
        <f t="shared" si="0"/>
        <v>0</v>
      </c>
      <c r="G9" s="24">
        <f t="shared" si="0"/>
        <v>0</v>
      </c>
      <c r="H9" s="1"/>
      <c r="I9" s="1"/>
      <c r="J9" s="1"/>
      <c r="K9" s="1"/>
      <c r="L9" s="1"/>
      <c r="M9" s="1"/>
      <c r="N9" s="1"/>
      <c r="O9" s="1"/>
      <c r="P9" s="1"/>
      <c r="Q9" s="1"/>
      <c r="R9" s="1"/>
      <c r="S9" s="1"/>
      <c r="T9" s="1"/>
      <c r="U9" s="1"/>
      <c r="V9" s="1"/>
      <c r="W9" s="1"/>
      <c r="X9" s="1"/>
      <c r="Y9" s="1"/>
      <c r="Z9" s="1"/>
    </row>
    <row r="10" spans="1:26" ht="14.25" customHeight="1">
      <c r="A10" s="83"/>
      <c r="B10" s="68"/>
      <c r="C10" s="68"/>
      <c r="D10" s="68"/>
      <c r="E10" s="68"/>
      <c r="F10" s="68"/>
      <c r="G10" s="68"/>
      <c r="H10" s="1"/>
      <c r="I10" s="1"/>
      <c r="J10" s="1"/>
      <c r="K10" s="1"/>
      <c r="L10" s="1"/>
      <c r="M10" s="1"/>
      <c r="N10" s="1"/>
      <c r="O10" s="1"/>
      <c r="P10" s="1"/>
      <c r="Q10" s="1"/>
      <c r="R10" s="1"/>
      <c r="S10" s="1"/>
      <c r="T10" s="1"/>
      <c r="U10" s="1"/>
      <c r="V10" s="1"/>
      <c r="W10" s="1"/>
      <c r="X10" s="1"/>
      <c r="Y10" s="1"/>
      <c r="Z10" s="1"/>
    </row>
    <row r="11" spans="1:26" ht="14.25" customHeight="1">
      <c r="A11" s="82" t="s">
        <v>351</v>
      </c>
      <c r="B11" s="62"/>
      <c r="C11" s="62"/>
      <c r="D11" s="62"/>
      <c r="E11" s="1"/>
      <c r="F11" s="1"/>
      <c r="G11" s="1"/>
      <c r="H11" s="1"/>
      <c r="I11" s="1"/>
      <c r="J11" s="1"/>
      <c r="K11" s="1"/>
      <c r="L11" s="1"/>
      <c r="M11" s="1"/>
      <c r="N11" s="1"/>
      <c r="O11" s="1"/>
      <c r="P11" s="1"/>
      <c r="Q11" s="1"/>
      <c r="R11" s="1"/>
      <c r="S11" s="1"/>
      <c r="T11" s="1"/>
      <c r="U11" s="1"/>
      <c r="V11" s="1"/>
      <c r="W11" s="1"/>
      <c r="X11" s="1"/>
      <c r="Y11" s="1"/>
      <c r="Z11" s="1"/>
    </row>
    <row r="12" spans="1:26" ht="24" customHeight="1">
      <c r="A12" s="391" t="s">
        <v>334</v>
      </c>
      <c r="B12" s="391" t="s">
        <v>335</v>
      </c>
      <c r="C12" s="391" t="s">
        <v>358</v>
      </c>
      <c r="D12" s="391" t="s">
        <v>359</v>
      </c>
      <c r="E12" s="393" t="s">
        <v>360</v>
      </c>
      <c r="F12" s="394"/>
      <c r="G12" s="395"/>
      <c r="H12" s="1"/>
      <c r="I12" s="1"/>
      <c r="J12" s="1"/>
      <c r="K12" s="1"/>
      <c r="L12" s="1"/>
      <c r="M12" s="1"/>
      <c r="N12" s="1"/>
      <c r="O12" s="1"/>
      <c r="P12" s="1"/>
      <c r="Q12" s="1"/>
      <c r="R12" s="1"/>
      <c r="S12" s="1"/>
      <c r="T12" s="1"/>
      <c r="U12" s="1"/>
      <c r="V12" s="1"/>
      <c r="W12" s="1"/>
      <c r="X12" s="1"/>
      <c r="Y12" s="1"/>
      <c r="Z12" s="1"/>
    </row>
    <row r="13" spans="1:26" ht="29.25" customHeight="1">
      <c r="A13" s="392"/>
      <c r="B13" s="392"/>
      <c r="C13" s="392"/>
      <c r="D13" s="392"/>
      <c r="E13" s="22" t="s">
        <v>361</v>
      </c>
      <c r="F13" s="22" t="s">
        <v>364</v>
      </c>
      <c r="G13" s="22" t="s">
        <v>363</v>
      </c>
      <c r="H13" s="1"/>
      <c r="I13" s="1"/>
      <c r="J13" s="1"/>
      <c r="K13" s="1"/>
      <c r="L13" s="1"/>
      <c r="M13" s="1"/>
      <c r="N13" s="1"/>
      <c r="O13" s="1"/>
      <c r="P13" s="1"/>
      <c r="Q13" s="1"/>
      <c r="R13" s="1"/>
      <c r="S13" s="1"/>
      <c r="T13" s="1"/>
      <c r="U13" s="1"/>
      <c r="V13" s="1"/>
      <c r="W13" s="1"/>
      <c r="X13" s="1"/>
      <c r="Y13" s="1"/>
      <c r="Z13" s="1"/>
    </row>
    <row r="14" spans="1:26" ht="14.25" customHeight="1">
      <c r="A14" s="23">
        <v>1</v>
      </c>
      <c r="B14" s="23">
        <v>2</v>
      </c>
      <c r="C14" s="23">
        <v>3</v>
      </c>
      <c r="D14" s="23">
        <v>4</v>
      </c>
      <c r="E14" s="23">
        <v>5</v>
      </c>
      <c r="F14" s="23">
        <v>6</v>
      </c>
      <c r="G14" s="23">
        <v>7</v>
      </c>
      <c r="H14" s="1"/>
      <c r="I14" s="1"/>
      <c r="J14" s="1"/>
      <c r="K14" s="1"/>
      <c r="L14" s="1"/>
      <c r="M14" s="1"/>
      <c r="N14" s="1"/>
      <c r="O14" s="1"/>
      <c r="P14" s="1"/>
      <c r="Q14" s="1"/>
      <c r="R14" s="1"/>
      <c r="S14" s="1"/>
      <c r="T14" s="1"/>
      <c r="U14" s="1"/>
      <c r="V14" s="1"/>
      <c r="W14" s="1"/>
      <c r="X14" s="1"/>
      <c r="Y14" s="1"/>
      <c r="Z14" s="1"/>
    </row>
    <row r="15" spans="1:26" ht="14.25" customHeight="1">
      <c r="A15" s="211" t="s">
        <v>135</v>
      </c>
      <c r="B15" s="44"/>
      <c r="C15" s="44"/>
      <c r="D15" s="44"/>
      <c r="E15" s="44"/>
      <c r="F15" s="44"/>
      <c r="G15" s="44"/>
      <c r="H15" s="1"/>
      <c r="I15" s="1"/>
      <c r="J15" s="1"/>
      <c r="K15" s="1"/>
      <c r="L15" s="1"/>
      <c r="M15" s="1"/>
      <c r="N15" s="1"/>
      <c r="O15" s="1"/>
      <c r="P15" s="1"/>
      <c r="Q15" s="1"/>
      <c r="R15" s="1"/>
      <c r="S15" s="1"/>
      <c r="T15" s="1"/>
      <c r="U15" s="1"/>
      <c r="V15" s="1"/>
      <c r="W15" s="1"/>
      <c r="X15" s="1"/>
      <c r="Y15" s="1"/>
      <c r="Z15" s="1"/>
    </row>
    <row r="16" spans="1:26" ht="14.25" customHeight="1">
      <c r="A16" s="211" t="s">
        <v>136</v>
      </c>
      <c r="B16" s="44"/>
      <c r="C16" s="44"/>
      <c r="D16" s="44"/>
      <c r="E16" s="44"/>
      <c r="F16" s="44"/>
      <c r="G16" s="44"/>
      <c r="H16" s="1"/>
      <c r="I16" s="1"/>
      <c r="J16" s="1"/>
      <c r="K16" s="1"/>
      <c r="L16" s="1"/>
      <c r="M16" s="1"/>
      <c r="N16" s="1"/>
      <c r="O16" s="1"/>
      <c r="P16" s="1"/>
      <c r="Q16" s="1"/>
      <c r="R16" s="1"/>
      <c r="S16" s="1"/>
      <c r="T16" s="1"/>
      <c r="U16" s="1"/>
      <c r="V16" s="1"/>
      <c r="W16" s="1"/>
      <c r="X16" s="1"/>
      <c r="Y16" s="1"/>
      <c r="Z16" s="1"/>
    </row>
    <row r="17" spans="1:26" ht="14.25" customHeight="1">
      <c r="A17" s="46" t="s">
        <v>138</v>
      </c>
      <c r="B17" s="24">
        <f t="shared" ref="B17:G17" si="1">SUM(B15:B16)</f>
        <v>0</v>
      </c>
      <c r="C17" s="24">
        <f t="shared" si="1"/>
        <v>0</v>
      </c>
      <c r="D17" s="24">
        <f t="shared" si="1"/>
        <v>0</v>
      </c>
      <c r="E17" s="24">
        <f t="shared" si="1"/>
        <v>0</v>
      </c>
      <c r="F17" s="24">
        <f t="shared" si="1"/>
        <v>0</v>
      </c>
      <c r="G17" s="24">
        <f t="shared" si="1"/>
        <v>0</v>
      </c>
      <c r="H17" s="1"/>
      <c r="I17" s="1"/>
      <c r="J17" s="1"/>
      <c r="K17" s="1"/>
      <c r="L17" s="1"/>
      <c r="M17" s="1"/>
      <c r="N17" s="1"/>
      <c r="O17" s="1"/>
      <c r="P17" s="1"/>
      <c r="Q17" s="1"/>
      <c r="R17" s="1"/>
      <c r="S17" s="1"/>
      <c r="T17" s="1"/>
      <c r="U17" s="1"/>
      <c r="V17" s="1"/>
      <c r="W17" s="1"/>
      <c r="X17" s="1"/>
      <c r="Y17" s="1"/>
      <c r="Z17" s="1"/>
    </row>
    <row r="18" spans="1:26" ht="14.25" customHeight="1">
      <c r="A18" s="62"/>
      <c r="B18" s="62"/>
      <c r="C18" s="62"/>
      <c r="D18" s="62"/>
      <c r="E18" s="1"/>
      <c r="F18" s="1"/>
      <c r="G18" s="1"/>
      <c r="H18" s="1"/>
      <c r="I18" s="1"/>
      <c r="J18" s="1"/>
      <c r="K18" s="1"/>
      <c r="L18" s="1"/>
      <c r="M18" s="1"/>
      <c r="N18" s="1"/>
      <c r="O18" s="1"/>
      <c r="P18" s="1"/>
      <c r="Q18" s="1"/>
      <c r="R18" s="1"/>
      <c r="S18" s="1"/>
      <c r="T18" s="1"/>
      <c r="U18" s="1"/>
      <c r="V18" s="1"/>
      <c r="W18" s="1"/>
      <c r="X18" s="1"/>
      <c r="Y18" s="1"/>
      <c r="Z18" s="1"/>
    </row>
    <row r="19" spans="1:26" ht="14.25" customHeight="1">
      <c r="A19" s="82" t="s">
        <v>352</v>
      </c>
      <c r="B19" s="62"/>
      <c r="C19" s="62"/>
      <c r="D19" s="62"/>
      <c r="E19" s="1"/>
      <c r="F19" s="1"/>
      <c r="G19" s="1"/>
      <c r="H19" s="1"/>
      <c r="I19" s="1"/>
      <c r="J19" s="1"/>
      <c r="K19" s="1"/>
      <c r="L19" s="1"/>
      <c r="M19" s="1"/>
      <c r="N19" s="1"/>
      <c r="O19" s="1"/>
      <c r="P19" s="1"/>
      <c r="Q19" s="1"/>
      <c r="R19" s="1"/>
      <c r="S19" s="1"/>
      <c r="T19" s="1"/>
      <c r="U19" s="1"/>
      <c r="V19" s="1"/>
      <c r="W19" s="1"/>
      <c r="X19" s="1"/>
      <c r="Y19" s="1"/>
      <c r="Z19" s="1"/>
    </row>
    <row r="20" spans="1:26" ht="31.5" customHeight="1">
      <c r="A20" s="391" t="s">
        <v>334</v>
      </c>
      <c r="B20" s="391" t="s">
        <v>335</v>
      </c>
      <c r="C20" s="391" t="s">
        <v>358</v>
      </c>
      <c r="D20" s="391" t="s">
        <v>359</v>
      </c>
      <c r="E20" s="393" t="s">
        <v>360</v>
      </c>
      <c r="F20" s="394"/>
      <c r="G20" s="395"/>
      <c r="H20" s="1"/>
      <c r="I20" s="1"/>
      <c r="J20" s="1"/>
      <c r="K20" s="1"/>
      <c r="L20" s="1"/>
      <c r="M20" s="1"/>
      <c r="N20" s="1"/>
      <c r="O20" s="1"/>
      <c r="P20" s="1"/>
      <c r="Q20" s="1"/>
      <c r="R20" s="1"/>
      <c r="S20" s="1"/>
      <c r="T20" s="1"/>
      <c r="U20" s="1"/>
      <c r="V20" s="1"/>
      <c r="W20" s="1"/>
      <c r="X20" s="1"/>
      <c r="Y20" s="1"/>
      <c r="Z20" s="1"/>
    </row>
    <row r="21" spans="1:26" ht="27.75" customHeight="1">
      <c r="A21" s="392"/>
      <c r="B21" s="392"/>
      <c r="C21" s="392"/>
      <c r="D21" s="392"/>
      <c r="E21" s="208" t="s">
        <v>361</v>
      </c>
      <c r="F21" s="208" t="s">
        <v>702</v>
      </c>
      <c r="G21" s="208" t="s">
        <v>363</v>
      </c>
      <c r="H21" s="1"/>
      <c r="I21" s="1"/>
      <c r="J21" s="1"/>
      <c r="K21" s="1"/>
      <c r="L21" s="1"/>
      <c r="M21" s="1"/>
      <c r="N21" s="1"/>
      <c r="O21" s="1"/>
      <c r="P21" s="1"/>
      <c r="Q21" s="1"/>
      <c r="R21" s="1"/>
      <c r="S21" s="1"/>
      <c r="T21" s="1"/>
      <c r="U21" s="1"/>
      <c r="V21" s="1"/>
      <c r="W21" s="1"/>
      <c r="X21" s="1"/>
      <c r="Y21" s="1"/>
      <c r="Z21" s="1"/>
    </row>
    <row r="22" spans="1:26" ht="14.25" customHeight="1">
      <c r="A22" s="23">
        <v>1</v>
      </c>
      <c r="B22" s="23">
        <v>2</v>
      </c>
      <c r="C22" s="23">
        <v>3</v>
      </c>
      <c r="D22" s="23">
        <v>4</v>
      </c>
      <c r="E22" s="23">
        <v>5</v>
      </c>
      <c r="F22" s="23">
        <v>6</v>
      </c>
      <c r="G22" s="23">
        <v>7</v>
      </c>
      <c r="H22" s="1"/>
      <c r="I22" s="1"/>
      <c r="J22" s="1"/>
      <c r="K22" s="1"/>
      <c r="L22" s="1"/>
      <c r="M22" s="1"/>
      <c r="N22" s="1"/>
      <c r="O22" s="1"/>
      <c r="P22" s="1"/>
      <c r="Q22" s="1"/>
      <c r="R22" s="1"/>
      <c r="S22" s="1"/>
      <c r="T22" s="1"/>
      <c r="U22" s="1"/>
      <c r="V22" s="1"/>
      <c r="W22" s="1"/>
      <c r="X22" s="1"/>
      <c r="Y22" s="1"/>
      <c r="Z22" s="1"/>
    </row>
    <row r="23" spans="1:26" ht="14.25" customHeight="1">
      <c r="A23" s="211" t="s">
        <v>135</v>
      </c>
      <c r="B23" s="44"/>
      <c r="C23" s="44"/>
      <c r="D23" s="44"/>
      <c r="E23" s="44"/>
      <c r="F23" s="44"/>
      <c r="G23" s="44"/>
      <c r="H23" s="1"/>
      <c r="I23" s="1"/>
      <c r="J23" s="1"/>
      <c r="K23" s="1"/>
      <c r="L23" s="1"/>
      <c r="M23" s="1"/>
      <c r="N23" s="1"/>
      <c r="O23" s="1"/>
      <c r="P23" s="1"/>
      <c r="Q23" s="1"/>
      <c r="R23" s="1"/>
      <c r="S23" s="1"/>
      <c r="T23" s="1"/>
      <c r="U23" s="1"/>
      <c r="V23" s="1"/>
      <c r="W23" s="1"/>
      <c r="X23" s="1"/>
      <c r="Y23" s="1"/>
      <c r="Z23" s="1"/>
    </row>
    <row r="24" spans="1:26" ht="14.25" customHeight="1">
      <c r="A24" s="211" t="s">
        <v>136</v>
      </c>
      <c r="B24" s="44"/>
      <c r="C24" s="44"/>
      <c r="D24" s="44"/>
      <c r="E24" s="44"/>
      <c r="F24" s="44"/>
      <c r="G24" s="44"/>
      <c r="H24" s="1"/>
      <c r="I24" s="1"/>
      <c r="J24" s="1"/>
      <c r="K24" s="1"/>
      <c r="L24" s="1"/>
      <c r="M24" s="1"/>
      <c r="N24" s="1"/>
      <c r="O24" s="1"/>
      <c r="P24" s="1"/>
      <c r="Q24" s="1"/>
      <c r="R24" s="1"/>
      <c r="S24" s="1"/>
      <c r="T24" s="1"/>
      <c r="U24" s="1"/>
      <c r="V24" s="1"/>
      <c r="W24" s="1"/>
      <c r="X24" s="1"/>
      <c r="Y24" s="1"/>
      <c r="Z24" s="1"/>
    </row>
    <row r="25" spans="1:26" ht="14.25" customHeight="1">
      <c r="A25" s="46" t="s">
        <v>138</v>
      </c>
      <c r="B25" s="24">
        <f t="shared" ref="B25:G25" si="2">SUM(B23:B24)</f>
        <v>0</v>
      </c>
      <c r="C25" s="24">
        <f t="shared" si="2"/>
        <v>0</v>
      </c>
      <c r="D25" s="24">
        <f t="shared" si="2"/>
        <v>0</v>
      </c>
      <c r="E25" s="24">
        <f t="shared" si="2"/>
        <v>0</v>
      </c>
      <c r="F25" s="24">
        <f t="shared" si="2"/>
        <v>0</v>
      </c>
      <c r="G25" s="24">
        <f t="shared" si="2"/>
        <v>0</v>
      </c>
      <c r="H25" s="1"/>
      <c r="I25" s="1"/>
      <c r="J25" s="1"/>
      <c r="K25" s="1"/>
      <c r="L25" s="1"/>
      <c r="M25" s="1"/>
      <c r="N25" s="1"/>
      <c r="O25" s="1"/>
      <c r="P25" s="1"/>
      <c r="Q25" s="1"/>
      <c r="R25" s="1"/>
      <c r="S25" s="1"/>
      <c r="T25" s="1"/>
      <c r="U25" s="1"/>
      <c r="V25" s="1"/>
      <c r="W25" s="1"/>
      <c r="X25" s="1"/>
      <c r="Y25" s="1"/>
      <c r="Z25" s="1"/>
    </row>
    <row r="26" spans="1:26" ht="14.25" customHeight="1">
      <c r="A26" s="68"/>
      <c r="B26" s="68"/>
      <c r="C26" s="68"/>
      <c r="D26" s="68"/>
      <c r="E26" s="176"/>
      <c r="F26" s="176"/>
      <c r="G26" s="176"/>
      <c r="H26" s="1"/>
      <c r="I26" s="1"/>
      <c r="J26" s="1"/>
      <c r="K26" s="1"/>
      <c r="L26" s="1"/>
      <c r="M26" s="1"/>
      <c r="N26" s="1"/>
      <c r="O26" s="1"/>
      <c r="P26" s="1"/>
      <c r="Q26" s="1"/>
      <c r="R26" s="1"/>
      <c r="S26" s="1"/>
      <c r="T26" s="1"/>
      <c r="U26" s="1"/>
      <c r="V26" s="1"/>
      <c r="W26" s="1"/>
      <c r="X26" s="1"/>
      <c r="Y26" s="1"/>
      <c r="Z26" s="1"/>
    </row>
    <row r="27" spans="1:26" ht="14.25" customHeight="1">
      <c r="A27" s="82" t="s">
        <v>365</v>
      </c>
      <c r="B27" s="62"/>
      <c r="C27" s="62"/>
      <c r="D27" s="62"/>
      <c r="E27" s="1"/>
      <c r="F27" s="1"/>
      <c r="G27" s="1"/>
      <c r="H27" s="1"/>
      <c r="I27" s="1"/>
      <c r="J27" s="1"/>
      <c r="K27" s="1"/>
      <c r="L27" s="1"/>
      <c r="M27" s="1"/>
      <c r="N27" s="1"/>
      <c r="O27" s="1"/>
      <c r="P27" s="1"/>
      <c r="Q27" s="1"/>
      <c r="R27" s="1"/>
      <c r="S27" s="1"/>
      <c r="T27" s="1"/>
      <c r="U27" s="1"/>
      <c r="V27" s="1"/>
      <c r="W27" s="1"/>
      <c r="X27" s="1"/>
      <c r="Y27" s="1"/>
      <c r="Z27" s="1"/>
    </row>
    <row r="28" spans="1:26" ht="33" customHeight="1">
      <c r="A28" s="391" t="s">
        <v>334</v>
      </c>
      <c r="B28" s="391" t="s">
        <v>335</v>
      </c>
      <c r="C28" s="391" t="s">
        <v>358</v>
      </c>
      <c r="D28" s="393" t="s">
        <v>360</v>
      </c>
      <c r="E28" s="394"/>
      <c r="F28" s="395"/>
      <c r="G28" s="1"/>
      <c r="H28" s="1"/>
      <c r="I28" s="1"/>
      <c r="J28" s="1"/>
      <c r="K28" s="1"/>
      <c r="L28" s="1"/>
      <c r="M28" s="1"/>
      <c r="N28" s="1"/>
      <c r="O28" s="1"/>
      <c r="P28" s="1"/>
      <c r="Q28" s="1"/>
      <c r="R28" s="1"/>
      <c r="S28" s="1"/>
      <c r="T28" s="1"/>
      <c r="U28" s="1"/>
      <c r="V28" s="1"/>
      <c r="W28" s="1"/>
      <c r="X28" s="1"/>
      <c r="Y28" s="1"/>
      <c r="Z28" s="1"/>
    </row>
    <row r="29" spans="1:26" ht="27.75" customHeight="1">
      <c r="A29" s="392"/>
      <c r="B29" s="392"/>
      <c r="C29" s="392"/>
      <c r="D29" s="22" t="s">
        <v>361</v>
      </c>
      <c r="E29" s="22" t="s">
        <v>713</v>
      </c>
      <c r="F29" s="22" t="s">
        <v>366</v>
      </c>
      <c r="G29" s="1"/>
      <c r="H29" s="1"/>
      <c r="I29" s="1"/>
      <c r="J29" s="1"/>
      <c r="K29" s="1"/>
      <c r="L29" s="1"/>
      <c r="M29" s="1"/>
      <c r="N29" s="1"/>
      <c r="O29" s="1"/>
      <c r="P29" s="1"/>
      <c r="Q29" s="1"/>
      <c r="R29" s="1"/>
      <c r="S29" s="1"/>
      <c r="T29" s="1"/>
      <c r="U29" s="1"/>
      <c r="V29" s="1"/>
      <c r="W29" s="1"/>
      <c r="X29" s="1"/>
      <c r="Y29" s="1"/>
      <c r="Z29" s="1"/>
    </row>
    <row r="30" spans="1:26" ht="14.25" customHeight="1">
      <c r="A30" s="23">
        <v>1</v>
      </c>
      <c r="B30" s="23">
        <v>2</v>
      </c>
      <c r="C30" s="23">
        <v>3</v>
      </c>
      <c r="D30" s="23">
        <v>5</v>
      </c>
      <c r="E30" s="23">
        <v>6</v>
      </c>
      <c r="F30" s="23">
        <v>7</v>
      </c>
      <c r="G30" s="1"/>
      <c r="H30" s="1"/>
      <c r="I30" s="1"/>
      <c r="J30" s="1"/>
      <c r="K30" s="1"/>
      <c r="L30" s="1"/>
      <c r="M30" s="1"/>
      <c r="N30" s="1"/>
      <c r="O30" s="1"/>
      <c r="P30" s="1"/>
      <c r="Q30" s="1"/>
      <c r="R30" s="1"/>
      <c r="S30" s="1"/>
      <c r="T30" s="1"/>
      <c r="U30" s="1"/>
      <c r="V30" s="1"/>
      <c r="W30" s="1"/>
      <c r="X30" s="1"/>
      <c r="Y30" s="1"/>
      <c r="Z30" s="1"/>
    </row>
    <row r="31" spans="1:26" ht="14.25" customHeight="1">
      <c r="A31" s="211" t="s">
        <v>135</v>
      </c>
      <c r="B31" s="44"/>
      <c r="C31" s="44"/>
      <c r="D31" s="44"/>
      <c r="E31" s="44"/>
      <c r="F31" s="44"/>
      <c r="G31" s="1"/>
      <c r="H31" s="1"/>
      <c r="I31" s="1"/>
      <c r="J31" s="1"/>
      <c r="K31" s="1"/>
      <c r="L31" s="1"/>
      <c r="M31" s="1"/>
      <c r="N31" s="1"/>
      <c r="O31" s="1"/>
      <c r="P31" s="1"/>
      <c r="Q31" s="1"/>
      <c r="R31" s="1"/>
      <c r="S31" s="1"/>
      <c r="T31" s="1"/>
      <c r="U31" s="1"/>
      <c r="V31" s="1"/>
      <c r="W31" s="1"/>
      <c r="X31" s="1"/>
      <c r="Y31" s="1"/>
      <c r="Z31" s="1"/>
    </row>
    <row r="32" spans="1:26" ht="14.25" customHeight="1">
      <c r="A32" s="211" t="s">
        <v>136</v>
      </c>
      <c r="B32" s="44"/>
      <c r="C32" s="44"/>
      <c r="D32" s="44"/>
      <c r="E32" s="44"/>
      <c r="F32" s="44"/>
      <c r="G32" s="1"/>
      <c r="H32" s="1"/>
      <c r="I32" s="1"/>
      <c r="J32" s="1"/>
      <c r="K32" s="1"/>
      <c r="L32" s="1"/>
      <c r="M32" s="1"/>
      <c r="N32" s="1"/>
      <c r="O32" s="1"/>
      <c r="P32" s="1"/>
      <c r="Q32" s="1"/>
      <c r="R32" s="1"/>
      <c r="S32" s="1"/>
      <c r="T32" s="1"/>
      <c r="U32" s="1"/>
      <c r="V32" s="1"/>
      <c r="W32" s="1"/>
      <c r="X32" s="1"/>
      <c r="Y32" s="1"/>
      <c r="Z32" s="1"/>
    </row>
    <row r="33" spans="1:26" ht="14.25" customHeight="1">
      <c r="A33" s="46" t="s">
        <v>138</v>
      </c>
      <c r="B33" s="24">
        <f>SUM(B31:B32)</f>
        <v>0</v>
      </c>
      <c r="C33" s="24">
        <f>SUM(C31:C32)</f>
        <v>0</v>
      </c>
      <c r="D33" s="24">
        <f>SUM(D31:D32)</f>
        <v>0</v>
      </c>
      <c r="E33" s="24">
        <f>SUM(E31:E32)</f>
        <v>0</v>
      </c>
      <c r="F33" s="24">
        <f>SUM(F31:F32)</f>
        <v>0</v>
      </c>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82" t="s">
        <v>367</v>
      </c>
      <c r="B35" s="62"/>
      <c r="C35" s="62"/>
      <c r="D35" s="62"/>
      <c r="E35" s="1"/>
      <c r="F35" s="1"/>
      <c r="G35" s="1"/>
      <c r="H35" s="1"/>
      <c r="I35" s="1"/>
      <c r="J35" s="1"/>
      <c r="K35" s="1"/>
      <c r="L35" s="1"/>
      <c r="M35" s="1"/>
      <c r="N35" s="1"/>
      <c r="O35" s="1"/>
      <c r="P35" s="1"/>
      <c r="Q35" s="1"/>
      <c r="R35" s="1"/>
      <c r="S35" s="1"/>
      <c r="T35" s="1"/>
      <c r="U35" s="1"/>
      <c r="V35" s="1"/>
      <c r="W35" s="1"/>
      <c r="X35" s="1"/>
      <c r="Y35" s="1"/>
      <c r="Z35" s="1"/>
    </row>
    <row r="36" spans="1:26" ht="32.25" customHeight="1">
      <c r="A36" s="391" t="s">
        <v>334</v>
      </c>
      <c r="B36" s="391" t="s">
        <v>335</v>
      </c>
      <c r="C36" s="391" t="s">
        <v>358</v>
      </c>
      <c r="D36" s="393" t="s">
        <v>360</v>
      </c>
      <c r="E36" s="394"/>
      <c r="F36" s="395"/>
      <c r="G36" s="1"/>
      <c r="H36" s="1"/>
      <c r="I36" s="1"/>
      <c r="J36" s="1"/>
      <c r="K36" s="1"/>
      <c r="L36" s="1"/>
      <c r="M36" s="1"/>
      <c r="N36" s="1"/>
      <c r="O36" s="1"/>
      <c r="P36" s="1"/>
      <c r="Q36" s="1"/>
      <c r="R36" s="1"/>
      <c r="S36" s="1"/>
      <c r="T36" s="1"/>
      <c r="U36" s="1"/>
      <c r="V36" s="1"/>
      <c r="W36" s="1"/>
      <c r="X36" s="1"/>
      <c r="Y36" s="1"/>
      <c r="Z36" s="1"/>
    </row>
    <row r="37" spans="1:26" ht="29.25" customHeight="1">
      <c r="A37" s="392"/>
      <c r="B37" s="392"/>
      <c r="C37" s="392"/>
      <c r="D37" s="22" t="s">
        <v>361</v>
      </c>
      <c r="E37" s="22" t="s">
        <v>713</v>
      </c>
      <c r="F37" s="22" t="s">
        <v>366</v>
      </c>
      <c r="G37" s="1"/>
      <c r="H37" s="1"/>
      <c r="I37" s="1"/>
      <c r="J37" s="1"/>
      <c r="K37" s="1"/>
      <c r="L37" s="1"/>
      <c r="M37" s="1"/>
      <c r="N37" s="1"/>
      <c r="O37" s="1"/>
      <c r="P37" s="1"/>
      <c r="Q37" s="1"/>
      <c r="R37" s="1"/>
      <c r="S37" s="1"/>
      <c r="T37" s="1"/>
      <c r="U37" s="1"/>
      <c r="V37" s="1"/>
      <c r="W37" s="1"/>
      <c r="X37" s="1"/>
      <c r="Y37" s="1"/>
      <c r="Z37" s="1"/>
    </row>
    <row r="38" spans="1:26" ht="14.25" customHeight="1">
      <c r="A38" s="23">
        <v>1</v>
      </c>
      <c r="B38" s="23">
        <v>2</v>
      </c>
      <c r="C38" s="23">
        <v>3</v>
      </c>
      <c r="D38" s="23">
        <v>5</v>
      </c>
      <c r="E38" s="23">
        <v>6</v>
      </c>
      <c r="F38" s="23">
        <v>7</v>
      </c>
      <c r="G38" s="1"/>
      <c r="H38" s="1"/>
      <c r="I38" s="1"/>
      <c r="J38" s="1"/>
      <c r="K38" s="1"/>
      <c r="L38" s="1"/>
      <c r="M38" s="1"/>
      <c r="N38" s="1"/>
      <c r="O38" s="1"/>
      <c r="P38" s="1"/>
      <c r="Q38" s="1"/>
      <c r="R38" s="1"/>
      <c r="S38" s="1"/>
      <c r="T38" s="1"/>
      <c r="U38" s="1"/>
      <c r="V38" s="1"/>
      <c r="W38" s="1"/>
      <c r="X38" s="1"/>
      <c r="Y38" s="1"/>
      <c r="Z38" s="1"/>
    </row>
    <row r="39" spans="1:26" ht="14.25" customHeight="1">
      <c r="A39" s="211" t="s">
        <v>135</v>
      </c>
      <c r="B39" s="44"/>
      <c r="C39" s="44"/>
      <c r="D39" s="44"/>
      <c r="E39" s="44"/>
      <c r="F39" s="44"/>
      <c r="G39" s="1"/>
      <c r="H39" s="1"/>
      <c r="I39" s="1"/>
      <c r="J39" s="1"/>
      <c r="K39" s="1"/>
      <c r="L39" s="1"/>
      <c r="M39" s="1"/>
      <c r="N39" s="1"/>
      <c r="O39" s="1"/>
      <c r="P39" s="1"/>
      <c r="Q39" s="1"/>
      <c r="R39" s="1"/>
      <c r="S39" s="1"/>
      <c r="T39" s="1"/>
      <c r="U39" s="1"/>
      <c r="V39" s="1"/>
      <c r="W39" s="1"/>
      <c r="X39" s="1"/>
      <c r="Y39" s="1"/>
      <c r="Z39" s="1"/>
    </row>
    <row r="40" spans="1:26" ht="14.25" customHeight="1">
      <c r="A40" s="211" t="s">
        <v>136</v>
      </c>
      <c r="B40" s="44"/>
      <c r="C40" s="44"/>
      <c r="D40" s="44"/>
      <c r="E40" s="44"/>
      <c r="F40" s="44"/>
      <c r="G40" s="1"/>
      <c r="H40" s="1"/>
      <c r="I40" s="1"/>
      <c r="J40" s="1"/>
      <c r="K40" s="1"/>
      <c r="L40" s="1"/>
      <c r="M40" s="1"/>
      <c r="N40" s="1"/>
      <c r="O40" s="1"/>
      <c r="P40" s="1"/>
      <c r="Q40" s="1"/>
      <c r="R40" s="1"/>
      <c r="S40" s="1"/>
      <c r="T40" s="1"/>
      <c r="U40" s="1"/>
      <c r="V40" s="1"/>
      <c r="W40" s="1"/>
      <c r="X40" s="1"/>
      <c r="Y40" s="1"/>
      <c r="Z40" s="1"/>
    </row>
    <row r="41" spans="1:26" ht="14.25" customHeight="1">
      <c r="A41" s="46" t="s">
        <v>138</v>
      </c>
      <c r="B41" s="24">
        <f>SUM(B39:B40)</f>
        <v>0</v>
      </c>
      <c r="C41" s="24">
        <f>SUM(C39:C40)</f>
        <v>0</v>
      </c>
      <c r="D41" s="24">
        <f>SUM(D39:D40)</f>
        <v>0</v>
      </c>
      <c r="E41" s="24">
        <f>SUM(E39:E40)</f>
        <v>0</v>
      </c>
      <c r="F41" s="24">
        <f>SUM(F39:F40)</f>
        <v>0</v>
      </c>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296" t="s">
        <v>652</v>
      </c>
      <c r="B43" s="62"/>
      <c r="C43" s="62"/>
      <c r="D43" s="62"/>
      <c r="E43" s="1"/>
      <c r="F43" s="1"/>
      <c r="G43" s="1"/>
      <c r="H43" s="1"/>
      <c r="I43" s="1"/>
      <c r="J43" s="1"/>
      <c r="K43" s="1"/>
      <c r="L43" s="1"/>
      <c r="M43" s="1"/>
      <c r="N43" s="1"/>
      <c r="O43" s="1"/>
      <c r="P43" s="1"/>
      <c r="Q43" s="1"/>
      <c r="R43" s="1"/>
      <c r="S43" s="1"/>
      <c r="T43" s="1"/>
      <c r="U43" s="1"/>
      <c r="V43" s="1"/>
      <c r="W43" s="1"/>
      <c r="X43" s="1"/>
      <c r="Y43" s="1"/>
      <c r="Z43" s="1"/>
    </row>
    <row r="44" spans="1:26" ht="28.5" customHeight="1">
      <c r="A44" s="391" t="s">
        <v>334</v>
      </c>
      <c r="B44" s="391" t="s">
        <v>335</v>
      </c>
      <c r="C44" s="391" t="s">
        <v>358</v>
      </c>
      <c r="D44" s="391" t="s">
        <v>359</v>
      </c>
      <c r="E44" s="393" t="s">
        <v>360</v>
      </c>
      <c r="F44" s="394"/>
      <c r="G44" s="395"/>
      <c r="H44" s="1"/>
      <c r="I44" s="1"/>
      <c r="J44" s="1"/>
      <c r="K44" s="1"/>
      <c r="L44" s="1"/>
      <c r="M44" s="1"/>
      <c r="N44" s="1"/>
      <c r="O44" s="1"/>
      <c r="P44" s="1"/>
      <c r="Q44" s="1"/>
      <c r="R44" s="1"/>
      <c r="S44" s="1"/>
      <c r="T44" s="1"/>
      <c r="U44" s="1"/>
      <c r="V44" s="1"/>
      <c r="W44" s="1"/>
      <c r="X44" s="1"/>
      <c r="Y44" s="1"/>
      <c r="Z44" s="1"/>
    </row>
    <row r="45" spans="1:26" ht="37.5" customHeight="1">
      <c r="A45" s="392"/>
      <c r="B45" s="392"/>
      <c r="C45" s="392"/>
      <c r="D45" s="392"/>
      <c r="E45" s="22" t="s">
        <v>361</v>
      </c>
      <c r="F45" s="22" t="s">
        <v>362</v>
      </c>
      <c r="G45" s="22" t="s">
        <v>363</v>
      </c>
      <c r="H45" s="1"/>
      <c r="I45" s="1"/>
      <c r="J45" s="1"/>
      <c r="K45" s="1"/>
      <c r="L45" s="1"/>
      <c r="M45" s="1"/>
      <c r="N45" s="1"/>
      <c r="O45" s="1"/>
      <c r="P45" s="1"/>
      <c r="Q45" s="1"/>
      <c r="R45" s="1"/>
      <c r="S45" s="1"/>
      <c r="T45" s="1"/>
      <c r="U45" s="1"/>
      <c r="V45" s="1"/>
      <c r="W45" s="1"/>
      <c r="X45" s="1"/>
      <c r="Y45" s="1"/>
      <c r="Z45" s="1"/>
    </row>
    <row r="46" spans="1:26" ht="14.25" customHeight="1">
      <c r="A46" s="23">
        <v>1</v>
      </c>
      <c r="B46" s="23">
        <v>2</v>
      </c>
      <c r="C46" s="23">
        <v>3</v>
      </c>
      <c r="D46" s="23">
        <v>4</v>
      </c>
      <c r="E46" s="23">
        <v>5</v>
      </c>
      <c r="F46" s="23">
        <v>6</v>
      </c>
      <c r="G46" s="23">
        <v>7</v>
      </c>
      <c r="H46" s="1"/>
      <c r="I46" s="1"/>
      <c r="J46" s="1"/>
      <c r="K46" s="1"/>
      <c r="L46" s="1"/>
      <c r="M46" s="1"/>
      <c r="N46" s="1"/>
      <c r="O46" s="1"/>
      <c r="P46" s="1"/>
      <c r="Q46" s="1"/>
      <c r="R46" s="1"/>
      <c r="S46" s="1"/>
      <c r="T46" s="1"/>
      <c r="U46" s="1"/>
      <c r="V46" s="1"/>
      <c r="W46" s="1"/>
      <c r="X46" s="1"/>
      <c r="Y46" s="1"/>
      <c r="Z46" s="1"/>
    </row>
    <row r="47" spans="1:26" ht="14.25" customHeight="1">
      <c r="A47" s="211" t="s">
        <v>135</v>
      </c>
      <c r="B47" s="44"/>
      <c r="C47" s="44"/>
      <c r="D47" s="44"/>
      <c r="E47" s="44"/>
      <c r="F47" s="44"/>
      <c r="G47" s="44"/>
      <c r="H47" s="1"/>
      <c r="I47" s="1"/>
      <c r="J47" s="1"/>
      <c r="K47" s="1"/>
      <c r="L47" s="1"/>
      <c r="M47" s="1"/>
      <c r="N47" s="1"/>
      <c r="O47" s="1"/>
      <c r="P47" s="1"/>
      <c r="Q47" s="1"/>
      <c r="R47" s="1"/>
      <c r="S47" s="1"/>
      <c r="T47" s="1"/>
      <c r="U47" s="1"/>
      <c r="V47" s="1"/>
      <c r="W47" s="1"/>
      <c r="X47" s="1"/>
      <c r="Y47" s="1"/>
      <c r="Z47" s="1"/>
    </row>
    <row r="48" spans="1:26" ht="14.25" customHeight="1">
      <c r="A48" s="211" t="s">
        <v>136</v>
      </c>
      <c r="B48" s="44"/>
      <c r="C48" s="44"/>
      <c r="D48" s="44"/>
      <c r="E48" s="44"/>
      <c r="F48" s="44"/>
      <c r="G48" s="44"/>
      <c r="H48" s="1"/>
      <c r="I48" s="1"/>
      <c r="J48" s="1"/>
      <c r="K48" s="1"/>
      <c r="L48" s="1"/>
      <c r="M48" s="1"/>
      <c r="N48" s="1"/>
      <c r="O48" s="1"/>
      <c r="P48" s="1"/>
      <c r="Q48" s="1"/>
      <c r="R48" s="1"/>
      <c r="S48" s="1"/>
      <c r="T48" s="1"/>
      <c r="U48" s="1"/>
      <c r="V48" s="1"/>
      <c r="W48" s="1"/>
      <c r="X48" s="1"/>
      <c r="Y48" s="1"/>
      <c r="Z48" s="1"/>
    </row>
    <row r="49" spans="1:26" ht="14.25" customHeight="1">
      <c r="A49" s="46" t="s">
        <v>138</v>
      </c>
      <c r="B49" s="24">
        <f t="shared" ref="B49:G49" si="3">SUM(B47:B48)</f>
        <v>0</v>
      </c>
      <c r="C49" s="24">
        <f t="shared" si="3"/>
        <v>0</v>
      </c>
      <c r="D49" s="24">
        <f t="shared" si="3"/>
        <v>0</v>
      </c>
      <c r="E49" s="24">
        <f t="shared" si="3"/>
        <v>0</v>
      </c>
      <c r="F49" s="24">
        <f t="shared" si="3"/>
        <v>0</v>
      </c>
      <c r="G49" s="24">
        <f t="shared" si="3"/>
        <v>0</v>
      </c>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4.2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4.2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4.2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4.2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4.2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4.2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4.2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4.2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4.2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sheetData>
  <sheetProtection algorithmName="SHA-512" hashValue="4fTi539dI74TvdQhPv2WfLW0rV4h+aCmFIx7aeyBKCQvwSOCgN/AID2+u3DGqwiM2xy021Y9J4njRiUalaiiSA==" saltValue="FVAT/j/ziLR66JdhWov1vw==" spinCount="100000" sheet="1" objects="1" scenarios="1" formatColumns="0" formatRows="0"/>
  <protectedRanges>
    <protectedRange sqref="B7:G8 B15:G16 B23:G24 B31:F32 B39:F40 B47:G48" name="Tabel 8d1"/>
  </protectedRanges>
  <mergeCells count="28">
    <mergeCell ref="A44:A45"/>
    <mergeCell ref="B44:B45"/>
    <mergeCell ref="C44:C45"/>
    <mergeCell ref="D44:D45"/>
    <mergeCell ref="E44:G44"/>
    <mergeCell ref="C28:C29"/>
    <mergeCell ref="D28:F28"/>
    <mergeCell ref="A4:A5"/>
    <mergeCell ref="B4:B5"/>
    <mergeCell ref="C4:C5"/>
    <mergeCell ref="D4:D5"/>
    <mergeCell ref="E4:G4"/>
    <mergeCell ref="A36:A37"/>
    <mergeCell ref="B36:B37"/>
    <mergeCell ref="C36:C37"/>
    <mergeCell ref="D36:F36"/>
    <mergeCell ref="C12:C13"/>
    <mergeCell ref="D12:D13"/>
    <mergeCell ref="A20:A21"/>
    <mergeCell ref="B20:B21"/>
    <mergeCell ref="C20:C21"/>
    <mergeCell ref="D20:D21"/>
    <mergeCell ref="E20:G20"/>
    <mergeCell ref="A12:A13"/>
    <mergeCell ref="B12:B13"/>
    <mergeCell ref="E12:G12"/>
    <mergeCell ref="A28:A29"/>
    <mergeCell ref="B28:B29"/>
  </mergeCells>
  <dataValidations count="1">
    <dataValidation type="decimal" operator="greaterThanOrEqual" allowBlank="1" showDropDown="1" showInputMessage="1" showErrorMessage="1" prompt="Masukan data yang valid. Data yang dimasukan harus dalam bentuk angka" sqref="B7:G8 B15:G16 B23:G24 B31:F32 B39:F40 B47:G48" xr:uid="{00000000-0002-0000-2F00-000000000000}">
      <formula1>0</formula1>
    </dataValidation>
  </dataValidations>
  <hyperlinks>
    <hyperlink ref="H1" location="'Daftar Tabel'!A1" display="&lt;&lt;&lt; Daftar Tabel" xr:uid="{00000000-0004-0000-2F00-000000000000}"/>
  </hyperlinks>
  <pageMargins left="0.7" right="0.7" top="0.75" bottom="0.75" header="0" footer="0"/>
  <pageSetup orientation="landscape"/>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Z999"/>
  <sheetViews>
    <sheetView workbookViewId="0">
      <pane ySplit="2" topLeftCell="A3" activePane="bottomLeft" state="frozen"/>
      <selection pane="bottomLeft" activeCell="G5" sqref="G5"/>
    </sheetView>
  </sheetViews>
  <sheetFormatPr defaultColWidth="12.58203125" defaultRowHeight="15" customHeight="1"/>
  <cols>
    <col min="1" max="1" width="7.58203125" customWidth="1"/>
    <col min="2" max="6" width="11.5" customWidth="1"/>
    <col min="8" max="26" width="7.58203125" customWidth="1"/>
  </cols>
  <sheetData>
    <row r="1" spans="1:26" ht="14.25" customHeight="1">
      <c r="A1" s="230" t="s">
        <v>654</v>
      </c>
      <c r="B1" s="62"/>
      <c r="C1" s="62"/>
      <c r="D1" s="62"/>
      <c r="E1" s="1"/>
      <c r="F1" s="1"/>
      <c r="G1" s="180" t="s">
        <v>87</v>
      </c>
      <c r="H1" s="1"/>
      <c r="I1" s="1"/>
      <c r="J1" s="1"/>
      <c r="K1" s="1"/>
      <c r="L1" s="1"/>
      <c r="M1" s="1"/>
      <c r="N1" s="1"/>
      <c r="O1" s="1"/>
      <c r="P1" s="1"/>
      <c r="Q1" s="1"/>
      <c r="R1" s="1"/>
      <c r="S1" s="1"/>
      <c r="T1" s="1"/>
      <c r="U1" s="1"/>
      <c r="V1" s="1"/>
      <c r="W1" s="1"/>
      <c r="X1" s="1"/>
      <c r="Y1" s="1"/>
      <c r="Z1" s="1"/>
    </row>
    <row r="2" spans="1:26" ht="14.25" customHeight="1">
      <c r="A2" s="62"/>
      <c r="B2" s="62"/>
      <c r="C2" s="62"/>
      <c r="D2" s="62"/>
      <c r="E2" s="1"/>
      <c r="F2" s="1"/>
      <c r="G2" s="1"/>
      <c r="H2" s="1"/>
      <c r="I2" s="1"/>
      <c r="J2" s="1"/>
      <c r="K2" s="1"/>
      <c r="L2" s="1"/>
      <c r="M2" s="1"/>
      <c r="N2" s="1"/>
      <c r="O2" s="1"/>
      <c r="P2" s="1"/>
      <c r="Q2" s="1"/>
      <c r="R2" s="1"/>
      <c r="S2" s="1"/>
      <c r="T2" s="1"/>
      <c r="U2" s="1"/>
      <c r="V2" s="1"/>
      <c r="W2" s="1"/>
      <c r="X2" s="1"/>
      <c r="Y2" s="1"/>
      <c r="Z2" s="1"/>
    </row>
    <row r="3" spans="1:26" ht="14.25" customHeight="1">
      <c r="A3" s="181" t="s">
        <v>706</v>
      </c>
      <c r="B3" s="62"/>
      <c r="C3" s="62"/>
      <c r="D3" s="62"/>
      <c r="E3" s="1"/>
      <c r="F3" s="1"/>
      <c r="G3" s="1"/>
      <c r="H3" s="1"/>
      <c r="I3" s="1"/>
      <c r="J3" s="1"/>
      <c r="K3" s="1"/>
      <c r="L3" s="1"/>
      <c r="M3" s="1"/>
      <c r="N3" s="1"/>
      <c r="O3" s="1"/>
      <c r="P3" s="1"/>
      <c r="Q3" s="1"/>
      <c r="R3" s="1"/>
      <c r="S3" s="1"/>
      <c r="T3" s="1"/>
      <c r="U3" s="1"/>
      <c r="V3" s="1"/>
      <c r="W3" s="1"/>
      <c r="X3" s="1"/>
      <c r="Y3" s="1"/>
      <c r="Z3" s="1"/>
    </row>
    <row r="4" spans="1:26" ht="31.5" customHeight="1">
      <c r="A4" s="391" t="s">
        <v>334</v>
      </c>
      <c r="B4" s="391" t="s">
        <v>335</v>
      </c>
      <c r="C4" s="391" t="s">
        <v>358</v>
      </c>
      <c r="D4" s="462" t="s">
        <v>653</v>
      </c>
      <c r="E4" s="394"/>
      <c r="F4" s="395"/>
      <c r="G4" s="1"/>
      <c r="H4" s="1"/>
      <c r="I4" s="1"/>
      <c r="J4" s="1"/>
      <c r="K4" s="1"/>
      <c r="L4" s="1"/>
      <c r="M4" s="1"/>
      <c r="N4" s="1"/>
      <c r="O4" s="1"/>
      <c r="P4" s="1"/>
      <c r="Q4" s="1"/>
      <c r="R4" s="1"/>
      <c r="S4" s="1"/>
      <c r="T4" s="1"/>
      <c r="U4" s="1"/>
      <c r="V4" s="1"/>
      <c r="W4" s="1"/>
      <c r="X4" s="1"/>
      <c r="Y4" s="1"/>
      <c r="Z4" s="1"/>
    </row>
    <row r="5" spans="1:26" ht="14.25" customHeight="1">
      <c r="A5" s="392"/>
      <c r="B5" s="392"/>
      <c r="C5" s="392"/>
      <c r="D5" s="22" t="s">
        <v>368</v>
      </c>
      <c r="E5" s="22" t="s">
        <v>369</v>
      </c>
      <c r="F5" s="22" t="s">
        <v>370</v>
      </c>
      <c r="G5" s="1"/>
      <c r="H5" s="1"/>
      <c r="I5" s="1"/>
      <c r="J5" s="1"/>
      <c r="K5" s="1"/>
      <c r="L5" s="1"/>
      <c r="M5" s="1"/>
      <c r="N5" s="1"/>
      <c r="O5" s="1"/>
      <c r="P5" s="1"/>
      <c r="Q5" s="1"/>
      <c r="R5" s="1"/>
      <c r="S5" s="1"/>
      <c r="T5" s="1"/>
      <c r="U5" s="1"/>
      <c r="V5" s="1"/>
      <c r="W5" s="1"/>
      <c r="X5" s="1"/>
      <c r="Y5" s="1"/>
      <c r="Z5" s="1"/>
    </row>
    <row r="6" spans="1:26" ht="14.25" customHeight="1">
      <c r="A6" s="23">
        <v>1</v>
      </c>
      <c r="B6" s="23">
        <v>2</v>
      </c>
      <c r="C6" s="23">
        <v>3</v>
      </c>
      <c r="D6" s="23">
        <v>4</v>
      </c>
      <c r="E6" s="23">
        <v>5</v>
      </c>
      <c r="F6" s="23">
        <v>6</v>
      </c>
      <c r="G6" s="1"/>
      <c r="H6" s="1"/>
      <c r="I6" s="1"/>
      <c r="J6" s="1"/>
      <c r="K6" s="1"/>
      <c r="L6" s="1"/>
      <c r="M6" s="1"/>
      <c r="N6" s="1"/>
      <c r="O6" s="1"/>
      <c r="P6" s="1"/>
      <c r="Q6" s="1"/>
      <c r="R6" s="1"/>
      <c r="S6" s="1"/>
      <c r="T6" s="1"/>
      <c r="U6" s="1"/>
      <c r="V6" s="1"/>
      <c r="W6" s="1"/>
      <c r="X6" s="1"/>
      <c r="Y6" s="1"/>
      <c r="Z6" s="1"/>
    </row>
    <row r="7" spans="1:26" ht="14.25" customHeight="1">
      <c r="A7" s="211" t="s">
        <v>135</v>
      </c>
      <c r="B7" s="44"/>
      <c r="C7" s="44"/>
      <c r="D7" s="44"/>
      <c r="E7" s="44"/>
      <c r="F7" s="44"/>
      <c r="G7" s="1"/>
      <c r="H7" s="1"/>
      <c r="I7" s="1"/>
      <c r="J7" s="1"/>
      <c r="K7" s="1"/>
      <c r="L7" s="1"/>
      <c r="M7" s="1"/>
      <c r="N7" s="1"/>
      <c r="O7" s="1"/>
      <c r="P7" s="1"/>
      <c r="Q7" s="1"/>
      <c r="R7" s="1"/>
      <c r="S7" s="1"/>
      <c r="T7" s="1"/>
      <c r="U7" s="1"/>
      <c r="V7" s="1"/>
      <c r="W7" s="1"/>
      <c r="X7" s="1"/>
      <c r="Y7" s="1"/>
      <c r="Z7" s="1"/>
    </row>
    <row r="8" spans="1:26" ht="14.25" customHeight="1">
      <c r="A8" s="211" t="s">
        <v>136</v>
      </c>
      <c r="B8" s="44"/>
      <c r="C8" s="44"/>
      <c r="D8" s="44"/>
      <c r="E8" s="44"/>
      <c r="F8" s="44"/>
      <c r="G8" s="1"/>
      <c r="H8" s="1"/>
      <c r="I8" s="1"/>
      <c r="J8" s="1"/>
      <c r="K8" s="1"/>
      <c r="L8" s="1"/>
      <c r="M8" s="1"/>
      <c r="N8" s="1"/>
      <c r="O8" s="1"/>
      <c r="P8" s="1"/>
      <c r="Q8" s="1"/>
      <c r="R8" s="1"/>
      <c r="S8" s="1"/>
      <c r="T8" s="1"/>
      <c r="U8" s="1"/>
      <c r="V8" s="1"/>
      <c r="W8" s="1"/>
      <c r="X8" s="1"/>
      <c r="Y8" s="1"/>
      <c r="Z8" s="1"/>
    </row>
    <row r="9" spans="1:26" ht="14.25" customHeight="1">
      <c r="A9" s="46" t="s">
        <v>138</v>
      </c>
      <c r="B9" s="24">
        <f>SUM(B7:B8)</f>
        <v>0</v>
      </c>
      <c r="C9" s="24">
        <f>SUM(C7:C8)</f>
        <v>0</v>
      </c>
      <c r="D9" s="24">
        <f>SUM(D7:D8)</f>
        <v>0</v>
      </c>
      <c r="E9" s="24">
        <f>SUM(E7:E8)</f>
        <v>0</v>
      </c>
      <c r="F9" s="24">
        <f>SUM(F7:F8)</f>
        <v>0</v>
      </c>
      <c r="G9" s="176"/>
      <c r="H9" s="1"/>
      <c r="I9" s="1"/>
      <c r="J9" s="1"/>
      <c r="K9" s="1"/>
      <c r="L9" s="1"/>
      <c r="M9" s="1"/>
      <c r="N9" s="1"/>
      <c r="O9" s="1"/>
      <c r="P9" s="1"/>
      <c r="Q9" s="1"/>
      <c r="R9" s="1"/>
      <c r="S9" s="1"/>
      <c r="T9" s="1"/>
      <c r="U9" s="1"/>
      <c r="V9" s="1"/>
      <c r="W9" s="1"/>
      <c r="X9" s="1"/>
      <c r="Y9" s="1"/>
      <c r="Z9" s="1"/>
    </row>
    <row r="10" spans="1:26"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sheetProtection algorithmName="SHA-512" hashValue="AoagKlxJHRxQERd8+JSSMunQcPL00ney2a3I9VUe3OraNX3sMBIBTBvumvt7+saokEBWYstzHlB61jgNyyGGiQ==" saltValue="e8VrWJCM2P3PNxIexYACSw==" spinCount="100000" sheet="1" objects="1" scenarios="1" formatColumns="0" formatRows="0"/>
  <protectedRanges>
    <protectedRange sqref="B7:F8" name="Tabel 8d2"/>
  </protectedRanges>
  <mergeCells count="4">
    <mergeCell ref="A4:A5"/>
    <mergeCell ref="B4:B5"/>
    <mergeCell ref="C4:C5"/>
    <mergeCell ref="D4:F4"/>
  </mergeCells>
  <dataValidations count="1">
    <dataValidation type="decimal" operator="greaterThanOrEqual" allowBlank="1" showDropDown="1" showInputMessage="1" showErrorMessage="1" prompt="Masukan data yang valid. Data yang dimasukan harus dalam bentuk angka" sqref="B7:F8" xr:uid="{00000000-0002-0000-3000-000000000000}">
      <formula1>0</formula1>
    </dataValidation>
  </dataValidations>
  <hyperlinks>
    <hyperlink ref="G1" location="'Daftar Tabel'!A1" display="&lt;&lt;&lt; Daftar Tabel" xr:uid="{00000000-0004-0000-3000-000000000000}"/>
  </hyperlinks>
  <pageMargins left="0.7" right="0.7" top="0.75" bottom="0.75" header="0" footer="0"/>
  <pageSetup orientation="landscape"/>
  <legacy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AA999"/>
  <sheetViews>
    <sheetView workbookViewId="0">
      <pane xSplit="1" ySplit="6" topLeftCell="B7" activePane="bottomRight" state="frozen"/>
      <selection pane="topRight" activeCell="B1" sqref="B1"/>
      <selection pane="bottomLeft" activeCell="A7" sqref="A7"/>
      <selection pane="bottomRight" activeCell="H1" sqref="H1"/>
    </sheetView>
  </sheetViews>
  <sheetFormatPr defaultColWidth="12.58203125" defaultRowHeight="15" customHeight="1"/>
  <cols>
    <col min="1" max="1" width="7.83203125" customWidth="1"/>
    <col min="2" max="4" width="10.83203125" customWidth="1"/>
    <col min="5" max="7" width="15.58203125" customWidth="1"/>
    <col min="9" max="27" width="7.58203125" customWidth="1"/>
  </cols>
  <sheetData>
    <row r="1" spans="1:27" ht="14.25" customHeight="1">
      <c r="A1" s="230" t="s">
        <v>656</v>
      </c>
      <c r="B1" s="1"/>
      <c r="C1" s="1"/>
      <c r="D1" s="1"/>
      <c r="E1" s="1"/>
      <c r="F1" s="1"/>
      <c r="G1" s="1"/>
      <c r="H1" s="180" t="s">
        <v>87</v>
      </c>
      <c r="I1" s="1"/>
      <c r="J1" s="1"/>
      <c r="K1" s="1"/>
      <c r="L1" s="1"/>
      <c r="M1" s="1"/>
      <c r="N1" s="1"/>
      <c r="O1" s="1"/>
      <c r="P1" s="1"/>
      <c r="Q1" s="1"/>
      <c r="R1" s="1"/>
      <c r="S1" s="1"/>
      <c r="T1" s="1"/>
      <c r="U1" s="1"/>
      <c r="V1" s="1"/>
      <c r="W1" s="1"/>
      <c r="X1" s="1"/>
      <c r="Y1" s="1"/>
      <c r="Z1" s="1"/>
      <c r="AA1" s="1"/>
    </row>
    <row r="2" spans="1:27" ht="14.25" customHeight="1">
      <c r="A2" s="62"/>
      <c r="B2" s="1"/>
      <c r="C2" s="1"/>
      <c r="D2" s="1"/>
      <c r="E2" s="1"/>
      <c r="F2" s="1"/>
      <c r="G2" s="1"/>
      <c r="H2" s="1"/>
      <c r="I2" s="1"/>
      <c r="J2" s="1"/>
      <c r="K2" s="1"/>
      <c r="L2" s="1"/>
      <c r="M2" s="1"/>
      <c r="N2" s="1"/>
      <c r="O2" s="1"/>
      <c r="P2" s="1"/>
      <c r="Q2" s="1"/>
      <c r="R2" s="1"/>
      <c r="S2" s="1"/>
      <c r="T2" s="1"/>
      <c r="U2" s="1"/>
      <c r="V2" s="1"/>
      <c r="W2" s="1"/>
      <c r="X2" s="1"/>
      <c r="Y2" s="1"/>
      <c r="Z2" s="1"/>
      <c r="AA2" s="1"/>
    </row>
    <row r="3" spans="1:27" ht="14.25" customHeight="1">
      <c r="A3" s="49" t="s">
        <v>752</v>
      </c>
      <c r="B3" s="1"/>
      <c r="C3" s="1"/>
      <c r="D3" s="1"/>
      <c r="E3" s="1"/>
      <c r="F3" s="1"/>
      <c r="G3" s="1"/>
      <c r="H3" s="1"/>
      <c r="I3" s="1"/>
      <c r="J3" s="1"/>
      <c r="K3" s="1"/>
      <c r="L3" s="1"/>
      <c r="M3" s="1"/>
      <c r="N3" s="1"/>
      <c r="O3" s="1"/>
      <c r="P3" s="1"/>
      <c r="Q3" s="1"/>
      <c r="R3" s="1"/>
      <c r="S3" s="1"/>
      <c r="T3" s="1"/>
      <c r="U3" s="1"/>
      <c r="V3" s="1"/>
      <c r="W3" s="1"/>
      <c r="X3" s="1"/>
      <c r="Y3" s="1"/>
      <c r="Z3" s="1"/>
      <c r="AA3" s="1"/>
    </row>
    <row r="4" spans="1:27" ht="45.75" customHeight="1">
      <c r="A4" s="431" t="s">
        <v>334</v>
      </c>
      <c r="B4" s="431" t="s">
        <v>335</v>
      </c>
      <c r="C4" s="431" t="s">
        <v>371</v>
      </c>
      <c r="D4" s="431" t="s">
        <v>358</v>
      </c>
      <c r="E4" s="431" t="s">
        <v>372</v>
      </c>
      <c r="F4" s="490"/>
      <c r="G4" s="490"/>
      <c r="H4" s="1"/>
      <c r="I4" s="1"/>
      <c r="J4" s="1"/>
      <c r="K4" s="1"/>
      <c r="L4" s="1"/>
      <c r="M4" s="1"/>
      <c r="N4" s="1"/>
      <c r="O4" s="1"/>
      <c r="P4" s="1"/>
      <c r="Q4" s="1"/>
      <c r="R4" s="1"/>
      <c r="S4" s="1"/>
      <c r="T4" s="1"/>
      <c r="U4" s="1"/>
      <c r="V4" s="1"/>
      <c r="W4" s="1"/>
      <c r="X4" s="1"/>
      <c r="Y4" s="1"/>
      <c r="Z4" s="1"/>
      <c r="AA4" s="1"/>
    </row>
    <row r="5" spans="1:27" ht="43.5" customHeight="1">
      <c r="A5" s="490"/>
      <c r="B5" s="490"/>
      <c r="C5" s="490"/>
      <c r="D5" s="490"/>
      <c r="E5" s="282" t="s">
        <v>373</v>
      </c>
      <c r="F5" s="282" t="s">
        <v>374</v>
      </c>
      <c r="G5" s="282" t="s">
        <v>375</v>
      </c>
      <c r="H5" s="1"/>
      <c r="I5" s="1"/>
      <c r="J5" s="1"/>
      <c r="K5" s="1"/>
      <c r="L5" s="1"/>
      <c r="M5" s="1"/>
      <c r="N5" s="1"/>
      <c r="O5" s="1"/>
      <c r="P5" s="1"/>
      <c r="Q5" s="1"/>
      <c r="R5" s="1"/>
      <c r="S5" s="1"/>
      <c r="T5" s="1"/>
      <c r="U5" s="1"/>
      <c r="V5" s="1"/>
      <c r="W5" s="1"/>
      <c r="X5" s="1"/>
      <c r="Y5" s="1"/>
      <c r="Z5" s="1"/>
      <c r="AA5" s="1"/>
    </row>
    <row r="6" spans="1:27" ht="14.25" customHeight="1">
      <c r="A6" s="170">
        <v>1</v>
      </c>
      <c r="B6" s="170">
        <v>2</v>
      </c>
      <c r="C6" s="170">
        <v>3</v>
      </c>
      <c r="D6" s="170">
        <v>4</v>
      </c>
      <c r="E6" s="170">
        <v>5</v>
      </c>
      <c r="F6" s="170">
        <v>6</v>
      </c>
      <c r="G6" s="170">
        <v>7</v>
      </c>
      <c r="H6" s="1"/>
      <c r="I6" s="1"/>
      <c r="J6" s="1"/>
      <c r="K6" s="1"/>
      <c r="L6" s="1"/>
      <c r="M6" s="1"/>
      <c r="N6" s="1"/>
      <c r="O6" s="1"/>
      <c r="P6" s="1"/>
      <c r="Q6" s="1"/>
      <c r="R6" s="1"/>
      <c r="S6" s="1"/>
      <c r="T6" s="1"/>
      <c r="U6" s="1"/>
      <c r="V6" s="1"/>
      <c r="W6" s="1"/>
      <c r="X6" s="1"/>
      <c r="Y6" s="1"/>
      <c r="Z6" s="1"/>
      <c r="AA6" s="1"/>
    </row>
    <row r="7" spans="1:27" ht="14.25" customHeight="1">
      <c r="A7" s="211" t="s">
        <v>135</v>
      </c>
      <c r="B7" s="44"/>
      <c r="C7" s="44"/>
      <c r="D7" s="44"/>
      <c r="E7" s="44"/>
      <c r="F7" s="44"/>
      <c r="G7" s="44"/>
      <c r="H7" s="1"/>
      <c r="I7" s="1"/>
      <c r="J7" s="1"/>
      <c r="K7" s="1"/>
      <c r="L7" s="1"/>
      <c r="M7" s="1"/>
      <c r="N7" s="1"/>
      <c r="O7" s="1"/>
      <c r="P7" s="1"/>
      <c r="Q7" s="1"/>
      <c r="R7" s="1"/>
      <c r="S7" s="1"/>
      <c r="T7" s="1"/>
      <c r="U7" s="1"/>
      <c r="V7" s="1"/>
      <c r="W7" s="1"/>
      <c r="X7" s="1"/>
      <c r="Y7" s="1"/>
      <c r="Z7" s="1"/>
      <c r="AA7" s="1"/>
    </row>
    <row r="8" spans="1:27" ht="14.25" customHeight="1">
      <c r="A8" s="211" t="s">
        <v>136</v>
      </c>
      <c r="B8" s="44"/>
      <c r="C8" s="44"/>
      <c r="D8" s="44"/>
      <c r="E8" s="44"/>
      <c r="F8" s="44"/>
      <c r="G8" s="44"/>
      <c r="H8" s="1"/>
      <c r="I8" s="1"/>
      <c r="J8" s="1"/>
      <c r="K8" s="1"/>
      <c r="L8" s="1"/>
      <c r="M8" s="1"/>
      <c r="N8" s="1"/>
      <c r="O8" s="1"/>
      <c r="P8" s="1"/>
      <c r="Q8" s="1"/>
      <c r="R8" s="1"/>
      <c r="S8" s="1"/>
      <c r="T8" s="1"/>
      <c r="U8" s="1"/>
      <c r="V8" s="1"/>
      <c r="W8" s="1"/>
      <c r="X8" s="1"/>
      <c r="Y8" s="1"/>
      <c r="Z8" s="1"/>
      <c r="AA8" s="1"/>
    </row>
    <row r="9" spans="1:27" ht="14.25" customHeight="1">
      <c r="A9" s="46" t="s">
        <v>138</v>
      </c>
      <c r="B9" s="77">
        <f t="shared" ref="B9:G9" si="0">SUM(B7:B8)</f>
        <v>0</v>
      </c>
      <c r="C9" s="77">
        <f t="shared" si="0"/>
        <v>0</v>
      </c>
      <c r="D9" s="77">
        <f t="shared" si="0"/>
        <v>0</v>
      </c>
      <c r="E9" s="77">
        <f t="shared" si="0"/>
        <v>0</v>
      </c>
      <c r="F9" s="77">
        <f t="shared" si="0"/>
        <v>0</v>
      </c>
      <c r="G9" s="77">
        <f t="shared" si="0"/>
        <v>0</v>
      </c>
      <c r="H9" s="1"/>
      <c r="I9" s="1"/>
      <c r="J9" s="1"/>
      <c r="K9" s="1"/>
      <c r="L9" s="1"/>
      <c r="M9" s="1"/>
      <c r="N9" s="1"/>
      <c r="O9" s="1"/>
      <c r="P9" s="1"/>
      <c r="Q9" s="1"/>
      <c r="R9" s="1"/>
      <c r="S9" s="1"/>
      <c r="T9" s="1"/>
      <c r="U9" s="1"/>
      <c r="V9" s="1"/>
      <c r="W9" s="1"/>
      <c r="X9" s="1"/>
      <c r="Y9" s="1"/>
      <c r="Z9" s="1"/>
      <c r="AA9" s="1"/>
    </row>
    <row r="10" spans="1:27" ht="14.25" customHeight="1">
      <c r="A10" s="68"/>
      <c r="B10" s="176"/>
      <c r="C10" s="68"/>
      <c r="D10" s="68"/>
      <c r="E10" s="68"/>
      <c r="F10" s="68"/>
      <c r="G10" s="68"/>
      <c r="H10" s="1"/>
      <c r="I10" s="1"/>
      <c r="J10" s="1"/>
      <c r="K10" s="1"/>
      <c r="L10" s="1"/>
      <c r="M10" s="1"/>
      <c r="N10" s="1"/>
      <c r="O10" s="1"/>
      <c r="P10" s="1"/>
      <c r="Q10" s="1"/>
      <c r="R10" s="1"/>
      <c r="S10" s="1"/>
      <c r="T10" s="1"/>
      <c r="U10" s="1"/>
      <c r="V10" s="1"/>
      <c r="W10" s="1"/>
      <c r="X10" s="1"/>
      <c r="Y10" s="1"/>
      <c r="Z10" s="1"/>
      <c r="AA10" s="1"/>
    </row>
    <row r="11" spans="1:27" ht="14.25" customHeight="1">
      <c r="A11" s="69"/>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4.25" customHeight="1">
      <c r="A13" s="69"/>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4.25" customHeight="1">
      <c r="A14" s="69"/>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4.25" customHeight="1">
      <c r="A15" s="69"/>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4.25" customHeight="1">
      <c r="A16" s="69"/>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sheetData>
  <sheetProtection formatColumns="0" formatRows="0"/>
  <protectedRanges>
    <protectedRange sqref="B7:G8" name="Tabel 8e1"/>
  </protectedRanges>
  <mergeCells count="5">
    <mergeCell ref="A4:A5"/>
    <mergeCell ref="B4:B5"/>
    <mergeCell ref="C4:C5"/>
    <mergeCell ref="D4:D5"/>
    <mergeCell ref="E4:G4"/>
  </mergeCells>
  <dataValidations count="1">
    <dataValidation type="decimal" operator="greaterThanOrEqual" allowBlank="1" showDropDown="1" showInputMessage="1" showErrorMessage="1" prompt="Masukan data yang valid. Data yang dimasukan harus dalam bentuk angka" sqref="B7:G8" xr:uid="{00000000-0002-0000-3100-000000000000}">
      <formula1>0</formula1>
    </dataValidation>
  </dataValidations>
  <hyperlinks>
    <hyperlink ref="H1" location="'Daftar Tabel'!A1" display="&lt;&lt;&lt; Daftar Tabel" xr:uid="{00000000-0004-0000-3100-000000000000}"/>
  </hyperlinks>
  <pageMargins left="0.7" right="0.7" top="0.75" bottom="0.75" header="0" footer="0"/>
  <pageSetup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Z1000"/>
  <sheetViews>
    <sheetView workbookViewId="0">
      <pane xSplit="1" ySplit="6" topLeftCell="B7" activePane="bottomRight" state="frozen"/>
      <selection pane="topRight" activeCell="B1" sqref="B1"/>
      <selection pane="bottomLeft" activeCell="A7" sqref="A7"/>
      <selection pane="bottomRight" activeCell="I11" sqref="I11"/>
    </sheetView>
  </sheetViews>
  <sheetFormatPr defaultColWidth="12.58203125" defaultRowHeight="15" customHeight="1"/>
  <cols>
    <col min="1" max="1" width="4.58203125" customWidth="1"/>
    <col min="2" max="2" width="24.83203125" customWidth="1"/>
    <col min="3" max="6" width="10.83203125" customWidth="1"/>
    <col min="7" max="7" width="17.33203125" customWidth="1"/>
    <col min="9" max="26" width="7.58203125" customWidth="1"/>
  </cols>
  <sheetData>
    <row r="1" spans="1:26" ht="14.25" customHeight="1">
      <c r="A1" s="230" t="s">
        <v>658</v>
      </c>
      <c r="B1" s="1"/>
      <c r="C1" s="1"/>
      <c r="D1" s="1"/>
      <c r="E1" s="1"/>
      <c r="F1" s="1"/>
      <c r="G1" s="1"/>
      <c r="H1" s="180" t="s">
        <v>87</v>
      </c>
      <c r="I1" s="1"/>
      <c r="J1" s="1"/>
      <c r="K1" s="1"/>
      <c r="L1" s="1"/>
      <c r="M1" s="1"/>
      <c r="N1" s="1"/>
      <c r="O1" s="1"/>
      <c r="P1" s="1"/>
      <c r="Q1" s="1"/>
      <c r="R1" s="1"/>
      <c r="S1" s="1"/>
      <c r="T1" s="1"/>
      <c r="U1" s="1"/>
      <c r="V1" s="1"/>
      <c r="W1" s="1"/>
      <c r="X1" s="1"/>
      <c r="Y1" s="1"/>
      <c r="Z1" s="1"/>
    </row>
    <row r="2" spans="1:26" ht="14.25" customHeight="1">
      <c r="A2" s="62"/>
      <c r="B2" s="1"/>
      <c r="C2" s="1"/>
      <c r="D2" s="1"/>
      <c r="E2" s="1"/>
      <c r="F2" s="1"/>
      <c r="G2" s="1"/>
      <c r="H2" s="1"/>
      <c r="I2" s="1"/>
      <c r="J2" s="1"/>
      <c r="K2" s="1"/>
      <c r="L2" s="1"/>
      <c r="M2" s="1"/>
      <c r="N2" s="1"/>
      <c r="O2" s="1"/>
      <c r="P2" s="1"/>
      <c r="Q2" s="1"/>
      <c r="R2" s="1"/>
      <c r="S2" s="1"/>
      <c r="T2" s="1"/>
      <c r="U2" s="1"/>
      <c r="V2" s="1"/>
      <c r="W2" s="1"/>
      <c r="X2" s="1"/>
      <c r="Y2" s="1"/>
      <c r="Z2" s="1"/>
    </row>
    <row r="3" spans="1:26" ht="14.25" customHeight="1">
      <c r="A3" s="296" t="s">
        <v>659</v>
      </c>
      <c r="B3" s="1"/>
      <c r="C3" s="1"/>
      <c r="D3" s="1"/>
      <c r="E3" s="1"/>
      <c r="F3" s="1"/>
      <c r="G3" s="1"/>
      <c r="H3" s="1"/>
      <c r="I3" s="1"/>
      <c r="J3" s="1"/>
      <c r="K3" s="1"/>
      <c r="L3" s="1"/>
      <c r="M3" s="1"/>
      <c r="N3" s="1"/>
      <c r="O3" s="1"/>
      <c r="P3" s="1"/>
      <c r="Q3" s="1"/>
      <c r="R3" s="1"/>
      <c r="S3" s="1"/>
      <c r="T3" s="1"/>
      <c r="U3" s="1"/>
      <c r="V3" s="1"/>
      <c r="W3" s="1"/>
      <c r="X3" s="1"/>
      <c r="Y3" s="1"/>
      <c r="Z3" s="1"/>
    </row>
    <row r="4" spans="1:26" ht="29.25" customHeight="1">
      <c r="A4" s="391" t="s">
        <v>50</v>
      </c>
      <c r="B4" s="391" t="s">
        <v>376</v>
      </c>
      <c r="C4" s="393" t="s">
        <v>377</v>
      </c>
      <c r="D4" s="394"/>
      <c r="E4" s="394"/>
      <c r="F4" s="395"/>
      <c r="G4" s="391" t="s">
        <v>317</v>
      </c>
      <c r="H4" s="1"/>
      <c r="I4" s="1"/>
      <c r="J4" s="1"/>
      <c r="K4" s="1"/>
      <c r="L4" s="1"/>
      <c r="M4" s="1"/>
      <c r="N4" s="1"/>
      <c r="O4" s="1"/>
      <c r="P4" s="1"/>
      <c r="Q4" s="1"/>
      <c r="R4" s="1"/>
      <c r="S4" s="1"/>
      <c r="T4" s="1"/>
      <c r="U4" s="1"/>
      <c r="V4" s="1"/>
      <c r="W4" s="1"/>
      <c r="X4" s="1"/>
      <c r="Y4" s="1"/>
      <c r="Z4" s="1"/>
    </row>
    <row r="5" spans="1:26" ht="14.25" customHeight="1">
      <c r="A5" s="392"/>
      <c r="B5" s="392"/>
      <c r="C5" s="22" t="s">
        <v>318</v>
      </c>
      <c r="D5" s="22" t="s">
        <v>20</v>
      </c>
      <c r="E5" s="22" t="s">
        <v>319</v>
      </c>
      <c r="F5" s="22" t="s">
        <v>320</v>
      </c>
      <c r="G5" s="392"/>
      <c r="H5" s="1"/>
      <c r="I5" s="1"/>
      <c r="J5" s="1"/>
      <c r="K5" s="1"/>
      <c r="L5" s="1"/>
      <c r="M5" s="1"/>
      <c r="N5" s="1"/>
      <c r="O5" s="1"/>
      <c r="P5" s="1"/>
      <c r="Q5" s="1"/>
      <c r="R5" s="1"/>
      <c r="S5" s="1"/>
      <c r="T5" s="1"/>
      <c r="U5" s="1"/>
      <c r="V5" s="1"/>
      <c r="W5" s="1"/>
      <c r="X5" s="1"/>
      <c r="Y5" s="1"/>
      <c r="Z5" s="1"/>
    </row>
    <row r="6" spans="1:26" ht="14.25" customHeight="1">
      <c r="A6" s="23">
        <v>1</v>
      </c>
      <c r="B6" s="23">
        <v>2</v>
      </c>
      <c r="C6" s="23">
        <v>3</v>
      </c>
      <c r="D6" s="23">
        <v>4</v>
      </c>
      <c r="E6" s="23">
        <v>5</v>
      </c>
      <c r="F6" s="23">
        <v>6</v>
      </c>
      <c r="G6" s="23">
        <v>7</v>
      </c>
      <c r="H6" s="1"/>
      <c r="I6" s="1"/>
      <c r="J6" s="1"/>
      <c r="K6" s="1"/>
      <c r="L6" s="1"/>
      <c r="M6" s="1"/>
      <c r="N6" s="1"/>
      <c r="O6" s="1"/>
      <c r="P6" s="1"/>
      <c r="Q6" s="1"/>
      <c r="R6" s="1"/>
      <c r="S6" s="1"/>
      <c r="T6" s="1"/>
      <c r="U6" s="1"/>
      <c r="V6" s="1"/>
      <c r="W6" s="1"/>
      <c r="X6" s="1"/>
      <c r="Y6" s="1"/>
      <c r="Z6" s="1"/>
    </row>
    <row r="7" spans="1:26" ht="14.25" customHeight="1">
      <c r="A7" s="24">
        <v>1</v>
      </c>
      <c r="B7" s="77" t="s">
        <v>378</v>
      </c>
      <c r="C7" s="187"/>
      <c r="D7" s="187"/>
      <c r="E7" s="187"/>
      <c r="F7" s="187"/>
      <c r="G7" s="53"/>
      <c r="H7" s="1"/>
      <c r="I7" s="1"/>
      <c r="J7" s="1"/>
      <c r="K7" s="1"/>
      <c r="L7" s="1"/>
      <c r="M7" s="1"/>
      <c r="N7" s="1"/>
      <c r="O7" s="1"/>
      <c r="P7" s="1"/>
      <c r="Q7" s="1"/>
      <c r="R7" s="1"/>
      <c r="S7" s="1"/>
      <c r="T7" s="1"/>
      <c r="U7" s="1"/>
      <c r="V7" s="1"/>
      <c r="W7" s="1"/>
      <c r="X7" s="1"/>
      <c r="Y7" s="1"/>
      <c r="Z7" s="1"/>
    </row>
    <row r="8" spans="1:26" ht="26">
      <c r="A8" s="24">
        <v>2</v>
      </c>
      <c r="B8" s="77" t="s">
        <v>379</v>
      </c>
      <c r="C8" s="187"/>
      <c r="D8" s="187"/>
      <c r="E8" s="187"/>
      <c r="F8" s="187"/>
      <c r="G8" s="53"/>
      <c r="H8" s="1"/>
      <c r="I8" s="1"/>
      <c r="J8" s="1"/>
      <c r="K8" s="1"/>
      <c r="L8" s="1"/>
      <c r="M8" s="1"/>
      <c r="N8" s="1"/>
      <c r="O8" s="1"/>
      <c r="P8" s="1"/>
      <c r="Q8" s="1"/>
      <c r="R8" s="1"/>
      <c r="S8" s="1"/>
      <c r="T8" s="1"/>
      <c r="U8" s="1"/>
      <c r="V8" s="1"/>
      <c r="W8" s="1"/>
      <c r="X8" s="1"/>
      <c r="Y8" s="1"/>
      <c r="Z8" s="1"/>
    </row>
    <row r="9" spans="1:26" ht="14.25" customHeight="1">
      <c r="A9" s="24">
        <v>3</v>
      </c>
      <c r="B9" s="77" t="s">
        <v>380</v>
      </c>
      <c r="C9" s="187"/>
      <c r="D9" s="187"/>
      <c r="E9" s="187"/>
      <c r="F9" s="187"/>
      <c r="G9" s="53"/>
      <c r="H9" s="1"/>
      <c r="I9" s="1"/>
      <c r="J9" s="1"/>
      <c r="K9" s="1"/>
      <c r="L9" s="1"/>
      <c r="M9" s="1"/>
      <c r="N9" s="1"/>
      <c r="O9" s="1"/>
      <c r="P9" s="1"/>
      <c r="Q9" s="1"/>
      <c r="R9" s="1"/>
      <c r="S9" s="1"/>
      <c r="T9" s="1"/>
      <c r="U9" s="1"/>
      <c r="V9" s="1"/>
      <c r="W9" s="1"/>
      <c r="X9" s="1"/>
      <c r="Y9" s="1"/>
      <c r="Z9" s="1"/>
    </row>
    <row r="10" spans="1:26" ht="14.25" customHeight="1">
      <c r="A10" s="24">
        <v>4</v>
      </c>
      <c r="B10" s="77" t="s">
        <v>381</v>
      </c>
      <c r="C10" s="187"/>
      <c r="D10" s="187"/>
      <c r="E10" s="187"/>
      <c r="F10" s="187"/>
      <c r="G10" s="53"/>
      <c r="H10" s="1"/>
      <c r="I10" s="1"/>
      <c r="J10" s="1"/>
      <c r="K10" s="1"/>
      <c r="L10" s="1"/>
      <c r="M10" s="1"/>
      <c r="N10" s="1"/>
      <c r="O10" s="1"/>
      <c r="P10" s="1"/>
      <c r="Q10" s="1"/>
      <c r="R10" s="1"/>
      <c r="S10" s="1"/>
      <c r="T10" s="1"/>
      <c r="U10" s="1"/>
      <c r="V10" s="1"/>
      <c r="W10" s="1"/>
      <c r="X10" s="1"/>
      <c r="Y10" s="1"/>
      <c r="Z10" s="1"/>
    </row>
    <row r="11" spans="1:26" ht="14.25" customHeight="1">
      <c r="A11" s="24">
        <v>5</v>
      </c>
      <c r="B11" s="77" t="s">
        <v>382</v>
      </c>
      <c r="C11" s="187"/>
      <c r="D11" s="187"/>
      <c r="E11" s="187"/>
      <c r="F11" s="187"/>
      <c r="G11" s="53"/>
      <c r="H11" s="1"/>
      <c r="I11" s="1"/>
      <c r="J11" s="1"/>
      <c r="K11" s="1"/>
      <c r="L11" s="1"/>
      <c r="M11" s="1"/>
      <c r="N11" s="1"/>
      <c r="O11" s="1"/>
      <c r="P11" s="1"/>
      <c r="Q11" s="1"/>
      <c r="R11" s="1"/>
      <c r="S11" s="1"/>
      <c r="T11" s="1"/>
      <c r="U11" s="1"/>
      <c r="V11" s="1"/>
      <c r="W11" s="1"/>
      <c r="X11" s="1"/>
      <c r="Y11" s="1"/>
      <c r="Z11" s="1"/>
    </row>
    <row r="12" spans="1:26" ht="14.25" customHeight="1">
      <c r="A12" s="24">
        <v>6</v>
      </c>
      <c r="B12" s="77" t="s">
        <v>383</v>
      </c>
      <c r="C12" s="187"/>
      <c r="D12" s="187"/>
      <c r="E12" s="187"/>
      <c r="F12" s="187"/>
      <c r="G12" s="53"/>
      <c r="H12" s="1"/>
      <c r="I12" s="1"/>
      <c r="J12" s="1"/>
      <c r="K12" s="1"/>
      <c r="L12" s="1"/>
      <c r="M12" s="1"/>
      <c r="N12" s="1"/>
      <c r="O12" s="1"/>
      <c r="P12" s="1"/>
      <c r="Q12" s="1"/>
      <c r="R12" s="1"/>
      <c r="S12" s="1"/>
      <c r="T12" s="1"/>
      <c r="U12" s="1"/>
      <c r="V12" s="1"/>
      <c r="W12" s="1"/>
      <c r="X12" s="1"/>
      <c r="Y12" s="1"/>
      <c r="Z12" s="1"/>
    </row>
    <row r="13" spans="1:26" ht="14.25" customHeight="1">
      <c r="A13" s="24">
        <v>7</v>
      </c>
      <c r="B13" s="77" t="s">
        <v>384</v>
      </c>
      <c r="C13" s="187"/>
      <c r="D13" s="187"/>
      <c r="E13" s="187"/>
      <c r="F13" s="187"/>
      <c r="G13" s="53"/>
      <c r="H13" s="1"/>
      <c r="I13" s="1"/>
      <c r="J13" s="1"/>
      <c r="K13" s="1"/>
      <c r="L13" s="1"/>
      <c r="M13" s="1"/>
      <c r="N13" s="1"/>
      <c r="O13" s="1"/>
      <c r="P13" s="1"/>
      <c r="Q13" s="1"/>
      <c r="R13" s="1"/>
      <c r="S13" s="1"/>
      <c r="T13" s="1"/>
      <c r="U13" s="1"/>
      <c r="V13" s="1"/>
      <c r="W13" s="1"/>
      <c r="X13" s="1"/>
      <c r="Y13" s="1"/>
      <c r="Z13" s="1"/>
    </row>
    <row r="14" spans="1:26" ht="14.25" customHeight="1">
      <c r="A14" s="499" t="s">
        <v>138</v>
      </c>
      <c r="B14" s="395"/>
      <c r="C14" s="171"/>
      <c r="D14" s="171"/>
      <c r="E14" s="171"/>
      <c r="F14" s="171"/>
      <c r="G14" s="100"/>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DeXhrgykhLGOoL1l4mnSN73X6Ra32YjgyTjapGb5MkHgw2i2v74E4/53dC87cuF/lhQJVBw0jLRm/zG6rIuGgA==" saltValue="TBo9y9R1X/ehS4GcP6g4Hg==" spinCount="100000" sheet="1" objects="1" formatColumns="0" formatRows="0"/>
  <protectedRanges>
    <protectedRange sqref="C7:G13" name="Tabel 8e2"/>
  </protectedRanges>
  <mergeCells count="5">
    <mergeCell ref="A4:A5"/>
    <mergeCell ref="B4:B5"/>
    <mergeCell ref="C4:F4"/>
    <mergeCell ref="G4:G5"/>
    <mergeCell ref="A14:B14"/>
  </mergeCells>
  <dataValidations count="28">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D7" xr:uid="{00000000-0002-0000-3200-000000000000}">
      <formula1>AND(D7&gt;=0,D7&lt;=100,SUM(C$7:F$7)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F8" xr:uid="{00000000-0002-0000-3200-000002000000}">
      <formula1>AND(F8&gt;=0,F8&lt;=100,SUM(C$8:F$8)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C9" xr:uid="{00000000-0002-0000-3200-000003000000}">
      <formula1>AND(C9&gt;=0,C9&lt;=100,SUM(C$9:F$9)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C11" xr:uid="{00000000-0002-0000-3200-000004000000}">
      <formula1>AND(C11&gt;=0,C11&lt;=100,SUM(C$11:F$11)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D10" xr:uid="{00000000-0002-0000-3200-000005000000}">
      <formula1>AND(D10&gt;=0,D10&lt;=100,SUM(C$10:F$10)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F7" xr:uid="{00000000-0002-0000-3200-000006000000}">
      <formula1>AND(F7&gt;=0,F7&lt;=100,SUM(C$7:F$7)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D8" xr:uid="{00000000-0002-0000-3200-000007000000}">
      <formula1>AND(D8&gt;=0,D8&lt;=100,SUM(C$8:F$8)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E13" xr:uid="{00000000-0002-0000-3200-000008000000}">
      <formula1>AND(E13&gt;=0,E13&lt;=100,SUM(C$13:F$13)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E9" xr:uid="{00000000-0002-0000-3200-000009000000}">
      <formula1>AND(E9&gt;=0,E9&lt;=100,SUM(C$9:F$9)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D11" xr:uid="{00000000-0002-0000-3200-00000A000000}">
      <formula1>AND(D11&gt;=0,D11&lt;=100,SUM(C$11:F$11)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C12" xr:uid="{00000000-0002-0000-3200-00000B000000}">
      <formula1>AND(C12&gt;=0,C12&lt;=100,SUM(C$12:F$12)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F12" xr:uid="{00000000-0002-0000-3200-00000C000000}">
      <formula1>AND(F12&gt;=0,F12&lt;=100,SUM(C$12:F$12)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E10" xr:uid="{00000000-0002-0000-3200-00000D000000}">
      <formula1>AND(E10&gt;=0,E10&lt;=100,SUM(C$10:F$10)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F13" xr:uid="{00000000-0002-0000-3200-00000E000000}">
      <formula1>AND(F13&gt;=0,F13&lt;=100,SUM(C$13:F$13)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E11" xr:uid="{00000000-0002-0000-3200-00000F000000}">
      <formula1>AND(E11&gt;=0,E11&lt;=100,SUM(C$11:F$11)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E8" xr:uid="{00000000-0002-0000-3200-000010000000}">
      <formula1>AND(E8&gt;=0,E8&lt;=100,SUM(C$8:F$8)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E7" xr:uid="{00000000-0002-0000-3200-000011000000}">
      <formula1>AND(E7&gt;=0,E7&lt;=100,SUM(C$7:F$7)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C8" xr:uid="{00000000-0002-0000-3200-000012000000}">
      <formula1>AND(C8&gt;=0,C8&lt;=100,SUM(C$8:F$8)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F10" xr:uid="{00000000-0002-0000-3200-000013000000}">
      <formula1>AND(F10&gt;=0,F10&lt;=100,SUM(C$10:F$10)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C10" xr:uid="{00000000-0002-0000-3200-000014000000}">
      <formula1>AND(C10&gt;=0,C10&lt;=100,SUM(C$10:F$10)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F9" xr:uid="{00000000-0002-0000-3200-000015000000}">
      <formula1>AND(F9&gt;=0,F9&lt;=100,SUM(C$9:F$9)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E12" xr:uid="{00000000-0002-0000-3200-000016000000}">
      <formula1>AND(E12&gt;=0,E12&lt;=100,SUM(E$12)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D13" xr:uid="{00000000-0002-0000-3200-000017000000}">
      <formula1>AND(D13&gt;=0,D13&lt;=100,SUM(D$7:G$7)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F11" xr:uid="{00000000-0002-0000-3200-000018000000}">
      <formula1>AND(F11&gt;=0,F11&lt;=100,SUM(C$11:F$11)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C13" xr:uid="{00000000-0002-0000-3200-000019000000}">
      <formula1>AND(C13&gt;=0,C13&lt;=100,SUM(C$13:F$13)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D9" xr:uid="{00000000-0002-0000-3200-00001A000000}">
      <formula1>AND(D9&gt;=0,D9&lt;=100,SUM(C$9:F$9)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D12" xr:uid="{00000000-0002-0000-3200-00001B000000}">
      <formula1>AND(D12&gt;=0,D12&lt;=100,SUM(C$12:F$12) &lt;= 100)</formula1>
    </dataValidation>
    <dataValidation type="custom" allowBlank="1" showDropDown="1" showInputMessage="1" showErrorMessage="1" prompt="Data yang dimasukan harus dalam angka (diantara 0 - 100) dan jumlah persentase pada satu aspek harus = 100%). Direkomendasikan untuk diketik secara langsung untuk memastikan format persentasenya benar" sqref="C7" xr:uid="{4236622C-F077-4169-A746-D1853031275F}">
      <formula1>AND(C7&gt;=0,C7&lt;=100,SUM(C$7:F$7) &lt;= 100)</formula1>
    </dataValidation>
  </dataValidations>
  <hyperlinks>
    <hyperlink ref="H1" location="'Daftar Tabel'!A1" display="&lt;&lt;&lt; Daftar Tabel" xr:uid="{00000000-0004-0000-3200-000000000000}"/>
  </hyperlink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T1000"/>
  <sheetViews>
    <sheetView workbookViewId="0">
      <selection activeCell="D7" sqref="D7"/>
    </sheetView>
  </sheetViews>
  <sheetFormatPr defaultColWidth="12.58203125" defaultRowHeight="15" customHeight="1"/>
  <cols>
    <col min="1" max="1" width="5.08203125" customWidth="1"/>
    <col min="2" max="2" width="19.5" customWidth="1"/>
    <col min="3" max="3" width="32.25" customWidth="1"/>
    <col min="4" max="4" width="38.75" customWidth="1"/>
    <col min="5" max="5" width="38.25" customWidth="1"/>
    <col min="6" max="6" width="12.83203125" customWidth="1"/>
    <col min="7" max="7" width="16.58203125" customWidth="1"/>
    <col min="8" max="20" width="7.58203125" customWidth="1"/>
  </cols>
  <sheetData>
    <row r="1" spans="1:20" ht="14.25" customHeight="1">
      <c r="A1" s="1" t="s">
        <v>435</v>
      </c>
      <c r="B1" s="1"/>
      <c r="C1" s="1"/>
      <c r="D1" s="1"/>
      <c r="E1" s="1"/>
      <c r="F1" s="180" t="s">
        <v>87</v>
      </c>
      <c r="G1" s="1"/>
      <c r="H1" s="1"/>
      <c r="I1" s="1"/>
      <c r="J1" s="1"/>
      <c r="K1" s="1"/>
      <c r="L1" s="1"/>
      <c r="M1" s="1"/>
      <c r="N1" s="1"/>
      <c r="O1" s="1"/>
      <c r="P1" s="1"/>
      <c r="Q1" s="1"/>
      <c r="R1" s="1"/>
      <c r="S1" s="1"/>
      <c r="T1" s="1"/>
    </row>
    <row r="2" spans="1:20" ht="14.25" customHeight="1">
      <c r="A2" s="48"/>
      <c r="B2" s="48"/>
      <c r="C2" s="48"/>
      <c r="D2" s="48"/>
      <c r="E2" s="48"/>
      <c r="F2" s="48"/>
      <c r="G2" s="48"/>
      <c r="H2" s="48"/>
      <c r="I2" s="48"/>
      <c r="J2" s="48"/>
      <c r="K2" s="48"/>
      <c r="L2" s="48"/>
      <c r="M2" s="48"/>
      <c r="N2" s="48"/>
      <c r="O2" s="48"/>
      <c r="P2" s="48"/>
      <c r="Q2" s="48"/>
      <c r="R2" s="48"/>
      <c r="S2" s="48"/>
      <c r="T2" s="48"/>
    </row>
    <row r="3" spans="1:20" ht="14.25" customHeight="1">
      <c r="A3" s="49" t="s">
        <v>439</v>
      </c>
      <c r="B3" s="1"/>
      <c r="C3" s="1"/>
      <c r="D3" s="1"/>
      <c r="E3" s="1"/>
      <c r="F3" s="1"/>
      <c r="G3" s="1"/>
      <c r="H3" s="1"/>
      <c r="I3" s="1"/>
      <c r="J3" s="1"/>
      <c r="K3" s="1"/>
      <c r="L3" s="1"/>
      <c r="M3" s="1"/>
      <c r="N3" s="1"/>
      <c r="O3" s="1"/>
      <c r="P3" s="1"/>
      <c r="Q3" s="1"/>
      <c r="R3" s="1"/>
      <c r="S3" s="1"/>
      <c r="T3" s="1"/>
    </row>
    <row r="4" spans="1:20" ht="26.25" customHeight="1">
      <c r="A4" s="391" t="s">
        <v>111</v>
      </c>
      <c r="B4" s="402" t="s">
        <v>436</v>
      </c>
      <c r="C4" s="403" t="s">
        <v>440</v>
      </c>
      <c r="D4" s="403" t="s">
        <v>441</v>
      </c>
      <c r="E4" s="403" t="s">
        <v>442</v>
      </c>
      <c r="F4" s="51"/>
      <c r="G4" s="222"/>
      <c r="H4" s="223"/>
      <c r="I4" s="48"/>
      <c r="J4" s="48"/>
      <c r="K4" s="48"/>
      <c r="L4" s="48"/>
      <c r="M4" s="48"/>
      <c r="N4" s="48"/>
      <c r="O4" s="48"/>
      <c r="P4" s="48"/>
      <c r="Q4" s="48"/>
      <c r="R4" s="48"/>
      <c r="S4" s="48"/>
      <c r="T4" s="48"/>
    </row>
    <row r="5" spans="1:20" ht="14.25" customHeight="1">
      <c r="A5" s="392"/>
      <c r="B5" s="392"/>
      <c r="C5" s="404"/>
      <c r="D5" s="404"/>
      <c r="E5" s="404"/>
      <c r="F5" s="48"/>
      <c r="G5" s="50"/>
      <c r="H5" s="51"/>
      <c r="L5" s="48"/>
      <c r="M5" s="48"/>
      <c r="N5" s="48"/>
      <c r="O5" s="48"/>
      <c r="P5" s="48"/>
      <c r="Q5" s="48"/>
      <c r="R5" s="48"/>
      <c r="S5" s="48"/>
      <c r="T5" s="48"/>
    </row>
    <row r="6" spans="1:20" ht="14.25" customHeight="1">
      <c r="A6" s="52">
        <v>1</v>
      </c>
      <c r="B6" s="52">
        <v>2</v>
      </c>
      <c r="C6" s="52">
        <v>3</v>
      </c>
      <c r="D6" s="52">
        <v>4</v>
      </c>
      <c r="E6" s="52">
        <v>5</v>
      </c>
      <c r="F6" s="48"/>
      <c r="G6" s="50"/>
      <c r="H6" s="51"/>
      <c r="L6" s="48"/>
      <c r="M6" s="48"/>
      <c r="N6" s="48"/>
      <c r="O6" s="48"/>
      <c r="P6" s="48"/>
      <c r="Q6" s="48"/>
      <c r="R6" s="48"/>
      <c r="S6" s="48"/>
      <c r="T6" s="48"/>
    </row>
    <row r="7" spans="1:20" ht="14.25" customHeight="1">
      <c r="A7" s="24">
        <v>1</v>
      </c>
      <c r="B7" s="53" t="s">
        <v>437</v>
      </c>
      <c r="C7" s="54"/>
      <c r="D7" s="44"/>
      <c r="E7" s="44"/>
      <c r="F7" s="48"/>
      <c r="G7" s="50"/>
      <c r="H7" s="51"/>
      <c r="L7" s="48"/>
      <c r="M7" s="48"/>
      <c r="N7" s="48"/>
      <c r="O7" s="48"/>
      <c r="P7" s="48"/>
      <c r="Q7" s="48"/>
      <c r="R7" s="48"/>
      <c r="S7" s="48"/>
      <c r="T7" s="48"/>
    </row>
    <row r="8" spans="1:20" ht="14.25" customHeight="1">
      <c r="A8" s="24">
        <v>2</v>
      </c>
      <c r="B8" s="53"/>
      <c r="C8" s="54"/>
      <c r="D8" s="44"/>
      <c r="E8" s="44"/>
      <c r="F8" s="48"/>
      <c r="G8" s="50"/>
      <c r="H8" s="51"/>
      <c r="L8" s="48"/>
      <c r="M8" s="48"/>
      <c r="N8" s="48"/>
      <c r="O8" s="48"/>
      <c r="P8" s="48"/>
      <c r="Q8" s="48"/>
      <c r="R8" s="48"/>
      <c r="S8" s="48"/>
      <c r="T8" s="48"/>
    </row>
    <row r="9" spans="1:20" ht="14.25" customHeight="1">
      <c r="A9" s="24">
        <v>3</v>
      </c>
      <c r="B9" s="53" t="s">
        <v>438</v>
      </c>
      <c r="C9" s="54"/>
      <c r="D9" s="44"/>
      <c r="E9" s="44"/>
      <c r="F9" s="48"/>
      <c r="G9" s="50"/>
      <c r="H9" s="51"/>
      <c r="L9" s="48"/>
      <c r="M9" s="48"/>
      <c r="N9" s="48"/>
      <c r="O9" s="48"/>
      <c r="P9" s="48"/>
      <c r="Q9" s="48"/>
      <c r="R9" s="48"/>
      <c r="S9" s="48"/>
      <c r="T9" s="48"/>
    </row>
    <row r="10" spans="1:20" ht="14.25" customHeight="1">
      <c r="A10" s="24">
        <v>4</v>
      </c>
      <c r="B10" s="53"/>
      <c r="C10" s="54"/>
      <c r="D10" s="44"/>
      <c r="E10" s="44"/>
      <c r="F10" s="48"/>
      <c r="G10" s="50"/>
      <c r="H10" s="51"/>
      <c r="L10" s="48"/>
      <c r="M10" s="48"/>
      <c r="N10" s="48"/>
      <c r="O10" s="48"/>
      <c r="P10" s="48"/>
      <c r="Q10" s="48"/>
      <c r="R10" s="48"/>
      <c r="S10" s="48"/>
      <c r="T10" s="48"/>
    </row>
    <row r="11" spans="1:20" ht="14.25" customHeight="1">
      <c r="A11" s="24">
        <v>5</v>
      </c>
      <c r="B11" s="53" t="s">
        <v>712</v>
      </c>
      <c r="C11" s="54"/>
      <c r="D11" s="44"/>
      <c r="E11" s="44"/>
      <c r="F11" s="48"/>
      <c r="G11" s="50"/>
      <c r="H11" s="51"/>
      <c r="L11" s="48"/>
      <c r="M11" s="48"/>
      <c r="N11" s="48"/>
      <c r="O11" s="48"/>
      <c r="P11" s="48"/>
      <c r="Q11" s="48"/>
      <c r="R11" s="48"/>
      <c r="S11" s="48"/>
      <c r="T11" s="48"/>
    </row>
    <row r="12" spans="1:20" ht="14.25" customHeight="1">
      <c r="A12" s="24">
        <v>6</v>
      </c>
      <c r="B12" s="53"/>
      <c r="C12" s="54"/>
      <c r="D12" s="44"/>
      <c r="E12" s="44"/>
      <c r="F12" s="48"/>
      <c r="G12" s="50"/>
      <c r="H12" s="51"/>
      <c r="L12" s="48"/>
      <c r="M12" s="48"/>
      <c r="N12" s="48"/>
      <c r="O12" s="48"/>
      <c r="P12" s="48"/>
      <c r="Q12" s="48"/>
      <c r="R12" s="48"/>
      <c r="S12" s="48"/>
      <c r="T12" s="48"/>
    </row>
    <row r="13" spans="1:20" ht="14.25" customHeight="1">
      <c r="A13" s="24">
        <v>7</v>
      </c>
      <c r="B13" s="53"/>
      <c r="C13" s="54"/>
      <c r="D13" s="44"/>
      <c r="E13" s="44"/>
      <c r="F13" s="48"/>
      <c r="G13" s="50"/>
      <c r="H13" s="51"/>
      <c r="L13" s="48"/>
      <c r="M13" s="48"/>
      <c r="N13" s="48"/>
      <c r="O13" s="48"/>
      <c r="P13" s="48"/>
      <c r="Q13" s="48"/>
      <c r="R13" s="48"/>
      <c r="S13" s="48"/>
      <c r="T13" s="48"/>
    </row>
    <row r="14" spans="1:20" ht="14.25" customHeight="1">
      <c r="A14" s="24">
        <v>8</v>
      </c>
      <c r="B14" s="53"/>
      <c r="C14" s="54"/>
      <c r="D14" s="44"/>
      <c r="E14" s="44"/>
      <c r="F14" s="48"/>
      <c r="G14" s="50"/>
      <c r="H14" s="51"/>
      <c r="J14" s="48"/>
      <c r="K14" s="48"/>
      <c r="L14" s="48"/>
      <c r="M14" s="48"/>
      <c r="N14" s="48"/>
      <c r="O14" s="48"/>
      <c r="P14" s="48"/>
      <c r="Q14" s="48"/>
      <c r="R14" s="48"/>
      <c r="S14" s="48"/>
      <c r="T14" s="48"/>
    </row>
    <row r="15" spans="1:20" ht="14.25" customHeight="1">
      <c r="A15" s="24">
        <v>9</v>
      </c>
      <c r="B15" s="53"/>
      <c r="C15" s="54"/>
      <c r="D15" s="44"/>
      <c r="E15" s="44"/>
      <c r="F15" s="48"/>
      <c r="G15" s="50"/>
      <c r="H15" s="51"/>
      <c r="I15" s="48"/>
      <c r="J15" s="48"/>
      <c r="K15" s="48"/>
      <c r="L15" s="48"/>
      <c r="M15" s="48"/>
      <c r="N15" s="48"/>
      <c r="O15" s="48"/>
      <c r="P15" s="48"/>
      <c r="Q15" s="48"/>
      <c r="R15" s="48"/>
      <c r="S15" s="48"/>
      <c r="T15" s="48"/>
    </row>
    <row r="16" spans="1:20" ht="14.25" customHeight="1">
      <c r="A16" s="24">
        <v>10</v>
      </c>
      <c r="B16" s="53"/>
      <c r="C16" s="54"/>
      <c r="D16" s="44"/>
      <c r="E16" s="44"/>
      <c r="F16" s="48"/>
      <c r="G16" s="50"/>
      <c r="H16" s="51"/>
      <c r="I16" s="48"/>
      <c r="J16" s="48"/>
      <c r="K16" s="48"/>
      <c r="L16" s="48"/>
      <c r="M16" s="48"/>
      <c r="N16" s="48"/>
      <c r="O16" s="48"/>
      <c r="P16" s="48"/>
      <c r="Q16" s="48"/>
      <c r="R16" s="48"/>
      <c r="S16" s="48"/>
      <c r="T16" s="48"/>
    </row>
    <row r="17" spans="1:20" ht="14.25" customHeight="1">
      <c r="A17" s="24">
        <v>11</v>
      </c>
      <c r="B17" s="53"/>
      <c r="C17" s="54"/>
      <c r="D17" s="44"/>
      <c r="E17" s="44"/>
      <c r="F17" s="48"/>
      <c r="I17" s="48"/>
      <c r="J17" s="48"/>
      <c r="K17" s="48"/>
      <c r="L17" s="48"/>
      <c r="M17" s="48"/>
      <c r="N17" s="48"/>
      <c r="O17" s="48"/>
      <c r="P17" s="48"/>
      <c r="Q17" s="48"/>
      <c r="R17" s="48"/>
      <c r="S17" s="48"/>
      <c r="T17" s="48"/>
    </row>
    <row r="18" spans="1:20" ht="14.25" customHeight="1">
      <c r="A18" s="24">
        <v>12</v>
      </c>
      <c r="B18" s="53"/>
      <c r="C18" s="54"/>
      <c r="D18" s="44"/>
      <c r="E18" s="44"/>
      <c r="F18" s="48"/>
      <c r="I18" s="48"/>
      <c r="J18" s="48"/>
      <c r="K18" s="48"/>
      <c r="L18" s="48"/>
      <c r="M18" s="48"/>
      <c r="N18" s="48"/>
      <c r="O18" s="48"/>
      <c r="P18" s="48"/>
      <c r="Q18" s="48"/>
      <c r="R18" s="48"/>
      <c r="S18" s="48"/>
      <c r="T18" s="48"/>
    </row>
    <row r="19" spans="1:20" ht="14.25" customHeight="1">
      <c r="A19" s="24">
        <v>13</v>
      </c>
      <c r="B19" s="53"/>
      <c r="C19" s="54"/>
      <c r="D19" s="44"/>
      <c r="E19" s="44"/>
      <c r="F19" s="48"/>
      <c r="G19" s="50"/>
      <c r="H19" s="48"/>
      <c r="I19" s="48"/>
      <c r="J19" s="48"/>
      <c r="K19" s="48"/>
      <c r="L19" s="48"/>
      <c r="M19" s="48"/>
      <c r="N19" s="48"/>
      <c r="O19" s="48"/>
      <c r="P19" s="48"/>
      <c r="Q19" s="48"/>
      <c r="R19" s="48"/>
      <c r="S19" s="48"/>
      <c r="T19" s="48"/>
    </row>
    <row r="20" spans="1:20" ht="14.25" customHeight="1">
      <c r="A20" s="24">
        <v>14</v>
      </c>
      <c r="B20" s="53"/>
      <c r="C20" s="54"/>
      <c r="D20" s="44"/>
      <c r="E20" s="44"/>
      <c r="F20" s="48"/>
      <c r="G20" s="78"/>
      <c r="L20" s="48"/>
      <c r="M20" s="48"/>
      <c r="N20" s="48"/>
      <c r="O20" s="48"/>
      <c r="P20" s="48"/>
      <c r="Q20" s="48"/>
      <c r="R20" s="48"/>
      <c r="S20" s="48"/>
      <c r="T20" s="48"/>
    </row>
    <row r="21" spans="1:20" ht="14.25" customHeight="1">
      <c r="A21" s="24">
        <v>15</v>
      </c>
      <c r="B21" s="53"/>
      <c r="C21" s="54"/>
      <c r="D21" s="44"/>
      <c r="E21" s="44"/>
      <c r="F21" s="48"/>
      <c r="L21" s="48"/>
      <c r="M21" s="48"/>
      <c r="N21" s="48"/>
      <c r="O21" s="48"/>
      <c r="P21" s="48"/>
      <c r="Q21" s="48"/>
      <c r="R21" s="48"/>
      <c r="S21" s="48"/>
      <c r="T21" s="48"/>
    </row>
    <row r="22" spans="1:20" ht="14.25" customHeight="1">
      <c r="A22" s="24">
        <v>16</v>
      </c>
      <c r="B22" s="53"/>
      <c r="C22" s="54"/>
      <c r="D22" s="44"/>
      <c r="E22" s="44"/>
      <c r="F22" s="48"/>
      <c r="L22" s="48"/>
      <c r="M22" s="48"/>
      <c r="N22" s="48"/>
      <c r="O22" s="48"/>
      <c r="P22" s="48"/>
      <c r="Q22" s="48"/>
      <c r="R22" s="48"/>
      <c r="S22" s="48"/>
      <c r="T22" s="48"/>
    </row>
    <row r="23" spans="1:20" ht="14.25" customHeight="1">
      <c r="A23" s="24">
        <v>17</v>
      </c>
      <c r="B23" s="53"/>
      <c r="C23" s="54"/>
      <c r="D23" s="44"/>
      <c r="E23" s="44"/>
      <c r="F23" s="48"/>
      <c r="L23" s="48"/>
      <c r="M23" s="48"/>
      <c r="N23" s="48"/>
      <c r="O23" s="48"/>
      <c r="P23" s="48"/>
      <c r="Q23" s="48"/>
      <c r="R23" s="48"/>
      <c r="S23" s="48"/>
      <c r="T23" s="48"/>
    </row>
    <row r="24" spans="1:20" ht="14.25" customHeight="1">
      <c r="A24" s="24">
        <v>18</v>
      </c>
      <c r="B24" s="53"/>
      <c r="C24" s="54"/>
      <c r="D24" s="44"/>
      <c r="E24" s="44"/>
      <c r="F24" s="48"/>
      <c r="L24" s="48"/>
      <c r="M24" s="48"/>
      <c r="N24" s="48"/>
      <c r="O24" s="48"/>
      <c r="P24" s="48"/>
      <c r="Q24" s="48"/>
      <c r="R24" s="48"/>
      <c r="S24" s="48"/>
      <c r="T24" s="48"/>
    </row>
    <row r="25" spans="1:20" ht="14.25" customHeight="1">
      <c r="A25" s="24">
        <v>19</v>
      </c>
      <c r="B25" s="53"/>
      <c r="C25" s="54"/>
      <c r="D25" s="44"/>
      <c r="E25" s="44"/>
      <c r="F25" s="48"/>
      <c r="L25" s="48"/>
      <c r="M25" s="48"/>
      <c r="N25" s="48"/>
      <c r="O25" s="48"/>
      <c r="P25" s="48"/>
      <c r="Q25" s="48"/>
      <c r="R25" s="48"/>
      <c r="S25" s="48"/>
      <c r="T25" s="48"/>
    </row>
    <row r="26" spans="1:20" ht="14.25" customHeight="1">
      <c r="A26" s="24">
        <v>20</v>
      </c>
      <c r="B26" s="53"/>
      <c r="C26" s="54"/>
      <c r="D26" s="44"/>
      <c r="E26" s="44"/>
      <c r="F26" s="48"/>
      <c r="L26" s="48"/>
      <c r="M26" s="48"/>
      <c r="N26" s="48"/>
      <c r="O26" s="48"/>
      <c r="P26" s="48"/>
      <c r="Q26" s="48"/>
      <c r="R26" s="48"/>
      <c r="S26" s="48"/>
      <c r="T26" s="48"/>
    </row>
    <row r="27" spans="1:20" ht="14.25" customHeight="1">
      <c r="A27" s="24">
        <v>21</v>
      </c>
      <c r="B27" s="53"/>
      <c r="C27" s="54"/>
      <c r="D27" s="44"/>
      <c r="E27" s="44"/>
      <c r="F27" s="48"/>
      <c r="L27" s="48"/>
      <c r="M27" s="48"/>
      <c r="N27" s="48"/>
      <c r="O27" s="48"/>
      <c r="P27" s="48"/>
      <c r="Q27" s="48"/>
      <c r="R27" s="48"/>
      <c r="S27" s="48"/>
      <c r="T27" s="48"/>
    </row>
    <row r="28" spans="1:20" ht="14.25" customHeight="1">
      <c r="A28" s="24">
        <v>22</v>
      </c>
      <c r="B28" s="53"/>
      <c r="C28" s="54"/>
      <c r="D28" s="44"/>
      <c r="E28" s="44"/>
      <c r="F28" s="48"/>
      <c r="L28" s="48"/>
      <c r="M28" s="48"/>
      <c r="N28" s="48"/>
      <c r="O28" s="48"/>
      <c r="P28" s="48"/>
      <c r="Q28" s="48"/>
      <c r="R28" s="48"/>
      <c r="S28" s="48"/>
      <c r="T28" s="48"/>
    </row>
    <row r="29" spans="1:20" ht="14.25" customHeight="1">
      <c r="A29" s="24">
        <v>23</v>
      </c>
      <c r="B29" s="53"/>
      <c r="C29" s="54"/>
      <c r="D29" s="44"/>
      <c r="E29" s="44"/>
      <c r="F29" s="48"/>
      <c r="G29" s="48"/>
      <c r="H29" s="48"/>
      <c r="I29" s="48"/>
      <c r="J29" s="48"/>
      <c r="K29" s="48"/>
      <c r="L29" s="48"/>
      <c r="M29" s="48"/>
      <c r="N29" s="48"/>
      <c r="O29" s="48"/>
      <c r="P29" s="48"/>
      <c r="Q29" s="48"/>
      <c r="R29" s="48"/>
      <c r="S29" s="48"/>
      <c r="T29" s="48"/>
    </row>
    <row r="30" spans="1:20" ht="14.25" customHeight="1">
      <c r="A30" s="24">
        <v>24</v>
      </c>
      <c r="B30" s="53"/>
      <c r="C30" s="54"/>
      <c r="D30" s="44"/>
      <c r="E30" s="44"/>
      <c r="F30" s="48"/>
      <c r="G30" s="48"/>
      <c r="H30" s="48"/>
      <c r="I30" s="48"/>
      <c r="J30" s="48"/>
      <c r="K30" s="48"/>
      <c r="L30" s="48"/>
      <c r="M30" s="48"/>
      <c r="N30" s="48"/>
      <c r="O30" s="48"/>
      <c r="P30" s="48"/>
      <c r="Q30" s="48"/>
      <c r="R30" s="48"/>
      <c r="S30" s="48"/>
      <c r="T30" s="48"/>
    </row>
    <row r="31" spans="1:20" ht="14.25" customHeight="1">
      <c r="A31" s="24">
        <v>25</v>
      </c>
      <c r="B31" s="53"/>
      <c r="C31" s="54"/>
      <c r="D31" s="44"/>
      <c r="E31" s="44"/>
      <c r="F31" s="48"/>
      <c r="G31" s="48"/>
      <c r="H31" s="48"/>
      <c r="I31" s="48"/>
      <c r="J31" s="48"/>
      <c r="K31" s="48"/>
      <c r="L31" s="48"/>
      <c r="M31" s="48"/>
      <c r="N31" s="48"/>
      <c r="O31" s="48"/>
      <c r="P31" s="48"/>
      <c r="Q31" s="48"/>
      <c r="R31" s="48"/>
      <c r="S31" s="48"/>
      <c r="T31" s="48"/>
    </row>
    <row r="32" spans="1:20" ht="14.25" customHeight="1">
      <c r="A32" s="24">
        <v>26</v>
      </c>
      <c r="B32" s="53"/>
      <c r="C32" s="54"/>
      <c r="D32" s="44"/>
      <c r="E32" s="44"/>
      <c r="F32" s="48"/>
      <c r="G32" s="48"/>
      <c r="H32" s="48"/>
      <c r="I32" s="48"/>
      <c r="J32" s="48"/>
      <c r="K32" s="48"/>
      <c r="L32" s="48"/>
      <c r="M32" s="48"/>
      <c r="N32" s="48"/>
      <c r="O32" s="48"/>
      <c r="P32" s="48"/>
      <c r="Q32" s="48"/>
      <c r="R32" s="48"/>
      <c r="S32" s="48"/>
      <c r="T32" s="48"/>
    </row>
    <row r="33" spans="1:20" ht="14.25" customHeight="1">
      <c r="A33" s="24">
        <v>27</v>
      </c>
      <c r="B33" s="53"/>
      <c r="C33" s="54"/>
      <c r="D33" s="44"/>
      <c r="E33" s="44"/>
      <c r="F33" s="48"/>
      <c r="G33" s="48"/>
      <c r="H33" s="48"/>
      <c r="I33" s="48"/>
      <c r="J33" s="48"/>
      <c r="K33" s="48"/>
      <c r="L33" s="48"/>
      <c r="M33" s="48"/>
      <c r="N33" s="48"/>
      <c r="O33" s="48"/>
      <c r="P33" s="48"/>
      <c r="Q33" s="48"/>
      <c r="R33" s="48"/>
      <c r="S33" s="48"/>
      <c r="T33" s="48"/>
    </row>
    <row r="34" spans="1:20" ht="14.25" customHeight="1">
      <c r="A34" s="24">
        <v>28</v>
      </c>
      <c r="B34" s="53"/>
      <c r="C34" s="54"/>
      <c r="D34" s="44"/>
      <c r="E34" s="44"/>
      <c r="F34" s="48"/>
      <c r="G34" s="48"/>
      <c r="H34" s="48"/>
      <c r="I34" s="48"/>
      <c r="J34" s="48"/>
      <c r="K34" s="48"/>
      <c r="L34" s="48"/>
      <c r="M34" s="48"/>
      <c r="N34" s="48"/>
      <c r="O34" s="48"/>
      <c r="P34" s="48"/>
      <c r="Q34" s="48"/>
      <c r="R34" s="48"/>
      <c r="S34" s="48"/>
      <c r="T34" s="48"/>
    </row>
    <row r="35" spans="1:20" ht="14.25" customHeight="1">
      <c r="A35" s="24">
        <v>29</v>
      </c>
      <c r="B35" s="53"/>
      <c r="C35" s="54"/>
      <c r="D35" s="44"/>
      <c r="E35" s="44"/>
      <c r="F35" s="48"/>
      <c r="G35" s="48"/>
      <c r="H35" s="48"/>
      <c r="I35" s="48"/>
      <c r="J35" s="48"/>
      <c r="K35" s="48"/>
      <c r="L35" s="48"/>
      <c r="M35" s="48"/>
      <c r="N35" s="48"/>
      <c r="O35" s="48"/>
      <c r="P35" s="48"/>
      <c r="Q35" s="48"/>
      <c r="R35" s="48"/>
      <c r="S35" s="48"/>
      <c r="T35" s="48"/>
    </row>
    <row r="36" spans="1:20" ht="14.25" customHeight="1">
      <c r="A36" s="24">
        <v>30</v>
      </c>
      <c r="B36" s="53"/>
      <c r="C36" s="54"/>
      <c r="D36" s="44"/>
      <c r="E36" s="44"/>
      <c r="F36" s="48"/>
      <c r="G36" s="48"/>
      <c r="H36" s="48"/>
      <c r="I36" s="48"/>
      <c r="J36" s="48"/>
      <c r="K36" s="48"/>
      <c r="L36" s="48"/>
      <c r="M36" s="48"/>
      <c r="N36" s="48"/>
      <c r="O36" s="48"/>
      <c r="P36" s="48"/>
      <c r="Q36" s="48"/>
      <c r="R36" s="48"/>
      <c r="S36" s="48"/>
      <c r="T36" s="48"/>
    </row>
    <row r="37" spans="1:20" ht="14.25" customHeight="1">
      <c r="A37" s="24">
        <v>31</v>
      </c>
      <c r="B37" s="53"/>
      <c r="C37" s="54"/>
      <c r="D37" s="44"/>
      <c r="E37" s="44"/>
      <c r="F37" s="48"/>
      <c r="G37" s="48"/>
      <c r="H37" s="48"/>
      <c r="I37" s="48"/>
      <c r="J37" s="48"/>
      <c r="K37" s="48"/>
      <c r="L37" s="48"/>
      <c r="M37" s="48"/>
      <c r="N37" s="48"/>
      <c r="O37" s="48"/>
      <c r="P37" s="48"/>
      <c r="Q37" s="48"/>
      <c r="R37" s="48"/>
      <c r="S37" s="48"/>
      <c r="T37" s="48"/>
    </row>
    <row r="38" spans="1:20" ht="14.25" customHeight="1">
      <c r="A38" s="24">
        <v>32</v>
      </c>
      <c r="B38" s="53"/>
      <c r="C38" s="54"/>
      <c r="D38" s="44"/>
      <c r="E38" s="44"/>
      <c r="F38" s="48"/>
      <c r="G38" s="48"/>
      <c r="H38" s="48"/>
      <c r="I38" s="48"/>
      <c r="J38" s="48"/>
      <c r="K38" s="48"/>
      <c r="L38" s="48"/>
      <c r="M38" s="48"/>
      <c r="N38" s="48"/>
      <c r="O38" s="48"/>
      <c r="P38" s="48"/>
      <c r="Q38" s="48"/>
      <c r="R38" s="48"/>
      <c r="S38" s="48"/>
      <c r="T38" s="48"/>
    </row>
    <row r="39" spans="1:20" ht="14.25" customHeight="1">
      <c r="A39" s="24">
        <v>33</v>
      </c>
      <c r="B39" s="53"/>
      <c r="C39" s="54"/>
      <c r="D39" s="44"/>
      <c r="E39" s="44"/>
      <c r="F39" s="48"/>
      <c r="G39" s="48"/>
      <c r="H39" s="48"/>
      <c r="I39" s="48"/>
      <c r="J39" s="48"/>
      <c r="K39" s="48"/>
      <c r="L39" s="48"/>
      <c r="M39" s="48"/>
      <c r="N39" s="48"/>
      <c r="O39" s="48"/>
      <c r="P39" s="48"/>
      <c r="Q39" s="48"/>
      <c r="R39" s="48"/>
      <c r="S39" s="48"/>
      <c r="T39" s="48"/>
    </row>
    <row r="40" spans="1:20" ht="14.25" customHeight="1">
      <c r="A40" s="24">
        <v>34</v>
      </c>
      <c r="B40" s="53"/>
      <c r="C40" s="54"/>
      <c r="D40" s="44"/>
      <c r="E40" s="44"/>
      <c r="F40" s="48"/>
      <c r="G40" s="48"/>
      <c r="H40" s="48"/>
      <c r="I40" s="48"/>
      <c r="J40" s="48"/>
      <c r="K40" s="48"/>
      <c r="L40" s="48"/>
      <c r="M40" s="48"/>
      <c r="N40" s="48"/>
      <c r="O40" s="48"/>
      <c r="P40" s="48"/>
      <c r="Q40" s="48"/>
      <c r="R40" s="48"/>
      <c r="S40" s="48"/>
      <c r="T40" s="48"/>
    </row>
    <row r="41" spans="1:20" ht="14.25" customHeight="1">
      <c r="A41" s="24">
        <v>35</v>
      </c>
      <c r="B41" s="53"/>
      <c r="C41" s="54"/>
      <c r="D41" s="44"/>
      <c r="E41" s="44"/>
      <c r="F41" s="48"/>
      <c r="G41" s="48"/>
      <c r="H41" s="48"/>
      <c r="I41" s="48"/>
      <c r="J41" s="48"/>
      <c r="K41" s="48"/>
      <c r="L41" s="48"/>
      <c r="M41" s="48"/>
      <c r="N41" s="48"/>
      <c r="O41" s="48"/>
      <c r="P41" s="48"/>
      <c r="Q41" s="48"/>
      <c r="R41" s="48"/>
      <c r="S41" s="48"/>
      <c r="T41" s="48"/>
    </row>
    <row r="42" spans="1:20" ht="14.25" customHeight="1">
      <c r="A42" s="24">
        <v>36</v>
      </c>
      <c r="B42" s="53"/>
      <c r="C42" s="54"/>
      <c r="D42" s="44"/>
      <c r="E42" s="44"/>
      <c r="F42" s="48"/>
      <c r="G42" s="48"/>
      <c r="H42" s="48"/>
      <c r="I42" s="48"/>
      <c r="J42" s="48"/>
      <c r="K42" s="48"/>
      <c r="L42" s="48"/>
      <c r="M42" s="48"/>
      <c r="N42" s="48"/>
      <c r="O42" s="48"/>
      <c r="P42" s="48"/>
      <c r="Q42" s="48"/>
      <c r="R42" s="48"/>
      <c r="S42" s="48"/>
      <c r="T42" s="48"/>
    </row>
    <row r="43" spans="1:20" ht="14.25" customHeight="1">
      <c r="A43" s="24">
        <v>37</v>
      </c>
      <c r="B43" s="53"/>
      <c r="C43" s="54"/>
      <c r="D43" s="44"/>
      <c r="E43" s="44"/>
      <c r="F43" s="48"/>
      <c r="G43" s="48"/>
      <c r="H43" s="48"/>
      <c r="I43" s="48"/>
      <c r="J43" s="48"/>
      <c r="K43" s="48"/>
      <c r="L43" s="48"/>
      <c r="M43" s="48"/>
      <c r="N43" s="48"/>
      <c r="O43" s="48"/>
      <c r="P43" s="48"/>
      <c r="Q43" s="48"/>
      <c r="R43" s="48"/>
      <c r="S43" s="48"/>
      <c r="T43" s="48"/>
    </row>
    <row r="44" spans="1:20" ht="14.25" customHeight="1">
      <c r="A44" s="24">
        <v>38</v>
      </c>
      <c r="B44" s="53"/>
      <c r="C44" s="54"/>
      <c r="D44" s="44"/>
      <c r="E44" s="44"/>
      <c r="F44" s="48"/>
      <c r="G44" s="48"/>
      <c r="H44" s="48"/>
      <c r="I44" s="48"/>
      <c r="J44" s="48"/>
      <c r="K44" s="48"/>
      <c r="L44" s="48"/>
      <c r="M44" s="48"/>
      <c r="N44" s="48"/>
      <c r="O44" s="48"/>
      <c r="P44" s="48"/>
      <c r="Q44" s="48"/>
      <c r="R44" s="48"/>
      <c r="S44" s="48"/>
      <c r="T44" s="48"/>
    </row>
    <row r="45" spans="1:20" ht="14.25" customHeight="1">
      <c r="A45" s="24">
        <v>39</v>
      </c>
      <c r="B45" s="53"/>
      <c r="C45" s="54"/>
      <c r="D45" s="44"/>
      <c r="E45" s="44"/>
      <c r="F45" s="48"/>
      <c r="G45" s="48"/>
      <c r="H45" s="48"/>
      <c r="I45" s="48"/>
      <c r="J45" s="48"/>
      <c r="K45" s="48"/>
      <c r="L45" s="48"/>
      <c r="M45" s="48"/>
      <c r="N45" s="48"/>
      <c r="O45" s="48"/>
      <c r="P45" s="48"/>
      <c r="Q45" s="48"/>
      <c r="R45" s="48"/>
      <c r="S45" s="48"/>
      <c r="T45" s="48"/>
    </row>
    <row r="46" spans="1:20" ht="14.25" customHeight="1">
      <c r="A46" s="24">
        <v>40</v>
      </c>
      <c r="B46" s="53"/>
      <c r="C46" s="54"/>
      <c r="D46" s="44"/>
      <c r="E46" s="44"/>
      <c r="F46" s="48"/>
      <c r="G46" s="48"/>
      <c r="H46" s="48"/>
      <c r="I46" s="48"/>
      <c r="J46" s="48"/>
      <c r="K46" s="48"/>
      <c r="L46" s="48"/>
      <c r="M46" s="48"/>
      <c r="N46" s="48"/>
      <c r="O46" s="48"/>
      <c r="P46" s="48"/>
      <c r="Q46" s="48"/>
      <c r="R46" s="48"/>
      <c r="S46" s="48"/>
      <c r="T46" s="48"/>
    </row>
    <row r="47" spans="1:20" ht="14.25" customHeight="1">
      <c r="A47" s="24">
        <v>41</v>
      </c>
      <c r="B47" s="53"/>
      <c r="C47" s="54"/>
      <c r="D47" s="44"/>
      <c r="E47" s="44"/>
      <c r="F47" s="48"/>
      <c r="G47" s="48"/>
      <c r="H47" s="48"/>
      <c r="I47" s="48"/>
      <c r="J47" s="48"/>
      <c r="K47" s="48"/>
      <c r="L47" s="48"/>
      <c r="M47" s="48"/>
      <c r="N47" s="48"/>
      <c r="O47" s="48"/>
      <c r="P47" s="48"/>
      <c r="Q47" s="48"/>
      <c r="R47" s="48"/>
      <c r="S47" s="48"/>
      <c r="T47" s="48"/>
    </row>
    <row r="48" spans="1:20" ht="14.25" customHeight="1">
      <c r="A48" s="24">
        <v>42</v>
      </c>
      <c r="B48" s="53"/>
      <c r="C48" s="54"/>
      <c r="D48" s="44"/>
      <c r="E48" s="44"/>
      <c r="F48" s="48"/>
      <c r="G48" s="48"/>
      <c r="H48" s="48"/>
      <c r="I48" s="48"/>
      <c r="J48" s="48"/>
      <c r="K48" s="48"/>
      <c r="L48" s="48"/>
      <c r="M48" s="48"/>
      <c r="N48" s="48"/>
      <c r="O48" s="48"/>
      <c r="P48" s="48"/>
      <c r="Q48" s="48"/>
      <c r="R48" s="48"/>
      <c r="S48" s="48"/>
      <c r="T48" s="48"/>
    </row>
    <row r="49" spans="1:20" ht="14.25" customHeight="1">
      <c r="A49" s="24">
        <v>43</v>
      </c>
      <c r="B49" s="53"/>
      <c r="C49" s="54"/>
      <c r="D49" s="44"/>
      <c r="E49" s="44"/>
      <c r="F49" s="48"/>
      <c r="G49" s="48"/>
      <c r="H49" s="48"/>
      <c r="I49" s="48"/>
      <c r="J49" s="48"/>
      <c r="K49" s="48"/>
      <c r="L49" s="48"/>
      <c r="M49" s="48"/>
      <c r="N49" s="48"/>
      <c r="O49" s="48"/>
      <c r="P49" s="48"/>
      <c r="Q49" s="48"/>
      <c r="R49" s="48"/>
      <c r="S49" s="48"/>
      <c r="T49" s="48"/>
    </row>
    <row r="50" spans="1:20" ht="14.25" customHeight="1">
      <c r="A50" s="24">
        <v>44</v>
      </c>
      <c r="B50" s="53"/>
      <c r="C50" s="54"/>
      <c r="D50" s="44"/>
      <c r="E50" s="44"/>
      <c r="F50" s="48"/>
      <c r="G50" s="48"/>
      <c r="H50" s="48"/>
      <c r="I50" s="48"/>
      <c r="J50" s="48"/>
      <c r="K50" s="48"/>
      <c r="L50" s="48"/>
      <c r="M50" s="48"/>
      <c r="N50" s="48"/>
      <c r="O50" s="48"/>
      <c r="P50" s="48"/>
      <c r="Q50" s="48"/>
      <c r="R50" s="48"/>
      <c r="S50" s="48"/>
      <c r="T50" s="48"/>
    </row>
    <row r="51" spans="1:20" ht="14.25" customHeight="1">
      <c r="A51" s="24">
        <v>45</v>
      </c>
      <c r="B51" s="53"/>
      <c r="C51" s="54"/>
      <c r="D51" s="44"/>
      <c r="E51" s="44"/>
      <c r="F51" s="48"/>
      <c r="G51" s="48"/>
      <c r="H51" s="48"/>
      <c r="I51" s="48"/>
      <c r="J51" s="48"/>
      <c r="K51" s="48"/>
      <c r="L51" s="48"/>
      <c r="M51" s="48"/>
      <c r="N51" s="48"/>
      <c r="O51" s="48"/>
      <c r="P51" s="48"/>
      <c r="Q51" s="48"/>
      <c r="R51" s="48"/>
      <c r="S51" s="48"/>
      <c r="T51" s="48"/>
    </row>
    <row r="52" spans="1:20" ht="14.25" customHeight="1">
      <c r="A52" s="24">
        <v>46</v>
      </c>
      <c r="B52" s="53"/>
      <c r="C52" s="54"/>
      <c r="D52" s="44"/>
      <c r="E52" s="44"/>
      <c r="F52" s="48"/>
      <c r="G52" s="48"/>
      <c r="H52" s="48"/>
      <c r="I52" s="48"/>
      <c r="J52" s="48"/>
      <c r="K52" s="48"/>
      <c r="L52" s="48"/>
      <c r="M52" s="48"/>
      <c r="N52" s="48"/>
      <c r="O52" s="48"/>
      <c r="P52" s="48"/>
      <c r="Q52" s="48"/>
      <c r="R52" s="48"/>
      <c r="S52" s="48"/>
      <c r="T52" s="48"/>
    </row>
    <row r="53" spans="1:20" ht="14.25" customHeight="1">
      <c r="A53" s="24">
        <v>47</v>
      </c>
      <c r="B53" s="53"/>
      <c r="C53" s="54"/>
      <c r="D53" s="44"/>
      <c r="E53" s="44"/>
      <c r="F53" s="48"/>
      <c r="G53" s="48"/>
      <c r="H53" s="48"/>
      <c r="I53" s="48"/>
      <c r="J53" s="48"/>
      <c r="K53" s="48"/>
      <c r="L53" s="48"/>
      <c r="M53" s="48"/>
      <c r="N53" s="48"/>
      <c r="O53" s="48"/>
      <c r="P53" s="48"/>
      <c r="Q53" s="48"/>
      <c r="R53" s="48"/>
      <c r="S53" s="48"/>
      <c r="T53" s="48"/>
    </row>
    <row r="54" spans="1:20" ht="14.25" customHeight="1">
      <c r="A54" s="24">
        <v>48</v>
      </c>
      <c r="B54" s="53"/>
      <c r="C54" s="54"/>
      <c r="D54" s="44"/>
      <c r="E54" s="44"/>
      <c r="F54" s="48"/>
      <c r="G54" s="48"/>
      <c r="H54" s="48"/>
      <c r="I54" s="48"/>
      <c r="J54" s="48"/>
      <c r="K54" s="48"/>
      <c r="L54" s="48"/>
      <c r="M54" s="48"/>
      <c r="N54" s="48"/>
      <c r="O54" s="48"/>
      <c r="P54" s="48"/>
      <c r="Q54" s="48"/>
      <c r="R54" s="48"/>
      <c r="S54" s="48"/>
      <c r="T54" s="48"/>
    </row>
    <row r="55" spans="1:20" ht="14.25" customHeight="1">
      <c r="A55" s="24">
        <v>49</v>
      </c>
      <c r="B55" s="53"/>
      <c r="C55" s="54"/>
      <c r="D55" s="44"/>
      <c r="E55" s="44"/>
      <c r="F55" s="48"/>
      <c r="G55" s="48"/>
      <c r="H55" s="48"/>
      <c r="I55" s="48"/>
      <c r="J55" s="48"/>
      <c r="K55" s="48"/>
      <c r="L55" s="48"/>
      <c r="M55" s="48"/>
      <c r="N55" s="48"/>
      <c r="O55" s="48"/>
      <c r="P55" s="48"/>
      <c r="Q55" s="48"/>
      <c r="R55" s="48"/>
      <c r="S55" s="48"/>
      <c r="T55" s="48"/>
    </row>
    <row r="56" spans="1:20" ht="14.25" customHeight="1">
      <c r="A56" s="24">
        <v>50</v>
      </c>
      <c r="B56" s="53"/>
      <c r="C56" s="54"/>
      <c r="D56" s="44"/>
      <c r="E56" s="44"/>
      <c r="F56" s="48"/>
      <c r="G56" s="48"/>
      <c r="H56" s="48"/>
      <c r="I56" s="48"/>
      <c r="J56" s="48"/>
      <c r="K56" s="48"/>
      <c r="L56" s="48"/>
      <c r="M56" s="48"/>
      <c r="N56" s="48"/>
      <c r="O56" s="48"/>
      <c r="P56" s="48"/>
      <c r="Q56" s="48"/>
      <c r="R56" s="48"/>
      <c r="S56" s="48"/>
      <c r="T56" s="48"/>
    </row>
    <row r="57" spans="1:20" ht="14.25" customHeight="1">
      <c r="A57" s="24">
        <v>51</v>
      </c>
      <c r="B57" s="53"/>
      <c r="C57" s="54"/>
      <c r="D57" s="44"/>
      <c r="E57" s="44"/>
      <c r="F57" s="48"/>
      <c r="G57" s="48"/>
      <c r="H57" s="48"/>
      <c r="I57" s="48"/>
      <c r="J57" s="48"/>
      <c r="K57" s="48"/>
      <c r="L57" s="48"/>
      <c r="M57" s="48"/>
      <c r="N57" s="48"/>
      <c r="O57" s="48"/>
      <c r="P57" s="48"/>
      <c r="Q57" s="48"/>
      <c r="R57" s="48"/>
      <c r="S57" s="48"/>
      <c r="T57" s="48"/>
    </row>
    <row r="58" spans="1:20" ht="14.25" customHeight="1">
      <c r="A58" s="24">
        <v>52</v>
      </c>
      <c r="B58" s="53"/>
      <c r="C58" s="54"/>
      <c r="D58" s="44"/>
      <c r="E58" s="44"/>
      <c r="F58" s="48"/>
      <c r="G58" s="48"/>
      <c r="H58" s="48"/>
      <c r="I58" s="48"/>
      <c r="J58" s="48"/>
      <c r="K58" s="48"/>
      <c r="L58" s="48"/>
      <c r="M58" s="48"/>
      <c r="N58" s="48"/>
      <c r="O58" s="48"/>
      <c r="P58" s="48"/>
      <c r="Q58" s="48"/>
      <c r="R58" s="48"/>
      <c r="S58" s="48"/>
      <c r="T58" s="48"/>
    </row>
    <row r="59" spans="1:20" ht="14.25" customHeight="1">
      <c r="A59" s="24">
        <v>53</v>
      </c>
      <c r="B59" s="53"/>
      <c r="C59" s="54"/>
      <c r="D59" s="44"/>
      <c r="E59" s="44"/>
      <c r="F59" s="48"/>
      <c r="G59" s="48"/>
      <c r="H59" s="48"/>
      <c r="I59" s="48"/>
      <c r="J59" s="48"/>
      <c r="K59" s="48"/>
      <c r="L59" s="48"/>
      <c r="M59" s="48"/>
      <c r="N59" s="48"/>
      <c r="O59" s="48"/>
      <c r="P59" s="48"/>
      <c r="Q59" s="48"/>
      <c r="R59" s="48"/>
      <c r="S59" s="48"/>
      <c r="T59" s="48"/>
    </row>
    <row r="60" spans="1:20" ht="14.25" customHeight="1">
      <c r="A60" s="24">
        <v>54</v>
      </c>
      <c r="B60" s="53"/>
      <c r="C60" s="54"/>
      <c r="D60" s="44"/>
      <c r="E60" s="44"/>
      <c r="F60" s="48"/>
      <c r="G60" s="48"/>
      <c r="H60" s="48"/>
      <c r="I60" s="48"/>
      <c r="J60" s="48"/>
      <c r="K60" s="48"/>
      <c r="L60" s="48"/>
      <c r="M60" s="48"/>
      <c r="N60" s="48"/>
      <c r="O60" s="48"/>
      <c r="P60" s="48"/>
      <c r="Q60" s="48"/>
      <c r="R60" s="48"/>
      <c r="S60" s="48"/>
      <c r="T60" s="48"/>
    </row>
    <row r="61" spans="1:20" ht="14.25" customHeight="1">
      <c r="A61" s="24">
        <v>55</v>
      </c>
      <c r="B61" s="53"/>
      <c r="C61" s="54"/>
      <c r="D61" s="44"/>
      <c r="E61" s="44"/>
      <c r="F61" s="48"/>
      <c r="G61" s="48"/>
      <c r="H61" s="48"/>
      <c r="I61" s="48"/>
      <c r="J61" s="48"/>
      <c r="K61" s="48"/>
      <c r="L61" s="48"/>
      <c r="M61" s="48"/>
      <c r="N61" s="48"/>
      <c r="O61" s="48"/>
      <c r="P61" s="48"/>
      <c r="Q61" s="48"/>
      <c r="R61" s="48"/>
      <c r="S61" s="48"/>
      <c r="T61" s="48"/>
    </row>
    <row r="62" spans="1:20" ht="14.25" customHeight="1">
      <c r="A62" s="24">
        <v>56</v>
      </c>
      <c r="B62" s="53"/>
      <c r="C62" s="54"/>
      <c r="D62" s="44"/>
      <c r="E62" s="44"/>
      <c r="F62" s="48"/>
      <c r="G62" s="48"/>
      <c r="H62" s="48"/>
      <c r="I62" s="48"/>
      <c r="J62" s="48"/>
      <c r="K62" s="48"/>
      <c r="L62" s="48"/>
      <c r="M62" s="48"/>
      <c r="N62" s="48"/>
      <c r="O62" s="48"/>
      <c r="P62" s="48"/>
      <c r="Q62" s="48"/>
      <c r="R62" s="48"/>
      <c r="S62" s="48"/>
      <c r="T62" s="48"/>
    </row>
    <row r="63" spans="1:20" ht="14.25" customHeight="1">
      <c r="A63" s="24">
        <v>57</v>
      </c>
      <c r="B63" s="53"/>
      <c r="C63" s="54"/>
      <c r="D63" s="44"/>
      <c r="E63" s="44"/>
      <c r="F63" s="48"/>
      <c r="G63" s="48"/>
      <c r="H63" s="48"/>
      <c r="I63" s="48"/>
      <c r="J63" s="48"/>
      <c r="K63" s="48"/>
      <c r="L63" s="48"/>
      <c r="M63" s="48"/>
      <c r="N63" s="48"/>
      <c r="O63" s="48"/>
      <c r="P63" s="48"/>
      <c r="Q63" s="48"/>
      <c r="R63" s="48"/>
      <c r="S63" s="48"/>
      <c r="T63" s="48"/>
    </row>
    <row r="64" spans="1:20" ht="14.25" customHeight="1">
      <c r="A64" s="24">
        <v>58</v>
      </c>
      <c r="B64" s="53"/>
      <c r="C64" s="54"/>
      <c r="D64" s="44"/>
      <c r="E64" s="44"/>
      <c r="F64" s="48"/>
      <c r="G64" s="48"/>
      <c r="H64" s="48"/>
      <c r="I64" s="48"/>
      <c r="J64" s="48"/>
      <c r="K64" s="48"/>
      <c r="L64" s="48"/>
      <c r="M64" s="48"/>
      <c r="N64" s="48"/>
      <c r="O64" s="48"/>
      <c r="P64" s="48"/>
      <c r="Q64" s="48"/>
      <c r="R64" s="48"/>
      <c r="S64" s="48"/>
      <c r="T64" s="48"/>
    </row>
    <row r="65" spans="1:20" ht="14.25" customHeight="1">
      <c r="A65" s="24">
        <v>59</v>
      </c>
      <c r="B65" s="53"/>
      <c r="C65" s="54"/>
      <c r="D65" s="44"/>
      <c r="E65" s="44"/>
      <c r="F65" s="48"/>
      <c r="G65" s="48"/>
      <c r="H65" s="48"/>
      <c r="I65" s="48"/>
      <c r="J65" s="48"/>
      <c r="K65" s="48"/>
      <c r="L65" s="48"/>
      <c r="M65" s="48"/>
      <c r="N65" s="48"/>
      <c r="O65" s="48"/>
      <c r="P65" s="48"/>
      <c r="Q65" s="48"/>
      <c r="R65" s="48"/>
      <c r="S65" s="48"/>
      <c r="T65" s="48"/>
    </row>
    <row r="66" spans="1:20" ht="14.25" customHeight="1">
      <c r="A66" s="24">
        <v>60</v>
      </c>
      <c r="B66" s="53"/>
      <c r="C66" s="54"/>
      <c r="D66" s="44"/>
      <c r="E66" s="44"/>
      <c r="F66" s="48"/>
      <c r="G66" s="48"/>
      <c r="H66" s="48"/>
      <c r="I66" s="48"/>
      <c r="J66" s="48"/>
      <c r="K66" s="48"/>
      <c r="L66" s="48"/>
      <c r="M66" s="48"/>
      <c r="N66" s="48"/>
      <c r="O66" s="48"/>
      <c r="P66" s="48"/>
      <c r="Q66" s="48"/>
      <c r="R66" s="48"/>
      <c r="S66" s="48"/>
      <c r="T66" s="48"/>
    </row>
    <row r="67" spans="1:20" ht="14.25" customHeight="1">
      <c r="A67" s="24">
        <v>61</v>
      </c>
      <c r="B67" s="53"/>
      <c r="C67" s="54"/>
      <c r="D67" s="44"/>
      <c r="E67" s="44"/>
      <c r="F67" s="48"/>
      <c r="G67" s="48"/>
      <c r="H67" s="48"/>
      <c r="I67" s="48"/>
      <c r="J67" s="48"/>
      <c r="K67" s="48"/>
      <c r="L67" s="48"/>
      <c r="M67" s="48"/>
      <c r="N67" s="48"/>
      <c r="O67" s="48"/>
      <c r="P67" s="48"/>
      <c r="Q67" s="48"/>
      <c r="R67" s="48"/>
      <c r="S67" s="48"/>
      <c r="T67" s="48"/>
    </row>
    <row r="68" spans="1:20" ht="14.25" customHeight="1">
      <c r="A68" s="24">
        <v>62</v>
      </c>
      <c r="B68" s="53"/>
      <c r="C68" s="54"/>
      <c r="D68" s="44"/>
      <c r="E68" s="44"/>
      <c r="F68" s="48"/>
      <c r="G68" s="48"/>
      <c r="H68" s="48"/>
      <c r="I68" s="48"/>
      <c r="J68" s="48"/>
      <c r="K68" s="48"/>
      <c r="L68" s="48"/>
      <c r="M68" s="48"/>
      <c r="N68" s="48"/>
      <c r="O68" s="48"/>
      <c r="P68" s="48"/>
      <c r="Q68" s="48"/>
      <c r="R68" s="48"/>
      <c r="S68" s="48"/>
      <c r="T68" s="48"/>
    </row>
    <row r="69" spans="1:20" ht="14.25" customHeight="1">
      <c r="A69" s="24">
        <v>63</v>
      </c>
      <c r="B69" s="53"/>
      <c r="C69" s="54"/>
      <c r="D69" s="44"/>
      <c r="E69" s="44"/>
      <c r="F69" s="48"/>
      <c r="G69" s="48"/>
      <c r="H69" s="48"/>
      <c r="I69" s="48"/>
      <c r="J69" s="48"/>
      <c r="K69" s="48"/>
      <c r="L69" s="48"/>
      <c r="M69" s="48"/>
      <c r="N69" s="48"/>
      <c r="O69" s="48"/>
      <c r="P69" s="48"/>
      <c r="Q69" s="48"/>
      <c r="R69" s="48"/>
      <c r="S69" s="48"/>
      <c r="T69" s="48"/>
    </row>
    <row r="70" spans="1:20" ht="14.25" customHeight="1">
      <c r="A70" s="24">
        <v>64</v>
      </c>
      <c r="B70" s="53"/>
      <c r="C70" s="54"/>
      <c r="D70" s="44"/>
      <c r="E70" s="44"/>
      <c r="F70" s="48"/>
      <c r="G70" s="48"/>
      <c r="H70" s="48"/>
      <c r="I70" s="48"/>
      <c r="J70" s="48"/>
      <c r="K70" s="48"/>
      <c r="L70" s="48"/>
      <c r="M70" s="48"/>
      <c r="N70" s="48"/>
      <c r="O70" s="48"/>
      <c r="P70" s="48"/>
      <c r="Q70" s="48"/>
      <c r="R70" s="48"/>
      <c r="S70" s="48"/>
      <c r="T70" s="48"/>
    </row>
    <row r="71" spans="1:20" ht="14.25" customHeight="1">
      <c r="A71" s="24">
        <v>65</v>
      </c>
      <c r="B71" s="53"/>
      <c r="C71" s="54"/>
      <c r="D71" s="44"/>
      <c r="E71" s="44"/>
      <c r="F71" s="48"/>
      <c r="G71" s="48"/>
      <c r="H71" s="48"/>
      <c r="I71" s="48"/>
      <c r="J71" s="48"/>
      <c r="K71" s="48"/>
      <c r="L71" s="48"/>
      <c r="M71" s="48"/>
      <c r="N71" s="48"/>
      <c r="O71" s="48"/>
      <c r="P71" s="48"/>
      <c r="Q71" s="48"/>
      <c r="R71" s="48"/>
      <c r="S71" s="48"/>
      <c r="T71" s="48"/>
    </row>
    <row r="72" spans="1:20" ht="14.25" customHeight="1">
      <c r="A72" s="24">
        <v>66</v>
      </c>
      <c r="B72" s="53"/>
      <c r="C72" s="54"/>
      <c r="D72" s="44"/>
      <c r="E72" s="44"/>
      <c r="F72" s="48"/>
      <c r="G72" s="48"/>
      <c r="H72" s="48"/>
      <c r="I72" s="48"/>
      <c r="J72" s="48"/>
      <c r="K72" s="48"/>
      <c r="L72" s="48"/>
      <c r="M72" s="48"/>
      <c r="N72" s="48"/>
      <c r="O72" s="48"/>
      <c r="P72" s="48"/>
      <c r="Q72" s="48"/>
      <c r="R72" s="48"/>
      <c r="S72" s="48"/>
      <c r="T72" s="48"/>
    </row>
    <row r="73" spans="1:20" ht="14.25" customHeight="1">
      <c r="A73" s="24">
        <v>67</v>
      </c>
      <c r="B73" s="53"/>
      <c r="C73" s="54"/>
      <c r="D73" s="44"/>
      <c r="E73" s="44"/>
      <c r="F73" s="48"/>
      <c r="G73" s="48"/>
      <c r="H73" s="48"/>
      <c r="I73" s="48"/>
      <c r="J73" s="48"/>
      <c r="K73" s="48"/>
      <c r="L73" s="48"/>
      <c r="M73" s="48"/>
      <c r="N73" s="48"/>
      <c r="O73" s="48"/>
      <c r="P73" s="48"/>
      <c r="Q73" s="48"/>
      <c r="R73" s="48"/>
      <c r="S73" s="48"/>
      <c r="T73" s="48"/>
    </row>
    <row r="74" spans="1:20" ht="14.25" customHeight="1">
      <c r="A74" s="24">
        <v>68</v>
      </c>
      <c r="B74" s="53"/>
      <c r="C74" s="54"/>
      <c r="D74" s="44"/>
      <c r="E74" s="44"/>
      <c r="F74" s="48"/>
      <c r="G74" s="48"/>
      <c r="H74" s="48"/>
      <c r="I74" s="48"/>
      <c r="J74" s="48"/>
      <c r="K74" s="48"/>
      <c r="L74" s="48"/>
      <c r="M74" s="48"/>
      <c r="N74" s="48"/>
      <c r="O74" s="48"/>
      <c r="P74" s="48"/>
      <c r="Q74" s="48"/>
      <c r="R74" s="48"/>
      <c r="S74" s="48"/>
      <c r="T74" s="48"/>
    </row>
    <row r="75" spans="1:20" ht="14.25" customHeight="1">
      <c r="A75" s="24">
        <v>69</v>
      </c>
      <c r="B75" s="53"/>
      <c r="C75" s="54"/>
      <c r="D75" s="44"/>
      <c r="E75" s="44"/>
      <c r="F75" s="48"/>
      <c r="G75" s="48"/>
      <c r="H75" s="48"/>
      <c r="I75" s="48"/>
      <c r="J75" s="48"/>
      <c r="K75" s="48"/>
      <c r="L75" s="48"/>
      <c r="M75" s="48"/>
      <c r="N75" s="48"/>
      <c r="O75" s="48"/>
      <c r="P75" s="48"/>
      <c r="Q75" s="48"/>
      <c r="R75" s="48"/>
      <c r="S75" s="48"/>
      <c r="T75" s="48"/>
    </row>
    <row r="76" spans="1:20" ht="14.25" customHeight="1">
      <c r="A76" s="24">
        <v>70</v>
      </c>
      <c r="B76" s="53"/>
      <c r="C76" s="54"/>
      <c r="D76" s="44"/>
      <c r="E76" s="44"/>
      <c r="F76" s="48"/>
      <c r="G76" s="48"/>
      <c r="H76" s="48"/>
      <c r="I76" s="48"/>
      <c r="J76" s="48"/>
      <c r="K76" s="48"/>
      <c r="L76" s="48"/>
      <c r="M76" s="48"/>
      <c r="N76" s="48"/>
      <c r="O76" s="48"/>
      <c r="P76" s="48"/>
      <c r="Q76" s="48"/>
      <c r="R76" s="48"/>
      <c r="S76" s="48"/>
      <c r="T76" s="48"/>
    </row>
    <row r="77" spans="1:20" ht="14.25" customHeight="1">
      <c r="A77" s="24">
        <v>71</v>
      </c>
      <c r="B77" s="53"/>
      <c r="C77" s="54"/>
      <c r="D77" s="44"/>
      <c r="E77" s="44"/>
      <c r="F77" s="48"/>
      <c r="G77" s="48"/>
      <c r="H77" s="48"/>
      <c r="I77" s="48"/>
      <c r="J77" s="48"/>
      <c r="K77" s="48"/>
      <c r="L77" s="48"/>
      <c r="M77" s="48"/>
      <c r="N77" s="48"/>
      <c r="O77" s="48"/>
      <c r="P77" s="48"/>
      <c r="Q77" s="48"/>
      <c r="R77" s="48"/>
      <c r="S77" s="48"/>
      <c r="T77" s="48"/>
    </row>
    <row r="78" spans="1:20" ht="14.25" customHeight="1">
      <c r="A78" s="24">
        <v>72</v>
      </c>
      <c r="B78" s="53"/>
      <c r="C78" s="54"/>
      <c r="D78" s="44"/>
      <c r="E78" s="44"/>
      <c r="F78" s="48"/>
      <c r="G78" s="48"/>
      <c r="H78" s="48"/>
      <c r="I78" s="48"/>
      <c r="J78" s="48"/>
      <c r="K78" s="48"/>
      <c r="L78" s="48"/>
      <c r="M78" s="48"/>
      <c r="N78" s="48"/>
      <c r="O78" s="48"/>
      <c r="P78" s="48"/>
      <c r="Q78" s="48"/>
      <c r="R78" s="48"/>
      <c r="S78" s="48"/>
      <c r="T78" s="48"/>
    </row>
    <row r="79" spans="1:20" ht="14.25" customHeight="1">
      <c r="A79" s="24">
        <v>73</v>
      </c>
      <c r="B79" s="53"/>
      <c r="C79" s="54"/>
      <c r="D79" s="44"/>
      <c r="E79" s="44"/>
      <c r="F79" s="48"/>
      <c r="G79" s="48"/>
      <c r="H79" s="48"/>
      <c r="I79" s="48"/>
      <c r="J79" s="48"/>
      <c r="K79" s="48"/>
      <c r="L79" s="48"/>
      <c r="M79" s="48"/>
      <c r="N79" s="48"/>
      <c r="O79" s="48"/>
      <c r="P79" s="48"/>
      <c r="Q79" s="48"/>
      <c r="R79" s="48"/>
      <c r="S79" s="48"/>
      <c r="T79" s="48"/>
    </row>
    <row r="80" spans="1:20" ht="14.25" customHeight="1">
      <c r="A80" s="24">
        <v>74</v>
      </c>
      <c r="B80" s="53"/>
      <c r="C80" s="54"/>
      <c r="D80" s="44"/>
      <c r="E80" s="44"/>
      <c r="F80" s="48"/>
      <c r="G80" s="48"/>
      <c r="H80" s="48"/>
      <c r="I80" s="48"/>
      <c r="J80" s="48"/>
      <c r="K80" s="48"/>
      <c r="L80" s="48"/>
      <c r="M80" s="48"/>
      <c r="N80" s="48"/>
      <c r="O80" s="48"/>
      <c r="P80" s="48"/>
      <c r="Q80" s="48"/>
      <c r="R80" s="48"/>
      <c r="S80" s="48"/>
      <c r="T80" s="48"/>
    </row>
    <row r="81" spans="1:20" ht="14.25" customHeight="1">
      <c r="A81" s="24">
        <v>75</v>
      </c>
      <c r="B81" s="53"/>
      <c r="C81" s="54"/>
      <c r="D81" s="44"/>
      <c r="E81" s="44"/>
      <c r="F81" s="48"/>
      <c r="G81" s="48"/>
      <c r="H81" s="48"/>
      <c r="I81" s="48"/>
      <c r="J81" s="48"/>
      <c r="K81" s="48"/>
      <c r="L81" s="48"/>
      <c r="M81" s="48"/>
      <c r="N81" s="48"/>
      <c r="O81" s="48"/>
      <c r="P81" s="48"/>
      <c r="Q81" s="48"/>
      <c r="R81" s="48"/>
      <c r="S81" s="48"/>
      <c r="T81" s="48"/>
    </row>
    <row r="82" spans="1:20" ht="14.25" customHeight="1">
      <c r="A82" s="24">
        <v>76</v>
      </c>
      <c r="B82" s="53"/>
      <c r="C82" s="54"/>
      <c r="D82" s="44"/>
      <c r="E82" s="44"/>
      <c r="F82" s="48"/>
      <c r="G82" s="48"/>
      <c r="H82" s="48"/>
      <c r="I82" s="48"/>
      <c r="J82" s="48"/>
      <c r="K82" s="48"/>
      <c r="L82" s="48"/>
      <c r="M82" s="48"/>
      <c r="N82" s="48"/>
      <c r="O82" s="48"/>
      <c r="P82" s="48"/>
      <c r="Q82" s="48"/>
      <c r="R82" s="48"/>
      <c r="S82" s="48"/>
      <c r="T82" s="48"/>
    </row>
    <row r="83" spans="1:20" ht="14.25" customHeight="1">
      <c r="A83" s="24">
        <v>77</v>
      </c>
      <c r="B83" s="53"/>
      <c r="C83" s="54"/>
      <c r="D83" s="44"/>
      <c r="E83" s="44"/>
      <c r="F83" s="48"/>
      <c r="G83" s="48"/>
      <c r="H83" s="48"/>
      <c r="I83" s="48"/>
      <c r="J83" s="48"/>
      <c r="K83" s="48"/>
      <c r="L83" s="48"/>
      <c r="M83" s="48"/>
      <c r="N83" s="48"/>
      <c r="O83" s="48"/>
      <c r="P83" s="48"/>
      <c r="Q83" s="48"/>
      <c r="R83" s="48"/>
      <c r="S83" s="48"/>
      <c r="T83" s="48"/>
    </row>
    <row r="84" spans="1:20" ht="14.25" customHeight="1">
      <c r="A84" s="24">
        <v>78</v>
      </c>
      <c r="B84" s="53"/>
      <c r="C84" s="54"/>
      <c r="D84" s="44"/>
      <c r="E84" s="44"/>
      <c r="F84" s="48"/>
      <c r="G84" s="48"/>
      <c r="H84" s="48"/>
      <c r="I84" s="48"/>
      <c r="J84" s="48"/>
      <c r="K84" s="48"/>
      <c r="L84" s="48"/>
      <c r="M84" s="48"/>
      <c r="N84" s="48"/>
      <c r="O84" s="48"/>
      <c r="P84" s="48"/>
      <c r="Q84" s="48"/>
      <c r="R84" s="48"/>
      <c r="S84" s="48"/>
      <c r="T84" s="48"/>
    </row>
    <row r="85" spans="1:20" ht="14.25" customHeight="1">
      <c r="A85" s="24">
        <v>79</v>
      </c>
      <c r="B85" s="53"/>
      <c r="C85" s="54"/>
      <c r="D85" s="44"/>
      <c r="E85" s="44"/>
      <c r="F85" s="48"/>
      <c r="G85" s="48"/>
      <c r="H85" s="48"/>
      <c r="I85" s="48"/>
      <c r="J85" s="48"/>
      <c r="K85" s="48"/>
      <c r="L85" s="48"/>
      <c r="M85" s="48"/>
      <c r="N85" s="48"/>
      <c r="O85" s="48"/>
      <c r="P85" s="48"/>
      <c r="Q85" s="48"/>
      <c r="R85" s="48"/>
      <c r="S85" s="48"/>
      <c r="T85" s="48"/>
    </row>
    <row r="86" spans="1:20" ht="14.25" customHeight="1">
      <c r="A86" s="24">
        <v>80</v>
      </c>
      <c r="B86" s="53"/>
      <c r="C86" s="54"/>
      <c r="D86" s="44"/>
      <c r="E86" s="44"/>
      <c r="F86" s="48"/>
      <c r="G86" s="48"/>
      <c r="H86" s="48"/>
      <c r="I86" s="48"/>
      <c r="J86" s="48"/>
      <c r="K86" s="48"/>
      <c r="L86" s="48"/>
      <c r="M86" s="48"/>
      <c r="N86" s="48"/>
      <c r="O86" s="48"/>
      <c r="P86" s="48"/>
      <c r="Q86" s="48"/>
      <c r="R86" s="48"/>
      <c r="S86" s="48"/>
      <c r="T86" s="48"/>
    </row>
    <row r="87" spans="1:20" ht="14.25" customHeight="1">
      <c r="A87" s="24">
        <v>81</v>
      </c>
      <c r="B87" s="53"/>
      <c r="C87" s="54"/>
      <c r="D87" s="44"/>
      <c r="E87" s="44"/>
      <c r="F87" s="48"/>
      <c r="G87" s="48"/>
      <c r="H87" s="48"/>
      <c r="I87" s="48"/>
      <c r="J87" s="48"/>
      <c r="K87" s="48"/>
      <c r="L87" s="48"/>
      <c r="M87" s="48"/>
      <c r="N87" s="48"/>
      <c r="O87" s="48"/>
      <c r="P87" s="48"/>
      <c r="Q87" s="48"/>
      <c r="R87" s="48"/>
      <c r="S87" s="48"/>
      <c r="T87" s="48"/>
    </row>
    <row r="88" spans="1:20" ht="14.25" customHeight="1">
      <c r="A88" s="24">
        <v>82</v>
      </c>
      <c r="B88" s="53"/>
      <c r="C88" s="54"/>
      <c r="D88" s="44"/>
      <c r="E88" s="44"/>
      <c r="F88" s="48"/>
      <c r="G88" s="48"/>
      <c r="H88" s="48"/>
      <c r="I88" s="48"/>
      <c r="J88" s="48"/>
      <c r="K88" s="48"/>
      <c r="L88" s="48"/>
      <c r="M88" s="48"/>
      <c r="N88" s="48"/>
      <c r="O88" s="48"/>
      <c r="P88" s="48"/>
      <c r="Q88" s="48"/>
      <c r="R88" s="48"/>
      <c r="S88" s="48"/>
      <c r="T88" s="48"/>
    </row>
    <row r="89" spans="1:20" ht="14.25" customHeight="1">
      <c r="A89" s="24">
        <v>83</v>
      </c>
      <c r="B89" s="53"/>
      <c r="C89" s="54"/>
      <c r="D89" s="44"/>
      <c r="E89" s="44"/>
      <c r="F89" s="48"/>
      <c r="G89" s="48"/>
      <c r="H89" s="48"/>
      <c r="I89" s="48"/>
      <c r="J89" s="48"/>
      <c r="K89" s="48"/>
      <c r="L89" s="48"/>
      <c r="M89" s="48"/>
      <c r="N89" s="48"/>
      <c r="O89" s="48"/>
      <c r="P89" s="48"/>
      <c r="Q89" s="48"/>
      <c r="R89" s="48"/>
      <c r="S89" s="48"/>
      <c r="T89" s="48"/>
    </row>
    <row r="90" spans="1:20" ht="14.25" customHeight="1">
      <c r="A90" s="24">
        <v>84</v>
      </c>
      <c r="B90" s="53"/>
      <c r="C90" s="54"/>
      <c r="D90" s="44"/>
      <c r="E90" s="44"/>
      <c r="F90" s="48"/>
      <c r="G90" s="48"/>
      <c r="H90" s="48"/>
      <c r="I90" s="48"/>
      <c r="J90" s="48"/>
      <c r="K90" s="48"/>
      <c r="L90" s="48"/>
      <c r="M90" s="48"/>
      <c r="N90" s="48"/>
      <c r="O90" s="48"/>
      <c r="P90" s="48"/>
      <c r="Q90" s="48"/>
      <c r="R90" s="48"/>
      <c r="S90" s="48"/>
      <c r="T90" s="48"/>
    </row>
    <row r="91" spans="1:20" ht="14.25" customHeight="1">
      <c r="A91" s="24">
        <v>85</v>
      </c>
      <c r="B91" s="53"/>
      <c r="C91" s="54"/>
      <c r="D91" s="44"/>
      <c r="E91" s="44"/>
      <c r="F91" s="48"/>
      <c r="G91" s="48"/>
      <c r="H91" s="48"/>
      <c r="I91" s="48"/>
      <c r="J91" s="48"/>
      <c r="K91" s="48"/>
      <c r="L91" s="48"/>
      <c r="M91" s="48"/>
      <c r="N91" s="48"/>
      <c r="O91" s="48"/>
      <c r="P91" s="48"/>
      <c r="Q91" s="48"/>
      <c r="R91" s="48"/>
      <c r="S91" s="48"/>
      <c r="T91" s="48"/>
    </row>
    <row r="92" spans="1:20" ht="14.25" customHeight="1">
      <c r="A92" s="24">
        <v>86</v>
      </c>
      <c r="B92" s="53"/>
      <c r="C92" s="54"/>
      <c r="D92" s="44"/>
      <c r="E92" s="44"/>
      <c r="F92" s="48"/>
      <c r="G92" s="48"/>
      <c r="H92" s="48"/>
      <c r="I92" s="48"/>
      <c r="J92" s="48"/>
      <c r="K92" s="48"/>
      <c r="L92" s="48"/>
      <c r="M92" s="48"/>
      <c r="N92" s="48"/>
      <c r="O92" s="48"/>
      <c r="P92" s="48"/>
      <c r="Q92" s="48"/>
      <c r="R92" s="48"/>
      <c r="S92" s="48"/>
      <c r="T92" s="48"/>
    </row>
    <row r="93" spans="1:20" ht="14.25" customHeight="1">
      <c r="A93" s="24">
        <v>87</v>
      </c>
      <c r="B93" s="53"/>
      <c r="C93" s="54"/>
      <c r="D93" s="44"/>
      <c r="E93" s="44"/>
      <c r="F93" s="48"/>
      <c r="G93" s="48"/>
      <c r="H93" s="48"/>
      <c r="I93" s="48"/>
      <c r="J93" s="48"/>
      <c r="K93" s="48"/>
      <c r="L93" s="48"/>
      <c r="M93" s="48"/>
      <c r="N93" s="48"/>
      <c r="O93" s="48"/>
      <c r="P93" s="48"/>
      <c r="Q93" s="48"/>
      <c r="R93" s="48"/>
      <c r="S93" s="48"/>
      <c r="T93" s="48"/>
    </row>
    <row r="94" spans="1:20" ht="14.25" customHeight="1">
      <c r="A94" s="24">
        <v>88</v>
      </c>
      <c r="B94" s="53"/>
      <c r="C94" s="54"/>
      <c r="D94" s="44"/>
      <c r="E94" s="44"/>
      <c r="F94" s="48"/>
      <c r="G94" s="48"/>
      <c r="H94" s="48"/>
      <c r="I94" s="48"/>
      <c r="J94" s="48"/>
      <c r="K94" s="48"/>
      <c r="L94" s="48"/>
      <c r="M94" s="48"/>
      <c r="N94" s="48"/>
      <c r="O94" s="48"/>
      <c r="P94" s="48"/>
      <c r="Q94" s="48"/>
      <c r="R94" s="48"/>
      <c r="S94" s="48"/>
      <c r="T94" s="48"/>
    </row>
    <row r="95" spans="1:20" ht="14.25" customHeight="1">
      <c r="A95" s="24">
        <v>89</v>
      </c>
      <c r="B95" s="53"/>
      <c r="C95" s="54"/>
      <c r="D95" s="44"/>
      <c r="E95" s="44"/>
      <c r="F95" s="48"/>
      <c r="G95" s="48"/>
      <c r="H95" s="48"/>
      <c r="I95" s="48"/>
      <c r="J95" s="48"/>
      <c r="K95" s="48"/>
      <c r="L95" s="48"/>
      <c r="M95" s="48"/>
      <c r="N95" s="48"/>
      <c r="O95" s="48"/>
      <c r="P95" s="48"/>
      <c r="Q95" s="48"/>
      <c r="R95" s="48"/>
      <c r="S95" s="48"/>
      <c r="T95" s="48"/>
    </row>
    <row r="96" spans="1:20" ht="14.25" customHeight="1">
      <c r="A96" s="24">
        <v>90</v>
      </c>
      <c r="B96" s="53"/>
      <c r="C96" s="54"/>
      <c r="D96" s="44"/>
      <c r="E96" s="44"/>
      <c r="F96" s="48"/>
      <c r="G96" s="48"/>
      <c r="H96" s="48"/>
      <c r="I96" s="48"/>
      <c r="J96" s="48"/>
      <c r="K96" s="48"/>
      <c r="L96" s="48"/>
      <c r="M96" s="48"/>
      <c r="N96" s="48"/>
      <c r="O96" s="48"/>
      <c r="P96" s="48"/>
      <c r="Q96" s="48"/>
      <c r="R96" s="48"/>
      <c r="S96" s="48"/>
      <c r="T96" s="48"/>
    </row>
    <row r="97" spans="1:20" ht="14.25" customHeight="1">
      <c r="A97" s="24">
        <v>91</v>
      </c>
      <c r="B97" s="53"/>
      <c r="C97" s="54"/>
      <c r="D97" s="44"/>
      <c r="E97" s="44"/>
      <c r="F97" s="48"/>
      <c r="G97" s="48"/>
      <c r="H97" s="48"/>
      <c r="I97" s="48"/>
      <c r="J97" s="48"/>
      <c r="K97" s="48"/>
      <c r="L97" s="48"/>
      <c r="M97" s="48"/>
      <c r="N97" s="48"/>
      <c r="O97" s="48"/>
      <c r="P97" s="48"/>
      <c r="Q97" s="48"/>
      <c r="R97" s="48"/>
      <c r="S97" s="48"/>
      <c r="T97" s="48"/>
    </row>
    <row r="98" spans="1:20" ht="14.25" customHeight="1">
      <c r="A98" s="24">
        <v>92</v>
      </c>
      <c r="B98" s="53"/>
      <c r="C98" s="54"/>
      <c r="D98" s="44"/>
      <c r="E98" s="44"/>
      <c r="F98" s="48"/>
      <c r="G98" s="48"/>
      <c r="H98" s="48"/>
      <c r="I98" s="48"/>
      <c r="J98" s="48"/>
      <c r="K98" s="48"/>
      <c r="L98" s="48"/>
      <c r="M98" s="48"/>
      <c r="N98" s="48"/>
      <c r="O98" s="48"/>
      <c r="P98" s="48"/>
      <c r="Q98" s="48"/>
      <c r="R98" s="48"/>
      <c r="S98" s="48"/>
      <c r="T98" s="48"/>
    </row>
    <row r="99" spans="1:20" ht="14.25" customHeight="1">
      <c r="A99" s="24">
        <v>93</v>
      </c>
      <c r="B99" s="53"/>
      <c r="C99" s="54"/>
      <c r="D99" s="44"/>
      <c r="E99" s="44"/>
      <c r="F99" s="48"/>
      <c r="G99" s="48"/>
      <c r="H99" s="48"/>
      <c r="I99" s="48"/>
      <c r="J99" s="48"/>
      <c r="K99" s="48"/>
      <c r="L99" s="48"/>
      <c r="M99" s="48"/>
      <c r="N99" s="48"/>
      <c r="O99" s="48"/>
      <c r="P99" s="48"/>
      <c r="Q99" s="48"/>
      <c r="R99" s="48"/>
      <c r="S99" s="48"/>
      <c r="T99" s="48"/>
    </row>
    <row r="100" spans="1:20" ht="14.25" customHeight="1">
      <c r="A100" s="24">
        <v>94</v>
      </c>
      <c r="B100" s="53"/>
      <c r="C100" s="54"/>
      <c r="D100" s="44"/>
      <c r="E100" s="44"/>
      <c r="F100" s="48"/>
      <c r="G100" s="48"/>
      <c r="H100" s="48"/>
      <c r="I100" s="48"/>
      <c r="J100" s="48"/>
      <c r="K100" s="48"/>
      <c r="L100" s="48"/>
      <c r="M100" s="48"/>
      <c r="N100" s="48"/>
      <c r="O100" s="48"/>
      <c r="P100" s="48"/>
      <c r="Q100" s="48"/>
      <c r="R100" s="48"/>
      <c r="S100" s="48"/>
      <c r="T100" s="48"/>
    </row>
    <row r="101" spans="1:20" ht="14.25" customHeight="1">
      <c r="A101" s="24">
        <v>95</v>
      </c>
      <c r="B101" s="53"/>
      <c r="C101" s="54"/>
      <c r="D101" s="44"/>
      <c r="E101" s="44"/>
      <c r="F101" s="48"/>
      <c r="G101" s="48"/>
      <c r="H101" s="48"/>
      <c r="I101" s="48"/>
      <c r="J101" s="48"/>
      <c r="K101" s="48"/>
      <c r="L101" s="48"/>
      <c r="M101" s="48"/>
      <c r="N101" s="48"/>
      <c r="O101" s="48"/>
      <c r="P101" s="48"/>
      <c r="Q101" s="48"/>
      <c r="R101" s="48"/>
      <c r="S101" s="48"/>
      <c r="T101" s="48"/>
    </row>
    <row r="102" spans="1:20" ht="14.25" customHeight="1">
      <c r="A102" s="24">
        <v>96</v>
      </c>
      <c r="B102" s="53"/>
      <c r="C102" s="54"/>
      <c r="D102" s="44"/>
      <c r="E102" s="44"/>
      <c r="F102" s="48"/>
      <c r="G102" s="48"/>
      <c r="H102" s="48"/>
      <c r="I102" s="48"/>
      <c r="J102" s="48"/>
      <c r="K102" s="48"/>
      <c r="L102" s="48"/>
      <c r="M102" s="48"/>
      <c r="N102" s="48"/>
      <c r="O102" s="48"/>
      <c r="P102" s="48"/>
      <c r="Q102" s="48"/>
      <c r="R102" s="48"/>
      <c r="S102" s="48"/>
      <c r="T102" s="48"/>
    </row>
    <row r="103" spans="1:20" ht="14.25" customHeight="1">
      <c r="A103" s="24">
        <v>97</v>
      </c>
      <c r="B103" s="53"/>
      <c r="C103" s="54"/>
      <c r="D103" s="44"/>
      <c r="E103" s="44"/>
      <c r="F103" s="48"/>
      <c r="G103" s="48"/>
      <c r="H103" s="48"/>
      <c r="I103" s="48"/>
      <c r="J103" s="48"/>
      <c r="K103" s="48"/>
      <c r="L103" s="48"/>
      <c r="M103" s="48"/>
      <c r="N103" s="48"/>
      <c r="O103" s="48"/>
      <c r="P103" s="48"/>
      <c r="Q103" s="48"/>
      <c r="R103" s="48"/>
      <c r="S103" s="48"/>
      <c r="T103" s="48"/>
    </row>
    <row r="104" spans="1:20" ht="14.25" customHeight="1">
      <c r="A104" s="24">
        <v>98</v>
      </c>
      <c r="B104" s="53"/>
      <c r="C104" s="54"/>
      <c r="D104" s="44"/>
      <c r="E104" s="44"/>
      <c r="F104" s="48"/>
      <c r="G104" s="48"/>
      <c r="H104" s="48"/>
      <c r="I104" s="48"/>
      <c r="J104" s="48"/>
      <c r="K104" s="48"/>
      <c r="L104" s="48"/>
      <c r="M104" s="48"/>
      <c r="N104" s="48"/>
      <c r="O104" s="48"/>
      <c r="P104" s="48"/>
      <c r="Q104" s="48"/>
      <c r="R104" s="48"/>
      <c r="S104" s="48"/>
      <c r="T104" s="48"/>
    </row>
    <row r="105" spans="1:20" ht="14.25" customHeight="1">
      <c r="A105" s="24">
        <v>99</v>
      </c>
      <c r="B105" s="53"/>
      <c r="C105" s="54"/>
      <c r="D105" s="44"/>
      <c r="E105" s="44"/>
      <c r="F105" s="48"/>
      <c r="G105" s="48"/>
      <c r="H105" s="48"/>
      <c r="I105" s="48"/>
      <c r="J105" s="48"/>
      <c r="K105" s="48"/>
      <c r="L105" s="48"/>
      <c r="M105" s="48"/>
      <c r="N105" s="48"/>
      <c r="O105" s="48"/>
      <c r="P105" s="48"/>
      <c r="Q105" s="48"/>
      <c r="R105" s="48"/>
      <c r="S105" s="48"/>
      <c r="T105" s="48"/>
    </row>
    <row r="106" spans="1:20" ht="14.25" customHeight="1">
      <c r="A106" s="24">
        <v>100</v>
      </c>
      <c r="B106" s="53"/>
      <c r="C106" s="54"/>
      <c r="D106" s="44"/>
      <c r="E106" s="44"/>
      <c r="F106" s="48"/>
      <c r="G106" s="48"/>
      <c r="H106" s="48"/>
      <c r="I106" s="48"/>
      <c r="J106" s="48"/>
      <c r="K106" s="48"/>
      <c r="L106" s="48"/>
      <c r="M106" s="48"/>
      <c r="N106" s="48"/>
      <c r="O106" s="48"/>
      <c r="P106" s="48"/>
      <c r="Q106" s="48"/>
      <c r="R106" s="48"/>
      <c r="S106" s="48"/>
      <c r="T106" s="48"/>
    </row>
    <row r="107" spans="1:20" ht="14.25" customHeight="1">
      <c r="A107" s="48"/>
      <c r="B107" s="48"/>
      <c r="C107" s="48"/>
      <c r="D107" s="48"/>
      <c r="E107" s="48"/>
      <c r="F107" s="48"/>
      <c r="G107" s="48"/>
      <c r="H107" s="48"/>
      <c r="I107" s="48"/>
      <c r="J107" s="48"/>
      <c r="K107" s="48"/>
      <c r="L107" s="48"/>
      <c r="M107" s="48"/>
      <c r="N107" s="48"/>
      <c r="O107" s="48"/>
      <c r="P107" s="48"/>
      <c r="Q107" s="48"/>
      <c r="R107" s="48"/>
      <c r="S107" s="48"/>
      <c r="T107" s="48"/>
    </row>
    <row r="108" spans="1:20" ht="14.25" customHeight="1">
      <c r="A108" s="48"/>
      <c r="B108" s="48"/>
      <c r="C108" s="48"/>
      <c r="D108" s="48"/>
      <c r="E108" s="48"/>
      <c r="F108" s="48"/>
      <c r="G108" s="48"/>
      <c r="H108" s="48"/>
      <c r="I108" s="48"/>
      <c r="J108" s="48"/>
      <c r="K108" s="48"/>
      <c r="L108" s="48"/>
      <c r="M108" s="48"/>
      <c r="N108" s="48"/>
      <c r="O108" s="48"/>
      <c r="P108" s="48"/>
      <c r="Q108" s="48"/>
      <c r="R108" s="48"/>
      <c r="S108" s="48"/>
      <c r="T108" s="48"/>
    </row>
    <row r="109" spans="1:20" ht="14.25" customHeight="1">
      <c r="A109" s="48"/>
      <c r="B109" s="48"/>
      <c r="C109" s="48"/>
      <c r="D109" s="48"/>
      <c r="E109" s="48"/>
      <c r="F109" s="48"/>
      <c r="G109" s="48"/>
      <c r="H109" s="48"/>
      <c r="I109" s="48"/>
      <c r="J109" s="48"/>
      <c r="K109" s="48"/>
      <c r="L109" s="48"/>
      <c r="M109" s="48"/>
      <c r="N109" s="48"/>
      <c r="O109" s="48"/>
      <c r="P109" s="48"/>
      <c r="Q109" s="48"/>
      <c r="R109" s="48"/>
      <c r="S109" s="48"/>
      <c r="T109" s="48"/>
    </row>
    <row r="110" spans="1:20" ht="14.25" customHeight="1">
      <c r="A110" s="48"/>
      <c r="B110" s="48"/>
      <c r="C110" s="48"/>
      <c r="D110" s="48"/>
      <c r="E110" s="48"/>
      <c r="F110" s="48"/>
      <c r="G110" s="48"/>
      <c r="H110" s="48"/>
      <c r="I110" s="48"/>
      <c r="J110" s="48"/>
      <c r="K110" s="48"/>
      <c r="L110" s="48"/>
      <c r="M110" s="48"/>
      <c r="N110" s="48"/>
      <c r="O110" s="48"/>
      <c r="P110" s="48"/>
      <c r="Q110" s="48"/>
      <c r="R110" s="48"/>
      <c r="S110" s="48"/>
      <c r="T110" s="48"/>
    </row>
    <row r="111" spans="1:20" ht="14.25" customHeight="1">
      <c r="A111" s="48"/>
      <c r="B111" s="48"/>
      <c r="C111" s="48"/>
      <c r="D111" s="48"/>
      <c r="E111" s="48"/>
      <c r="F111" s="48"/>
      <c r="G111" s="48"/>
      <c r="H111" s="48"/>
      <c r="I111" s="48"/>
      <c r="J111" s="48"/>
      <c r="K111" s="48"/>
      <c r="L111" s="48"/>
      <c r="M111" s="48"/>
      <c r="N111" s="48"/>
      <c r="O111" s="48"/>
      <c r="P111" s="48"/>
      <c r="Q111" s="48"/>
      <c r="R111" s="48"/>
      <c r="S111" s="48"/>
      <c r="T111" s="48"/>
    </row>
    <row r="112" spans="1:20" ht="14.25" customHeight="1">
      <c r="A112" s="48"/>
      <c r="B112" s="48"/>
      <c r="C112" s="48"/>
      <c r="D112" s="48"/>
      <c r="E112" s="48"/>
      <c r="F112" s="48"/>
      <c r="G112" s="48"/>
      <c r="H112" s="48"/>
      <c r="I112" s="48"/>
      <c r="J112" s="48"/>
      <c r="K112" s="48"/>
      <c r="L112" s="48"/>
      <c r="M112" s="48"/>
      <c r="N112" s="48"/>
      <c r="O112" s="48"/>
      <c r="P112" s="48"/>
      <c r="Q112" s="48"/>
      <c r="R112" s="48"/>
      <c r="S112" s="48"/>
      <c r="T112" s="48"/>
    </row>
    <row r="113" spans="1:20" ht="14.25" customHeight="1">
      <c r="A113" s="48"/>
      <c r="B113" s="48"/>
      <c r="C113" s="48"/>
      <c r="D113" s="48"/>
      <c r="E113" s="48"/>
      <c r="F113" s="48"/>
      <c r="G113" s="48"/>
      <c r="H113" s="48"/>
      <c r="I113" s="48"/>
      <c r="J113" s="48"/>
      <c r="K113" s="48"/>
      <c r="L113" s="48"/>
      <c r="M113" s="48"/>
      <c r="N113" s="48"/>
      <c r="O113" s="48"/>
      <c r="P113" s="48"/>
      <c r="Q113" s="48"/>
      <c r="R113" s="48"/>
      <c r="S113" s="48"/>
      <c r="T113" s="48"/>
    </row>
    <row r="114" spans="1:20" ht="14.25" customHeight="1">
      <c r="A114" s="48"/>
      <c r="B114" s="48"/>
      <c r="C114" s="48"/>
      <c r="D114" s="48"/>
      <c r="E114" s="48"/>
      <c r="F114" s="48"/>
      <c r="G114" s="48"/>
      <c r="H114" s="48"/>
      <c r="I114" s="48"/>
      <c r="J114" s="48"/>
      <c r="K114" s="48"/>
      <c r="L114" s="48"/>
      <c r="M114" s="48"/>
      <c r="N114" s="48"/>
      <c r="O114" s="48"/>
      <c r="P114" s="48"/>
      <c r="Q114" s="48"/>
      <c r="R114" s="48"/>
      <c r="S114" s="48"/>
      <c r="T114" s="48"/>
    </row>
    <row r="115" spans="1:20" ht="14.25" customHeight="1">
      <c r="A115" s="48"/>
      <c r="B115" s="48"/>
      <c r="C115" s="48"/>
      <c r="D115" s="48"/>
      <c r="E115" s="48"/>
      <c r="F115" s="48"/>
      <c r="G115" s="48"/>
      <c r="H115" s="48"/>
      <c r="I115" s="48"/>
      <c r="J115" s="48"/>
      <c r="K115" s="48"/>
      <c r="L115" s="48"/>
      <c r="M115" s="48"/>
      <c r="N115" s="48"/>
      <c r="O115" s="48"/>
      <c r="P115" s="48"/>
      <c r="Q115" s="48"/>
      <c r="R115" s="48"/>
      <c r="S115" s="48"/>
      <c r="T115" s="48"/>
    </row>
    <row r="116" spans="1:20" ht="14.25" customHeight="1">
      <c r="A116" s="48"/>
      <c r="B116" s="48"/>
      <c r="C116" s="48"/>
      <c r="D116" s="48"/>
      <c r="E116" s="48"/>
      <c r="F116" s="48"/>
      <c r="G116" s="48"/>
      <c r="H116" s="48"/>
      <c r="I116" s="48"/>
      <c r="J116" s="48"/>
      <c r="K116" s="48"/>
      <c r="L116" s="48"/>
      <c r="M116" s="48"/>
      <c r="N116" s="48"/>
      <c r="O116" s="48"/>
      <c r="P116" s="48"/>
      <c r="Q116" s="48"/>
      <c r="R116" s="48"/>
      <c r="S116" s="48"/>
      <c r="T116" s="48"/>
    </row>
    <row r="117" spans="1:20" ht="14.25" customHeight="1">
      <c r="A117" s="48"/>
      <c r="B117" s="48"/>
      <c r="C117" s="48"/>
      <c r="D117" s="48"/>
      <c r="E117" s="48"/>
      <c r="F117" s="48"/>
      <c r="G117" s="48"/>
      <c r="H117" s="48"/>
      <c r="I117" s="48"/>
      <c r="J117" s="48"/>
      <c r="K117" s="48"/>
      <c r="L117" s="48"/>
      <c r="M117" s="48"/>
      <c r="N117" s="48"/>
      <c r="O117" s="48"/>
      <c r="P117" s="48"/>
      <c r="Q117" s="48"/>
      <c r="R117" s="48"/>
      <c r="S117" s="48"/>
      <c r="T117" s="48"/>
    </row>
    <row r="118" spans="1:20" ht="14.25" customHeight="1">
      <c r="A118" s="48"/>
      <c r="B118" s="48"/>
      <c r="C118" s="48"/>
      <c r="D118" s="48"/>
      <c r="E118" s="48"/>
      <c r="F118" s="48"/>
      <c r="G118" s="48"/>
      <c r="H118" s="48"/>
      <c r="I118" s="48"/>
      <c r="J118" s="48"/>
      <c r="K118" s="48"/>
      <c r="L118" s="48"/>
      <c r="M118" s="48"/>
      <c r="N118" s="48"/>
      <c r="O118" s="48"/>
      <c r="P118" s="48"/>
      <c r="Q118" s="48"/>
      <c r="R118" s="48"/>
      <c r="S118" s="48"/>
      <c r="T118" s="48"/>
    </row>
    <row r="119" spans="1:20" ht="14.25" customHeight="1">
      <c r="A119" s="48"/>
      <c r="B119" s="48"/>
      <c r="C119" s="48"/>
      <c r="D119" s="48"/>
      <c r="E119" s="48"/>
      <c r="F119" s="48"/>
      <c r="G119" s="48"/>
      <c r="H119" s="48"/>
      <c r="I119" s="48"/>
      <c r="J119" s="48"/>
      <c r="K119" s="48"/>
      <c r="L119" s="48"/>
      <c r="M119" s="48"/>
      <c r="N119" s="48"/>
      <c r="O119" s="48"/>
      <c r="P119" s="48"/>
      <c r="Q119" s="48"/>
      <c r="R119" s="48"/>
      <c r="S119" s="48"/>
      <c r="T119" s="48"/>
    </row>
    <row r="120" spans="1:20" ht="14.25" customHeight="1">
      <c r="A120" s="48"/>
      <c r="B120" s="48"/>
      <c r="C120" s="48"/>
      <c r="D120" s="48"/>
      <c r="E120" s="48"/>
      <c r="F120" s="48"/>
      <c r="G120" s="48"/>
      <c r="H120" s="48"/>
      <c r="I120" s="48"/>
      <c r="J120" s="48"/>
      <c r="K120" s="48"/>
      <c r="L120" s="48"/>
      <c r="M120" s="48"/>
      <c r="N120" s="48"/>
      <c r="O120" s="48"/>
      <c r="P120" s="48"/>
      <c r="Q120" s="48"/>
      <c r="R120" s="48"/>
      <c r="S120" s="48"/>
      <c r="T120" s="48"/>
    </row>
    <row r="121" spans="1:20" ht="14.25" customHeight="1">
      <c r="A121" s="48"/>
      <c r="B121" s="48"/>
      <c r="C121" s="48"/>
      <c r="D121" s="48"/>
      <c r="E121" s="48"/>
      <c r="F121" s="48"/>
      <c r="G121" s="48"/>
      <c r="H121" s="48"/>
      <c r="I121" s="48"/>
      <c r="J121" s="48"/>
      <c r="K121" s="48"/>
      <c r="L121" s="48"/>
      <c r="M121" s="48"/>
      <c r="N121" s="48"/>
      <c r="O121" s="48"/>
      <c r="P121" s="48"/>
      <c r="Q121" s="48"/>
      <c r="R121" s="48"/>
      <c r="S121" s="48"/>
      <c r="T121" s="48"/>
    </row>
    <row r="122" spans="1:20" ht="14.25" customHeight="1">
      <c r="A122" s="48"/>
      <c r="B122" s="48"/>
      <c r="C122" s="48"/>
      <c r="D122" s="48"/>
      <c r="E122" s="48"/>
      <c r="F122" s="48"/>
      <c r="G122" s="48"/>
      <c r="H122" s="48"/>
      <c r="I122" s="48"/>
      <c r="J122" s="48"/>
      <c r="K122" s="48"/>
      <c r="L122" s="48"/>
      <c r="M122" s="48"/>
      <c r="N122" s="48"/>
      <c r="O122" s="48"/>
      <c r="P122" s="48"/>
      <c r="Q122" s="48"/>
      <c r="R122" s="48"/>
      <c r="S122" s="48"/>
      <c r="T122" s="48"/>
    </row>
    <row r="123" spans="1:20" ht="14.25" customHeight="1">
      <c r="A123" s="48"/>
      <c r="B123" s="48"/>
      <c r="C123" s="48"/>
      <c r="D123" s="48"/>
      <c r="E123" s="48"/>
      <c r="F123" s="48"/>
      <c r="G123" s="48"/>
      <c r="H123" s="48"/>
      <c r="I123" s="48"/>
      <c r="J123" s="48"/>
      <c r="K123" s="48"/>
      <c r="L123" s="48"/>
      <c r="M123" s="48"/>
      <c r="N123" s="48"/>
      <c r="O123" s="48"/>
      <c r="P123" s="48"/>
      <c r="Q123" s="48"/>
      <c r="R123" s="48"/>
      <c r="S123" s="48"/>
      <c r="T123" s="48"/>
    </row>
    <row r="124" spans="1:20" ht="14.25" customHeight="1">
      <c r="A124" s="48"/>
      <c r="B124" s="48"/>
      <c r="C124" s="48"/>
      <c r="D124" s="48"/>
      <c r="E124" s="48"/>
      <c r="F124" s="48"/>
      <c r="G124" s="48"/>
      <c r="H124" s="48"/>
      <c r="I124" s="48"/>
      <c r="J124" s="48"/>
      <c r="K124" s="48"/>
      <c r="L124" s="48"/>
      <c r="M124" s="48"/>
      <c r="N124" s="48"/>
      <c r="O124" s="48"/>
      <c r="P124" s="48"/>
      <c r="Q124" s="48"/>
      <c r="R124" s="48"/>
      <c r="S124" s="48"/>
      <c r="T124" s="48"/>
    </row>
    <row r="125" spans="1:20" ht="14.25" customHeight="1">
      <c r="A125" s="48"/>
      <c r="B125" s="48"/>
      <c r="C125" s="48"/>
      <c r="D125" s="48"/>
      <c r="E125" s="48"/>
      <c r="F125" s="48"/>
      <c r="G125" s="48"/>
      <c r="H125" s="48"/>
      <c r="I125" s="48"/>
      <c r="J125" s="48"/>
      <c r="K125" s="48"/>
      <c r="L125" s="48"/>
      <c r="M125" s="48"/>
      <c r="N125" s="48"/>
      <c r="O125" s="48"/>
      <c r="P125" s="48"/>
      <c r="Q125" s="48"/>
      <c r="R125" s="48"/>
      <c r="S125" s="48"/>
      <c r="T125" s="48"/>
    </row>
    <row r="126" spans="1:20" ht="14.25" customHeight="1">
      <c r="A126" s="48"/>
      <c r="B126" s="48"/>
      <c r="C126" s="48"/>
      <c r="D126" s="48"/>
      <c r="E126" s="48"/>
      <c r="F126" s="48"/>
      <c r="G126" s="48"/>
      <c r="H126" s="48"/>
      <c r="I126" s="48"/>
      <c r="J126" s="48"/>
      <c r="K126" s="48"/>
      <c r="L126" s="48"/>
      <c r="M126" s="48"/>
      <c r="N126" s="48"/>
      <c r="O126" s="48"/>
      <c r="P126" s="48"/>
      <c r="Q126" s="48"/>
      <c r="R126" s="48"/>
      <c r="S126" s="48"/>
      <c r="T126" s="48"/>
    </row>
    <row r="127" spans="1:20" ht="14.25" customHeight="1">
      <c r="A127" s="48"/>
      <c r="B127" s="48"/>
      <c r="C127" s="48"/>
      <c r="D127" s="48"/>
      <c r="E127" s="48"/>
      <c r="F127" s="48"/>
      <c r="G127" s="48"/>
      <c r="H127" s="48"/>
      <c r="I127" s="48"/>
      <c r="J127" s="48"/>
      <c r="K127" s="48"/>
      <c r="L127" s="48"/>
      <c r="M127" s="48"/>
      <c r="N127" s="48"/>
      <c r="O127" s="48"/>
      <c r="P127" s="48"/>
      <c r="Q127" s="48"/>
      <c r="R127" s="48"/>
      <c r="S127" s="48"/>
      <c r="T127" s="48"/>
    </row>
    <row r="128" spans="1:20" ht="14.25" customHeight="1">
      <c r="A128" s="48"/>
      <c r="B128" s="48"/>
      <c r="C128" s="48"/>
      <c r="D128" s="48"/>
      <c r="E128" s="48"/>
      <c r="F128" s="48"/>
      <c r="G128" s="48"/>
      <c r="H128" s="48"/>
      <c r="I128" s="48"/>
      <c r="J128" s="48"/>
      <c r="K128" s="48"/>
      <c r="L128" s="48"/>
      <c r="M128" s="48"/>
      <c r="N128" s="48"/>
      <c r="O128" s="48"/>
      <c r="P128" s="48"/>
      <c r="Q128" s="48"/>
      <c r="R128" s="48"/>
      <c r="S128" s="48"/>
      <c r="T128" s="48"/>
    </row>
    <row r="129" spans="1:20" ht="14.25" customHeight="1">
      <c r="A129" s="48"/>
      <c r="B129" s="48"/>
      <c r="C129" s="48"/>
      <c r="D129" s="48"/>
      <c r="E129" s="48"/>
      <c r="F129" s="48"/>
      <c r="G129" s="48"/>
      <c r="H129" s="48"/>
      <c r="I129" s="48"/>
      <c r="J129" s="48"/>
      <c r="K129" s="48"/>
      <c r="L129" s="48"/>
      <c r="M129" s="48"/>
      <c r="N129" s="48"/>
      <c r="O129" s="48"/>
      <c r="P129" s="48"/>
      <c r="Q129" s="48"/>
      <c r="R129" s="48"/>
      <c r="S129" s="48"/>
      <c r="T129" s="48"/>
    </row>
    <row r="130" spans="1:20" ht="14.25" customHeight="1">
      <c r="A130" s="48"/>
      <c r="B130" s="48"/>
      <c r="C130" s="48"/>
      <c r="D130" s="48"/>
      <c r="E130" s="48"/>
      <c r="F130" s="48"/>
      <c r="G130" s="48"/>
      <c r="H130" s="48"/>
      <c r="I130" s="48"/>
      <c r="J130" s="48"/>
      <c r="K130" s="48"/>
      <c r="L130" s="48"/>
      <c r="M130" s="48"/>
      <c r="N130" s="48"/>
      <c r="O130" s="48"/>
      <c r="P130" s="48"/>
      <c r="Q130" s="48"/>
      <c r="R130" s="48"/>
      <c r="S130" s="48"/>
      <c r="T130" s="48"/>
    </row>
    <row r="131" spans="1:20" ht="14.25" customHeight="1">
      <c r="A131" s="48"/>
      <c r="B131" s="48"/>
      <c r="C131" s="48"/>
      <c r="D131" s="48"/>
      <c r="E131" s="48"/>
      <c r="F131" s="48"/>
      <c r="G131" s="48"/>
      <c r="H131" s="48"/>
      <c r="I131" s="48"/>
      <c r="J131" s="48"/>
      <c r="K131" s="48"/>
      <c r="L131" s="48"/>
      <c r="M131" s="48"/>
      <c r="N131" s="48"/>
      <c r="O131" s="48"/>
      <c r="P131" s="48"/>
      <c r="Q131" s="48"/>
      <c r="R131" s="48"/>
      <c r="S131" s="48"/>
      <c r="T131" s="48"/>
    </row>
    <row r="132" spans="1:20" ht="14.25" customHeight="1">
      <c r="A132" s="48"/>
      <c r="B132" s="48"/>
      <c r="C132" s="48"/>
      <c r="D132" s="48"/>
      <c r="E132" s="48"/>
      <c r="F132" s="48"/>
      <c r="G132" s="48"/>
      <c r="H132" s="48"/>
      <c r="I132" s="48"/>
      <c r="J132" s="48"/>
      <c r="K132" s="48"/>
      <c r="L132" s="48"/>
      <c r="M132" s="48"/>
      <c r="N132" s="48"/>
      <c r="O132" s="48"/>
      <c r="P132" s="48"/>
      <c r="Q132" s="48"/>
      <c r="R132" s="48"/>
      <c r="S132" s="48"/>
      <c r="T132" s="48"/>
    </row>
    <row r="133" spans="1:20" ht="14.25" customHeight="1">
      <c r="A133" s="48"/>
      <c r="B133" s="48"/>
      <c r="C133" s="48"/>
      <c r="D133" s="48"/>
      <c r="E133" s="48"/>
      <c r="F133" s="48"/>
      <c r="G133" s="48"/>
      <c r="H133" s="48"/>
      <c r="I133" s="48"/>
      <c r="J133" s="48"/>
      <c r="K133" s="48"/>
      <c r="L133" s="48"/>
      <c r="M133" s="48"/>
      <c r="N133" s="48"/>
      <c r="O133" s="48"/>
      <c r="P133" s="48"/>
      <c r="Q133" s="48"/>
      <c r="R133" s="48"/>
      <c r="S133" s="48"/>
      <c r="T133" s="48"/>
    </row>
    <row r="134" spans="1:20" ht="14.25" customHeight="1">
      <c r="A134" s="48"/>
      <c r="B134" s="48"/>
      <c r="C134" s="48"/>
      <c r="D134" s="48"/>
      <c r="E134" s="48"/>
      <c r="F134" s="48"/>
      <c r="G134" s="48"/>
      <c r="H134" s="48"/>
      <c r="I134" s="48"/>
      <c r="J134" s="48"/>
      <c r="K134" s="48"/>
      <c r="L134" s="48"/>
      <c r="M134" s="48"/>
      <c r="N134" s="48"/>
      <c r="O134" s="48"/>
      <c r="P134" s="48"/>
      <c r="Q134" s="48"/>
      <c r="R134" s="48"/>
      <c r="S134" s="48"/>
      <c r="T134" s="48"/>
    </row>
    <row r="135" spans="1:20" ht="14.25" customHeight="1">
      <c r="A135" s="48"/>
      <c r="B135" s="48"/>
      <c r="C135" s="48"/>
      <c r="D135" s="48"/>
      <c r="E135" s="48"/>
      <c r="F135" s="48"/>
      <c r="G135" s="48"/>
      <c r="H135" s="48"/>
      <c r="I135" s="48"/>
      <c r="J135" s="48"/>
      <c r="K135" s="48"/>
      <c r="L135" s="48"/>
      <c r="M135" s="48"/>
      <c r="N135" s="48"/>
      <c r="O135" s="48"/>
      <c r="P135" s="48"/>
      <c r="Q135" s="48"/>
      <c r="R135" s="48"/>
      <c r="S135" s="48"/>
      <c r="T135" s="48"/>
    </row>
    <row r="136" spans="1:20" ht="14.25" customHeight="1">
      <c r="A136" s="48"/>
      <c r="B136" s="48"/>
      <c r="C136" s="48"/>
      <c r="D136" s="48"/>
      <c r="E136" s="48"/>
      <c r="F136" s="48"/>
      <c r="G136" s="48"/>
      <c r="H136" s="48"/>
      <c r="I136" s="48"/>
      <c r="J136" s="48"/>
      <c r="K136" s="48"/>
      <c r="L136" s="48"/>
      <c r="M136" s="48"/>
      <c r="N136" s="48"/>
      <c r="O136" s="48"/>
      <c r="P136" s="48"/>
      <c r="Q136" s="48"/>
      <c r="R136" s="48"/>
      <c r="S136" s="48"/>
      <c r="T136" s="48"/>
    </row>
    <row r="137" spans="1:20" ht="14.25" customHeight="1">
      <c r="A137" s="48"/>
      <c r="B137" s="48"/>
      <c r="C137" s="48"/>
      <c r="D137" s="48"/>
      <c r="E137" s="48"/>
      <c r="F137" s="48"/>
      <c r="G137" s="48"/>
      <c r="H137" s="48"/>
      <c r="I137" s="48"/>
      <c r="J137" s="48"/>
      <c r="K137" s="48"/>
      <c r="L137" s="48"/>
      <c r="M137" s="48"/>
      <c r="N137" s="48"/>
      <c r="O137" s="48"/>
      <c r="P137" s="48"/>
      <c r="Q137" s="48"/>
      <c r="R137" s="48"/>
      <c r="S137" s="48"/>
      <c r="T137" s="48"/>
    </row>
    <row r="138" spans="1:20" ht="14.25" customHeight="1">
      <c r="A138" s="48"/>
      <c r="B138" s="48"/>
      <c r="C138" s="48"/>
      <c r="D138" s="48"/>
      <c r="E138" s="48"/>
      <c r="F138" s="48"/>
      <c r="G138" s="48"/>
      <c r="H138" s="48"/>
      <c r="I138" s="48"/>
      <c r="J138" s="48"/>
      <c r="K138" s="48"/>
      <c r="L138" s="48"/>
      <c r="M138" s="48"/>
      <c r="N138" s="48"/>
      <c r="O138" s="48"/>
      <c r="P138" s="48"/>
      <c r="Q138" s="48"/>
      <c r="R138" s="48"/>
      <c r="S138" s="48"/>
      <c r="T138" s="48"/>
    </row>
    <row r="139" spans="1:20" ht="14.25" customHeight="1">
      <c r="A139" s="48"/>
      <c r="B139" s="48"/>
      <c r="C139" s="48"/>
      <c r="D139" s="48"/>
      <c r="E139" s="48"/>
      <c r="F139" s="48"/>
      <c r="G139" s="48"/>
      <c r="H139" s="48"/>
      <c r="I139" s="48"/>
      <c r="J139" s="48"/>
      <c r="K139" s="48"/>
      <c r="L139" s="48"/>
      <c r="M139" s="48"/>
      <c r="N139" s="48"/>
      <c r="O139" s="48"/>
      <c r="P139" s="48"/>
      <c r="Q139" s="48"/>
      <c r="R139" s="48"/>
      <c r="S139" s="48"/>
      <c r="T139" s="48"/>
    </row>
    <row r="140" spans="1:20" ht="14.25" customHeight="1">
      <c r="A140" s="48"/>
      <c r="B140" s="48"/>
      <c r="C140" s="48"/>
      <c r="D140" s="48"/>
      <c r="E140" s="48"/>
      <c r="F140" s="48"/>
      <c r="G140" s="48"/>
      <c r="H140" s="48"/>
      <c r="I140" s="48"/>
      <c r="J140" s="48"/>
      <c r="K140" s="48"/>
      <c r="L140" s="48"/>
      <c r="M140" s="48"/>
      <c r="N140" s="48"/>
      <c r="O140" s="48"/>
      <c r="P140" s="48"/>
      <c r="Q140" s="48"/>
      <c r="R140" s="48"/>
      <c r="S140" s="48"/>
      <c r="T140" s="48"/>
    </row>
    <row r="141" spans="1:20" ht="14.25" customHeight="1">
      <c r="A141" s="48"/>
      <c r="B141" s="48"/>
      <c r="C141" s="48"/>
      <c r="D141" s="48"/>
      <c r="E141" s="48"/>
      <c r="F141" s="48"/>
      <c r="G141" s="48"/>
      <c r="H141" s="48"/>
      <c r="I141" s="48"/>
      <c r="J141" s="48"/>
      <c r="K141" s="48"/>
      <c r="L141" s="48"/>
      <c r="M141" s="48"/>
      <c r="N141" s="48"/>
      <c r="O141" s="48"/>
      <c r="P141" s="48"/>
      <c r="Q141" s="48"/>
      <c r="R141" s="48"/>
      <c r="S141" s="48"/>
      <c r="T141" s="48"/>
    </row>
    <row r="142" spans="1:20" ht="14.25" customHeight="1">
      <c r="A142" s="48"/>
      <c r="B142" s="48"/>
      <c r="C142" s="48"/>
      <c r="D142" s="48"/>
      <c r="E142" s="48"/>
      <c r="F142" s="48"/>
      <c r="G142" s="48"/>
      <c r="H142" s="48"/>
      <c r="I142" s="48"/>
      <c r="J142" s="48"/>
      <c r="K142" s="48"/>
      <c r="L142" s="48"/>
      <c r="M142" s="48"/>
      <c r="N142" s="48"/>
      <c r="O142" s="48"/>
      <c r="P142" s="48"/>
      <c r="Q142" s="48"/>
      <c r="R142" s="48"/>
      <c r="S142" s="48"/>
      <c r="T142" s="48"/>
    </row>
    <row r="143" spans="1:20" ht="14.25" customHeight="1">
      <c r="A143" s="48"/>
      <c r="B143" s="48"/>
      <c r="C143" s="48"/>
      <c r="D143" s="48"/>
      <c r="E143" s="48"/>
      <c r="F143" s="48"/>
      <c r="G143" s="48"/>
      <c r="H143" s="48"/>
      <c r="I143" s="48"/>
      <c r="J143" s="48"/>
      <c r="K143" s="48"/>
      <c r="L143" s="48"/>
      <c r="M143" s="48"/>
      <c r="N143" s="48"/>
      <c r="O143" s="48"/>
      <c r="P143" s="48"/>
      <c r="Q143" s="48"/>
      <c r="R143" s="48"/>
      <c r="S143" s="48"/>
      <c r="T143" s="48"/>
    </row>
    <row r="144" spans="1:20" ht="14.25" customHeight="1">
      <c r="A144" s="48"/>
      <c r="B144" s="48"/>
      <c r="C144" s="48"/>
      <c r="D144" s="48"/>
      <c r="E144" s="48"/>
      <c r="F144" s="48"/>
      <c r="G144" s="48"/>
      <c r="H144" s="48"/>
      <c r="I144" s="48"/>
      <c r="J144" s="48"/>
      <c r="K144" s="48"/>
      <c r="L144" s="48"/>
      <c r="M144" s="48"/>
      <c r="N144" s="48"/>
      <c r="O144" s="48"/>
      <c r="P144" s="48"/>
      <c r="Q144" s="48"/>
      <c r="R144" s="48"/>
      <c r="S144" s="48"/>
      <c r="T144" s="48"/>
    </row>
    <row r="145" spans="1:20" ht="14.25" customHeight="1">
      <c r="A145" s="48"/>
      <c r="B145" s="48"/>
      <c r="C145" s="48"/>
      <c r="D145" s="48"/>
      <c r="E145" s="48"/>
      <c r="F145" s="48"/>
      <c r="G145" s="48"/>
      <c r="H145" s="48"/>
      <c r="I145" s="48"/>
      <c r="J145" s="48"/>
      <c r="K145" s="48"/>
      <c r="L145" s="48"/>
      <c r="M145" s="48"/>
      <c r="N145" s="48"/>
      <c r="O145" s="48"/>
      <c r="P145" s="48"/>
      <c r="Q145" s="48"/>
      <c r="R145" s="48"/>
      <c r="S145" s="48"/>
      <c r="T145" s="48"/>
    </row>
    <row r="146" spans="1:20" ht="14.25" customHeight="1">
      <c r="A146" s="48"/>
      <c r="B146" s="48"/>
      <c r="C146" s="48"/>
      <c r="D146" s="48"/>
      <c r="E146" s="48"/>
      <c r="F146" s="48"/>
      <c r="G146" s="48"/>
      <c r="H146" s="48"/>
      <c r="I146" s="48"/>
      <c r="J146" s="48"/>
      <c r="K146" s="48"/>
      <c r="L146" s="48"/>
      <c r="M146" s="48"/>
      <c r="N146" s="48"/>
      <c r="O146" s="48"/>
      <c r="P146" s="48"/>
      <c r="Q146" s="48"/>
      <c r="R146" s="48"/>
      <c r="S146" s="48"/>
      <c r="T146" s="48"/>
    </row>
    <row r="147" spans="1:20" ht="14.25" customHeight="1">
      <c r="A147" s="48"/>
      <c r="B147" s="48"/>
      <c r="C147" s="48"/>
      <c r="D147" s="48"/>
      <c r="E147" s="48"/>
      <c r="F147" s="48"/>
      <c r="G147" s="48"/>
      <c r="H147" s="48"/>
      <c r="I147" s="48"/>
      <c r="J147" s="48"/>
      <c r="K147" s="48"/>
      <c r="L147" s="48"/>
      <c r="M147" s="48"/>
      <c r="N147" s="48"/>
      <c r="O147" s="48"/>
      <c r="P147" s="48"/>
      <c r="Q147" s="48"/>
      <c r="R147" s="48"/>
      <c r="S147" s="48"/>
      <c r="T147" s="48"/>
    </row>
    <row r="148" spans="1:20" ht="14.25" customHeight="1">
      <c r="A148" s="48"/>
      <c r="B148" s="48"/>
      <c r="C148" s="48"/>
      <c r="D148" s="48"/>
      <c r="E148" s="48"/>
      <c r="F148" s="48"/>
      <c r="G148" s="48"/>
      <c r="H148" s="48"/>
      <c r="I148" s="48"/>
      <c r="J148" s="48"/>
      <c r="K148" s="48"/>
      <c r="L148" s="48"/>
      <c r="M148" s="48"/>
      <c r="N148" s="48"/>
      <c r="O148" s="48"/>
      <c r="P148" s="48"/>
      <c r="Q148" s="48"/>
      <c r="R148" s="48"/>
      <c r="S148" s="48"/>
      <c r="T148" s="48"/>
    </row>
    <row r="149" spans="1:20" ht="14.25" customHeight="1">
      <c r="A149" s="48"/>
      <c r="B149" s="48"/>
      <c r="C149" s="48"/>
      <c r="D149" s="48"/>
      <c r="E149" s="48"/>
      <c r="F149" s="48"/>
      <c r="G149" s="48"/>
      <c r="H149" s="48"/>
      <c r="I149" s="48"/>
      <c r="J149" s="48"/>
      <c r="K149" s="48"/>
      <c r="L149" s="48"/>
      <c r="M149" s="48"/>
      <c r="N149" s="48"/>
      <c r="O149" s="48"/>
      <c r="P149" s="48"/>
      <c r="Q149" s="48"/>
      <c r="R149" s="48"/>
      <c r="S149" s="48"/>
      <c r="T149" s="48"/>
    </row>
    <row r="150" spans="1:20" ht="14.25" customHeight="1">
      <c r="A150" s="48"/>
      <c r="B150" s="48"/>
      <c r="C150" s="48"/>
      <c r="D150" s="48"/>
      <c r="E150" s="48"/>
      <c r="F150" s="48"/>
      <c r="G150" s="48"/>
      <c r="H150" s="48"/>
      <c r="I150" s="48"/>
      <c r="J150" s="48"/>
      <c r="K150" s="48"/>
      <c r="L150" s="48"/>
      <c r="M150" s="48"/>
      <c r="N150" s="48"/>
      <c r="O150" s="48"/>
      <c r="P150" s="48"/>
      <c r="Q150" s="48"/>
      <c r="R150" s="48"/>
      <c r="S150" s="48"/>
      <c r="T150" s="48"/>
    </row>
    <row r="151" spans="1:20" ht="14.25" customHeight="1">
      <c r="A151" s="48"/>
      <c r="B151" s="48"/>
      <c r="C151" s="48"/>
      <c r="D151" s="48"/>
      <c r="E151" s="48"/>
      <c r="F151" s="48"/>
      <c r="G151" s="48"/>
      <c r="H151" s="48"/>
      <c r="I151" s="48"/>
      <c r="J151" s="48"/>
      <c r="K151" s="48"/>
      <c r="L151" s="48"/>
      <c r="M151" s="48"/>
      <c r="N151" s="48"/>
      <c r="O151" s="48"/>
      <c r="P151" s="48"/>
      <c r="Q151" s="48"/>
      <c r="R151" s="48"/>
      <c r="S151" s="48"/>
      <c r="T151" s="48"/>
    </row>
    <row r="152" spans="1:20" ht="14.25" customHeight="1">
      <c r="A152" s="48"/>
      <c r="B152" s="48"/>
      <c r="C152" s="48"/>
      <c r="D152" s="48"/>
      <c r="E152" s="48"/>
      <c r="F152" s="48"/>
      <c r="G152" s="48"/>
      <c r="H152" s="48"/>
      <c r="I152" s="48"/>
      <c r="J152" s="48"/>
      <c r="K152" s="48"/>
      <c r="L152" s="48"/>
      <c r="M152" s="48"/>
      <c r="N152" s="48"/>
      <c r="O152" s="48"/>
      <c r="P152" s="48"/>
      <c r="Q152" s="48"/>
      <c r="R152" s="48"/>
      <c r="S152" s="48"/>
      <c r="T152" s="48"/>
    </row>
    <row r="153" spans="1:20" ht="14.25" customHeight="1">
      <c r="A153" s="48"/>
      <c r="B153" s="48"/>
      <c r="C153" s="48"/>
      <c r="D153" s="48"/>
      <c r="E153" s="48"/>
      <c r="F153" s="48"/>
      <c r="G153" s="48"/>
      <c r="H153" s="48"/>
      <c r="I153" s="48"/>
      <c r="J153" s="48"/>
      <c r="K153" s="48"/>
      <c r="L153" s="48"/>
      <c r="M153" s="48"/>
      <c r="N153" s="48"/>
      <c r="O153" s="48"/>
      <c r="P153" s="48"/>
      <c r="Q153" s="48"/>
      <c r="R153" s="48"/>
      <c r="S153" s="48"/>
      <c r="T153" s="48"/>
    </row>
    <row r="154" spans="1:20" ht="14.25" customHeight="1">
      <c r="A154" s="48"/>
      <c r="B154" s="48"/>
      <c r="C154" s="48"/>
      <c r="D154" s="48"/>
      <c r="E154" s="48"/>
      <c r="F154" s="48"/>
      <c r="G154" s="48"/>
      <c r="H154" s="48"/>
      <c r="I154" s="48"/>
      <c r="J154" s="48"/>
      <c r="K154" s="48"/>
      <c r="L154" s="48"/>
      <c r="M154" s="48"/>
      <c r="N154" s="48"/>
      <c r="O154" s="48"/>
      <c r="P154" s="48"/>
      <c r="Q154" s="48"/>
      <c r="R154" s="48"/>
      <c r="S154" s="48"/>
      <c r="T154" s="48"/>
    </row>
    <row r="155" spans="1:20" ht="14.25" customHeight="1">
      <c r="A155" s="48"/>
      <c r="B155" s="48"/>
      <c r="C155" s="48"/>
      <c r="D155" s="48"/>
      <c r="E155" s="48"/>
      <c r="F155" s="48"/>
      <c r="G155" s="48"/>
      <c r="H155" s="48"/>
      <c r="I155" s="48"/>
      <c r="J155" s="48"/>
      <c r="K155" s="48"/>
      <c r="L155" s="48"/>
      <c r="M155" s="48"/>
      <c r="N155" s="48"/>
      <c r="O155" s="48"/>
      <c r="P155" s="48"/>
      <c r="Q155" s="48"/>
      <c r="R155" s="48"/>
      <c r="S155" s="48"/>
      <c r="T155" s="48"/>
    </row>
    <row r="156" spans="1:20" ht="14.25" customHeight="1">
      <c r="A156" s="48"/>
      <c r="B156" s="48"/>
      <c r="C156" s="48"/>
      <c r="D156" s="48"/>
      <c r="E156" s="48"/>
      <c r="F156" s="48"/>
      <c r="G156" s="48"/>
      <c r="H156" s="48"/>
      <c r="I156" s="48"/>
      <c r="J156" s="48"/>
      <c r="K156" s="48"/>
      <c r="L156" s="48"/>
      <c r="M156" s="48"/>
      <c r="N156" s="48"/>
      <c r="O156" s="48"/>
      <c r="P156" s="48"/>
      <c r="Q156" s="48"/>
      <c r="R156" s="48"/>
      <c r="S156" s="48"/>
      <c r="T156" s="48"/>
    </row>
    <row r="157" spans="1:20" ht="14.25" customHeight="1">
      <c r="A157" s="48"/>
      <c r="B157" s="48"/>
      <c r="C157" s="48"/>
      <c r="D157" s="48"/>
      <c r="E157" s="48"/>
      <c r="F157" s="48"/>
      <c r="G157" s="48"/>
      <c r="H157" s="48"/>
      <c r="I157" s="48"/>
      <c r="J157" s="48"/>
      <c r="K157" s="48"/>
      <c r="L157" s="48"/>
      <c r="M157" s="48"/>
      <c r="N157" s="48"/>
      <c r="O157" s="48"/>
      <c r="P157" s="48"/>
      <c r="Q157" s="48"/>
      <c r="R157" s="48"/>
      <c r="S157" s="48"/>
      <c r="T157" s="48"/>
    </row>
    <row r="158" spans="1:20" ht="14.25" customHeight="1">
      <c r="A158" s="48"/>
      <c r="B158" s="48"/>
      <c r="C158" s="48"/>
      <c r="D158" s="48"/>
      <c r="E158" s="48"/>
      <c r="F158" s="48"/>
      <c r="G158" s="48"/>
      <c r="H158" s="48"/>
      <c r="I158" s="48"/>
      <c r="J158" s="48"/>
      <c r="K158" s="48"/>
      <c r="L158" s="48"/>
      <c r="M158" s="48"/>
      <c r="N158" s="48"/>
      <c r="O158" s="48"/>
      <c r="P158" s="48"/>
      <c r="Q158" s="48"/>
      <c r="R158" s="48"/>
      <c r="S158" s="48"/>
      <c r="T158" s="48"/>
    </row>
    <row r="159" spans="1:20" ht="14.25" customHeight="1">
      <c r="A159" s="48"/>
      <c r="B159" s="48"/>
      <c r="C159" s="48"/>
      <c r="D159" s="48"/>
      <c r="E159" s="48"/>
      <c r="F159" s="48"/>
      <c r="G159" s="48"/>
      <c r="H159" s="48"/>
      <c r="I159" s="48"/>
      <c r="J159" s="48"/>
      <c r="K159" s="48"/>
      <c r="L159" s="48"/>
      <c r="M159" s="48"/>
      <c r="N159" s="48"/>
      <c r="O159" s="48"/>
      <c r="P159" s="48"/>
      <c r="Q159" s="48"/>
      <c r="R159" s="48"/>
      <c r="S159" s="48"/>
      <c r="T159" s="48"/>
    </row>
    <row r="160" spans="1:20" ht="14.25" customHeight="1">
      <c r="A160" s="48"/>
      <c r="B160" s="48"/>
      <c r="C160" s="48"/>
      <c r="D160" s="48"/>
      <c r="E160" s="48"/>
      <c r="F160" s="48"/>
      <c r="G160" s="48"/>
      <c r="H160" s="48"/>
      <c r="I160" s="48"/>
      <c r="J160" s="48"/>
      <c r="K160" s="48"/>
      <c r="L160" s="48"/>
      <c r="M160" s="48"/>
      <c r="N160" s="48"/>
      <c r="O160" s="48"/>
      <c r="P160" s="48"/>
      <c r="Q160" s="48"/>
      <c r="R160" s="48"/>
      <c r="S160" s="48"/>
      <c r="T160" s="48"/>
    </row>
    <row r="161" spans="1:20" ht="14.25" customHeight="1">
      <c r="A161" s="48"/>
      <c r="B161" s="48"/>
      <c r="C161" s="48"/>
      <c r="D161" s="48"/>
      <c r="E161" s="48"/>
      <c r="F161" s="48"/>
      <c r="G161" s="48"/>
      <c r="H161" s="48"/>
      <c r="I161" s="48"/>
      <c r="J161" s="48"/>
      <c r="K161" s="48"/>
      <c r="L161" s="48"/>
      <c r="M161" s="48"/>
      <c r="N161" s="48"/>
      <c r="O161" s="48"/>
      <c r="P161" s="48"/>
      <c r="Q161" s="48"/>
      <c r="R161" s="48"/>
      <c r="S161" s="48"/>
      <c r="T161" s="48"/>
    </row>
    <row r="162" spans="1:20" ht="14.25" customHeight="1">
      <c r="A162" s="48"/>
      <c r="B162" s="48"/>
      <c r="C162" s="48"/>
      <c r="D162" s="48"/>
      <c r="E162" s="48"/>
      <c r="F162" s="48"/>
      <c r="G162" s="48"/>
      <c r="H162" s="48"/>
      <c r="I162" s="48"/>
      <c r="J162" s="48"/>
      <c r="K162" s="48"/>
      <c r="L162" s="48"/>
      <c r="M162" s="48"/>
      <c r="N162" s="48"/>
      <c r="O162" s="48"/>
      <c r="P162" s="48"/>
      <c r="Q162" s="48"/>
      <c r="R162" s="48"/>
      <c r="S162" s="48"/>
      <c r="T162" s="48"/>
    </row>
    <row r="163" spans="1:20" ht="14.25" customHeight="1">
      <c r="A163" s="48"/>
      <c r="B163" s="48"/>
      <c r="C163" s="48"/>
      <c r="D163" s="48"/>
      <c r="E163" s="48"/>
      <c r="F163" s="48"/>
      <c r="G163" s="48"/>
      <c r="H163" s="48"/>
      <c r="I163" s="48"/>
      <c r="J163" s="48"/>
      <c r="K163" s="48"/>
      <c r="L163" s="48"/>
      <c r="M163" s="48"/>
      <c r="N163" s="48"/>
      <c r="O163" s="48"/>
      <c r="P163" s="48"/>
      <c r="Q163" s="48"/>
      <c r="R163" s="48"/>
      <c r="S163" s="48"/>
      <c r="T163" s="48"/>
    </row>
    <row r="164" spans="1:20" ht="14.25" customHeight="1">
      <c r="A164" s="48"/>
      <c r="B164" s="48"/>
      <c r="C164" s="48"/>
      <c r="D164" s="48"/>
      <c r="E164" s="48"/>
      <c r="F164" s="48"/>
      <c r="G164" s="48"/>
      <c r="H164" s="48"/>
      <c r="I164" s="48"/>
      <c r="J164" s="48"/>
      <c r="K164" s="48"/>
      <c r="L164" s="48"/>
      <c r="M164" s="48"/>
      <c r="N164" s="48"/>
      <c r="O164" s="48"/>
      <c r="P164" s="48"/>
      <c r="Q164" s="48"/>
      <c r="R164" s="48"/>
      <c r="S164" s="48"/>
      <c r="T164" s="48"/>
    </row>
    <row r="165" spans="1:20" ht="14.25" customHeight="1">
      <c r="A165" s="48"/>
      <c r="B165" s="48"/>
      <c r="C165" s="48"/>
      <c r="D165" s="48"/>
      <c r="E165" s="48"/>
      <c r="F165" s="48"/>
      <c r="G165" s="48"/>
      <c r="H165" s="48"/>
      <c r="I165" s="48"/>
      <c r="J165" s="48"/>
      <c r="K165" s="48"/>
      <c r="L165" s="48"/>
      <c r="M165" s="48"/>
      <c r="N165" s="48"/>
      <c r="O165" s="48"/>
      <c r="P165" s="48"/>
      <c r="Q165" s="48"/>
      <c r="R165" s="48"/>
      <c r="S165" s="48"/>
      <c r="T165" s="48"/>
    </row>
    <row r="166" spans="1:20" ht="14.25" customHeight="1">
      <c r="A166" s="48"/>
      <c r="B166" s="48"/>
      <c r="C166" s="48"/>
      <c r="D166" s="48"/>
      <c r="E166" s="48"/>
      <c r="F166" s="48"/>
      <c r="G166" s="48"/>
      <c r="H166" s="48"/>
      <c r="I166" s="48"/>
      <c r="J166" s="48"/>
      <c r="K166" s="48"/>
      <c r="L166" s="48"/>
      <c r="M166" s="48"/>
      <c r="N166" s="48"/>
      <c r="O166" s="48"/>
      <c r="P166" s="48"/>
      <c r="Q166" s="48"/>
      <c r="R166" s="48"/>
      <c r="S166" s="48"/>
      <c r="T166" s="48"/>
    </row>
    <row r="167" spans="1:20" ht="14.25" customHeight="1">
      <c r="A167" s="48"/>
      <c r="B167" s="48"/>
      <c r="C167" s="48"/>
      <c r="D167" s="48"/>
      <c r="E167" s="48"/>
      <c r="F167" s="48"/>
      <c r="G167" s="48"/>
      <c r="H167" s="48"/>
      <c r="I167" s="48"/>
      <c r="J167" s="48"/>
      <c r="K167" s="48"/>
      <c r="L167" s="48"/>
      <c r="M167" s="48"/>
      <c r="N167" s="48"/>
      <c r="O167" s="48"/>
      <c r="P167" s="48"/>
      <c r="Q167" s="48"/>
      <c r="R167" s="48"/>
      <c r="S167" s="48"/>
      <c r="T167" s="48"/>
    </row>
    <row r="168" spans="1:20" ht="14.25" customHeight="1">
      <c r="A168" s="48"/>
      <c r="B168" s="48"/>
      <c r="C168" s="48"/>
      <c r="D168" s="48"/>
      <c r="E168" s="48"/>
      <c r="F168" s="48"/>
      <c r="G168" s="48"/>
      <c r="H168" s="48"/>
      <c r="I168" s="48"/>
      <c r="J168" s="48"/>
      <c r="K168" s="48"/>
      <c r="L168" s="48"/>
      <c r="M168" s="48"/>
      <c r="N168" s="48"/>
      <c r="O168" s="48"/>
      <c r="P168" s="48"/>
      <c r="Q168" s="48"/>
      <c r="R168" s="48"/>
      <c r="S168" s="48"/>
      <c r="T168" s="48"/>
    </row>
    <row r="169" spans="1:20" ht="14.25" customHeight="1">
      <c r="A169" s="48"/>
      <c r="B169" s="48"/>
      <c r="C169" s="48"/>
      <c r="D169" s="48"/>
      <c r="E169" s="48"/>
      <c r="F169" s="48"/>
      <c r="G169" s="48"/>
      <c r="H169" s="48"/>
      <c r="I169" s="48"/>
      <c r="J169" s="48"/>
      <c r="K169" s="48"/>
      <c r="L169" s="48"/>
      <c r="M169" s="48"/>
      <c r="N169" s="48"/>
      <c r="O169" s="48"/>
      <c r="P169" s="48"/>
      <c r="Q169" s="48"/>
      <c r="R169" s="48"/>
      <c r="S169" s="48"/>
      <c r="T169" s="48"/>
    </row>
    <row r="170" spans="1:20" ht="14.25" customHeight="1">
      <c r="A170" s="48"/>
      <c r="B170" s="48"/>
      <c r="C170" s="48"/>
      <c r="D170" s="48"/>
      <c r="E170" s="48"/>
      <c r="F170" s="48"/>
      <c r="G170" s="48"/>
      <c r="H170" s="48"/>
      <c r="I170" s="48"/>
      <c r="J170" s="48"/>
      <c r="K170" s="48"/>
      <c r="L170" s="48"/>
      <c r="M170" s="48"/>
      <c r="N170" s="48"/>
      <c r="O170" s="48"/>
      <c r="P170" s="48"/>
      <c r="Q170" s="48"/>
      <c r="R170" s="48"/>
      <c r="S170" s="48"/>
      <c r="T170" s="48"/>
    </row>
    <row r="171" spans="1:20" ht="14.25" customHeight="1">
      <c r="A171" s="48"/>
      <c r="B171" s="48"/>
      <c r="C171" s="48"/>
      <c r="D171" s="48"/>
      <c r="E171" s="48"/>
      <c r="F171" s="48"/>
      <c r="G171" s="48"/>
      <c r="H171" s="48"/>
      <c r="I171" s="48"/>
      <c r="J171" s="48"/>
      <c r="K171" s="48"/>
      <c r="L171" s="48"/>
      <c r="M171" s="48"/>
      <c r="N171" s="48"/>
      <c r="O171" s="48"/>
      <c r="P171" s="48"/>
      <c r="Q171" s="48"/>
      <c r="R171" s="48"/>
      <c r="S171" s="48"/>
      <c r="T171" s="48"/>
    </row>
    <row r="172" spans="1:20" ht="14.25" customHeight="1">
      <c r="A172" s="48"/>
      <c r="B172" s="48"/>
      <c r="C172" s="48"/>
      <c r="D172" s="48"/>
      <c r="E172" s="48"/>
      <c r="F172" s="48"/>
      <c r="G172" s="48"/>
      <c r="H172" s="48"/>
      <c r="I172" s="48"/>
      <c r="J172" s="48"/>
      <c r="K172" s="48"/>
      <c r="L172" s="48"/>
      <c r="M172" s="48"/>
      <c r="N172" s="48"/>
      <c r="O172" s="48"/>
      <c r="P172" s="48"/>
      <c r="Q172" s="48"/>
      <c r="R172" s="48"/>
      <c r="S172" s="48"/>
      <c r="T172" s="48"/>
    </row>
    <row r="173" spans="1:20" ht="14.25" customHeight="1">
      <c r="A173" s="48"/>
      <c r="B173" s="48"/>
      <c r="C173" s="48"/>
      <c r="D173" s="48"/>
      <c r="E173" s="48"/>
      <c r="F173" s="48"/>
      <c r="G173" s="48"/>
      <c r="H173" s="48"/>
      <c r="I173" s="48"/>
      <c r="J173" s="48"/>
      <c r="K173" s="48"/>
      <c r="L173" s="48"/>
      <c r="M173" s="48"/>
      <c r="N173" s="48"/>
      <c r="O173" s="48"/>
      <c r="P173" s="48"/>
      <c r="Q173" s="48"/>
      <c r="R173" s="48"/>
      <c r="S173" s="48"/>
      <c r="T173" s="48"/>
    </row>
    <row r="174" spans="1:20" ht="14.25" customHeight="1">
      <c r="A174" s="48"/>
      <c r="B174" s="48"/>
      <c r="C174" s="48"/>
      <c r="D174" s="48"/>
      <c r="E174" s="48"/>
      <c r="F174" s="48"/>
      <c r="G174" s="48"/>
      <c r="H174" s="48"/>
      <c r="I174" s="48"/>
      <c r="J174" s="48"/>
      <c r="K174" s="48"/>
      <c r="L174" s="48"/>
      <c r="M174" s="48"/>
      <c r="N174" s="48"/>
      <c r="O174" s="48"/>
      <c r="P174" s="48"/>
      <c r="Q174" s="48"/>
      <c r="R174" s="48"/>
      <c r="S174" s="48"/>
      <c r="T174" s="48"/>
    </row>
    <row r="175" spans="1:20" ht="14.25" customHeight="1">
      <c r="A175" s="48"/>
      <c r="B175" s="48"/>
      <c r="C175" s="48"/>
      <c r="D175" s="48"/>
      <c r="E175" s="48"/>
      <c r="F175" s="48"/>
      <c r="G175" s="48"/>
      <c r="H175" s="48"/>
      <c r="I175" s="48"/>
      <c r="J175" s="48"/>
      <c r="K175" s="48"/>
      <c r="L175" s="48"/>
      <c r="M175" s="48"/>
      <c r="N175" s="48"/>
      <c r="O175" s="48"/>
      <c r="P175" s="48"/>
      <c r="Q175" s="48"/>
      <c r="R175" s="48"/>
      <c r="S175" s="48"/>
      <c r="T175" s="48"/>
    </row>
    <row r="176" spans="1:20" ht="14.25" customHeight="1">
      <c r="A176" s="48"/>
      <c r="B176" s="48"/>
      <c r="C176" s="48"/>
      <c r="D176" s="48"/>
      <c r="E176" s="48"/>
      <c r="F176" s="48"/>
      <c r="G176" s="48"/>
      <c r="H176" s="48"/>
      <c r="I176" s="48"/>
      <c r="J176" s="48"/>
      <c r="K176" s="48"/>
      <c r="L176" s="48"/>
      <c r="M176" s="48"/>
      <c r="N176" s="48"/>
      <c r="O176" s="48"/>
      <c r="P176" s="48"/>
      <c r="Q176" s="48"/>
      <c r="R176" s="48"/>
      <c r="S176" s="48"/>
      <c r="T176" s="48"/>
    </row>
    <row r="177" spans="1:20" ht="14.25" customHeight="1">
      <c r="A177" s="48"/>
      <c r="B177" s="48"/>
      <c r="C177" s="48"/>
      <c r="D177" s="48"/>
      <c r="E177" s="48"/>
      <c r="F177" s="48"/>
      <c r="G177" s="48"/>
      <c r="H177" s="48"/>
      <c r="I177" s="48"/>
      <c r="J177" s="48"/>
      <c r="K177" s="48"/>
      <c r="L177" s="48"/>
      <c r="M177" s="48"/>
      <c r="N177" s="48"/>
      <c r="O177" s="48"/>
      <c r="P177" s="48"/>
      <c r="Q177" s="48"/>
      <c r="R177" s="48"/>
      <c r="S177" s="48"/>
      <c r="T177" s="48"/>
    </row>
    <row r="178" spans="1:20" ht="14.25" customHeight="1">
      <c r="A178" s="48"/>
      <c r="B178" s="48"/>
      <c r="C178" s="48"/>
      <c r="D178" s="48"/>
      <c r="E178" s="48"/>
      <c r="F178" s="48"/>
      <c r="G178" s="48"/>
      <c r="H178" s="48"/>
      <c r="I178" s="48"/>
      <c r="J178" s="48"/>
      <c r="K178" s="48"/>
      <c r="L178" s="48"/>
      <c r="M178" s="48"/>
      <c r="N178" s="48"/>
      <c r="O178" s="48"/>
      <c r="P178" s="48"/>
      <c r="Q178" s="48"/>
      <c r="R178" s="48"/>
      <c r="S178" s="48"/>
      <c r="T178" s="48"/>
    </row>
    <row r="179" spans="1:20" ht="14.25" customHeight="1">
      <c r="A179" s="48"/>
      <c r="B179" s="48"/>
      <c r="C179" s="48"/>
      <c r="D179" s="48"/>
      <c r="E179" s="48"/>
      <c r="F179" s="48"/>
      <c r="G179" s="48"/>
      <c r="H179" s="48"/>
      <c r="I179" s="48"/>
      <c r="J179" s="48"/>
      <c r="K179" s="48"/>
      <c r="L179" s="48"/>
      <c r="M179" s="48"/>
      <c r="N179" s="48"/>
      <c r="O179" s="48"/>
      <c r="P179" s="48"/>
      <c r="Q179" s="48"/>
      <c r="R179" s="48"/>
      <c r="S179" s="48"/>
      <c r="T179" s="48"/>
    </row>
    <row r="180" spans="1:20" ht="14.25" customHeight="1">
      <c r="A180" s="48"/>
      <c r="B180" s="48"/>
      <c r="C180" s="48"/>
      <c r="D180" s="48"/>
      <c r="E180" s="48"/>
      <c r="F180" s="48"/>
      <c r="G180" s="48"/>
      <c r="H180" s="48"/>
      <c r="I180" s="48"/>
      <c r="J180" s="48"/>
      <c r="K180" s="48"/>
      <c r="L180" s="48"/>
      <c r="M180" s="48"/>
      <c r="N180" s="48"/>
      <c r="O180" s="48"/>
      <c r="P180" s="48"/>
      <c r="Q180" s="48"/>
      <c r="R180" s="48"/>
      <c r="S180" s="48"/>
      <c r="T180" s="48"/>
    </row>
    <row r="181" spans="1:20" ht="14.25" customHeight="1">
      <c r="A181" s="48"/>
      <c r="B181" s="48"/>
      <c r="C181" s="48"/>
      <c r="D181" s="48"/>
      <c r="E181" s="48"/>
      <c r="F181" s="48"/>
      <c r="G181" s="48"/>
      <c r="H181" s="48"/>
      <c r="I181" s="48"/>
      <c r="J181" s="48"/>
      <c r="K181" s="48"/>
      <c r="L181" s="48"/>
      <c r="M181" s="48"/>
      <c r="N181" s="48"/>
      <c r="O181" s="48"/>
      <c r="P181" s="48"/>
      <c r="Q181" s="48"/>
      <c r="R181" s="48"/>
      <c r="S181" s="48"/>
      <c r="T181" s="48"/>
    </row>
    <row r="182" spans="1:20" ht="14.25" customHeight="1">
      <c r="A182" s="48"/>
      <c r="B182" s="48"/>
      <c r="C182" s="48"/>
      <c r="D182" s="48"/>
      <c r="E182" s="48"/>
      <c r="F182" s="48"/>
      <c r="G182" s="48"/>
      <c r="H182" s="48"/>
      <c r="I182" s="48"/>
      <c r="J182" s="48"/>
      <c r="K182" s="48"/>
      <c r="L182" s="48"/>
      <c r="M182" s="48"/>
      <c r="N182" s="48"/>
      <c r="O182" s="48"/>
      <c r="P182" s="48"/>
      <c r="Q182" s="48"/>
      <c r="R182" s="48"/>
      <c r="S182" s="48"/>
      <c r="T182" s="48"/>
    </row>
    <row r="183" spans="1:20" ht="14.25" customHeight="1">
      <c r="A183" s="48"/>
      <c r="B183" s="48"/>
      <c r="C183" s="48"/>
      <c r="D183" s="48"/>
      <c r="E183" s="48"/>
      <c r="F183" s="48"/>
      <c r="G183" s="48"/>
      <c r="H183" s="48"/>
      <c r="I183" s="48"/>
      <c r="J183" s="48"/>
      <c r="K183" s="48"/>
      <c r="L183" s="48"/>
      <c r="M183" s="48"/>
      <c r="N183" s="48"/>
      <c r="O183" s="48"/>
      <c r="P183" s="48"/>
      <c r="Q183" s="48"/>
      <c r="R183" s="48"/>
      <c r="S183" s="48"/>
      <c r="T183" s="48"/>
    </row>
    <row r="184" spans="1:20" ht="14.25" customHeight="1">
      <c r="A184" s="48"/>
      <c r="B184" s="48"/>
      <c r="C184" s="48"/>
      <c r="D184" s="48"/>
      <c r="E184" s="48"/>
      <c r="F184" s="48"/>
      <c r="G184" s="48"/>
      <c r="H184" s="48"/>
      <c r="I184" s="48"/>
      <c r="J184" s="48"/>
      <c r="K184" s="48"/>
      <c r="L184" s="48"/>
      <c r="M184" s="48"/>
      <c r="N184" s="48"/>
      <c r="O184" s="48"/>
      <c r="P184" s="48"/>
      <c r="Q184" s="48"/>
      <c r="R184" s="48"/>
      <c r="S184" s="48"/>
      <c r="T184" s="48"/>
    </row>
    <row r="185" spans="1:20" ht="14.25" customHeight="1">
      <c r="A185" s="48"/>
      <c r="B185" s="48"/>
      <c r="C185" s="48"/>
      <c r="D185" s="48"/>
      <c r="E185" s="48"/>
      <c r="F185" s="48"/>
      <c r="G185" s="48"/>
      <c r="H185" s="48"/>
      <c r="I185" s="48"/>
      <c r="J185" s="48"/>
      <c r="K185" s="48"/>
      <c r="L185" s="48"/>
      <c r="M185" s="48"/>
      <c r="N185" s="48"/>
      <c r="O185" s="48"/>
      <c r="P185" s="48"/>
      <c r="Q185" s="48"/>
      <c r="R185" s="48"/>
      <c r="S185" s="48"/>
      <c r="T185" s="48"/>
    </row>
    <row r="186" spans="1:20" ht="14.25" customHeight="1">
      <c r="A186" s="48"/>
      <c r="B186" s="48"/>
      <c r="C186" s="48"/>
      <c r="D186" s="48"/>
      <c r="E186" s="48"/>
      <c r="F186" s="48"/>
      <c r="G186" s="48"/>
      <c r="H186" s="48"/>
      <c r="I186" s="48"/>
      <c r="J186" s="48"/>
      <c r="K186" s="48"/>
      <c r="L186" s="48"/>
      <c r="M186" s="48"/>
      <c r="N186" s="48"/>
      <c r="O186" s="48"/>
      <c r="P186" s="48"/>
      <c r="Q186" s="48"/>
      <c r="R186" s="48"/>
      <c r="S186" s="48"/>
      <c r="T186" s="48"/>
    </row>
    <row r="187" spans="1:20" ht="14.25" customHeight="1">
      <c r="A187" s="48"/>
      <c r="B187" s="48"/>
      <c r="C187" s="48"/>
      <c r="D187" s="48"/>
      <c r="E187" s="48"/>
      <c r="F187" s="48"/>
      <c r="G187" s="48"/>
      <c r="H187" s="48"/>
      <c r="I187" s="48"/>
      <c r="J187" s="48"/>
      <c r="K187" s="48"/>
      <c r="L187" s="48"/>
      <c r="M187" s="48"/>
      <c r="N187" s="48"/>
      <c r="O187" s="48"/>
      <c r="P187" s="48"/>
      <c r="Q187" s="48"/>
      <c r="R187" s="48"/>
      <c r="S187" s="48"/>
      <c r="T187" s="48"/>
    </row>
    <row r="188" spans="1:20" ht="14.25" customHeight="1">
      <c r="A188" s="48"/>
      <c r="B188" s="48"/>
      <c r="C188" s="48"/>
      <c r="D188" s="48"/>
      <c r="E188" s="48"/>
      <c r="F188" s="48"/>
      <c r="G188" s="48"/>
      <c r="H188" s="48"/>
      <c r="I188" s="48"/>
      <c r="J188" s="48"/>
      <c r="K188" s="48"/>
      <c r="L188" s="48"/>
      <c r="M188" s="48"/>
      <c r="N188" s="48"/>
      <c r="O188" s="48"/>
      <c r="P188" s="48"/>
      <c r="Q188" s="48"/>
      <c r="R188" s="48"/>
      <c r="S188" s="48"/>
      <c r="T188" s="48"/>
    </row>
    <row r="189" spans="1:20" ht="14.25" customHeight="1">
      <c r="A189" s="48"/>
      <c r="B189" s="48"/>
      <c r="C189" s="48"/>
      <c r="D189" s="48"/>
      <c r="E189" s="48"/>
      <c r="F189" s="48"/>
      <c r="G189" s="48"/>
      <c r="H189" s="48"/>
      <c r="I189" s="48"/>
      <c r="J189" s="48"/>
      <c r="K189" s="48"/>
      <c r="L189" s="48"/>
      <c r="M189" s="48"/>
      <c r="N189" s="48"/>
      <c r="O189" s="48"/>
      <c r="P189" s="48"/>
      <c r="Q189" s="48"/>
      <c r="R189" s="48"/>
      <c r="S189" s="48"/>
      <c r="T189" s="48"/>
    </row>
    <row r="190" spans="1:20" ht="14.25" customHeight="1">
      <c r="A190" s="48"/>
      <c r="B190" s="48"/>
      <c r="C190" s="48"/>
      <c r="D190" s="48"/>
      <c r="E190" s="48"/>
      <c r="F190" s="48"/>
      <c r="G190" s="48"/>
      <c r="H190" s="48"/>
      <c r="I190" s="48"/>
      <c r="J190" s="48"/>
      <c r="K190" s="48"/>
      <c r="L190" s="48"/>
      <c r="M190" s="48"/>
      <c r="N190" s="48"/>
      <c r="O190" s="48"/>
      <c r="P190" s="48"/>
      <c r="Q190" s="48"/>
      <c r="R190" s="48"/>
      <c r="S190" s="48"/>
      <c r="T190" s="48"/>
    </row>
    <row r="191" spans="1:20" ht="14.25" customHeight="1">
      <c r="A191" s="48"/>
      <c r="B191" s="48"/>
      <c r="C191" s="48"/>
      <c r="D191" s="48"/>
      <c r="E191" s="48"/>
      <c r="F191" s="48"/>
      <c r="G191" s="48"/>
      <c r="H191" s="48"/>
      <c r="I191" s="48"/>
      <c r="J191" s="48"/>
      <c r="K191" s="48"/>
      <c r="L191" s="48"/>
      <c r="M191" s="48"/>
      <c r="N191" s="48"/>
      <c r="O191" s="48"/>
      <c r="P191" s="48"/>
      <c r="Q191" s="48"/>
      <c r="R191" s="48"/>
      <c r="S191" s="48"/>
      <c r="T191" s="48"/>
    </row>
    <row r="192" spans="1:20" ht="14.25" customHeight="1">
      <c r="A192" s="48"/>
      <c r="B192" s="48"/>
      <c r="C192" s="48"/>
      <c r="D192" s="48"/>
      <c r="E192" s="48"/>
      <c r="F192" s="48"/>
      <c r="G192" s="48"/>
      <c r="H192" s="48"/>
      <c r="I192" s="48"/>
      <c r="J192" s="48"/>
      <c r="K192" s="48"/>
      <c r="L192" s="48"/>
      <c r="M192" s="48"/>
      <c r="N192" s="48"/>
      <c r="O192" s="48"/>
      <c r="P192" s="48"/>
      <c r="Q192" s="48"/>
      <c r="R192" s="48"/>
      <c r="S192" s="48"/>
      <c r="T192" s="48"/>
    </row>
    <row r="193" spans="1:20" ht="14.25" customHeight="1">
      <c r="A193" s="48"/>
      <c r="B193" s="48"/>
      <c r="C193" s="48"/>
      <c r="D193" s="48"/>
      <c r="E193" s="48"/>
      <c r="F193" s="48"/>
      <c r="G193" s="48"/>
      <c r="H193" s="48"/>
      <c r="I193" s="48"/>
      <c r="J193" s="48"/>
      <c r="K193" s="48"/>
      <c r="L193" s="48"/>
      <c r="M193" s="48"/>
      <c r="N193" s="48"/>
      <c r="O193" s="48"/>
      <c r="P193" s="48"/>
      <c r="Q193" s="48"/>
      <c r="R193" s="48"/>
      <c r="S193" s="48"/>
      <c r="T193" s="48"/>
    </row>
    <row r="194" spans="1:20" ht="14.25" customHeight="1">
      <c r="A194" s="48"/>
      <c r="B194" s="48"/>
      <c r="C194" s="48"/>
      <c r="D194" s="48"/>
      <c r="E194" s="48"/>
      <c r="F194" s="48"/>
      <c r="G194" s="48"/>
      <c r="H194" s="48"/>
      <c r="I194" s="48"/>
      <c r="J194" s="48"/>
      <c r="K194" s="48"/>
      <c r="L194" s="48"/>
      <c r="M194" s="48"/>
      <c r="N194" s="48"/>
      <c r="O194" s="48"/>
      <c r="P194" s="48"/>
      <c r="Q194" s="48"/>
      <c r="R194" s="48"/>
      <c r="S194" s="48"/>
      <c r="T194" s="48"/>
    </row>
    <row r="195" spans="1:20" ht="14.25" customHeight="1">
      <c r="A195" s="48"/>
      <c r="B195" s="48"/>
      <c r="C195" s="48"/>
      <c r="D195" s="48"/>
      <c r="E195" s="48"/>
      <c r="F195" s="48"/>
      <c r="G195" s="48"/>
      <c r="H195" s="48"/>
      <c r="I195" s="48"/>
      <c r="J195" s="48"/>
      <c r="K195" s="48"/>
      <c r="L195" s="48"/>
      <c r="M195" s="48"/>
      <c r="N195" s="48"/>
      <c r="O195" s="48"/>
      <c r="P195" s="48"/>
      <c r="Q195" s="48"/>
      <c r="R195" s="48"/>
      <c r="S195" s="48"/>
      <c r="T195" s="48"/>
    </row>
    <row r="196" spans="1:20" ht="14.25" customHeight="1">
      <c r="A196" s="48"/>
      <c r="B196" s="48"/>
      <c r="C196" s="48"/>
      <c r="D196" s="48"/>
      <c r="E196" s="48"/>
      <c r="F196" s="48"/>
      <c r="G196" s="48"/>
      <c r="H196" s="48"/>
      <c r="I196" s="48"/>
      <c r="J196" s="48"/>
      <c r="K196" s="48"/>
      <c r="L196" s="48"/>
      <c r="M196" s="48"/>
      <c r="N196" s="48"/>
      <c r="O196" s="48"/>
      <c r="P196" s="48"/>
      <c r="Q196" s="48"/>
      <c r="R196" s="48"/>
      <c r="S196" s="48"/>
      <c r="T196" s="48"/>
    </row>
    <row r="197" spans="1:20" ht="14.25" customHeight="1">
      <c r="A197" s="48"/>
      <c r="B197" s="48"/>
      <c r="C197" s="48"/>
      <c r="D197" s="48"/>
      <c r="E197" s="48"/>
      <c r="F197" s="48"/>
      <c r="G197" s="48"/>
      <c r="H197" s="48"/>
      <c r="I197" s="48"/>
      <c r="J197" s="48"/>
      <c r="K197" s="48"/>
      <c r="L197" s="48"/>
      <c r="M197" s="48"/>
      <c r="N197" s="48"/>
      <c r="O197" s="48"/>
      <c r="P197" s="48"/>
      <c r="Q197" s="48"/>
      <c r="R197" s="48"/>
      <c r="S197" s="48"/>
      <c r="T197" s="48"/>
    </row>
    <row r="198" spans="1:20" ht="14.25" customHeight="1">
      <c r="A198" s="48"/>
      <c r="B198" s="48"/>
      <c r="C198" s="48"/>
      <c r="D198" s="48"/>
      <c r="E198" s="48"/>
      <c r="F198" s="48"/>
      <c r="G198" s="48"/>
      <c r="H198" s="48"/>
      <c r="I198" s="48"/>
      <c r="J198" s="48"/>
      <c r="K198" s="48"/>
      <c r="L198" s="48"/>
      <c r="M198" s="48"/>
      <c r="N198" s="48"/>
      <c r="O198" s="48"/>
      <c r="P198" s="48"/>
      <c r="Q198" s="48"/>
      <c r="R198" s="48"/>
      <c r="S198" s="48"/>
      <c r="T198" s="48"/>
    </row>
    <row r="199" spans="1:20" ht="14.25" customHeight="1">
      <c r="A199" s="48"/>
      <c r="B199" s="48"/>
      <c r="C199" s="48"/>
      <c r="D199" s="48"/>
      <c r="E199" s="48"/>
      <c r="F199" s="48"/>
      <c r="G199" s="48"/>
      <c r="H199" s="48"/>
      <c r="I199" s="48"/>
      <c r="J199" s="48"/>
      <c r="K199" s="48"/>
      <c r="L199" s="48"/>
      <c r="M199" s="48"/>
      <c r="N199" s="48"/>
      <c r="O199" s="48"/>
      <c r="P199" s="48"/>
      <c r="Q199" s="48"/>
      <c r="R199" s="48"/>
      <c r="S199" s="48"/>
      <c r="T199" s="48"/>
    </row>
    <row r="200" spans="1:20" ht="14.25" customHeight="1">
      <c r="A200" s="48"/>
      <c r="B200" s="48"/>
      <c r="C200" s="48"/>
      <c r="D200" s="48"/>
      <c r="E200" s="48"/>
      <c r="F200" s="48"/>
      <c r="G200" s="48"/>
      <c r="H200" s="48"/>
      <c r="I200" s="48"/>
      <c r="J200" s="48"/>
      <c r="K200" s="48"/>
      <c r="L200" s="48"/>
      <c r="M200" s="48"/>
      <c r="N200" s="48"/>
      <c r="O200" s="48"/>
      <c r="P200" s="48"/>
      <c r="Q200" s="48"/>
      <c r="R200" s="48"/>
      <c r="S200" s="48"/>
      <c r="T200" s="48"/>
    </row>
    <row r="201" spans="1:20" ht="14.25" customHeight="1">
      <c r="A201" s="48"/>
      <c r="B201" s="48"/>
      <c r="C201" s="48"/>
      <c r="D201" s="48"/>
      <c r="E201" s="48"/>
      <c r="F201" s="48"/>
      <c r="G201" s="48"/>
      <c r="H201" s="48"/>
      <c r="I201" s="48"/>
      <c r="J201" s="48"/>
      <c r="K201" s="48"/>
      <c r="L201" s="48"/>
      <c r="M201" s="48"/>
      <c r="N201" s="48"/>
      <c r="O201" s="48"/>
      <c r="P201" s="48"/>
      <c r="Q201" s="48"/>
      <c r="R201" s="48"/>
      <c r="S201" s="48"/>
      <c r="T201" s="48"/>
    </row>
    <row r="202" spans="1:20" ht="14.25" customHeight="1">
      <c r="A202" s="48"/>
      <c r="B202" s="48"/>
      <c r="C202" s="48"/>
      <c r="D202" s="48"/>
      <c r="E202" s="48"/>
      <c r="F202" s="48"/>
      <c r="G202" s="48"/>
      <c r="H202" s="48"/>
      <c r="I202" s="48"/>
      <c r="J202" s="48"/>
      <c r="K202" s="48"/>
      <c r="L202" s="48"/>
      <c r="M202" s="48"/>
      <c r="N202" s="48"/>
      <c r="O202" s="48"/>
      <c r="P202" s="48"/>
      <c r="Q202" s="48"/>
      <c r="R202" s="48"/>
      <c r="S202" s="48"/>
      <c r="T202" s="48"/>
    </row>
    <row r="203" spans="1:20" ht="14.25" customHeight="1">
      <c r="A203" s="48"/>
      <c r="B203" s="48"/>
      <c r="C203" s="48"/>
      <c r="D203" s="48"/>
      <c r="E203" s="48"/>
      <c r="F203" s="48"/>
      <c r="G203" s="48"/>
      <c r="H203" s="48"/>
      <c r="I203" s="48"/>
      <c r="J203" s="48"/>
      <c r="K203" s="48"/>
      <c r="L203" s="48"/>
      <c r="M203" s="48"/>
      <c r="N203" s="48"/>
      <c r="O203" s="48"/>
      <c r="P203" s="48"/>
      <c r="Q203" s="48"/>
      <c r="R203" s="48"/>
      <c r="S203" s="48"/>
      <c r="T203" s="48"/>
    </row>
    <row r="204" spans="1:20" ht="14.25" customHeight="1">
      <c r="A204" s="48"/>
      <c r="B204" s="48"/>
      <c r="C204" s="48"/>
      <c r="D204" s="48"/>
      <c r="E204" s="48"/>
      <c r="F204" s="48"/>
      <c r="G204" s="48"/>
      <c r="H204" s="48"/>
      <c r="I204" s="48"/>
      <c r="J204" s="48"/>
      <c r="K204" s="48"/>
      <c r="L204" s="48"/>
      <c r="M204" s="48"/>
      <c r="N204" s="48"/>
      <c r="O204" s="48"/>
      <c r="P204" s="48"/>
      <c r="Q204" s="48"/>
      <c r="R204" s="48"/>
      <c r="S204" s="48"/>
      <c r="T204" s="48"/>
    </row>
    <row r="205" spans="1:20" ht="14.25" customHeight="1">
      <c r="A205" s="48"/>
      <c r="B205" s="48"/>
      <c r="C205" s="48"/>
      <c r="D205" s="48"/>
      <c r="E205" s="48"/>
      <c r="F205" s="48"/>
      <c r="G205" s="48"/>
      <c r="H205" s="48"/>
      <c r="I205" s="48"/>
      <c r="J205" s="48"/>
      <c r="K205" s="48"/>
      <c r="L205" s="48"/>
      <c r="M205" s="48"/>
      <c r="N205" s="48"/>
      <c r="O205" s="48"/>
      <c r="P205" s="48"/>
      <c r="Q205" s="48"/>
      <c r="R205" s="48"/>
      <c r="S205" s="48"/>
      <c r="T205" s="48"/>
    </row>
    <row r="206" spans="1:20" ht="14.25" customHeight="1">
      <c r="A206" s="48"/>
      <c r="B206" s="48"/>
      <c r="C206" s="48"/>
      <c r="D206" s="48"/>
      <c r="E206" s="48"/>
      <c r="F206" s="48"/>
      <c r="G206" s="48"/>
      <c r="H206" s="48"/>
      <c r="I206" s="48"/>
      <c r="J206" s="48"/>
      <c r="K206" s="48"/>
      <c r="L206" s="48"/>
      <c r="M206" s="48"/>
      <c r="N206" s="48"/>
      <c r="O206" s="48"/>
      <c r="P206" s="48"/>
      <c r="Q206" s="48"/>
      <c r="R206" s="48"/>
      <c r="S206" s="48"/>
      <c r="T206" s="48"/>
    </row>
    <row r="207" spans="1:20" ht="14.25" customHeight="1">
      <c r="A207" s="48"/>
      <c r="B207" s="48"/>
      <c r="C207" s="48"/>
      <c r="D207" s="48"/>
      <c r="E207" s="48"/>
      <c r="F207" s="48"/>
      <c r="G207" s="48"/>
      <c r="H207" s="48"/>
      <c r="I207" s="48"/>
      <c r="J207" s="48"/>
      <c r="K207" s="48"/>
      <c r="L207" s="48"/>
      <c r="M207" s="48"/>
      <c r="N207" s="48"/>
      <c r="O207" s="48"/>
      <c r="P207" s="48"/>
      <c r="Q207" s="48"/>
      <c r="R207" s="48"/>
      <c r="S207" s="48"/>
      <c r="T207" s="48"/>
    </row>
    <row r="208" spans="1:20" ht="14.25" customHeight="1">
      <c r="A208" s="48"/>
      <c r="B208" s="48"/>
      <c r="C208" s="48"/>
      <c r="D208" s="48"/>
      <c r="E208" s="48"/>
      <c r="F208" s="48"/>
      <c r="G208" s="48"/>
      <c r="H208" s="48"/>
      <c r="I208" s="48"/>
      <c r="J208" s="48"/>
      <c r="K208" s="48"/>
      <c r="L208" s="48"/>
      <c r="M208" s="48"/>
      <c r="N208" s="48"/>
      <c r="O208" s="48"/>
      <c r="P208" s="48"/>
      <c r="Q208" s="48"/>
      <c r="R208" s="48"/>
      <c r="S208" s="48"/>
      <c r="T208" s="48"/>
    </row>
    <row r="209" spans="1:20" ht="14.25" customHeight="1">
      <c r="A209" s="48"/>
      <c r="B209" s="48"/>
      <c r="C209" s="48"/>
      <c r="D209" s="48"/>
      <c r="E209" s="48"/>
      <c r="F209" s="48"/>
      <c r="G209" s="48"/>
      <c r="H209" s="48"/>
      <c r="I209" s="48"/>
      <c r="J209" s="48"/>
      <c r="K209" s="48"/>
      <c r="L209" s="48"/>
      <c r="M209" s="48"/>
      <c r="N209" s="48"/>
      <c r="O209" s="48"/>
      <c r="P209" s="48"/>
      <c r="Q209" s="48"/>
      <c r="R209" s="48"/>
      <c r="S209" s="48"/>
      <c r="T209" s="48"/>
    </row>
    <row r="210" spans="1:20" ht="14.25" customHeight="1">
      <c r="A210" s="48"/>
      <c r="B210" s="48"/>
      <c r="C210" s="48"/>
      <c r="D210" s="48"/>
      <c r="E210" s="48"/>
      <c r="F210" s="48"/>
      <c r="G210" s="48"/>
      <c r="H210" s="48"/>
      <c r="I210" s="48"/>
      <c r="J210" s="48"/>
      <c r="K210" s="48"/>
      <c r="L210" s="48"/>
      <c r="M210" s="48"/>
      <c r="N210" s="48"/>
      <c r="O210" s="48"/>
      <c r="P210" s="48"/>
      <c r="Q210" s="48"/>
      <c r="R210" s="48"/>
      <c r="S210" s="48"/>
      <c r="T210" s="48"/>
    </row>
    <row r="211" spans="1:20" ht="14.25" customHeight="1">
      <c r="A211" s="48"/>
      <c r="B211" s="48"/>
      <c r="C211" s="48"/>
      <c r="D211" s="48"/>
      <c r="E211" s="48"/>
      <c r="F211" s="48"/>
      <c r="G211" s="48"/>
      <c r="H211" s="48"/>
      <c r="I211" s="48"/>
      <c r="J211" s="48"/>
      <c r="K211" s="48"/>
      <c r="L211" s="48"/>
      <c r="M211" s="48"/>
      <c r="N211" s="48"/>
      <c r="O211" s="48"/>
      <c r="P211" s="48"/>
      <c r="Q211" s="48"/>
      <c r="R211" s="48"/>
      <c r="S211" s="48"/>
      <c r="T211" s="48"/>
    </row>
    <row r="212" spans="1:20" ht="14.25" customHeight="1">
      <c r="A212" s="48"/>
      <c r="B212" s="48"/>
      <c r="C212" s="48"/>
      <c r="D212" s="48"/>
      <c r="E212" s="48"/>
      <c r="F212" s="48"/>
      <c r="G212" s="48"/>
      <c r="H212" s="48"/>
      <c r="I212" s="48"/>
      <c r="J212" s="48"/>
      <c r="K212" s="48"/>
      <c r="L212" s="48"/>
      <c r="M212" s="48"/>
      <c r="N212" s="48"/>
      <c r="O212" s="48"/>
      <c r="P212" s="48"/>
      <c r="Q212" s="48"/>
      <c r="R212" s="48"/>
      <c r="S212" s="48"/>
      <c r="T212" s="48"/>
    </row>
    <row r="213" spans="1:20" ht="14.25" customHeight="1">
      <c r="A213" s="48"/>
      <c r="B213" s="48"/>
      <c r="C213" s="48"/>
      <c r="D213" s="48"/>
      <c r="E213" s="48"/>
      <c r="F213" s="48"/>
      <c r="G213" s="48"/>
      <c r="H213" s="48"/>
      <c r="I213" s="48"/>
      <c r="J213" s="48"/>
      <c r="K213" s="48"/>
      <c r="L213" s="48"/>
      <c r="M213" s="48"/>
      <c r="N213" s="48"/>
      <c r="O213" s="48"/>
      <c r="P213" s="48"/>
      <c r="Q213" s="48"/>
      <c r="R213" s="48"/>
      <c r="S213" s="48"/>
      <c r="T213" s="48"/>
    </row>
    <row r="214" spans="1:20" ht="14.25" customHeight="1">
      <c r="A214" s="48"/>
      <c r="B214" s="48"/>
      <c r="C214" s="48"/>
      <c r="D214" s="48"/>
      <c r="E214" s="48"/>
      <c r="F214" s="48"/>
      <c r="G214" s="48"/>
      <c r="H214" s="48"/>
      <c r="I214" s="48"/>
      <c r="J214" s="48"/>
      <c r="K214" s="48"/>
      <c r="L214" s="48"/>
      <c r="M214" s="48"/>
      <c r="N214" s="48"/>
      <c r="O214" s="48"/>
      <c r="P214" s="48"/>
      <c r="Q214" s="48"/>
      <c r="R214" s="48"/>
      <c r="S214" s="48"/>
      <c r="T214" s="48"/>
    </row>
    <row r="215" spans="1:20" ht="14.25" customHeight="1">
      <c r="A215" s="48"/>
      <c r="B215" s="48"/>
      <c r="C215" s="48"/>
      <c r="D215" s="48"/>
      <c r="E215" s="48"/>
      <c r="F215" s="48"/>
      <c r="G215" s="48"/>
      <c r="H215" s="48"/>
      <c r="I215" s="48"/>
      <c r="J215" s="48"/>
      <c r="K215" s="48"/>
      <c r="L215" s="48"/>
      <c r="M215" s="48"/>
      <c r="N215" s="48"/>
      <c r="O215" s="48"/>
      <c r="P215" s="48"/>
      <c r="Q215" s="48"/>
      <c r="R215" s="48"/>
      <c r="S215" s="48"/>
      <c r="T215" s="48"/>
    </row>
    <row r="216" spans="1:20" ht="14.25" customHeight="1">
      <c r="A216" s="48"/>
      <c r="B216" s="48"/>
      <c r="C216" s="48"/>
      <c r="D216" s="48"/>
      <c r="E216" s="48"/>
      <c r="F216" s="48"/>
      <c r="G216" s="48"/>
      <c r="H216" s="48"/>
      <c r="I216" s="48"/>
      <c r="J216" s="48"/>
      <c r="K216" s="48"/>
      <c r="L216" s="48"/>
      <c r="M216" s="48"/>
      <c r="N216" s="48"/>
      <c r="O216" s="48"/>
      <c r="P216" s="48"/>
      <c r="Q216" s="48"/>
      <c r="R216" s="48"/>
      <c r="S216" s="48"/>
      <c r="T216" s="48"/>
    </row>
    <row r="217" spans="1:20" ht="14.25" customHeight="1">
      <c r="A217" s="48"/>
      <c r="B217" s="48"/>
      <c r="C217" s="48"/>
      <c r="D217" s="48"/>
      <c r="E217" s="48"/>
      <c r="F217" s="48"/>
      <c r="G217" s="48"/>
      <c r="H217" s="48"/>
      <c r="I217" s="48"/>
      <c r="J217" s="48"/>
      <c r="K217" s="48"/>
      <c r="L217" s="48"/>
      <c r="M217" s="48"/>
      <c r="N217" s="48"/>
      <c r="O217" s="48"/>
      <c r="P217" s="48"/>
      <c r="Q217" s="48"/>
      <c r="R217" s="48"/>
      <c r="S217" s="48"/>
      <c r="T217" s="48"/>
    </row>
    <row r="218" spans="1:20" ht="14.25" customHeight="1">
      <c r="A218" s="48"/>
      <c r="B218" s="48"/>
      <c r="C218" s="48"/>
      <c r="D218" s="48"/>
      <c r="E218" s="48"/>
      <c r="F218" s="48"/>
      <c r="G218" s="48"/>
      <c r="H218" s="48"/>
      <c r="I218" s="48"/>
      <c r="J218" s="48"/>
      <c r="K218" s="48"/>
      <c r="L218" s="48"/>
      <c r="M218" s="48"/>
      <c r="N218" s="48"/>
      <c r="O218" s="48"/>
      <c r="P218" s="48"/>
      <c r="Q218" s="48"/>
      <c r="R218" s="48"/>
      <c r="S218" s="48"/>
      <c r="T218" s="48"/>
    </row>
    <row r="219" spans="1:20" ht="14.25" customHeight="1">
      <c r="A219" s="48"/>
      <c r="B219" s="48"/>
      <c r="C219" s="48"/>
      <c r="D219" s="48"/>
      <c r="E219" s="48"/>
      <c r="F219" s="48"/>
      <c r="G219" s="48"/>
      <c r="H219" s="48"/>
      <c r="I219" s="48"/>
      <c r="J219" s="48"/>
      <c r="K219" s="48"/>
      <c r="L219" s="48"/>
      <c r="M219" s="48"/>
      <c r="N219" s="48"/>
      <c r="O219" s="48"/>
      <c r="P219" s="48"/>
      <c r="Q219" s="48"/>
      <c r="R219" s="48"/>
      <c r="S219" s="48"/>
      <c r="T219" s="48"/>
    </row>
    <row r="220" spans="1:20" ht="14.25" customHeight="1">
      <c r="A220" s="48"/>
      <c r="B220" s="48"/>
      <c r="C220" s="48"/>
      <c r="D220" s="48"/>
      <c r="E220" s="48"/>
      <c r="F220" s="48"/>
      <c r="G220" s="48"/>
      <c r="H220" s="48"/>
      <c r="I220" s="48"/>
      <c r="J220" s="48"/>
      <c r="K220" s="48"/>
      <c r="L220" s="48"/>
      <c r="M220" s="48"/>
      <c r="N220" s="48"/>
      <c r="O220" s="48"/>
      <c r="P220" s="48"/>
      <c r="Q220" s="48"/>
      <c r="R220" s="48"/>
      <c r="S220" s="48"/>
      <c r="T220" s="48"/>
    </row>
    <row r="221" spans="1:20" ht="14.25" customHeight="1">
      <c r="A221" s="48"/>
      <c r="B221" s="48"/>
      <c r="C221" s="48"/>
      <c r="D221" s="48"/>
      <c r="E221" s="48"/>
      <c r="F221" s="48"/>
      <c r="G221" s="48"/>
      <c r="H221" s="48"/>
      <c r="I221" s="48"/>
      <c r="J221" s="48"/>
      <c r="K221" s="48"/>
      <c r="L221" s="48"/>
      <c r="M221" s="48"/>
      <c r="N221" s="48"/>
      <c r="O221" s="48"/>
      <c r="P221" s="48"/>
      <c r="Q221" s="48"/>
      <c r="R221" s="48"/>
      <c r="S221" s="48"/>
      <c r="T221" s="48"/>
    </row>
    <row r="222" spans="1:20" ht="14.25" customHeight="1">
      <c r="A222" s="48"/>
      <c r="B222" s="48"/>
      <c r="C222" s="48"/>
      <c r="D222" s="48"/>
      <c r="E222" s="48"/>
      <c r="F222" s="48"/>
      <c r="G222" s="48"/>
      <c r="H222" s="48"/>
      <c r="I222" s="48"/>
      <c r="J222" s="48"/>
      <c r="K222" s="48"/>
      <c r="L222" s="48"/>
      <c r="M222" s="48"/>
      <c r="N222" s="48"/>
      <c r="O222" s="48"/>
      <c r="P222" s="48"/>
      <c r="Q222" s="48"/>
      <c r="R222" s="48"/>
      <c r="S222" s="48"/>
      <c r="T222" s="48"/>
    </row>
    <row r="223" spans="1:20" ht="14.25" customHeight="1">
      <c r="A223" s="48"/>
      <c r="B223" s="48"/>
      <c r="C223" s="48"/>
      <c r="D223" s="48"/>
      <c r="E223" s="48"/>
      <c r="F223" s="48"/>
      <c r="G223" s="48"/>
      <c r="H223" s="48"/>
      <c r="I223" s="48"/>
      <c r="J223" s="48"/>
      <c r="K223" s="48"/>
      <c r="L223" s="48"/>
      <c r="M223" s="48"/>
      <c r="N223" s="48"/>
      <c r="O223" s="48"/>
      <c r="P223" s="48"/>
      <c r="Q223" s="48"/>
      <c r="R223" s="48"/>
      <c r="S223" s="48"/>
      <c r="T223" s="48"/>
    </row>
    <row r="224" spans="1:20" ht="14.25" customHeight="1">
      <c r="A224" s="48"/>
      <c r="B224" s="48"/>
      <c r="C224" s="48"/>
      <c r="D224" s="48"/>
      <c r="E224" s="48"/>
      <c r="F224" s="48"/>
      <c r="G224" s="48"/>
      <c r="H224" s="48"/>
      <c r="I224" s="48"/>
      <c r="J224" s="48"/>
      <c r="K224" s="48"/>
      <c r="L224" s="48"/>
      <c r="M224" s="48"/>
      <c r="N224" s="48"/>
      <c r="O224" s="48"/>
      <c r="P224" s="48"/>
      <c r="Q224" s="48"/>
      <c r="R224" s="48"/>
      <c r="S224" s="48"/>
      <c r="T224" s="48"/>
    </row>
    <row r="225" spans="1:20" ht="14.25" customHeight="1">
      <c r="A225" s="48"/>
      <c r="B225" s="48"/>
      <c r="C225" s="48"/>
      <c r="D225" s="48"/>
      <c r="E225" s="48"/>
      <c r="F225" s="48"/>
      <c r="G225" s="48"/>
      <c r="H225" s="48"/>
      <c r="I225" s="48"/>
      <c r="J225" s="48"/>
      <c r="K225" s="48"/>
      <c r="L225" s="48"/>
      <c r="M225" s="48"/>
      <c r="N225" s="48"/>
      <c r="O225" s="48"/>
      <c r="P225" s="48"/>
      <c r="Q225" s="48"/>
      <c r="R225" s="48"/>
      <c r="S225" s="48"/>
      <c r="T225" s="48"/>
    </row>
    <row r="226" spans="1:20" ht="14.25" customHeight="1">
      <c r="A226" s="48"/>
      <c r="B226" s="48"/>
      <c r="C226" s="48"/>
      <c r="D226" s="48"/>
      <c r="E226" s="48"/>
      <c r="F226" s="48"/>
      <c r="G226" s="48"/>
      <c r="H226" s="48"/>
      <c r="I226" s="48"/>
      <c r="J226" s="48"/>
      <c r="K226" s="48"/>
      <c r="L226" s="48"/>
      <c r="M226" s="48"/>
      <c r="N226" s="48"/>
      <c r="O226" s="48"/>
      <c r="P226" s="48"/>
      <c r="Q226" s="48"/>
      <c r="R226" s="48"/>
      <c r="S226" s="48"/>
      <c r="T226" s="48"/>
    </row>
    <row r="227" spans="1:20" ht="14.25" customHeight="1">
      <c r="A227" s="48"/>
      <c r="B227" s="48"/>
      <c r="C227" s="48"/>
      <c r="D227" s="48"/>
      <c r="E227" s="48"/>
      <c r="F227" s="48"/>
      <c r="G227" s="48"/>
      <c r="H227" s="48"/>
      <c r="I227" s="48"/>
      <c r="J227" s="48"/>
      <c r="K227" s="48"/>
      <c r="L227" s="48"/>
      <c r="M227" s="48"/>
      <c r="N227" s="48"/>
      <c r="O227" s="48"/>
      <c r="P227" s="48"/>
      <c r="Q227" s="48"/>
      <c r="R227" s="48"/>
      <c r="S227" s="48"/>
      <c r="T227" s="48"/>
    </row>
    <row r="228" spans="1:20" ht="14.25" customHeight="1">
      <c r="A228" s="48"/>
      <c r="B228" s="48"/>
      <c r="C228" s="48"/>
      <c r="D228" s="48"/>
      <c r="E228" s="48"/>
      <c r="F228" s="48"/>
      <c r="G228" s="48"/>
      <c r="H228" s="48"/>
      <c r="I228" s="48"/>
      <c r="J228" s="48"/>
      <c r="K228" s="48"/>
      <c r="L228" s="48"/>
      <c r="M228" s="48"/>
      <c r="N228" s="48"/>
      <c r="O228" s="48"/>
      <c r="P228" s="48"/>
      <c r="Q228" s="48"/>
      <c r="R228" s="48"/>
      <c r="S228" s="48"/>
      <c r="T228" s="48"/>
    </row>
    <row r="229" spans="1:20" ht="14.25" customHeight="1">
      <c r="A229" s="48"/>
      <c r="B229" s="48"/>
      <c r="C229" s="48"/>
      <c r="D229" s="48"/>
      <c r="E229" s="48"/>
      <c r="F229" s="48"/>
      <c r="G229" s="48"/>
      <c r="H229" s="48"/>
      <c r="I229" s="48"/>
      <c r="J229" s="48"/>
      <c r="K229" s="48"/>
      <c r="L229" s="48"/>
      <c r="M229" s="48"/>
      <c r="N229" s="48"/>
      <c r="O229" s="48"/>
      <c r="P229" s="48"/>
      <c r="Q229" s="48"/>
      <c r="R229" s="48"/>
      <c r="S229" s="48"/>
      <c r="T229" s="48"/>
    </row>
    <row r="230" spans="1:20" ht="14.25" customHeight="1">
      <c r="A230" s="48"/>
      <c r="B230" s="48"/>
      <c r="C230" s="48"/>
      <c r="D230" s="48"/>
      <c r="E230" s="48"/>
      <c r="F230" s="48"/>
      <c r="G230" s="48"/>
      <c r="H230" s="48"/>
      <c r="I230" s="48"/>
      <c r="J230" s="48"/>
      <c r="K230" s="48"/>
      <c r="L230" s="48"/>
      <c r="M230" s="48"/>
      <c r="N230" s="48"/>
      <c r="O230" s="48"/>
      <c r="P230" s="48"/>
      <c r="Q230" s="48"/>
      <c r="R230" s="48"/>
      <c r="S230" s="48"/>
      <c r="T230" s="48"/>
    </row>
    <row r="231" spans="1:20" ht="14.25" customHeight="1">
      <c r="A231" s="48"/>
      <c r="B231" s="48"/>
      <c r="C231" s="48"/>
      <c r="D231" s="48"/>
      <c r="E231" s="48"/>
      <c r="F231" s="48"/>
      <c r="G231" s="48"/>
      <c r="H231" s="48"/>
      <c r="I231" s="48"/>
      <c r="J231" s="48"/>
      <c r="K231" s="48"/>
      <c r="L231" s="48"/>
      <c r="M231" s="48"/>
      <c r="N231" s="48"/>
      <c r="O231" s="48"/>
      <c r="P231" s="48"/>
      <c r="Q231" s="48"/>
      <c r="R231" s="48"/>
      <c r="S231" s="48"/>
      <c r="T231" s="48"/>
    </row>
    <row r="232" spans="1:20" ht="14.25" customHeight="1">
      <c r="A232" s="48"/>
      <c r="B232" s="48"/>
      <c r="C232" s="48"/>
      <c r="D232" s="48"/>
      <c r="E232" s="48"/>
      <c r="F232" s="48"/>
      <c r="G232" s="48"/>
      <c r="H232" s="48"/>
      <c r="I232" s="48"/>
      <c r="J232" s="48"/>
      <c r="K232" s="48"/>
      <c r="L232" s="48"/>
      <c r="M232" s="48"/>
      <c r="N232" s="48"/>
      <c r="O232" s="48"/>
      <c r="P232" s="48"/>
      <c r="Q232" s="48"/>
      <c r="R232" s="48"/>
      <c r="S232" s="48"/>
      <c r="T232" s="48"/>
    </row>
    <row r="233" spans="1:20" ht="14.25" customHeight="1">
      <c r="A233" s="48"/>
      <c r="B233" s="48"/>
      <c r="C233" s="48"/>
      <c r="D233" s="48"/>
      <c r="E233" s="48"/>
      <c r="F233" s="48"/>
      <c r="G233" s="48"/>
      <c r="H233" s="48"/>
      <c r="I233" s="48"/>
      <c r="J233" s="48"/>
      <c r="K233" s="48"/>
      <c r="L233" s="48"/>
      <c r="M233" s="48"/>
      <c r="N233" s="48"/>
      <c r="O233" s="48"/>
      <c r="P233" s="48"/>
      <c r="Q233" s="48"/>
      <c r="R233" s="48"/>
      <c r="S233" s="48"/>
      <c r="T233" s="48"/>
    </row>
    <row r="234" spans="1:20" ht="14.25" customHeight="1">
      <c r="A234" s="48"/>
      <c r="B234" s="48"/>
      <c r="C234" s="48"/>
      <c r="D234" s="48"/>
      <c r="E234" s="48"/>
      <c r="F234" s="48"/>
      <c r="G234" s="48"/>
      <c r="H234" s="48"/>
      <c r="I234" s="48"/>
      <c r="J234" s="48"/>
      <c r="K234" s="48"/>
      <c r="L234" s="48"/>
      <c r="M234" s="48"/>
      <c r="N234" s="48"/>
      <c r="O234" s="48"/>
      <c r="P234" s="48"/>
      <c r="Q234" s="48"/>
      <c r="R234" s="48"/>
      <c r="S234" s="48"/>
      <c r="T234" s="48"/>
    </row>
    <row r="235" spans="1:20" ht="14.25" customHeight="1">
      <c r="A235" s="48"/>
      <c r="B235" s="48"/>
      <c r="C235" s="48"/>
      <c r="D235" s="48"/>
      <c r="E235" s="48"/>
      <c r="F235" s="48"/>
      <c r="G235" s="48"/>
      <c r="H235" s="48"/>
      <c r="I235" s="48"/>
      <c r="J235" s="48"/>
      <c r="K235" s="48"/>
      <c r="L235" s="48"/>
      <c r="M235" s="48"/>
      <c r="N235" s="48"/>
      <c r="O235" s="48"/>
      <c r="P235" s="48"/>
      <c r="Q235" s="48"/>
      <c r="R235" s="48"/>
      <c r="S235" s="48"/>
      <c r="T235" s="48"/>
    </row>
    <row r="236" spans="1:20" ht="14.25" customHeight="1">
      <c r="A236" s="48"/>
      <c r="B236" s="48"/>
      <c r="C236" s="48"/>
      <c r="D236" s="48"/>
      <c r="E236" s="48"/>
      <c r="F236" s="48"/>
      <c r="G236" s="48"/>
      <c r="H236" s="48"/>
      <c r="I236" s="48"/>
      <c r="J236" s="48"/>
      <c r="K236" s="48"/>
      <c r="L236" s="48"/>
      <c r="M236" s="48"/>
      <c r="N236" s="48"/>
      <c r="O236" s="48"/>
      <c r="P236" s="48"/>
      <c r="Q236" s="48"/>
      <c r="R236" s="48"/>
      <c r="S236" s="48"/>
      <c r="T236" s="48"/>
    </row>
    <row r="237" spans="1:20" ht="14.25" customHeight="1">
      <c r="A237" s="48"/>
      <c r="B237" s="48"/>
      <c r="C237" s="48"/>
      <c r="D237" s="48"/>
      <c r="E237" s="48"/>
      <c r="F237" s="48"/>
      <c r="G237" s="48"/>
      <c r="H237" s="48"/>
      <c r="I237" s="48"/>
      <c r="J237" s="48"/>
      <c r="K237" s="48"/>
      <c r="L237" s="48"/>
      <c r="M237" s="48"/>
      <c r="N237" s="48"/>
      <c r="O237" s="48"/>
      <c r="P237" s="48"/>
      <c r="Q237" s="48"/>
      <c r="R237" s="48"/>
      <c r="S237" s="48"/>
      <c r="T237" s="48"/>
    </row>
    <row r="238" spans="1:20" ht="14.25" customHeight="1">
      <c r="A238" s="48"/>
      <c r="B238" s="48"/>
      <c r="C238" s="48"/>
      <c r="D238" s="48"/>
      <c r="E238" s="48"/>
      <c r="F238" s="48"/>
      <c r="G238" s="48"/>
      <c r="H238" s="48"/>
      <c r="I238" s="48"/>
      <c r="J238" s="48"/>
      <c r="K238" s="48"/>
      <c r="L238" s="48"/>
      <c r="M238" s="48"/>
      <c r="N238" s="48"/>
      <c r="O238" s="48"/>
      <c r="P238" s="48"/>
      <c r="Q238" s="48"/>
      <c r="R238" s="48"/>
      <c r="S238" s="48"/>
      <c r="T238" s="48"/>
    </row>
    <row r="239" spans="1:20" ht="14.25" customHeight="1">
      <c r="A239" s="48"/>
      <c r="B239" s="48"/>
      <c r="C239" s="48"/>
      <c r="D239" s="48"/>
      <c r="E239" s="48"/>
      <c r="F239" s="48"/>
      <c r="G239" s="48"/>
      <c r="H239" s="48"/>
      <c r="I239" s="48"/>
      <c r="J239" s="48"/>
      <c r="K239" s="48"/>
      <c r="L239" s="48"/>
      <c r="M239" s="48"/>
      <c r="N239" s="48"/>
      <c r="O239" s="48"/>
      <c r="P239" s="48"/>
      <c r="Q239" s="48"/>
      <c r="R239" s="48"/>
      <c r="S239" s="48"/>
      <c r="T239" s="48"/>
    </row>
    <row r="240" spans="1:20" ht="14.25" customHeight="1">
      <c r="A240" s="48"/>
      <c r="B240" s="48"/>
      <c r="C240" s="48"/>
      <c r="D240" s="48"/>
      <c r="E240" s="48"/>
      <c r="F240" s="48"/>
      <c r="G240" s="48"/>
      <c r="H240" s="48"/>
      <c r="I240" s="48"/>
      <c r="J240" s="48"/>
      <c r="K240" s="48"/>
      <c r="L240" s="48"/>
      <c r="M240" s="48"/>
      <c r="N240" s="48"/>
      <c r="O240" s="48"/>
      <c r="P240" s="48"/>
      <c r="Q240" s="48"/>
      <c r="R240" s="48"/>
      <c r="S240" s="48"/>
      <c r="T240" s="48"/>
    </row>
    <row r="241" spans="1:20" ht="14.25" customHeight="1">
      <c r="A241" s="48"/>
      <c r="B241" s="48"/>
      <c r="C241" s="48"/>
      <c r="D241" s="48"/>
      <c r="E241" s="48"/>
      <c r="F241" s="48"/>
      <c r="G241" s="48"/>
      <c r="H241" s="48"/>
      <c r="I241" s="48"/>
      <c r="J241" s="48"/>
      <c r="K241" s="48"/>
      <c r="L241" s="48"/>
      <c r="M241" s="48"/>
      <c r="N241" s="48"/>
      <c r="O241" s="48"/>
      <c r="P241" s="48"/>
      <c r="Q241" s="48"/>
      <c r="R241" s="48"/>
      <c r="S241" s="48"/>
      <c r="T241" s="48"/>
    </row>
    <row r="242" spans="1:20" ht="14.25" customHeight="1">
      <c r="A242" s="48"/>
      <c r="B242" s="48"/>
      <c r="C242" s="48"/>
      <c r="D242" s="48"/>
      <c r="E242" s="48"/>
      <c r="F242" s="48"/>
      <c r="G242" s="48"/>
      <c r="H242" s="48"/>
      <c r="I242" s="48"/>
      <c r="J242" s="48"/>
      <c r="K242" s="48"/>
      <c r="L242" s="48"/>
      <c r="M242" s="48"/>
      <c r="N242" s="48"/>
      <c r="O242" s="48"/>
      <c r="P242" s="48"/>
      <c r="Q242" s="48"/>
      <c r="R242" s="48"/>
      <c r="S242" s="48"/>
      <c r="T242" s="48"/>
    </row>
    <row r="243" spans="1:20" ht="14.25" customHeight="1">
      <c r="A243" s="48"/>
      <c r="B243" s="48"/>
      <c r="C243" s="48"/>
      <c r="D243" s="48"/>
      <c r="E243" s="48"/>
      <c r="F243" s="48"/>
      <c r="G243" s="48"/>
      <c r="H243" s="48"/>
      <c r="I243" s="48"/>
      <c r="J243" s="48"/>
      <c r="K243" s="48"/>
      <c r="L243" s="48"/>
      <c r="M243" s="48"/>
      <c r="N243" s="48"/>
      <c r="O243" s="48"/>
      <c r="P243" s="48"/>
      <c r="Q243" s="48"/>
      <c r="R243" s="48"/>
      <c r="S243" s="48"/>
      <c r="T243" s="48"/>
    </row>
    <row r="244" spans="1:20" ht="14.25" customHeight="1">
      <c r="A244" s="48"/>
      <c r="B244" s="48"/>
      <c r="C244" s="48"/>
      <c r="D244" s="48"/>
      <c r="E244" s="48"/>
      <c r="F244" s="48"/>
      <c r="G244" s="48"/>
      <c r="H244" s="48"/>
      <c r="I244" s="48"/>
      <c r="J244" s="48"/>
      <c r="K244" s="48"/>
      <c r="L244" s="48"/>
      <c r="M244" s="48"/>
      <c r="N244" s="48"/>
      <c r="O244" s="48"/>
      <c r="P244" s="48"/>
      <c r="Q244" s="48"/>
      <c r="R244" s="48"/>
      <c r="S244" s="48"/>
      <c r="T244" s="48"/>
    </row>
    <row r="245" spans="1:20" ht="14.25" customHeight="1">
      <c r="A245" s="48"/>
      <c r="B245" s="48"/>
      <c r="C245" s="48"/>
      <c r="D245" s="48"/>
      <c r="E245" s="48"/>
      <c r="F245" s="48"/>
      <c r="G245" s="48"/>
      <c r="H245" s="48"/>
      <c r="I245" s="48"/>
      <c r="J245" s="48"/>
      <c r="K245" s="48"/>
      <c r="L245" s="48"/>
      <c r="M245" s="48"/>
      <c r="N245" s="48"/>
      <c r="O245" s="48"/>
      <c r="P245" s="48"/>
      <c r="Q245" s="48"/>
      <c r="R245" s="48"/>
      <c r="S245" s="48"/>
      <c r="T245" s="48"/>
    </row>
    <row r="246" spans="1:20" ht="14.25" customHeight="1">
      <c r="A246" s="48"/>
      <c r="B246" s="48"/>
      <c r="C246" s="48"/>
      <c r="D246" s="48"/>
      <c r="E246" s="48"/>
      <c r="F246" s="48"/>
      <c r="G246" s="48"/>
      <c r="H246" s="48"/>
      <c r="I246" s="48"/>
      <c r="J246" s="48"/>
      <c r="K246" s="48"/>
      <c r="L246" s="48"/>
      <c r="M246" s="48"/>
      <c r="N246" s="48"/>
      <c r="O246" s="48"/>
      <c r="P246" s="48"/>
      <c r="Q246" s="48"/>
      <c r="R246" s="48"/>
      <c r="S246" s="48"/>
      <c r="T246" s="48"/>
    </row>
    <row r="247" spans="1:20" ht="14.25" customHeight="1">
      <c r="A247" s="48"/>
      <c r="B247" s="48"/>
      <c r="C247" s="48"/>
      <c r="D247" s="48"/>
      <c r="E247" s="48"/>
      <c r="F247" s="48"/>
      <c r="G247" s="48"/>
      <c r="H247" s="48"/>
      <c r="I247" s="48"/>
      <c r="J247" s="48"/>
      <c r="K247" s="48"/>
      <c r="L247" s="48"/>
      <c r="M247" s="48"/>
      <c r="N247" s="48"/>
      <c r="O247" s="48"/>
      <c r="P247" s="48"/>
      <c r="Q247" s="48"/>
      <c r="R247" s="48"/>
      <c r="S247" s="48"/>
      <c r="T247" s="48"/>
    </row>
    <row r="248" spans="1:20" ht="14.25" customHeight="1">
      <c r="A248" s="48"/>
      <c r="B248" s="48"/>
      <c r="C248" s="48"/>
      <c r="D248" s="48"/>
      <c r="E248" s="48"/>
      <c r="F248" s="48"/>
      <c r="G248" s="48"/>
      <c r="H248" s="48"/>
      <c r="I248" s="48"/>
      <c r="J248" s="48"/>
      <c r="K248" s="48"/>
      <c r="L248" s="48"/>
      <c r="M248" s="48"/>
      <c r="N248" s="48"/>
      <c r="O248" s="48"/>
      <c r="P248" s="48"/>
      <c r="Q248" s="48"/>
      <c r="R248" s="48"/>
      <c r="S248" s="48"/>
      <c r="T248" s="48"/>
    </row>
    <row r="249" spans="1:20" ht="14.25" customHeight="1">
      <c r="A249" s="48"/>
      <c r="B249" s="48"/>
      <c r="C249" s="48"/>
      <c r="D249" s="48"/>
      <c r="E249" s="48"/>
      <c r="F249" s="48"/>
      <c r="G249" s="48"/>
      <c r="H249" s="48"/>
      <c r="I249" s="48"/>
      <c r="J249" s="48"/>
      <c r="K249" s="48"/>
      <c r="L249" s="48"/>
      <c r="M249" s="48"/>
      <c r="N249" s="48"/>
      <c r="O249" s="48"/>
      <c r="P249" s="48"/>
      <c r="Q249" s="48"/>
      <c r="R249" s="48"/>
      <c r="S249" s="48"/>
      <c r="T249" s="48"/>
    </row>
    <row r="250" spans="1:20" ht="14.25" customHeight="1">
      <c r="A250" s="48"/>
      <c r="B250" s="48"/>
      <c r="C250" s="48"/>
      <c r="D250" s="48"/>
      <c r="E250" s="48"/>
      <c r="F250" s="48"/>
      <c r="G250" s="48"/>
      <c r="H250" s="48"/>
      <c r="I250" s="48"/>
      <c r="J250" s="48"/>
      <c r="K250" s="48"/>
      <c r="L250" s="48"/>
      <c r="M250" s="48"/>
      <c r="N250" s="48"/>
      <c r="O250" s="48"/>
      <c r="P250" s="48"/>
      <c r="Q250" s="48"/>
      <c r="R250" s="48"/>
      <c r="S250" s="48"/>
      <c r="T250" s="48"/>
    </row>
    <row r="251" spans="1:20" ht="14.25" customHeight="1">
      <c r="A251" s="48"/>
      <c r="B251" s="48"/>
      <c r="C251" s="48"/>
      <c r="D251" s="48"/>
      <c r="E251" s="48"/>
      <c r="F251" s="48"/>
      <c r="G251" s="48"/>
      <c r="H251" s="48"/>
      <c r="I251" s="48"/>
      <c r="J251" s="48"/>
      <c r="K251" s="48"/>
      <c r="L251" s="48"/>
      <c r="M251" s="48"/>
      <c r="N251" s="48"/>
      <c r="O251" s="48"/>
      <c r="P251" s="48"/>
      <c r="Q251" s="48"/>
      <c r="R251" s="48"/>
      <c r="S251" s="48"/>
      <c r="T251" s="48"/>
    </row>
    <row r="252" spans="1:20" ht="14.25" customHeight="1">
      <c r="A252" s="48"/>
      <c r="B252" s="48"/>
      <c r="C252" s="48"/>
      <c r="D252" s="48"/>
      <c r="E252" s="48"/>
      <c r="F252" s="48"/>
      <c r="G252" s="48"/>
      <c r="H252" s="48"/>
      <c r="I252" s="48"/>
      <c r="J252" s="48"/>
      <c r="K252" s="48"/>
      <c r="L252" s="48"/>
      <c r="M252" s="48"/>
      <c r="N252" s="48"/>
      <c r="O252" s="48"/>
      <c r="P252" s="48"/>
      <c r="Q252" s="48"/>
      <c r="R252" s="48"/>
      <c r="S252" s="48"/>
      <c r="T252" s="48"/>
    </row>
    <row r="253" spans="1:20" ht="14.25" customHeight="1">
      <c r="A253" s="48"/>
      <c r="B253" s="48"/>
      <c r="C253" s="48"/>
      <c r="D253" s="48"/>
      <c r="E253" s="48"/>
      <c r="F253" s="48"/>
      <c r="G253" s="48"/>
      <c r="H253" s="48"/>
      <c r="I253" s="48"/>
      <c r="J253" s="48"/>
      <c r="K253" s="48"/>
      <c r="L253" s="48"/>
      <c r="M253" s="48"/>
      <c r="N253" s="48"/>
      <c r="O253" s="48"/>
      <c r="P253" s="48"/>
      <c r="Q253" s="48"/>
      <c r="R253" s="48"/>
      <c r="S253" s="48"/>
      <c r="T253" s="48"/>
    </row>
    <row r="254" spans="1:20" ht="14.25" customHeight="1">
      <c r="A254" s="48"/>
      <c r="B254" s="48"/>
      <c r="C254" s="48"/>
      <c r="D254" s="48"/>
      <c r="E254" s="48"/>
      <c r="F254" s="48"/>
      <c r="G254" s="48"/>
      <c r="H254" s="48"/>
      <c r="I254" s="48"/>
      <c r="J254" s="48"/>
      <c r="K254" s="48"/>
      <c r="L254" s="48"/>
      <c r="M254" s="48"/>
      <c r="N254" s="48"/>
      <c r="O254" s="48"/>
      <c r="P254" s="48"/>
      <c r="Q254" s="48"/>
      <c r="R254" s="48"/>
      <c r="S254" s="48"/>
      <c r="T254" s="48"/>
    </row>
    <row r="255" spans="1:20" ht="14.25" customHeight="1">
      <c r="A255" s="48"/>
      <c r="B255" s="48"/>
      <c r="C255" s="48"/>
      <c r="D255" s="48"/>
      <c r="E255" s="48"/>
      <c r="F255" s="48"/>
      <c r="G255" s="48"/>
      <c r="H255" s="48"/>
      <c r="I255" s="48"/>
      <c r="J255" s="48"/>
      <c r="K255" s="48"/>
      <c r="L255" s="48"/>
      <c r="M255" s="48"/>
      <c r="N255" s="48"/>
      <c r="O255" s="48"/>
      <c r="P255" s="48"/>
      <c r="Q255" s="48"/>
      <c r="R255" s="48"/>
      <c r="S255" s="48"/>
      <c r="T255" s="48"/>
    </row>
    <row r="256" spans="1:20" ht="14.25" customHeight="1">
      <c r="A256" s="48"/>
      <c r="B256" s="48"/>
      <c r="C256" s="48"/>
      <c r="D256" s="48"/>
      <c r="E256" s="48"/>
      <c r="F256" s="48"/>
      <c r="G256" s="48"/>
      <c r="H256" s="48"/>
      <c r="I256" s="48"/>
      <c r="J256" s="48"/>
      <c r="K256" s="48"/>
      <c r="L256" s="48"/>
      <c r="M256" s="48"/>
      <c r="N256" s="48"/>
      <c r="O256" s="48"/>
      <c r="P256" s="48"/>
      <c r="Q256" s="48"/>
      <c r="R256" s="48"/>
      <c r="S256" s="48"/>
      <c r="T256" s="48"/>
    </row>
    <row r="257" spans="1:20" ht="14.25" customHeight="1">
      <c r="A257" s="48"/>
      <c r="B257" s="48"/>
      <c r="C257" s="48"/>
      <c r="D257" s="48"/>
      <c r="E257" s="48"/>
      <c r="F257" s="48"/>
      <c r="G257" s="48"/>
      <c r="H257" s="48"/>
      <c r="I257" s="48"/>
      <c r="J257" s="48"/>
      <c r="K257" s="48"/>
      <c r="L257" s="48"/>
      <c r="M257" s="48"/>
      <c r="N257" s="48"/>
      <c r="O257" s="48"/>
      <c r="P257" s="48"/>
      <c r="Q257" s="48"/>
      <c r="R257" s="48"/>
      <c r="S257" s="48"/>
      <c r="T257" s="48"/>
    </row>
    <row r="258" spans="1:20" ht="14.25" customHeight="1">
      <c r="A258" s="48"/>
      <c r="B258" s="48"/>
      <c r="C258" s="48"/>
      <c r="D258" s="48"/>
      <c r="E258" s="48"/>
      <c r="F258" s="48"/>
      <c r="G258" s="48"/>
      <c r="H258" s="48"/>
      <c r="I258" s="48"/>
      <c r="J258" s="48"/>
      <c r="K258" s="48"/>
      <c r="L258" s="48"/>
      <c r="M258" s="48"/>
      <c r="N258" s="48"/>
      <c r="O258" s="48"/>
      <c r="P258" s="48"/>
      <c r="Q258" s="48"/>
      <c r="R258" s="48"/>
      <c r="S258" s="48"/>
      <c r="T258" s="48"/>
    </row>
    <row r="259" spans="1:20" ht="14.25" customHeight="1">
      <c r="A259" s="48"/>
      <c r="B259" s="48"/>
      <c r="C259" s="48"/>
      <c r="D259" s="48"/>
      <c r="E259" s="48"/>
      <c r="F259" s="48"/>
      <c r="G259" s="48"/>
      <c r="H259" s="48"/>
      <c r="I259" s="48"/>
      <c r="J259" s="48"/>
      <c r="K259" s="48"/>
      <c r="L259" s="48"/>
      <c r="M259" s="48"/>
      <c r="N259" s="48"/>
      <c r="O259" s="48"/>
      <c r="P259" s="48"/>
      <c r="Q259" s="48"/>
      <c r="R259" s="48"/>
      <c r="S259" s="48"/>
      <c r="T259" s="48"/>
    </row>
    <row r="260" spans="1:20" ht="14.25" customHeight="1">
      <c r="A260" s="48"/>
      <c r="B260" s="48"/>
      <c r="C260" s="48"/>
      <c r="D260" s="48"/>
      <c r="E260" s="48"/>
      <c r="F260" s="48"/>
      <c r="G260" s="48"/>
      <c r="H260" s="48"/>
      <c r="I260" s="48"/>
      <c r="J260" s="48"/>
      <c r="K260" s="48"/>
      <c r="L260" s="48"/>
      <c r="M260" s="48"/>
      <c r="N260" s="48"/>
      <c r="O260" s="48"/>
      <c r="P260" s="48"/>
      <c r="Q260" s="48"/>
      <c r="R260" s="48"/>
      <c r="S260" s="48"/>
      <c r="T260" s="48"/>
    </row>
    <row r="261" spans="1:20" ht="14.25" customHeight="1">
      <c r="A261" s="48"/>
      <c r="B261" s="48"/>
      <c r="C261" s="48"/>
      <c r="D261" s="48"/>
      <c r="E261" s="48"/>
      <c r="F261" s="48"/>
      <c r="G261" s="48"/>
      <c r="H261" s="48"/>
      <c r="I261" s="48"/>
      <c r="J261" s="48"/>
      <c r="K261" s="48"/>
      <c r="L261" s="48"/>
      <c r="M261" s="48"/>
      <c r="N261" s="48"/>
      <c r="O261" s="48"/>
      <c r="P261" s="48"/>
      <c r="Q261" s="48"/>
      <c r="R261" s="48"/>
      <c r="S261" s="48"/>
      <c r="T261" s="48"/>
    </row>
    <row r="262" spans="1:20" ht="14.25" customHeight="1">
      <c r="A262" s="48"/>
      <c r="B262" s="48"/>
      <c r="C262" s="48"/>
      <c r="D262" s="48"/>
      <c r="E262" s="48"/>
      <c r="F262" s="48"/>
      <c r="G262" s="48"/>
      <c r="H262" s="48"/>
      <c r="I262" s="48"/>
      <c r="J262" s="48"/>
      <c r="K262" s="48"/>
      <c r="L262" s="48"/>
      <c r="M262" s="48"/>
      <c r="N262" s="48"/>
      <c r="O262" s="48"/>
      <c r="P262" s="48"/>
      <c r="Q262" s="48"/>
      <c r="R262" s="48"/>
      <c r="S262" s="48"/>
      <c r="T262" s="48"/>
    </row>
    <row r="263" spans="1:20" ht="14.25" customHeight="1">
      <c r="A263" s="48"/>
      <c r="B263" s="48"/>
      <c r="C263" s="48"/>
      <c r="D263" s="48"/>
      <c r="E263" s="48"/>
      <c r="F263" s="48"/>
      <c r="G263" s="48"/>
      <c r="H263" s="48"/>
      <c r="I263" s="48"/>
      <c r="J263" s="48"/>
      <c r="K263" s="48"/>
      <c r="L263" s="48"/>
      <c r="M263" s="48"/>
      <c r="N263" s="48"/>
      <c r="O263" s="48"/>
      <c r="P263" s="48"/>
      <c r="Q263" s="48"/>
      <c r="R263" s="48"/>
      <c r="S263" s="48"/>
      <c r="T263" s="48"/>
    </row>
    <row r="264" spans="1:20" ht="14.25" customHeight="1">
      <c r="A264" s="48"/>
      <c r="B264" s="48"/>
      <c r="C264" s="48"/>
      <c r="D264" s="48"/>
      <c r="E264" s="48"/>
      <c r="F264" s="48"/>
      <c r="G264" s="48"/>
      <c r="H264" s="48"/>
      <c r="I264" s="48"/>
      <c r="J264" s="48"/>
      <c r="K264" s="48"/>
      <c r="L264" s="48"/>
      <c r="M264" s="48"/>
      <c r="N264" s="48"/>
      <c r="O264" s="48"/>
      <c r="P264" s="48"/>
      <c r="Q264" s="48"/>
      <c r="R264" s="48"/>
      <c r="S264" s="48"/>
      <c r="T264" s="48"/>
    </row>
    <row r="265" spans="1:20" ht="14.25" customHeight="1">
      <c r="A265" s="48"/>
      <c r="B265" s="48"/>
      <c r="C265" s="48"/>
      <c r="D265" s="48"/>
      <c r="E265" s="48"/>
      <c r="F265" s="48"/>
      <c r="G265" s="48"/>
      <c r="H265" s="48"/>
      <c r="I265" s="48"/>
      <c r="J265" s="48"/>
      <c r="K265" s="48"/>
      <c r="L265" s="48"/>
      <c r="M265" s="48"/>
      <c r="N265" s="48"/>
      <c r="O265" s="48"/>
      <c r="P265" s="48"/>
      <c r="Q265" s="48"/>
      <c r="R265" s="48"/>
      <c r="S265" s="48"/>
      <c r="T265" s="48"/>
    </row>
    <row r="266" spans="1:20" ht="14.25" customHeight="1">
      <c r="A266" s="48"/>
      <c r="B266" s="48"/>
      <c r="C266" s="48"/>
      <c r="D266" s="48"/>
      <c r="E266" s="48"/>
      <c r="F266" s="48"/>
      <c r="G266" s="48"/>
      <c r="H266" s="48"/>
      <c r="I266" s="48"/>
      <c r="J266" s="48"/>
      <c r="K266" s="48"/>
      <c r="L266" s="48"/>
      <c r="M266" s="48"/>
      <c r="N266" s="48"/>
      <c r="O266" s="48"/>
      <c r="P266" s="48"/>
      <c r="Q266" s="48"/>
      <c r="R266" s="48"/>
      <c r="S266" s="48"/>
      <c r="T266" s="48"/>
    </row>
    <row r="267" spans="1:20" ht="14.25" customHeight="1">
      <c r="A267" s="48"/>
      <c r="B267" s="48"/>
      <c r="C267" s="48"/>
      <c r="D267" s="48"/>
      <c r="E267" s="48"/>
      <c r="F267" s="48"/>
      <c r="G267" s="48"/>
      <c r="H267" s="48"/>
      <c r="I267" s="48"/>
      <c r="J267" s="48"/>
      <c r="K267" s="48"/>
      <c r="L267" s="48"/>
      <c r="M267" s="48"/>
      <c r="N267" s="48"/>
      <c r="O267" s="48"/>
      <c r="P267" s="48"/>
      <c r="Q267" s="48"/>
      <c r="R267" s="48"/>
      <c r="S267" s="48"/>
      <c r="T267" s="48"/>
    </row>
    <row r="268" spans="1:20" ht="14.25" customHeight="1">
      <c r="A268" s="48"/>
      <c r="B268" s="48"/>
      <c r="C268" s="48"/>
      <c r="D268" s="48"/>
      <c r="E268" s="48"/>
      <c r="F268" s="48"/>
      <c r="G268" s="48"/>
      <c r="H268" s="48"/>
      <c r="I268" s="48"/>
      <c r="J268" s="48"/>
      <c r="K268" s="48"/>
      <c r="L268" s="48"/>
      <c r="M268" s="48"/>
      <c r="N268" s="48"/>
      <c r="O268" s="48"/>
      <c r="P268" s="48"/>
      <c r="Q268" s="48"/>
      <c r="R268" s="48"/>
      <c r="S268" s="48"/>
      <c r="T268" s="48"/>
    </row>
    <row r="269" spans="1:20" ht="14.25" customHeight="1">
      <c r="A269" s="48"/>
      <c r="B269" s="48"/>
      <c r="C269" s="48"/>
      <c r="D269" s="48"/>
      <c r="E269" s="48"/>
      <c r="F269" s="48"/>
      <c r="G269" s="48"/>
      <c r="H269" s="48"/>
      <c r="I269" s="48"/>
      <c r="J269" s="48"/>
      <c r="K269" s="48"/>
      <c r="L269" s="48"/>
      <c r="M269" s="48"/>
      <c r="N269" s="48"/>
      <c r="O269" s="48"/>
      <c r="P269" s="48"/>
      <c r="Q269" s="48"/>
      <c r="R269" s="48"/>
      <c r="S269" s="48"/>
      <c r="T269" s="48"/>
    </row>
    <row r="270" spans="1:20" ht="14.25" customHeight="1">
      <c r="A270" s="48"/>
      <c r="B270" s="48"/>
      <c r="C270" s="48"/>
      <c r="D270" s="48"/>
      <c r="E270" s="48"/>
      <c r="F270" s="48"/>
      <c r="G270" s="48"/>
      <c r="H270" s="48"/>
      <c r="I270" s="48"/>
      <c r="J270" s="48"/>
      <c r="K270" s="48"/>
      <c r="L270" s="48"/>
      <c r="M270" s="48"/>
      <c r="N270" s="48"/>
      <c r="O270" s="48"/>
      <c r="P270" s="48"/>
      <c r="Q270" s="48"/>
      <c r="R270" s="48"/>
      <c r="S270" s="48"/>
      <c r="T270" s="48"/>
    </row>
    <row r="271" spans="1:20" ht="14.25" customHeight="1">
      <c r="A271" s="48"/>
      <c r="B271" s="48"/>
      <c r="C271" s="48"/>
      <c r="D271" s="48"/>
      <c r="E271" s="48"/>
      <c r="F271" s="48"/>
      <c r="G271" s="48"/>
      <c r="H271" s="48"/>
      <c r="I271" s="48"/>
      <c r="J271" s="48"/>
      <c r="K271" s="48"/>
      <c r="L271" s="48"/>
      <c r="M271" s="48"/>
      <c r="N271" s="48"/>
      <c r="O271" s="48"/>
      <c r="P271" s="48"/>
      <c r="Q271" s="48"/>
      <c r="R271" s="48"/>
      <c r="S271" s="48"/>
      <c r="T271" s="48"/>
    </row>
    <row r="272" spans="1:20" ht="14.25" customHeight="1">
      <c r="A272" s="48"/>
      <c r="B272" s="48"/>
      <c r="C272" s="48"/>
      <c r="D272" s="48"/>
      <c r="E272" s="48"/>
      <c r="F272" s="48"/>
      <c r="G272" s="48"/>
      <c r="H272" s="48"/>
      <c r="I272" s="48"/>
      <c r="J272" s="48"/>
      <c r="K272" s="48"/>
      <c r="L272" s="48"/>
      <c r="M272" s="48"/>
      <c r="N272" s="48"/>
      <c r="O272" s="48"/>
      <c r="P272" s="48"/>
      <c r="Q272" s="48"/>
      <c r="R272" s="48"/>
      <c r="S272" s="48"/>
      <c r="T272" s="48"/>
    </row>
    <row r="273" spans="1:20" ht="14.25" customHeight="1">
      <c r="A273" s="48"/>
      <c r="B273" s="48"/>
      <c r="C273" s="48"/>
      <c r="D273" s="48"/>
      <c r="E273" s="48"/>
      <c r="F273" s="48"/>
      <c r="G273" s="48"/>
      <c r="H273" s="48"/>
      <c r="I273" s="48"/>
      <c r="J273" s="48"/>
      <c r="K273" s="48"/>
      <c r="L273" s="48"/>
      <c r="M273" s="48"/>
      <c r="N273" s="48"/>
      <c r="O273" s="48"/>
      <c r="P273" s="48"/>
      <c r="Q273" s="48"/>
      <c r="R273" s="48"/>
      <c r="S273" s="48"/>
      <c r="T273" s="48"/>
    </row>
    <row r="274" spans="1:20" ht="14.25" customHeight="1">
      <c r="A274" s="48"/>
      <c r="B274" s="48"/>
      <c r="C274" s="48"/>
      <c r="D274" s="48"/>
      <c r="E274" s="48"/>
      <c r="F274" s="48"/>
      <c r="G274" s="48"/>
      <c r="H274" s="48"/>
      <c r="I274" s="48"/>
      <c r="J274" s="48"/>
      <c r="K274" s="48"/>
      <c r="L274" s="48"/>
      <c r="M274" s="48"/>
      <c r="N274" s="48"/>
      <c r="O274" s="48"/>
      <c r="P274" s="48"/>
      <c r="Q274" s="48"/>
      <c r="R274" s="48"/>
      <c r="S274" s="48"/>
      <c r="T274" s="48"/>
    </row>
    <row r="275" spans="1:20" ht="14.25" customHeight="1">
      <c r="A275" s="48"/>
      <c r="B275" s="48"/>
      <c r="C275" s="48"/>
      <c r="D275" s="48"/>
      <c r="E275" s="48"/>
      <c r="F275" s="48"/>
      <c r="G275" s="48"/>
      <c r="H275" s="48"/>
      <c r="I275" s="48"/>
      <c r="J275" s="48"/>
      <c r="K275" s="48"/>
      <c r="L275" s="48"/>
      <c r="M275" s="48"/>
      <c r="N275" s="48"/>
      <c r="O275" s="48"/>
      <c r="P275" s="48"/>
      <c r="Q275" s="48"/>
      <c r="R275" s="48"/>
      <c r="S275" s="48"/>
      <c r="T275" s="48"/>
    </row>
    <row r="276" spans="1:20" ht="14.25" customHeight="1">
      <c r="A276" s="48"/>
      <c r="B276" s="48"/>
      <c r="C276" s="48"/>
      <c r="D276" s="48"/>
      <c r="E276" s="48"/>
      <c r="F276" s="48"/>
      <c r="G276" s="48"/>
      <c r="H276" s="48"/>
      <c r="I276" s="48"/>
      <c r="J276" s="48"/>
      <c r="K276" s="48"/>
      <c r="L276" s="48"/>
      <c r="M276" s="48"/>
      <c r="N276" s="48"/>
      <c r="O276" s="48"/>
      <c r="P276" s="48"/>
      <c r="Q276" s="48"/>
      <c r="R276" s="48"/>
      <c r="S276" s="48"/>
      <c r="T276" s="48"/>
    </row>
    <row r="277" spans="1:20" ht="14.25" customHeight="1">
      <c r="A277" s="48"/>
      <c r="B277" s="48"/>
      <c r="C277" s="48"/>
      <c r="D277" s="48"/>
      <c r="E277" s="48"/>
      <c r="F277" s="48"/>
      <c r="G277" s="48"/>
      <c r="H277" s="48"/>
      <c r="I277" s="48"/>
      <c r="J277" s="48"/>
      <c r="K277" s="48"/>
      <c r="L277" s="48"/>
      <c r="M277" s="48"/>
      <c r="N277" s="48"/>
      <c r="O277" s="48"/>
      <c r="P277" s="48"/>
      <c r="Q277" s="48"/>
      <c r="R277" s="48"/>
      <c r="S277" s="48"/>
      <c r="T277" s="48"/>
    </row>
    <row r="278" spans="1:20" ht="14.25" customHeight="1">
      <c r="A278" s="48"/>
      <c r="B278" s="48"/>
      <c r="C278" s="48"/>
      <c r="D278" s="48"/>
      <c r="E278" s="48"/>
      <c r="F278" s="48"/>
      <c r="G278" s="48"/>
      <c r="H278" s="48"/>
      <c r="I278" s="48"/>
      <c r="J278" s="48"/>
      <c r="K278" s="48"/>
      <c r="L278" s="48"/>
      <c r="M278" s="48"/>
      <c r="N278" s="48"/>
      <c r="O278" s="48"/>
      <c r="P278" s="48"/>
      <c r="Q278" s="48"/>
      <c r="R278" s="48"/>
      <c r="S278" s="48"/>
      <c r="T278" s="48"/>
    </row>
    <row r="279" spans="1:20" ht="14.25" customHeight="1">
      <c r="A279" s="48"/>
      <c r="B279" s="48"/>
      <c r="C279" s="48"/>
      <c r="D279" s="48"/>
      <c r="E279" s="48"/>
      <c r="F279" s="48"/>
      <c r="G279" s="48"/>
      <c r="H279" s="48"/>
      <c r="I279" s="48"/>
      <c r="J279" s="48"/>
      <c r="K279" s="48"/>
      <c r="L279" s="48"/>
      <c r="M279" s="48"/>
      <c r="N279" s="48"/>
      <c r="O279" s="48"/>
      <c r="P279" s="48"/>
      <c r="Q279" s="48"/>
      <c r="R279" s="48"/>
      <c r="S279" s="48"/>
      <c r="T279" s="48"/>
    </row>
    <row r="280" spans="1:20" ht="14.25" customHeight="1">
      <c r="A280" s="48"/>
      <c r="B280" s="48"/>
      <c r="C280" s="48"/>
      <c r="D280" s="48"/>
      <c r="E280" s="48"/>
      <c r="F280" s="48"/>
      <c r="G280" s="48"/>
      <c r="H280" s="48"/>
      <c r="I280" s="48"/>
      <c r="J280" s="48"/>
      <c r="K280" s="48"/>
      <c r="L280" s="48"/>
      <c r="M280" s="48"/>
      <c r="N280" s="48"/>
      <c r="O280" s="48"/>
      <c r="P280" s="48"/>
      <c r="Q280" s="48"/>
      <c r="R280" s="48"/>
      <c r="S280" s="48"/>
      <c r="T280" s="48"/>
    </row>
    <row r="281" spans="1:20" ht="14.25" customHeight="1">
      <c r="A281" s="48"/>
      <c r="B281" s="48"/>
      <c r="C281" s="48"/>
      <c r="D281" s="48"/>
      <c r="E281" s="48"/>
      <c r="F281" s="48"/>
      <c r="G281" s="48"/>
      <c r="H281" s="48"/>
      <c r="I281" s="48"/>
      <c r="J281" s="48"/>
      <c r="K281" s="48"/>
      <c r="L281" s="48"/>
      <c r="M281" s="48"/>
      <c r="N281" s="48"/>
      <c r="O281" s="48"/>
      <c r="P281" s="48"/>
      <c r="Q281" s="48"/>
      <c r="R281" s="48"/>
      <c r="S281" s="48"/>
      <c r="T281" s="48"/>
    </row>
    <row r="282" spans="1:20" ht="14.25" customHeight="1">
      <c r="A282" s="48"/>
      <c r="B282" s="48"/>
      <c r="C282" s="48"/>
      <c r="D282" s="48"/>
      <c r="E282" s="48"/>
      <c r="F282" s="48"/>
      <c r="G282" s="48"/>
      <c r="H282" s="48"/>
      <c r="I282" s="48"/>
      <c r="J282" s="48"/>
      <c r="K282" s="48"/>
      <c r="L282" s="48"/>
      <c r="M282" s="48"/>
      <c r="N282" s="48"/>
      <c r="O282" s="48"/>
      <c r="P282" s="48"/>
      <c r="Q282" s="48"/>
      <c r="R282" s="48"/>
      <c r="S282" s="48"/>
      <c r="T282" s="48"/>
    </row>
    <row r="283" spans="1:20" ht="14.25" customHeight="1">
      <c r="A283" s="48"/>
      <c r="B283" s="48"/>
      <c r="C283" s="48"/>
      <c r="D283" s="48"/>
      <c r="E283" s="48"/>
      <c r="F283" s="48"/>
      <c r="G283" s="48"/>
      <c r="H283" s="48"/>
      <c r="I283" s="48"/>
      <c r="J283" s="48"/>
      <c r="K283" s="48"/>
      <c r="L283" s="48"/>
      <c r="M283" s="48"/>
      <c r="N283" s="48"/>
      <c r="O283" s="48"/>
      <c r="P283" s="48"/>
      <c r="Q283" s="48"/>
      <c r="R283" s="48"/>
      <c r="S283" s="48"/>
      <c r="T283" s="48"/>
    </row>
    <row r="284" spans="1:20" ht="14.25" customHeight="1">
      <c r="A284" s="48"/>
      <c r="B284" s="48"/>
      <c r="C284" s="48"/>
      <c r="D284" s="48"/>
      <c r="E284" s="48"/>
      <c r="F284" s="48"/>
      <c r="G284" s="48"/>
      <c r="H284" s="48"/>
      <c r="I284" s="48"/>
      <c r="J284" s="48"/>
      <c r="K284" s="48"/>
      <c r="L284" s="48"/>
      <c r="M284" s="48"/>
      <c r="N284" s="48"/>
      <c r="O284" s="48"/>
      <c r="P284" s="48"/>
      <c r="Q284" s="48"/>
      <c r="R284" s="48"/>
      <c r="S284" s="48"/>
      <c r="T284" s="48"/>
    </row>
    <row r="285" spans="1:20" ht="14.25" customHeight="1">
      <c r="A285" s="48"/>
      <c r="B285" s="48"/>
      <c r="C285" s="48"/>
      <c r="D285" s="48"/>
      <c r="E285" s="48"/>
      <c r="F285" s="48"/>
      <c r="G285" s="48"/>
      <c r="H285" s="48"/>
      <c r="I285" s="48"/>
      <c r="J285" s="48"/>
      <c r="K285" s="48"/>
      <c r="L285" s="48"/>
      <c r="M285" s="48"/>
      <c r="N285" s="48"/>
      <c r="O285" s="48"/>
      <c r="P285" s="48"/>
      <c r="Q285" s="48"/>
      <c r="R285" s="48"/>
      <c r="S285" s="48"/>
      <c r="T285" s="48"/>
    </row>
    <row r="286" spans="1:20" ht="14.25" customHeight="1">
      <c r="A286" s="48"/>
      <c r="B286" s="48"/>
      <c r="C286" s="48"/>
      <c r="D286" s="48"/>
      <c r="E286" s="48"/>
      <c r="F286" s="48"/>
      <c r="G286" s="48"/>
      <c r="H286" s="48"/>
      <c r="I286" s="48"/>
      <c r="J286" s="48"/>
      <c r="K286" s="48"/>
      <c r="L286" s="48"/>
      <c r="M286" s="48"/>
      <c r="N286" s="48"/>
      <c r="O286" s="48"/>
      <c r="P286" s="48"/>
      <c r="Q286" s="48"/>
      <c r="R286" s="48"/>
      <c r="S286" s="48"/>
      <c r="T286" s="48"/>
    </row>
    <row r="287" spans="1:20" ht="14.25" customHeight="1">
      <c r="A287" s="48"/>
      <c r="B287" s="48"/>
      <c r="C287" s="48"/>
      <c r="D287" s="48"/>
      <c r="E287" s="48"/>
      <c r="F287" s="48"/>
      <c r="G287" s="48"/>
      <c r="H287" s="48"/>
      <c r="I287" s="48"/>
      <c r="J287" s="48"/>
      <c r="K287" s="48"/>
      <c r="L287" s="48"/>
      <c r="M287" s="48"/>
      <c r="N287" s="48"/>
      <c r="O287" s="48"/>
      <c r="P287" s="48"/>
      <c r="Q287" s="48"/>
      <c r="R287" s="48"/>
      <c r="S287" s="48"/>
      <c r="T287" s="48"/>
    </row>
    <row r="288" spans="1:20" ht="14.25" customHeight="1">
      <c r="A288" s="48"/>
      <c r="B288" s="48"/>
      <c r="C288" s="48"/>
      <c r="D288" s="48"/>
      <c r="E288" s="48"/>
      <c r="F288" s="48"/>
      <c r="G288" s="48"/>
      <c r="H288" s="48"/>
      <c r="I288" s="48"/>
      <c r="J288" s="48"/>
      <c r="K288" s="48"/>
      <c r="L288" s="48"/>
      <c r="M288" s="48"/>
      <c r="N288" s="48"/>
      <c r="O288" s="48"/>
      <c r="P288" s="48"/>
      <c r="Q288" s="48"/>
      <c r="R288" s="48"/>
      <c r="S288" s="48"/>
      <c r="T288" s="48"/>
    </row>
    <row r="289" spans="1:20" ht="14.25" customHeight="1">
      <c r="A289" s="48"/>
      <c r="B289" s="48"/>
      <c r="C289" s="48"/>
      <c r="D289" s="48"/>
      <c r="E289" s="48"/>
      <c r="F289" s="48"/>
      <c r="G289" s="48"/>
      <c r="H289" s="48"/>
      <c r="I289" s="48"/>
      <c r="J289" s="48"/>
      <c r="K289" s="48"/>
      <c r="L289" s="48"/>
      <c r="M289" s="48"/>
      <c r="N289" s="48"/>
      <c r="O289" s="48"/>
      <c r="P289" s="48"/>
      <c r="Q289" s="48"/>
      <c r="R289" s="48"/>
      <c r="S289" s="48"/>
      <c r="T289" s="48"/>
    </row>
    <row r="290" spans="1:20" ht="14.25" customHeight="1">
      <c r="A290" s="48"/>
      <c r="B290" s="48"/>
      <c r="C290" s="48"/>
      <c r="D290" s="48"/>
      <c r="E290" s="48"/>
      <c r="F290" s="48"/>
      <c r="G290" s="48"/>
      <c r="H290" s="48"/>
      <c r="I290" s="48"/>
      <c r="J290" s="48"/>
      <c r="K290" s="48"/>
      <c r="L290" s="48"/>
      <c r="M290" s="48"/>
      <c r="N290" s="48"/>
      <c r="O290" s="48"/>
      <c r="P290" s="48"/>
      <c r="Q290" s="48"/>
      <c r="R290" s="48"/>
      <c r="S290" s="48"/>
      <c r="T290" s="48"/>
    </row>
    <row r="291" spans="1:20" ht="14.25" customHeight="1">
      <c r="A291" s="48"/>
      <c r="B291" s="48"/>
      <c r="C291" s="48"/>
      <c r="D291" s="48"/>
      <c r="E291" s="48"/>
      <c r="F291" s="48"/>
      <c r="G291" s="48"/>
      <c r="H291" s="48"/>
      <c r="I291" s="48"/>
      <c r="J291" s="48"/>
      <c r="K291" s="48"/>
      <c r="L291" s="48"/>
      <c r="M291" s="48"/>
      <c r="N291" s="48"/>
      <c r="O291" s="48"/>
      <c r="P291" s="48"/>
      <c r="Q291" s="48"/>
      <c r="R291" s="48"/>
      <c r="S291" s="48"/>
      <c r="T291" s="48"/>
    </row>
    <row r="292" spans="1:20" ht="14.25" customHeight="1">
      <c r="A292" s="48"/>
      <c r="B292" s="48"/>
      <c r="C292" s="48"/>
      <c r="D292" s="48"/>
      <c r="E292" s="48"/>
      <c r="F292" s="48"/>
      <c r="G292" s="48"/>
      <c r="H292" s="48"/>
      <c r="I292" s="48"/>
      <c r="J292" s="48"/>
      <c r="K292" s="48"/>
      <c r="L292" s="48"/>
      <c r="M292" s="48"/>
      <c r="N292" s="48"/>
      <c r="O292" s="48"/>
      <c r="P292" s="48"/>
      <c r="Q292" s="48"/>
      <c r="R292" s="48"/>
      <c r="S292" s="48"/>
      <c r="T292" s="48"/>
    </row>
    <row r="293" spans="1:20" ht="14.25" customHeight="1">
      <c r="A293" s="48"/>
      <c r="B293" s="48"/>
      <c r="C293" s="48"/>
      <c r="D293" s="48"/>
      <c r="E293" s="48"/>
      <c r="F293" s="48"/>
      <c r="G293" s="48"/>
      <c r="H293" s="48"/>
      <c r="I293" s="48"/>
      <c r="J293" s="48"/>
      <c r="K293" s="48"/>
      <c r="L293" s="48"/>
      <c r="M293" s="48"/>
      <c r="N293" s="48"/>
      <c r="O293" s="48"/>
      <c r="P293" s="48"/>
      <c r="Q293" s="48"/>
      <c r="R293" s="48"/>
      <c r="S293" s="48"/>
      <c r="T293" s="48"/>
    </row>
    <row r="294" spans="1:20" ht="14.25" customHeight="1">
      <c r="A294" s="48"/>
      <c r="B294" s="48"/>
      <c r="C294" s="48"/>
      <c r="D294" s="48"/>
      <c r="E294" s="48"/>
      <c r="F294" s="48"/>
      <c r="G294" s="48"/>
      <c r="H294" s="48"/>
      <c r="I294" s="48"/>
      <c r="J294" s="48"/>
      <c r="K294" s="48"/>
      <c r="L294" s="48"/>
      <c r="M294" s="48"/>
      <c r="N294" s="48"/>
      <c r="O294" s="48"/>
      <c r="P294" s="48"/>
      <c r="Q294" s="48"/>
      <c r="R294" s="48"/>
      <c r="S294" s="48"/>
      <c r="T294" s="48"/>
    </row>
    <row r="295" spans="1:20" ht="14.25" customHeight="1">
      <c r="A295" s="48"/>
      <c r="B295" s="48"/>
      <c r="C295" s="48"/>
      <c r="D295" s="48"/>
      <c r="E295" s="48"/>
      <c r="F295" s="48"/>
      <c r="G295" s="48"/>
      <c r="H295" s="48"/>
      <c r="I295" s="48"/>
      <c r="J295" s="48"/>
      <c r="K295" s="48"/>
      <c r="L295" s="48"/>
      <c r="M295" s="48"/>
      <c r="N295" s="48"/>
      <c r="O295" s="48"/>
      <c r="P295" s="48"/>
      <c r="Q295" s="48"/>
      <c r="R295" s="48"/>
      <c r="S295" s="48"/>
      <c r="T295" s="48"/>
    </row>
    <row r="296" spans="1:20" ht="14.25" customHeight="1">
      <c r="A296" s="48"/>
      <c r="B296" s="48"/>
      <c r="C296" s="48"/>
      <c r="D296" s="48"/>
      <c r="E296" s="48"/>
      <c r="F296" s="48"/>
      <c r="G296" s="48"/>
      <c r="H296" s="48"/>
      <c r="I296" s="48"/>
      <c r="J296" s="48"/>
      <c r="K296" s="48"/>
      <c r="L296" s="48"/>
      <c r="M296" s="48"/>
      <c r="N296" s="48"/>
      <c r="O296" s="48"/>
      <c r="P296" s="48"/>
      <c r="Q296" s="48"/>
      <c r="R296" s="48"/>
      <c r="S296" s="48"/>
      <c r="T296" s="48"/>
    </row>
    <row r="297" spans="1:20" ht="14.25" customHeight="1">
      <c r="A297" s="48"/>
      <c r="B297" s="48"/>
      <c r="C297" s="48"/>
      <c r="D297" s="48"/>
      <c r="E297" s="48"/>
      <c r="F297" s="48"/>
      <c r="G297" s="48"/>
      <c r="H297" s="48"/>
      <c r="I297" s="48"/>
      <c r="J297" s="48"/>
      <c r="K297" s="48"/>
      <c r="L297" s="48"/>
      <c r="M297" s="48"/>
      <c r="N297" s="48"/>
      <c r="O297" s="48"/>
      <c r="P297" s="48"/>
      <c r="Q297" s="48"/>
      <c r="R297" s="48"/>
      <c r="S297" s="48"/>
      <c r="T297" s="48"/>
    </row>
    <row r="298" spans="1:20" ht="14.25" customHeight="1">
      <c r="A298" s="48"/>
      <c r="B298" s="48"/>
      <c r="C298" s="48"/>
      <c r="D298" s="48"/>
      <c r="E298" s="48"/>
      <c r="F298" s="48"/>
      <c r="G298" s="48"/>
      <c r="H298" s="48"/>
      <c r="I298" s="48"/>
      <c r="J298" s="48"/>
      <c r="K298" s="48"/>
      <c r="L298" s="48"/>
      <c r="M298" s="48"/>
      <c r="N298" s="48"/>
      <c r="O298" s="48"/>
      <c r="P298" s="48"/>
      <c r="Q298" s="48"/>
      <c r="R298" s="48"/>
      <c r="S298" s="48"/>
      <c r="T298" s="48"/>
    </row>
    <row r="299" spans="1:20" ht="14.25" customHeight="1">
      <c r="A299" s="48"/>
      <c r="B299" s="48"/>
      <c r="C299" s="48"/>
      <c r="D299" s="48"/>
      <c r="E299" s="48"/>
      <c r="F299" s="48"/>
      <c r="G299" s="48"/>
      <c r="H299" s="48"/>
      <c r="I299" s="48"/>
      <c r="J299" s="48"/>
      <c r="K299" s="48"/>
      <c r="L299" s="48"/>
      <c r="M299" s="48"/>
      <c r="N299" s="48"/>
      <c r="O299" s="48"/>
      <c r="P299" s="48"/>
      <c r="Q299" s="48"/>
      <c r="R299" s="48"/>
      <c r="S299" s="48"/>
      <c r="T299" s="48"/>
    </row>
    <row r="300" spans="1:20" ht="14.25" customHeight="1">
      <c r="A300" s="48"/>
      <c r="B300" s="48"/>
      <c r="C300" s="48"/>
      <c r="D300" s="48"/>
      <c r="E300" s="48"/>
      <c r="F300" s="48"/>
      <c r="G300" s="48"/>
      <c r="H300" s="48"/>
      <c r="I300" s="48"/>
      <c r="J300" s="48"/>
      <c r="K300" s="48"/>
      <c r="L300" s="48"/>
      <c r="M300" s="48"/>
      <c r="N300" s="48"/>
      <c r="O300" s="48"/>
      <c r="P300" s="48"/>
      <c r="Q300" s="48"/>
      <c r="R300" s="48"/>
      <c r="S300" s="48"/>
      <c r="T300" s="48"/>
    </row>
    <row r="301" spans="1:20" ht="14.25" customHeight="1">
      <c r="A301" s="48"/>
      <c r="B301" s="48"/>
      <c r="C301" s="48"/>
      <c r="D301" s="48"/>
      <c r="E301" s="48"/>
      <c r="F301" s="48"/>
      <c r="G301" s="48"/>
      <c r="H301" s="48"/>
      <c r="I301" s="48"/>
      <c r="J301" s="48"/>
      <c r="K301" s="48"/>
      <c r="L301" s="48"/>
      <c r="M301" s="48"/>
      <c r="N301" s="48"/>
      <c r="O301" s="48"/>
      <c r="P301" s="48"/>
      <c r="Q301" s="48"/>
      <c r="R301" s="48"/>
      <c r="S301" s="48"/>
      <c r="T301" s="48"/>
    </row>
    <row r="302" spans="1:20" ht="14.25" customHeight="1">
      <c r="A302" s="48"/>
      <c r="B302" s="48"/>
      <c r="C302" s="48"/>
      <c r="D302" s="48"/>
      <c r="E302" s="48"/>
      <c r="F302" s="48"/>
      <c r="G302" s="48"/>
      <c r="H302" s="48"/>
      <c r="I302" s="48"/>
      <c r="J302" s="48"/>
      <c r="K302" s="48"/>
      <c r="L302" s="48"/>
      <c r="M302" s="48"/>
      <c r="N302" s="48"/>
      <c r="O302" s="48"/>
      <c r="P302" s="48"/>
      <c r="Q302" s="48"/>
      <c r="R302" s="48"/>
      <c r="S302" s="48"/>
      <c r="T302" s="48"/>
    </row>
    <row r="303" spans="1:20" ht="14.25" customHeight="1">
      <c r="A303" s="48"/>
      <c r="B303" s="48"/>
      <c r="C303" s="48"/>
      <c r="D303" s="48"/>
      <c r="E303" s="48"/>
      <c r="F303" s="48"/>
      <c r="G303" s="48"/>
      <c r="H303" s="48"/>
      <c r="I303" s="48"/>
      <c r="J303" s="48"/>
      <c r="K303" s="48"/>
      <c r="L303" s="48"/>
      <c r="M303" s="48"/>
      <c r="N303" s="48"/>
      <c r="O303" s="48"/>
      <c r="P303" s="48"/>
      <c r="Q303" s="48"/>
      <c r="R303" s="48"/>
      <c r="S303" s="48"/>
      <c r="T303" s="48"/>
    </row>
    <row r="304" spans="1:20" ht="14.25" customHeight="1">
      <c r="A304" s="48"/>
      <c r="B304" s="48"/>
      <c r="C304" s="48"/>
      <c r="D304" s="48"/>
      <c r="E304" s="48"/>
      <c r="F304" s="48"/>
      <c r="G304" s="48"/>
      <c r="H304" s="48"/>
      <c r="I304" s="48"/>
      <c r="J304" s="48"/>
      <c r="K304" s="48"/>
      <c r="L304" s="48"/>
      <c r="M304" s="48"/>
      <c r="N304" s="48"/>
      <c r="O304" s="48"/>
      <c r="P304" s="48"/>
      <c r="Q304" s="48"/>
      <c r="R304" s="48"/>
      <c r="S304" s="48"/>
      <c r="T304" s="48"/>
    </row>
    <row r="305" spans="1:20" ht="14.25" customHeight="1">
      <c r="A305" s="48"/>
      <c r="B305" s="48"/>
      <c r="C305" s="48"/>
      <c r="D305" s="48"/>
      <c r="E305" s="48"/>
      <c r="F305" s="48"/>
      <c r="G305" s="48"/>
      <c r="H305" s="48"/>
      <c r="I305" s="48"/>
      <c r="J305" s="48"/>
      <c r="K305" s="48"/>
      <c r="L305" s="48"/>
      <c r="M305" s="48"/>
      <c r="N305" s="48"/>
      <c r="O305" s="48"/>
      <c r="P305" s="48"/>
      <c r="Q305" s="48"/>
      <c r="R305" s="48"/>
      <c r="S305" s="48"/>
      <c r="T305" s="48"/>
    </row>
    <row r="306" spans="1:20" ht="14.25" customHeight="1">
      <c r="A306" s="48"/>
      <c r="B306" s="48"/>
      <c r="C306" s="48"/>
      <c r="D306" s="48"/>
      <c r="E306" s="48"/>
      <c r="F306" s="48"/>
      <c r="G306" s="48"/>
      <c r="H306" s="48"/>
      <c r="I306" s="48"/>
      <c r="J306" s="48"/>
      <c r="K306" s="48"/>
      <c r="L306" s="48"/>
      <c r="M306" s="48"/>
      <c r="N306" s="48"/>
      <c r="O306" s="48"/>
      <c r="P306" s="48"/>
      <c r="Q306" s="48"/>
      <c r="R306" s="48"/>
      <c r="S306" s="48"/>
      <c r="T306" s="48"/>
    </row>
    <row r="307" spans="1:20" ht="14.25" customHeight="1">
      <c r="A307" s="48"/>
      <c r="B307" s="48"/>
      <c r="C307" s="48"/>
      <c r="D307" s="48"/>
      <c r="E307" s="48"/>
      <c r="F307" s="48"/>
      <c r="G307" s="48"/>
      <c r="H307" s="48"/>
      <c r="I307" s="48"/>
      <c r="J307" s="48"/>
      <c r="K307" s="48"/>
      <c r="L307" s="48"/>
      <c r="M307" s="48"/>
      <c r="N307" s="48"/>
      <c r="O307" s="48"/>
      <c r="P307" s="48"/>
      <c r="Q307" s="48"/>
      <c r="R307" s="48"/>
      <c r="S307" s="48"/>
      <c r="T307" s="48"/>
    </row>
    <row r="308" spans="1:20" ht="14.25" customHeight="1">
      <c r="A308" s="48"/>
      <c r="B308" s="48"/>
      <c r="C308" s="48"/>
      <c r="D308" s="48"/>
      <c r="E308" s="48"/>
      <c r="F308" s="48"/>
      <c r="G308" s="48"/>
      <c r="H308" s="48"/>
      <c r="I308" s="48"/>
      <c r="J308" s="48"/>
      <c r="K308" s="48"/>
      <c r="L308" s="48"/>
      <c r="M308" s="48"/>
      <c r="N308" s="48"/>
      <c r="O308" s="48"/>
      <c r="P308" s="48"/>
      <c r="Q308" s="48"/>
      <c r="R308" s="48"/>
      <c r="S308" s="48"/>
      <c r="T308" s="48"/>
    </row>
    <row r="309" spans="1:20" ht="14.25" customHeight="1">
      <c r="A309" s="48"/>
      <c r="B309" s="48"/>
      <c r="C309" s="48"/>
      <c r="D309" s="48"/>
      <c r="E309" s="48"/>
      <c r="F309" s="48"/>
      <c r="G309" s="48"/>
      <c r="H309" s="48"/>
      <c r="I309" s="48"/>
      <c r="J309" s="48"/>
      <c r="K309" s="48"/>
      <c r="L309" s="48"/>
      <c r="M309" s="48"/>
      <c r="N309" s="48"/>
      <c r="O309" s="48"/>
      <c r="P309" s="48"/>
      <c r="Q309" s="48"/>
      <c r="R309" s="48"/>
      <c r="S309" s="48"/>
      <c r="T309" s="48"/>
    </row>
    <row r="310" spans="1:20" ht="14.25" customHeight="1">
      <c r="A310" s="48"/>
      <c r="B310" s="48"/>
      <c r="C310" s="48"/>
      <c r="D310" s="48"/>
      <c r="E310" s="48"/>
      <c r="F310" s="48"/>
      <c r="G310" s="48"/>
      <c r="H310" s="48"/>
      <c r="I310" s="48"/>
      <c r="J310" s="48"/>
      <c r="K310" s="48"/>
      <c r="L310" s="48"/>
      <c r="M310" s="48"/>
      <c r="N310" s="48"/>
      <c r="O310" s="48"/>
      <c r="P310" s="48"/>
      <c r="Q310" s="48"/>
      <c r="R310" s="48"/>
      <c r="S310" s="48"/>
      <c r="T310" s="48"/>
    </row>
    <row r="311" spans="1:20" ht="14.25" customHeight="1">
      <c r="A311" s="48"/>
      <c r="B311" s="48"/>
      <c r="C311" s="48"/>
      <c r="D311" s="48"/>
      <c r="E311" s="48"/>
      <c r="F311" s="48"/>
      <c r="G311" s="48"/>
      <c r="H311" s="48"/>
      <c r="I311" s="48"/>
      <c r="J311" s="48"/>
      <c r="K311" s="48"/>
      <c r="L311" s="48"/>
      <c r="M311" s="48"/>
      <c r="N311" s="48"/>
      <c r="O311" s="48"/>
      <c r="P311" s="48"/>
      <c r="Q311" s="48"/>
      <c r="R311" s="48"/>
      <c r="S311" s="48"/>
      <c r="T311" s="48"/>
    </row>
    <row r="312" spans="1:20" ht="14.25" customHeight="1">
      <c r="A312" s="48"/>
      <c r="B312" s="48"/>
      <c r="C312" s="48"/>
      <c r="D312" s="48"/>
      <c r="E312" s="48"/>
      <c r="F312" s="48"/>
      <c r="G312" s="48"/>
      <c r="H312" s="48"/>
      <c r="I312" s="48"/>
      <c r="J312" s="48"/>
      <c r="K312" s="48"/>
      <c r="L312" s="48"/>
      <c r="M312" s="48"/>
      <c r="N312" s="48"/>
      <c r="O312" s="48"/>
      <c r="P312" s="48"/>
      <c r="Q312" s="48"/>
      <c r="R312" s="48"/>
      <c r="S312" s="48"/>
      <c r="T312" s="48"/>
    </row>
    <row r="313" spans="1:20" ht="14.25" customHeight="1">
      <c r="A313" s="48"/>
      <c r="B313" s="48"/>
      <c r="C313" s="48"/>
      <c r="D313" s="48"/>
      <c r="E313" s="48"/>
      <c r="F313" s="48"/>
      <c r="G313" s="48"/>
      <c r="H313" s="48"/>
      <c r="I313" s="48"/>
      <c r="J313" s="48"/>
      <c r="K313" s="48"/>
      <c r="L313" s="48"/>
      <c r="M313" s="48"/>
      <c r="N313" s="48"/>
      <c r="O313" s="48"/>
      <c r="P313" s="48"/>
      <c r="Q313" s="48"/>
      <c r="R313" s="48"/>
      <c r="S313" s="48"/>
      <c r="T313" s="48"/>
    </row>
    <row r="314" spans="1:20" ht="14.25" customHeight="1">
      <c r="A314" s="48"/>
      <c r="B314" s="48"/>
      <c r="C314" s="48"/>
      <c r="D314" s="48"/>
      <c r="E314" s="48"/>
      <c r="F314" s="48"/>
      <c r="G314" s="48"/>
      <c r="H314" s="48"/>
      <c r="I314" s="48"/>
      <c r="J314" s="48"/>
      <c r="K314" s="48"/>
      <c r="L314" s="48"/>
      <c r="M314" s="48"/>
      <c r="N314" s="48"/>
      <c r="O314" s="48"/>
      <c r="P314" s="48"/>
      <c r="Q314" s="48"/>
      <c r="R314" s="48"/>
      <c r="S314" s="48"/>
      <c r="T314" s="48"/>
    </row>
    <row r="315" spans="1:20" ht="14.25" customHeight="1">
      <c r="A315" s="48"/>
      <c r="B315" s="48"/>
      <c r="C315" s="48"/>
      <c r="D315" s="48"/>
      <c r="E315" s="48"/>
      <c r="F315" s="48"/>
      <c r="G315" s="48"/>
      <c r="H315" s="48"/>
      <c r="I315" s="48"/>
      <c r="J315" s="48"/>
      <c r="K315" s="48"/>
      <c r="L315" s="48"/>
      <c r="M315" s="48"/>
      <c r="N315" s="48"/>
      <c r="O315" s="48"/>
      <c r="P315" s="48"/>
      <c r="Q315" s="48"/>
      <c r="R315" s="48"/>
      <c r="S315" s="48"/>
      <c r="T315" s="48"/>
    </row>
    <row r="316" spans="1:20" ht="14.25" customHeight="1">
      <c r="A316" s="48"/>
      <c r="B316" s="48"/>
      <c r="C316" s="48"/>
      <c r="D316" s="48"/>
      <c r="E316" s="48"/>
      <c r="F316" s="48"/>
      <c r="G316" s="48"/>
      <c r="H316" s="48"/>
      <c r="I316" s="48"/>
      <c r="J316" s="48"/>
      <c r="K316" s="48"/>
      <c r="L316" s="48"/>
      <c r="M316" s="48"/>
      <c r="N316" s="48"/>
      <c r="O316" s="48"/>
      <c r="P316" s="48"/>
      <c r="Q316" s="48"/>
      <c r="R316" s="48"/>
      <c r="S316" s="48"/>
      <c r="T316" s="48"/>
    </row>
    <row r="317" spans="1:20" ht="14.25" customHeight="1">
      <c r="A317" s="48"/>
      <c r="B317" s="48"/>
      <c r="C317" s="48"/>
      <c r="D317" s="48"/>
      <c r="E317" s="48"/>
      <c r="F317" s="48"/>
      <c r="G317" s="48"/>
      <c r="H317" s="48"/>
      <c r="I317" s="48"/>
      <c r="J317" s="48"/>
      <c r="K317" s="48"/>
      <c r="L317" s="48"/>
      <c r="M317" s="48"/>
      <c r="N317" s="48"/>
      <c r="O317" s="48"/>
      <c r="P317" s="48"/>
      <c r="Q317" s="48"/>
      <c r="R317" s="48"/>
      <c r="S317" s="48"/>
      <c r="T317" s="48"/>
    </row>
    <row r="318" spans="1:20" ht="14.25" customHeight="1">
      <c r="A318" s="48"/>
      <c r="B318" s="48"/>
      <c r="C318" s="48"/>
      <c r="D318" s="48"/>
      <c r="E318" s="48"/>
      <c r="F318" s="48"/>
      <c r="G318" s="48"/>
      <c r="H318" s="48"/>
      <c r="I318" s="48"/>
      <c r="J318" s="48"/>
      <c r="K318" s="48"/>
      <c r="L318" s="48"/>
      <c r="M318" s="48"/>
      <c r="N318" s="48"/>
      <c r="O318" s="48"/>
      <c r="P318" s="48"/>
      <c r="Q318" s="48"/>
      <c r="R318" s="48"/>
      <c r="S318" s="48"/>
      <c r="T318" s="48"/>
    </row>
    <row r="319" spans="1:20" ht="14.25" customHeight="1">
      <c r="A319" s="48"/>
      <c r="B319" s="48"/>
      <c r="C319" s="48"/>
      <c r="D319" s="48"/>
      <c r="E319" s="48"/>
      <c r="F319" s="48"/>
      <c r="G319" s="48"/>
      <c r="H319" s="48"/>
      <c r="I319" s="48"/>
      <c r="J319" s="48"/>
      <c r="K319" s="48"/>
      <c r="L319" s="48"/>
      <c r="M319" s="48"/>
      <c r="N319" s="48"/>
      <c r="O319" s="48"/>
      <c r="P319" s="48"/>
      <c r="Q319" s="48"/>
      <c r="R319" s="48"/>
      <c r="S319" s="48"/>
      <c r="T319" s="48"/>
    </row>
    <row r="320" spans="1:20" ht="14.25" customHeight="1">
      <c r="A320" s="48"/>
      <c r="B320" s="48"/>
      <c r="C320" s="48"/>
      <c r="D320" s="48"/>
      <c r="E320" s="48"/>
      <c r="F320" s="48"/>
      <c r="G320" s="48"/>
      <c r="H320" s="48"/>
      <c r="I320" s="48"/>
      <c r="J320" s="48"/>
      <c r="K320" s="48"/>
      <c r="L320" s="48"/>
      <c r="M320" s="48"/>
      <c r="N320" s="48"/>
      <c r="O320" s="48"/>
      <c r="P320" s="48"/>
      <c r="Q320" s="48"/>
      <c r="R320" s="48"/>
      <c r="S320" s="48"/>
      <c r="T320" s="48"/>
    </row>
    <row r="321" spans="1:20" ht="14.25" customHeight="1">
      <c r="A321" s="48"/>
      <c r="B321" s="48"/>
      <c r="C321" s="48"/>
      <c r="D321" s="48"/>
      <c r="E321" s="48"/>
      <c r="F321" s="48"/>
      <c r="G321" s="48"/>
      <c r="H321" s="48"/>
      <c r="I321" s="48"/>
      <c r="J321" s="48"/>
      <c r="K321" s="48"/>
      <c r="L321" s="48"/>
      <c r="M321" s="48"/>
      <c r="N321" s="48"/>
      <c r="O321" s="48"/>
      <c r="P321" s="48"/>
      <c r="Q321" s="48"/>
      <c r="R321" s="48"/>
      <c r="S321" s="48"/>
      <c r="T321" s="48"/>
    </row>
    <row r="322" spans="1:20" ht="14.25" customHeight="1">
      <c r="A322" s="48"/>
      <c r="B322" s="48"/>
      <c r="C322" s="48"/>
      <c r="D322" s="48"/>
      <c r="E322" s="48"/>
      <c r="F322" s="48"/>
      <c r="G322" s="48"/>
      <c r="H322" s="48"/>
      <c r="I322" s="48"/>
      <c r="J322" s="48"/>
      <c r="K322" s="48"/>
      <c r="L322" s="48"/>
      <c r="M322" s="48"/>
      <c r="N322" s="48"/>
      <c r="O322" s="48"/>
      <c r="P322" s="48"/>
      <c r="Q322" s="48"/>
      <c r="R322" s="48"/>
      <c r="S322" s="48"/>
      <c r="T322" s="48"/>
    </row>
    <row r="323" spans="1:20" ht="14.25" customHeight="1">
      <c r="A323" s="48"/>
      <c r="B323" s="48"/>
      <c r="C323" s="48"/>
      <c r="D323" s="48"/>
      <c r="E323" s="48"/>
      <c r="F323" s="48"/>
      <c r="G323" s="48"/>
      <c r="H323" s="48"/>
      <c r="I323" s="48"/>
      <c r="J323" s="48"/>
      <c r="K323" s="48"/>
      <c r="L323" s="48"/>
      <c r="M323" s="48"/>
      <c r="N323" s="48"/>
      <c r="O323" s="48"/>
      <c r="P323" s="48"/>
      <c r="Q323" s="48"/>
      <c r="R323" s="48"/>
      <c r="S323" s="48"/>
      <c r="T323" s="48"/>
    </row>
    <row r="324" spans="1:20" ht="14.25" customHeight="1">
      <c r="A324" s="48"/>
      <c r="B324" s="48"/>
      <c r="C324" s="48"/>
      <c r="D324" s="48"/>
      <c r="E324" s="48"/>
      <c r="F324" s="48"/>
      <c r="G324" s="48"/>
      <c r="H324" s="48"/>
      <c r="I324" s="48"/>
      <c r="J324" s="48"/>
      <c r="K324" s="48"/>
      <c r="L324" s="48"/>
      <c r="M324" s="48"/>
      <c r="N324" s="48"/>
      <c r="O324" s="48"/>
      <c r="P324" s="48"/>
      <c r="Q324" s="48"/>
      <c r="R324" s="48"/>
      <c r="S324" s="48"/>
      <c r="T324" s="48"/>
    </row>
    <row r="325" spans="1:20" ht="14.25" customHeight="1">
      <c r="A325" s="48"/>
      <c r="B325" s="48"/>
      <c r="C325" s="48"/>
      <c r="D325" s="48"/>
      <c r="E325" s="48"/>
      <c r="F325" s="48"/>
      <c r="G325" s="48"/>
      <c r="H325" s="48"/>
      <c r="I325" s="48"/>
      <c r="J325" s="48"/>
      <c r="K325" s="48"/>
      <c r="L325" s="48"/>
      <c r="M325" s="48"/>
      <c r="N325" s="48"/>
      <c r="O325" s="48"/>
      <c r="P325" s="48"/>
      <c r="Q325" s="48"/>
      <c r="R325" s="48"/>
      <c r="S325" s="48"/>
      <c r="T325" s="48"/>
    </row>
    <row r="326" spans="1:20" ht="14.25" customHeight="1">
      <c r="A326" s="48"/>
      <c r="B326" s="48"/>
      <c r="C326" s="48"/>
      <c r="D326" s="48"/>
      <c r="E326" s="48"/>
      <c r="F326" s="48"/>
      <c r="G326" s="48"/>
      <c r="H326" s="48"/>
      <c r="I326" s="48"/>
      <c r="J326" s="48"/>
      <c r="K326" s="48"/>
      <c r="L326" s="48"/>
      <c r="M326" s="48"/>
      <c r="N326" s="48"/>
      <c r="O326" s="48"/>
      <c r="P326" s="48"/>
      <c r="Q326" s="48"/>
      <c r="R326" s="48"/>
      <c r="S326" s="48"/>
      <c r="T326" s="48"/>
    </row>
    <row r="327" spans="1:20" ht="14.25" customHeight="1">
      <c r="A327" s="48"/>
      <c r="B327" s="48"/>
      <c r="C327" s="48"/>
      <c r="D327" s="48"/>
      <c r="E327" s="48"/>
      <c r="F327" s="48"/>
      <c r="G327" s="48"/>
      <c r="H327" s="48"/>
      <c r="I327" s="48"/>
      <c r="J327" s="48"/>
      <c r="K327" s="48"/>
      <c r="L327" s="48"/>
      <c r="M327" s="48"/>
      <c r="N327" s="48"/>
      <c r="O327" s="48"/>
      <c r="P327" s="48"/>
      <c r="Q327" s="48"/>
      <c r="R327" s="48"/>
      <c r="S327" s="48"/>
      <c r="T327" s="48"/>
    </row>
    <row r="328" spans="1:20" ht="14.25" customHeight="1">
      <c r="A328" s="48"/>
      <c r="B328" s="48"/>
      <c r="C328" s="48"/>
      <c r="D328" s="48"/>
      <c r="E328" s="48"/>
      <c r="F328" s="48"/>
      <c r="G328" s="48"/>
      <c r="H328" s="48"/>
      <c r="I328" s="48"/>
      <c r="J328" s="48"/>
      <c r="K328" s="48"/>
      <c r="L328" s="48"/>
      <c r="M328" s="48"/>
      <c r="N328" s="48"/>
      <c r="O328" s="48"/>
      <c r="P328" s="48"/>
      <c r="Q328" s="48"/>
      <c r="R328" s="48"/>
      <c r="S328" s="48"/>
      <c r="T328" s="48"/>
    </row>
    <row r="329" spans="1:20" ht="14.25" customHeight="1">
      <c r="A329" s="48"/>
      <c r="B329" s="48"/>
      <c r="C329" s="48"/>
      <c r="D329" s="48"/>
      <c r="E329" s="48"/>
      <c r="F329" s="48"/>
      <c r="G329" s="48"/>
      <c r="H329" s="48"/>
      <c r="I329" s="48"/>
      <c r="J329" s="48"/>
      <c r="K329" s="48"/>
      <c r="L329" s="48"/>
      <c r="M329" s="48"/>
      <c r="N329" s="48"/>
      <c r="O329" s="48"/>
      <c r="P329" s="48"/>
      <c r="Q329" s="48"/>
      <c r="R329" s="48"/>
      <c r="S329" s="48"/>
      <c r="T329" s="48"/>
    </row>
    <row r="330" spans="1:20" ht="14.25" customHeight="1">
      <c r="A330" s="48"/>
      <c r="B330" s="48"/>
      <c r="C330" s="48"/>
      <c r="D330" s="48"/>
      <c r="E330" s="48"/>
      <c r="F330" s="48"/>
      <c r="G330" s="48"/>
      <c r="H330" s="48"/>
      <c r="I330" s="48"/>
      <c r="J330" s="48"/>
      <c r="K330" s="48"/>
      <c r="L330" s="48"/>
      <c r="M330" s="48"/>
      <c r="N330" s="48"/>
      <c r="O330" s="48"/>
      <c r="P330" s="48"/>
      <c r="Q330" s="48"/>
      <c r="R330" s="48"/>
      <c r="S330" s="48"/>
      <c r="T330" s="48"/>
    </row>
    <row r="331" spans="1:20" ht="14.25" customHeight="1">
      <c r="A331" s="48"/>
      <c r="B331" s="48"/>
      <c r="C331" s="48"/>
      <c r="D331" s="48"/>
      <c r="E331" s="48"/>
      <c r="F331" s="48"/>
      <c r="G331" s="48"/>
      <c r="H331" s="48"/>
      <c r="I331" s="48"/>
      <c r="J331" s="48"/>
      <c r="K331" s="48"/>
      <c r="L331" s="48"/>
      <c r="M331" s="48"/>
      <c r="N331" s="48"/>
      <c r="O331" s="48"/>
      <c r="P331" s="48"/>
      <c r="Q331" s="48"/>
      <c r="R331" s="48"/>
      <c r="S331" s="48"/>
      <c r="T331" s="48"/>
    </row>
    <row r="332" spans="1:20" ht="14.25" customHeight="1">
      <c r="A332" s="48"/>
      <c r="B332" s="48"/>
      <c r="C332" s="48"/>
      <c r="D332" s="48"/>
      <c r="E332" s="48"/>
      <c r="F332" s="48"/>
      <c r="G332" s="48"/>
      <c r="H332" s="48"/>
      <c r="I332" s="48"/>
      <c r="J332" s="48"/>
      <c r="K332" s="48"/>
      <c r="L332" s="48"/>
      <c r="M332" s="48"/>
      <c r="N332" s="48"/>
      <c r="O332" s="48"/>
      <c r="P332" s="48"/>
      <c r="Q332" s="48"/>
      <c r="R332" s="48"/>
      <c r="S332" s="48"/>
      <c r="T332" s="48"/>
    </row>
    <row r="333" spans="1:20" ht="14.25" customHeight="1">
      <c r="A333" s="48"/>
      <c r="B333" s="48"/>
      <c r="C333" s="48"/>
      <c r="D333" s="48"/>
      <c r="E333" s="48"/>
      <c r="F333" s="48"/>
      <c r="G333" s="48"/>
      <c r="H333" s="48"/>
      <c r="I333" s="48"/>
      <c r="J333" s="48"/>
      <c r="K333" s="48"/>
      <c r="L333" s="48"/>
      <c r="M333" s="48"/>
      <c r="N333" s="48"/>
      <c r="O333" s="48"/>
      <c r="P333" s="48"/>
      <c r="Q333" s="48"/>
      <c r="R333" s="48"/>
      <c r="S333" s="48"/>
      <c r="T333" s="48"/>
    </row>
    <row r="334" spans="1:20" ht="14.25" customHeight="1">
      <c r="A334" s="48"/>
      <c r="B334" s="48"/>
      <c r="C334" s="48"/>
      <c r="D334" s="48"/>
      <c r="E334" s="48"/>
      <c r="F334" s="48"/>
      <c r="G334" s="48"/>
      <c r="H334" s="48"/>
      <c r="I334" s="48"/>
      <c r="J334" s="48"/>
      <c r="K334" s="48"/>
      <c r="L334" s="48"/>
      <c r="M334" s="48"/>
      <c r="N334" s="48"/>
      <c r="O334" s="48"/>
      <c r="P334" s="48"/>
      <c r="Q334" s="48"/>
      <c r="R334" s="48"/>
      <c r="S334" s="48"/>
      <c r="T334" s="48"/>
    </row>
    <row r="335" spans="1:20" ht="14.25" customHeight="1">
      <c r="A335" s="48"/>
      <c r="B335" s="48"/>
      <c r="C335" s="48"/>
      <c r="D335" s="48"/>
      <c r="E335" s="48"/>
      <c r="F335" s="48"/>
      <c r="G335" s="48"/>
      <c r="H335" s="48"/>
      <c r="I335" s="48"/>
      <c r="J335" s="48"/>
      <c r="K335" s="48"/>
      <c r="L335" s="48"/>
      <c r="M335" s="48"/>
      <c r="N335" s="48"/>
      <c r="O335" s="48"/>
      <c r="P335" s="48"/>
      <c r="Q335" s="48"/>
      <c r="R335" s="48"/>
      <c r="S335" s="48"/>
      <c r="T335" s="48"/>
    </row>
    <row r="336" spans="1:20" ht="14.25" customHeight="1">
      <c r="A336" s="48"/>
      <c r="B336" s="48"/>
      <c r="C336" s="48"/>
      <c r="D336" s="48"/>
      <c r="E336" s="48"/>
      <c r="F336" s="48"/>
      <c r="G336" s="48"/>
      <c r="H336" s="48"/>
      <c r="I336" s="48"/>
      <c r="J336" s="48"/>
      <c r="K336" s="48"/>
      <c r="L336" s="48"/>
      <c r="M336" s="48"/>
      <c r="N336" s="48"/>
      <c r="O336" s="48"/>
      <c r="P336" s="48"/>
      <c r="Q336" s="48"/>
      <c r="R336" s="48"/>
      <c r="S336" s="48"/>
      <c r="T336" s="48"/>
    </row>
    <row r="337" spans="1:20" ht="14.25" customHeight="1">
      <c r="A337" s="48"/>
      <c r="B337" s="48"/>
      <c r="C337" s="48"/>
      <c r="D337" s="48"/>
      <c r="E337" s="48"/>
      <c r="F337" s="48"/>
      <c r="G337" s="48"/>
      <c r="H337" s="48"/>
      <c r="I337" s="48"/>
      <c r="J337" s="48"/>
      <c r="K337" s="48"/>
      <c r="L337" s="48"/>
      <c r="M337" s="48"/>
      <c r="N337" s="48"/>
      <c r="O337" s="48"/>
      <c r="P337" s="48"/>
      <c r="Q337" s="48"/>
      <c r="R337" s="48"/>
      <c r="S337" s="48"/>
      <c r="T337" s="48"/>
    </row>
    <row r="338" spans="1:20" ht="14.25" customHeight="1">
      <c r="A338" s="48"/>
      <c r="B338" s="48"/>
      <c r="C338" s="48"/>
      <c r="D338" s="48"/>
      <c r="E338" s="48"/>
      <c r="F338" s="48"/>
      <c r="G338" s="48"/>
      <c r="H338" s="48"/>
      <c r="I338" s="48"/>
      <c r="J338" s="48"/>
      <c r="K338" s="48"/>
      <c r="L338" s="48"/>
      <c r="M338" s="48"/>
      <c r="N338" s="48"/>
      <c r="O338" s="48"/>
      <c r="P338" s="48"/>
      <c r="Q338" s="48"/>
      <c r="R338" s="48"/>
      <c r="S338" s="48"/>
      <c r="T338" s="48"/>
    </row>
    <row r="339" spans="1:20" ht="14.25" customHeight="1">
      <c r="A339" s="48"/>
      <c r="B339" s="48"/>
      <c r="C339" s="48"/>
      <c r="D339" s="48"/>
      <c r="E339" s="48"/>
      <c r="F339" s="48"/>
      <c r="G339" s="48"/>
      <c r="H339" s="48"/>
      <c r="I339" s="48"/>
      <c r="J339" s="48"/>
      <c r="K339" s="48"/>
      <c r="L339" s="48"/>
      <c r="M339" s="48"/>
      <c r="N339" s="48"/>
      <c r="O339" s="48"/>
      <c r="P339" s="48"/>
      <c r="Q339" s="48"/>
      <c r="R339" s="48"/>
      <c r="S339" s="48"/>
      <c r="T339" s="48"/>
    </row>
    <row r="340" spans="1:20" ht="14.25" customHeight="1">
      <c r="A340" s="48"/>
      <c r="B340" s="48"/>
      <c r="C340" s="48"/>
      <c r="D340" s="48"/>
      <c r="E340" s="48"/>
      <c r="F340" s="48"/>
      <c r="G340" s="48"/>
      <c r="H340" s="48"/>
      <c r="I340" s="48"/>
      <c r="J340" s="48"/>
      <c r="K340" s="48"/>
      <c r="L340" s="48"/>
      <c r="M340" s="48"/>
      <c r="N340" s="48"/>
      <c r="O340" s="48"/>
      <c r="P340" s="48"/>
      <c r="Q340" s="48"/>
      <c r="R340" s="48"/>
      <c r="S340" s="48"/>
      <c r="T340" s="48"/>
    </row>
    <row r="341" spans="1:20" ht="14.25" customHeight="1">
      <c r="A341" s="48"/>
      <c r="B341" s="48"/>
      <c r="C341" s="48"/>
      <c r="D341" s="48"/>
      <c r="E341" s="48"/>
      <c r="F341" s="48"/>
      <c r="G341" s="48"/>
      <c r="H341" s="48"/>
      <c r="I341" s="48"/>
      <c r="J341" s="48"/>
      <c r="K341" s="48"/>
      <c r="L341" s="48"/>
      <c r="M341" s="48"/>
      <c r="N341" s="48"/>
      <c r="O341" s="48"/>
      <c r="P341" s="48"/>
      <c r="Q341" s="48"/>
      <c r="R341" s="48"/>
      <c r="S341" s="48"/>
      <c r="T341" s="48"/>
    </row>
    <row r="342" spans="1:20" ht="14.25" customHeight="1">
      <c r="A342" s="48"/>
      <c r="B342" s="48"/>
      <c r="C342" s="48"/>
      <c r="D342" s="48"/>
      <c r="E342" s="48"/>
      <c r="F342" s="48"/>
      <c r="G342" s="48"/>
      <c r="H342" s="48"/>
      <c r="I342" s="48"/>
      <c r="J342" s="48"/>
      <c r="K342" s="48"/>
      <c r="L342" s="48"/>
      <c r="M342" s="48"/>
      <c r="N342" s="48"/>
      <c r="O342" s="48"/>
      <c r="P342" s="48"/>
      <c r="Q342" s="48"/>
      <c r="R342" s="48"/>
      <c r="S342" s="48"/>
      <c r="T342" s="48"/>
    </row>
    <row r="343" spans="1:20" ht="14.25" customHeight="1">
      <c r="A343" s="48"/>
      <c r="B343" s="48"/>
      <c r="C343" s="48"/>
      <c r="D343" s="48"/>
      <c r="E343" s="48"/>
      <c r="F343" s="48"/>
      <c r="G343" s="48"/>
      <c r="H343" s="48"/>
      <c r="I343" s="48"/>
      <c r="J343" s="48"/>
      <c r="K343" s="48"/>
      <c r="L343" s="48"/>
      <c r="M343" s="48"/>
      <c r="N343" s="48"/>
      <c r="O343" s="48"/>
      <c r="P343" s="48"/>
      <c r="Q343" s="48"/>
      <c r="R343" s="48"/>
      <c r="S343" s="48"/>
      <c r="T343" s="48"/>
    </row>
    <row r="344" spans="1:20" ht="14.25" customHeight="1">
      <c r="A344" s="48"/>
      <c r="B344" s="48"/>
      <c r="C344" s="48"/>
      <c r="D344" s="48"/>
      <c r="E344" s="48"/>
      <c r="F344" s="48"/>
      <c r="G344" s="48"/>
      <c r="H344" s="48"/>
      <c r="I344" s="48"/>
      <c r="J344" s="48"/>
      <c r="K344" s="48"/>
      <c r="L344" s="48"/>
      <c r="M344" s="48"/>
      <c r="N344" s="48"/>
      <c r="O344" s="48"/>
      <c r="P344" s="48"/>
      <c r="Q344" s="48"/>
      <c r="R344" s="48"/>
      <c r="S344" s="48"/>
      <c r="T344" s="48"/>
    </row>
    <row r="345" spans="1:20" ht="14.25" customHeight="1">
      <c r="A345" s="48"/>
      <c r="B345" s="48"/>
      <c r="C345" s="48"/>
      <c r="D345" s="48"/>
      <c r="E345" s="48"/>
      <c r="F345" s="48"/>
      <c r="G345" s="48"/>
      <c r="H345" s="48"/>
      <c r="I345" s="48"/>
      <c r="J345" s="48"/>
      <c r="K345" s="48"/>
      <c r="L345" s="48"/>
      <c r="M345" s="48"/>
      <c r="N345" s="48"/>
      <c r="O345" s="48"/>
      <c r="P345" s="48"/>
      <c r="Q345" s="48"/>
      <c r="R345" s="48"/>
      <c r="S345" s="48"/>
      <c r="T345" s="48"/>
    </row>
    <row r="346" spans="1:20" ht="14.25" customHeight="1">
      <c r="A346" s="48"/>
      <c r="B346" s="48"/>
      <c r="C346" s="48"/>
      <c r="D346" s="48"/>
      <c r="E346" s="48"/>
      <c r="F346" s="48"/>
      <c r="G346" s="48"/>
      <c r="H346" s="48"/>
      <c r="I346" s="48"/>
      <c r="J346" s="48"/>
      <c r="K346" s="48"/>
      <c r="L346" s="48"/>
      <c r="M346" s="48"/>
      <c r="N346" s="48"/>
      <c r="O346" s="48"/>
      <c r="P346" s="48"/>
      <c r="Q346" s="48"/>
      <c r="R346" s="48"/>
      <c r="S346" s="48"/>
      <c r="T346" s="48"/>
    </row>
    <row r="347" spans="1:20" ht="14.25" customHeight="1">
      <c r="A347" s="48"/>
      <c r="B347" s="48"/>
      <c r="C347" s="48"/>
      <c r="D347" s="48"/>
      <c r="E347" s="48"/>
      <c r="F347" s="48"/>
      <c r="G347" s="48"/>
      <c r="H347" s="48"/>
      <c r="I347" s="48"/>
      <c r="J347" s="48"/>
      <c r="K347" s="48"/>
      <c r="L347" s="48"/>
      <c r="M347" s="48"/>
      <c r="N347" s="48"/>
      <c r="O347" s="48"/>
      <c r="P347" s="48"/>
      <c r="Q347" s="48"/>
      <c r="R347" s="48"/>
      <c r="S347" s="48"/>
      <c r="T347" s="48"/>
    </row>
    <row r="348" spans="1:20" ht="14.25" customHeight="1">
      <c r="A348" s="48"/>
      <c r="B348" s="48"/>
      <c r="C348" s="48"/>
      <c r="D348" s="48"/>
      <c r="E348" s="48"/>
      <c r="F348" s="48"/>
      <c r="G348" s="48"/>
      <c r="H348" s="48"/>
      <c r="I348" s="48"/>
      <c r="J348" s="48"/>
      <c r="K348" s="48"/>
      <c r="L348" s="48"/>
      <c r="M348" s="48"/>
      <c r="N348" s="48"/>
      <c r="O348" s="48"/>
      <c r="P348" s="48"/>
      <c r="Q348" s="48"/>
      <c r="R348" s="48"/>
      <c r="S348" s="48"/>
      <c r="T348" s="48"/>
    </row>
    <row r="349" spans="1:20" ht="14.25" customHeight="1">
      <c r="A349" s="48"/>
      <c r="B349" s="48"/>
      <c r="C349" s="48"/>
      <c r="D349" s="48"/>
      <c r="E349" s="48"/>
      <c r="F349" s="48"/>
      <c r="G349" s="48"/>
      <c r="H349" s="48"/>
      <c r="I349" s="48"/>
      <c r="J349" s="48"/>
      <c r="K349" s="48"/>
      <c r="L349" s="48"/>
      <c r="M349" s="48"/>
      <c r="N349" s="48"/>
      <c r="O349" s="48"/>
      <c r="P349" s="48"/>
      <c r="Q349" s="48"/>
      <c r="R349" s="48"/>
      <c r="S349" s="48"/>
      <c r="T349" s="48"/>
    </row>
    <row r="350" spans="1:20" ht="14.25" customHeight="1">
      <c r="A350" s="48"/>
      <c r="B350" s="48"/>
      <c r="C350" s="48"/>
      <c r="D350" s="48"/>
      <c r="E350" s="48"/>
      <c r="F350" s="48"/>
      <c r="G350" s="48"/>
      <c r="H350" s="48"/>
      <c r="I350" s="48"/>
      <c r="J350" s="48"/>
      <c r="K350" s="48"/>
      <c r="L350" s="48"/>
      <c r="M350" s="48"/>
      <c r="N350" s="48"/>
      <c r="O350" s="48"/>
      <c r="P350" s="48"/>
      <c r="Q350" s="48"/>
      <c r="R350" s="48"/>
      <c r="S350" s="48"/>
      <c r="T350" s="48"/>
    </row>
    <row r="351" spans="1:20" ht="14.25" customHeight="1">
      <c r="A351" s="48"/>
      <c r="B351" s="48"/>
      <c r="C351" s="48"/>
      <c r="D351" s="48"/>
      <c r="E351" s="48"/>
      <c r="F351" s="48"/>
      <c r="G351" s="48"/>
      <c r="H351" s="48"/>
      <c r="I351" s="48"/>
      <c r="J351" s="48"/>
      <c r="K351" s="48"/>
      <c r="L351" s="48"/>
      <c r="M351" s="48"/>
      <c r="N351" s="48"/>
      <c r="O351" s="48"/>
      <c r="P351" s="48"/>
      <c r="Q351" s="48"/>
      <c r="R351" s="48"/>
      <c r="S351" s="48"/>
      <c r="T351" s="48"/>
    </row>
    <row r="352" spans="1:20" ht="14.25" customHeight="1">
      <c r="A352" s="48"/>
      <c r="B352" s="48"/>
      <c r="C352" s="48"/>
      <c r="D352" s="48"/>
      <c r="E352" s="48"/>
      <c r="F352" s="48"/>
      <c r="G352" s="48"/>
      <c r="H352" s="48"/>
      <c r="I352" s="48"/>
      <c r="J352" s="48"/>
      <c r="K352" s="48"/>
      <c r="L352" s="48"/>
      <c r="M352" s="48"/>
      <c r="N352" s="48"/>
      <c r="O352" s="48"/>
      <c r="P352" s="48"/>
      <c r="Q352" s="48"/>
      <c r="R352" s="48"/>
      <c r="S352" s="48"/>
      <c r="T352" s="48"/>
    </row>
    <row r="353" spans="1:20" ht="14.25" customHeight="1">
      <c r="A353" s="48"/>
      <c r="B353" s="48"/>
      <c r="C353" s="48"/>
      <c r="D353" s="48"/>
      <c r="E353" s="48"/>
      <c r="F353" s="48"/>
      <c r="G353" s="48"/>
      <c r="H353" s="48"/>
      <c r="I353" s="48"/>
      <c r="J353" s="48"/>
      <c r="K353" s="48"/>
      <c r="L353" s="48"/>
      <c r="M353" s="48"/>
      <c r="N353" s="48"/>
      <c r="O353" s="48"/>
      <c r="P353" s="48"/>
      <c r="Q353" s="48"/>
      <c r="R353" s="48"/>
      <c r="S353" s="48"/>
      <c r="T353" s="48"/>
    </row>
    <row r="354" spans="1:20" ht="14.25" customHeight="1">
      <c r="A354" s="48"/>
      <c r="B354" s="48"/>
      <c r="C354" s="48"/>
      <c r="D354" s="48"/>
      <c r="E354" s="48"/>
      <c r="F354" s="48"/>
      <c r="G354" s="48"/>
      <c r="H354" s="48"/>
      <c r="I354" s="48"/>
      <c r="J354" s="48"/>
      <c r="K354" s="48"/>
      <c r="L354" s="48"/>
      <c r="M354" s="48"/>
      <c r="N354" s="48"/>
      <c r="O354" s="48"/>
      <c r="P354" s="48"/>
      <c r="Q354" s="48"/>
      <c r="R354" s="48"/>
      <c r="S354" s="48"/>
      <c r="T354" s="48"/>
    </row>
    <row r="355" spans="1:20" ht="14.25" customHeight="1">
      <c r="A355" s="48"/>
      <c r="B355" s="48"/>
      <c r="C355" s="48"/>
      <c r="D355" s="48"/>
      <c r="E355" s="48"/>
      <c r="F355" s="48"/>
      <c r="G355" s="48"/>
      <c r="H355" s="48"/>
      <c r="I355" s="48"/>
      <c r="J355" s="48"/>
      <c r="K355" s="48"/>
      <c r="L355" s="48"/>
      <c r="M355" s="48"/>
      <c r="N355" s="48"/>
      <c r="O355" s="48"/>
      <c r="P355" s="48"/>
      <c r="Q355" s="48"/>
      <c r="R355" s="48"/>
      <c r="S355" s="48"/>
      <c r="T355" s="48"/>
    </row>
    <row r="356" spans="1:20" ht="14.25" customHeight="1">
      <c r="A356" s="48"/>
      <c r="B356" s="48"/>
      <c r="C356" s="48"/>
      <c r="D356" s="48"/>
      <c r="E356" s="48"/>
      <c r="F356" s="48"/>
      <c r="G356" s="48"/>
      <c r="H356" s="48"/>
      <c r="I356" s="48"/>
      <c r="J356" s="48"/>
      <c r="K356" s="48"/>
      <c r="L356" s="48"/>
      <c r="M356" s="48"/>
      <c r="N356" s="48"/>
      <c r="O356" s="48"/>
      <c r="P356" s="48"/>
      <c r="Q356" s="48"/>
      <c r="R356" s="48"/>
      <c r="S356" s="48"/>
      <c r="T356" s="48"/>
    </row>
    <row r="357" spans="1:20" ht="14.25" customHeight="1">
      <c r="A357" s="48"/>
      <c r="B357" s="48"/>
      <c r="C357" s="48"/>
      <c r="D357" s="48"/>
      <c r="E357" s="48"/>
      <c r="F357" s="48"/>
      <c r="G357" s="48"/>
      <c r="H357" s="48"/>
      <c r="I357" s="48"/>
      <c r="J357" s="48"/>
      <c r="K357" s="48"/>
      <c r="L357" s="48"/>
      <c r="M357" s="48"/>
      <c r="N357" s="48"/>
      <c r="O357" s="48"/>
      <c r="P357" s="48"/>
      <c r="Q357" s="48"/>
      <c r="R357" s="48"/>
      <c r="S357" s="48"/>
      <c r="T357" s="48"/>
    </row>
    <row r="358" spans="1:20" ht="14.25" customHeight="1">
      <c r="A358" s="48"/>
      <c r="B358" s="48"/>
      <c r="C358" s="48"/>
      <c r="D358" s="48"/>
      <c r="E358" s="48"/>
      <c r="F358" s="48"/>
      <c r="G358" s="48"/>
      <c r="H358" s="48"/>
      <c r="I358" s="48"/>
      <c r="J358" s="48"/>
      <c r="K358" s="48"/>
      <c r="L358" s="48"/>
      <c r="M358" s="48"/>
      <c r="N358" s="48"/>
      <c r="O358" s="48"/>
      <c r="P358" s="48"/>
      <c r="Q358" s="48"/>
      <c r="R358" s="48"/>
      <c r="S358" s="48"/>
      <c r="T358" s="48"/>
    </row>
    <row r="359" spans="1:20" ht="14.25" customHeight="1">
      <c r="A359" s="48"/>
      <c r="B359" s="48"/>
      <c r="C359" s="48"/>
      <c r="D359" s="48"/>
      <c r="E359" s="48"/>
      <c r="F359" s="48"/>
      <c r="G359" s="48"/>
      <c r="H359" s="48"/>
      <c r="I359" s="48"/>
      <c r="J359" s="48"/>
      <c r="K359" s="48"/>
      <c r="L359" s="48"/>
      <c r="M359" s="48"/>
      <c r="N359" s="48"/>
      <c r="O359" s="48"/>
      <c r="P359" s="48"/>
      <c r="Q359" s="48"/>
      <c r="R359" s="48"/>
      <c r="S359" s="48"/>
      <c r="T359" s="48"/>
    </row>
    <row r="360" spans="1:20" ht="14.25" customHeight="1">
      <c r="A360" s="48"/>
      <c r="B360" s="48"/>
      <c r="C360" s="48"/>
      <c r="D360" s="48"/>
      <c r="E360" s="48"/>
      <c r="F360" s="48"/>
      <c r="G360" s="48"/>
      <c r="H360" s="48"/>
      <c r="I360" s="48"/>
      <c r="J360" s="48"/>
      <c r="K360" s="48"/>
      <c r="L360" s="48"/>
      <c r="M360" s="48"/>
      <c r="N360" s="48"/>
      <c r="O360" s="48"/>
      <c r="P360" s="48"/>
      <c r="Q360" s="48"/>
      <c r="R360" s="48"/>
      <c r="S360" s="48"/>
      <c r="T360" s="48"/>
    </row>
    <row r="361" spans="1:20" ht="14.25" customHeight="1">
      <c r="A361" s="48"/>
      <c r="B361" s="48"/>
      <c r="C361" s="48"/>
      <c r="D361" s="48"/>
      <c r="E361" s="48"/>
      <c r="F361" s="48"/>
      <c r="G361" s="48"/>
      <c r="H361" s="48"/>
      <c r="I361" s="48"/>
      <c r="J361" s="48"/>
      <c r="K361" s="48"/>
      <c r="L361" s="48"/>
      <c r="M361" s="48"/>
      <c r="N361" s="48"/>
      <c r="O361" s="48"/>
      <c r="P361" s="48"/>
      <c r="Q361" s="48"/>
      <c r="R361" s="48"/>
      <c r="S361" s="48"/>
      <c r="T361" s="48"/>
    </row>
    <row r="362" spans="1:20" ht="14.25" customHeight="1">
      <c r="A362" s="48"/>
      <c r="B362" s="48"/>
      <c r="C362" s="48"/>
      <c r="D362" s="48"/>
      <c r="E362" s="48"/>
      <c r="F362" s="48"/>
      <c r="G362" s="48"/>
      <c r="H362" s="48"/>
      <c r="I362" s="48"/>
      <c r="J362" s="48"/>
      <c r="K362" s="48"/>
      <c r="L362" s="48"/>
      <c r="M362" s="48"/>
      <c r="N362" s="48"/>
      <c r="O362" s="48"/>
      <c r="P362" s="48"/>
      <c r="Q362" s="48"/>
      <c r="R362" s="48"/>
      <c r="S362" s="48"/>
      <c r="T362" s="48"/>
    </row>
    <row r="363" spans="1:20" ht="14.25" customHeight="1">
      <c r="A363" s="48"/>
      <c r="B363" s="48"/>
      <c r="C363" s="48"/>
      <c r="D363" s="48"/>
      <c r="E363" s="48"/>
      <c r="F363" s="48"/>
      <c r="G363" s="48"/>
      <c r="H363" s="48"/>
      <c r="I363" s="48"/>
      <c r="J363" s="48"/>
      <c r="K363" s="48"/>
      <c r="L363" s="48"/>
      <c r="M363" s="48"/>
      <c r="N363" s="48"/>
      <c r="O363" s="48"/>
      <c r="P363" s="48"/>
      <c r="Q363" s="48"/>
      <c r="R363" s="48"/>
      <c r="S363" s="48"/>
      <c r="T363" s="48"/>
    </row>
    <row r="364" spans="1:20" ht="14.25" customHeight="1">
      <c r="A364" s="48"/>
      <c r="B364" s="48"/>
      <c r="C364" s="48"/>
      <c r="D364" s="48"/>
      <c r="E364" s="48"/>
      <c r="F364" s="48"/>
      <c r="G364" s="48"/>
      <c r="H364" s="48"/>
      <c r="I364" s="48"/>
      <c r="J364" s="48"/>
      <c r="K364" s="48"/>
      <c r="L364" s="48"/>
      <c r="M364" s="48"/>
      <c r="N364" s="48"/>
      <c r="O364" s="48"/>
      <c r="P364" s="48"/>
      <c r="Q364" s="48"/>
      <c r="R364" s="48"/>
      <c r="S364" s="48"/>
      <c r="T364" s="48"/>
    </row>
    <row r="365" spans="1:20" ht="14.25" customHeight="1">
      <c r="A365" s="48"/>
      <c r="B365" s="48"/>
      <c r="C365" s="48"/>
      <c r="D365" s="48"/>
      <c r="E365" s="48"/>
      <c r="F365" s="48"/>
      <c r="G365" s="48"/>
      <c r="H365" s="48"/>
      <c r="I365" s="48"/>
      <c r="J365" s="48"/>
      <c r="K365" s="48"/>
      <c r="L365" s="48"/>
      <c r="M365" s="48"/>
      <c r="N365" s="48"/>
      <c r="O365" s="48"/>
      <c r="P365" s="48"/>
      <c r="Q365" s="48"/>
      <c r="R365" s="48"/>
      <c r="S365" s="48"/>
      <c r="T365" s="48"/>
    </row>
    <row r="366" spans="1:20" ht="14.25" customHeight="1">
      <c r="A366" s="48"/>
      <c r="B366" s="48"/>
      <c r="C366" s="48"/>
      <c r="D366" s="48"/>
      <c r="E366" s="48"/>
      <c r="F366" s="48"/>
      <c r="G366" s="48"/>
      <c r="H366" s="48"/>
      <c r="I366" s="48"/>
      <c r="J366" s="48"/>
      <c r="K366" s="48"/>
      <c r="L366" s="48"/>
      <c r="M366" s="48"/>
      <c r="N366" s="48"/>
      <c r="O366" s="48"/>
      <c r="P366" s="48"/>
      <c r="Q366" s="48"/>
      <c r="R366" s="48"/>
      <c r="S366" s="48"/>
      <c r="T366" s="48"/>
    </row>
    <row r="367" spans="1:20" ht="14.25" customHeight="1">
      <c r="A367" s="48"/>
      <c r="B367" s="48"/>
      <c r="C367" s="48"/>
      <c r="D367" s="48"/>
      <c r="E367" s="48"/>
      <c r="F367" s="48"/>
      <c r="G367" s="48"/>
      <c r="H367" s="48"/>
      <c r="I367" s="48"/>
      <c r="J367" s="48"/>
      <c r="K367" s="48"/>
      <c r="L367" s="48"/>
      <c r="M367" s="48"/>
      <c r="N367" s="48"/>
      <c r="O367" s="48"/>
      <c r="P367" s="48"/>
      <c r="Q367" s="48"/>
      <c r="R367" s="48"/>
      <c r="S367" s="48"/>
      <c r="T367" s="48"/>
    </row>
    <row r="368" spans="1:20" ht="14.25" customHeight="1">
      <c r="A368" s="48"/>
      <c r="B368" s="48"/>
      <c r="C368" s="48"/>
      <c r="D368" s="48"/>
      <c r="E368" s="48"/>
      <c r="F368" s="48"/>
      <c r="G368" s="48"/>
      <c r="H368" s="48"/>
      <c r="I368" s="48"/>
      <c r="J368" s="48"/>
      <c r="K368" s="48"/>
      <c r="L368" s="48"/>
      <c r="M368" s="48"/>
      <c r="N368" s="48"/>
      <c r="O368" s="48"/>
      <c r="P368" s="48"/>
      <c r="Q368" s="48"/>
      <c r="R368" s="48"/>
      <c r="S368" s="48"/>
      <c r="T368" s="48"/>
    </row>
    <row r="369" spans="1:20" ht="14.25" customHeight="1">
      <c r="A369" s="48"/>
      <c r="B369" s="48"/>
      <c r="C369" s="48"/>
      <c r="D369" s="48"/>
      <c r="E369" s="48"/>
      <c r="F369" s="48"/>
      <c r="G369" s="48"/>
      <c r="H369" s="48"/>
      <c r="I369" s="48"/>
      <c r="J369" s="48"/>
      <c r="K369" s="48"/>
      <c r="L369" s="48"/>
      <c r="M369" s="48"/>
      <c r="N369" s="48"/>
      <c r="O369" s="48"/>
      <c r="P369" s="48"/>
      <c r="Q369" s="48"/>
      <c r="R369" s="48"/>
      <c r="S369" s="48"/>
      <c r="T369" s="48"/>
    </row>
    <row r="370" spans="1:20" ht="14.25" customHeight="1">
      <c r="A370" s="48"/>
      <c r="B370" s="48"/>
      <c r="C370" s="48"/>
      <c r="D370" s="48"/>
      <c r="E370" s="48"/>
      <c r="F370" s="48"/>
      <c r="G370" s="48"/>
      <c r="H370" s="48"/>
      <c r="I370" s="48"/>
      <c r="J370" s="48"/>
      <c r="K370" s="48"/>
      <c r="L370" s="48"/>
      <c r="M370" s="48"/>
      <c r="N370" s="48"/>
      <c r="O370" s="48"/>
      <c r="P370" s="48"/>
      <c r="Q370" s="48"/>
      <c r="R370" s="48"/>
      <c r="S370" s="48"/>
      <c r="T370" s="48"/>
    </row>
    <row r="371" spans="1:20" ht="14.25" customHeight="1">
      <c r="A371" s="48"/>
      <c r="B371" s="48"/>
      <c r="C371" s="48"/>
      <c r="D371" s="48"/>
      <c r="E371" s="48"/>
      <c r="F371" s="48"/>
      <c r="G371" s="48"/>
      <c r="H371" s="48"/>
      <c r="I371" s="48"/>
      <c r="J371" s="48"/>
      <c r="K371" s="48"/>
      <c r="L371" s="48"/>
      <c r="M371" s="48"/>
      <c r="N371" s="48"/>
      <c r="O371" s="48"/>
      <c r="P371" s="48"/>
      <c r="Q371" s="48"/>
      <c r="R371" s="48"/>
      <c r="S371" s="48"/>
      <c r="T371" s="48"/>
    </row>
    <row r="372" spans="1:20" ht="14.25" customHeight="1">
      <c r="A372" s="48"/>
      <c r="B372" s="48"/>
      <c r="C372" s="48"/>
      <c r="D372" s="48"/>
      <c r="E372" s="48"/>
      <c r="F372" s="48"/>
      <c r="G372" s="48"/>
      <c r="H372" s="48"/>
      <c r="I372" s="48"/>
      <c r="J372" s="48"/>
      <c r="K372" s="48"/>
      <c r="L372" s="48"/>
      <c r="M372" s="48"/>
      <c r="N372" s="48"/>
      <c r="O372" s="48"/>
      <c r="P372" s="48"/>
      <c r="Q372" s="48"/>
      <c r="R372" s="48"/>
      <c r="S372" s="48"/>
      <c r="T372" s="48"/>
    </row>
    <row r="373" spans="1:20" ht="14.25" customHeight="1">
      <c r="A373" s="48"/>
      <c r="B373" s="48"/>
      <c r="C373" s="48"/>
      <c r="D373" s="48"/>
      <c r="E373" s="48"/>
      <c r="F373" s="48"/>
      <c r="G373" s="48"/>
      <c r="H373" s="48"/>
      <c r="I373" s="48"/>
      <c r="J373" s="48"/>
      <c r="K373" s="48"/>
      <c r="L373" s="48"/>
      <c r="M373" s="48"/>
      <c r="N373" s="48"/>
      <c r="O373" s="48"/>
      <c r="P373" s="48"/>
      <c r="Q373" s="48"/>
      <c r="R373" s="48"/>
      <c r="S373" s="48"/>
      <c r="T373" s="48"/>
    </row>
    <row r="374" spans="1:20" ht="14.25" customHeight="1">
      <c r="A374" s="48"/>
      <c r="B374" s="48"/>
      <c r="C374" s="48"/>
      <c r="D374" s="48"/>
      <c r="E374" s="48"/>
      <c r="F374" s="48"/>
      <c r="G374" s="48"/>
      <c r="H374" s="48"/>
      <c r="I374" s="48"/>
      <c r="J374" s="48"/>
      <c r="K374" s="48"/>
      <c r="L374" s="48"/>
      <c r="M374" s="48"/>
      <c r="N374" s="48"/>
      <c r="O374" s="48"/>
      <c r="P374" s="48"/>
      <c r="Q374" s="48"/>
      <c r="R374" s="48"/>
      <c r="S374" s="48"/>
      <c r="T374" s="48"/>
    </row>
    <row r="375" spans="1:20" ht="14.25" customHeight="1">
      <c r="A375" s="48"/>
      <c r="B375" s="48"/>
      <c r="C375" s="48"/>
      <c r="D375" s="48"/>
      <c r="E375" s="48"/>
      <c r="F375" s="48"/>
      <c r="G375" s="48"/>
      <c r="H375" s="48"/>
      <c r="I375" s="48"/>
      <c r="J375" s="48"/>
      <c r="K375" s="48"/>
      <c r="L375" s="48"/>
      <c r="M375" s="48"/>
      <c r="N375" s="48"/>
      <c r="O375" s="48"/>
      <c r="P375" s="48"/>
      <c r="Q375" s="48"/>
      <c r="R375" s="48"/>
      <c r="S375" s="48"/>
      <c r="T375" s="48"/>
    </row>
    <row r="376" spans="1:20" ht="14.25" customHeight="1">
      <c r="A376" s="48"/>
      <c r="B376" s="48"/>
      <c r="C376" s="48"/>
      <c r="D376" s="48"/>
      <c r="E376" s="48"/>
      <c r="F376" s="48"/>
      <c r="G376" s="48"/>
      <c r="H376" s="48"/>
      <c r="I376" s="48"/>
      <c r="J376" s="48"/>
      <c r="K376" s="48"/>
      <c r="L376" s="48"/>
      <c r="M376" s="48"/>
      <c r="N376" s="48"/>
      <c r="O376" s="48"/>
      <c r="P376" s="48"/>
      <c r="Q376" s="48"/>
      <c r="R376" s="48"/>
      <c r="S376" s="48"/>
      <c r="T376" s="48"/>
    </row>
    <row r="377" spans="1:20" ht="14.25" customHeight="1">
      <c r="A377" s="48"/>
      <c r="B377" s="48"/>
      <c r="C377" s="48"/>
      <c r="D377" s="48"/>
      <c r="E377" s="48"/>
      <c r="F377" s="48"/>
      <c r="G377" s="48"/>
      <c r="H377" s="48"/>
      <c r="I377" s="48"/>
      <c r="J377" s="48"/>
      <c r="K377" s="48"/>
      <c r="L377" s="48"/>
      <c r="M377" s="48"/>
      <c r="N377" s="48"/>
      <c r="O377" s="48"/>
      <c r="P377" s="48"/>
      <c r="Q377" s="48"/>
      <c r="R377" s="48"/>
      <c r="S377" s="48"/>
      <c r="T377" s="48"/>
    </row>
    <row r="378" spans="1:20" ht="14.25" customHeight="1">
      <c r="A378" s="48"/>
      <c r="B378" s="48"/>
      <c r="C378" s="48"/>
      <c r="D378" s="48"/>
      <c r="E378" s="48"/>
      <c r="F378" s="48"/>
      <c r="G378" s="48"/>
      <c r="H378" s="48"/>
      <c r="I378" s="48"/>
      <c r="J378" s="48"/>
      <c r="K378" s="48"/>
      <c r="L378" s="48"/>
      <c r="M378" s="48"/>
      <c r="N378" s="48"/>
      <c r="O378" s="48"/>
      <c r="P378" s="48"/>
      <c r="Q378" s="48"/>
      <c r="R378" s="48"/>
      <c r="S378" s="48"/>
      <c r="T378" s="48"/>
    </row>
    <row r="379" spans="1:20" ht="14.25" customHeight="1">
      <c r="A379" s="48"/>
      <c r="B379" s="48"/>
      <c r="C379" s="48"/>
      <c r="D379" s="48"/>
      <c r="E379" s="48"/>
      <c r="F379" s="48"/>
      <c r="G379" s="48"/>
      <c r="H379" s="48"/>
      <c r="I379" s="48"/>
      <c r="J379" s="48"/>
      <c r="K379" s="48"/>
      <c r="L379" s="48"/>
      <c r="M379" s="48"/>
      <c r="N379" s="48"/>
      <c r="O379" s="48"/>
      <c r="P379" s="48"/>
      <c r="Q379" s="48"/>
      <c r="R379" s="48"/>
      <c r="S379" s="48"/>
      <c r="T379" s="48"/>
    </row>
    <row r="380" spans="1:20" ht="14.25" customHeight="1">
      <c r="A380" s="48"/>
      <c r="B380" s="48"/>
      <c r="C380" s="48"/>
      <c r="D380" s="48"/>
      <c r="E380" s="48"/>
      <c r="F380" s="48"/>
      <c r="G380" s="48"/>
      <c r="H380" s="48"/>
      <c r="I380" s="48"/>
      <c r="J380" s="48"/>
      <c r="K380" s="48"/>
      <c r="L380" s="48"/>
      <c r="M380" s="48"/>
      <c r="N380" s="48"/>
      <c r="O380" s="48"/>
      <c r="P380" s="48"/>
      <c r="Q380" s="48"/>
      <c r="R380" s="48"/>
      <c r="S380" s="48"/>
      <c r="T380" s="48"/>
    </row>
    <row r="381" spans="1:20" ht="14.25" customHeight="1">
      <c r="A381" s="48"/>
      <c r="B381" s="48"/>
      <c r="C381" s="48"/>
      <c r="D381" s="48"/>
      <c r="E381" s="48"/>
      <c r="F381" s="48"/>
      <c r="G381" s="48"/>
      <c r="H381" s="48"/>
      <c r="I381" s="48"/>
      <c r="J381" s="48"/>
      <c r="K381" s="48"/>
      <c r="L381" s="48"/>
      <c r="M381" s="48"/>
      <c r="N381" s="48"/>
      <c r="O381" s="48"/>
      <c r="P381" s="48"/>
      <c r="Q381" s="48"/>
      <c r="R381" s="48"/>
      <c r="S381" s="48"/>
      <c r="T381" s="48"/>
    </row>
    <row r="382" spans="1:20" ht="14.25" customHeight="1">
      <c r="A382" s="48"/>
      <c r="B382" s="48"/>
      <c r="C382" s="48"/>
      <c r="D382" s="48"/>
      <c r="E382" s="48"/>
      <c r="F382" s="48"/>
      <c r="G382" s="48"/>
      <c r="H382" s="48"/>
      <c r="I382" s="48"/>
      <c r="J382" s="48"/>
      <c r="K382" s="48"/>
      <c r="L382" s="48"/>
      <c r="M382" s="48"/>
      <c r="N382" s="48"/>
      <c r="O382" s="48"/>
      <c r="P382" s="48"/>
      <c r="Q382" s="48"/>
      <c r="R382" s="48"/>
      <c r="S382" s="48"/>
      <c r="T382" s="48"/>
    </row>
    <row r="383" spans="1:20" ht="14.25" customHeight="1">
      <c r="A383" s="48"/>
      <c r="B383" s="48"/>
      <c r="C383" s="48"/>
      <c r="D383" s="48"/>
      <c r="E383" s="48"/>
      <c r="F383" s="48"/>
      <c r="G383" s="48"/>
      <c r="H383" s="48"/>
      <c r="I383" s="48"/>
      <c r="J383" s="48"/>
      <c r="K383" s="48"/>
      <c r="L383" s="48"/>
      <c r="M383" s="48"/>
      <c r="N383" s="48"/>
      <c r="O383" s="48"/>
      <c r="P383" s="48"/>
      <c r="Q383" s="48"/>
      <c r="R383" s="48"/>
      <c r="S383" s="48"/>
      <c r="T383" s="48"/>
    </row>
    <row r="384" spans="1:20" ht="14.25" customHeight="1">
      <c r="A384" s="48"/>
      <c r="B384" s="48"/>
      <c r="C384" s="48"/>
      <c r="D384" s="48"/>
      <c r="E384" s="48"/>
      <c r="F384" s="48"/>
      <c r="G384" s="48"/>
      <c r="H384" s="48"/>
      <c r="I384" s="48"/>
      <c r="J384" s="48"/>
      <c r="K384" s="48"/>
      <c r="L384" s="48"/>
      <c r="M384" s="48"/>
      <c r="N384" s="48"/>
      <c r="O384" s="48"/>
      <c r="P384" s="48"/>
      <c r="Q384" s="48"/>
      <c r="R384" s="48"/>
      <c r="S384" s="48"/>
      <c r="T384" s="48"/>
    </row>
    <row r="385" spans="1:20" ht="14.25" customHeight="1">
      <c r="A385" s="48"/>
      <c r="B385" s="48"/>
      <c r="C385" s="48"/>
      <c r="D385" s="48"/>
      <c r="E385" s="48"/>
      <c r="F385" s="48"/>
      <c r="G385" s="48"/>
      <c r="H385" s="48"/>
      <c r="I385" s="48"/>
      <c r="J385" s="48"/>
      <c r="K385" s="48"/>
      <c r="L385" s="48"/>
      <c r="M385" s="48"/>
      <c r="N385" s="48"/>
      <c r="O385" s="48"/>
      <c r="P385" s="48"/>
      <c r="Q385" s="48"/>
      <c r="R385" s="48"/>
      <c r="S385" s="48"/>
      <c r="T385" s="48"/>
    </row>
    <row r="386" spans="1:20" ht="14.25" customHeight="1">
      <c r="A386" s="48"/>
      <c r="B386" s="48"/>
      <c r="C386" s="48"/>
      <c r="D386" s="48"/>
      <c r="E386" s="48"/>
      <c r="F386" s="48"/>
      <c r="G386" s="48"/>
      <c r="H386" s="48"/>
      <c r="I386" s="48"/>
      <c r="J386" s="48"/>
      <c r="K386" s="48"/>
      <c r="L386" s="48"/>
      <c r="M386" s="48"/>
      <c r="N386" s="48"/>
      <c r="O386" s="48"/>
      <c r="P386" s="48"/>
      <c r="Q386" s="48"/>
      <c r="R386" s="48"/>
      <c r="S386" s="48"/>
      <c r="T386" s="48"/>
    </row>
    <row r="387" spans="1:20" ht="14.25" customHeight="1">
      <c r="A387" s="48"/>
      <c r="B387" s="48"/>
      <c r="C387" s="48"/>
      <c r="D387" s="48"/>
      <c r="E387" s="48"/>
      <c r="F387" s="48"/>
      <c r="G387" s="48"/>
      <c r="H387" s="48"/>
      <c r="I387" s="48"/>
      <c r="J387" s="48"/>
      <c r="K387" s="48"/>
      <c r="L387" s="48"/>
      <c r="M387" s="48"/>
      <c r="N387" s="48"/>
      <c r="O387" s="48"/>
      <c r="P387" s="48"/>
      <c r="Q387" s="48"/>
      <c r="R387" s="48"/>
      <c r="S387" s="48"/>
      <c r="T387" s="48"/>
    </row>
    <row r="388" spans="1:20" ht="14.25" customHeight="1">
      <c r="A388" s="48"/>
      <c r="B388" s="48"/>
      <c r="C388" s="48"/>
      <c r="D388" s="48"/>
      <c r="E388" s="48"/>
      <c r="F388" s="48"/>
      <c r="G388" s="48"/>
      <c r="H388" s="48"/>
      <c r="I388" s="48"/>
      <c r="J388" s="48"/>
      <c r="K388" s="48"/>
      <c r="L388" s="48"/>
      <c r="M388" s="48"/>
      <c r="N388" s="48"/>
      <c r="O388" s="48"/>
      <c r="P388" s="48"/>
      <c r="Q388" s="48"/>
      <c r="R388" s="48"/>
      <c r="S388" s="48"/>
      <c r="T388" s="48"/>
    </row>
    <row r="389" spans="1:20" ht="14.25" customHeight="1">
      <c r="A389" s="48"/>
      <c r="B389" s="48"/>
      <c r="C389" s="48"/>
      <c r="D389" s="48"/>
      <c r="E389" s="48"/>
      <c r="F389" s="48"/>
      <c r="G389" s="48"/>
      <c r="H389" s="48"/>
      <c r="I389" s="48"/>
      <c r="J389" s="48"/>
      <c r="K389" s="48"/>
      <c r="L389" s="48"/>
      <c r="M389" s="48"/>
      <c r="N389" s="48"/>
      <c r="O389" s="48"/>
      <c r="P389" s="48"/>
      <c r="Q389" s="48"/>
      <c r="R389" s="48"/>
      <c r="S389" s="48"/>
      <c r="T389" s="48"/>
    </row>
    <row r="390" spans="1:20" ht="14.25" customHeight="1">
      <c r="A390" s="48"/>
      <c r="B390" s="48"/>
      <c r="C390" s="48"/>
      <c r="D390" s="48"/>
      <c r="E390" s="48"/>
      <c r="F390" s="48"/>
      <c r="G390" s="48"/>
      <c r="H390" s="48"/>
      <c r="I390" s="48"/>
      <c r="J390" s="48"/>
      <c r="K390" s="48"/>
      <c r="L390" s="48"/>
      <c r="M390" s="48"/>
      <c r="N390" s="48"/>
      <c r="O390" s="48"/>
      <c r="P390" s="48"/>
      <c r="Q390" s="48"/>
      <c r="R390" s="48"/>
      <c r="S390" s="48"/>
      <c r="T390" s="48"/>
    </row>
    <row r="391" spans="1:20" ht="14.25" customHeight="1">
      <c r="A391" s="48"/>
      <c r="B391" s="48"/>
      <c r="C391" s="48"/>
      <c r="D391" s="48"/>
      <c r="E391" s="48"/>
      <c r="F391" s="48"/>
      <c r="G391" s="48"/>
      <c r="H391" s="48"/>
      <c r="I391" s="48"/>
      <c r="J391" s="48"/>
      <c r="K391" s="48"/>
      <c r="L391" s="48"/>
      <c r="M391" s="48"/>
      <c r="N391" s="48"/>
      <c r="O391" s="48"/>
      <c r="P391" s="48"/>
      <c r="Q391" s="48"/>
      <c r="R391" s="48"/>
      <c r="S391" s="48"/>
      <c r="T391" s="48"/>
    </row>
    <row r="392" spans="1:20" ht="14.25" customHeight="1">
      <c r="A392" s="48"/>
      <c r="B392" s="48"/>
      <c r="C392" s="48"/>
      <c r="D392" s="48"/>
      <c r="E392" s="48"/>
      <c r="F392" s="48"/>
      <c r="G392" s="48"/>
      <c r="H392" s="48"/>
      <c r="I392" s="48"/>
      <c r="J392" s="48"/>
      <c r="K392" s="48"/>
      <c r="L392" s="48"/>
      <c r="M392" s="48"/>
      <c r="N392" s="48"/>
      <c r="O392" s="48"/>
      <c r="P392" s="48"/>
      <c r="Q392" s="48"/>
      <c r="R392" s="48"/>
      <c r="S392" s="48"/>
      <c r="T392" s="48"/>
    </row>
    <row r="393" spans="1:20" ht="14.25" customHeight="1">
      <c r="A393" s="48"/>
      <c r="B393" s="48"/>
      <c r="C393" s="48"/>
      <c r="D393" s="48"/>
      <c r="E393" s="48"/>
      <c r="F393" s="48"/>
      <c r="G393" s="48"/>
      <c r="H393" s="48"/>
      <c r="I393" s="48"/>
      <c r="J393" s="48"/>
      <c r="K393" s="48"/>
      <c r="L393" s="48"/>
      <c r="M393" s="48"/>
      <c r="N393" s="48"/>
      <c r="O393" s="48"/>
      <c r="P393" s="48"/>
      <c r="Q393" s="48"/>
      <c r="R393" s="48"/>
      <c r="S393" s="48"/>
      <c r="T393" s="48"/>
    </row>
    <row r="394" spans="1:20" ht="14.25" customHeight="1">
      <c r="A394" s="48"/>
      <c r="B394" s="48"/>
      <c r="C394" s="48"/>
      <c r="D394" s="48"/>
      <c r="E394" s="48"/>
      <c r="F394" s="48"/>
      <c r="G394" s="48"/>
      <c r="H394" s="48"/>
      <c r="I394" s="48"/>
      <c r="J394" s="48"/>
      <c r="K394" s="48"/>
      <c r="L394" s="48"/>
      <c r="M394" s="48"/>
      <c r="N394" s="48"/>
      <c r="O394" s="48"/>
      <c r="P394" s="48"/>
      <c r="Q394" s="48"/>
      <c r="R394" s="48"/>
      <c r="S394" s="48"/>
      <c r="T394" s="48"/>
    </row>
    <row r="395" spans="1:20" ht="14.25" customHeight="1">
      <c r="A395" s="48"/>
      <c r="B395" s="48"/>
      <c r="C395" s="48"/>
      <c r="D395" s="48"/>
      <c r="E395" s="48"/>
      <c r="F395" s="48"/>
      <c r="G395" s="48"/>
      <c r="H395" s="48"/>
      <c r="I395" s="48"/>
      <c r="J395" s="48"/>
      <c r="K395" s="48"/>
      <c r="L395" s="48"/>
      <c r="M395" s="48"/>
      <c r="N395" s="48"/>
      <c r="O395" s="48"/>
      <c r="P395" s="48"/>
      <c r="Q395" s="48"/>
      <c r="R395" s="48"/>
      <c r="S395" s="48"/>
      <c r="T395" s="48"/>
    </row>
    <row r="396" spans="1:20" ht="14.25" customHeight="1">
      <c r="A396" s="48"/>
      <c r="B396" s="48"/>
      <c r="C396" s="48"/>
      <c r="D396" s="48"/>
      <c r="E396" s="48"/>
      <c r="F396" s="48"/>
      <c r="G396" s="48"/>
      <c r="H396" s="48"/>
      <c r="I396" s="48"/>
      <c r="J396" s="48"/>
      <c r="K396" s="48"/>
      <c r="L396" s="48"/>
      <c r="M396" s="48"/>
      <c r="N396" s="48"/>
      <c r="O396" s="48"/>
      <c r="P396" s="48"/>
      <c r="Q396" s="48"/>
      <c r="R396" s="48"/>
      <c r="S396" s="48"/>
      <c r="T396" s="48"/>
    </row>
    <row r="397" spans="1:20" ht="14.25" customHeight="1">
      <c r="A397" s="48"/>
      <c r="B397" s="48"/>
      <c r="C397" s="48"/>
      <c r="D397" s="48"/>
      <c r="E397" s="48"/>
      <c r="F397" s="48"/>
      <c r="G397" s="48"/>
      <c r="H397" s="48"/>
      <c r="I397" s="48"/>
      <c r="J397" s="48"/>
      <c r="K397" s="48"/>
      <c r="L397" s="48"/>
      <c r="M397" s="48"/>
      <c r="N397" s="48"/>
      <c r="O397" s="48"/>
      <c r="P397" s="48"/>
      <c r="Q397" s="48"/>
      <c r="R397" s="48"/>
      <c r="S397" s="48"/>
      <c r="T397" s="48"/>
    </row>
    <row r="398" spans="1:20" ht="14.25" customHeight="1">
      <c r="A398" s="48"/>
      <c r="B398" s="48"/>
      <c r="C398" s="48"/>
      <c r="D398" s="48"/>
      <c r="E398" s="48"/>
      <c r="F398" s="48"/>
      <c r="G398" s="48"/>
      <c r="H398" s="48"/>
      <c r="I398" s="48"/>
      <c r="J398" s="48"/>
      <c r="K398" s="48"/>
      <c r="L398" s="48"/>
      <c r="M398" s="48"/>
      <c r="N398" s="48"/>
      <c r="O398" s="48"/>
      <c r="P398" s="48"/>
      <c r="Q398" s="48"/>
      <c r="R398" s="48"/>
      <c r="S398" s="48"/>
      <c r="T398" s="48"/>
    </row>
    <row r="399" spans="1:20" ht="14.25" customHeight="1">
      <c r="A399" s="48"/>
      <c r="B399" s="48"/>
      <c r="C399" s="48"/>
      <c r="D399" s="48"/>
      <c r="E399" s="48"/>
      <c r="F399" s="48"/>
      <c r="G399" s="48"/>
      <c r="H399" s="48"/>
      <c r="I399" s="48"/>
      <c r="J399" s="48"/>
      <c r="K399" s="48"/>
      <c r="L399" s="48"/>
      <c r="M399" s="48"/>
      <c r="N399" s="48"/>
      <c r="O399" s="48"/>
      <c r="P399" s="48"/>
      <c r="Q399" s="48"/>
      <c r="R399" s="48"/>
      <c r="S399" s="48"/>
      <c r="T399" s="48"/>
    </row>
    <row r="400" spans="1:20" ht="14.25" customHeight="1">
      <c r="A400" s="48"/>
      <c r="B400" s="48"/>
      <c r="C400" s="48"/>
      <c r="D400" s="48"/>
      <c r="E400" s="48"/>
      <c r="F400" s="48"/>
      <c r="G400" s="48"/>
      <c r="H400" s="48"/>
      <c r="I400" s="48"/>
      <c r="J400" s="48"/>
      <c r="K400" s="48"/>
      <c r="L400" s="48"/>
      <c r="M400" s="48"/>
      <c r="N400" s="48"/>
      <c r="O400" s="48"/>
      <c r="P400" s="48"/>
      <c r="Q400" s="48"/>
      <c r="R400" s="48"/>
      <c r="S400" s="48"/>
      <c r="T400" s="48"/>
    </row>
    <row r="401" spans="1:20" ht="14.25" customHeight="1">
      <c r="A401" s="48"/>
      <c r="B401" s="48"/>
      <c r="C401" s="48"/>
      <c r="D401" s="48"/>
      <c r="E401" s="48"/>
      <c r="F401" s="48"/>
      <c r="G401" s="48"/>
      <c r="H401" s="48"/>
      <c r="I401" s="48"/>
      <c r="J401" s="48"/>
      <c r="K401" s="48"/>
      <c r="L401" s="48"/>
      <c r="M401" s="48"/>
      <c r="N401" s="48"/>
      <c r="O401" s="48"/>
      <c r="P401" s="48"/>
      <c r="Q401" s="48"/>
      <c r="R401" s="48"/>
      <c r="S401" s="48"/>
      <c r="T401" s="48"/>
    </row>
    <row r="402" spans="1:20" ht="14.25" customHeight="1">
      <c r="A402" s="48"/>
      <c r="B402" s="48"/>
      <c r="C402" s="48"/>
      <c r="D402" s="48"/>
      <c r="E402" s="48"/>
      <c r="F402" s="48"/>
      <c r="G402" s="48"/>
      <c r="H402" s="48"/>
      <c r="I402" s="48"/>
      <c r="J402" s="48"/>
      <c r="K402" s="48"/>
      <c r="L402" s="48"/>
      <c r="M402" s="48"/>
      <c r="N402" s="48"/>
      <c r="O402" s="48"/>
      <c r="P402" s="48"/>
      <c r="Q402" s="48"/>
      <c r="R402" s="48"/>
      <c r="S402" s="48"/>
      <c r="T402" s="48"/>
    </row>
    <row r="403" spans="1:20" ht="14.25" customHeight="1">
      <c r="A403" s="48"/>
      <c r="B403" s="48"/>
      <c r="C403" s="48"/>
      <c r="D403" s="48"/>
      <c r="E403" s="48"/>
      <c r="F403" s="48"/>
      <c r="G403" s="48"/>
      <c r="H403" s="48"/>
      <c r="I403" s="48"/>
      <c r="J403" s="48"/>
      <c r="K403" s="48"/>
      <c r="L403" s="48"/>
      <c r="M403" s="48"/>
      <c r="N403" s="48"/>
      <c r="O403" s="48"/>
      <c r="P403" s="48"/>
      <c r="Q403" s="48"/>
      <c r="R403" s="48"/>
      <c r="S403" s="48"/>
      <c r="T403" s="48"/>
    </row>
    <row r="404" spans="1:20" ht="14.25" customHeight="1">
      <c r="A404" s="48"/>
      <c r="B404" s="48"/>
      <c r="C404" s="48"/>
      <c r="D404" s="48"/>
      <c r="E404" s="48"/>
      <c r="F404" s="48"/>
      <c r="G404" s="48"/>
      <c r="H404" s="48"/>
      <c r="I404" s="48"/>
      <c r="J404" s="48"/>
      <c r="K404" s="48"/>
      <c r="L404" s="48"/>
      <c r="M404" s="48"/>
      <c r="N404" s="48"/>
      <c r="O404" s="48"/>
      <c r="P404" s="48"/>
      <c r="Q404" s="48"/>
      <c r="R404" s="48"/>
      <c r="S404" s="48"/>
      <c r="T404" s="48"/>
    </row>
    <row r="405" spans="1:20" ht="14.25" customHeight="1">
      <c r="A405" s="48"/>
      <c r="B405" s="48"/>
      <c r="C405" s="48"/>
      <c r="D405" s="48"/>
      <c r="E405" s="48"/>
      <c r="F405" s="48"/>
      <c r="G405" s="48"/>
      <c r="H405" s="48"/>
      <c r="I405" s="48"/>
      <c r="J405" s="48"/>
      <c r="K405" s="48"/>
      <c r="L405" s="48"/>
      <c r="M405" s="48"/>
      <c r="N405" s="48"/>
      <c r="O405" s="48"/>
      <c r="P405" s="48"/>
      <c r="Q405" s="48"/>
      <c r="R405" s="48"/>
      <c r="S405" s="48"/>
      <c r="T405" s="48"/>
    </row>
    <row r="406" spans="1:20" ht="14.25" customHeight="1">
      <c r="A406" s="48"/>
      <c r="B406" s="48"/>
      <c r="C406" s="48"/>
      <c r="D406" s="48"/>
      <c r="E406" s="48"/>
      <c r="F406" s="48"/>
      <c r="G406" s="48"/>
      <c r="H406" s="48"/>
      <c r="I406" s="48"/>
      <c r="J406" s="48"/>
      <c r="K406" s="48"/>
      <c r="L406" s="48"/>
      <c r="M406" s="48"/>
      <c r="N406" s="48"/>
      <c r="O406" s="48"/>
      <c r="P406" s="48"/>
      <c r="Q406" s="48"/>
      <c r="R406" s="48"/>
      <c r="S406" s="48"/>
      <c r="T406" s="48"/>
    </row>
    <row r="407" spans="1:20" ht="14.25" customHeight="1">
      <c r="A407" s="48"/>
      <c r="B407" s="48"/>
      <c r="C407" s="48"/>
      <c r="D407" s="48"/>
      <c r="E407" s="48"/>
      <c r="F407" s="48"/>
      <c r="G407" s="48"/>
      <c r="H407" s="48"/>
      <c r="I407" s="48"/>
      <c r="J407" s="48"/>
      <c r="K407" s="48"/>
      <c r="L407" s="48"/>
      <c r="M407" s="48"/>
      <c r="N407" s="48"/>
      <c r="O407" s="48"/>
      <c r="P407" s="48"/>
      <c r="Q407" s="48"/>
      <c r="R407" s="48"/>
      <c r="S407" s="48"/>
      <c r="T407" s="48"/>
    </row>
    <row r="408" spans="1:20" ht="14.25" customHeight="1">
      <c r="A408" s="48"/>
      <c r="B408" s="48"/>
      <c r="C408" s="48"/>
      <c r="D408" s="48"/>
      <c r="E408" s="48"/>
      <c r="F408" s="48"/>
      <c r="G408" s="48"/>
      <c r="H408" s="48"/>
      <c r="I408" s="48"/>
      <c r="J408" s="48"/>
      <c r="K408" s="48"/>
      <c r="L408" s="48"/>
      <c r="M408" s="48"/>
      <c r="N408" s="48"/>
      <c r="O408" s="48"/>
      <c r="P408" s="48"/>
      <c r="Q408" s="48"/>
      <c r="R408" s="48"/>
      <c r="S408" s="48"/>
      <c r="T408" s="48"/>
    </row>
    <row r="409" spans="1:20" ht="14.25" customHeight="1">
      <c r="A409" s="48"/>
      <c r="B409" s="48"/>
      <c r="C409" s="48"/>
      <c r="D409" s="48"/>
      <c r="E409" s="48"/>
      <c r="F409" s="48"/>
      <c r="G409" s="48"/>
      <c r="H409" s="48"/>
      <c r="I409" s="48"/>
      <c r="J409" s="48"/>
      <c r="K409" s="48"/>
      <c r="L409" s="48"/>
      <c r="M409" s="48"/>
      <c r="N409" s="48"/>
      <c r="O409" s="48"/>
      <c r="P409" s="48"/>
      <c r="Q409" s="48"/>
      <c r="R409" s="48"/>
      <c r="S409" s="48"/>
      <c r="T409" s="48"/>
    </row>
    <row r="410" spans="1:20" ht="14.25" customHeight="1">
      <c r="A410" s="48"/>
      <c r="B410" s="48"/>
      <c r="C410" s="48"/>
      <c r="D410" s="48"/>
      <c r="E410" s="48"/>
      <c r="F410" s="48"/>
      <c r="G410" s="48"/>
      <c r="H410" s="48"/>
      <c r="I410" s="48"/>
      <c r="J410" s="48"/>
      <c r="K410" s="48"/>
      <c r="L410" s="48"/>
      <c r="M410" s="48"/>
      <c r="N410" s="48"/>
      <c r="O410" s="48"/>
      <c r="P410" s="48"/>
      <c r="Q410" s="48"/>
      <c r="R410" s="48"/>
      <c r="S410" s="48"/>
      <c r="T410" s="48"/>
    </row>
    <row r="411" spans="1:20" ht="14.25" customHeight="1">
      <c r="A411" s="48"/>
      <c r="B411" s="48"/>
      <c r="C411" s="48"/>
      <c r="D411" s="48"/>
      <c r="E411" s="48"/>
      <c r="F411" s="48"/>
      <c r="G411" s="48"/>
      <c r="H411" s="48"/>
      <c r="I411" s="48"/>
      <c r="J411" s="48"/>
      <c r="K411" s="48"/>
      <c r="L411" s="48"/>
      <c r="M411" s="48"/>
      <c r="N411" s="48"/>
      <c r="O411" s="48"/>
      <c r="P411" s="48"/>
      <c r="Q411" s="48"/>
      <c r="R411" s="48"/>
      <c r="S411" s="48"/>
      <c r="T411" s="48"/>
    </row>
    <row r="412" spans="1:20" ht="14.25" customHeight="1">
      <c r="A412" s="48"/>
      <c r="B412" s="48"/>
      <c r="C412" s="48"/>
      <c r="D412" s="48"/>
      <c r="E412" s="48"/>
      <c r="F412" s="48"/>
      <c r="G412" s="48"/>
      <c r="H412" s="48"/>
      <c r="I412" s="48"/>
      <c r="J412" s="48"/>
      <c r="K412" s="48"/>
      <c r="L412" s="48"/>
      <c r="M412" s="48"/>
      <c r="N412" s="48"/>
      <c r="O412" s="48"/>
      <c r="P412" s="48"/>
      <c r="Q412" s="48"/>
      <c r="R412" s="48"/>
      <c r="S412" s="48"/>
      <c r="T412" s="48"/>
    </row>
    <row r="413" spans="1:20" ht="14.25" customHeight="1">
      <c r="A413" s="48"/>
      <c r="B413" s="48"/>
      <c r="C413" s="48"/>
      <c r="D413" s="48"/>
      <c r="E413" s="48"/>
      <c r="F413" s="48"/>
      <c r="G413" s="48"/>
      <c r="H413" s="48"/>
      <c r="I413" s="48"/>
      <c r="J413" s="48"/>
      <c r="K413" s="48"/>
      <c r="L413" s="48"/>
      <c r="M413" s="48"/>
      <c r="N413" s="48"/>
      <c r="O413" s="48"/>
      <c r="P413" s="48"/>
      <c r="Q413" s="48"/>
      <c r="R413" s="48"/>
      <c r="S413" s="48"/>
      <c r="T413" s="48"/>
    </row>
    <row r="414" spans="1:20" ht="14.25" customHeight="1">
      <c r="A414" s="48"/>
      <c r="B414" s="48"/>
      <c r="C414" s="48"/>
      <c r="D414" s="48"/>
      <c r="E414" s="48"/>
      <c r="F414" s="48"/>
      <c r="G414" s="48"/>
      <c r="H414" s="48"/>
      <c r="I414" s="48"/>
      <c r="J414" s="48"/>
      <c r="K414" s="48"/>
      <c r="L414" s="48"/>
      <c r="M414" s="48"/>
      <c r="N414" s="48"/>
      <c r="O414" s="48"/>
      <c r="P414" s="48"/>
      <c r="Q414" s="48"/>
      <c r="R414" s="48"/>
      <c r="S414" s="48"/>
      <c r="T414" s="48"/>
    </row>
    <row r="415" spans="1:20" ht="14.25" customHeight="1">
      <c r="A415" s="48"/>
      <c r="B415" s="48"/>
      <c r="C415" s="48"/>
      <c r="D415" s="48"/>
      <c r="E415" s="48"/>
      <c r="F415" s="48"/>
      <c r="G415" s="48"/>
      <c r="H415" s="48"/>
      <c r="I415" s="48"/>
      <c r="J415" s="48"/>
      <c r="K415" s="48"/>
      <c r="L415" s="48"/>
      <c r="M415" s="48"/>
      <c r="N415" s="48"/>
      <c r="O415" s="48"/>
      <c r="P415" s="48"/>
      <c r="Q415" s="48"/>
      <c r="R415" s="48"/>
      <c r="S415" s="48"/>
      <c r="T415" s="48"/>
    </row>
    <row r="416" spans="1:20" ht="14.25" customHeight="1">
      <c r="A416" s="48"/>
      <c r="B416" s="48"/>
      <c r="C416" s="48"/>
      <c r="D416" s="48"/>
      <c r="E416" s="48"/>
      <c r="F416" s="48"/>
      <c r="G416" s="48"/>
      <c r="H416" s="48"/>
      <c r="I416" s="48"/>
      <c r="J416" s="48"/>
      <c r="K416" s="48"/>
      <c r="L416" s="48"/>
      <c r="M416" s="48"/>
      <c r="N416" s="48"/>
      <c r="O416" s="48"/>
      <c r="P416" s="48"/>
      <c r="Q416" s="48"/>
      <c r="R416" s="48"/>
      <c r="S416" s="48"/>
      <c r="T416" s="48"/>
    </row>
    <row r="417" spans="1:20" ht="14.25" customHeight="1">
      <c r="A417" s="48"/>
      <c r="B417" s="48"/>
      <c r="C417" s="48"/>
      <c r="D417" s="48"/>
      <c r="E417" s="48"/>
      <c r="F417" s="48"/>
      <c r="G417" s="48"/>
      <c r="H417" s="48"/>
      <c r="I417" s="48"/>
      <c r="J417" s="48"/>
      <c r="K417" s="48"/>
      <c r="L417" s="48"/>
      <c r="M417" s="48"/>
      <c r="N417" s="48"/>
      <c r="O417" s="48"/>
      <c r="P417" s="48"/>
      <c r="Q417" s="48"/>
      <c r="R417" s="48"/>
      <c r="S417" s="48"/>
      <c r="T417" s="48"/>
    </row>
    <row r="418" spans="1:20" ht="14.25" customHeight="1">
      <c r="A418" s="48"/>
      <c r="B418" s="48"/>
      <c r="C418" s="48"/>
      <c r="D418" s="48"/>
      <c r="E418" s="48"/>
      <c r="F418" s="48"/>
      <c r="G418" s="48"/>
      <c r="H418" s="48"/>
      <c r="I418" s="48"/>
      <c r="J418" s="48"/>
      <c r="K418" s="48"/>
      <c r="L418" s="48"/>
      <c r="M418" s="48"/>
      <c r="N418" s="48"/>
      <c r="O418" s="48"/>
      <c r="P418" s="48"/>
      <c r="Q418" s="48"/>
      <c r="R418" s="48"/>
      <c r="S418" s="48"/>
      <c r="T418" s="48"/>
    </row>
    <row r="419" spans="1:20" ht="14.25" customHeight="1">
      <c r="A419" s="48"/>
      <c r="B419" s="48"/>
      <c r="C419" s="48"/>
      <c r="D419" s="48"/>
      <c r="E419" s="48"/>
      <c r="F419" s="48"/>
      <c r="G419" s="48"/>
      <c r="H419" s="48"/>
      <c r="I419" s="48"/>
      <c r="J419" s="48"/>
      <c r="K419" s="48"/>
      <c r="L419" s="48"/>
      <c r="M419" s="48"/>
      <c r="N419" s="48"/>
      <c r="O419" s="48"/>
      <c r="P419" s="48"/>
      <c r="Q419" s="48"/>
      <c r="R419" s="48"/>
      <c r="S419" s="48"/>
      <c r="T419" s="48"/>
    </row>
    <row r="420" spans="1:20" ht="14.25" customHeight="1">
      <c r="A420" s="48"/>
      <c r="B420" s="48"/>
      <c r="C420" s="48"/>
      <c r="D420" s="48"/>
      <c r="E420" s="48"/>
      <c r="F420" s="48"/>
      <c r="G420" s="48"/>
      <c r="H420" s="48"/>
      <c r="I420" s="48"/>
      <c r="J420" s="48"/>
      <c r="K420" s="48"/>
      <c r="L420" s="48"/>
      <c r="M420" s="48"/>
      <c r="N420" s="48"/>
      <c r="O420" s="48"/>
      <c r="P420" s="48"/>
      <c r="Q420" s="48"/>
      <c r="R420" s="48"/>
      <c r="S420" s="48"/>
      <c r="T420" s="48"/>
    </row>
    <row r="421" spans="1:20" ht="14.25" customHeight="1">
      <c r="A421" s="48"/>
      <c r="B421" s="48"/>
      <c r="C421" s="48"/>
      <c r="D421" s="48"/>
      <c r="E421" s="48"/>
      <c r="F421" s="48"/>
      <c r="G421" s="48"/>
      <c r="H421" s="48"/>
      <c r="I421" s="48"/>
      <c r="J421" s="48"/>
      <c r="K421" s="48"/>
      <c r="L421" s="48"/>
      <c r="M421" s="48"/>
      <c r="N421" s="48"/>
      <c r="O421" s="48"/>
      <c r="P421" s="48"/>
      <c r="Q421" s="48"/>
      <c r="R421" s="48"/>
      <c r="S421" s="48"/>
      <c r="T421" s="48"/>
    </row>
    <row r="422" spans="1:20" ht="14.25" customHeight="1">
      <c r="A422" s="48"/>
      <c r="B422" s="48"/>
      <c r="C422" s="48"/>
      <c r="D422" s="48"/>
      <c r="E422" s="48"/>
      <c r="F422" s="48"/>
      <c r="G422" s="48"/>
      <c r="H422" s="48"/>
      <c r="I422" s="48"/>
      <c r="J422" s="48"/>
      <c r="K422" s="48"/>
      <c r="L422" s="48"/>
      <c r="M422" s="48"/>
      <c r="N422" s="48"/>
      <c r="O422" s="48"/>
      <c r="P422" s="48"/>
      <c r="Q422" s="48"/>
      <c r="R422" s="48"/>
      <c r="S422" s="48"/>
      <c r="T422" s="48"/>
    </row>
    <row r="423" spans="1:20" ht="14.25" customHeight="1">
      <c r="A423" s="48"/>
      <c r="B423" s="48"/>
      <c r="C423" s="48"/>
      <c r="D423" s="48"/>
      <c r="E423" s="48"/>
      <c r="F423" s="48"/>
      <c r="G423" s="48"/>
      <c r="H423" s="48"/>
      <c r="I423" s="48"/>
      <c r="J423" s="48"/>
      <c r="K423" s="48"/>
      <c r="L423" s="48"/>
      <c r="M423" s="48"/>
      <c r="N423" s="48"/>
      <c r="O423" s="48"/>
      <c r="P423" s="48"/>
      <c r="Q423" s="48"/>
      <c r="R423" s="48"/>
      <c r="S423" s="48"/>
      <c r="T423" s="48"/>
    </row>
    <row r="424" spans="1:20" ht="14.25" customHeight="1">
      <c r="A424" s="48"/>
      <c r="B424" s="48"/>
      <c r="C424" s="48"/>
      <c r="D424" s="48"/>
      <c r="E424" s="48"/>
      <c r="F424" s="48"/>
      <c r="G424" s="48"/>
      <c r="H424" s="48"/>
      <c r="I424" s="48"/>
      <c r="J424" s="48"/>
      <c r="K424" s="48"/>
      <c r="L424" s="48"/>
      <c r="M424" s="48"/>
      <c r="N424" s="48"/>
      <c r="O424" s="48"/>
      <c r="P424" s="48"/>
      <c r="Q424" s="48"/>
      <c r="R424" s="48"/>
      <c r="S424" s="48"/>
      <c r="T424" s="48"/>
    </row>
    <row r="425" spans="1:20" ht="14.25" customHeight="1">
      <c r="A425" s="48"/>
      <c r="B425" s="48"/>
      <c r="C425" s="48"/>
      <c r="D425" s="48"/>
      <c r="E425" s="48"/>
      <c r="F425" s="48"/>
      <c r="G425" s="48"/>
      <c r="H425" s="48"/>
      <c r="I425" s="48"/>
      <c r="J425" s="48"/>
      <c r="K425" s="48"/>
      <c r="L425" s="48"/>
      <c r="M425" s="48"/>
      <c r="N425" s="48"/>
      <c r="O425" s="48"/>
      <c r="P425" s="48"/>
      <c r="Q425" s="48"/>
      <c r="R425" s="48"/>
      <c r="S425" s="48"/>
      <c r="T425" s="48"/>
    </row>
    <row r="426" spans="1:20" ht="14.25" customHeight="1">
      <c r="A426" s="48"/>
      <c r="B426" s="48"/>
      <c r="C426" s="48"/>
      <c r="D426" s="48"/>
      <c r="E426" s="48"/>
      <c r="F426" s="48"/>
      <c r="G426" s="48"/>
      <c r="H426" s="48"/>
      <c r="I426" s="48"/>
      <c r="J426" s="48"/>
      <c r="K426" s="48"/>
      <c r="L426" s="48"/>
      <c r="M426" s="48"/>
      <c r="N426" s="48"/>
      <c r="O426" s="48"/>
      <c r="P426" s="48"/>
      <c r="Q426" s="48"/>
      <c r="R426" s="48"/>
      <c r="S426" s="48"/>
      <c r="T426" s="48"/>
    </row>
    <row r="427" spans="1:20" ht="14.25" customHeight="1">
      <c r="A427" s="48"/>
      <c r="B427" s="48"/>
      <c r="C427" s="48"/>
      <c r="D427" s="48"/>
      <c r="E427" s="48"/>
      <c r="F427" s="48"/>
      <c r="G427" s="48"/>
      <c r="H427" s="48"/>
      <c r="I427" s="48"/>
      <c r="J427" s="48"/>
      <c r="K427" s="48"/>
      <c r="L427" s="48"/>
      <c r="M427" s="48"/>
      <c r="N427" s="48"/>
      <c r="O427" s="48"/>
      <c r="P427" s="48"/>
      <c r="Q427" s="48"/>
      <c r="R427" s="48"/>
      <c r="S427" s="48"/>
      <c r="T427" s="48"/>
    </row>
    <row r="428" spans="1:20" ht="14.25" customHeight="1">
      <c r="A428" s="48"/>
      <c r="B428" s="48"/>
      <c r="C428" s="48"/>
      <c r="D428" s="48"/>
      <c r="E428" s="48"/>
      <c r="F428" s="48"/>
      <c r="G428" s="48"/>
      <c r="H428" s="48"/>
      <c r="I428" s="48"/>
      <c r="J428" s="48"/>
      <c r="K428" s="48"/>
      <c r="L428" s="48"/>
      <c r="M428" s="48"/>
      <c r="N428" s="48"/>
      <c r="O428" s="48"/>
      <c r="P428" s="48"/>
      <c r="Q428" s="48"/>
      <c r="R428" s="48"/>
      <c r="S428" s="48"/>
      <c r="T428" s="48"/>
    </row>
    <row r="429" spans="1:20" ht="14.25" customHeight="1">
      <c r="A429" s="48"/>
      <c r="B429" s="48"/>
      <c r="C429" s="48"/>
      <c r="D429" s="48"/>
      <c r="E429" s="48"/>
      <c r="F429" s="48"/>
      <c r="G429" s="48"/>
      <c r="H429" s="48"/>
      <c r="I429" s="48"/>
      <c r="J429" s="48"/>
      <c r="K429" s="48"/>
      <c r="L429" s="48"/>
      <c r="M429" s="48"/>
      <c r="N429" s="48"/>
      <c r="O429" s="48"/>
      <c r="P429" s="48"/>
      <c r="Q429" s="48"/>
      <c r="R429" s="48"/>
      <c r="S429" s="48"/>
      <c r="T429" s="48"/>
    </row>
    <row r="430" spans="1:20" ht="14.25" customHeight="1">
      <c r="A430" s="48"/>
      <c r="B430" s="48"/>
      <c r="C430" s="48"/>
      <c r="D430" s="48"/>
      <c r="E430" s="48"/>
      <c r="F430" s="48"/>
      <c r="G430" s="48"/>
      <c r="H430" s="48"/>
      <c r="I430" s="48"/>
      <c r="J430" s="48"/>
      <c r="K430" s="48"/>
      <c r="L430" s="48"/>
      <c r="M430" s="48"/>
      <c r="N430" s="48"/>
      <c r="O430" s="48"/>
      <c r="P430" s="48"/>
      <c r="Q430" s="48"/>
      <c r="R430" s="48"/>
      <c r="S430" s="48"/>
      <c r="T430" s="48"/>
    </row>
    <row r="431" spans="1:20" ht="14.25" customHeight="1">
      <c r="A431" s="48"/>
      <c r="B431" s="48"/>
      <c r="C431" s="48"/>
      <c r="D431" s="48"/>
      <c r="E431" s="48"/>
      <c r="F431" s="48"/>
      <c r="G431" s="48"/>
      <c r="H431" s="48"/>
      <c r="I431" s="48"/>
      <c r="J431" s="48"/>
      <c r="K431" s="48"/>
      <c r="L431" s="48"/>
      <c r="M431" s="48"/>
      <c r="N431" s="48"/>
      <c r="O431" s="48"/>
      <c r="P431" s="48"/>
      <c r="Q431" s="48"/>
      <c r="R431" s="48"/>
      <c r="S431" s="48"/>
      <c r="T431" s="48"/>
    </row>
    <row r="432" spans="1:20" ht="14.25" customHeight="1">
      <c r="A432" s="48"/>
      <c r="B432" s="48"/>
      <c r="C432" s="48"/>
      <c r="D432" s="48"/>
      <c r="E432" s="48"/>
      <c r="F432" s="48"/>
      <c r="G432" s="48"/>
      <c r="H432" s="48"/>
      <c r="I432" s="48"/>
      <c r="J432" s="48"/>
      <c r="K432" s="48"/>
      <c r="L432" s="48"/>
      <c r="M432" s="48"/>
      <c r="N432" s="48"/>
      <c r="O432" s="48"/>
      <c r="P432" s="48"/>
      <c r="Q432" s="48"/>
      <c r="R432" s="48"/>
      <c r="S432" s="48"/>
      <c r="T432" s="48"/>
    </row>
    <row r="433" spans="1:20" ht="14.25" customHeight="1">
      <c r="A433" s="48"/>
      <c r="B433" s="48"/>
      <c r="C433" s="48"/>
      <c r="D433" s="48"/>
      <c r="E433" s="48"/>
      <c r="F433" s="48"/>
      <c r="G433" s="48"/>
      <c r="H433" s="48"/>
      <c r="I433" s="48"/>
      <c r="J433" s="48"/>
      <c r="K433" s="48"/>
      <c r="L433" s="48"/>
      <c r="M433" s="48"/>
      <c r="N433" s="48"/>
      <c r="O433" s="48"/>
      <c r="P433" s="48"/>
      <c r="Q433" s="48"/>
      <c r="R433" s="48"/>
      <c r="S433" s="48"/>
      <c r="T433" s="48"/>
    </row>
    <row r="434" spans="1:20" ht="14.25" customHeight="1">
      <c r="A434" s="48"/>
      <c r="B434" s="48"/>
      <c r="C434" s="48"/>
      <c r="D434" s="48"/>
      <c r="E434" s="48"/>
      <c r="F434" s="48"/>
      <c r="G434" s="48"/>
      <c r="H434" s="48"/>
      <c r="I434" s="48"/>
      <c r="J434" s="48"/>
      <c r="K434" s="48"/>
      <c r="L434" s="48"/>
      <c r="M434" s="48"/>
      <c r="N434" s="48"/>
      <c r="O434" s="48"/>
      <c r="P434" s="48"/>
      <c r="Q434" s="48"/>
      <c r="R434" s="48"/>
      <c r="S434" s="48"/>
      <c r="T434" s="48"/>
    </row>
    <row r="435" spans="1:20" ht="14.25" customHeight="1">
      <c r="A435" s="48"/>
      <c r="B435" s="48"/>
      <c r="C435" s="48"/>
      <c r="D435" s="48"/>
      <c r="E435" s="48"/>
      <c r="F435" s="48"/>
      <c r="G435" s="48"/>
      <c r="H435" s="48"/>
      <c r="I435" s="48"/>
      <c r="J435" s="48"/>
      <c r="K435" s="48"/>
      <c r="L435" s="48"/>
      <c r="M435" s="48"/>
      <c r="N435" s="48"/>
      <c r="O435" s="48"/>
      <c r="P435" s="48"/>
      <c r="Q435" s="48"/>
      <c r="R435" s="48"/>
      <c r="S435" s="48"/>
      <c r="T435" s="48"/>
    </row>
    <row r="436" spans="1:20" ht="14.25" customHeight="1">
      <c r="A436" s="48"/>
      <c r="B436" s="48"/>
      <c r="C436" s="48"/>
      <c r="D436" s="48"/>
      <c r="E436" s="48"/>
      <c r="F436" s="48"/>
      <c r="G436" s="48"/>
      <c r="H436" s="48"/>
      <c r="I436" s="48"/>
      <c r="J436" s="48"/>
      <c r="K436" s="48"/>
      <c r="L436" s="48"/>
      <c r="M436" s="48"/>
      <c r="N436" s="48"/>
      <c r="O436" s="48"/>
      <c r="P436" s="48"/>
      <c r="Q436" s="48"/>
      <c r="R436" s="48"/>
      <c r="S436" s="48"/>
      <c r="T436" s="48"/>
    </row>
    <row r="437" spans="1:20" ht="14.25" customHeight="1">
      <c r="A437" s="48"/>
      <c r="B437" s="48"/>
      <c r="C437" s="48"/>
      <c r="D437" s="48"/>
      <c r="E437" s="48"/>
      <c r="F437" s="48"/>
      <c r="G437" s="48"/>
      <c r="H437" s="48"/>
      <c r="I437" s="48"/>
      <c r="J437" s="48"/>
      <c r="K437" s="48"/>
      <c r="L437" s="48"/>
      <c r="M437" s="48"/>
      <c r="N437" s="48"/>
      <c r="O437" s="48"/>
      <c r="P437" s="48"/>
      <c r="Q437" s="48"/>
      <c r="R437" s="48"/>
      <c r="S437" s="48"/>
      <c r="T437" s="48"/>
    </row>
    <row r="438" spans="1:20" ht="14.25" customHeight="1">
      <c r="A438" s="48"/>
      <c r="B438" s="48"/>
      <c r="C438" s="48"/>
      <c r="D438" s="48"/>
      <c r="E438" s="48"/>
      <c r="F438" s="48"/>
      <c r="G438" s="48"/>
      <c r="H438" s="48"/>
      <c r="I438" s="48"/>
      <c r="J438" s="48"/>
      <c r="K438" s="48"/>
      <c r="L438" s="48"/>
      <c r="M438" s="48"/>
      <c r="N438" s="48"/>
      <c r="O438" s="48"/>
      <c r="P438" s="48"/>
      <c r="Q438" s="48"/>
      <c r="R438" s="48"/>
      <c r="S438" s="48"/>
      <c r="T438" s="48"/>
    </row>
    <row r="439" spans="1:20" ht="14.25" customHeight="1">
      <c r="A439" s="48"/>
      <c r="B439" s="48"/>
      <c r="C439" s="48"/>
      <c r="D439" s="48"/>
      <c r="E439" s="48"/>
      <c r="F439" s="48"/>
      <c r="G439" s="48"/>
      <c r="H439" s="48"/>
      <c r="I439" s="48"/>
      <c r="J439" s="48"/>
      <c r="K439" s="48"/>
      <c r="L439" s="48"/>
      <c r="M439" s="48"/>
      <c r="N439" s="48"/>
      <c r="O439" s="48"/>
      <c r="P439" s="48"/>
      <c r="Q439" s="48"/>
      <c r="R439" s="48"/>
      <c r="S439" s="48"/>
      <c r="T439" s="48"/>
    </row>
    <row r="440" spans="1:20" ht="14.25" customHeight="1">
      <c r="A440" s="48"/>
      <c r="B440" s="48"/>
      <c r="C440" s="48"/>
      <c r="D440" s="48"/>
      <c r="E440" s="48"/>
      <c r="F440" s="48"/>
      <c r="G440" s="48"/>
      <c r="H440" s="48"/>
      <c r="I440" s="48"/>
      <c r="J440" s="48"/>
      <c r="K440" s="48"/>
      <c r="L440" s="48"/>
      <c r="M440" s="48"/>
      <c r="N440" s="48"/>
      <c r="O440" s="48"/>
      <c r="P440" s="48"/>
      <c r="Q440" s="48"/>
      <c r="R440" s="48"/>
      <c r="S440" s="48"/>
      <c r="T440" s="48"/>
    </row>
    <row r="441" spans="1:20" ht="14.25" customHeight="1">
      <c r="A441" s="48"/>
      <c r="B441" s="48"/>
      <c r="C441" s="48"/>
      <c r="D441" s="48"/>
      <c r="E441" s="48"/>
      <c r="F441" s="48"/>
      <c r="G441" s="48"/>
      <c r="H441" s="48"/>
      <c r="I441" s="48"/>
      <c r="J441" s="48"/>
      <c r="K441" s="48"/>
      <c r="L441" s="48"/>
      <c r="M441" s="48"/>
      <c r="N441" s="48"/>
      <c r="O441" s="48"/>
      <c r="P441" s="48"/>
      <c r="Q441" s="48"/>
      <c r="R441" s="48"/>
      <c r="S441" s="48"/>
      <c r="T441" s="48"/>
    </row>
    <row r="442" spans="1:20" ht="14.25" customHeight="1">
      <c r="A442" s="48"/>
      <c r="B442" s="48"/>
      <c r="C442" s="48"/>
      <c r="D442" s="48"/>
      <c r="E442" s="48"/>
      <c r="F442" s="48"/>
      <c r="G442" s="48"/>
      <c r="H442" s="48"/>
      <c r="I442" s="48"/>
      <c r="J442" s="48"/>
      <c r="K442" s="48"/>
      <c r="L442" s="48"/>
      <c r="M442" s="48"/>
      <c r="N442" s="48"/>
      <c r="O442" s="48"/>
      <c r="P442" s="48"/>
      <c r="Q442" s="48"/>
      <c r="R442" s="48"/>
      <c r="S442" s="48"/>
      <c r="T442" s="48"/>
    </row>
    <row r="443" spans="1:20" ht="14.25" customHeight="1">
      <c r="A443" s="48"/>
      <c r="B443" s="48"/>
      <c r="C443" s="48"/>
      <c r="D443" s="48"/>
      <c r="E443" s="48"/>
      <c r="F443" s="48"/>
      <c r="G443" s="48"/>
      <c r="H443" s="48"/>
      <c r="I443" s="48"/>
      <c r="J443" s="48"/>
      <c r="K443" s="48"/>
      <c r="L443" s="48"/>
      <c r="M443" s="48"/>
      <c r="N443" s="48"/>
      <c r="O443" s="48"/>
      <c r="P443" s="48"/>
      <c r="Q443" s="48"/>
      <c r="R443" s="48"/>
      <c r="S443" s="48"/>
      <c r="T443" s="48"/>
    </row>
    <row r="444" spans="1:20" ht="14.25" customHeight="1">
      <c r="A444" s="48"/>
      <c r="B444" s="48"/>
      <c r="C444" s="48"/>
      <c r="D444" s="48"/>
      <c r="E444" s="48"/>
      <c r="F444" s="48"/>
      <c r="G444" s="48"/>
      <c r="H444" s="48"/>
      <c r="I444" s="48"/>
      <c r="J444" s="48"/>
      <c r="K444" s="48"/>
      <c r="L444" s="48"/>
      <c r="M444" s="48"/>
      <c r="N444" s="48"/>
      <c r="O444" s="48"/>
      <c r="P444" s="48"/>
      <c r="Q444" s="48"/>
      <c r="R444" s="48"/>
      <c r="S444" s="48"/>
      <c r="T444" s="48"/>
    </row>
    <row r="445" spans="1:20" ht="14.25" customHeight="1">
      <c r="A445" s="48"/>
      <c r="B445" s="48"/>
      <c r="C445" s="48"/>
      <c r="D445" s="48"/>
      <c r="E445" s="48"/>
      <c r="F445" s="48"/>
      <c r="G445" s="48"/>
      <c r="H445" s="48"/>
      <c r="I445" s="48"/>
      <c r="J445" s="48"/>
      <c r="K445" s="48"/>
      <c r="L445" s="48"/>
      <c r="M445" s="48"/>
      <c r="N445" s="48"/>
      <c r="O445" s="48"/>
      <c r="P445" s="48"/>
      <c r="Q445" s="48"/>
      <c r="R445" s="48"/>
      <c r="S445" s="48"/>
      <c r="T445" s="48"/>
    </row>
    <row r="446" spans="1:20" ht="14.25" customHeight="1">
      <c r="A446" s="48"/>
      <c r="B446" s="48"/>
      <c r="C446" s="48"/>
      <c r="D446" s="48"/>
      <c r="E446" s="48"/>
      <c r="F446" s="48"/>
      <c r="G446" s="48"/>
      <c r="H446" s="48"/>
      <c r="I446" s="48"/>
      <c r="J446" s="48"/>
      <c r="K446" s="48"/>
      <c r="L446" s="48"/>
      <c r="M446" s="48"/>
      <c r="N446" s="48"/>
      <c r="O446" s="48"/>
      <c r="P446" s="48"/>
      <c r="Q446" s="48"/>
      <c r="R446" s="48"/>
      <c r="S446" s="48"/>
      <c r="T446" s="48"/>
    </row>
    <row r="447" spans="1:20" ht="14.25" customHeight="1">
      <c r="A447" s="48"/>
      <c r="B447" s="48"/>
      <c r="C447" s="48"/>
      <c r="D447" s="48"/>
      <c r="E447" s="48"/>
      <c r="F447" s="48"/>
      <c r="G447" s="48"/>
      <c r="H447" s="48"/>
      <c r="I447" s="48"/>
      <c r="J447" s="48"/>
      <c r="K447" s="48"/>
      <c r="L447" s="48"/>
      <c r="M447" s="48"/>
      <c r="N447" s="48"/>
      <c r="O447" s="48"/>
      <c r="P447" s="48"/>
      <c r="Q447" s="48"/>
      <c r="R447" s="48"/>
      <c r="S447" s="48"/>
      <c r="T447" s="48"/>
    </row>
    <row r="448" spans="1:20" ht="14.25" customHeight="1">
      <c r="A448" s="48"/>
      <c r="B448" s="48"/>
      <c r="C448" s="48"/>
      <c r="D448" s="48"/>
      <c r="E448" s="48"/>
      <c r="F448" s="48"/>
      <c r="G448" s="48"/>
      <c r="H448" s="48"/>
      <c r="I448" s="48"/>
      <c r="J448" s="48"/>
      <c r="K448" s="48"/>
      <c r="L448" s="48"/>
      <c r="M448" s="48"/>
      <c r="N448" s="48"/>
      <c r="O448" s="48"/>
      <c r="P448" s="48"/>
      <c r="Q448" s="48"/>
      <c r="R448" s="48"/>
      <c r="S448" s="48"/>
      <c r="T448" s="48"/>
    </row>
    <row r="449" spans="1:20" ht="14.25" customHeight="1">
      <c r="A449" s="48"/>
      <c r="B449" s="48"/>
      <c r="C449" s="48"/>
      <c r="D449" s="48"/>
      <c r="E449" s="48"/>
      <c r="F449" s="48"/>
      <c r="G449" s="48"/>
      <c r="H449" s="48"/>
      <c r="I449" s="48"/>
      <c r="J449" s="48"/>
      <c r="K449" s="48"/>
      <c r="L449" s="48"/>
      <c r="M449" s="48"/>
      <c r="N449" s="48"/>
      <c r="O449" s="48"/>
      <c r="P449" s="48"/>
      <c r="Q449" s="48"/>
      <c r="R449" s="48"/>
      <c r="S449" s="48"/>
      <c r="T449" s="48"/>
    </row>
    <row r="450" spans="1:20" ht="14.25" customHeight="1">
      <c r="A450" s="48"/>
      <c r="B450" s="48"/>
      <c r="C450" s="48"/>
      <c r="D450" s="48"/>
      <c r="E450" s="48"/>
      <c r="F450" s="48"/>
      <c r="G450" s="48"/>
      <c r="H450" s="48"/>
      <c r="I450" s="48"/>
      <c r="J450" s="48"/>
      <c r="K450" s="48"/>
      <c r="L450" s="48"/>
      <c r="M450" s="48"/>
      <c r="N450" s="48"/>
      <c r="O450" s="48"/>
      <c r="P450" s="48"/>
      <c r="Q450" s="48"/>
      <c r="R450" s="48"/>
      <c r="S450" s="48"/>
      <c r="T450" s="48"/>
    </row>
    <row r="451" spans="1:20" ht="14.25" customHeight="1">
      <c r="A451" s="48"/>
      <c r="B451" s="48"/>
      <c r="C451" s="48"/>
      <c r="D451" s="48"/>
      <c r="E451" s="48"/>
      <c r="F451" s="48"/>
      <c r="G451" s="48"/>
      <c r="H451" s="48"/>
      <c r="I451" s="48"/>
      <c r="J451" s="48"/>
      <c r="K451" s="48"/>
      <c r="L451" s="48"/>
      <c r="M451" s="48"/>
      <c r="N451" s="48"/>
      <c r="O451" s="48"/>
      <c r="P451" s="48"/>
      <c r="Q451" s="48"/>
      <c r="R451" s="48"/>
      <c r="S451" s="48"/>
      <c r="T451" s="48"/>
    </row>
    <row r="452" spans="1:20" ht="14.25" customHeight="1">
      <c r="A452" s="48"/>
      <c r="B452" s="48"/>
      <c r="C452" s="48"/>
      <c r="D452" s="48"/>
      <c r="E452" s="48"/>
      <c r="F452" s="48"/>
      <c r="G452" s="48"/>
      <c r="H452" s="48"/>
      <c r="I452" s="48"/>
      <c r="J452" s="48"/>
      <c r="K452" s="48"/>
      <c r="L452" s="48"/>
      <c r="M452" s="48"/>
      <c r="N452" s="48"/>
      <c r="O452" s="48"/>
      <c r="P452" s="48"/>
      <c r="Q452" s="48"/>
      <c r="R452" s="48"/>
      <c r="S452" s="48"/>
      <c r="T452" s="48"/>
    </row>
    <row r="453" spans="1:20" ht="14.25" customHeight="1">
      <c r="A453" s="48"/>
      <c r="B453" s="48"/>
      <c r="C453" s="48"/>
      <c r="D453" s="48"/>
      <c r="E453" s="48"/>
      <c r="F453" s="48"/>
      <c r="G453" s="48"/>
      <c r="H453" s="48"/>
      <c r="I453" s="48"/>
      <c r="J453" s="48"/>
      <c r="K453" s="48"/>
      <c r="L453" s="48"/>
      <c r="M453" s="48"/>
      <c r="N453" s="48"/>
      <c r="O453" s="48"/>
      <c r="P453" s="48"/>
      <c r="Q453" s="48"/>
      <c r="R453" s="48"/>
      <c r="S453" s="48"/>
      <c r="T453" s="48"/>
    </row>
    <row r="454" spans="1:20" ht="14.25" customHeight="1">
      <c r="A454" s="48"/>
      <c r="B454" s="48"/>
      <c r="C454" s="48"/>
      <c r="D454" s="48"/>
      <c r="E454" s="48"/>
      <c r="F454" s="48"/>
      <c r="G454" s="48"/>
      <c r="H454" s="48"/>
      <c r="I454" s="48"/>
      <c r="J454" s="48"/>
      <c r="K454" s="48"/>
      <c r="L454" s="48"/>
      <c r="M454" s="48"/>
      <c r="N454" s="48"/>
      <c r="O454" s="48"/>
      <c r="P454" s="48"/>
      <c r="Q454" s="48"/>
      <c r="R454" s="48"/>
      <c r="S454" s="48"/>
      <c r="T454" s="48"/>
    </row>
    <row r="455" spans="1:20" ht="14.25" customHeight="1">
      <c r="A455" s="48"/>
      <c r="B455" s="48"/>
      <c r="C455" s="48"/>
      <c r="D455" s="48"/>
      <c r="E455" s="48"/>
      <c r="F455" s="48"/>
      <c r="G455" s="48"/>
      <c r="H455" s="48"/>
      <c r="I455" s="48"/>
      <c r="J455" s="48"/>
      <c r="K455" s="48"/>
      <c r="L455" s="48"/>
      <c r="M455" s="48"/>
      <c r="N455" s="48"/>
      <c r="O455" s="48"/>
      <c r="P455" s="48"/>
      <c r="Q455" s="48"/>
      <c r="R455" s="48"/>
      <c r="S455" s="48"/>
      <c r="T455" s="48"/>
    </row>
    <row r="456" spans="1:20" ht="14.25" customHeight="1">
      <c r="A456" s="48"/>
      <c r="B456" s="48"/>
      <c r="C456" s="48"/>
      <c r="D456" s="48"/>
      <c r="E456" s="48"/>
      <c r="F456" s="48"/>
      <c r="G456" s="48"/>
      <c r="H456" s="48"/>
      <c r="I456" s="48"/>
      <c r="J456" s="48"/>
      <c r="K456" s="48"/>
      <c r="L456" s="48"/>
      <c r="M456" s="48"/>
      <c r="N456" s="48"/>
      <c r="O456" s="48"/>
      <c r="P456" s="48"/>
      <c r="Q456" s="48"/>
      <c r="R456" s="48"/>
      <c r="S456" s="48"/>
      <c r="T456" s="48"/>
    </row>
    <row r="457" spans="1:20" ht="14.25" customHeight="1">
      <c r="A457" s="48"/>
      <c r="B457" s="48"/>
      <c r="C457" s="48"/>
      <c r="D457" s="48"/>
      <c r="E457" s="48"/>
      <c r="F457" s="48"/>
      <c r="G457" s="48"/>
      <c r="H457" s="48"/>
      <c r="I457" s="48"/>
      <c r="J457" s="48"/>
      <c r="K457" s="48"/>
      <c r="L457" s="48"/>
      <c r="M457" s="48"/>
      <c r="N457" s="48"/>
      <c r="O457" s="48"/>
      <c r="P457" s="48"/>
      <c r="Q457" s="48"/>
      <c r="R457" s="48"/>
      <c r="S457" s="48"/>
      <c r="T457" s="48"/>
    </row>
    <row r="458" spans="1:20" ht="14.25" customHeight="1">
      <c r="A458" s="48"/>
      <c r="B458" s="48"/>
      <c r="C458" s="48"/>
      <c r="D458" s="48"/>
      <c r="E458" s="48"/>
      <c r="F458" s="48"/>
      <c r="G458" s="48"/>
      <c r="H458" s="48"/>
      <c r="I458" s="48"/>
      <c r="J458" s="48"/>
      <c r="K458" s="48"/>
      <c r="L458" s="48"/>
      <c r="M458" s="48"/>
      <c r="N458" s="48"/>
      <c r="O458" s="48"/>
      <c r="P458" s="48"/>
      <c r="Q458" s="48"/>
      <c r="R458" s="48"/>
      <c r="S458" s="48"/>
      <c r="T458" s="48"/>
    </row>
    <row r="459" spans="1:20" ht="14.25" customHeight="1">
      <c r="A459" s="48"/>
      <c r="B459" s="48"/>
      <c r="C459" s="48"/>
      <c r="D459" s="48"/>
      <c r="E459" s="48"/>
      <c r="F459" s="48"/>
      <c r="G459" s="48"/>
      <c r="H459" s="48"/>
      <c r="I459" s="48"/>
      <c r="J459" s="48"/>
      <c r="K459" s="48"/>
      <c r="L459" s="48"/>
      <c r="M459" s="48"/>
      <c r="N459" s="48"/>
      <c r="O459" s="48"/>
      <c r="P459" s="48"/>
      <c r="Q459" s="48"/>
      <c r="R459" s="48"/>
      <c r="S459" s="48"/>
      <c r="T459" s="48"/>
    </row>
    <row r="460" spans="1:20" ht="14.25" customHeight="1">
      <c r="A460" s="48"/>
      <c r="B460" s="48"/>
      <c r="C460" s="48"/>
      <c r="D460" s="48"/>
      <c r="E460" s="48"/>
      <c r="F460" s="48"/>
      <c r="G460" s="48"/>
      <c r="H460" s="48"/>
      <c r="I460" s="48"/>
      <c r="J460" s="48"/>
      <c r="K460" s="48"/>
      <c r="L460" s="48"/>
      <c r="M460" s="48"/>
      <c r="N460" s="48"/>
      <c r="O460" s="48"/>
      <c r="P460" s="48"/>
      <c r="Q460" s="48"/>
      <c r="R460" s="48"/>
      <c r="S460" s="48"/>
      <c r="T460" s="48"/>
    </row>
    <row r="461" spans="1:20" ht="14.25" customHeight="1">
      <c r="A461" s="48"/>
      <c r="B461" s="48"/>
      <c r="C461" s="48"/>
      <c r="D461" s="48"/>
      <c r="E461" s="48"/>
      <c r="F461" s="48"/>
      <c r="G461" s="48"/>
      <c r="H461" s="48"/>
      <c r="I461" s="48"/>
      <c r="J461" s="48"/>
      <c r="K461" s="48"/>
      <c r="L461" s="48"/>
      <c r="M461" s="48"/>
      <c r="N461" s="48"/>
      <c r="O461" s="48"/>
      <c r="P461" s="48"/>
      <c r="Q461" s="48"/>
      <c r="R461" s="48"/>
      <c r="S461" s="48"/>
      <c r="T461" s="48"/>
    </row>
    <row r="462" spans="1:20" ht="14.25" customHeight="1">
      <c r="A462" s="48"/>
      <c r="B462" s="48"/>
      <c r="C462" s="48"/>
      <c r="D462" s="48"/>
      <c r="E462" s="48"/>
      <c r="F462" s="48"/>
      <c r="G462" s="48"/>
      <c r="H462" s="48"/>
      <c r="I462" s="48"/>
      <c r="J462" s="48"/>
      <c r="K462" s="48"/>
      <c r="L462" s="48"/>
      <c r="M462" s="48"/>
      <c r="N462" s="48"/>
      <c r="O462" s="48"/>
      <c r="P462" s="48"/>
      <c r="Q462" s="48"/>
      <c r="R462" s="48"/>
      <c r="S462" s="48"/>
      <c r="T462" s="48"/>
    </row>
    <row r="463" spans="1:20" ht="14.25" customHeight="1">
      <c r="A463" s="48"/>
      <c r="B463" s="48"/>
      <c r="C463" s="48"/>
      <c r="D463" s="48"/>
      <c r="E463" s="48"/>
      <c r="F463" s="48"/>
      <c r="G463" s="48"/>
      <c r="H463" s="48"/>
      <c r="I463" s="48"/>
      <c r="J463" s="48"/>
      <c r="K463" s="48"/>
      <c r="L463" s="48"/>
      <c r="M463" s="48"/>
      <c r="N463" s="48"/>
      <c r="O463" s="48"/>
      <c r="P463" s="48"/>
      <c r="Q463" s="48"/>
      <c r="R463" s="48"/>
      <c r="S463" s="48"/>
      <c r="T463" s="48"/>
    </row>
    <row r="464" spans="1:20" ht="14.25" customHeight="1">
      <c r="A464" s="48"/>
      <c r="B464" s="48"/>
      <c r="C464" s="48"/>
      <c r="D464" s="48"/>
      <c r="E464" s="48"/>
      <c r="F464" s="48"/>
      <c r="G464" s="48"/>
      <c r="H464" s="48"/>
      <c r="I464" s="48"/>
      <c r="J464" s="48"/>
      <c r="K464" s="48"/>
      <c r="L464" s="48"/>
      <c r="M464" s="48"/>
      <c r="N464" s="48"/>
      <c r="O464" s="48"/>
      <c r="P464" s="48"/>
      <c r="Q464" s="48"/>
      <c r="R464" s="48"/>
      <c r="S464" s="48"/>
      <c r="T464" s="48"/>
    </row>
    <row r="465" spans="1:20" ht="14.25" customHeight="1">
      <c r="A465" s="48"/>
      <c r="B465" s="48"/>
      <c r="C465" s="48"/>
      <c r="D465" s="48"/>
      <c r="E465" s="48"/>
      <c r="F465" s="48"/>
      <c r="G465" s="48"/>
      <c r="H465" s="48"/>
      <c r="I465" s="48"/>
      <c r="J465" s="48"/>
      <c r="K465" s="48"/>
      <c r="L465" s="48"/>
      <c r="M465" s="48"/>
      <c r="N465" s="48"/>
      <c r="O465" s="48"/>
      <c r="P465" s="48"/>
      <c r="Q465" s="48"/>
      <c r="R465" s="48"/>
      <c r="S465" s="48"/>
      <c r="T465" s="48"/>
    </row>
    <row r="466" spans="1:20" ht="14.25" customHeight="1">
      <c r="A466" s="48"/>
      <c r="B466" s="48"/>
      <c r="C466" s="48"/>
      <c r="D466" s="48"/>
      <c r="E466" s="48"/>
      <c r="F466" s="48"/>
      <c r="G466" s="48"/>
      <c r="H466" s="48"/>
      <c r="I466" s="48"/>
      <c r="J466" s="48"/>
      <c r="K466" s="48"/>
      <c r="L466" s="48"/>
      <c r="M466" s="48"/>
      <c r="N466" s="48"/>
      <c r="O466" s="48"/>
      <c r="P466" s="48"/>
      <c r="Q466" s="48"/>
      <c r="R466" s="48"/>
      <c r="S466" s="48"/>
      <c r="T466" s="48"/>
    </row>
    <row r="467" spans="1:20" ht="14.25" customHeight="1">
      <c r="A467" s="48"/>
      <c r="B467" s="48"/>
      <c r="C467" s="48"/>
      <c r="D467" s="48"/>
      <c r="E467" s="48"/>
      <c r="F467" s="48"/>
      <c r="G467" s="48"/>
      <c r="H467" s="48"/>
      <c r="I467" s="48"/>
      <c r="J467" s="48"/>
      <c r="K467" s="48"/>
      <c r="L467" s="48"/>
      <c r="M467" s="48"/>
      <c r="N467" s="48"/>
      <c r="O467" s="48"/>
      <c r="P467" s="48"/>
      <c r="Q467" s="48"/>
      <c r="R467" s="48"/>
      <c r="S467" s="48"/>
      <c r="T467" s="48"/>
    </row>
    <row r="468" spans="1:20" ht="14.25" customHeight="1">
      <c r="A468" s="48"/>
      <c r="B468" s="48"/>
      <c r="C468" s="48"/>
      <c r="D468" s="48"/>
      <c r="E468" s="48"/>
      <c r="F468" s="48"/>
      <c r="G468" s="48"/>
      <c r="H468" s="48"/>
      <c r="I468" s="48"/>
      <c r="J468" s="48"/>
      <c r="K468" s="48"/>
      <c r="L468" s="48"/>
      <c r="M468" s="48"/>
      <c r="N468" s="48"/>
      <c r="O468" s="48"/>
      <c r="P468" s="48"/>
      <c r="Q468" s="48"/>
      <c r="R468" s="48"/>
      <c r="S468" s="48"/>
      <c r="T468" s="48"/>
    </row>
    <row r="469" spans="1:20" ht="14.25" customHeight="1">
      <c r="A469" s="48"/>
      <c r="B469" s="48"/>
      <c r="C469" s="48"/>
      <c r="D469" s="48"/>
      <c r="E469" s="48"/>
      <c r="F469" s="48"/>
      <c r="G469" s="48"/>
      <c r="H469" s="48"/>
      <c r="I469" s="48"/>
      <c r="J469" s="48"/>
      <c r="K469" s="48"/>
      <c r="L469" s="48"/>
      <c r="M469" s="48"/>
      <c r="N469" s="48"/>
      <c r="O469" s="48"/>
      <c r="P469" s="48"/>
      <c r="Q469" s="48"/>
      <c r="R469" s="48"/>
      <c r="S469" s="48"/>
      <c r="T469" s="48"/>
    </row>
    <row r="470" spans="1:20" ht="14.25" customHeight="1">
      <c r="A470" s="48"/>
      <c r="B470" s="48"/>
      <c r="C470" s="48"/>
      <c r="D470" s="48"/>
      <c r="E470" s="48"/>
      <c r="F470" s="48"/>
      <c r="G470" s="48"/>
      <c r="H470" s="48"/>
      <c r="I470" s="48"/>
      <c r="J470" s="48"/>
      <c r="K470" s="48"/>
      <c r="L470" s="48"/>
      <c r="M470" s="48"/>
      <c r="N470" s="48"/>
      <c r="O470" s="48"/>
      <c r="P470" s="48"/>
      <c r="Q470" s="48"/>
      <c r="R470" s="48"/>
      <c r="S470" s="48"/>
      <c r="T470" s="48"/>
    </row>
    <row r="471" spans="1:20" ht="14.25" customHeight="1">
      <c r="A471" s="48"/>
      <c r="B471" s="48"/>
      <c r="C471" s="48"/>
      <c r="D471" s="48"/>
      <c r="E471" s="48"/>
      <c r="F471" s="48"/>
      <c r="G471" s="48"/>
      <c r="H471" s="48"/>
      <c r="I471" s="48"/>
      <c r="J471" s="48"/>
      <c r="K471" s="48"/>
      <c r="L471" s="48"/>
      <c r="M471" s="48"/>
      <c r="N471" s="48"/>
      <c r="O471" s="48"/>
      <c r="P471" s="48"/>
      <c r="Q471" s="48"/>
      <c r="R471" s="48"/>
      <c r="S471" s="48"/>
      <c r="T471" s="48"/>
    </row>
    <row r="472" spans="1:20" ht="14.25" customHeight="1">
      <c r="A472" s="48"/>
      <c r="B472" s="48"/>
      <c r="C472" s="48"/>
      <c r="D472" s="48"/>
      <c r="E472" s="48"/>
      <c r="F472" s="48"/>
      <c r="G472" s="48"/>
      <c r="H472" s="48"/>
      <c r="I472" s="48"/>
      <c r="J472" s="48"/>
      <c r="K472" s="48"/>
      <c r="L472" s="48"/>
      <c r="M472" s="48"/>
      <c r="N472" s="48"/>
      <c r="O472" s="48"/>
      <c r="P472" s="48"/>
      <c r="Q472" s="48"/>
      <c r="R472" s="48"/>
      <c r="S472" s="48"/>
      <c r="T472" s="48"/>
    </row>
    <row r="473" spans="1:20" ht="14.25" customHeight="1">
      <c r="A473" s="48"/>
      <c r="B473" s="48"/>
      <c r="C473" s="48"/>
      <c r="D473" s="48"/>
      <c r="E473" s="48"/>
      <c r="F473" s="48"/>
      <c r="G473" s="48"/>
      <c r="H473" s="48"/>
      <c r="I473" s="48"/>
      <c r="J473" s="48"/>
      <c r="K473" s="48"/>
      <c r="L473" s="48"/>
      <c r="M473" s="48"/>
      <c r="N473" s="48"/>
      <c r="O473" s="48"/>
      <c r="P473" s="48"/>
      <c r="Q473" s="48"/>
      <c r="R473" s="48"/>
      <c r="S473" s="48"/>
      <c r="T473" s="48"/>
    </row>
    <row r="474" spans="1:20" ht="14.25" customHeight="1">
      <c r="A474" s="48"/>
      <c r="B474" s="48"/>
      <c r="C474" s="48"/>
      <c r="D474" s="48"/>
      <c r="E474" s="48"/>
      <c r="F474" s="48"/>
      <c r="G474" s="48"/>
      <c r="H474" s="48"/>
      <c r="I474" s="48"/>
      <c r="J474" s="48"/>
      <c r="K474" s="48"/>
      <c r="L474" s="48"/>
      <c r="M474" s="48"/>
      <c r="N474" s="48"/>
      <c r="O474" s="48"/>
      <c r="P474" s="48"/>
      <c r="Q474" s="48"/>
      <c r="R474" s="48"/>
      <c r="S474" s="48"/>
      <c r="T474" s="48"/>
    </row>
    <row r="475" spans="1:20" ht="14.25" customHeight="1">
      <c r="A475" s="48"/>
      <c r="B475" s="48"/>
      <c r="C475" s="48"/>
      <c r="D475" s="48"/>
      <c r="E475" s="48"/>
      <c r="F475" s="48"/>
      <c r="G475" s="48"/>
      <c r="H475" s="48"/>
      <c r="I475" s="48"/>
      <c r="J475" s="48"/>
      <c r="K475" s="48"/>
      <c r="L475" s="48"/>
      <c r="M475" s="48"/>
      <c r="N475" s="48"/>
      <c r="O475" s="48"/>
      <c r="P475" s="48"/>
      <c r="Q475" s="48"/>
      <c r="R475" s="48"/>
      <c r="S475" s="48"/>
      <c r="T475" s="48"/>
    </row>
    <row r="476" spans="1:20" ht="14.25" customHeight="1">
      <c r="A476" s="48"/>
      <c r="B476" s="48"/>
      <c r="C476" s="48"/>
      <c r="D476" s="48"/>
      <c r="E476" s="48"/>
      <c r="F476" s="48"/>
      <c r="G476" s="48"/>
      <c r="H476" s="48"/>
      <c r="I476" s="48"/>
      <c r="J476" s="48"/>
      <c r="K476" s="48"/>
      <c r="L476" s="48"/>
      <c r="M476" s="48"/>
      <c r="N476" s="48"/>
      <c r="O476" s="48"/>
      <c r="P476" s="48"/>
      <c r="Q476" s="48"/>
      <c r="R476" s="48"/>
      <c r="S476" s="48"/>
      <c r="T476" s="48"/>
    </row>
    <row r="477" spans="1:20" ht="14.25" customHeight="1">
      <c r="A477" s="48"/>
      <c r="B477" s="48"/>
      <c r="C477" s="48"/>
      <c r="D477" s="48"/>
      <c r="E477" s="48"/>
      <c r="F477" s="48"/>
      <c r="G477" s="48"/>
      <c r="H477" s="48"/>
      <c r="I477" s="48"/>
      <c r="J477" s="48"/>
      <c r="K477" s="48"/>
      <c r="L477" s="48"/>
      <c r="M477" s="48"/>
      <c r="N477" s="48"/>
      <c r="O477" s="48"/>
      <c r="P477" s="48"/>
      <c r="Q477" s="48"/>
      <c r="R477" s="48"/>
      <c r="S477" s="48"/>
      <c r="T477" s="48"/>
    </row>
    <row r="478" spans="1:20" ht="14.25" customHeight="1">
      <c r="A478" s="48"/>
      <c r="B478" s="48"/>
      <c r="C478" s="48"/>
      <c r="D478" s="48"/>
      <c r="E478" s="48"/>
      <c r="F478" s="48"/>
      <c r="G478" s="48"/>
      <c r="H478" s="48"/>
      <c r="I478" s="48"/>
      <c r="J478" s="48"/>
      <c r="K478" s="48"/>
      <c r="L478" s="48"/>
      <c r="M478" s="48"/>
      <c r="N478" s="48"/>
      <c r="O478" s="48"/>
      <c r="P478" s="48"/>
      <c r="Q478" s="48"/>
      <c r="R478" s="48"/>
      <c r="S478" s="48"/>
      <c r="T478" s="48"/>
    </row>
    <row r="479" spans="1:20" ht="14.25" customHeight="1">
      <c r="A479" s="48"/>
      <c r="B479" s="48"/>
      <c r="C479" s="48"/>
      <c r="D479" s="48"/>
      <c r="E479" s="48"/>
      <c r="F479" s="48"/>
      <c r="G479" s="48"/>
      <c r="H479" s="48"/>
      <c r="I479" s="48"/>
      <c r="J479" s="48"/>
      <c r="K479" s="48"/>
      <c r="L479" s="48"/>
      <c r="M479" s="48"/>
      <c r="N479" s="48"/>
      <c r="O479" s="48"/>
      <c r="P479" s="48"/>
      <c r="Q479" s="48"/>
      <c r="R479" s="48"/>
      <c r="S479" s="48"/>
      <c r="T479" s="48"/>
    </row>
    <row r="480" spans="1:20" ht="14.25" customHeight="1">
      <c r="A480" s="48"/>
      <c r="B480" s="48"/>
      <c r="C480" s="48"/>
      <c r="D480" s="48"/>
      <c r="E480" s="48"/>
      <c r="F480" s="48"/>
      <c r="G480" s="48"/>
      <c r="H480" s="48"/>
      <c r="I480" s="48"/>
      <c r="J480" s="48"/>
      <c r="K480" s="48"/>
      <c r="L480" s="48"/>
      <c r="M480" s="48"/>
      <c r="N480" s="48"/>
      <c r="O480" s="48"/>
      <c r="P480" s="48"/>
      <c r="Q480" s="48"/>
      <c r="R480" s="48"/>
      <c r="S480" s="48"/>
      <c r="T480" s="48"/>
    </row>
    <row r="481" spans="1:20" ht="14.25" customHeight="1">
      <c r="A481" s="48"/>
      <c r="B481" s="48"/>
      <c r="C481" s="48"/>
      <c r="D481" s="48"/>
      <c r="E481" s="48"/>
      <c r="F481" s="48"/>
      <c r="G481" s="48"/>
      <c r="H481" s="48"/>
      <c r="I481" s="48"/>
      <c r="J481" s="48"/>
      <c r="K481" s="48"/>
      <c r="L481" s="48"/>
      <c r="M481" s="48"/>
      <c r="N481" s="48"/>
      <c r="O481" s="48"/>
      <c r="P481" s="48"/>
      <c r="Q481" s="48"/>
      <c r="R481" s="48"/>
      <c r="S481" s="48"/>
      <c r="T481" s="48"/>
    </row>
    <row r="482" spans="1:20" ht="14.25" customHeight="1">
      <c r="A482" s="48"/>
      <c r="B482" s="48"/>
      <c r="C482" s="48"/>
      <c r="D482" s="48"/>
      <c r="E482" s="48"/>
      <c r="F482" s="48"/>
      <c r="G482" s="48"/>
      <c r="H482" s="48"/>
      <c r="I482" s="48"/>
      <c r="J482" s="48"/>
      <c r="K482" s="48"/>
      <c r="L482" s="48"/>
      <c r="M482" s="48"/>
      <c r="N482" s="48"/>
      <c r="O482" s="48"/>
      <c r="P482" s="48"/>
      <c r="Q482" s="48"/>
      <c r="R482" s="48"/>
      <c r="S482" s="48"/>
      <c r="T482" s="48"/>
    </row>
    <row r="483" spans="1:20" ht="14.25" customHeight="1">
      <c r="A483" s="48"/>
      <c r="B483" s="48"/>
      <c r="C483" s="48"/>
      <c r="D483" s="48"/>
      <c r="E483" s="48"/>
      <c r="F483" s="48"/>
      <c r="G483" s="48"/>
      <c r="H483" s="48"/>
      <c r="I483" s="48"/>
      <c r="J483" s="48"/>
      <c r="K483" s="48"/>
      <c r="L483" s="48"/>
      <c r="M483" s="48"/>
      <c r="N483" s="48"/>
      <c r="O483" s="48"/>
      <c r="P483" s="48"/>
      <c r="Q483" s="48"/>
      <c r="R483" s="48"/>
      <c r="S483" s="48"/>
      <c r="T483" s="48"/>
    </row>
    <row r="484" spans="1:20" ht="14.25" customHeight="1">
      <c r="A484" s="48"/>
      <c r="B484" s="48"/>
      <c r="C484" s="48"/>
      <c r="D484" s="48"/>
      <c r="E484" s="48"/>
      <c r="F484" s="48"/>
      <c r="G484" s="48"/>
      <c r="H484" s="48"/>
      <c r="I484" s="48"/>
      <c r="J484" s="48"/>
      <c r="K484" s="48"/>
      <c r="L484" s="48"/>
      <c r="M484" s="48"/>
      <c r="N484" s="48"/>
      <c r="O484" s="48"/>
      <c r="P484" s="48"/>
      <c r="Q484" s="48"/>
      <c r="R484" s="48"/>
      <c r="S484" s="48"/>
      <c r="T484" s="48"/>
    </row>
    <row r="485" spans="1:20" ht="14.25" customHeight="1">
      <c r="A485" s="48"/>
      <c r="B485" s="48"/>
      <c r="C485" s="48"/>
      <c r="D485" s="48"/>
      <c r="E485" s="48"/>
      <c r="F485" s="48"/>
      <c r="G485" s="48"/>
      <c r="H485" s="48"/>
      <c r="I485" s="48"/>
      <c r="J485" s="48"/>
      <c r="K485" s="48"/>
      <c r="L485" s="48"/>
      <c r="M485" s="48"/>
      <c r="N485" s="48"/>
      <c r="O485" s="48"/>
      <c r="P485" s="48"/>
      <c r="Q485" s="48"/>
      <c r="R485" s="48"/>
      <c r="S485" s="48"/>
      <c r="T485" s="48"/>
    </row>
    <row r="486" spans="1:20" ht="14.25" customHeight="1">
      <c r="A486" s="48"/>
      <c r="B486" s="48"/>
      <c r="C486" s="48"/>
      <c r="D486" s="48"/>
      <c r="E486" s="48"/>
      <c r="F486" s="48"/>
      <c r="G486" s="48"/>
      <c r="H486" s="48"/>
      <c r="I486" s="48"/>
      <c r="J486" s="48"/>
      <c r="K486" s="48"/>
      <c r="L486" s="48"/>
      <c r="M486" s="48"/>
      <c r="N486" s="48"/>
      <c r="O486" s="48"/>
      <c r="P486" s="48"/>
      <c r="Q486" s="48"/>
      <c r="R486" s="48"/>
      <c r="S486" s="48"/>
      <c r="T486" s="48"/>
    </row>
    <row r="487" spans="1:20" ht="14.25" customHeight="1">
      <c r="A487" s="48"/>
      <c r="B487" s="48"/>
      <c r="C487" s="48"/>
      <c r="D487" s="48"/>
      <c r="E487" s="48"/>
      <c r="F487" s="48"/>
      <c r="G487" s="48"/>
      <c r="H487" s="48"/>
      <c r="I487" s="48"/>
      <c r="J487" s="48"/>
      <c r="K487" s="48"/>
      <c r="L487" s="48"/>
      <c r="M487" s="48"/>
      <c r="N487" s="48"/>
      <c r="O487" s="48"/>
      <c r="P487" s="48"/>
      <c r="Q487" s="48"/>
      <c r="R487" s="48"/>
      <c r="S487" s="48"/>
      <c r="T487" s="48"/>
    </row>
    <row r="488" spans="1:20" ht="14.25" customHeight="1">
      <c r="A488" s="48"/>
      <c r="B488" s="48"/>
      <c r="C488" s="48"/>
      <c r="D488" s="48"/>
      <c r="E488" s="48"/>
      <c r="F488" s="48"/>
      <c r="G488" s="48"/>
      <c r="H488" s="48"/>
      <c r="I488" s="48"/>
      <c r="J488" s="48"/>
      <c r="K488" s="48"/>
      <c r="L488" s="48"/>
      <c r="M488" s="48"/>
      <c r="N488" s="48"/>
      <c r="O488" s="48"/>
      <c r="P488" s="48"/>
      <c r="Q488" s="48"/>
      <c r="R488" s="48"/>
      <c r="S488" s="48"/>
      <c r="T488" s="48"/>
    </row>
    <row r="489" spans="1:20" ht="14.25" customHeight="1">
      <c r="A489" s="48"/>
      <c r="B489" s="48"/>
      <c r="C489" s="48"/>
      <c r="D489" s="48"/>
      <c r="E489" s="48"/>
      <c r="F489" s="48"/>
      <c r="G489" s="48"/>
      <c r="H489" s="48"/>
      <c r="I489" s="48"/>
      <c r="J489" s="48"/>
      <c r="K489" s="48"/>
      <c r="L489" s="48"/>
      <c r="M489" s="48"/>
      <c r="N489" s="48"/>
      <c r="O489" s="48"/>
      <c r="P489" s="48"/>
      <c r="Q489" s="48"/>
      <c r="R489" s="48"/>
      <c r="S489" s="48"/>
      <c r="T489" s="48"/>
    </row>
    <row r="490" spans="1:20" ht="14.25" customHeight="1">
      <c r="A490" s="48"/>
      <c r="B490" s="48"/>
      <c r="C490" s="48"/>
      <c r="D490" s="48"/>
      <c r="E490" s="48"/>
      <c r="F490" s="48"/>
      <c r="G490" s="48"/>
      <c r="H490" s="48"/>
      <c r="I490" s="48"/>
      <c r="J490" s="48"/>
      <c r="K490" s="48"/>
      <c r="L490" s="48"/>
      <c r="M490" s="48"/>
      <c r="N490" s="48"/>
      <c r="O490" s="48"/>
      <c r="P490" s="48"/>
      <c r="Q490" s="48"/>
      <c r="R490" s="48"/>
      <c r="S490" s="48"/>
      <c r="T490" s="48"/>
    </row>
    <row r="491" spans="1:20" ht="14.25" customHeight="1">
      <c r="A491" s="48"/>
      <c r="B491" s="48"/>
      <c r="C491" s="48"/>
      <c r="D491" s="48"/>
      <c r="E491" s="48"/>
      <c r="F491" s="48"/>
      <c r="G491" s="48"/>
      <c r="H491" s="48"/>
      <c r="I491" s="48"/>
      <c r="J491" s="48"/>
      <c r="K491" s="48"/>
      <c r="L491" s="48"/>
      <c r="M491" s="48"/>
      <c r="N491" s="48"/>
      <c r="O491" s="48"/>
      <c r="P491" s="48"/>
      <c r="Q491" s="48"/>
      <c r="R491" s="48"/>
      <c r="S491" s="48"/>
      <c r="T491" s="48"/>
    </row>
    <row r="492" spans="1:20" ht="14.25" customHeight="1">
      <c r="A492" s="48"/>
      <c r="B492" s="48"/>
      <c r="C492" s="48"/>
      <c r="D492" s="48"/>
      <c r="E492" s="48"/>
      <c r="F492" s="48"/>
      <c r="G492" s="48"/>
      <c r="H492" s="48"/>
      <c r="I492" s="48"/>
      <c r="J492" s="48"/>
      <c r="K492" s="48"/>
      <c r="L492" s="48"/>
      <c r="M492" s="48"/>
      <c r="N492" s="48"/>
      <c r="O492" s="48"/>
      <c r="P492" s="48"/>
      <c r="Q492" s="48"/>
      <c r="R492" s="48"/>
      <c r="S492" s="48"/>
      <c r="T492" s="48"/>
    </row>
    <row r="493" spans="1:20" ht="14.25" customHeight="1">
      <c r="A493" s="48"/>
      <c r="B493" s="48"/>
      <c r="C493" s="48"/>
      <c r="D493" s="48"/>
      <c r="E493" s="48"/>
      <c r="F493" s="48"/>
      <c r="G493" s="48"/>
      <c r="H493" s="48"/>
      <c r="I493" s="48"/>
      <c r="J493" s="48"/>
      <c r="K493" s="48"/>
      <c r="L493" s="48"/>
      <c r="M493" s="48"/>
      <c r="N493" s="48"/>
      <c r="O493" s="48"/>
      <c r="P493" s="48"/>
      <c r="Q493" s="48"/>
      <c r="R493" s="48"/>
      <c r="S493" s="48"/>
      <c r="T493" s="48"/>
    </row>
    <row r="494" spans="1:20" ht="14.25" customHeight="1">
      <c r="A494" s="48"/>
      <c r="B494" s="48"/>
      <c r="C494" s="48"/>
      <c r="D494" s="48"/>
      <c r="E494" s="48"/>
      <c r="F494" s="48"/>
      <c r="G494" s="48"/>
      <c r="H494" s="48"/>
      <c r="I494" s="48"/>
      <c r="J494" s="48"/>
      <c r="K494" s="48"/>
      <c r="L494" s="48"/>
      <c r="M494" s="48"/>
      <c r="N494" s="48"/>
      <c r="O494" s="48"/>
      <c r="P494" s="48"/>
      <c r="Q494" s="48"/>
      <c r="R494" s="48"/>
      <c r="S494" s="48"/>
      <c r="T494" s="48"/>
    </row>
    <row r="495" spans="1:20" ht="14.25" customHeight="1">
      <c r="A495" s="48"/>
      <c r="B495" s="48"/>
      <c r="C495" s="48"/>
      <c r="D495" s="48"/>
      <c r="E495" s="48"/>
      <c r="F495" s="48"/>
      <c r="G495" s="48"/>
      <c r="H495" s="48"/>
      <c r="I495" s="48"/>
      <c r="J495" s="48"/>
      <c r="K495" s="48"/>
      <c r="L495" s="48"/>
      <c r="M495" s="48"/>
      <c r="N495" s="48"/>
      <c r="O495" s="48"/>
      <c r="P495" s="48"/>
      <c r="Q495" s="48"/>
      <c r="R495" s="48"/>
      <c r="S495" s="48"/>
      <c r="T495" s="48"/>
    </row>
    <row r="496" spans="1:20" ht="14.25" customHeight="1">
      <c r="A496" s="48"/>
      <c r="B496" s="48"/>
      <c r="C496" s="48"/>
      <c r="D496" s="48"/>
      <c r="E496" s="48"/>
      <c r="F496" s="48"/>
      <c r="G496" s="48"/>
      <c r="H496" s="48"/>
      <c r="I496" s="48"/>
      <c r="J496" s="48"/>
      <c r="K496" s="48"/>
      <c r="L496" s="48"/>
      <c r="M496" s="48"/>
      <c r="N496" s="48"/>
      <c r="O496" s="48"/>
      <c r="P496" s="48"/>
      <c r="Q496" s="48"/>
      <c r="R496" s="48"/>
      <c r="S496" s="48"/>
      <c r="T496" s="48"/>
    </row>
    <row r="497" spans="1:20" ht="14.25" customHeight="1">
      <c r="A497" s="48"/>
      <c r="B497" s="48"/>
      <c r="C497" s="48"/>
      <c r="D497" s="48"/>
      <c r="E497" s="48"/>
      <c r="F497" s="48"/>
      <c r="G497" s="48"/>
      <c r="H497" s="48"/>
      <c r="I497" s="48"/>
      <c r="J497" s="48"/>
      <c r="K497" s="48"/>
      <c r="L497" s="48"/>
      <c r="M497" s="48"/>
      <c r="N497" s="48"/>
      <c r="O497" s="48"/>
      <c r="P497" s="48"/>
      <c r="Q497" s="48"/>
      <c r="R497" s="48"/>
      <c r="S497" s="48"/>
      <c r="T497" s="48"/>
    </row>
    <row r="498" spans="1:20" ht="14.25" customHeight="1">
      <c r="A498" s="48"/>
      <c r="B498" s="48"/>
      <c r="C498" s="48"/>
      <c r="D498" s="48"/>
      <c r="E498" s="48"/>
      <c r="F498" s="48"/>
      <c r="G498" s="48"/>
      <c r="H498" s="48"/>
      <c r="I498" s="48"/>
      <c r="J498" s="48"/>
      <c r="K498" s="48"/>
      <c r="L498" s="48"/>
      <c r="M498" s="48"/>
      <c r="N498" s="48"/>
      <c r="O498" s="48"/>
      <c r="P498" s="48"/>
      <c r="Q498" s="48"/>
      <c r="R498" s="48"/>
      <c r="S498" s="48"/>
      <c r="T498" s="48"/>
    </row>
    <row r="499" spans="1:20" ht="14.25" customHeight="1">
      <c r="A499" s="48"/>
      <c r="B499" s="48"/>
      <c r="C499" s="48"/>
      <c r="D499" s="48"/>
      <c r="E499" s="48"/>
      <c r="F499" s="48"/>
      <c r="G499" s="48"/>
      <c r="H499" s="48"/>
      <c r="I499" s="48"/>
      <c r="J499" s="48"/>
      <c r="K499" s="48"/>
      <c r="L499" s="48"/>
      <c r="M499" s="48"/>
      <c r="N499" s="48"/>
      <c r="O499" s="48"/>
      <c r="P499" s="48"/>
      <c r="Q499" s="48"/>
      <c r="R499" s="48"/>
      <c r="S499" s="48"/>
      <c r="T499" s="48"/>
    </row>
    <row r="500" spans="1:20" ht="14.25" customHeight="1">
      <c r="A500" s="48"/>
      <c r="B500" s="48"/>
      <c r="C500" s="48"/>
      <c r="D500" s="48"/>
      <c r="E500" s="48"/>
      <c r="F500" s="48"/>
      <c r="G500" s="48"/>
      <c r="H500" s="48"/>
      <c r="I500" s="48"/>
      <c r="J500" s="48"/>
      <c r="K500" s="48"/>
      <c r="L500" s="48"/>
      <c r="M500" s="48"/>
      <c r="N500" s="48"/>
      <c r="O500" s="48"/>
      <c r="P500" s="48"/>
      <c r="Q500" s="48"/>
      <c r="R500" s="48"/>
      <c r="S500" s="48"/>
      <c r="T500" s="48"/>
    </row>
    <row r="501" spans="1:20" ht="14.25" customHeight="1">
      <c r="A501" s="48"/>
      <c r="B501" s="48"/>
      <c r="C501" s="48"/>
      <c r="D501" s="48"/>
      <c r="E501" s="48"/>
      <c r="F501" s="48"/>
      <c r="G501" s="48"/>
      <c r="H501" s="48"/>
      <c r="I501" s="48"/>
      <c r="J501" s="48"/>
      <c r="K501" s="48"/>
      <c r="L501" s="48"/>
      <c r="M501" s="48"/>
      <c r="N501" s="48"/>
      <c r="O501" s="48"/>
      <c r="P501" s="48"/>
      <c r="Q501" s="48"/>
      <c r="R501" s="48"/>
      <c r="S501" s="48"/>
      <c r="T501" s="48"/>
    </row>
    <row r="502" spans="1:20" ht="14.25" customHeight="1">
      <c r="A502" s="48"/>
      <c r="B502" s="48"/>
      <c r="C502" s="48"/>
      <c r="D502" s="48"/>
      <c r="E502" s="48"/>
      <c r="F502" s="48"/>
      <c r="G502" s="48"/>
      <c r="H502" s="48"/>
      <c r="I502" s="48"/>
      <c r="J502" s="48"/>
      <c r="K502" s="48"/>
      <c r="L502" s="48"/>
      <c r="M502" s="48"/>
      <c r="N502" s="48"/>
      <c r="O502" s="48"/>
      <c r="P502" s="48"/>
      <c r="Q502" s="48"/>
      <c r="R502" s="48"/>
      <c r="S502" s="48"/>
      <c r="T502" s="48"/>
    </row>
    <row r="503" spans="1:20" ht="14.25" customHeight="1">
      <c r="A503" s="48"/>
      <c r="B503" s="48"/>
      <c r="C503" s="48"/>
      <c r="D503" s="48"/>
      <c r="E503" s="48"/>
      <c r="F503" s="48"/>
      <c r="G503" s="48"/>
      <c r="H503" s="48"/>
      <c r="I503" s="48"/>
      <c r="J503" s="48"/>
      <c r="K503" s="48"/>
      <c r="L503" s="48"/>
      <c r="M503" s="48"/>
      <c r="N503" s="48"/>
      <c r="O503" s="48"/>
      <c r="P503" s="48"/>
      <c r="Q503" s="48"/>
      <c r="R503" s="48"/>
      <c r="S503" s="48"/>
      <c r="T503" s="48"/>
    </row>
    <row r="504" spans="1:20" ht="14.25" customHeight="1">
      <c r="A504" s="48"/>
      <c r="B504" s="48"/>
      <c r="C504" s="48"/>
      <c r="D504" s="48"/>
      <c r="E504" s="48"/>
      <c r="F504" s="48"/>
      <c r="G504" s="48"/>
      <c r="H504" s="48"/>
      <c r="I504" s="48"/>
      <c r="J504" s="48"/>
      <c r="K504" s="48"/>
      <c r="L504" s="48"/>
      <c r="M504" s="48"/>
      <c r="N504" s="48"/>
      <c r="O504" s="48"/>
      <c r="P504" s="48"/>
      <c r="Q504" s="48"/>
      <c r="R504" s="48"/>
      <c r="S504" s="48"/>
      <c r="T504" s="48"/>
    </row>
    <row r="505" spans="1:20" ht="14.25" customHeight="1">
      <c r="A505" s="48"/>
      <c r="B505" s="48"/>
      <c r="C505" s="48"/>
      <c r="D505" s="48"/>
      <c r="E505" s="48"/>
      <c r="F505" s="48"/>
      <c r="G505" s="48"/>
      <c r="H505" s="48"/>
      <c r="I505" s="48"/>
      <c r="J505" s="48"/>
      <c r="K505" s="48"/>
      <c r="L505" s="48"/>
      <c r="M505" s="48"/>
      <c r="N505" s="48"/>
      <c r="O505" s="48"/>
      <c r="P505" s="48"/>
      <c r="Q505" s="48"/>
      <c r="R505" s="48"/>
      <c r="S505" s="48"/>
      <c r="T505" s="48"/>
    </row>
    <row r="506" spans="1:20" ht="14.25" customHeight="1">
      <c r="A506" s="48"/>
      <c r="B506" s="48"/>
      <c r="C506" s="48"/>
      <c r="D506" s="48"/>
      <c r="E506" s="48"/>
      <c r="F506" s="48"/>
      <c r="G506" s="48"/>
      <c r="H506" s="48"/>
      <c r="I506" s="48"/>
      <c r="J506" s="48"/>
      <c r="K506" s="48"/>
      <c r="L506" s="48"/>
      <c r="M506" s="48"/>
      <c r="N506" s="48"/>
      <c r="O506" s="48"/>
      <c r="P506" s="48"/>
      <c r="Q506" s="48"/>
      <c r="R506" s="48"/>
      <c r="S506" s="48"/>
      <c r="T506" s="48"/>
    </row>
    <row r="507" spans="1:20" ht="14.25" customHeight="1">
      <c r="A507" s="48"/>
      <c r="B507" s="48"/>
      <c r="C507" s="48"/>
      <c r="D507" s="48"/>
      <c r="E507" s="48"/>
      <c r="F507" s="48"/>
      <c r="G507" s="48"/>
      <c r="H507" s="48"/>
      <c r="I507" s="48"/>
      <c r="J507" s="48"/>
      <c r="K507" s="48"/>
      <c r="L507" s="48"/>
      <c r="M507" s="48"/>
      <c r="N507" s="48"/>
      <c r="O507" s="48"/>
      <c r="P507" s="48"/>
      <c r="Q507" s="48"/>
      <c r="R507" s="48"/>
      <c r="S507" s="48"/>
      <c r="T507" s="48"/>
    </row>
    <row r="508" spans="1:20" ht="14.25" customHeight="1">
      <c r="A508" s="48"/>
      <c r="B508" s="48"/>
      <c r="C508" s="48"/>
      <c r="D508" s="48"/>
      <c r="E508" s="48"/>
      <c r="F508" s="48"/>
      <c r="G508" s="48"/>
      <c r="H508" s="48"/>
      <c r="I508" s="48"/>
      <c r="J508" s="48"/>
      <c r="K508" s="48"/>
      <c r="L508" s="48"/>
      <c r="M508" s="48"/>
      <c r="N508" s="48"/>
      <c r="O508" s="48"/>
      <c r="P508" s="48"/>
      <c r="Q508" s="48"/>
      <c r="R508" s="48"/>
      <c r="S508" s="48"/>
      <c r="T508" s="48"/>
    </row>
    <row r="509" spans="1:20" ht="14.25" customHeight="1">
      <c r="A509" s="48"/>
      <c r="B509" s="48"/>
      <c r="C509" s="48"/>
      <c r="D509" s="48"/>
      <c r="E509" s="48"/>
      <c r="F509" s="48"/>
      <c r="G509" s="48"/>
      <c r="H509" s="48"/>
      <c r="I509" s="48"/>
      <c r="J509" s="48"/>
      <c r="K509" s="48"/>
      <c r="L509" s="48"/>
      <c r="M509" s="48"/>
      <c r="N509" s="48"/>
      <c r="O509" s="48"/>
      <c r="P509" s="48"/>
      <c r="Q509" s="48"/>
      <c r="R509" s="48"/>
      <c r="S509" s="48"/>
      <c r="T509" s="48"/>
    </row>
    <row r="510" spans="1:20" ht="14.25" customHeight="1">
      <c r="A510" s="48"/>
      <c r="B510" s="48"/>
      <c r="C510" s="48"/>
      <c r="D510" s="48"/>
      <c r="E510" s="48"/>
      <c r="F510" s="48"/>
      <c r="G510" s="48"/>
      <c r="H510" s="48"/>
      <c r="I510" s="48"/>
      <c r="J510" s="48"/>
      <c r="K510" s="48"/>
      <c r="L510" s="48"/>
      <c r="M510" s="48"/>
      <c r="N510" s="48"/>
      <c r="O510" s="48"/>
      <c r="P510" s="48"/>
      <c r="Q510" s="48"/>
      <c r="R510" s="48"/>
      <c r="S510" s="48"/>
      <c r="T510" s="48"/>
    </row>
    <row r="511" spans="1:20" ht="14.25" customHeight="1">
      <c r="A511" s="48"/>
      <c r="B511" s="48"/>
      <c r="C511" s="48"/>
      <c r="D511" s="48"/>
      <c r="E511" s="48"/>
      <c r="F511" s="48"/>
      <c r="G511" s="48"/>
      <c r="H511" s="48"/>
      <c r="I511" s="48"/>
      <c r="J511" s="48"/>
      <c r="K511" s="48"/>
      <c r="L511" s="48"/>
      <c r="M511" s="48"/>
      <c r="N511" s="48"/>
      <c r="O511" s="48"/>
      <c r="P511" s="48"/>
      <c r="Q511" s="48"/>
      <c r="R511" s="48"/>
      <c r="S511" s="48"/>
      <c r="T511" s="48"/>
    </row>
    <row r="512" spans="1:20" ht="14.25" customHeight="1">
      <c r="A512" s="48"/>
      <c r="B512" s="48"/>
      <c r="C512" s="48"/>
      <c r="D512" s="48"/>
      <c r="E512" s="48"/>
      <c r="F512" s="48"/>
      <c r="G512" s="48"/>
      <c r="H512" s="48"/>
      <c r="I512" s="48"/>
      <c r="J512" s="48"/>
      <c r="K512" s="48"/>
      <c r="L512" s="48"/>
      <c r="M512" s="48"/>
      <c r="N512" s="48"/>
      <c r="O512" s="48"/>
      <c r="P512" s="48"/>
      <c r="Q512" s="48"/>
      <c r="R512" s="48"/>
      <c r="S512" s="48"/>
      <c r="T512" s="48"/>
    </row>
    <row r="513" spans="1:20" ht="14.25" customHeight="1">
      <c r="A513" s="48"/>
      <c r="B513" s="48"/>
      <c r="C513" s="48"/>
      <c r="D513" s="48"/>
      <c r="E513" s="48"/>
      <c r="F513" s="48"/>
      <c r="G513" s="48"/>
      <c r="H513" s="48"/>
      <c r="I513" s="48"/>
      <c r="J513" s="48"/>
      <c r="K513" s="48"/>
      <c r="L513" s="48"/>
      <c r="M513" s="48"/>
      <c r="N513" s="48"/>
      <c r="O513" s="48"/>
      <c r="P513" s="48"/>
      <c r="Q513" s="48"/>
      <c r="R513" s="48"/>
      <c r="S513" s="48"/>
      <c r="T513" s="48"/>
    </row>
    <row r="514" spans="1:20" ht="14.25" customHeight="1">
      <c r="A514" s="48"/>
      <c r="B514" s="48"/>
      <c r="C514" s="48"/>
      <c r="D514" s="48"/>
      <c r="E514" s="48"/>
      <c r="F514" s="48"/>
      <c r="G514" s="48"/>
      <c r="H514" s="48"/>
      <c r="I514" s="48"/>
      <c r="J514" s="48"/>
      <c r="K514" s="48"/>
      <c r="L514" s="48"/>
      <c r="M514" s="48"/>
      <c r="N514" s="48"/>
      <c r="O514" s="48"/>
      <c r="P514" s="48"/>
      <c r="Q514" s="48"/>
      <c r="R514" s="48"/>
      <c r="S514" s="48"/>
      <c r="T514" s="48"/>
    </row>
    <row r="515" spans="1:20" ht="14.25" customHeight="1">
      <c r="A515" s="48"/>
      <c r="B515" s="48"/>
      <c r="C515" s="48"/>
      <c r="D515" s="48"/>
      <c r="E515" s="48"/>
      <c r="F515" s="48"/>
      <c r="G515" s="48"/>
      <c r="H515" s="48"/>
      <c r="I515" s="48"/>
      <c r="J515" s="48"/>
      <c r="K515" s="48"/>
      <c r="L515" s="48"/>
      <c r="M515" s="48"/>
      <c r="N515" s="48"/>
      <c r="O515" s="48"/>
      <c r="P515" s="48"/>
      <c r="Q515" s="48"/>
      <c r="R515" s="48"/>
      <c r="S515" s="48"/>
      <c r="T515" s="48"/>
    </row>
    <row r="516" spans="1:20" ht="14.25" customHeight="1">
      <c r="A516" s="48"/>
      <c r="B516" s="48"/>
      <c r="C516" s="48"/>
      <c r="D516" s="48"/>
      <c r="E516" s="48"/>
      <c r="F516" s="48"/>
      <c r="G516" s="48"/>
      <c r="H516" s="48"/>
      <c r="I516" s="48"/>
      <c r="J516" s="48"/>
      <c r="K516" s="48"/>
      <c r="L516" s="48"/>
      <c r="M516" s="48"/>
      <c r="N516" s="48"/>
      <c r="O516" s="48"/>
      <c r="P516" s="48"/>
      <c r="Q516" s="48"/>
      <c r="R516" s="48"/>
      <c r="S516" s="48"/>
      <c r="T516" s="48"/>
    </row>
    <row r="517" spans="1:20" ht="14.25" customHeight="1">
      <c r="A517" s="48"/>
      <c r="B517" s="48"/>
      <c r="C517" s="48"/>
      <c r="D517" s="48"/>
      <c r="E517" s="48"/>
      <c r="F517" s="48"/>
      <c r="G517" s="48"/>
      <c r="H517" s="48"/>
      <c r="I517" s="48"/>
      <c r="J517" s="48"/>
      <c r="K517" s="48"/>
      <c r="L517" s="48"/>
      <c r="M517" s="48"/>
      <c r="N517" s="48"/>
      <c r="O517" s="48"/>
      <c r="P517" s="48"/>
      <c r="Q517" s="48"/>
      <c r="R517" s="48"/>
      <c r="S517" s="48"/>
      <c r="T517" s="48"/>
    </row>
    <row r="518" spans="1:20" ht="14.25" customHeight="1">
      <c r="A518" s="48"/>
      <c r="B518" s="48"/>
      <c r="C518" s="48"/>
      <c r="D518" s="48"/>
      <c r="E518" s="48"/>
      <c r="F518" s="48"/>
      <c r="G518" s="48"/>
      <c r="H518" s="48"/>
      <c r="I518" s="48"/>
      <c r="J518" s="48"/>
      <c r="K518" s="48"/>
      <c r="L518" s="48"/>
      <c r="M518" s="48"/>
      <c r="N518" s="48"/>
      <c r="O518" s="48"/>
      <c r="P518" s="48"/>
      <c r="Q518" s="48"/>
      <c r="R518" s="48"/>
      <c r="S518" s="48"/>
      <c r="T518" s="48"/>
    </row>
    <row r="519" spans="1:20" ht="14.25" customHeight="1">
      <c r="A519" s="48"/>
      <c r="B519" s="48"/>
      <c r="C519" s="48"/>
      <c r="D519" s="48"/>
      <c r="E519" s="48"/>
      <c r="F519" s="48"/>
      <c r="G519" s="48"/>
      <c r="H519" s="48"/>
      <c r="I519" s="48"/>
      <c r="J519" s="48"/>
      <c r="K519" s="48"/>
      <c r="L519" s="48"/>
      <c r="M519" s="48"/>
      <c r="N519" s="48"/>
      <c r="O519" s="48"/>
      <c r="P519" s="48"/>
      <c r="Q519" s="48"/>
      <c r="R519" s="48"/>
      <c r="S519" s="48"/>
      <c r="T519" s="48"/>
    </row>
    <row r="520" spans="1:20" ht="14.25" customHeight="1">
      <c r="A520" s="48"/>
      <c r="B520" s="48"/>
      <c r="C520" s="48"/>
      <c r="D520" s="48"/>
      <c r="E520" s="48"/>
      <c r="F520" s="48"/>
      <c r="G520" s="48"/>
      <c r="H520" s="48"/>
      <c r="I520" s="48"/>
      <c r="J520" s="48"/>
      <c r="K520" s="48"/>
      <c r="L520" s="48"/>
      <c r="M520" s="48"/>
      <c r="N520" s="48"/>
      <c r="O520" s="48"/>
      <c r="P520" s="48"/>
      <c r="Q520" s="48"/>
      <c r="R520" s="48"/>
      <c r="S520" s="48"/>
      <c r="T520" s="48"/>
    </row>
    <row r="521" spans="1:20" ht="14.25" customHeight="1">
      <c r="A521" s="48"/>
      <c r="B521" s="48"/>
      <c r="C521" s="48"/>
      <c r="D521" s="48"/>
      <c r="E521" s="48"/>
      <c r="F521" s="48"/>
      <c r="G521" s="48"/>
      <c r="H521" s="48"/>
      <c r="I521" s="48"/>
      <c r="J521" s="48"/>
      <c r="K521" s="48"/>
      <c r="L521" s="48"/>
      <c r="M521" s="48"/>
      <c r="N521" s="48"/>
      <c r="O521" s="48"/>
      <c r="P521" s="48"/>
      <c r="Q521" s="48"/>
      <c r="R521" s="48"/>
      <c r="S521" s="48"/>
      <c r="T521" s="48"/>
    </row>
    <row r="522" spans="1:20" ht="14.25" customHeight="1">
      <c r="A522" s="48"/>
      <c r="B522" s="48"/>
      <c r="C522" s="48"/>
      <c r="D522" s="48"/>
      <c r="E522" s="48"/>
      <c r="F522" s="48"/>
      <c r="G522" s="48"/>
      <c r="H522" s="48"/>
      <c r="I522" s="48"/>
      <c r="J522" s="48"/>
      <c r="K522" s="48"/>
      <c r="L522" s="48"/>
      <c r="M522" s="48"/>
      <c r="N522" s="48"/>
      <c r="O522" s="48"/>
      <c r="P522" s="48"/>
      <c r="Q522" s="48"/>
      <c r="R522" s="48"/>
      <c r="S522" s="48"/>
      <c r="T522" s="48"/>
    </row>
    <row r="523" spans="1:20" ht="14.25" customHeight="1">
      <c r="A523" s="48"/>
      <c r="B523" s="48"/>
      <c r="C523" s="48"/>
      <c r="D523" s="48"/>
      <c r="E523" s="48"/>
      <c r="F523" s="48"/>
      <c r="G523" s="48"/>
      <c r="H523" s="48"/>
      <c r="I523" s="48"/>
      <c r="J523" s="48"/>
      <c r="K523" s="48"/>
      <c r="L523" s="48"/>
      <c r="M523" s="48"/>
      <c r="N523" s="48"/>
      <c r="O523" s="48"/>
      <c r="P523" s="48"/>
      <c r="Q523" s="48"/>
      <c r="R523" s="48"/>
      <c r="S523" s="48"/>
      <c r="T523" s="48"/>
    </row>
    <row r="524" spans="1:20" ht="14.25" customHeight="1">
      <c r="A524" s="48"/>
      <c r="B524" s="48"/>
      <c r="C524" s="48"/>
      <c r="D524" s="48"/>
      <c r="E524" s="48"/>
      <c r="F524" s="48"/>
      <c r="G524" s="48"/>
      <c r="H524" s="48"/>
      <c r="I524" s="48"/>
      <c r="J524" s="48"/>
      <c r="K524" s="48"/>
      <c r="L524" s="48"/>
      <c r="M524" s="48"/>
      <c r="N524" s="48"/>
      <c r="O524" s="48"/>
      <c r="P524" s="48"/>
      <c r="Q524" s="48"/>
      <c r="R524" s="48"/>
      <c r="S524" s="48"/>
      <c r="T524" s="48"/>
    </row>
    <row r="525" spans="1:20" ht="14.25" customHeight="1">
      <c r="A525" s="48"/>
      <c r="B525" s="48"/>
      <c r="C525" s="48"/>
      <c r="D525" s="48"/>
      <c r="E525" s="48"/>
      <c r="F525" s="48"/>
      <c r="G525" s="48"/>
      <c r="H525" s="48"/>
      <c r="I525" s="48"/>
      <c r="J525" s="48"/>
      <c r="K525" s="48"/>
      <c r="L525" s="48"/>
      <c r="M525" s="48"/>
      <c r="N525" s="48"/>
      <c r="O525" s="48"/>
      <c r="P525" s="48"/>
      <c r="Q525" s="48"/>
      <c r="R525" s="48"/>
      <c r="S525" s="48"/>
      <c r="T525" s="48"/>
    </row>
    <row r="526" spans="1:20" ht="14.25" customHeight="1">
      <c r="A526" s="48"/>
      <c r="B526" s="48"/>
      <c r="C526" s="48"/>
      <c r="D526" s="48"/>
      <c r="E526" s="48"/>
      <c r="F526" s="48"/>
      <c r="G526" s="48"/>
      <c r="H526" s="48"/>
      <c r="I526" s="48"/>
      <c r="J526" s="48"/>
      <c r="K526" s="48"/>
      <c r="L526" s="48"/>
      <c r="M526" s="48"/>
      <c r="N526" s="48"/>
      <c r="O526" s="48"/>
      <c r="P526" s="48"/>
      <c r="Q526" s="48"/>
      <c r="R526" s="48"/>
      <c r="S526" s="48"/>
      <c r="T526" s="48"/>
    </row>
    <row r="527" spans="1:20" ht="14.25" customHeight="1">
      <c r="A527" s="48"/>
      <c r="B527" s="48"/>
      <c r="C527" s="48"/>
      <c r="D527" s="48"/>
      <c r="E527" s="48"/>
      <c r="F527" s="48"/>
      <c r="G527" s="48"/>
      <c r="H527" s="48"/>
      <c r="I527" s="48"/>
      <c r="J527" s="48"/>
      <c r="K527" s="48"/>
      <c r="L527" s="48"/>
      <c r="M527" s="48"/>
      <c r="N527" s="48"/>
      <c r="O527" s="48"/>
      <c r="P527" s="48"/>
      <c r="Q527" s="48"/>
      <c r="R527" s="48"/>
      <c r="S527" s="48"/>
      <c r="T527" s="48"/>
    </row>
    <row r="528" spans="1:20" ht="14.25" customHeight="1">
      <c r="A528" s="48"/>
      <c r="B528" s="48"/>
      <c r="C528" s="48"/>
      <c r="D528" s="48"/>
      <c r="E528" s="48"/>
      <c r="F528" s="48"/>
      <c r="G528" s="48"/>
      <c r="H528" s="48"/>
      <c r="I528" s="48"/>
      <c r="J528" s="48"/>
      <c r="K528" s="48"/>
      <c r="L528" s="48"/>
      <c r="M528" s="48"/>
      <c r="N528" s="48"/>
      <c r="O528" s="48"/>
      <c r="P528" s="48"/>
      <c r="Q528" s="48"/>
      <c r="R528" s="48"/>
      <c r="S528" s="48"/>
      <c r="T528" s="48"/>
    </row>
    <row r="529" spans="1:20" ht="14.25" customHeight="1">
      <c r="A529" s="48"/>
      <c r="B529" s="48"/>
      <c r="C529" s="48"/>
      <c r="D529" s="48"/>
      <c r="E529" s="48"/>
      <c r="F529" s="48"/>
      <c r="G529" s="48"/>
      <c r="H529" s="48"/>
      <c r="I529" s="48"/>
      <c r="J529" s="48"/>
      <c r="K529" s="48"/>
      <c r="L529" s="48"/>
      <c r="M529" s="48"/>
      <c r="N529" s="48"/>
      <c r="O529" s="48"/>
      <c r="P529" s="48"/>
      <c r="Q529" s="48"/>
      <c r="R529" s="48"/>
      <c r="S529" s="48"/>
      <c r="T529" s="48"/>
    </row>
    <row r="530" spans="1:20" ht="14.25" customHeight="1">
      <c r="A530" s="48"/>
      <c r="B530" s="48"/>
      <c r="C530" s="48"/>
      <c r="D530" s="48"/>
      <c r="E530" s="48"/>
      <c r="F530" s="48"/>
      <c r="G530" s="48"/>
      <c r="H530" s="48"/>
      <c r="I530" s="48"/>
      <c r="J530" s="48"/>
      <c r="K530" s="48"/>
      <c r="L530" s="48"/>
      <c r="M530" s="48"/>
      <c r="N530" s="48"/>
      <c r="O530" s="48"/>
      <c r="P530" s="48"/>
      <c r="Q530" s="48"/>
      <c r="R530" s="48"/>
      <c r="S530" s="48"/>
      <c r="T530" s="48"/>
    </row>
    <row r="531" spans="1:20" ht="14.25" customHeight="1">
      <c r="A531" s="48"/>
      <c r="B531" s="48"/>
      <c r="C531" s="48"/>
      <c r="D531" s="48"/>
      <c r="E531" s="48"/>
      <c r="F531" s="48"/>
      <c r="G531" s="48"/>
      <c r="H531" s="48"/>
      <c r="I531" s="48"/>
      <c r="J531" s="48"/>
      <c r="K531" s="48"/>
      <c r="L531" s="48"/>
      <c r="M531" s="48"/>
      <c r="N531" s="48"/>
      <c r="O531" s="48"/>
      <c r="P531" s="48"/>
      <c r="Q531" s="48"/>
      <c r="R531" s="48"/>
      <c r="S531" s="48"/>
      <c r="T531" s="48"/>
    </row>
    <row r="532" spans="1:20" ht="14.25" customHeight="1">
      <c r="A532" s="48"/>
      <c r="B532" s="48"/>
      <c r="C532" s="48"/>
      <c r="D532" s="48"/>
      <c r="E532" s="48"/>
      <c r="F532" s="48"/>
      <c r="G532" s="48"/>
      <c r="H532" s="48"/>
      <c r="I532" s="48"/>
      <c r="J532" s="48"/>
      <c r="K532" s="48"/>
      <c r="L532" s="48"/>
      <c r="M532" s="48"/>
      <c r="N532" s="48"/>
      <c r="O532" s="48"/>
      <c r="P532" s="48"/>
      <c r="Q532" s="48"/>
      <c r="R532" s="48"/>
      <c r="S532" s="48"/>
      <c r="T532" s="48"/>
    </row>
    <row r="533" spans="1:20" ht="14.25" customHeight="1">
      <c r="A533" s="48"/>
      <c r="B533" s="48"/>
      <c r="C533" s="48"/>
      <c r="D533" s="48"/>
      <c r="E533" s="48"/>
      <c r="F533" s="48"/>
      <c r="G533" s="48"/>
      <c r="H533" s="48"/>
      <c r="I533" s="48"/>
      <c r="J533" s="48"/>
      <c r="K533" s="48"/>
      <c r="L533" s="48"/>
      <c r="M533" s="48"/>
      <c r="N533" s="48"/>
      <c r="O533" s="48"/>
      <c r="P533" s="48"/>
      <c r="Q533" s="48"/>
      <c r="R533" s="48"/>
      <c r="S533" s="48"/>
      <c r="T533" s="48"/>
    </row>
    <row r="534" spans="1:20" ht="14.25" customHeight="1">
      <c r="A534" s="48"/>
      <c r="B534" s="48"/>
      <c r="C534" s="48"/>
      <c r="D534" s="48"/>
      <c r="E534" s="48"/>
      <c r="F534" s="48"/>
      <c r="G534" s="48"/>
      <c r="H534" s="48"/>
      <c r="I534" s="48"/>
      <c r="J534" s="48"/>
      <c r="K534" s="48"/>
      <c r="L534" s="48"/>
      <c r="M534" s="48"/>
      <c r="N534" s="48"/>
      <c r="O534" s="48"/>
      <c r="P534" s="48"/>
      <c r="Q534" s="48"/>
      <c r="R534" s="48"/>
      <c r="S534" s="48"/>
      <c r="T534" s="48"/>
    </row>
    <row r="535" spans="1:20" ht="14.25" customHeight="1">
      <c r="A535" s="48"/>
      <c r="B535" s="48"/>
      <c r="C535" s="48"/>
      <c r="D535" s="48"/>
      <c r="E535" s="48"/>
      <c r="F535" s="48"/>
      <c r="G535" s="48"/>
      <c r="H535" s="48"/>
      <c r="I535" s="48"/>
      <c r="J535" s="48"/>
      <c r="K535" s="48"/>
      <c r="L535" s="48"/>
      <c r="M535" s="48"/>
      <c r="N535" s="48"/>
      <c r="O535" s="48"/>
      <c r="P535" s="48"/>
      <c r="Q535" s="48"/>
      <c r="R535" s="48"/>
      <c r="S535" s="48"/>
      <c r="T535" s="48"/>
    </row>
    <row r="536" spans="1:20" ht="14.25" customHeight="1">
      <c r="A536" s="48"/>
      <c r="B536" s="48"/>
      <c r="C536" s="48"/>
      <c r="D536" s="48"/>
      <c r="E536" s="48"/>
      <c r="F536" s="48"/>
      <c r="G536" s="48"/>
      <c r="H536" s="48"/>
      <c r="I536" s="48"/>
      <c r="J536" s="48"/>
      <c r="K536" s="48"/>
      <c r="L536" s="48"/>
      <c r="M536" s="48"/>
      <c r="N536" s="48"/>
      <c r="O536" s="48"/>
      <c r="P536" s="48"/>
      <c r="Q536" s="48"/>
      <c r="R536" s="48"/>
      <c r="S536" s="48"/>
      <c r="T536" s="48"/>
    </row>
    <row r="537" spans="1:20" ht="14.25" customHeight="1">
      <c r="A537" s="48"/>
      <c r="B537" s="48"/>
      <c r="C537" s="48"/>
      <c r="D537" s="48"/>
      <c r="E537" s="48"/>
      <c r="F537" s="48"/>
      <c r="G537" s="48"/>
      <c r="H537" s="48"/>
      <c r="I537" s="48"/>
      <c r="J537" s="48"/>
      <c r="K537" s="48"/>
      <c r="L537" s="48"/>
      <c r="M537" s="48"/>
      <c r="N537" s="48"/>
      <c r="O537" s="48"/>
      <c r="P537" s="48"/>
      <c r="Q537" s="48"/>
      <c r="R537" s="48"/>
      <c r="S537" s="48"/>
      <c r="T537" s="48"/>
    </row>
    <row r="538" spans="1:20" ht="14.25" customHeight="1">
      <c r="A538" s="48"/>
      <c r="B538" s="48"/>
      <c r="C538" s="48"/>
      <c r="D538" s="48"/>
      <c r="E538" s="48"/>
      <c r="F538" s="48"/>
      <c r="G538" s="48"/>
      <c r="H538" s="48"/>
      <c r="I538" s="48"/>
      <c r="J538" s="48"/>
      <c r="K538" s="48"/>
      <c r="L538" s="48"/>
      <c r="M538" s="48"/>
      <c r="N538" s="48"/>
      <c r="O538" s="48"/>
      <c r="P538" s="48"/>
      <c r="Q538" s="48"/>
      <c r="R538" s="48"/>
      <c r="S538" s="48"/>
      <c r="T538" s="48"/>
    </row>
    <row r="539" spans="1:20" ht="14.25" customHeight="1">
      <c r="A539" s="48"/>
      <c r="B539" s="48"/>
      <c r="C539" s="48"/>
      <c r="D539" s="48"/>
      <c r="E539" s="48"/>
      <c r="F539" s="48"/>
      <c r="G539" s="48"/>
      <c r="H539" s="48"/>
      <c r="I539" s="48"/>
      <c r="J539" s="48"/>
      <c r="K539" s="48"/>
      <c r="L539" s="48"/>
      <c r="M539" s="48"/>
      <c r="N539" s="48"/>
      <c r="O539" s="48"/>
      <c r="P539" s="48"/>
      <c r="Q539" s="48"/>
      <c r="R539" s="48"/>
      <c r="S539" s="48"/>
      <c r="T539" s="48"/>
    </row>
    <row r="540" spans="1:20" ht="14.25" customHeight="1">
      <c r="A540" s="48"/>
      <c r="B540" s="48"/>
      <c r="C540" s="48"/>
      <c r="D540" s="48"/>
      <c r="E540" s="48"/>
      <c r="F540" s="48"/>
      <c r="G540" s="48"/>
      <c r="H540" s="48"/>
      <c r="I540" s="48"/>
      <c r="J540" s="48"/>
      <c r="K540" s="48"/>
      <c r="L540" s="48"/>
      <c r="M540" s="48"/>
      <c r="N540" s="48"/>
      <c r="O540" s="48"/>
      <c r="P540" s="48"/>
      <c r="Q540" s="48"/>
      <c r="R540" s="48"/>
      <c r="S540" s="48"/>
      <c r="T540" s="48"/>
    </row>
    <row r="541" spans="1:20" ht="14.25" customHeight="1">
      <c r="A541" s="48"/>
      <c r="B541" s="48"/>
      <c r="C541" s="48"/>
      <c r="D541" s="48"/>
      <c r="E541" s="48"/>
      <c r="F541" s="48"/>
      <c r="G541" s="48"/>
      <c r="H541" s="48"/>
      <c r="I541" s="48"/>
      <c r="J541" s="48"/>
      <c r="K541" s="48"/>
      <c r="L541" s="48"/>
      <c r="M541" s="48"/>
      <c r="N541" s="48"/>
      <c r="O541" s="48"/>
      <c r="P541" s="48"/>
      <c r="Q541" s="48"/>
      <c r="R541" s="48"/>
      <c r="S541" s="48"/>
      <c r="T541" s="48"/>
    </row>
    <row r="542" spans="1:20" ht="14.25" customHeight="1">
      <c r="A542" s="48"/>
      <c r="B542" s="48"/>
      <c r="C542" s="48"/>
      <c r="D542" s="48"/>
      <c r="E542" s="48"/>
      <c r="F542" s="48"/>
      <c r="G542" s="48"/>
      <c r="H542" s="48"/>
      <c r="I542" s="48"/>
      <c r="J542" s="48"/>
      <c r="K542" s="48"/>
      <c r="L542" s="48"/>
      <c r="M542" s="48"/>
      <c r="N542" s="48"/>
      <c r="O542" s="48"/>
      <c r="P542" s="48"/>
      <c r="Q542" s="48"/>
      <c r="R542" s="48"/>
      <c r="S542" s="48"/>
      <c r="T542" s="48"/>
    </row>
    <row r="543" spans="1:20" ht="14.25" customHeight="1">
      <c r="A543" s="48"/>
      <c r="B543" s="48"/>
      <c r="C543" s="48"/>
      <c r="D543" s="48"/>
      <c r="E543" s="48"/>
      <c r="F543" s="48"/>
      <c r="G543" s="48"/>
      <c r="H543" s="48"/>
      <c r="I543" s="48"/>
      <c r="J543" s="48"/>
      <c r="K543" s="48"/>
      <c r="L543" s="48"/>
      <c r="M543" s="48"/>
      <c r="N543" s="48"/>
      <c r="O543" s="48"/>
      <c r="P543" s="48"/>
      <c r="Q543" s="48"/>
      <c r="R543" s="48"/>
      <c r="S543" s="48"/>
      <c r="T543" s="48"/>
    </row>
    <row r="544" spans="1:20" ht="14.25" customHeight="1">
      <c r="A544" s="48"/>
      <c r="B544" s="48"/>
      <c r="C544" s="48"/>
      <c r="D544" s="48"/>
      <c r="E544" s="48"/>
      <c r="F544" s="48"/>
      <c r="G544" s="48"/>
      <c r="H544" s="48"/>
      <c r="I544" s="48"/>
      <c r="J544" s="48"/>
      <c r="K544" s="48"/>
      <c r="L544" s="48"/>
      <c r="M544" s="48"/>
      <c r="N544" s="48"/>
      <c r="O544" s="48"/>
      <c r="P544" s="48"/>
      <c r="Q544" s="48"/>
      <c r="R544" s="48"/>
      <c r="S544" s="48"/>
      <c r="T544" s="48"/>
    </row>
    <row r="545" spans="1:20" ht="14.25" customHeight="1">
      <c r="A545" s="48"/>
      <c r="B545" s="48"/>
      <c r="C545" s="48"/>
      <c r="D545" s="48"/>
      <c r="E545" s="48"/>
      <c r="F545" s="48"/>
      <c r="G545" s="48"/>
      <c r="H545" s="48"/>
      <c r="I545" s="48"/>
      <c r="J545" s="48"/>
      <c r="K545" s="48"/>
      <c r="L545" s="48"/>
      <c r="M545" s="48"/>
      <c r="N545" s="48"/>
      <c r="O545" s="48"/>
      <c r="P545" s="48"/>
      <c r="Q545" s="48"/>
      <c r="R545" s="48"/>
      <c r="S545" s="48"/>
      <c r="T545" s="48"/>
    </row>
    <row r="546" spans="1:20" ht="14.25" customHeight="1">
      <c r="A546" s="48"/>
      <c r="B546" s="48"/>
      <c r="C546" s="48"/>
      <c r="D546" s="48"/>
      <c r="E546" s="48"/>
      <c r="F546" s="48"/>
      <c r="G546" s="48"/>
      <c r="H546" s="48"/>
      <c r="I546" s="48"/>
      <c r="J546" s="48"/>
      <c r="K546" s="48"/>
      <c r="L546" s="48"/>
      <c r="M546" s="48"/>
      <c r="N546" s="48"/>
      <c r="O546" s="48"/>
      <c r="P546" s="48"/>
      <c r="Q546" s="48"/>
      <c r="R546" s="48"/>
      <c r="S546" s="48"/>
      <c r="T546" s="48"/>
    </row>
    <row r="547" spans="1:20" ht="14.25" customHeight="1">
      <c r="A547" s="48"/>
      <c r="B547" s="48"/>
      <c r="C547" s="48"/>
      <c r="D547" s="48"/>
      <c r="E547" s="48"/>
      <c r="F547" s="48"/>
      <c r="G547" s="48"/>
      <c r="H547" s="48"/>
      <c r="I547" s="48"/>
      <c r="J547" s="48"/>
      <c r="K547" s="48"/>
      <c r="L547" s="48"/>
      <c r="M547" s="48"/>
      <c r="N547" s="48"/>
      <c r="O547" s="48"/>
      <c r="P547" s="48"/>
      <c r="Q547" s="48"/>
      <c r="R547" s="48"/>
      <c r="S547" s="48"/>
      <c r="T547" s="48"/>
    </row>
    <row r="548" spans="1:20" ht="14.25" customHeight="1">
      <c r="A548" s="48"/>
      <c r="B548" s="48"/>
      <c r="C548" s="48"/>
      <c r="D548" s="48"/>
      <c r="E548" s="48"/>
      <c r="F548" s="48"/>
      <c r="G548" s="48"/>
      <c r="H548" s="48"/>
      <c r="I548" s="48"/>
      <c r="J548" s="48"/>
      <c r="K548" s="48"/>
      <c r="L548" s="48"/>
      <c r="M548" s="48"/>
      <c r="N548" s="48"/>
      <c r="O548" s="48"/>
      <c r="P548" s="48"/>
      <c r="Q548" s="48"/>
      <c r="R548" s="48"/>
      <c r="S548" s="48"/>
      <c r="T548" s="48"/>
    </row>
    <row r="549" spans="1:20" ht="14.25" customHeight="1">
      <c r="A549" s="48"/>
      <c r="B549" s="48"/>
      <c r="C549" s="48"/>
      <c r="D549" s="48"/>
      <c r="E549" s="48"/>
      <c r="F549" s="48"/>
      <c r="G549" s="48"/>
      <c r="H549" s="48"/>
      <c r="I549" s="48"/>
      <c r="J549" s="48"/>
      <c r="K549" s="48"/>
      <c r="L549" s="48"/>
      <c r="M549" s="48"/>
      <c r="N549" s="48"/>
      <c r="O549" s="48"/>
      <c r="P549" s="48"/>
      <c r="Q549" s="48"/>
      <c r="R549" s="48"/>
      <c r="S549" s="48"/>
      <c r="T549" s="48"/>
    </row>
    <row r="550" spans="1:20" ht="14.25" customHeight="1">
      <c r="A550" s="48"/>
      <c r="B550" s="48"/>
      <c r="C550" s="48"/>
      <c r="D550" s="48"/>
      <c r="E550" s="48"/>
      <c r="F550" s="48"/>
      <c r="G550" s="48"/>
      <c r="H550" s="48"/>
      <c r="I550" s="48"/>
      <c r="J550" s="48"/>
      <c r="K550" s="48"/>
      <c r="L550" s="48"/>
      <c r="M550" s="48"/>
      <c r="N550" s="48"/>
      <c r="O550" s="48"/>
      <c r="P550" s="48"/>
      <c r="Q550" s="48"/>
      <c r="R550" s="48"/>
      <c r="S550" s="48"/>
      <c r="T550" s="48"/>
    </row>
    <row r="551" spans="1:20" ht="14.25" customHeight="1">
      <c r="A551" s="48"/>
      <c r="B551" s="48"/>
      <c r="C551" s="48"/>
      <c r="D551" s="48"/>
      <c r="E551" s="48"/>
      <c r="F551" s="48"/>
      <c r="G551" s="48"/>
      <c r="H551" s="48"/>
      <c r="I551" s="48"/>
      <c r="J551" s="48"/>
      <c r="K551" s="48"/>
      <c r="L551" s="48"/>
      <c r="M551" s="48"/>
      <c r="N551" s="48"/>
      <c r="O551" s="48"/>
      <c r="P551" s="48"/>
      <c r="Q551" s="48"/>
      <c r="R551" s="48"/>
      <c r="S551" s="48"/>
      <c r="T551" s="48"/>
    </row>
    <row r="552" spans="1:20" ht="14.25" customHeight="1">
      <c r="A552" s="48"/>
      <c r="B552" s="48"/>
      <c r="C552" s="48"/>
      <c r="D552" s="48"/>
      <c r="E552" s="48"/>
      <c r="F552" s="48"/>
      <c r="G552" s="48"/>
      <c r="H552" s="48"/>
      <c r="I552" s="48"/>
      <c r="J552" s="48"/>
      <c r="K552" s="48"/>
      <c r="L552" s="48"/>
      <c r="M552" s="48"/>
      <c r="N552" s="48"/>
      <c r="O552" s="48"/>
      <c r="P552" s="48"/>
      <c r="Q552" s="48"/>
      <c r="R552" s="48"/>
      <c r="S552" s="48"/>
      <c r="T552" s="48"/>
    </row>
    <row r="553" spans="1:20" ht="14.25" customHeight="1">
      <c r="A553" s="48"/>
      <c r="B553" s="48"/>
      <c r="C553" s="48"/>
      <c r="D553" s="48"/>
      <c r="E553" s="48"/>
      <c r="F553" s="48"/>
      <c r="G553" s="48"/>
      <c r="H553" s="48"/>
      <c r="I553" s="48"/>
      <c r="J553" s="48"/>
      <c r="K553" s="48"/>
      <c r="L553" s="48"/>
      <c r="M553" s="48"/>
      <c r="N553" s="48"/>
      <c r="O553" s="48"/>
      <c r="P553" s="48"/>
      <c r="Q553" s="48"/>
      <c r="R553" s="48"/>
      <c r="S553" s="48"/>
      <c r="T553" s="48"/>
    </row>
    <row r="554" spans="1:20" ht="14.25" customHeight="1">
      <c r="A554" s="48"/>
      <c r="B554" s="48"/>
      <c r="C554" s="48"/>
      <c r="D554" s="48"/>
      <c r="E554" s="48"/>
      <c r="F554" s="48"/>
      <c r="G554" s="48"/>
      <c r="H554" s="48"/>
      <c r="I554" s="48"/>
      <c r="J554" s="48"/>
      <c r="K554" s="48"/>
      <c r="L554" s="48"/>
      <c r="M554" s="48"/>
      <c r="N554" s="48"/>
      <c r="O554" s="48"/>
      <c r="P554" s="48"/>
      <c r="Q554" s="48"/>
      <c r="R554" s="48"/>
      <c r="S554" s="48"/>
      <c r="T554" s="48"/>
    </row>
    <row r="555" spans="1:20" ht="14.25" customHeight="1">
      <c r="A555" s="48"/>
      <c r="B555" s="48"/>
      <c r="C555" s="48"/>
      <c r="D555" s="48"/>
      <c r="E555" s="48"/>
      <c r="F555" s="48"/>
      <c r="G555" s="48"/>
      <c r="H555" s="48"/>
      <c r="I555" s="48"/>
      <c r="J555" s="48"/>
      <c r="K555" s="48"/>
      <c r="L555" s="48"/>
      <c r="M555" s="48"/>
      <c r="N555" s="48"/>
      <c r="O555" s="48"/>
      <c r="P555" s="48"/>
      <c r="Q555" s="48"/>
      <c r="R555" s="48"/>
      <c r="S555" s="48"/>
      <c r="T555" s="48"/>
    </row>
    <row r="556" spans="1:20" ht="14.25" customHeight="1">
      <c r="A556" s="48"/>
      <c r="B556" s="48"/>
      <c r="C556" s="48"/>
      <c r="D556" s="48"/>
      <c r="E556" s="48"/>
      <c r="F556" s="48"/>
      <c r="G556" s="48"/>
      <c r="H556" s="48"/>
      <c r="I556" s="48"/>
      <c r="J556" s="48"/>
      <c r="K556" s="48"/>
      <c r="L556" s="48"/>
      <c r="M556" s="48"/>
      <c r="N556" s="48"/>
      <c r="O556" s="48"/>
      <c r="P556" s="48"/>
      <c r="Q556" s="48"/>
      <c r="R556" s="48"/>
      <c r="S556" s="48"/>
      <c r="T556" s="48"/>
    </row>
    <row r="557" spans="1:20" ht="14.25" customHeight="1">
      <c r="A557" s="48"/>
      <c r="B557" s="48"/>
      <c r="C557" s="48"/>
      <c r="D557" s="48"/>
      <c r="E557" s="48"/>
      <c r="F557" s="48"/>
      <c r="G557" s="48"/>
      <c r="H557" s="48"/>
      <c r="I557" s="48"/>
      <c r="J557" s="48"/>
      <c r="K557" s="48"/>
      <c r="L557" s="48"/>
      <c r="M557" s="48"/>
      <c r="N557" s="48"/>
      <c r="O557" s="48"/>
      <c r="P557" s="48"/>
      <c r="Q557" s="48"/>
      <c r="R557" s="48"/>
      <c r="S557" s="48"/>
      <c r="T557" s="48"/>
    </row>
    <row r="558" spans="1:20" ht="14.25" customHeight="1">
      <c r="A558" s="48"/>
      <c r="B558" s="48"/>
      <c r="C558" s="48"/>
      <c r="D558" s="48"/>
      <c r="E558" s="48"/>
      <c r="F558" s="48"/>
      <c r="G558" s="48"/>
      <c r="H558" s="48"/>
      <c r="I558" s="48"/>
      <c r="J558" s="48"/>
      <c r="K558" s="48"/>
      <c r="L558" s="48"/>
      <c r="M558" s="48"/>
      <c r="N558" s="48"/>
      <c r="O558" s="48"/>
      <c r="P558" s="48"/>
      <c r="Q558" s="48"/>
      <c r="R558" s="48"/>
      <c r="S558" s="48"/>
      <c r="T558" s="48"/>
    </row>
    <row r="559" spans="1:20" ht="14.25" customHeight="1">
      <c r="A559" s="48"/>
      <c r="B559" s="48"/>
      <c r="C559" s="48"/>
      <c r="D559" s="48"/>
      <c r="E559" s="48"/>
      <c r="F559" s="48"/>
      <c r="G559" s="48"/>
      <c r="H559" s="48"/>
      <c r="I559" s="48"/>
      <c r="J559" s="48"/>
      <c r="K559" s="48"/>
      <c r="L559" s="48"/>
      <c r="M559" s="48"/>
      <c r="N559" s="48"/>
      <c r="O559" s="48"/>
      <c r="P559" s="48"/>
      <c r="Q559" s="48"/>
      <c r="R559" s="48"/>
      <c r="S559" s="48"/>
      <c r="T559" s="48"/>
    </row>
    <row r="560" spans="1:20" ht="14.25" customHeight="1">
      <c r="A560" s="48"/>
      <c r="B560" s="48"/>
      <c r="C560" s="48"/>
      <c r="D560" s="48"/>
      <c r="E560" s="48"/>
      <c r="F560" s="48"/>
      <c r="G560" s="48"/>
      <c r="H560" s="48"/>
      <c r="I560" s="48"/>
      <c r="J560" s="48"/>
      <c r="K560" s="48"/>
      <c r="L560" s="48"/>
      <c r="M560" s="48"/>
      <c r="N560" s="48"/>
      <c r="O560" s="48"/>
      <c r="P560" s="48"/>
      <c r="Q560" s="48"/>
      <c r="R560" s="48"/>
      <c r="S560" s="48"/>
      <c r="T560" s="48"/>
    </row>
    <row r="561" spans="1:20" ht="14.25" customHeight="1">
      <c r="A561" s="48"/>
      <c r="B561" s="48"/>
      <c r="C561" s="48"/>
      <c r="D561" s="48"/>
      <c r="E561" s="48"/>
      <c r="F561" s="48"/>
      <c r="G561" s="48"/>
      <c r="H561" s="48"/>
      <c r="I561" s="48"/>
      <c r="J561" s="48"/>
      <c r="K561" s="48"/>
      <c r="L561" s="48"/>
      <c r="M561" s="48"/>
      <c r="N561" s="48"/>
      <c r="O561" s="48"/>
      <c r="P561" s="48"/>
      <c r="Q561" s="48"/>
      <c r="R561" s="48"/>
      <c r="S561" s="48"/>
      <c r="T561" s="48"/>
    </row>
    <row r="562" spans="1:20" ht="14.25" customHeight="1">
      <c r="A562" s="48"/>
      <c r="B562" s="48"/>
      <c r="C562" s="48"/>
      <c r="D562" s="48"/>
      <c r="E562" s="48"/>
      <c r="F562" s="48"/>
      <c r="G562" s="48"/>
      <c r="H562" s="48"/>
      <c r="I562" s="48"/>
      <c r="J562" s="48"/>
      <c r="K562" s="48"/>
      <c r="L562" s="48"/>
      <c r="M562" s="48"/>
      <c r="N562" s="48"/>
      <c r="O562" s="48"/>
      <c r="P562" s="48"/>
      <c r="Q562" s="48"/>
      <c r="R562" s="48"/>
      <c r="S562" s="48"/>
      <c r="T562" s="48"/>
    </row>
    <row r="563" spans="1:20" ht="14.25" customHeight="1">
      <c r="A563" s="48"/>
      <c r="B563" s="48"/>
      <c r="C563" s="48"/>
      <c r="D563" s="48"/>
      <c r="E563" s="48"/>
      <c r="F563" s="48"/>
      <c r="G563" s="48"/>
      <c r="H563" s="48"/>
      <c r="I563" s="48"/>
      <c r="J563" s="48"/>
      <c r="K563" s="48"/>
      <c r="L563" s="48"/>
      <c r="M563" s="48"/>
      <c r="N563" s="48"/>
      <c r="O563" s="48"/>
      <c r="P563" s="48"/>
      <c r="Q563" s="48"/>
      <c r="R563" s="48"/>
      <c r="S563" s="48"/>
      <c r="T563" s="48"/>
    </row>
    <row r="564" spans="1:20" ht="14.25" customHeight="1">
      <c r="A564" s="48"/>
      <c r="B564" s="48"/>
      <c r="C564" s="48"/>
      <c r="D564" s="48"/>
      <c r="E564" s="48"/>
      <c r="F564" s="48"/>
      <c r="G564" s="48"/>
      <c r="H564" s="48"/>
      <c r="I564" s="48"/>
      <c r="J564" s="48"/>
      <c r="K564" s="48"/>
      <c r="L564" s="48"/>
      <c r="M564" s="48"/>
      <c r="N564" s="48"/>
      <c r="O564" s="48"/>
      <c r="P564" s="48"/>
      <c r="Q564" s="48"/>
      <c r="R564" s="48"/>
      <c r="S564" s="48"/>
      <c r="T564" s="48"/>
    </row>
    <row r="565" spans="1:20" ht="14.25" customHeight="1">
      <c r="A565" s="48"/>
      <c r="B565" s="48"/>
      <c r="C565" s="48"/>
      <c r="D565" s="48"/>
      <c r="E565" s="48"/>
      <c r="F565" s="48"/>
      <c r="G565" s="48"/>
      <c r="H565" s="48"/>
      <c r="I565" s="48"/>
      <c r="J565" s="48"/>
      <c r="K565" s="48"/>
      <c r="L565" s="48"/>
      <c r="M565" s="48"/>
      <c r="N565" s="48"/>
      <c r="O565" s="48"/>
      <c r="P565" s="48"/>
      <c r="Q565" s="48"/>
      <c r="R565" s="48"/>
      <c r="S565" s="48"/>
      <c r="T565" s="48"/>
    </row>
    <row r="566" spans="1:20" ht="14.25" customHeight="1">
      <c r="A566" s="48"/>
      <c r="B566" s="48"/>
      <c r="C566" s="48"/>
      <c r="D566" s="48"/>
      <c r="E566" s="48"/>
      <c r="F566" s="48"/>
      <c r="G566" s="48"/>
      <c r="H566" s="48"/>
      <c r="I566" s="48"/>
      <c r="J566" s="48"/>
      <c r="K566" s="48"/>
      <c r="L566" s="48"/>
      <c r="M566" s="48"/>
      <c r="N566" s="48"/>
      <c r="O566" s="48"/>
      <c r="P566" s="48"/>
      <c r="Q566" s="48"/>
      <c r="R566" s="48"/>
      <c r="S566" s="48"/>
      <c r="T566" s="48"/>
    </row>
    <row r="567" spans="1:20" ht="14.25" customHeight="1">
      <c r="A567" s="48"/>
      <c r="B567" s="48"/>
      <c r="C567" s="48"/>
      <c r="D567" s="48"/>
      <c r="E567" s="48"/>
      <c r="F567" s="48"/>
      <c r="G567" s="48"/>
      <c r="H567" s="48"/>
      <c r="I567" s="48"/>
      <c r="J567" s="48"/>
      <c r="K567" s="48"/>
      <c r="L567" s="48"/>
      <c r="M567" s="48"/>
      <c r="N567" s="48"/>
      <c r="O567" s="48"/>
      <c r="P567" s="48"/>
      <c r="Q567" s="48"/>
      <c r="R567" s="48"/>
      <c r="S567" s="48"/>
      <c r="T567" s="48"/>
    </row>
    <row r="568" spans="1:20" ht="14.25" customHeight="1">
      <c r="A568" s="48"/>
      <c r="B568" s="48"/>
      <c r="C568" s="48"/>
      <c r="D568" s="48"/>
      <c r="E568" s="48"/>
      <c r="F568" s="48"/>
      <c r="G568" s="48"/>
      <c r="H568" s="48"/>
      <c r="I568" s="48"/>
      <c r="J568" s="48"/>
      <c r="K568" s="48"/>
      <c r="L568" s="48"/>
      <c r="M568" s="48"/>
      <c r="N568" s="48"/>
      <c r="O568" s="48"/>
      <c r="P568" s="48"/>
      <c r="Q568" s="48"/>
      <c r="R568" s="48"/>
      <c r="S568" s="48"/>
      <c r="T568" s="48"/>
    </row>
    <row r="569" spans="1:20" ht="14.25" customHeight="1">
      <c r="A569" s="48"/>
      <c r="B569" s="48"/>
      <c r="C569" s="48"/>
      <c r="D569" s="48"/>
      <c r="E569" s="48"/>
      <c r="F569" s="48"/>
      <c r="G569" s="48"/>
      <c r="H569" s="48"/>
      <c r="I569" s="48"/>
      <c r="J569" s="48"/>
      <c r="K569" s="48"/>
      <c r="L569" s="48"/>
      <c r="M569" s="48"/>
      <c r="N569" s="48"/>
      <c r="O569" s="48"/>
      <c r="P569" s="48"/>
      <c r="Q569" s="48"/>
      <c r="R569" s="48"/>
      <c r="S569" s="48"/>
      <c r="T569" s="48"/>
    </row>
    <row r="570" spans="1:20" ht="14.25" customHeight="1">
      <c r="A570" s="48"/>
      <c r="B570" s="48"/>
      <c r="C570" s="48"/>
      <c r="D570" s="48"/>
      <c r="E570" s="48"/>
      <c r="F570" s="48"/>
      <c r="G570" s="48"/>
      <c r="H570" s="48"/>
      <c r="I570" s="48"/>
      <c r="J570" s="48"/>
      <c r="K570" s="48"/>
      <c r="L570" s="48"/>
      <c r="M570" s="48"/>
      <c r="N570" s="48"/>
      <c r="O570" s="48"/>
      <c r="P570" s="48"/>
      <c r="Q570" s="48"/>
      <c r="R570" s="48"/>
      <c r="S570" s="48"/>
      <c r="T570" s="48"/>
    </row>
    <row r="571" spans="1:20" ht="14.25" customHeight="1">
      <c r="A571" s="48"/>
      <c r="B571" s="48"/>
      <c r="C571" s="48"/>
      <c r="D571" s="48"/>
      <c r="E571" s="48"/>
      <c r="F571" s="48"/>
      <c r="G571" s="48"/>
      <c r="H571" s="48"/>
      <c r="I571" s="48"/>
      <c r="J571" s="48"/>
      <c r="K571" s="48"/>
      <c r="L571" s="48"/>
      <c r="M571" s="48"/>
      <c r="N571" s="48"/>
      <c r="O571" s="48"/>
      <c r="P571" s="48"/>
      <c r="Q571" s="48"/>
      <c r="R571" s="48"/>
      <c r="S571" s="48"/>
      <c r="T571" s="48"/>
    </row>
    <row r="572" spans="1:20" ht="14.25" customHeight="1">
      <c r="A572" s="48"/>
      <c r="B572" s="48"/>
      <c r="C572" s="48"/>
      <c r="D572" s="48"/>
      <c r="E572" s="48"/>
      <c r="F572" s="48"/>
      <c r="G572" s="48"/>
      <c r="H572" s="48"/>
      <c r="I572" s="48"/>
      <c r="J572" s="48"/>
      <c r="K572" s="48"/>
      <c r="L572" s="48"/>
      <c r="M572" s="48"/>
      <c r="N572" s="48"/>
      <c r="O572" s="48"/>
      <c r="P572" s="48"/>
      <c r="Q572" s="48"/>
      <c r="R572" s="48"/>
      <c r="S572" s="48"/>
      <c r="T572" s="48"/>
    </row>
    <row r="573" spans="1:20" ht="14.25" customHeight="1">
      <c r="A573" s="48"/>
      <c r="B573" s="48"/>
      <c r="C573" s="48"/>
      <c r="D573" s="48"/>
      <c r="E573" s="48"/>
      <c r="F573" s="48"/>
      <c r="G573" s="48"/>
      <c r="H573" s="48"/>
      <c r="I573" s="48"/>
      <c r="J573" s="48"/>
      <c r="K573" s="48"/>
      <c r="L573" s="48"/>
      <c r="M573" s="48"/>
      <c r="N573" s="48"/>
      <c r="O573" s="48"/>
      <c r="P573" s="48"/>
      <c r="Q573" s="48"/>
      <c r="R573" s="48"/>
      <c r="S573" s="48"/>
      <c r="T573" s="48"/>
    </row>
    <row r="574" spans="1:20" ht="14.25" customHeight="1">
      <c r="A574" s="48"/>
      <c r="B574" s="48"/>
      <c r="C574" s="48"/>
      <c r="D574" s="48"/>
      <c r="E574" s="48"/>
      <c r="F574" s="48"/>
      <c r="G574" s="48"/>
      <c r="H574" s="48"/>
      <c r="I574" s="48"/>
      <c r="J574" s="48"/>
      <c r="K574" s="48"/>
      <c r="L574" s="48"/>
      <c r="M574" s="48"/>
      <c r="N574" s="48"/>
      <c r="O574" s="48"/>
      <c r="P574" s="48"/>
      <c r="Q574" s="48"/>
      <c r="R574" s="48"/>
      <c r="S574" s="48"/>
      <c r="T574" s="48"/>
    </row>
    <row r="575" spans="1:20" ht="14.25" customHeight="1">
      <c r="A575" s="48"/>
      <c r="B575" s="48"/>
      <c r="C575" s="48"/>
      <c r="D575" s="48"/>
      <c r="E575" s="48"/>
      <c r="F575" s="48"/>
      <c r="G575" s="48"/>
      <c r="H575" s="48"/>
      <c r="I575" s="48"/>
      <c r="J575" s="48"/>
      <c r="K575" s="48"/>
      <c r="L575" s="48"/>
      <c r="M575" s="48"/>
      <c r="N575" s="48"/>
      <c r="O575" s="48"/>
      <c r="P575" s="48"/>
      <c r="Q575" s="48"/>
      <c r="R575" s="48"/>
      <c r="S575" s="48"/>
      <c r="T575" s="48"/>
    </row>
    <row r="576" spans="1:20" ht="14.25" customHeight="1">
      <c r="A576" s="48"/>
      <c r="B576" s="48"/>
      <c r="C576" s="48"/>
      <c r="D576" s="48"/>
      <c r="E576" s="48"/>
      <c r="F576" s="48"/>
      <c r="G576" s="48"/>
      <c r="H576" s="48"/>
      <c r="I576" s="48"/>
      <c r="J576" s="48"/>
      <c r="K576" s="48"/>
      <c r="L576" s="48"/>
      <c r="M576" s="48"/>
      <c r="N576" s="48"/>
      <c r="O576" s="48"/>
      <c r="P576" s="48"/>
      <c r="Q576" s="48"/>
      <c r="R576" s="48"/>
      <c r="S576" s="48"/>
      <c r="T576" s="48"/>
    </row>
    <row r="577" spans="1:20" ht="14.25" customHeight="1">
      <c r="A577" s="48"/>
      <c r="B577" s="48"/>
      <c r="C577" s="48"/>
      <c r="D577" s="48"/>
      <c r="E577" s="48"/>
      <c r="F577" s="48"/>
      <c r="G577" s="48"/>
      <c r="H577" s="48"/>
      <c r="I577" s="48"/>
      <c r="J577" s="48"/>
      <c r="K577" s="48"/>
      <c r="L577" s="48"/>
      <c r="M577" s="48"/>
      <c r="N577" s="48"/>
      <c r="O577" s="48"/>
      <c r="P577" s="48"/>
      <c r="Q577" s="48"/>
      <c r="R577" s="48"/>
      <c r="S577" s="48"/>
      <c r="T577" s="48"/>
    </row>
    <row r="578" spans="1:20" ht="14.25" customHeight="1">
      <c r="A578" s="48"/>
      <c r="B578" s="48"/>
      <c r="C578" s="48"/>
      <c r="D578" s="48"/>
      <c r="E578" s="48"/>
      <c r="F578" s="48"/>
      <c r="G578" s="48"/>
      <c r="H578" s="48"/>
      <c r="I578" s="48"/>
      <c r="J578" s="48"/>
      <c r="K578" s="48"/>
      <c r="L578" s="48"/>
      <c r="M578" s="48"/>
      <c r="N578" s="48"/>
      <c r="O578" s="48"/>
      <c r="P578" s="48"/>
      <c r="Q578" s="48"/>
      <c r="R578" s="48"/>
      <c r="S578" s="48"/>
      <c r="T578" s="48"/>
    </row>
    <row r="579" spans="1:20" ht="14.25" customHeight="1">
      <c r="A579" s="48"/>
      <c r="B579" s="48"/>
      <c r="C579" s="48"/>
      <c r="D579" s="48"/>
      <c r="E579" s="48"/>
      <c r="F579" s="48"/>
      <c r="G579" s="48"/>
      <c r="H579" s="48"/>
      <c r="I579" s="48"/>
      <c r="J579" s="48"/>
      <c r="K579" s="48"/>
      <c r="L579" s="48"/>
      <c r="M579" s="48"/>
      <c r="N579" s="48"/>
      <c r="O579" s="48"/>
      <c r="P579" s="48"/>
      <c r="Q579" s="48"/>
      <c r="R579" s="48"/>
      <c r="S579" s="48"/>
      <c r="T579" s="48"/>
    </row>
    <row r="580" spans="1:20" ht="14.25" customHeight="1">
      <c r="A580" s="48"/>
      <c r="B580" s="48"/>
      <c r="C580" s="48"/>
      <c r="D580" s="48"/>
      <c r="E580" s="48"/>
      <c r="F580" s="48"/>
      <c r="G580" s="48"/>
      <c r="H580" s="48"/>
      <c r="I580" s="48"/>
      <c r="J580" s="48"/>
      <c r="K580" s="48"/>
      <c r="L580" s="48"/>
      <c r="M580" s="48"/>
      <c r="N580" s="48"/>
      <c r="O580" s="48"/>
      <c r="P580" s="48"/>
      <c r="Q580" s="48"/>
      <c r="R580" s="48"/>
      <c r="S580" s="48"/>
      <c r="T580" s="48"/>
    </row>
    <row r="581" spans="1:20" ht="14.25" customHeight="1">
      <c r="A581" s="48"/>
      <c r="B581" s="48"/>
      <c r="C581" s="48"/>
      <c r="D581" s="48"/>
      <c r="E581" s="48"/>
      <c r="F581" s="48"/>
      <c r="G581" s="48"/>
      <c r="H581" s="48"/>
      <c r="I581" s="48"/>
      <c r="J581" s="48"/>
      <c r="K581" s="48"/>
      <c r="L581" s="48"/>
      <c r="M581" s="48"/>
      <c r="N581" s="48"/>
      <c r="O581" s="48"/>
      <c r="P581" s="48"/>
      <c r="Q581" s="48"/>
      <c r="R581" s="48"/>
      <c r="S581" s="48"/>
      <c r="T581" s="48"/>
    </row>
    <row r="582" spans="1:20" ht="14.25" customHeight="1">
      <c r="A582" s="48"/>
      <c r="B582" s="48"/>
      <c r="C582" s="48"/>
      <c r="D582" s="48"/>
      <c r="E582" s="48"/>
      <c r="F582" s="48"/>
      <c r="G582" s="48"/>
      <c r="H582" s="48"/>
      <c r="I582" s="48"/>
      <c r="J582" s="48"/>
      <c r="K582" s="48"/>
      <c r="L582" s="48"/>
      <c r="M582" s="48"/>
      <c r="N582" s="48"/>
      <c r="O582" s="48"/>
      <c r="P582" s="48"/>
      <c r="Q582" s="48"/>
      <c r="R582" s="48"/>
      <c r="S582" s="48"/>
      <c r="T582" s="48"/>
    </row>
    <row r="583" spans="1:20" ht="14.25" customHeight="1">
      <c r="A583" s="48"/>
      <c r="B583" s="48"/>
      <c r="C583" s="48"/>
      <c r="D583" s="48"/>
      <c r="E583" s="48"/>
      <c r="F583" s="48"/>
      <c r="G583" s="48"/>
      <c r="H583" s="48"/>
      <c r="I583" s="48"/>
      <c r="J583" s="48"/>
      <c r="K583" s="48"/>
      <c r="L583" s="48"/>
      <c r="M583" s="48"/>
      <c r="N583" s="48"/>
      <c r="O583" s="48"/>
      <c r="P583" s="48"/>
      <c r="Q583" s="48"/>
      <c r="R583" s="48"/>
      <c r="S583" s="48"/>
      <c r="T583" s="48"/>
    </row>
    <row r="584" spans="1:20" ht="14.25" customHeight="1">
      <c r="A584" s="48"/>
      <c r="B584" s="48"/>
      <c r="C584" s="48"/>
      <c r="D584" s="48"/>
      <c r="E584" s="48"/>
      <c r="F584" s="48"/>
      <c r="G584" s="48"/>
      <c r="H584" s="48"/>
      <c r="I584" s="48"/>
      <c r="J584" s="48"/>
      <c r="K584" s="48"/>
      <c r="L584" s="48"/>
      <c r="M584" s="48"/>
      <c r="N584" s="48"/>
      <c r="O584" s="48"/>
      <c r="P584" s="48"/>
      <c r="Q584" s="48"/>
      <c r="R584" s="48"/>
      <c r="S584" s="48"/>
      <c r="T584" s="48"/>
    </row>
    <row r="585" spans="1:20" ht="14.25" customHeight="1">
      <c r="A585" s="48"/>
      <c r="B585" s="48"/>
      <c r="C585" s="48"/>
      <c r="D585" s="48"/>
      <c r="E585" s="48"/>
      <c r="F585" s="48"/>
      <c r="G585" s="48"/>
      <c r="H585" s="48"/>
      <c r="I585" s="48"/>
      <c r="J585" s="48"/>
      <c r="K585" s="48"/>
      <c r="L585" s="48"/>
      <c r="M585" s="48"/>
      <c r="N585" s="48"/>
      <c r="O585" s="48"/>
      <c r="P585" s="48"/>
      <c r="Q585" s="48"/>
      <c r="R585" s="48"/>
      <c r="S585" s="48"/>
      <c r="T585" s="48"/>
    </row>
    <row r="586" spans="1:20" ht="14.25" customHeight="1">
      <c r="A586" s="48"/>
      <c r="B586" s="48"/>
      <c r="C586" s="48"/>
      <c r="D586" s="48"/>
      <c r="E586" s="48"/>
      <c r="F586" s="48"/>
      <c r="G586" s="48"/>
      <c r="H586" s="48"/>
      <c r="I586" s="48"/>
      <c r="J586" s="48"/>
      <c r="K586" s="48"/>
      <c r="L586" s="48"/>
      <c r="M586" s="48"/>
      <c r="N586" s="48"/>
      <c r="O586" s="48"/>
      <c r="P586" s="48"/>
      <c r="Q586" s="48"/>
      <c r="R586" s="48"/>
      <c r="S586" s="48"/>
      <c r="T586" s="48"/>
    </row>
    <row r="587" spans="1:20" ht="14.25" customHeight="1">
      <c r="A587" s="48"/>
      <c r="B587" s="48"/>
      <c r="C587" s="48"/>
      <c r="D587" s="48"/>
      <c r="E587" s="48"/>
      <c r="F587" s="48"/>
      <c r="G587" s="48"/>
      <c r="H587" s="48"/>
      <c r="I587" s="48"/>
      <c r="J587" s="48"/>
      <c r="K587" s="48"/>
      <c r="L587" s="48"/>
      <c r="M587" s="48"/>
      <c r="N587" s="48"/>
      <c r="O587" s="48"/>
      <c r="P587" s="48"/>
      <c r="Q587" s="48"/>
      <c r="R587" s="48"/>
      <c r="S587" s="48"/>
      <c r="T587" s="48"/>
    </row>
    <row r="588" spans="1:20" ht="14.25" customHeight="1">
      <c r="A588" s="48"/>
      <c r="B588" s="48"/>
      <c r="C588" s="48"/>
      <c r="D588" s="48"/>
      <c r="E588" s="48"/>
      <c r="F588" s="48"/>
      <c r="G588" s="48"/>
      <c r="H588" s="48"/>
      <c r="I588" s="48"/>
      <c r="J588" s="48"/>
      <c r="K588" s="48"/>
      <c r="L588" s="48"/>
      <c r="M588" s="48"/>
      <c r="N588" s="48"/>
      <c r="O588" s="48"/>
      <c r="P588" s="48"/>
      <c r="Q588" s="48"/>
      <c r="R588" s="48"/>
      <c r="S588" s="48"/>
      <c r="T588" s="48"/>
    </row>
    <row r="589" spans="1:20" ht="14.25" customHeight="1">
      <c r="A589" s="48"/>
      <c r="B589" s="48"/>
      <c r="C589" s="48"/>
      <c r="D589" s="48"/>
      <c r="E589" s="48"/>
      <c r="F589" s="48"/>
      <c r="G589" s="48"/>
      <c r="H589" s="48"/>
      <c r="I589" s="48"/>
      <c r="J589" s="48"/>
      <c r="K589" s="48"/>
      <c r="L589" s="48"/>
      <c r="M589" s="48"/>
      <c r="N589" s="48"/>
      <c r="O589" s="48"/>
      <c r="P589" s="48"/>
      <c r="Q589" s="48"/>
      <c r="R589" s="48"/>
      <c r="S589" s="48"/>
      <c r="T589" s="48"/>
    </row>
    <row r="590" spans="1:20" ht="14.25" customHeight="1">
      <c r="A590" s="48"/>
      <c r="B590" s="48"/>
      <c r="C590" s="48"/>
      <c r="D590" s="48"/>
      <c r="E590" s="48"/>
      <c r="F590" s="48"/>
      <c r="G590" s="48"/>
      <c r="H590" s="48"/>
      <c r="I590" s="48"/>
      <c r="J590" s="48"/>
      <c r="K590" s="48"/>
      <c r="L590" s="48"/>
      <c r="M590" s="48"/>
      <c r="N590" s="48"/>
      <c r="O590" s="48"/>
      <c r="P590" s="48"/>
      <c r="Q590" s="48"/>
      <c r="R590" s="48"/>
      <c r="S590" s="48"/>
      <c r="T590" s="48"/>
    </row>
    <row r="591" spans="1:20" ht="14.25" customHeight="1">
      <c r="A591" s="48"/>
      <c r="B591" s="48"/>
      <c r="C591" s="48"/>
      <c r="D591" s="48"/>
      <c r="E591" s="48"/>
      <c r="F591" s="48"/>
      <c r="G591" s="48"/>
      <c r="H591" s="48"/>
      <c r="I591" s="48"/>
      <c r="J591" s="48"/>
      <c r="K591" s="48"/>
      <c r="L591" s="48"/>
      <c r="M591" s="48"/>
      <c r="N591" s="48"/>
      <c r="O591" s="48"/>
      <c r="P591" s="48"/>
      <c r="Q591" s="48"/>
      <c r="R591" s="48"/>
      <c r="S591" s="48"/>
      <c r="T591" s="48"/>
    </row>
    <row r="592" spans="1:20" ht="14.25" customHeight="1">
      <c r="A592" s="48"/>
      <c r="B592" s="48"/>
      <c r="C592" s="48"/>
      <c r="D592" s="48"/>
      <c r="E592" s="48"/>
      <c r="F592" s="48"/>
      <c r="G592" s="48"/>
      <c r="H592" s="48"/>
      <c r="I592" s="48"/>
      <c r="J592" s="48"/>
      <c r="K592" s="48"/>
      <c r="L592" s="48"/>
      <c r="M592" s="48"/>
      <c r="N592" s="48"/>
      <c r="O592" s="48"/>
      <c r="P592" s="48"/>
      <c r="Q592" s="48"/>
      <c r="R592" s="48"/>
      <c r="S592" s="48"/>
      <c r="T592" s="48"/>
    </row>
    <row r="593" spans="1:20" ht="14.25" customHeight="1">
      <c r="A593" s="48"/>
      <c r="B593" s="48"/>
      <c r="C593" s="48"/>
      <c r="D593" s="48"/>
      <c r="E593" s="48"/>
      <c r="F593" s="48"/>
      <c r="G593" s="48"/>
      <c r="H593" s="48"/>
      <c r="I593" s="48"/>
      <c r="J593" s="48"/>
      <c r="K593" s="48"/>
      <c r="L593" s="48"/>
      <c r="M593" s="48"/>
      <c r="N593" s="48"/>
      <c r="O593" s="48"/>
      <c r="P593" s="48"/>
      <c r="Q593" s="48"/>
      <c r="R593" s="48"/>
      <c r="S593" s="48"/>
      <c r="T593" s="48"/>
    </row>
    <row r="594" spans="1:20" ht="14.25" customHeight="1">
      <c r="A594" s="48"/>
      <c r="B594" s="48"/>
      <c r="C594" s="48"/>
      <c r="D594" s="48"/>
      <c r="E594" s="48"/>
      <c r="F594" s="48"/>
      <c r="G594" s="48"/>
      <c r="H594" s="48"/>
      <c r="I594" s="48"/>
      <c r="J594" s="48"/>
      <c r="K594" s="48"/>
      <c r="L594" s="48"/>
      <c r="M594" s="48"/>
      <c r="N594" s="48"/>
      <c r="O594" s="48"/>
      <c r="P594" s="48"/>
      <c r="Q594" s="48"/>
      <c r="R594" s="48"/>
      <c r="S594" s="48"/>
      <c r="T594" s="48"/>
    </row>
    <row r="595" spans="1:20" ht="14.25" customHeight="1">
      <c r="A595" s="48"/>
      <c r="B595" s="48"/>
      <c r="C595" s="48"/>
      <c r="D595" s="48"/>
      <c r="E595" s="48"/>
      <c r="F595" s="48"/>
      <c r="G595" s="48"/>
      <c r="H595" s="48"/>
      <c r="I595" s="48"/>
      <c r="J595" s="48"/>
      <c r="K595" s="48"/>
      <c r="L595" s="48"/>
      <c r="M595" s="48"/>
      <c r="N595" s="48"/>
      <c r="O595" s="48"/>
      <c r="P595" s="48"/>
      <c r="Q595" s="48"/>
      <c r="R595" s="48"/>
      <c r="S595" s="48"/>
      <c r="T595" s="48"/>
    </row>
    <row r="596" spans="1:20" ht="14.25" customHeight="1">
      <c r="A596" s="48"/>
      <c r="B596" s="48"/>
      <c r="C596" s="48"/>
      <c r="D596" s="48"/>
      <c r="E596" s="48"/>
      <c r="F596" s="48"/>
      <c r="G596" s="48"/>
      <c r="H596" s="48"/>
      <c r="I596" s="48"/>
      <c r="J596" s="48"/>
      <c r="K596" s="48"/>
      <c r="L596" s="48"/>
      <c r="M596" s="48"/>
      <c r="N596" s="48"/>
      <c r="O596" s="48"/>
      <c r="P596" s="48"/>
      <c r="Q596" s="48"/>
      <c r="R596" s="48"/>
      <c r="S596" s="48"/>
      <c r="T596" s="48"/>
    </row>
    <row r="597" spans="1:20" ht="14.25" customHeight="1">
      <c r="A597" s="48"/>
      <c r="B597" s="48"/>
      <c r="C597" s="48"/>
      <c r="D597" s="48"/>
      <c r="E597" s="48"/>
      <c r="F597" s="48"/>
      <c r="G597" s="48"/>
      <c r="H597" s="48"/>
      <c r="I597" s="48"/>
      <c r="J597" s="48"/>
      <c r="K597" s="48"/>
      <c r="L597" s="48"/>
      <c r="M597" s="48"/>
      <c r="N597" s="48"/>
      <c r="O597" s="48"/>
      <c r="P597" s="48"/>
      <c r="Q597" s="48"/>
      <c r="R597" s="48"/>
      <c r="S597" s="48"/>
      <c r="T597" s="48"/>
    </row>
    <row r="598" spans="1:20" ht="14.25" customHeight="1">
      <c r="A598" s="48"/>
      <c r="B598" s="48"/>
      <c r="C598" s="48"/>
      <c r="D598" s="48"/>
      <c r="E598" s="48"/>
      <c r="F598" s="48"/>
      <c r="G598" s="48"/>
      <c r="H598" s="48"/>
      <c r="I598" s="48"/>
      <c r="J598" s="48"/>
      <c r="K598" s="48"/>
      <c r="L598" s="48"/>
      <c r="M598" s="48"/>
      <c r="N598" s="48"/>
      <c r="O598" s="48"/>
      <c r="P598" s="48"/>
      <c r="Q598" s="48"/>
      <c r="R598" s="48"/>
      <c r="S598" s="48"/>
      <c r="T598" s="48"/>
    </row>
    <row r="599" spans="1:20" ht="14.25" customHeight="1">
      <c r="A599" s="48"/>
      <c r="B599" s="48"/>
      <c r="C599" s="48"/>
      <c r="D599" s="48"/>
      <c r="E599" s="48"/>
      <c r="F599" s="48"/>
      <c r="G599" s="48"/>
      <c r="H599" s="48"/>
      <c r="I599" s="48"/>
      <c r="J599" s="48"/>
      <c r="K599" s="48"/>
      <c r="L599" s="48"/>
      <c r="M599" s="48"/>
      <c r="N599" s="48"/>
      <c r="O599" s="48"/>
      <c r="P599" s="48"/>
      <c r="Q599" s="48"/>
      <c r="R599" s="48"/>
      <c r="S599" s="48"/>
      <c r="T599" s="48"/>
    </row>
    <row r="600" spans="1:20" ht="14.25" customHeight="1">
      <c r="A600" s="48"/>
      <c r="B600" s="48"/>
      <c r="C600" s="48"/>
      <c r="D600" s="48"/>
      <c r="E600" s="48"/>
      <c r="F600" s="48"/>
      <c r="G600" s="48"/>
      <c r="H600" s="48"/>
      <c r="I600" s="48"/>
      <c r="J600" s="48"/>
      <c r="K600" s="48"/>
      <c r="L600" s="48"/>
      <c r="M600" s="48"/>
      <c r="N600" s="48"/>
      <c r="O600" s="48"/>
      <c r="P600" s="48"/>
      <c r="Q600" s="48"/>
      <c r="R600" s="48"/>
      <c r="S600" s="48"/>
      <c r="T600" s="48"/>
    </row>
    <row r="601" spans="1:20" ht="14.25" customHeight="1">
      <c r="A601" s="48"/>
      <c r="B601" s="48"/>
      <c r="C601" s="48"/>
      <c r="D601" s="48"/>
      <c r="E601" s="48"/>
      <c r="F601" s="48"/>
      <c r="G601" s="48"/>
      <c r="H601" s="48"/>
      <c r="I601" s="48"/>
      <c r="J601" s="48"/>
      <c r="K601" s="48"/>
      <c r="L601" s="48"/>
      <c r="M601" s="48"/>
      <c r="N601" s="48"/>
      <c r="O601" s="48"/>
      <c r="P601" s="48"/>
      <c r="Q601" s="48"/>
      <c r="R601" s="48"/>
      <c r="S601" s="48"/>
      <c r="T601" s="48"/>
    </row>
    <row r="602" spans="1:20" ht="14.25" customHeight="1">
      <c r="A602" s="48"/>
      <c r="B602" s="48"/>
      <c r="C602" s="48"/>
      <c r="D602" s="48"/>
      <c r="E602" s="48"/>
      <c r="F602" s="48"/>
      <c r="G602" s="48"/>
      <c r="H602" s="48"/>
      <c r="I602" s="48"/>
      <c r="J602" s="48"/>
      <c r="K602" s="48"/>
      <c r="L602" s="48"/>
      <c r="M602" s="48"/>
      <c r="N602" s="48"/>
      <c r="O602" s="48"/>
      <c r="P602" s="48"/>
      <c r="Q602" s="48"/>
      <c r="R602" s="48"/>
      <c r="S602" s="48"/>
      <c r="T602" s="48"/>
    </row>
    <row r="603" spans="1:20" ht="14.25" customHeight="1">
      <c r="A603" s="48"/>
      <c r="B603" s="48"/>
      <c r="C603" s="48"/>
      <c r="D603" s="48"/>
      <c r="E603" s="48"/>
      <c r="F603" s="48"/>
      <c r="G603" s="48"/>
      <c r="H603" s="48"/>
      <c r="I603" s="48"/>
      <c r="J603" s="48"/>
      <c r="K603" s="48"/>
      <c r="L603" s="48"/>
      <c r="M603" s="48"/>
      <c r="N603" s="48"/>
      <c r="O603" s="48"/>
      <c r="P603" s="48"/>
      <c r="Q603" s="48"/>
      <c r="R603" s="48"/>
      <c r="S603" s="48"/>
      <c r="T603" s="48"/>
    </row>
    <row r="604" spans="1:20" ht="14.25" customHeight="1">
      <c r="A604" s="48"/>
      <c r="B604" s="48"/>
      <c r="C604" s="48"/>
      <c r="D604" s="48"/>
      <c r="E604" s="48"/>
      <c r="F604" s="48"/>
      <c r="G604" s="48"/>
      <c r="H604" s="48"/>
      <c r="I604" s="48"/>
      <c r="J604" s="48"/>
      <c r="K604" s="48"/>
      <c r="L604" s="48"/>
      <c r="M604" s="48"/>
      <c r="N604" s="48"/>
      <c r="O604" s="48"/>
      <c r="P604" s="48"/>
      <c r="Q604" s="48"/>
      <c r="R604" s="48"/>
      <c r="S604" s="48"/>
      <c r="T604" s="48"/>
    </row>
    <row r="605" spans="1:20" ht="14.25" customHeight="1">
      <c r="A605" s="48"/>
      <c r="B605" s="48"/>
      <c r="C605" s="48"/>
      <c r="D605" s="48"/>
      <c r="E605" s="48"/>
      <c r="F605" s="48"/>
      <c r="G605" s="48"/>
      <c r="H605" s="48"/>
      <c r="I605" s="48"/>
      <c r="J605" s="48"/>
      <c r="K605" s="48"/>
      <c r="L605" s="48"/>
      <c r="M605" s="48"/>
      <c r="N605" s="48"/>
      <c r="O605" s="48"/>
      <c r="P605" s="48"/>
      <c r="Q605" s="48"/>
      <c r="R605" s="48"/>
      <c r="S605" s="48"/>
      <c r="T605" s="48"/>
    </row>
    <row r="606" spans="1:20" ht="14.25" customHeight="1">
      <c r="A606" s="48"/>
      <c r="B606" s="48"/>
      <c r="C606" s="48"/>
      <c r="D606" s="48"/>
      <c r="E606" s="48"/>
      <c r="F606" s="48"/>
      <c r="G606" s="48"/>
      <c r="H606" s="48"/>
      <c r="I606" s="48"/>
      <c r="J606" s="48"/>
      <c r="K606" s="48"/>
      <c r="L606" s="48"/>
      <c r="M606" s="48"/>
      <c r="N606" s="48"/>
      <c r="O606" s="48"/>
      <c r="P606" s="48"/>
      <c r="Q606" s="48"/>
      <c r="R606" s="48"/>
      <c r="S606" s="48"/>
      <c r="T606" s="48"/>
    </row>
    <row r="607" spans="1:20" ht="14.25" customHeight="1">
      <c r="A607" s="48"/>
      <c r="B607" s="48"/>
      <c r="C607" s="48"/>
      <c r="D607" s="48"/>
      <c r="E607" s="48"/>
      <c r="F607" s="48"/>
      <c r="G607" s="48"/>
      <c r="H607" s="48"/>
      <c r="I607" s="48"/>
      <c r="J607" s="48"/>
      <c r="K607" s="48"/>
      <c r="L607" s="48"/>
      <c r="M607" s="48"/>
      <c r="N607" s="48"/>
      <c r="O607" s="48"/>
      <c r="P607" s="48"/>
      <c r="Q607" s="48"/>
      <c r="R607" s="48"/>
      <c r="S607" s="48"/>
      <c r="T607" s="48"/>
    </row>
    <row r="608" spans="1:20" ht="14.25" customHeight="1">
      <c r="A608" s="48"/>
      <c r="B608" s="48"/>
      <c r="C608" s="48"/>
      <c r="D608" s="48"/>
      <c r="E608" s="48"/>
      <c r="F608" s="48"/>
      <c r="G608" s="48"/>
      <c r="H608" s="48"/>
      <c r="I608" s="48"/>
      <c r="J608" s="48"/>
      <c r="K608" s="48"/>
      <c r="L608" s="48"/>
      <c r="M608" s="48"/>
      <c r="N608" s="48"/>
      <c r="O608" s="48"/>
      <c r="P608" s="48"/>
      <c r="Q608" s="48"/>
      <c r="R608" s="48"/>
      <c r="S608" s="48"/>
      <c r="T608" s="48"/>
    </row>
    <row r="609" spans="1:20" ht="14.25" customHeight="1">
      <c r="A609" s="48"/>
      <c r="B609" s="48"/>
      <c r="C609" s="48"/>
      <c r="D609" s="48"/>
      <c r="E609" s="48"/>
      <c r="F609" s="48"/>
      <c r="G609" s="48"/>
      <c r="H609" s="48"/>
      <c r="I609" s="48"/>
      <c r="J609" s="48"/>
      <c r="K609" s="48"/>
      <c r="L609" s="48"/>
      <c r="M609" s="48"/>
      <c r="N609" s="48"/>
      <c r="O609" s="48"/>
      <c r="P609" s="48"/>
      <c r="Q609" s="48"/>
      <c r="R609" s="48"/>
      <c r="S609" s="48"/>
      <c r="T609" s="48"/>
    </row>
    <row r="610" spans="1:20" ht="14.25" customHeight="1">
      <c r="A610" s="48"/>
      <c r="B610" s="48"/>
      <c r="C610" s="48"/>
      <c r="D610" s="48"/>
      <c r="E610" s="48"/>
      <c r="F610" s="48"/>
      <c r="G610" s="48"/>
      <c r="H610" s="48"/>
      <c r="I610" s="48"/>
      <c r="J610" s="48"/>
      <c r="K610" s="48"/>
      <c r="L610" s="48"/>
      <c r="M610" s="48"/>
      <c r="N610" s="48"/>
      <c r="O610" s="48"/>
      <c r="P610" s="48"/>
      <c r="Q610" s="48"/>
      <c r="R610" s="48"/>
      <c r="S610" s="48"/>
      <c r="T610" s="48"/>
    </row>
    <row r="611" spans="1:20" ht="14.25" customHeight="1">
      <c r="A611" s="48"/>
      <c r="B611" s="48"/>
      <c r="C611" s="48"/>
      <c r="D611" s="48"/>
      <c r="E611" s="48"/>
      <c r="F611" s="48"/>
      <c r="G611" s="48"/>
      <c r="H611" s="48"/>
      <c r="I611" s="48"/>
      <c r="J611" s="48"/>
      <c r="K611" s="48"/>
      <c r="L611" s="48"/>
      <c r="M611" s="48"/>
      <c r="N611" s="48"/>
      <c r="O611" s="48"/>
      <c r="P611" s="48"/>
      <c r="Q611" s="48"/>
      <c r="R611" s="48"/>
      <c r="S611" s="48"/>
      <c r="T611" s="48"/>
    </row>
    <row r="612" spans="1:20" ht="14.25" customHeight="1">
      <c r="A612" s="48"/>
      <c r="B612" s="48"/>
      <c r="C612" s="48"/>
      <c r="D612" s="48"/>
      <c r="E612" s="48"/>
      <c r="F612" s="48"/>
      <c r="G612" s="48"/>
      <c r="H612" s="48"/>
      <c r="I612" s="48"/>
      <c r="J612" s="48"/>
      <c r="K612" s="48"/>
      <c r="L612" s="48"/>
      <c r="M612" s="48"/>
      <c r="N612" s="48"/>
      <c r="O612" s="48"/>
      <c r="P612" s="48"/>
      <c r="Q612" s="48"/>
      <c r="R612" s="48"/>
      <c r="S612" s="48"/>
      <c r="T612" s="48"/>
    </row>
    <row r="613" spans="1:20" ht="14.25" customHeight="1">
      <c r="A613" s="48"/>
      <c r="B613" s="48"/>
      <c r="C613" s="48"/>
      <c r="D613" s="48"/>
      <c r="E613" s="48"/>
      <c r="F613" s="48"/>
      <c r="G613" s="48"/>
      <c r="H613" s="48"/>
      <c r="I613" s="48"/>
      <c r="J613" s="48"/>
      <c r="K613" s="48"/>
      <c r="L613" s="48"/>
      <c r="M613" s="48"/>
      <c r="N613" s="48"/>
      <c r="O613" s="48"/>
      <c r="P613" s="48"/>
      <c r="Q613" s="48"/>
      <c r="R613" s="48"/>
      <c r="S613" s="48"/>
      <c r="T613" s="48"/>
    </row>
    <row r="614" spans="1:20" ht="14.25" customHeight="1">
      <c r="A614" s="48"/>
      <c r="B614" s="48"/>
      <c r="C614" s="48"/>
      <c r="D614" s="48"/>
      <c r="E614" s="48"/>
      <c r="F614" s="48"/>
      <c r="G614" s="48"/>
      <c r="H614" s="48"/>
      <c r="I614" s="48"/>
      <c r="J614" s="48"/>
      <c r="K614" s="48"/>
      <c r="L614" s="48"/>
      <c r="M614" s="48"/>
      <c r="N614" s="48"/>
      <c r="O614" s="48"/>
      <c r="P614" s="48"/>
      <c r="Q614" s="48"/>
      <c r="R614" s="48"/>
      <c r="S614" s="48"/>
      <c r="T614" s="48"/>
    </row>
    <row r="615" spans="1:20" ht="14.25" customHeight="1">
      <c r="A615" s="48"/>
      <c r="B615" s="48"/>
      <c r="C615" s="48"/>
      <c r="D615" s="48"/>
      <c r="E615" s="48"/>
      <c r="F615" s="48"/>
      <c r="G615" s="48"/>
      <c r="H615" s="48"/>
      <c r="I615" s="48"/>
      <c r="J615" s="48"/>
      <c r="K615" s="48"/>
      <c r="L615" s="48"/>
      <c r="M615" s="48"/>
      <c r="N615" s="48"/>
      <c r="O615" s="48"/>
      <c r="P615" s="48"/>
      <c r="Q615" s="48"/>
      <c r="R615" s="48"/>
      <c r="S615" s="48"/>
      <c r="T615" s="48"/>
    </row>
    <row r="616" spans="1:20" ht="14.25" customHeight="1">
      <c r="A616" s="48"/>
      <c r="B616" s="48"/>
      <c r="C616" s="48"/>
      <c r="D616" s="48"/>
      <c r="E616" s="48"/>
      <c r="F616" s="48"/>
      <c r="G616" s="48"/>
      <c r="H616" s="48"/>
      <c r="I616" s="48"/>
      <c r="J616" s="48"/>
      <c r="K616" s="48"/>
      <c r="L616" s="48"/>
      <c r="M616" s="48"/>
      <c r="N616" s="48"/>
      <c r="O616" s="48"/>
      <c r="P616" s="48"/>
      <c r="Q616" s="48"/>
      <c r="R616" s="48"/>
      <c r="S616" s="48"/>
      <c r="T616" s="48"/>
    </row>
    <row r="617" spans="1:20" ht="14.25" customHeight="1">
      <c r="A617" s="48"/>
      <c r="B617" s="48"/>
      <c r="C617" s="48"/>
      <c r="D617" s="48"/>
      <c r="E617" s="48"/>
      <c r="F617" s="48"/>
      <c r="G617" s="48"/>
      <c r="H617" s="48"/>
      <c r="I617" s="48"/>
      <c r="J617" s="48"/>
      <c r="K617" s="48"/>
      <c r="L617" s="48"/>
      <c r="M617" s="48"/>
      <c r="N617" s="48"/>
      <c r="O617" s="48"/>
      <c r="P617" s="48"/>
      <c r="Q617" s="48"/>
      <c r="R617" s="48"/>
      <c r="S617" s="48"/>
      <c r="T617" s="48"/>
    </row>
    <row r="618" spans="1:20" ht="14.25" customHeight="1">
      <c r="A618" s="48"/>
      <c r="B618" s="48"/>
      <c r="C618" s="48"/>
      <c r="D618" s="48"/>
      <c r="E618" s="48"/>
      <c r="F618" s="48"/>
      <c r="G618" s="48"/>
      <c r="H618" s="48"/>
      <c r="I618" s="48"/>
      <c r="J618" s="48"/>
      <c r="K618" s="48"/>
      <c r="L618" s="48"/>
      <c r="M618" s="48"/>
      <c r="N618" s="48"/>
      <c r="O618" s="48"/>
      <c r="P618" s="48"/>
      <c r="Q618" s="48"/>
      <c r="R618" s="48"/>
      <c r="S618" s="48"/>
      <c r="T618" s="48"/>
    </row>
    <row r="619" spans="1:20" ht="14.25" customHeight="1">
      <c r="A619" s="48"/>
      <c r="B619" s="48"/>
      <c r="C619" s="48"/>
      <c r="D619" s="48"/>
      <c r="E619" s="48"/>
      <c r="F619" s="48"/>
      <c r="G619" s="48"/>
      <c r="H619" s="48"/>
      <c r="I619" s="48"/>
      <c r="J619" s="48"/>
      <c r="K619" s="48"/>
      <c r="L619" s="48"/>
      <c r="M619" s="48"/>
      <c r="N619" s="48"/>
      <c r="O619" s="48"/>
      <c r="P619" s="48"/>
      <c r="Q619" s="48"/>
      <c r="R619" s="48"/>
      <c r="S619" s="48"/>
      <c r="T619" s="48"/>
    </row>
    <row r="620" spans="1:20" ht="14.25" customHeight="1">
      <c r="A620" s="48"/>
      <c r="B620" s="48"/>
      <c r="C620" s="48"/>
      <c r="D620" s="48"/>
      <c r="E620" s="48"/>
      <c r="F620" s="48"/>
      <c r="G620" s="48"/>
      <c r="H620" s="48"/>
      <c r="I620" s="48"/>
      <c r="J620" s="48"/>
      <c r="K620" s="48"/>
      <c r="L620" s="48"/>
      <c r="M620" s="48"/>
      <c r="N620" s="48"/>
      <c r="O620" s="48"/>
      <c r="P620" s="48"/>
      <c r="Q620" s="48"/>
      <c r="R620" s="48"/>
      <c r="S620" s="48"/>
      <c r="T620" s="48"/>
    </row>
    <row r="621" spans="1:20" ht="14.25" customHeight="1">
      <c r="A621" s="48"/>
      <c r="B621" s="48"/>
      <c r="C621" s="48"/>
      <c r="D621" s="48"/>
      <c r="E621" s="48"/>
      <c r="F621" s="48"/>
      <c r="G621" s="48"/>
      <c r="H621" s="48"/>
      <c r="I621" s="48"/>
      <c r="J621" s="48"/>
      <c r="K621" s="48"/>
      <c r="L621" s="48"/>
      <c r="M621" s="48"/>
      <c r="N621" s="48"/>
      <c r="O621" s="48"/>
      <c r="P621" s="48"/>
      <c r="Q621" s="48"/>
      <c r="R621" s="48"/>
      <c r="S621" s="48"/>
      <c r="T621" s="48"/>
    </row>
    <row r="622" spans="1:20" ht="14.25" customHeight="1">
      <c r="A622" s="48"/>
      <c r="B622" s="48"/>
      <c r="C622" s="48"/>
      <c r="D622" s="48"/>
      <c r="E622" s="48"/>
      <c r="F622" s="48"/>
      <c r="G622" s="48"/>
      <c r="H622" s="48"/>
      <c r="I622" s="48"/>
      <c r="J622" s="48"/>
      <c r="K622" s="48"/>
      <c r="L622" s="48"/>
      <c r="M622" s="48"/>
      <c r="N622" s="48"/>
      <c r="O622" s="48"/>
      <c r="P622" s="48"/>
      <c r="Q622" s="48"/>
      <c r="R622" s="48"/>
      <c r="S622" s="48"/>
      <c r="T622" s="48"/>
    </row>
    <row r="623" spans="1:20" ht="14.25" customHeight="1">
      <c r="A623" s="48"/>
      <c r="B623" s="48"/>
      <c r="C623" s="48"/>
      <c r="D623" s="48"/>
      <c r="E623" s="48"/>
      <c r="F623" s="48"/>
      <c r="G623" s="48"/>
      <c r="H623" s="48"/>
      <c r="I623" s="48"/>
      <c r="J623" s="48"/>
      <c r="K623" s="48"/>
      <c r="L623" s="48"/>
      <c r="M623" s="48"/>
      <c r="N623" s="48"/>
      <c r="O623" s="48"/>
      <c r="P623" s="48"/>
      <c r="Q623" s="48"/>
      <c r="R623" s="48"/>
      <c r="S623" s="48"/>
      <c r="T623" s="48"/>
    </row>
    <row r="624" spans="1:20" ht="14.25" customHeight="1">
      <c r="A624" s="48"/>
      <c r="B624" s="48"/>
      <c r="C624" s="48"/>
      <c r="D624" s="48"/>
      <c r="E624" s="48"/>
      <c r="F624" s="48"/>
      <c r="G624" s="48"/>
      <c r="H624" s="48"/>
      <c r="I624" s="48"/>
      <c r="J624" s="48"/>
      <c r="K624" s="48"/>
      <c r="L624" s="48"/>
      <c r="M624" s="48"/>
      <c r="N624" s="48"/>
      <c r="O624" s="48"/>
      <c r="P624" s="48"/>
      <c r="Q624" s="48"/>
      <c r="R624" s="48"/>
      <c r="S624" s="48"/>
      <c r="T624" s="48"/>
    </row>
    <row r="625" spans="1:20" ht="14.25" customHeight="1">
      <c r="A625" s="48"/>
      <c r="B625" s="48"/>
      <c r="C625" s="48"/>
      <c r="D625" s="48"/>
      <c r="E625" s="48"/>
      <c r="F625" s="48"/>
      <c r="G625" s="48"/>
      <c r="H625" s="48"/>
      <c r="I625" s="48"/>
      <c r="J625" s="48"/>
      <c r="K625" s="48"/>
      <c r="L625" s="48"/>
      <c r="M625" s="48"/>
      <c r="N625" s="48"/>
      <c r="O625" s="48"/>
      <c r="P625" s="48"/>
      <c r="Q625" s="48"/>
      <c r="R625" s="48"/>
      <c r="S625" s="48"/>
      <c r="T625" s="48"/>
    </row>
    <row r="626" spans="1:20" ht="14.25" customHeight="1">
      <c r="A626" s="48"/>
      <c r="B626" s="48"/>
      <c r="C626" s="48"/>
      <c r="D626" s="48"/>
      <c r="E626" s="48"/>
      <c r="F626" s="48"/>
      <c r="G626" s="48"/>
      <c r="H626" s="48"/>
      <c r="I626" s="48"/>
      <c r="J626" s="48"/>
      <c r="K626" s="48"/>
      <c r="L626" s="48"/>
      <c r="M626" s="48"/>
      <c r="N626" s="48"/>
      <c r="O626" s="48"/>
      <c r="P626" s="48"/>
      <c r="Q626" s="48"/>
      <c r="R626" s="48"/>
      <c r="S626" s="48"/>
      <c r="T626" s="48"/>
    </row>
    <row r="627" spans="1:20" ht="14.25" customHeight="1">
      <c r="A627" s="48"/>
      <c r="B627" s="48"/>
      <c r="C627" s="48"/>
      <c r="D627" s="48"/>
      <c r="E627" s="48"/>
      <c r="F627" s="48"/>
      <c r="G627" s="48"/>
      <c r="H627" s="48"/>
      <c r="I627" s="48"/>
      <c r="J627" s="48"/>
      <c r="K627" s="48"/>
      <c r="L627" s="48"/>
      <c r="M627" s="48"/>
      <c r="N627" s="48"/>
      <c r="O627" s="48"/>
      <c r="P627" s="48"/>
      <c r="Q627" s="48"/>
      <c r="R627" s="48"/>
      <c r="S627" s="48"/>
      <c r="T627" s="48"/>
    </row>
    <row r="628" spans="1:20" ht="14.25" customHeight="1">
      <c r="A628" s="48"/>
      <c r="B628" s="48"/>
      <c r="C628" s="48"/>
      <c r="D628" s="48"/>
      <c r="E628" s="48"/>
      <c r="F628" s="48"/>
      <c r="G628" s="48"/>
      <c r="H628" s="48"/>
      <c r="I628" s="48"/>
      <c r="J628" s="48"/>
      <c r="K628" s="48"/>
      <c r="L628" s="48"/>
      <c r="M628" s="48"/>
      <c r="N628" s="48"/>
      <c r="O628" s="48"/>
      <c r="P628" s="48"/>
      <c r="Q628" s="48"/>
      <c r="R628" s="48"/>
      <c r="S628" s="48"/>
      <c r="T628" s="48"/>
    </row>
    <row r="629" spans="1:20" ht="14.25" customHeight="1">
      <c r="A629" s="48"/>
      <c r="B629" s="48"/>
      <c r="C629" s="48"/>
      <c r="D629" s="48"/>
      <c r="E629" s="48"/>
      <c r="F629" s="48"/>
      <c r="G629" s="48"/>
      <c r="H629" s="48"/>
      <c r="I629" s="48"/>
      <c r="J629" s="48"/>
      <c r="K629" s="48"/>
      <c r="L629" s="48"/>
      <c r="M629" s="48"/>
      <c r="N629" s="48"/>
      <c r="O629" s="48"/>
      <c r="P629" s="48"/>
      <c r="Q629" s="48"/>
      <c r="R629" s="48"/>
      <c r="S629" s="48"/>
      <c r="T629" s="48"/>
    </row>
    <row r="630" spans="1:20" ht="14.25" customHeight="1">
      <c r="A630" s="48"/>
      <c r="B630" s="48"/>
      <c r="C630" s="48"/>
      <c r="D630" s="48"/>
      <c r="E630" s="48"/>
      <c r="F630" s="48"/>
      <c r="G630" s="48"/>
      <c r="H630" s="48"/>
      <c r="I630" s="48"/>
      <c r="J630" s="48"/>
      <c r="K630" s="48"/>
      <c r="L630" s="48"/>
      <c r="M630" s="48"/>
      <c r="N630" s="48"/>
      <c r="O630" s="48"/>
      <c r="P630" s="48"/>
      <c r="Q630" s="48"/>
      <c r="R630" s="48"/>
      <c r="S630" s="48"/>
      <c r="T630" s="48"/>
    </row>
    <row r="631" spans="1:20" ht="14.25" customHeight="1">
      <c r="A631" s="48"/>
      <c r="B631" s="48"/>
      <c r="C631" s="48"/>
      <c r="D631" s="48"/>
      <c r="E631" s="48"/>
      <c r="F631" s="48"/>
      <c r="G631" s="48"/>
      <c r="H631" s="48"/>
      <c r="I631" s="48"/>
      <c r="J631" s="48"/>
      <c r="K631" s="48"/>
      <c r="L631" s="48"/>
      <c r="M631" s="48"/>
      <c r="N631" s="48"/>
      <c r="O631" s="48"/>
      <c r="P631" s="48"/>
      <c r="Q631" s="48"/>
      <c r="R631" s="48"/>
      <c r="S631" s="48"/>
      <c r="T631" s="48"/>
    </row>
    <row r="632" spans="1:20" ht="14.25" customHeight="1">
      <c r="A632" s="48"/>
      <c r="B632" s="48"/>
      <c r="C632" s="48"/>
      <c r="D632" s="48"/>
      <c r="E632" s="48"/>
      <c r="F632" s="48"/>
      <c r="G632" s="48"/>
      <c r="H632" s="48"/>
      <c r="I632" s="48"/>
      <c r="J632" s="48"/>
      <c r="K632" s="48"/>
      <c r="L632" s="48"/>
      <c r="M632" s="48"/>
      <c r="N632" s="48"/>
      <c r="O632" s="48"/>
      <c r="P632" s="48"/>
      <c r="Q632" s="48"/>
      <c r="R632" s="48"/>
      <c r="S632" s="48"/>
      <c r="T632" s="48"/>
    </row>
    <row r="633" spans="1:20" ht="14.25" customHeight="1">
      <c r="A633" s="48"/>
      <c r="B633" s="48"/>
      <c r="C633" s="48"/>
      <c r="D633" s="48"/>
      <c r="E633" s="48"/>
      <c r="F633" s="48"/>
      <c r="G633" s="48"/>
      <c r="H633" s="48"/>
      <c r="I633" s="48"/>
      <c r="J633" s="48"/>
      <c r="K633" s="48"/>
      <c r="L633" s="48"/>
      <c r="M633" s="48"/>
      <c r="N633" s="48"/>
      <c r="O633" s="48"/>
      <c r="P633" s="48"/>
      <c r="Q633" s="48"/>
      <c r="R633" s="48"/>
      <c r="S633" s="48"/>
      <c r="T633" s="48"/>
    </row>
    <row r="634" spans="1:20" ht="14.25" customHeight="1">
      <c r="A634" s="48"/>
      <c r="B634" s="48"/>
      <c r="C634" s="48"/>
      <c r="D634" s="48"/>
      <c r="E634" s="48"/>
      <c r="F634" s="48"/>
      <c r="G634" s="48"/>
      <c r="H634" s="48"/>
      <c r="I634" s="48"/>
      <c r="J634" s="48"/>
      <c r="K634" s="48"/>
      <c r="L634" s="48"/>
      <c r="M634" s="48"/>
      <c r="N634" s="48"/>
      <c r="O634" s="48"/>
      <c r="P634" s="48"/>
      <c r="Q634" s="48"/>
      <c r="R634" s="48"/>
      <c r="S634" s="48"/>
      <c r="T634" s="48"/>
    </row>
    <row r="635" spans="1:20" ht="14.25" customHeight="1">
      <c r="A635" s="48"/>
      <c r="B635" s="48"/>
      <c r="C635" s="48"/>
      <c r="D635" s="48"/>
      <c r="E635" s="48"/>
      <c r="F635" s="48"/>
      <c r="G635" s="48"/>
      <c r="H635" s="48"/>
      <c r="I635" s="48"/>
      <c r="J635" s="48"/>
      <c r="K635" s="48"/>
      <c r="L635" s="48"/>
      <c r="M635" s="48"/>
      <c r="N635" s="48"/>
      <c r="O635" s="48"/>
      <c r="P635" s="48"/>
      <c r="Q635" s="48"/>
      <c r="R635" s="48"/>
      <c r="S635" s="48"/>
      <c r="T635" s="48"/>
    </row>
    <row r="636" spans="1:20" ht="14.25" customHeight="1">
      <c r="A636" s="48"/>
      <c r="B636" s="48"/>
      <c r="C636" s="48"/>
      <c r="D636" s="48"/>
      <c r="E636" s="48"/>
      <c r="F636" s="48"/>
      <c r="G636" s="48"/>
      <c r="H636" s="48"/>
      <c r="I636" s="48"/>
      <c r="J636" s="48"/>
      <c r="K636" s="48"/>
      <c r="L636" s="48"/>
      <c r="M636" s="48"/>
      <c r="N636" s="48"/>
      <c r="O636" s="48"/>
      <c r="P636" s="48"/>
      <c r="Q636" s="48"/>
      <c r="R636" s="48"/>
      <c r="S636" s="48"/>
      <c r="T636" s="48"/>
    </row>
    <row r="637" spans="1:20" ht="14.25" customHeight="1">
      <c r="A637" s="48"/>
      <c r="B637" s="48"/>
      <c r="C637" s="48"/>
      <c r="D637" s="48"/>
      <c r="E637" s="48"/>
      <c r="F637" s="48"/>
      <c r="G637" s="48"/>
      <c r="H637" s="48"/>
      <c r="I637" s="48"/>
      <c r="J637" s="48"/>
      <c r="K637" s="48"/>
      <c r="L637" s="48"/>
      <c r="M637" s="48"/>
      <c r="N637" s="48"/>
      <c r="O637" s="48"/>
      <c r="P637" s="48"/>
      <c r="Q637" s="48"/>
      <c r="R637" s="48"/>
      <c r="S637" s="48"/>
      <c r="T637" s="48"/>
    </row>
    <row r="638" spans="1:20" ht="14.25" customHeight="1">
      <c r="A638" s="48"/>
      <c r="B638" s="48"/>
      <c r="C638" s="48"/>
      <c r="D638" s="48"/>
      <c r="E638" s="48"/>
      <c r="F638" s="48"/>
      <c r="G638" s="48"/>
      <c r="H638" s="48"/>
      <c r="I638" s="48"/>
      <c r="J638" s="48"/>
      <c r="K638" s="48"/>
      <c r="L638" s="48"/>
      <c r="M638" s="48"/>
      <c r="N638" s="48"/>
      <c r="O638" s="48"/>
      <c r="P638" s="48"/>
      <c r="Q638" s="48"/>
      <c r="R638" s="48"/>
      <c r="S638" s="48"/>
      <c r="T638" s="48"/>
    </row>
    <row r="639" spans="1:20" ht="14.25" customHeight="1">
      <c r="A639" s="48"/>
      <c r="B639" s="48"/>
      <c r="C639" s="48"/>
      <c r="D639" s="48"/>
      <c r="E639" s="48"/>
      <c r="F639" s="48"/>
      <c r="G639" s="48"/>
      <c r="H639" s="48"/>
      <c r="I639" s="48"/>
      <c r="J639" s="48"/>
      <c r="K639" s="48"/>
      <c r="L639" s="48"/>
      <c r="M639" s="48"/>
      <c r="N639" s="48"/>
      <c r="O639" s="48"/>
      <c r="P639" s="48"/>
      <c r="Q639" s="48"/>
      <c r="R639" s="48"/>
      <c r="S639" s="48"/>
      <c r="T639" s="48"/>
    </row>
    <row r="640" spans="1:20" ht="14.25" customHeight="1">
      <c r="A640" s="48"/>
      <c r="B640" s="48"/>
      <c r="C640" s="48"/>
      <c r="D640" s="48"/>
      <c r="E640" s="48"/>
      <c r="F640" s="48"/>
      <c r="G640" s="48"/>
      <c r="H640" s="48"/>
      <c r="I640" s="48"/>
      <c r="J640" s="48"/>
      <c r="K640" s="48"/>
      <c r="L640" s="48"/>
      <c r="M640" s="48"/>
      <c r="N640" s="48"/>
      <c r="O640" s="48"/>
      <c r="P640" s="48"/>
      <c r="Q640" s="48"/>
      <c r="R640" s="48"/>
      <c r="S640" s="48"/>
      <c r="T640" s="48"/>
    </row>
    <row r="641" spans="1:20" ht="14.25" customHeight="1">
      <c r="A641" s="48"/>
      <c r="B641" s="48"/>
      <c r="C641" s="48"/>
      <c r="D641" s="48"/>
      <c r="E641" s="48"/>
      <c r="F641" s="48"/>
      <c r="G641" s="48"/>
      <c r="H641" s="48"/>
      <c r="I641" s="48"/>
      <c r="J641" s="48"/>
      <c r="K641" s="48"/>
      <c r="L641" s="48"/>
      <c r="M641" s="48"/>
      <c r="N641" s="48"/>
      <c r="O641" s="48"/>
      <c r="P641" s="48"/>
      <c r="Q641" s="48"/>
      <c r="R641" s="48"/>
      <c r="S641" s="48"/>
      <c r="T641" s="48"/>
    </row>
    <row r="642" spans="1:20" ht="14.25" customHeight="1">
      <c r="A642" s="48"/>
      <c r="B642" s="48"/>
      <c r="C642" s="48"/>
      <c r="D642" s="48"/>
      <c r="E642" s="48"/>
      <c r="F642" s="48"/>
      <c r="G642" s="48"/>
      <c r="H642" s="48"/>
      <c r="I642" s="48"/>
      <c r="J642" s="48"/>
      <c r="K642" s="48"/>
      <c r="L642" s="48"/>
      <c r="M642" s="48"/>
      <c r="N642" s="48"/>
      <c r="O642" s="48"/>
      <c r="P642" s="48"/>
      <c r="Q642" s="48"/>
      <c r="R642" s="48"/>
      <c r="S642" s="48"/>
      <c r="T642" s="48"/>
    </row>
    <row r="643" spans="1:20" ht="14.25" customHeight="1">
      <c r="A643" s="48"/>
      <c r="B643" s="48"/>
      <c r="C643" s="48"/>
      <c r="D643" s="48"/>
      <c r="E643" s="48"/>
      <c r="F643" s="48"/>
      <c r="G643" s="48"/>
      <c r="H643" s="48"/>
      <c r="I643" s="48"/>
      <c r="J643" s="48"/>
      <c r="K643" s="48"/>
      <c r="L643" s="48"/>
      <c r="M643" s="48"/>
      <c r="N643" s="48"/>
      <c r="O643" s="48"/>
      <c r="P643" s="48"/>
      <c r="Q643" s="48"/>
      <c r="R643" s="48"/>
      <c r="S643" s="48"/>
      <c r="T643" s="48"/>
    </row>
    <row r="644" spans="1:20" ht="14.25" customHeight="1">
      <c r="A644" s="48"/>
      <c r="B644" s="48"/>
      <c r="C644" s="48"/>
      <c r="D644" s="48"/>
      <c r="E644" s="48"/>
      <c r="F644" s="48"/>
      <c r="G644" s="48"/>
      <c r="H644" s="48"/>
      <c r="I644" s="48"/>
      <c r="J644" s="48"/>
      <c r="K644" s="48"/>
      <c r="L644" s="48"/>
      <c r="M644" s="48"/>
      <c r="N644" s="48"/>
      <c r="O644" s="48"/>
      <c r="P644" s="48"/>
      <c r="Q644" s="48"/>
      <c r="R644" s="48"/>
      <c r="S644" s="48"/>
      <c r="T644" s="48"/>
    </row>
    <row r="645" spans="1:20" ht="14.25" customHeight="1">
      <c r="A645" s="48"/>
      <c r="B645" s="48"/>
      <c r="C645" s="48"/>
      <c r="D645" s="48"/>
      <c r="E645" s="48"/>
      <c r="F645" s="48"/>
      <c r="G645" s="48"/>
      <c r="H645" s="48"/>
      <c r="I645" s="48"/>
      <c r="J645" s="48"/>
      <c r="K645" s="48"/>
      <c r="L645" s="48"/>
      <c r="M645" s="48"/>
      <c r="N645" s="48"/>
      <c r="O645" s="48"/>
      <c r="P645" s="48"/>
      <c r="Q645" s="48"/>
      <c r="R645" s="48"/>
      <c r="S645" s="48"/>
      <c r="T645" s="48"/>
    </row>
    <row r="646" spans="1:20" ht="14.25" customHeight="1">
      <c r="A646" s="48"/>
      <c r="B646" s="48"/>
      <c r="C646" s="48"/>
      <c r="D646" s="48"/>
      <c r="E646" s="48"/>
      <c r="F646" s="48"/>
      <c r="G646" s="48"/>
      <c r="H646" s="48"/>
      <c r="I646" s="48"/>
      <c r="J646" s="48"/>
      <c r="K646" s="48"/>
      <c r="L646" s="48"/>
      <c r="M646" s="48"/>
      <c r="N646" s="48"/>
      <c r="O646" s="48"/>
      <c r="P646" s="48"/>
      <c r="Q646" s="48"/>
      <c r="R646" s="48"/>
      <c r="S646" s="48"/>
      <c r="T646" s="48"/>
    </row>
    <row r="647" spans="1:20" ht="14.25" customHeight="1">
      <c r="A647" s="48"/>
      <c r="B647" s="48"/>
      <c r="C647" s="48"/>
      <c r="D647" s="48"/>
      <c r="E647" s="48"/>
      <c r="F647" s="48"/>
      <c r="G647" s="48"/>
      <c r="H647" s="48"/>
      <c r="I647" s="48"/>
      <c r="J647" s="48"/>
      <c r="K647" s="48"/>
      <c r="L647" s="48"/>
      <c r="M647" s="48"/>
      <c r="N647" s="48"/>
      <c r="O647" s="48"/>
      <c r="P647" s="48"/>
      <c r="Q647" s="48"/>
      <c r="R647" s="48"/>
      <c r="S647" s="48"/>
      <c r="T647" s="48"/>
    </row>
    <row r="648" spans="1:20" ht="14.25" customHeight="1">
      <c r="A648" s="48"/>
      <c r="B648" s="48"/>
      <c r="C648" s="48"/>
      <c r="D648" s="48"/>
      <c r="E648" s="48"/>
      <c r="F648" s="48"/>
      <c r="G648" s="48"/>
      <c r="H648" s="48"/>
      <c r="I648" s="48"/>
      <c r="J648" s="48"/>
      <c r="K648" s="48"/>
      <c r="L648" s="48"/>
      <c r="M648" s="48"/>
      <c r="N648" s="48"/>
      <c r="O648" s="48"/>
      <c r="P648" s="48"/>
      <c r="Q648" s="48"/>
      <c r="R648" s="48"/>
      <c r="S648" s="48"/>
      <c r="T648" s="48"/>
    </row>
    <row r="649" spans="1:20" ht="14.25" customHeight="1">
      <c r="A649" s="48"/>
      <c r="B649" s="48"/>
      <c r="C649" s="48"/>
      <c r="D649" s="48"/>
      <c r="E649" s="48"/>
      <c r="F649" s="48"/>
      <c r="G649" s="48"/>
      <c r="H649" s="48"/>
      <c r="I649" s="48"/>
      <c r="J649" s="48"/>
      <c r="K649" s="48"/>
      <c r="L649" s="48"/>
      <c r="M649" s="48"/>
      <c r="N649" s="48"/>
      <c r="O649" s="48"/>
      <c r="P649" s="48"/>
      <c r="Q649" s="48"/>
      <c r="R649" s="48"/>
      <c r="S649" s="48"/>
      <c r="T649" s="48"/>
    </row>
    <row r="650" spans="1:20" ht="14.25" customHeight="1">
      <c r="A650" s="48"/>
      <c r="B650" s="48"/>
      <c r="C650" s="48"/>
      <c r="D650" s="48"/>
      <c r="E650" s="48"/>
      <c r="F650" s="48"/>
      <c r="G650" s="48"/>
      <c r="H650" s="48"/>
      <c r="I650" s="48"/>
      <c r="J650" s="48"/>
      <c r="K650" s="48"/>
      <c r="L650" s="48"/>
      <c r="M650" s="48"/>
      <c r="N650" s="48"/>
      <c r="O650" s="48"/>
      <c r="P650" s="48"/>
      <c r="Q650" s="48"/>
      <c r="R650" s="48"/>
      <c r="S650" s="48"/>
      <c r="T650" s="48"/>
    </row>
    <row r="651" spans="1:20" ht="14.25" customHeight="1">
      <c r="A651" s="48"/>
      <c r="B651" s="48"/>
      <c r="C651" s="48"/>
      <c r="D651" s="48"/>
      <c r="E651" s="48"/>
      <c r="F651" s="48"/>
      <c r="G651" s="48"/>
      <c r="H651" s="48"/>
      <c r="I651" s="48"/>
      <c r="J651" s="48"/>
      <c r="K651" s="48"/>
      <c r="L651" s="48"/>
      <c r="M651" s="48"/>
      <c r="N651" s="48"/>
      <c r="O651" s="48"/>
      <c r="P651" s="48"/>
      <c r="Q651" s="48"/>
      <c r="R651" s="48"/>
      <c r="S651" s="48"/>
      <c r="T651" s="48"/>
    </row>
    <row r="652" spans="1:20" ht="14.25" customHeight="1">
      <c r="A652" s="48"/>
      <c r="B652" s="48"/>
      <c r="C652" s="48"/>
      <c r="D652" s="48"/>
      <c r="E652" s="48"/>
      <c r="F652" s="48"/>
      <c r="G652" s="48"/>
      <c r="H652" s="48"/>
      <c r="I652" s="48"/>
      <c r="J652" s="48"/>
      <c r="K652" s="48"/>
      <c r="L652" s="48"/>
      <c r="M652" s="48"/>
      <c r="N652" s="48"/>
      <c r="O652" s="48"/>
      <c r="P652" s="48"/>
      <c r="Q652" s="48"/>
      <c r="R652" s="48"/>
      <c r="S652" s="48"/>
      <c r="T652" s="48"/>
    </row>
    <row r="653" spans="1:20" ht="14.25" customHeight="1">
      <c r="A653" s="48"/>
      <c r="B653" s="48"/>
      <c r="C653" s="48"/>
      <c r="D653" s="48"/>
      <c r="E653" s="48"/>
      <c r="F653" s="48"/>
      <c r="G653" s="48"/>
      <c r="H653" s="48"/>
      <c r="I653" s="48"/>
      <c r="J653" s="48"/>
      <c r="K653" s="48"/>
      <c r="L653" s="48"/>
      <c r="M653" s="48"/>
      <c r="N653" s="48"/>
      <c r="O653" s="48"/>
      <c r="P653" s="48"/>
      <c r="Q653" s="48"/>
      <c r="R653" s="48"/>
      <c r="S653" s="48"/>
      <c r="T653" s="48"/>
    </row>
    <row r="654" spans="1:20" ht="14.25" customHeight="1">
      <c r="A654" s="48"/>
      <c r="B654" s="48"/>
      <c r="C654" s="48"/>
      <c r="D654" s="48"/>
      <c r="E654" s="48"/>
      <c r="F654" s="48"/>
      <c r="G654" s="48"/>
      <c r="H654" s="48"/>
      <c r="I654" s="48"/>
      <c r="J654" s="48"/>
      <c r="K654" s="48"/>
      <c r="L654" s="48"/>
      <c r="M654" s="48"/>
      <c r="N654" s="48"/>
      <c r="O654" s="48"/>
      <c r="P654" s="48"/>
      <c r="Q654" s="48"/>
      <c r="R654" s="48"/>
      <c r="S654" s="48"/>
      <c r="T654" s="48"/>
    </row>
    <row r="655" spans="1:20" ht="14.25" customHeight="1">
      <c r="A655" s="48"/>
      <c r="B655" s="48"/>
      <c r="C655" s="48"/>
      <c r="D655" s="48"/>
      <c r="E655" s="48"/>
      <c r="F655" s="48"/>
      <c r="G655" s="48"/>
      <c r="H655" s="48"/>
      <c r="I655" s="48"/>
      <c r="J655" s="48"/>
      <c r="K655" s="48"/>
      <c r="L655" s="48"/>
      <c r="M655" s="48"/>
      <c r="N655" s="48"/>
      <c r="O655" s="48"/>
      <c r="P655" s="48"/>
      <c r="Q655" s="48"/>
      <c r="R655" s="48"/>
      <c r="S655" s="48"/>
      <c r="T655" s="48"/>
    </row>
    <row r="656" spans="1:20" ht="14.25" customHeight="1">
      <c r="A656" s="48"/>
      <c r="B656" s="48"/>
      <c r="C656" s="48"/>
      <c r="D656" s="48"/>
      <c r="E656" s="48"/>
      <c r="F656" s="48"/>
      <c r="G656" s="48"/>
      <c r="H656" s="48"/>
      <c r="I656" s="48"/>
      <c r="J656" s="48"/>
      <c r="K656" s="48"/>
      <c r="L656" s="48"/>
      <c r="M656" s="48"/>
      <c r="N656" s="48"/>
      <c r="O656" s="48"/>
      <c r="P656" s="48"/>
      <c r="Q656" s="48"/>
      <c r="R656" s="48"/>
      <c r="S656" s="48"/>
      <c r="T656" s="48"/>
    </row>
    <row r="657" spans="1:20" ht="14.25" customHeight="1">
      <c r="A657" s="48"/>
      <c r="B657" s="48"/>
      <c r="C657" s="48"/>
      <c r="D657" s="48"/>
      <c r="E657" s="48"/>
      <c r="F657" s="48"/>
      <c r="G657" s="48"/>
      <c r="H657" s="48"/>
      <c r="I657" s="48"/>
      <c r="J657" s="48"/>
      <c r="K657" s="48"/>
      <c r="L657" s="48"/>
      <c r="M657" s="48"/>
      <c r="N657" s="48"/>
      <c r="O657" s="48"/>
      <c r="P657" s="48"/>
      <c r="Q657" s="48"/>
      <c r="R657" s="48"/>
      <c r="S657" s="48"/>
      <c r="T657" s="48"/>
    </row>
    <row r="658" spans="1:20" ht="14.25" customHeight="1">
      <c r="A658" s="48"/>
      <c r="B658" s="48"/>
      <c r="C658" s="48"/>
      <c r="D658" s="48"/>
      <c r="E658" s="48"/>
      <c r="F658" s="48"/>
      <c r="G658" s="48"/>
      <c r="H658" s="48"/>
      <c r="I658" s="48"/>
      <c r="J658" s="48"/>
      <c r="K658" s="48"/>
      <c r="L658" s="48"/>
      <c r="M658" s="48"/>
      <c r="N658" s="48"/>
      <c r="O658" s="48"/>
      <c r="P658" s="48"/>
      <c r="Q658" s="48"/>
      <c r="R658" s="48"/>
      <c r="S658" s="48"/>
      <c r="T658" s="48"/>
    </row>
    <row r="659" spans="1:20" ht="14.25" customHeight="1">
      <c r="A659" s="48"/>
      <c r="B659" s="48"/>
      <c r="C659" s="48"/>
      <c r="D659" s="48"/>
      <c r="E659" s="48"/>
      <c r="F659" s="48"/>
      <c r="G659" s="48"/>
      <c r="H659" s="48"/>
      <c r="I659" s="48"/>
      <c r="J659" s="48"/>
      <c r="K659" s="48"/>
      <c r="L659" s="48"/>
      <c r="M659" s="48"/>
      <c r="N659" s="48"/>
      <c r="O659" s="48"/>
      <c r="P659" s="48"/>
      <c r="Q659" s="48"/>
      <c r="R659" s="48"/>
      <c r="S659" s="48"/>
      <c r="T659" s="48"/>
    </row>
    <row r="660" spans="1:20" ht="14.25" customHeight="1">
      <c r="A660" s="48"/>
      <c r="B660" s="48"/>
      <c r="C660" s="48"/>
      <c r="D660" s="48"/>
      <c r="E660" s="48"/>
      <c r="F660" s="48"/>
      <c r="G660" s="48"/>
      <c r="H660" s="48"/>
      <c r="I660" s="48"/>
      <c r="J660" s="48"/>
      <c r="K660" s="48"/>
      <c r="L660" s="48"/>
      <c r="M660" s="48"/>
      <c r="N660" s="48"/>
      <c r="O660" s="48"/>
      <c r="P660" s="48"/>
      <c r="Q660" s="48"/>
      <c r="R660" s="48"/>
      <c r="S660" s="48"/>
      <c r="T660" s="48"/>
    </row>
    <row r="661" spans="1:20" ht="14.25" customHeight="1">
      <c r="A661" s="48"/>
      <c r="B661" s="48"/>
      <c r="C661" s="48"/>
      <c r="D661" s="48"/>
      <c r="E661" s="48"/>
      <c r="F661" s="48"/>
      <c r="G661" s="48"/>
      <c r="H661" s="48"/>
      <c r="I661" s="48"/>
      <c r="J661" s="48"/>
      <c r="K661" s="48"/>
      <c r="L661" s="48"/>
      <c r="M661" s="48"/>
      <c r="N661" s="48"/>
      <c r="O661" s="48"/>
      <c r="P661" s="48"/>
      <c r="Q661" s="48"/>
      <c r="R661" s="48"/>
      <c r="S661" s="48"/>
      <c r="T661" s="48"/>
    </row>
    <row r="662" spans="1:20" ht="14.25" customHeight="1">
      <c r="A662" s="48"/>
      <c r="B662" s="48"/>
      <c r="C662" s="48"/>
      <c r="D662" s="48"/>
      <c r="E662" s="48"/>
      <c r="F662" s="48"/>
      <c r="G662" s="48"/>
      <c r="H662" s="48"/>
      <c r="I662" s="48"/>
      <c r="J662" s="48"/>
      <c r="K662" s="48"/>
      <c r="L662" s="48"/>
      <c r="M662" s="48"/>
      <c r="N662" s="48"/>
      <c r="O662" s="48"/>
      <c r="P662" s="48"/>
      <c r="Q662" s="48"/>
      <c r="R662" s="48"/>
      <c r="S662" s="48"/>
      <c r="T662" s="48"/>
    </row>
    <row r="663" spans="1:20" ht="14.25" customHeight="1">
      <c r="A663" s="48"/>
      <c r="B663" s="48"/>
      <c r="C663" s="48"/>
      <c r="D663" s="48"/>
      <c r="E663" s="48"/>
      <c r="F663" s="48"/>
      <c r="G663" s="48"/>
      <c r="H663" s="48"/>
      <c r="I663" s="48"/>
      <c r="J663" s="48"/>
      <c r="K663" s="48"/>
      <c r="L663" s="48"/>
      <c r="M663" s="48"/>
      <c r="N663" s="48"/>
      <c r="O663" s="48"/>
      <c r="P663" s="48"/>
      <c r="Q663" s="48"/>
      <c r="R663" s="48"/>
      <c r="S663" s="48"/>
      <c r="T663" s="48"/>
    </row>
    <row r="664" spans="1:20" ht="14.25" customHeight="1">
      <c r="A664" s="48"/>
      <c r="B664" s="48"/>
      <c r="C664" s="48"/>
      <c r="D664" s="48"/>
      <c r="E664" s="48"/>
      <c r="F664" s="48"/>
      <c r="G664" s="48"/>
      <c r="H664" s="48"/>
      <c r="I664" s="48"/>
      <c r="J664" s="48"/>
      <c r="K664" s="48"/>
      <c r="L664" s="48"/>
      <c r="M664" s="48"/>
      <c r="N664" s="48"/>
      <c r="O664" s="48"/>
      <c r="P664" s="48"/>
      <c r="Q664" s="48"/>
      <c r="R664" s="48"/>
      <c r="S664" s="48"/>
      <c r="T664" s="48"/>
    </row>
    <row r="665" spans="1:20" ht="14.25" customHeight="1">
      <c r="A665" s="48"/>
      <c r="B665" s="48"/>
      <c r="C665" s="48"/>
      <c r="D665" s="48"/>
      <c r="E665" s="48"/>
      <c r="F665" s="48"/>
      <c r="G665" s="48"/>
      <c r="H665" s="48"/>
      <c r="I665" s="48"/>
      <c r="J665" s="48"/>
      <c r="K665" s="48"/>
      <c r="L665" s="48"/>
      <c r="M665" s="48"/>
      <c r="N665" s="48"/>
      <c r="O665" s="48"/>
      <c r="P665" s="48"/>
      <c r="Q665" s="48"/>
      <c r="R665" s="48"/>
      <c r="S665" s="48"/>
      <c r="T665" s="48"/>
    </row>
    <row r="666" spans="1:20" ht="14.25" customHeight="1">
      <c r="A666" s="48"/>
      <c r="B666" s="48"/>
      <c r="C666" s="48"/>
      <c r="D666" s="48"/>
      <c r="E666" s="48"/>
      <c r="F666" s="48"/>
      <c r="G666" s="48"/>
      <c r="H666" s="48"/>
      <c r="I666" s="48"/>
      <c r="J666" s="48"/>
      <c r="K666" s="48"/>
      <c r="L666" s="48"/>
      <c r="M666" s="48"/>
      <c r="N666" s="48"/>
      <c r="O666" s="48"/>
      <c r="P666" s="48"/>
      <c r="Q666" s="48"/>
      <c r="R666" s="48"/>
      <c r="S666" s="48"/>
      <c r="T666" s="48"/>
    </row>
    <row r="667" spans="1:20" ht="14.25" customHeight="1">
      <c r="A667" s="48"/>
      <c r="B667" s="48"/>
      <c r="C667" s="48"/>
      <c r="D667" s="48"/>
      <c r="E667" s="48"/>
      <c r="F667" s="48"/>
      <c r="G667" s="48"/>
      <c r="H667" s="48"/>
      <c r="I667" s="48"/>
      <c r="J667" s="48"/>
      <c r="K667" s="48"/>
      <c r="L667" s="48"/>
      <c r="M667" s="48"/>
      <c r="N667" s="48"/>
      <c r="O667" s="48"/>
      <c r="P667" s="48"/>
      <c r="Q667" s="48"/>
      <c r="R667" s="48"/>
      <c r="S667" s="48"/>
      <c r="T667" s="48"/>
    </row>
    <row r="668" spans="1:20" ht="14.25" customHeight="1">
      <c r="A668" s="48"/>
      <c r="B668" s="48"/>
      <c r="C668" s="48"/>
      <c r="D668" s="48"/>
      <c r="E668" s="48"/>
      <c r="F668" s="48"/>
      <c r="G668" s="48"/>
      <c r="H668" s="48"/>
      <c r="I668" s="48"/>
      <c r="J668" s="48"/>
      <c r="K668" s="48"/>
      <c r="L668" s="48"/>
      <c r="M668" s="48"/>
      <c r="N668" s="48"/>
      <c r="O668" s="48"/>
      <c r="P668" s="48"/>
      <c r="Q668" s="48"/>
      <c r="R668" s="48"/>
      <c r="S668" s="48"/>
      <c r="T668" s="48"/>
    </row>
    <row r="669" spans="1:20" ht="14.25" customHeight="1">
      <c r="A669" s="48"/>
      <c r="B669" s="48"/>
      <c r="C669" s="48"/>
      <c r="D669" s="48"/>
      <c r="E669" s="48"/>
      <c r="F669" s="48"/>
      <c r="G669" s="48"/>
      <c r="H669" s="48"/>
      <c r="I669" s="48"/>
      <c r="J669" s="48"/>
      <c r="K669" s="48"/>
      <c r="L669" s="48"/>
      <c r="M669" s="48"/>
      <c r="N669" s="48"/>
      <c r="O669" s="48"/>
      <c r="P669" s="48"/>
      <c r="Q669" s="48"/>
      <c r="R669" s="48"/>
      <c r="S669" s="48"/>
      <c r="T669" s="48"/>
    </row>
    <row r="670" spans="1:20" ht="14.25" customHeight="1">
      <c r="A670" s="48"/>
      <c r="B670" s="48"/>
      <c r="C670" s="48"/>
      <c r="D670" s="48"/>
      <c r="E670" s="48"/>
      <c r="F670" s="48"/>
      <c r="G670" s="48"/>
      <c r="H670" s="48"/>
      <c r="I670" s="48"/>
      <c r="J670" s="48"/>
      <c r="K670" s="48"/>
      <c r="L670" s="48"/>
      <c r="M670" s="48"/>
      <c r="N670" s="48"/>
      <c r="O670" s="48"/>
      <c r="P670" s="48"/>
      <c r="Q670" s="48"/>
      <c r="R670" s="48"/>
      <c r="S670" s="48"/>
      <c r="T670" s="48"/>
    </row>
    <row r="671" spans="1:20" ht="14.25" customHeight="1">
      <c r="A671" s="48"/>
      <c r="B671" s="48"/>
      <c r="C671" s="48"/>
      <c r="D671" s="48"/>
      <c r="E671" s="48"/>
      <c r="F671" s="48"/>
      <c r="G671" s="48"/>
      <c r="H671" s="48"/>
      <c r="I671" s="48"/>
      <c r="J671" s="48"/>
      <c r="K671" s="48"/>
      <c r="L671" s="48"/>
      <c r="M671" s="48"/>
      <c r="N671" s="48"/>
      <c r="O671" s="48"/>
      <c r="P671" s="48"/>
      <c r="Q671" s="48"/>
      <c r="R671" s="48"/>
      <c r="S671" s="48"/>
      <c r="T671" s="48"/>
    </row>
    <row r="672" spans="1:20" ht="14.25" customHeight="1">
      <c r="A672" s="48"/>
      <c r="B672" s="48"/>
      <c r="C672" s="48"/>
      <c r="D672" s="48"/>
      <c r="E672" s="48"/>
      <c r="F672" s="48"/>
      <c r="G672" s="48"/>
      <c r="H672" s="48"/>
      <c r="I672" s="48"/>
      <c r="J672" s="48"/>
      <c r="K672" s="48"/>
      <c r="L672" s="48"/>
      <c r="M672" s="48"/>
      <c r="N672" s="48"/>
      <c r="O672" s="48"/>
      <c r="P672" s="48"/>
      <c r="Q672" s="48"/>
      <c r="R672" s="48"/>
      <c r="S672" s="48"/>
      <c r="T672" s="48"/>
    </row>
    <row r="673" spans="1:20" ht="14.25" customHeight="1">
      <c r="A673" s="48"/>
      <c r="B673" s="48"/>
      <c r="C673" s="48"/>
      <c r="D673" s="48"/>
      <c r="E673" s="48"/>
      <c r="F673" s="48"/>
      <c r="G673" s="48"/>
      <c r="H673" s="48"/>
      <c r="I673" s="48"/>
      <c r="J673" s="48"/>
      <c r="K673" s="48"/>
      <c r="L673" s="48"/>
      <c r="M673" s="48"/>
      <c r="N673" s="48"/>
      <c r="O673" s="48"/>
      <c r="P673" s="48"/>
      <c r="Q673" s="48"/>
      <c r="R673" s="48"/>
      <c r="S673" s="48"/>
      <c r="T673" s="48"/>
    </row>
    <row r="674" spans="1:20" ht="14.25" customHeight="1">
      <c r="A674" s="48"/>
      <c r="B674" s="48"/>
      <c r="C674" s="48"/>
      <c r="D674" s="48"/>
      <c r="E674" s="48"/>
      <c r="F674" s="48"/>
      <c r="G674" s="48"/>
      <c r="H674" s="48"/>
      <c r="I674" s="48"/>
      <c r="J674" s="48"/>
      <c r="K674" s="48"/>
      <c r="L674" s="48"/>
      <c r="M674" s="48"/>
      <c r="N674" s="48"/>
      <c r="O674" s="48"/>
      <c r="P674" s="48"/>
      <c r="Q674" s="48"/>
      <c r="R674" s="48"/>
      <c r="S674" s="48"/>
      <c r="T674" s="48"/>
    </row>
    <row r="675" spans="1:20" ht="14.25" customHeight="1">
      <c r="A675" s="48"/>
      <c r="B675" s="48"/>
      <c r="C675" s="48"/>
      <c r="D675" s="48"/>
      <c r="E675" s="48"/>
      <c r="F675" s="48"/>
      <c r="G675" s="48"/>
      <c r="H675" s="48"/>
      <c r="I675" s="48"/>
      <c r="J675" s="48"/>
      <c r="K675" s="48"/>
      <c r="L675" s="48"/>
      <c r="M675" s="48"/>
      <c r="N675" s="48"/>
      <c r="O675" s="48"/>
      <c r="P675" s="48"/>
      <c r="Q675" s="48"/>
      <c r="R675" s="48"/>
      <c r="S675" s="48"/>
      <c r="T675" s="48"/>
    </row>
    <row r="676" spans="1:20" ht="14.25" customHeight="1">
      <c r="A676" s="48"/>
      <c r="B676" s="48"/>
      <c r="C676" s="48"/>
      <c r="D676" s="48"/>
      <c r="E676" s="48"/>
      <c r="F676" s="48"/>
      <c r="G676" s="48"/>
      <c r="H676" s="48"/>
      <c r="I676" s="48"/>
      <c r="J676" s="48"/>
      <c r="K676" s="48"/>
      <c r="L676" s="48"/>
      <c r="M676" s="48"/>
      <c r="N676" s="48"/>
      <c r="O676" s="48"/>
      <c r="P676" s="48"/>
      <c r="Q676" s="48"/>
      <c r="R676" s="48"/>
      <c r="S676" s="48"/>
      <c r="T676" s="48"/>
    </row>
    <row r="677" spans="1:20" ht="14.25" customHeight="1">
      <c r="A677" s="48"/>
      <c r="B677" s="48"/>
      <c r="C677" s="48"/>
      <c r="D677" s="48"/>
      <c r="E677" s="48"/>
      <c r="F677" s="48"/>
      <c r="G677" s="48"/>
      <c r="H677" s="48"/>
      <c r="I677" s="48"/>
      <c r="J677" s="48"/>
      <c r="K677" s="48"/>
      <c r="L677" s="48"/>
      <c r="M677" s="48"/>
      <c r="N677" s="48"/>
      <c r="O677" s="48"/>
      <c r="P677" s="48"/>
      <c r="Q677" s="48"/>
      <c r="R677" s="48"/>
      <c r="S677" s="48"/>
      <c r="T677" s="48"/>
    </row>
    <row r="678" spans="1:20" ht="14.25" customHeight="1">
      <c r="A678" s="48"/>
      <c r="B678" s="48"/>
      <c r="C678" s="48"/>
      <c r="D678" s="48"/>
      <c r="E678" s="48"/>
      <c r="F678" s="48"/>
      <c r="G678" s="48"/>
      <c r="H678" s="48"/>
      <c r="I678" s="48"/>
      <c r="J678" s="48"/>
      <c r="K678" s="48"/>
      <c r="L678" s="48"/>
      <c r="M678" s="48"/>
      <c r="N678" s="48"/>
      <c r="O678" s="48"/>
      <c r="P678" s="48"/>
      <c r="Q678" s="48"/>
      <c r="R678" s="48"/>
      <c r="S678" s="48"/>
      <c r="T678" s="48"/>
    </row>
    <row r="679" spans="1:20" ht="14.25" customHeight="1">
      <c r="A679" s="48"/>
      <c r="B679" s="48"/>
      <c r="C679" s="48"/>
      <c r="D679" s="48"/>
      <c r="E679" s="48"/>
      <c r="F679" s="48"/>
      <c r="G679" s="48"/>
      <c r="H679" s="48"/>
      <c r="I679" s="48"/>
      <c r="J679" s="48"/>
      <c r="K679" s="48"/>
      <c r="L679" s="48"/>
      <c r="M679" s="48"/>
      <c r="N679" s="48"/>
      <c r="O679" s="48"/>
      <c r="P679" s="48"/>
      <c r="Q679" s="48"/>
      <c r="R679" s="48"/>
      <c r="S679" s="48"/>
      <c r="T679" s="48"/>
    </row>
    <row r="680" spans="1:20" ht="14.25" customHeight="1">
      <c r="A680" s="48"/>
      <c r="B680" s="48"/>
      <c r="C680" s="48"/>
      <c r="D680" s="48"/>
      <c r="E680" s="48"/>
      <c r="F680" s="48"/>
      <c r="G680" s="48"/>
      <c r="H680" s="48"/>
      <c r="I680" s="48"/>
      <c r="J680" s="48"/>
      <c r="K680" s="48"/>
      <c r="L680" s="48"/>
      <c r="M680" s="48"/>
      <c r="N680" s="48"/>
      <c r="O680" s="48"/>
      <c r="P680" s="48"/>
      <c r="Q680" s="48"/>
      <c r="R680" s="48"/>
      <c r="S680" s="48"/>
      <c r="T680" s="48"/>
    </row>
    <row r="681" spans="1:20" ht="14.25" customHeight="1">
      <c r="A681" s="48"/>
      <c r="B681" s="48"/>
      <c r="C681" s="48"/>
      <c r="D681" s="48"/>
      <c r="E681" s="48"/>
      <c r="F681" s="48"/>
      <c r="G681" s="48"/>
      <c r="H681" s="48"/>
      <c r="I681" s="48"/>
      <c r="J681" s="48"/>
      <c r="K681" s="48"/>
      <c r="L681" s="48"/>
      <c r="M681" s="48"/>
      <c r="N681" s="48"/>
      <c r="O681" s="48"/>
      <c r="P681" s="48"/>
      <c r="Q681" s="48"/>
      <c r="R681" s="48"/>
      <c r="S681" s="48"/>
      <c r="T681" s="48"/>
    </row>
    <row r="682" spans="1:20" ht="14.25" customHeight="1">
      <c r="A682" s="48"/>
      <c r="B682" s="48"/>
      <c r="C682" s="48"/>
      <c r="D682" s="48"/>
      <c r="E682" s="48"/>
      <c r="F682" s="48"/>
      <c r="G682" s="48"/>
      <c r="H682" s="48"/>
      <c r="I682" s="48"/>
      <c r="J682" s="48"/>
      <c r="K682" s="48"/>
      <c r="L682" s="48"/>
      <c r="M682" s="48"/>
      <c r="N682" s="48"/>
      <c r="O682" s="48"/>
      <c r="P682" s="48"/>
      <c r="Q682" s="48"/>
      <c r="R682" s="48"/>
      <c r="S682" s="48"/>
      <c r="T682" s="48"/>
    </row>
    <row r="683" spans="1:20" ht="14.25" customHeight="1">
      <c r="A683" s="48"/>
      <c r="B683" s="48"/>
      <c r="C683" s="48"/>
      <c r="D683" s="48"/>
      <c r="E683" s="48"/>
      <c r="F683" s="48"/>
      <c r="G683" s="48"/>
      <c r="H683" s="48"/>
      <c r="I683" s="48"/>
      <c r="J683" s="48"/>
      <c r="K683" s="48"/>
      <c r="L683" s="48"/>
      <c r="M683" s="48"/>
      <c r="N683" s="48"/>
      <c r="O683" s="48"/>
      <c r="P683" s="48"/>
      <c r="Q683" s="48"/>
      <c r="R683" s="48"/>
      <c r="S683" s="48"/>
      <c r="T683" s="48"/>
    </row>
    <row r="684" spans="1:20" ht="14.25" customHeight="1">
      <c r="A684" s="48"/>
      <c r="B684" s="48"/>
      <c r="C684" s="48"/>
      <c r="D684" s="48"/>
      <c r="E684" s="48"/>
      <c r="F684" s="48"/>
      <c r="G684" s="48"/>
      <c r="H684" s="48"/>
      <c r="I684" s="48"/>
      <c r="J684" s="48"/>
      <c r="K684" s="48"/>
      <c r="L684" s="48"/>
      <c r="M684" s="48"/>
      <c r="N684" s="48"/>
      <c r="O684" s="48"/>
      <c r="P684" s="48"/>
      <c r="Q684" s="48"/>
      <c r="R684" s="48"/>
      <c r="S684" s="48"/>
      <c r="T684" s="48"/>
    </row>
    <row r="685" spans="1:20" ht="14.25" customHeight="1">
      <c r="A685" s="48"/>
      <c r="B685" s="48"/>
      <c r="C685" s="48"/>
      <c r="D685" s="48"/>
      <c r="E685" s="48"/>
      <c r="F685" s="48"/>
      <c r="G685" s="48"/>
      <c r="H685" s="48"/>
      <c r="I685" s="48"/>
      <c r="J685" s="48"/>
      <c r="K685" s="48"/>
      <c r="L685" s="48"/>
      <c r="M685" s="48"/>
      <c r="N685" s="48"/>
      <c r="O685" s="48"/>
      <c r="P685" s="48"/>
      <c r="Q685" s="48"/>
      <c r="R685" s="48"/>
      <c r="S685" s="48"/>
      <c r="T685" s="48"/>
    </row>
    <row r="686" spans="1:20" ht="14.25" customHeight="1">
      <c r="A686" s="48"/>
      <c r="B686" s="48"/>
      <c r="C686" s="48"/>
      <c r="D686" s="48"/>
      <c r="E686" s="48"/>
      <c r="F686" s="48"/>
      <c r="G686" s="48"/>
      <c r="H686" s="48"/>
      <c r="I686" s="48"/>
      <c r="J686" s="48"/>
      <c r="K686" s="48"/>
      <c r="L686" s="48"/>
      <c r="M686" s="48"/>
      <c r="N686" s="48"/>
      <c r="O686" s="48"/>
      <c r="P686" s="48"/>
      <c r="Q686" s="48"/>
      <c r="R686" s="48"/>
      <c r="S686" s="48"/>
      <c r="T686" s="48"/>
    </row>
    <row r="687" spans="1:20" ht="14.25" customHeight="1">
      <c r="A687" s="48"/>
      <c r="B687" s="48"/>
      <c r="C687" s="48"/>
      <c r="D687" s="48"/>
      <c r="E687" s="48"/>
      <c r="F687" s="48"/>
      <c r="G687" s="48"/>
      <c r="H687" s="48"/>
      <c r="I687" s="48"/>
      <c r="J687" s="48"/>
      <c r="K687" s="48"/>
      <c r="L687" s="48"/>
      <c r="M687" s="48"/>
      <c r="N687" s="48"/>
      <c r="O687" s="48"/>
      <c r="P687" s="48"/>
      <c r="Q687" s="48"/>
      <c r="R687" s="48"/>
      <c r="S687" s="48"/>
      <c r="T687" s="48"/>
    </row>
    <row r="688" spans="1:20" ht="14.25" customHeight="1">
      <c r="A688" s="48"/>
      <c r="B688" s="48"/>
      <c r="C688" s="48"/>
      <c r="D688" s="48"/>
      <c r="E688" s="48"/>
      <c r="F688" s="48"/>
      <c r="G688" s="48"/>
      <c r="H688" s="48"/>
      <c r="I688" s="48"/>
      <c r="J688" s="48"/>
      <c r="K688" s="48"/>
      <c r="L688" s="48"/>
      <c r="M688" s="48"/>
      <c r="N688" s="48"/>
      <c r="O688" s="48"/>
      <c r="P688" s="48"/>
      <c r="Q688" s="48"/>
      <c r="R688" s="48"/>
      <c r="S688" s="48"/>
      <c r="T688" s="48"/>
    </row>
    <row r="689" spans="1:20" ht="14.25" customHeight="1">
      <c r="A689" s="48"/>
      <c r="B689" s="48"/>
      <c r="C689" s="48"/>
      <c r="D689" s="48"/>
      <c r="E689" s="48"/>
      <c r="F689" s="48"/>
      <c r="G689" s="48"/>
      <c r="H689" s="48"/>
      <c r="I689" s="48"/>
      <c r="J689" s="48"/>
      <c r="K689" s="48"/>
      <c r="L689" s="48"/>
      <c r="M689" s="48"/>
      <c r="N689" s="48"/>
      <c r="O689" s="48"/>
      <c r="P689" s="48"/>
      <c r="Q689" s="48"/>
      <c r="R689" s="48"/>
      <c r="S689" s="48"/>
      <c r="T689" s="48"/>
    </row>
    <row r="690" spans="1:20" ht="14.25" customHeight="1">
      <c r="A690" s="48"/>
      <c r="B690" s="48"/>
      <c r="C690" s="48"/>
      <c r="D690" s="48"/>
      <c r="E690" s="48"/>
      <c r="F690" s="48"/>
      <c r="G690" s="48"/>
      <c r="H690" s="48"/>
      <c r="I690" s="48"/>
      <c r="J690" s="48"/>
      <c r="K690" s="48"/>
      <c r="L690" s="48"/>
      <c r="M690" s="48"/>
      <c r="N690" s="48"/>
      <c r="O690" s="48"/>
      <c r="P690" s="48"/>
      <c r="Q690" s="48"/>
      <c r="R690" s="48"/>
      <c r="S690" s="48"/>
      <c r="T690" s="48"/>
    </row>
    <row r="691" spans="1:20" ht="14.25" customHeight="1">
      <c r="A691" s="48"/>
      <c r="B691" s="48"/>
      <c r="C691" s="48"/>
      <c r="D691" s="48"/>
      <c r="E691" s="48"/>
      <c r="F691" s="48"/>
      <c r="G691" s="48"/>
      <c r="H691" s="48"/>
      <c r="I691" s="48"/>
      <c r="J691" s="48"/>
      <c r="K691" s="48"/>
      <c r="L691" s="48"/>
      <c r="M691" s="48"/>
      <c r="N691" s="48"/>
      <c r="O691" s="48"/>
      <c r="P691" s="48"/>
      <c r="Q691" s="48"/>
      <c r="R691" s="48"/>
      <c r="S691" s="48"/>
      <c r="T691" s="48"/>
    </row>
    <row r="692" spans="1:20" ht="14.25" customHeight="1">
      <c r="A692" s="48"/>
      <c r="B692" s="48"/>
      <c r="C692" s="48"/>
      <c r="D692" s="48"/>
      <c r="E692" s="48"/>
      <c r="F692" s="48"/>
      <c r="G692" s="48"/>
      <c r="H692" s="48"/>
      <c r="I692" s="48"/>
      <c r="J692" s="48"/>
      <c r="K692" s="48"/>
      <c r="L692" s="48"/>
      <c r="M692" s="48"/>
      <c r="N692" s="48"/>
      <c r="O692" s="48"/>
      <c r="P692" s="48"/>
      <c r="Q692" s="48"/>
      <c r="R692" s="48"/>
      <c r="S692" s="48"/>
      <c r="T692" s="48"/>
    </row>
    <row r="693" spans="1:20" ht="14.25" customHeight="1">
      <c r="A693" s="48"/>
      <c r="B693" s="48"/>
      <c r="C693" s="48"/>
      <c r="D693" s="48"/>
      <c r="E693" s="48"/>
      <c r="F693" s="48"/>
      <c r="G693" s="48"/>
      <c r="H693" s="48"/>
      <c r="I693" s="48"/>
      <c r="J693" s="48"/>
      <c r="K693" s="48"/>
      <c r="L693" s="48"/>
      <c r="M693" s="48"/>
      <c r="N693" s="48"/>
      <c r="O693" s="48"/>
      <c r="P693" s="48"/>
      <c r="Q693" s="48"/>
      <c r="R693" s="48"/>
      <c r="S693" s="48"/>
      <c r="T693" s="48"/>
    </row>
    <row r="694" spans="1:20" ht="14.25" customHeight="1">
      <c r="A694" s="48"/>
      <c r="B694" s="48"/>
      <c r="C694" s="48"/>
      <c r="D694" s="48"/>
      <c r="E694" s="48"/>
      <c r="F694" s="48"/>
      <c r="G694" s="48"/>
      <c r="H694" s="48"/>
      <c r="I694" s="48"/>
      <c r="J694" s="48"/>
      <c r="K694" s="48"/>
      <c r="L694" s="48"/>
      <c r="M694" s="48"/>
      <c r="N694" s="48"/>
      <c r="O694" s="48"/>
      <c r="P694" s="48"/>
      <c r="Q694" s="48"/>
      <c r="R694" s="48"/>
      <c r="S694" s="48"/>
      <c r="T694" s="48"/>
    </row>
    <row r="695" spans="1:20" ht="14.25" customHeight="1">
      <c r="A695" s="48"/>
      <c r="B695" s="48"/>
      <c r="C695" s="48"/>
      <c r="D695" s="48"/>
      <c r="E695" s="48"/>
      <c r="F695" s="48"/>
      <c r="G695" s="48"/>
      <c r="H695" s="48"/>
      <c r="I695" s="48"/>
      <c r="J695" s="48"/>
      <c r="K695" s="48"/>
      <c r="L695" s="48"/>
      <c r="M695" s="48"/>
      <c r="N695" s="48"/>
      <c r="O695" s="48"/>
      <c r="P695" s="48"/>
      <c r="Q695" s="48"/>
      <c r="R695" s="48"/>
      <c r="S695" s="48"/>
      <c r="T695" s="48"/>
    </row>
    <row r="696" spans="1:20" ht="14.25" customHeight="1">
      <c r="A696" s="48"/>
      <c r="B696" s="48"/>
      <c r="C696" s="48"/>
      <c r="D696" s="48"/>
      <c r="E696" s="48"/>
      <c r="F696" s="48"/>
      <c r="G696" s="48"/>
      <c r="H696" s="48"/>
      <c r="I696" s="48"/>
      <c r="J696" s="48"/>
      <c r="K696" s="48"/>
      <c r="L696" s="48"/>
      <c r="M696" s="48"/>
      <c r="N696" s="48"/>
      <c r="O696" s="48"/>
      <c r="P696" s="48"/>
      <c r="Q696" s="48"/>
      <c r="R696" s="48"/>
      <c r="S696" s="48"/>
      <c r="T696" s="48"/>
    </row>
    <row r="697" spans="1:20" ht="14.25" customHeight="1">
      <c r="A697" s="48"/>
      <c r="B697" s="48"/>
      <c r="C697" s="48"/>
      <c r="D697" s="48"/>
      <c r="E697" s="48"/>
      <c r="F697" s="48"/>
      <c r="G697" s="48"/>
      <c r="H697" s="48"/>
      <c r="I697" s="48"/>
      <c r="J697" s="48"/>
      <c r="K697" s="48"/>
      <c r="L697" s="48"/>
      <c r="M697" s="48"/>
      <c r="N697" s="48"/>
      <c r="O697" s="48"/>
      <c r="P697" s="48"/>
      <c r="Q697" s="48"/>
      <c r="R697" s="48"/>
      <c r="S697" s="48"/>
      <c r="T697" s="48"/>
    </row>
    <row r="698" spans="1:20" ht="14.25" customHeight="1">
      <c r="A698" s="48"/>
      <c r="B698" s="48"/>
      <c r="C698" s="48"/>
      <c r="D698" s="48"/>
      <c r="E698" s="48"/>
      <c r="F698" s="48"/>
      <c r="G698" s="48"/>
      <c r="H698" s="48"/>
      <c r="I698" s="48"/>
      <c r="J698" s="48"/>
      <c r="K698" s="48"/>
      <c r="L698" s="48"/>
      <c r="M698" s="48"/>
      <c r="N698" s="48"/>
      <c r="O698" s="48"/>
      <c r="P698" s="48"/>
      <c r="Q698" s="48"/>
      <c r="R698" s="48"/>
      <c r="S698" s="48"/>
      <c r="T698" s="48"/>
    </row>
    <row r="699" spans="1:20" ht="14.25" customHeight="1">
      <c r="A699" s="48"/>
      <c r="B699" s="48"/>
      <c r="C699" s="48"/>
      <c r="D699" s="48"/>
      <c r="E699" s="48"/>
      <c r="F699" s="48"/>
      <c r="G699" s="48"/>
      <c r="H699" s="48"/>
      <c r="I699" s="48"/>
      <c r="J699" s="48"/>
      <c r="K699" s="48"/>
      <c r="L699" s="48"/>
      <c r="M699" s="48"/>
      <c r="N699" s="48"/>
      <c r="O699" s="48"/>
      <c r="P699" s="48"/>
      <c r="Q699" s="48"/>
      <c r="R699" s="48"/>
      <c r="S699" s="48"/>
      <c r="T699" s="48"/>
    </row>
    <row r="700" spans="1:20" ht="14.25" customHeight="1">
      <c r="A700" s="48"/>
      <c r="B700" s="48"/>
      <c r="C700" s="48"/>
      <c r="D700" s="48"/>
      <c r="E700" s="48"/>
      <c r="F700" s="48"/>
      <c r="G700" s="48"/>
      <c r="H700" s="48"/>
      <c r="I700" s="48"/>
      <c r="J700" s="48"/>
      <c r="K700" s="48"/>
      <c r="L700" s="48"/>
      <c r="M700" s="48"/>
      <c r="N700" s="48"/>
      <c r="O700" s="48"/>
      <c r="P700" s="48"/>
      <c r="Q700" s="48"/>
      <c r="R700" s="48"/>
      <c r="S700" s="48"/>
      <c r="T700" s="48"/>
    </row>
    <row r="701" spans="1:20" ht="14.25" customHeight="1">
      <c r="A701" s="48"/>
      <c r="B701" s="48"/>
      <c r="C701" s="48"/>
      <c r="D701" s="48"/>
      <c r="E701" s="48"/>
      <c r="F701" s="48"/>
      <c r="G701" s="48"/>
      <c r="H701" s="48"/>
      <c r="I701" s="48"/>
      <c r="J701" s="48"/>
      <c r="K701" s="48"/>
      <c r="L701" s="48"/>
      <c r="M701" s="48"/>
      <c r="N701" s="48"/>
      <c r="O701" s="48"/>
      <c r="P701" s="48"/>
      <c r="Q701" s="48"/>
      <c r="R701" s="48"/>
      <c r="S701" s="48"/>
      <c r="T701" s="48"/>
    </row>
    <row r="702" spans="1:20" ht="14.25" customHeight="1">
      <c r="A702" s="48"/>
      <c r="B702" s="48"/>
      <c r="C702" s="48"/>
      <c r="D702" s="48"/>
      <c r="E702" s="48"/>
      <c r="F702" s="48"/>
      <c r="G702" s="48"/>
      <c r="H702" s="48"/>
      <c r="I702" s="48"/>
      <c r="J702" s="48"/>
      <c r="K702" s="48"/>
      <c r="L702" s="48"/>
      <c r="M702" s="48"/>
      <c r="N702" s="48"/>
      <c r="O702" s="48"/>
      <c r="P702" s="48"/>
      <c r="Q702" s="48"/>
      <c r="R702" s="48"/>
      <c r="S702" s="48"/>
      <c r="T702" s="48"/>
    </row>
    <row r="703" spans="1:20" ht="14.25" customHeight="1">
      <c r="A703" s="48"/>
      <c r="B703" s="48"/>
      <c r="C703" s="48"/>
      <c r="D703" s="48"/>
      <c r="E703" s="48"/>
      <c r="F703" s="48"/>
      <c r="G703" s="48"/>
      <c r="H703" s="48"/>
      <c r="I703" s="48"/>
      <c r="J703" s="48"/>
      <c r="K703" s="48"/>
      <c r="L703" s="48"/>
      <c r="M703" s="48"/>
      <c r="N703" s="48"/>
      <c r="O703" s="48"/>
      <c r="P703" s="48"/>
      <c r="Q703" s="48"/>
      <c r="R703" s="48"/>
      <c r="S703" s="48"/>
      <c r="T703" s="48"/>
    </row>
    <row r="704" spans="1:20" ht="14.25" customHeight="1">
      <c r="A704" s="48"/>
      <c r="B704" s="48"/>
      <c r="C704" s="48"/>
      <c r="D704" s="48"/>
      <c r="E704" s="48"/>
      <c r="F704" s="48"/>
      <c r="G704" s="48"/>
      <c r="H704" s="48"/>
      <c r="I704" s="48"/>
      <c r="J704" s="48"/>
      <c r="K704" s="48"/>
      <c r="L704" s="48"/>
      <c r="M704" s="48"/>
      <c r="N704" s="48"/>
      <c r="O704" s="48"/>
      <c r="P704" s="48"/>
      <c r="Q704" s="48"/>
      <c r="R704" s="48"/>
      <c r="S704" s="48"/>
      <c r="T704" s="48"/>
    </row>
    <row r="705" spans="1:20" ht="14.25" customHeight="1">
      <c r="A705" s="48"/>
      <c r="B705" s="48"/>
      <c r="C705" s="48"/>
      <c r="D705" s="48"/>
      <c r="E705" s="48"/>
      <c r="F705" s="48"/>
      <c r="G705" s="48"/>
      <c r="H705" s="48"/>
      <c r="I705" s="48"/>
      <c r="J705" s="48"/>
      <c r="K705" s="48"/>
      <c r="L705" s="48"/>
      <c r="M705" s="48"/>
      <c r="N705" s="48"/>
      <c r="O705" s="48"/>
      <c r="P705" s="48"/>
      <c r="Q705" s="48"/>
      <c r="R705" s="48"/>
      <c r="S705" s="48"/>
      <c r="T705" s="48"/>
    </row>
    <row r="706" spans="1:20" ht="14.25" customHeight="1">
      <c r="A706" s="48"/>
      <c r="B706" s="48"/>
      <c r="C706" s="48"/>
      <c r="D706" s="48"/>
      <c r="E706" s="48"/>
      <c r="F706" s="48"/>
      <c r="G706" s="48"/>
      <c r="H706" s="48"/>
      <c r="I706" s="48"/>
      <c r="J706" s="48"/>
      <c r="K706" s="48"/>
      <c r="L706" s="48"/>
      <c r="M706" s="48"/>
      <c r="N706" s="48"/>
      <c r="O706" s="48"/>
      <c r="P706" s="48"/>
      <c r="Q706" s="48"/>
      <c r="R706" s="48"/>
      <c r="S706" s="48"/>
      <c r="T706" s="48"/>
    </row>
    <row r="707" spans="1:20" ht="14.25" customHeight="1">
      <c r="A707" s="48"/>
      <c r="B707" s="48"/>
      <c r="C707" s="48"/>
      <c r="D707" s="48"/>
      <c r="E707" s="48"/>
      <c r="F707" s="48"/>
      <c r="G707" s="48"/>
      <c r="H707" s="48"/>
      <c r="I707" s="48"/>
      <c r="J707" s="48"/>
      <c r="K707" s="48"/>
      <c r="L707" s="48"/>
      <c r="M707" s="48"/>
      <c r="N707" s="48"/>
      <c r="O707" s="48"/>
      <c r="P707" s="48"/>
      <c r="Q707" s="48"/>
      <c r="R707" s="48"/>
      <c r="S707" s="48"/>
      <c r="T707" s="48"/>
    </row>
    <row r="708" spans="1:20" ht="14.25" customHeight="1">
      <c r="A708" s="48"/>
      <c r="B708" s="48"/>
      <c r="C708" s="48"/>
      <c r="D708" s="48"/>
      <c r="E708" s="48"/>
      <c r="F708" s="48"/>
      <c r="G708" s="48"/>
      <c r="H708" s="48"/>
      <c r="I708" s="48"/>
      <c r="J708" s="48"/>
      <c r="K708" s="48"/>
      <c r="L708" s="48"/>
      <c r="M708" s="48"/>
      <c r="N708" s="48"/>
      <c r="O708" s="48"/>
      <c r="P708" s="48"/>
      <c r="Q708" s="48"/>
      <c r="R708" s="48"/>
      <c r="S708" s="48"/>
      <c r="T708" s="48"/>
    </row>
    <row r="709" spans="1:20" ht="14.25" customHeight="1">
      <c r="A709" s="48"/>
      <c r="B709" s="48"/>
      <c r="C709" s="48"/>
      <c r="D709" s="48"/>
      <c r="E709" s="48"/>
      <c r="F709" s="48"/>
      <c r="G709" s="48"/>
      <c r="H709" s="48"/>
      <c r="I709" s="48"/>
      <c r="J709" s="48"/>
      <c r="K709" s="48"/>
      <c r="L709" s="48"/>
      <c r="M709" s="48"/>
      <c r="N709" s="48"/>
      <c r="O709" s="48"/>
      <c r="P709" s="48"/>
      <c r="Q709" s="48"/>
      <c r="R709" s="48"/>
      <c r="S709" s="48"/>
      <c r="T709" s="48"/>
    </row>
    <row r="710" spans="1:20" ht="14.25" customHeight="1">
      <c r="A710" s="48"/>
      <c r="B710" s="48"/>
      <c r="C710" s="48"/>
      <c r="D710" s="48"/>
      <c r="E710" s="48"/>
      <c r="F710" s="48"/>
      <c r="G710" s="48"/>
      <c r="H710" s="48"/>
      <c r="I710" s="48"/>
      <c r="J710" s="48"/>
      <c r="K710" s="48"/>
      <c r="L710" s="48"/>
      <c r="M710" s="48"/>
      <c r="N710" s="48"/>
      <c r="O710" s="48"/>
      <c r="P710" s="48"/>
      <c r="Q710" s="48"/>
      <c r="R710" s="48"/>
      <c r="S710" s="48"/>
      <c r="T710" s="48"/>
    </row>
    <row r="711" spans="1:20" ht="14.25" customHeight="1">
      <c r="A711" s="48"/>
      <c r="B711" s="48"/>
      <c r="C711" s="48"/>
      <c r="D711" s="48"/>
      <c r="E711" s="48"/>
      <c r="F711" s="48"/>
      <c r="G711" s="48"/>
      <c r="H711" s="48"/>
      <c r="I711" s="48"/>
      <c r="J711" s="48"/>
      <c r="K711" s="48"/>
      <c r="L711" s="48"/>
      <c r="M711" s="48"/>
      <c r="N711" s="48"/>
      <c r="O711" s="48"/>
      <c r="P711" s="48"/>
      <c r="Q711" s="48"/>
      <c r="R711" s="48"/>
      <c r="S711" s="48"/>
      <c r="T711" s="48"/>
    </row>
    <row r="712" spans="1:20" ht="14.25" customHeight="1">
      <c r="A712" s="48"/>
      <c r="B712" s="48"/>
      <c r="C712" s="48"/>
      <c r="D712" s="48"/>
      <c r="E712" s="48"/>
      <c r="F712" s="48"/>
      <c r="G712" s="48"/>
      <c r="H712" s="48"/>
      <c r="I712" s="48"/>
      <c r="J712" s="48"/>
      <c r="K712" s="48"/>
      <c r="L712" s="48"/>
      <c r="M712" s="48"/>
      <c r="N712" s="48"/>
      <c r="O712" s="48"/>
      <c r="P712" s="48"/>
      <c r="Q712" s="48"/>
      <c r="R712" s="48"/>
      <c r="S712" s="48"/>
      <c r="T712" s="48"/>
    </row>
    <row r="713" spans="1:20" ht="14.25" customHeight="1">
      <c r="A713" s="48"/>
      <c r="B713" s="48"/>
      <c r="C713" s="48"/>
      <c r="D713" s="48"/>
      <c r="E713" s="48"/>
      <c r="F713" s="48"/>
      <c r="G713" s="48"/>
      <c r="H713" s="48"/>
      <c r="I713" s="48"/>
      <c r="J713" s="48"/>
      <c r="K713" s="48"/>
      <c r="L713" s="48"/>
      <c r="M713" s="48"/>
      <c r="N713" s="48"/>
      <c r="O713" s="48"/>
      <c r="P713" s="48"/>
      <c r="Q713" s="48"/>
      <c r="R713" s="48"/>
      <c r="S713" s="48"/>
      <c r="T713" s="48"/>
    </row>
    <row r="714" spans="1:20" ht="14.25" customHeight="1">
      <c r="A714" s="48"/>
      <c r="B714" s="48"/>
      <c r="C714" s="48"/>
      <c r="D714" s="48"/>
      <c r="E714" s="48"/>
      <c r="F714" s="48"/>
      <c r="G714" s="48"/>
      <c r="H714" s="48"/>
      <c r="I714" s="48"/>
      <c r="J714" s="48"/>
      <c r="K714" s="48"/>
      <c r="L714" s="48"/>
      <c r="M714" s="48"/>
      <c r="N714" s="48"/>
      <c r="O714" s="48"/>
      <c r="P714" s="48"/>
      <c r="Q714" s="48"/>
      <c r="R714" s="48"/>
      <c r="S714" s="48"/>
      <c r="T714" s="48"/>
    </row>
    <row r="715" spans="1:20" ht="14.25" customHeight="1">
      <c r="A715" s="48"/>
      <c r="B715" s="48"/>
      <c r="C715" s="48"/>
      <c r="D715" s="48"/>
      <c r="E715" s="48"/>
      <c r="F715" s="48"/>
      <c r="G715" s="48"/>
      <c r="H715" s="48"/>
      <c r="I715" s="48"/>
      <c r="J715" s="48"/>
      <c r="K715" s="48"/>
      <c r="L715" s="48"/>
      <c r="M715" s="48"/>
      <c r="N715" s="48"/>
      <c r="O715" s="48"/>
      <c r="P715" s="48"/>
      <c r="Q715" s="48"/>
      <c r="R715" s="48"/>
      <c r="S715" s="48"/>
      <c r="T715" s="48"/>
    </row>
    <row r="716" spans="1:20" ht="14.25" customHeight="1">
      <c r="A716" s="48"/>
      <c r="B716" s="48"/>
      <c r="C716" s="48"/>
      <c r="D716" s="48"/>
      <c r="E716" s="48"/>
      <c r="F716" s="48"/>
      <c r="G716" s="48"/>
      <c r="H716" s="48"/>
      <c r="I716" s="48"/>
      <c r="J716" s="48"/>
      <c r="K716" s="48"/>
      <c r="L716" s="48"/>
      <c r="M716" s="48"/>
      <c r="N716" s="48"/>
      <c r="O716" s="48"/>
      <c r="P716" s="48"/>
      <c r="Q716" s="48"/>
      <c r="R716" s="48"/>
      <c r="S716" s="48"/>
      <c r="T716" s="48"/>
    </row>
    <row r="717" spans="1:20" ht="14.25" customHeight="1">
      <c r="A717" s="48"/>
      <c r="B717" s="48"/>
      <c r="C717" s="48"/>
      <c r="D717" s="48"/>
      <c r="E717" s="48"/>
      <c r="F717" s="48"/>
      <c r="G717" s="48"/>
      <c r="H717" s="48"/>
      <c r="I717" s="48"/>
      <c r="J717" s="48"/>
      <c r="K717" s="48"/>
      <c r="L717" s="48"/>
      <c r="M717" s="48"/>
      <c r="N717" s="48"/>
      <c r="O717" s="48"/>
      <c r="P717" s="48"/>
      <c r="Q717" s="48"/>
      <c r="R717" s="48"/>
      <c r="S717" s="48"/>
      <c r="T717" s="48"/>
    </row>
    <row r="718" spans="1:20" ht="14.25" customHeight="1">
      <c r="A718" s="48"/>
      <c r="B718" s="48"/>
      <c r="C718" s="48"/>
      <c r="D718" s="48"/>
      <c r="E718" s="48"/>
      <c r="F718" s="48"/>
      <c r="G718" s="48"/>
      <c r="H718" s="48"/>
      <c r="I718" s="48"/>
      <c r="J718" s="48"/>
      <c r="K718" s="48"/>
      <c r="L718" s="48"/>
      <c r="M718" s="48"/>
      <c r="N718" s="48"/>
      <c r="O718" s="48"/>
      <c r="P718" s="48"/>
      <c r="Q718" s="48"/>
      <c r="R718" s="48"/>
      <c r="S718" s="48"/>
      <c r="T718" s="48"/>
    </row>
    <row r="719" spans="1:20" ht="14.25" customHeight="1">
      <c r="A719" s="48"/>
      <c r="B719" s="48"/>
      <c r="C719" s="48"/>
      <c r="D719" s="48"/>
      <c r="E719" s="48"/>
      <c r="F719" s="48"/>
      <c r="G719" s="48"/>
      <c r="H719" s="48"/>
      <c r="I719" s="48"/>
      <c r="J719" s="48"/>
      <c r="K719" s="48"/>
      <c r="L719" s="48"/>
      <c r="M719" s="48"/>
      <c r="N719" s="48"/>
      <c r="O719" s="48"/>
      <c r="P719" s="48"/>
      <c r="Q719" s="48"/>
      <c r="R719" s="48"/>
      <c r="S719" s="48"/>
      <c r="T719" s="48"/>
    </row>
    <row r="720" spans="1:20" ht="14.25" customHeight="1">
      <c r="A720" s="48"/>
      <c r="B720" s="48"/>
      <c r="C720" s="48"/>
      <c r="D720" s="48"/>
      <c r="E720" s="48"/>
      <c r="F720" s="48"/>
      <c r="G720" s="48"/>
      <c r="H720" s="48"/>
      <c r="I720" s="48"/>
      <c r="J720" s="48"/>
      <c r="K720" s="48"/>
      <c r="L720" s="48"/>
      <c r="M720" s="48"/>
      <c r="N720" s="48"/>
      <c r="O720" s="48"/>
      <c r="P720" s="48"/>
      <c r="Q720" s="48"/>
      <c r="R720" s="48"/>
      <c r="S720" s="48"/>
      <c r="T720" s="48"/>
    </row>
    <row r="721" spans="1:20" ht="14.25" customHeight="1">
      <c r="A721" s="48"/>
      <c r="B721" s="48"/>
      <c r="C721" s="48"/>
      <c r="D721" s="48"/>
      <c r="E721" s="48"/>
      <c r="F721" s="48"/>
      <c r="G721" s="48"/>
      <c r="H721" s="48"/>
      <c r="I721" s="48"/>
      <c r="J721" s="48"/>
      <c r="K721" s="48"/>
      <c r="L721" s="48"/>
      <c r="M721" s="48"/>
      <c r="N721" s="48"/>
      <c r="O721" s="48"/>
      <c r="P721" s="48"/>
      <c r="Q721" s="48"/>
      <c r="R721" s="48"/>
      <c r="S721" s="48"/>
      <c r="T721" s="48"/>
    </row>
    <row r="722" spans="1:20" ht="14.25" customHeight="1">
      <c r="A722" s="48"/>
      <c r="B722" s="48"/>
      <c r="C722" s="48"/>
      <c r="D722" s="48"/>
      <c r="E722" s="48"/>
      <c r="F722" s="48"/>
      <c r="G722" s="48"/>
      <c r="H722" s="48"/>
      <c r="I722" s="48"/>
      <c r="J722" s="48"/>
      <c r="K722" s="48"/>
      <c r="L722" s="48"/>
      <c r="M722" s="48"/>
      <c r="N722" s="48"/>
      <c r="O722" s="48"/>
      <c r="P722" s="48"/>
      <c r="Q722" s="48"/>
      <c r="R722" s="48"/>
      <c r="S722" s="48"/>
      <c r="T722" s="48"/>
    </row>
    <row r="723" spans="1:20" ht="14.25" customHeight="1">
      <c r="A723" s="48"/>
      <c r="B723" s="48"/>
      <c r="C723" s="48"/>
      <c r="D723" s="48"/>
      <c r="E723" s="48"/>
      <c r="F723" s="48"/>
      <c r="G723" s="48"/>
      <c r="H723" s="48"/>
      <c r="I723" s="48"/>
      <c r="J723" s="48"/>
      <c r="K723" s="48"/>
      <c r="L723" s="48"/>
      <c r="M723" s="48"/>
      <c r="N723" s="48"/>
      <c r="O723" s="48"/>
      <c r="P723" s="48"/>
      <c r="Q723" s="48"/>
      <c r="R723" s="48"/>
      <c r="S723" s="48"/>
      <c r="T723" s="48"/>
    </row>
    <row r="724" spans="1:20" ht="14.25" customHeight="1">
      <c r="A724" s="48"/>
      <c r="B724" s="48"/>
      <c r="C724" s="48"/>
      <c r="D724" s="48"/>
      <c r="E724" s="48"/>
      <c r="F724" s="48"/>
      <c r="G724" s="48"/>
      <c r="H724" s="48"/>
      <c r="I724" s="48"/>
      <c r="J724" s="48"/>
      <c r="K724" s="48"/>
      <c r="L724" s="48"/>
      <c r="M724" s="48"/>
      <c r="N724" s="48"/>
      <c r="O724" s="48"/>
      <c r="P724" s="48"/>
      <c r="Q724" s="48"/>
      <c r="R724" s="48"/>
      <c r="S724" s="48"/>
      <c r="T724" s="48"/>
    </row>
    <row r="725" spans="1:20" ht="14.25" customHeight="1">
      <c r="A725" s="48"/>
      <c r="B725" s="48"/>
      <c r="C725" s="48"/>
      <c r="D725" s="48"/>
      <c r="E725" s="48"/>
      <c r="F725" s="48"/>
      <c r="G725" s="48"/>
      <c r="H725" s="48"/>
      <c r="I725" s="48"/>
      <c r="J725" s="48"/>
      <c r="K725" s="48"/>
      <c r="L725" s="48"/>
      <c r="M725" s="48"/>
      <c r="N725" s="48"/>
      <c r="O725" s="48"/>
      <c r="P725" s="48"/>
      <c r="Q725" s="48"/>
      <c r="R725" s="48"/>
      <c r="S725" s="48"/>
      <c r="T725" s="48"/>
    </row>
    <row r="726" spans="1:20" ht="14.25" customHeight="1">
      <c r="A726" s="48"/>
      <c r="B726" s="48"/>
      <c r="C726" s="48"/>
      <c r="D726" s="48"/>
      <c r="E726" s="48"/>
      <c r="F726" s="48"/>
      <c r="G726" s="48"/>
      <c r="H726" s="48"/>
      <c r="I726" s="48"/>
      <c r="J726" s="48"/>
      <c r="K726" s="48"/>
      <c r="L726" s="48"/>
      <c r="M726" s="48"/>
      <c r="N726" s="48"/>
      <c r="O726" s="48"/>
      <c r="P726" s="48"/>
      <c r="Q726" s="48"/>
      <c r="R726" s="48"/>
      <c r="S726" s="48"/>
      <c r="T726" s="48"/>
    </row>
    <row r="727" spans="1:20" ht="14.25" customHeight="1">
      <c r="A727" s="48"/>
      <c r="B727" s="48"/>
      <c r="C727" s="48"/>
      <c r="D727" s="48"/>
      <c r="E727" s="48"/>
      <c r="F727" s="48"/>
      <c r="G727" s="48"/>
      <c r="H727" s="48"/>
      <c r="I727" s="48"/>
      <c r="J727" s="48"/>
      <c r="K727" s="48"/>
      <c r="L727" s="48"/>
      <c r="M727" s="48"/>
      <c r="N727" s="48"/>
      <c r="O727" s="48"/>
      <c r="P727" s="48"/>
      <c r="Q727" s="48"/>
      <c r="R727" s="48"/>
      <c r="S727" s="48"/>
      <c r="T727" s="48"/>
    </row>
    <row r="728" spans="1:20" ht="14.25" customHeight="1">
      <c r="A728" s="48"/>
      <c r="B728" s="48"/>
      <c r="C728" s="48"/>
      <c r="D728" s="48"/>
      <c r="E728" s="48"/>
      <c r="F728" s="48"/>
      <c r="G728" s="48"/>
      <c r="H728" s="48"/>
      <c r="I728" s="48"/>
      <c r="J728" s="48"/>
      <c r="K728" s="48"/>
      <c r="L728" s="48"/>
      <c r="M728" s="48"/>
      <c r="N728" s="48"/>
      <c r="O728" s="48"/>
      <c r="P728" s="48"/>
      <c r="Q728" s="48"/>
      <c r="R728" s="48"/>
      <c r="S728" s="48"/>
      <c r="T728" s="48"/>
    </row>
    <row r="729" spans="1:20" ht="14.25" customHeight="1">
      <c r="A729" s="48"/>
      <c r="B729" s="48"/>
      <c r="C729" s="48"/>
      <c r="D729" s="48"/>
      <c r="E729" s="48"/>
      <c r="F729" s="48"/>
      <c r="G729" s="48"/>
      <c r="H729" s="48"/>
      <c r="I729" s="48"/>
      <c r="J729" s="48"/>
      <c r="K729" s="48"/>
      <c r="L729" s="48"/>
      <c r="M729" s="48"/>
      <c r="N729" s="48"/>
      <c r="O729" s="48"/>
      <c r="P729" s="48"/>
      <c r="Q729" s="48"/>
      <c r="R729" s="48"/>
      <c r="S729" s="48"/>
      <c r="T729" s="48"/>
    </row>
    <row r="730" spans="1:20" ht="14.25" customHeight="1">
      <c r="A730" s="48"/>
      <c r="B730" s="48"/>
      <c r="C730" s="48"/>
      <c r="D730" s="48"/>
      <c r="E730" s="48"/>
      <c r="F730" s="48"/>
      <c r="G730" s="48"/>
      <c r="H730" s="48"/>
      <c r="I730" s="48"/>
      <c r="J730" s="48"/>
      <c r="K730" s="48"/>
      <c r="L730" s="48"/>
      <c r="M730" s="48"/>
      <c r="N730" s="48"/>
      <c r="O730" s="48"/>
      <c r="P730" s="48"/>
      <c r="Q730" s="48"/>
      <c r="R730" s="48"/>
      <c r="S730" s="48"/>
      <c r="T730" s="48"/>
    </row>
    <row r="731" spans="1:20" ht="14.25" customHeight="1">
      <c r="A731" s="48"/>
      <c r="B731" s="48"/>
      <c r="C731" s="48"/>
      <c r="D731" s="48"/>
      <c r="E731" s="48"/>
      <c r="F731" s="48"/>
      <c r="G731" s="48"/>
      <c r="H731" s="48"/>
      <c r="I731" s="48"/>
      <c r="J731" s="48"/>
      <c r="K731" s="48"/>
      <c r="L731" s="48"/>
      <c r="M731" s="48"/>
      <c r="N731" s="48"/>
      <c r="O731" s="48"/>
      <c r="P731" s="48"/>
      <c r="Q731" s="48"/>
      <c r="R731" s="48"/>
      <c r="S731" s="48"/>
      <c r="T731" s="48"/>
    </row>
    <row r="732" spans="1:20" ht="14.25" customHeight="1">
      <c r="A732" s="48"/>
      <c r="B732" s="48"/>
      <c r="C732" s="48"/>
      <c r="D732" s="48"/>
      <c r="E732" s="48"/>
      <c r="F732" s="48"/>
      <c r="G732" s="48"/>
      <c r="H732" s="48"/>
      <c r="I732" s="48"/>
      <c r="J732" s="48"/>
      <c r="K732" s="48"/>
      <c r="L732" s="48"/>
      <c r="M732" s="48"/>
      <c r="N732" s="48"/>
      <c r="O732" s="48"/>
      <c r="P732" s="48"/>
      <c r="Q732" s="48"/>
      <c r="R732" s="48"/>
      <c r="S732" s="48"/>
      <c r="T732" s="48"/>
    </row>
    <row r="733" spans="1:20" ht="14.25" customHeight="1">
      <c r="A733" s="48"/>
      <c r="B733" s="48"/>
      <c r="C733" s="48"/>
      <c r="D733" s="48"/>
      <c r="E733" s="48"/>
      <c r="F733" s="48"/>
      <c r="G733" s="48"/>
      <c r="H733" s="48"/>
      <c r="I733" s="48"/>
      <c r="J733" s="48"/>
      <c r="K733" s="48"/>
      <c r="L733" s="48"/>
      <c r="M733" s="48"/>
      <c r="N733" s="48"/>
      <c r="O733" s="48"/>
      <c r="P733" s="48"/>
      <c r="Q733" s="48"/>
      <c r="R733" s="48"/>
      <c r="S733" s="48"/>
      <c r="T733" s="48"/>
    </row>
    <row r="734" spans="1:20" ht="14.25" customHeight="1">
      <c r="A734" s="48"/>
      <c r="B734" s="48"/>
      <c r="C734" s="48"/>
      <c r="D734" s="48"/>
      <c r="E734" s="48"/>
      <c r="F734" s="48"/>
      <c r="G734" s="48"/>
      <c r="H734" s="48"/>
      <c r="I734" s="48"/>
      <c r="J734" s="48"/>
      <c r="K734" s="48"/>
      <c r="L734" s="48"/>
      <c r="M734" s="48"/>
      <c r="N734" s="48"/>
      <c r="O734" s="48"/>
      <c r="P734" s="48"/>
      <c r="Q734" s="48"/>
      <c r="R734" s="48"/>
      <c r="S734" s="48"/>
      <c r="T734" s="48"/>
    </row>
    <row r="735" spans="1:20" ht="14.25" customHeight="1">
      <c r="A735" s="48"/>
      <c r="B735" s="48"/>
      <c r="C735" s="48"/>
      <c r="D735" s="48"/>
      <c r="E735" s="48"/>
      <c r="F735" s="48"/>
      <c r="G735" s="48"/>
      <c r="H735" s="48"/>
      <c r="I735" s="48"/>
      <c r="J735" s="48"/>
      <c r="K735" s="48"/>
      <c r="L735" s="48"/>
      <c r="M735" s="48"/>
      <c r="N735" s="48"/>
      <c r="O735" s="48"/>
      <c r="P735" s="48"/>
      <c r="Q735" s="48"/>
      <c r="R735" s="48"/>
      <c r="S735" s="48"/>
      <c r="T735" s="48"/>
    </row>
    <row r="736" spans="1:20" ht="14.25" customHeight="1">
      <c r="A736" s="48"/>
      <c r="B736" s="48"/>
      <c r="C736" s="48"/>
      <c r="D736" s="48"/>
      <c r="E736" s="48"/>
      <c r="F736" s="48"/>
      <c r="G736" s="48"/>
      <c r="H736" s="48"/>
      <c r="I736" s="48"/>
      <c r="J736" s="48"/>
      <c r="K736" s="48"/>
      <c r="L736" s="48"/>
      <c r="M736" s="48"/>
      <c r="N736" s="48"/>
      <c r="O736" s="48"/>
      <c r="P736" s="48"/>
      <c r="Q736" s="48"/>
      <c r="R736" s="48"/>
      <c r="S736" s="48"/>
      <c r="T736" s="48"/>
    </row>
    <row r="737" spans="1:20" ht="14.25" customHeight="1">
      <c r="A737" s="48"/>
      <c r="B737" s="48"/>
      <c r="C737" s="48"/>
      <c r="D737" s="48"/>
      <c r="E737" s="48"/>
      <c r="F737" s="48"/>
      <c r="G737" s="48"/>
      <c r="H737" s="48"/>
      <c r="I737" s="48"/>
      <c r="J737" s="48"/>
      <c r="K737" s="48"/>
      <c r="L737" s="48"/>
      <c r="M737" s="48"/>
      <c r="N737" s="48"/>
      <c r="O737" s="48"/>
      <c r="P737" s="48"/>
      <c r="Q737" s="48"/>
      <c r="R737" s="48"/>
      <c r="S737" s="48"/>
      <c r="T737" s="48"/>
    </row>
    <row r="738" spans="1:20" ht="14.25" customHeight="1">
      <c r="A738" s="48"/>
      <c r="B738" s="48"/>
      <c r="C738" s="48"/>
      <c r="D738" s="48"/>
      <c r="E738" s="48"/>
      <c r="F738" s="48"/>
      <c r="G738" s="48"/>
      <c r="H738" s="48"/>
      <c r="I738" s="48"/>
      <c r="J738" s="48"/>
      <c r="K738" s="48"/>
      <c r="L738" s="48"/>
      <c r="M738" s="48"/>
      <c r="N738" s="48"/>
      <c r="O738" s="48"/>
      <c r="P738" s="48"/>
      <c r="Q738" s="48"/>
      <c r="R738" s="48"/>
      <c r="S738" s="48"/>
      <c r="T738" s="48"/>
    </row>
    <row r="739" spans="1:20" ht="14.25" customHeight="1">
      <c r="A739" s="48"/>
      <c r="B739" s="48"/>
      <c r="C739" s="48"/>
      <c r="D739" s="48"/>
      <c r="E739" s="48"/>
      <c r="F739" s="48"/>
      <c r="G739" s="48"/>
      <c r="H739" s="48"/>
      <c r="I739" s="48"/>
      <c r="J739" s="48"/>
      <c r="K739" s="48"/>
      <c r="L739" s="48"/>
      <c r="M739" s="48"/>
      <c r="N739" s="48"/>
      <c r="O739" s="48"/>
      <c r="P739" s="48"/>
      <c r="Q739" s="48"/>
      <c r="R739" s="48"/>
      <c r="S739" s="48"/>
      <c r="T739" s="48"/>
    </row>
    <row r="740" spans="1:20" ht="14.25" customHeight="1">
      <c r="A740" s="48"/>
      <c r="B740" s="48"/>
      <c r="C740" s="48"/>
      <c r="D740" s="48"/>
      <c r="E740" s="48"/>
      <c r="F740" s="48"/>
      <c r="G740" s="48"/>
      <c r="H740" s="48"/>
      <c r="I740" s="48"/>
      <c r="J740" s="48"/>
      <c r="K740" s="48"/>
      <c r="L740" s="48"/>
      <c r="M740" s="48"/>
      <c r="N740" s="48"/>
      <c r="O740" s="48"/>
      <c r="P740" s="48"/>
      <c r="Q740" s="48"/>
      <c r="R740" s="48"/>
      <c r="S740" s="48"/>
      <c r="T740" s="48"/>
    </row>
    <row r="741" spans="1:20" ht="14.25" customHeight="1">
      <c r="A741" s="48"/>
      <c r="B741" s="48"/>
      <c r="C741" s="48"/>
      <c r="D741" s="48"/>
      <c r="E741" s="48"/>
      <c r="F741" s="48"/>
      <c r="G741" s="48"/>
      <c r="H741" s="48"/>
      <c r="I741" s="48"/>
      <c r="J741" s="48"/>
      <c r="K741" s="48"/>
      <c r="L741" s="48"/>
      <c r="M741" s="48"/>
      <c r="N741" s="48"/>
      <c r="O741" s="48"/>
      <c r="P741" s="48"/>
      <c r="Q741" s="48"/>
      <c r="R741" s="48"/>
      <c r="S741" s="48"/>
      <c r="T741" s="48"/>
    </row>
    <row r="742" spans="1:20" ht="14.25" customHeight="1">
      <c r="A742" s="48"/>
      <c r="B742" s="48"/>
      <c r="C742" s="48"/>
      <c r="D742" s="48"/>
      <c r="E742" s="48"/>
      <c r="F742" s="48"/>
      <c r="G742" s="48"/>
      <c r="H742" s="48"/>
      <c r="I742" s="48"/>
      <c r="J742" s="48"/>
      <c r="K742" s="48"/>
      <c r="L742" s="48"/>
      <c r="M742" s="48"/>
      <c r="N742" s="48"/>
      <c r="O742" s="48"/>
      <c r="P742" s="48"/>
      <c r="Q742" s="48"/>
      <c r="R742" s="48"/>
      <c r="S742" s="48"/>
      <c r="T742" s="48"/>
    </row>
    <row r="743" spans="1:20" ht="14.25" customHeight="1">
      <c r="A743" s="48"/>
      <c r="B743" s="48"/>
      <c r="C743" s="48"/>
      <c r="D743" s="48"/>
      <c r="E743" s="48"/>
      <c r="F743" s="48"/>
      <c r="G743" s="48"/>
      <c r="H743" s="48"/>
      <c r="I743" s="48"/>
      <c r="J743" s="48"/>
      <c r="K743" s="48"/>
      <c r="L743" s="48"/>
      <c r="M743" s="48"/>
      <c r="N743" s="48"/>
      <c r="O743" s="48"/>
      <c r="P743" s="48"/>
      <c r="Q743" s="48"/>
      <c r="R743" s="48"/>
      <c r="S743" s="48"/>
      <c r="T743" s="48"/>
    </row>
    <row r="744" spans="1:20" ht="14.25" customHeight="1">
      <c r="A744" s="48"/>
      <c r="B744" s="48"/>
      <c r="C744" s="48"/>
      <c r="D744" s="48"/>
      <c r="E744" s="48"/>
      <c r="F744" s="48"/>
      <c r="G744" s="48"/>
      <c r="H744" s="48"/>
      <c r="I744" s="48"/>
      <c r="J744" s="48"/>
      <c r="K744" s="48"/>
      <c r="L744" s="48"/>
      <c r="M744" s="48"/>
      <c r="N744" s="48"/>
      <c r="O744" s="48"/>
      <c r="P744" s="48"/>
      <c r="Q744" s="48"/>
      <c r="R744" s="48"/>
      <c r="S744" s="48"/>
      <c r="T744" s="48"/>
    </row>
    <row r="745" spans="1:20" ht="14.25" customHeight="1">
      <c r="A745" s="48"/>
      <c r="B745" s="48"/>
      <c r="C745" s="48"/>
      <c r="D745" s="48"/>
      <c r="E745" s="48"/>
      <c r="F745" s="48"/>
      <c r="G745" s="48"/>
      <c r="H745" s="48"/>
      <c r="I745" s="48"/>
      <c r="J745" s="48"/>
      <c r="K745" s="48"/>
      <c r="L745" s="48"/>
      <c r="M745" s="48"/>
      <c r="N745" s="48"/>
      <c r="O745" s="48"/>
      <c r="P745" s="48"/>
      <c r="Q745" s="48"/>
      <c r="R745" s="48"/>
      <c r="S745" s="48"/>
      <c r="T745" s="48"/>
    </row>
    <row r="746" spans="1:20" ht="14.25" customHeight="1">
      <c r="A746" s="48"/>
      <c r="B746" s="48"/>
      <c r="C746" s="48"/>
      <c r="D746" s="48"/>
      <c r="E746" s="48"/>
      <c r="F746" s="48"/>
      <c r="G746" s="48"/>
      <c r="H746" s="48"/>
      <c r="I746" s="48"/>
      <c r="J746" s="48"/>
      <c r="K746" s="48"/>
      <c r="L746" s="48"/>
      <c r="M746" s="48"/>
      <c r="N746" s="48"/>
      <c r="O746" s="48"/>
      <c r="P746" s="48"/>
      <c r="Q746" s="48"/>
      <c r="R746" s="48"/>
      <c r="S746" s="48"/>
      <c r="T746" s="48"/>
    </row>
    <row r="747" spans="1:20" ht="14.25" customHeight="1">
      <c r="A747" s="48"/>
      <c r="B747" s="48"/>
      <c r="C747" s="48"/>
      <c r="D747" s="48"/>
      <c r="E747" s="48"/>
      <c r="F747" s="48"/>
      <c r="G747" s="48"/>
      <c r="H747" s="48"/>
      <c r="I747" s="48"/>
      <c r="J747" s="48"/>
      <c r="K747" s="48"/>
      <c r="L747" s="48"/>
      <c r="M747" s="48"/>
      <c r="N747" s="48"/>
      <c r="O747" s="48"/>
      <c r="P747" s="48"/>
      <c r="Q747" s="48"/>
      <c r="R747" s="48"/>
      <c r="S747" s="48"/>
      <c r="T747" s="48"/>
    </row>
    <row r="748" spans="1:20" ht="14.25" customHeight="1">
      <c r="A748" s="48"/>
      <c r="B748" s="48"/>
      <c r="C748" s="48"/>
      <c r="D748" s="48"/>
      <c r="E748" s="48"/>
      <c r="F748" s="48"/>
      <c r="G748" s="48"/>
      <c r="H748" s="48"/>
      <c r="I748" s="48"/>
      <c r="J748" s="48"/>
      <c r="K748" s="48"/>
      <c r="L748" s="48"/>
      <c r="M748" s="48"/>
      <c r="N748" s="48"/>
      <c r="O748" s="48"/>
      <c r="P748" s="48"/>
      <c r="Q748" s="48"/>
      <c r="R748" s="48"/>
      <c r="S748" s="48"/>
      <c r="T748" s="48"/>
    </row>
    <row r="749" spans="1:20" ht="14.25" customHeight="1">
      <c r="A749" s="48"/>
      <c r="B749" s="48"/>
      <c r="C749" s="48"/>
      <c r="D749" s="48"/>
      <c r="E749" s="48"/>
      <c r="F749" s="48"/>
      <c r="G749" s="48"/>
      <c r="H749" s="48"/>
      <c r="I749" s="48"/>
      <c r="J749" s="48"/>
      <c r="K749" s="48"/>
      <c r="L749" s="48"/>
      <c r="M749" s="48"/>
      <c r="N749" s="48"/>
      <c r="O749" s="48"/>
      <c r="P749" s="48"/>
      <c r="Q749" s="48"/>
      <c r="R749" s="48"/>
      <c r="S749" s="48"/>
      <c r="T749" s="48"/>
    </row>
    <row r="750" spans="1:20" ht="14.25" customHeight="1">
      <c r="A750" s="48"/>
      <c r="B750" s="48"/>
      <c r="C750" s="48"/>
      <c r="D750" s="48"/>
      <c r="E750" s="48"/>
      <c r="F750" s="48"/>
      <c r="G750" s="48"/>
      <c r="H750" s="48"/>
      <c r="I750" s="48"/>
      <c r="J750" s="48"/>
      <c r="K750" s="48"/>
      <c r="L750" s="48"/>
      <c r="M750" s="48"/>
      <c r="N750" s="48"/>
      <c r="O750" s="48"/>
      <c r="P750" s="48"/>
      <c r="Q750" s="48"/>
      <c r="R750" s="48"/>
      <c r="S750" s="48"/>
      <c r="T750" s="48"/>
    </row>
    <row r="751" spans="1:20" ht="14.25" customHeight="1">
      <c r="A751" s="48"/>
      <c r="B751" s="48"/>
      <c r="C751" s="48"/>
      <c r="D751" s="48"/>
      <c r="E751" s="48"/>
      <c r="F751" s="48"/>
      <c r="G751" s="48"/>
      <c r="H751" s="48"/>
      <c r="I751" s="48"/>
      <c r="J751" s="48"/>
      <c r="K751" s="48"/>
      <c r="L751" s="48"/>
      <c r="M751" s="48"/>
      <c r="N751" s="48"/>
      <c r="O751" s="48"/>
      <c r="P751" s="48"/>
      <c r="Q751" s="48"/>
      <c r="R751" s="48"/>
      <c r="S751" s="48"/>
      <c r="T751" s="48"/>
    </row>
    <row r="752" spans="1:20" ht="14.25" customHeight="1">
      <c r="A752" s="48"/>
      <c r="B752" s="48"/>
      <c r="C752" s="48"/>
      <c r="D752" s="48"/>
      <c r="E752" s="48"/>
      <c r="F752" s="48"/>
      <c r="G752" s="48"/>
      <c r="H752" s="48"/>
      <c r="I752" s="48"/>
      <c r="J752" s="48"/>
      <c r="K752" s="48"/>
      <c r="L752" s="48"/>
      <c r="M752" s="48"/>
      <c r="N752" s="48"/>
      <c r="O752" s="48"/>
      <c r="P752" s="48"/>
      <c r="Q752" s="48"/>
      <c r="R752" s="48"/>
      <c r="S752" s="48"/>
      <c r="T752" s="48"/>
    </row>
    <row r="753" spans="1:20" ht="14.25" customHeight="1">
      <c r="A753" s="48"/>
      <c r="B753" s="48"/>
      <c r="C753" s="48"/>
      <c r="D753" s="48"/>
      <c r="E753" s="48"/>
      <c r="F753" s="48"/>
      <c r="G753" s="48"/>
      <c r="H753" s="48"/>
      <c r="I753" s="48"/>
      <c r="J753" s="48"/>
      <c r="K753" s="48"/>
      <c r="L753" s="48"/>
      <c r="M753" s="48"/>
      <c r="N753" s="48"/>
      <c r="O753" s="48"/>
      <c r="P753" s="48"/>
      <c r="Q753" s="48"/>
      <c r="R753" s="48"/>
      <c r="S753" s="48"/>
      <c r="T753" s="48"/>
    </row>
    <row r="754" spans="1:20" ht="14.25" customHeight="1">
      <c r="A754" s="48"/>
      <c r="B754" s="48"/>
      <c r="C754" s="48"/>
      <c r="D754" s="48"/>
      <c r="E754" s="48"/>
      <c r="F754" s="48"/>
      <c r="G754" s="48"/>
      <c r="H754" s="48"/>
      <c r="I754" s="48"/>
      <c r="J754" s="48"/>
      <c r="K754" s="48"/>
      <c r="L754" s="48"/>
      <c r="M754" s="48"/>
      <c r="N754" s="48"/>
      <c r="O754" s="48"/>
      <c r="P754" s="48"/>
      <c r="Q754" s="48"/>
      <c r="R754" s="48"/>
      <c r="S754" s="48"/>
      <c r="T754" s="48"/>
    </row>
    <row r="755" spans="1:20" ht="14.25" customHeight="1">
      <c r="A755" s="48"/>
      <c r="B755" s="48"/>
      <c r="C755" s="48"/>
      <c r="D755" s="48"/>
      <c r="E755" s="48"/>
      <c r="F755" s="48"/>
      <c r="G755" s="48"/>
      <c r="H755" s="48"/>
      <c r="I755" s="48"/>
      <c r="J755" s="48"/>
      <c r="K755" s="48"/>
      <c r="L755" s="48"/>
      <c r="M755" s="48"/>
      <c r="N755" s="48"/>
      <c r="O755" s="48"/>
      <c r="P755" s="48"/>
      <c r="Q755" s="48"/>
      <c r="R755" s="48"/>
      <c r="S755" s="48"/>
      <c r="T755" s="48"/>
    </row>
    <row r="756" spans="1:20" ht="14.25" customHeight="1">
      <c r="A756" s="48"/>
      <c r="B756" s="48"/>
      <c r="C756" s="48"/>
      <c r="D756" s="48"/>
      <c r="E756" s="48"/>
      <c r="F756" s="48"/>
      <c r="G756" s="48"/>
      <c r="H756" s="48"/>
      <c r="I756" s="48"/>
      <c r="J756" s="48"/>
      <c r="K756" s="48"/>
      <c r="L756" s="48"/>
      <c r="M756" s="48"/>
      <c r="N756" s="48"/>
      <c r="O756" s="48"/>
      <c r="P756" s="48"/>
      <c r="Q756" s="48"/>
      <c r="R756" s="48"/>
      <c r="S756" s="48"/>
      <c r="T756" s="48"/>
    </row>
    <row r="757" spans="1:20" ht="14.25" customHeight="1">
      <c r="A757" s="48"/>
      <c r="B757" s="48"/>
      <c r="C757" s="48"/>
      <c r="D757" s="48"/>
      <c r="E757" s="48"/>
      <c r="F757" s="48"/>
      <c r="G757" s="48"/>
      <c r="H757" s="48"/>
      <c r="I757" s="48"/>
      <c r="J757" s="48"/>
      <c r="K757" s="48"/>
      <c r="L757" s="48"/>
      <c r="M757" s="48"/>
      <c r="N757" s="48"/>
      <c r="O757" s="48"/>
      <c r="P757" s="48"/>
      <c r="Q757" s="48"/>
      <c r="R757" s="48"/>
      <c r="S757" s="48"/>
      <c r="T757" s="48"/>
    </row>
    <row r="758" spans="1:20" ht="14.25" customHeight="1">
      <c r="A758" s="48"/>
      <c r="B758" s="48"/>
      <c r="C758" s="48"/>
      <c r="D758" s="48"/>
      <c r="E758" s="48"/>
      <c r="F758" s="48"/>
      <c r="G758" s="48"/>
      <c r="H758" s="48"/>
      <c r="I758" s="48"/>
      <c r="J758" s="48"/>
      <c r="K758" s="48"/>
      <c r="L758" s="48"/>
      <c r="M758" s="48"/>
      <c r="N758" s="48"/>
      <c r="O758" s="48"/>
      <c r="P758" s="48"/>
      <c r="Q758" s="48"/>
      <c r="R758" s="48"/>
      <c r="S758" s="48"/>
      <c r="T758" s="48"/>
    </row>
    <row r="759" spans="1:20" ht="14.25" customHeight="1">
      <c r="A759" s="48"/>
      <c r="B759" s="48"/>
      <c r="C759" s="48"/>
      <c r="D759" s="48"/>
      <c r="E759" s="48"/>
      <c r="F759" s="48"/>
      <c r="G759" s="48"/>
      <c r="H759" s="48"/>
      <c r="I759" s="48"/>
      <c r="J759" s="48"/>
      <c r="K759" s="48"/>
      <c r="L759" s="48"/>
      <c r="M759" s="48"/>
      <c r="N759" s="48"/>
      <c r="O759" s="48"/>
      <c r="P759" s="48"/>
      <c r="Q759" s="48"/>
      <c r="R759" s="48"/>
      <c r="S759" s="48"/>
      <c r="T759" s="48"/>
    </row>
    <row r="760" spans="1:20" ht="14.25" customHeight="1">
      <c r="A760" s="48"/>
      <c r="B760" s="48"/>
      <c r="C760" s="48"/>
      <c r="D760" s="48"/>
      <c r="E760" s="48"/>
      <c r="F760" s="48"/>
      <c r="G760" s="48"/>
      <c r="H760" s="48"/>
      <c r="I760" s="48"/>
      <c r="J760" s="48"/>
      <c r="K760" s="48"/>
      <c r="L760" s="48"/>
      <c r="M760" s="48"/>
      <c r="N760" s="48"/>
      <c r="O760" s="48"/>
      <c r="P760" s="48"/>
      <c r="Q760" s="48"/>
      <c r="R760" s="48"/>
      <c r="S760" s="48"/>
      <c r="T760" s="48"/>
    </row>
    <row r="761" spans="1:20" ht="14.25" customHeight="1">
      <c r="A761" s="48"/>
      <c r="B761" s="48"/>
      <c r="C761" s="48"/>
      <c r="D761" s="48"/>
      <c r="E761" s="48"/>
      <c r="F761" s="48"/>
      <c r="G761" s="48"/>
      <c r="H761" s="48"/>
      <c r="I761" s="48"/>
      <c r="J761" s="48"/>
      <c r="K761" s="48"/>
      <c r="L761" s="48"/>
      <c r="M761" s="48"/>
      <c r="N761" s="48"/>
      <c r="O761" s="48"/>
      <c r="P761" s="48"/>
      <c r="Q761" s="48"/>
      <c r="R761" s="48"/>
      <c r="S761" s="48"/>
      <c r="T761" s="48"/>
    </row>
    <row r="762" spans="1:20" ht="14.25" customHeight="1">
      <c r="A762" s="48"/>
      <c r="B762" s="48"/>
      <c r="C762" s="48"/>
      <c r="D762" s="48"/>
      <c r="E762" s="48"/>
      <c r="F762" s="48"/>
      <c r="G762" s="48"/>
      <c r="H762" s="48"/>
      <c r="I762" s="48"/>
      <c r="J762" s="48"/>
      <c r="K762" s="48"/>
      <c r="L762" s="48"/>
      <c r="M762" s="48"/>
      <c r="N762" s="48"/>
      <c r="O762" s="48"/>
      <c r="P762" s="48"/>
      <c r="Q762" s="48"/>
      <c r="R762" s="48"/>
      <c r="S762" s="48"/>
      <c r="T762" s="48"/>
    </row>
    <row r="763" spans="1:20" ht="14.25" customHeight="1">
      <c r="A763" s="48"/>
      <c r="B763" s="48"/>
      <c r="C763" s="48"/>
      <c r="D763" s="48"/>
      <c r="E763" s="48"/>
      <c r="F763" s="48"/>
      <c r="G763" s="48"/>
      <c r="H763" s="48"/>
      <c r="I763" s="48"/>
      <c r="J763" s="48"/>
      <c r="K763" s="48"/>
      <c r="L763" s="48"/>
      <c r="M763" s="48"/>
      <c r="N763" s="48"/>
      <c r="O763" s="48"/>
      <c r="P763" s="48"/>
      <c r="Q763" s="48"/>
      <c r="R763" s="48"/>
      <c r="S763" s="48"/>
      <c r="T763" s="48"/>
    </row>
    <row r="764" spans="1:20" ht="14.25" customHeight="1">
      <c r="A764" s="48"/>
      <c r="B764" s="48"/>
      <c r="C764" s="48"/>
      <c r="D764" s="48"/>
      <c r="E764" s="48"/>
      <c r="F764" s="48"/>
      <c r="G764" s="48"/>
      <c r="H764" s="48"/>
      <c r="I764" s="48"/>
      <c r="J764" s="48"/>
      <c r="K764" s="48"/>
      <c r="L764" s="48"/>
      <c r="M764" s="48"/>
      <c r="N764" s="48"/>
      <c r="O764" s="48"/>
      <c r="P764" s="48"/>
      <c r="Q764" s="48"/>
      <c r="R764" s="48"/>
      <c r="S764" s="48"/>
      <c r="T764" s="48"/>
    </row>
    <row r="765" spans="1:20" ht="14.25" customHeight="1">
      <c r="A765" s="48"/>
      <c r="B765" s="48"/>
      <c r="C765" s="48"/>
      <c r="D765" s="48"/>
      <c r="E765" s="48"/>
      <c r="F765" s="48"/>
      <c r="G765" s="48"/>
      <c r="H765" s="48"/>
      <c r="I765" s="48"/>
      <c r="J765" s="48"/>
      <c r="K765" s="48"/>
      <c r="L765" s="48"/>
      <c r="M765" s="48"/>
      <c r="N765" s="48"/>
      <c r="O765" s="48"/>
      <c r="P765" s="48"/>
      <c r="Q765" s="48"/>
      <c r="R765" s="48"/>
      <c r="S765" s="48"/>
      <c r="T765" s="48"/>
    </row>
    <row r="766" spans="1:20" ht="14.25" customHeight="1">
      <c r="A766" s="48"/>
      <c r="B766" s="48"/>
      <c r="C766" s="48"/>
      <c r="D766" s="48"/>
      <c r="E766" s="48"/>
      <c r="F766" s="48"/>
      <c r="G766" s="48"/>
      <c r="H766" s="48"/>
      <c r="I766" s="48"/>
      <c r="J766" s="48"/>
      <c r="K766" s="48"/>
      <c r="L766" s="48"/>
      <c r="M766" s="48"/>
      <c r="N766" s="48"/>
      <c r="O766" s="48"/>
      <c r="P766" s="48"/>
      <c r="Q766" s="48"/>
      <c r="R766" s="48"/>
      <c r="S766" s="48"/>
      <c r="T766" s="48"/>
    </row>
    <row r="767" spans="1:20" ht="14.25" customHeight="1">
      <c r="A767" s="48"/>
      <c r="B767" s="48"/>
      <c r="C767" s="48"/>
      <c r="D767" s="48"/>
      <c r="E767" s="48"/>
      <c r="F767" s="48"/>
      <c r="G767" s="48"/>
      <c r="H767" s="48"/>
      <c r="I767" s="48"/>
      <c r="J767" s="48"/>
      <c r="K767" s="48"/>
      <c r="L767" s="48"/>
      <c r="M767" s="48"/>
      <c r="N767" s="48"/>
      <c r="O767" s="48"/>
      <c r="P767" s="48"/>
      <c r="Q767" s="48"/>
      <c r="R767" s="48"/>
      <c r="S767" s="48"/>
      <c r="T767" s="48"/>
    </row>
    <row r="768" spans="1:20" ht="14.25" customHeight="1">
      <c r="A768" s="48"/>
      <c r="B768" s="48"/>
      <c r="C768" s="48"/>
      <c r="D768" s="48"/>
      <c r="E768" s="48"/>
      <c r="F768" s="48"/>
      <c r="G768" s="48"/>
      <c r="H768" s="48"/>
      <c r="I768" s="48"/>
      <c r="J768" s="48"/>
      <c r="K768" s="48"/>
      <c r="L768" s="48"/>
      <c r="M768" s="48"/>
      <c r="N768" s="48"/>
      <c r="O768" s="48"/>
      <c r="P768" s="48"/>
      <c r="Q768" s="48"/>
      <c r="R768" s="48"/>
      <c r="S768" s="48"/>
      <c r="T768" s="48"/>
    </row>
    <row r="769" spans="1:20" ht="14.25" customHeight="1">
      <c r="A769" s="48"/>
      <c r="B769" s="48"/>
      <c r="C769" s="48"/>
      <c r="D769" s="48"/>
      <c r="E769" s="48"/>
      <c r="F769" s="48"/>
      <c r="G769" s="48"/>
      <c r="H769" s="48"/>
      <c r="I769" s="48"/>
      <c r="J769" s="48"/>
      <c r="K769" s="48"/>
      <c r="L769" s="48"/>
      <c r="M769" s="48"/>
      <c r="N769" s="48"/>
      <c r="O769" s="48"/>
      <c r="P769" s="48"/>
      <c r="Q769" s="48"/>
      <c r="R769" s="48"/>
      <c r="S769" s="48"/>
      <c r="T769" s="48"/>
    </row>
    <row r="770" spans="1:20" ht="14.25" customHeight="1">
      <c r="A770" s="48"/>
      <c r="B770" s="48"/>
      <c r="C770" s="48"/>
      <c r="D770" s="48"/>
      <c r="E770" s="48"/>
      <c r="F770" s="48"/>
      <c r="G770" s="48"/>
      <c r="H770" s="48"/>
      <c r="I770" s="48"/>
      <c r="J770" s="48"/>
      <c r="K770" s="48"/>
      <c r="L770" s="48"/>
      <c r="M770" s="48"/>
      <c r="N770" s="48"/>
      <c r="O770" s="48"/>
      <c r="P770" s="48"/>
      <c r="Q770" s="48"/>
      <c r="R770" s="48"/>
      <c r="S770" s="48"/>
      <c r="T770" s="48"/>
    </row>
    <row r="771" spans="1:20" ht="14.25" customHeight="1">
      <c r="A771" s="48"/>
      <c r="B771" s="48"/>
      <c r="C771" s="48"/>
      <c r="D771" s="48"/>
      <c r="E771" s="48"/>
      <c r="F771" s="48"/>
      <c r="G771" s="48"/>
      <c r="H771" s="48"/>
      <c r="I771" s="48"/>
      <c r="J771" s="48"/>
      <c r="K771" s="48"/>
      <c r="L771" s="48"/>
      <c r="M771" s="48"/>
      <c r="N771" s="48"/>
      <c r="O771" s="48"/>
      <c r="P771" s="48"/>
      <c r="Q771" s="48"/>
      <c r="R771" s="48"/>
      <c r="S771" s="48"/>
      <c r="T771" s="48"/>
    </row>
    <row r="772" spans="1:20" ht="14.25" customHeight="1">
      <c r="A772" s="48"/>
      <c r="B772" s="48"/>
      <c r="C772" s="48"/>
      <c r="D772" s="48"/>
      <c r="E772" s="48"/>
      <c r="F772" s="48"/>
      <c r="G772" s="48"/>
      <c r="H772" s="48"/>
      <c r="I772" s="48"/>
      <c r="J772" s="48"/>
      <c r="K772" s="48"/>
      <c r="L772" s="48"/>
      <c r="M772" s="48"/>
      <c r="N772" s="48"/>
      <c r="O772" s="48"/>
      <c r="P772" s="48"/>
      <c r="Q772" s="48"/>
      <c r="R772" s="48"/>
      <c r="S772" s="48"/>
      <c r="T772" s="48"/>
    </row>
    <row r="773" spans="1:20" ht="14.25" customHeight="1">
      <c r="A773" s="48"/>
      <c r="B773" s="48"/>
      <c r="C773" s="48"/>
      <c r="D773" s="48"/>
      <c r="E773" s="48"/>
      <c r="F773" s="48"/>
      <c r="G773" s="48"/>
      <c r="H773" s="48"/>
      <c r="I773" s="48"/>
      <c r="J773" s="48"/>
      <c r="K773" s="48"/>
      <c r="L773" s="48"/>
      <c r="M773" s="48"/>
      <c r="N773" s="48"/>
      <c r="O773" s="48"/>
      <c r="P773" s="48"/>
      <c r="Q773" s="48"/>
      <c r="R773" s="48"/>
      <c r="S773" s="48"/>
      <c r="T773" s="48"/>
    </row>
    <row r="774" spans="1:20" ht="14.25" customHeight="1">
      <c r="A774" s="48"/>
      <c r="B774" s="48"/>
      <c r="C774" s="48"/>
      <c r="D774" s="48"/>
      <c r="E774" s="48"/>
      <c r="F774" s="48"/>
      <c r="G774" s="48"/>
      <c r="H774" s="48"/>
      <c r="I774" s="48"/>
      <c r="J774" s="48"/>
      <c r="K774" s="48"/>
      <c r="L774" s="48"/>
      <c r="M774" s="48"/>
      <c r="N774" s="48"/>
      <c r="O774" s="48"/>
      <c r="P774" s="48"/>
      <c r="Q774" s="48"/>
      <c r="R774" s="48"/>
      <c r="S774" s="48"/>
      <c r="T774" s="48"/>
    </row>
    <row r="775" spans="1:20" ht="14.25" customHeight="1">
      <c r="A775" s="48"/>
      <c r="B775" s="48"/>
      <c r="C775" s="48"/>
      <c r="D775" s="48"/>
      <c r="E775" s="48"/>
      <c r="F775" s="48"/>
      <c r="G775" s="48"/>
      <c r="H775" s="48"/>
      <c r="I775" s="48"/>
      <c r="J775" s="48"/>
      <c r="K775" s="48"/>
      <c r="L775" s="48"/>
      <c r="M775" s="48"/>
      <c r="N775" s="48"/>
      <c r="O775" s="48"/>
      <c r="P775" s="48"/>
      <c r="Q775" s="48"/>
      <c r="R775" s="48"/>
      <c r="S775" s="48"/>
      <c r="T775" s="48"/>
    </row>
    <row r="776" spans="1:20" ht="14.25" customHeight="1">
      <c r="A776" s="48"/>
      <c r="B776" s="48"/>
      <c r="C776" s="48"/>
      <c r="D776" s="48"/>
      <c r="E776" s="48"/>
      <c r="F776" s="48"/>
      <c r="G776" s="48"/>
      <c r="H776" s="48"/>
      <c r="I776" s="48"/>
      <c r="J776" s="48"/>
      <c r="K776" s="48"/>
      <c r="L776" s="48"/>
      <c r="M776" s="48"/>
      <c r="N776" s="48"/>
      <c r="O776" s="48"/>
      <c r="P776" s="48"/>
      <c r="Q776" s="48"/>
      <c r="R776" s="48"/>
      <c r="S776" s="48"/>
      <c r="T776" s="48"/>
    </row>
    <row r="777" spans="1:20" ht="14.25" customHeight="1">
      <c r="A777" s="48"/>
      <c r="B777" s="48"/>
      <c r="C777" s="48"/>
      <c r="D777" s="48"/>
      <c r="E777" s="48"/>
      <c r="F777" s="48"/>
      <c r="G777" s="48"/>
      <c r="H777" s="48"/>
      <c r="I777" s="48"/>
      <c r="J777" s="48"/>
      <c r="K777" s="48"/>
      <c r="L777" s="48"/>
      <c r="M777" s="48"/>
      <c r="N777" s="48"/>
      <c r="O777" s="48"/>
      <c r="P777" s="48"/>
      <c r="Q777" s="48"/>
      <c r="R777" s="48"/>
      <c r="S777" s="48"/>
      <c r="T777" s="48"/>
    </row>
    <row r="778" spans="1:20" ht="14.25" customHeight="1">
      <c r="A778" s="48"/>
      <c r="B778" s="48"/>
      <c r="C778" s="48"/>
      <c r="D778" s="48"/>
      <c r="E778" s="48"/>
      <c r="F778" s="48"/>
      <c r="G778" s="48"/>
      <c r="H778" s="48"/>
      <c r="I778" s="48"/>
      <c r="J778" s="48"/>
      <c r="K778" s="48"/>
      <c r="L778" s="48"/>
      <c r="M778" s="48"/>
      <c r="N778" s="48"/>
      <c r="O778" s="48"/>
      <c r="P778" s="48"/>
      <c r="Q778" s="48"/>
      <c r="R778" s="48"/>
      <c r="S778" s="48"/>
      <c r="T778" s="48"/>
    </row>
    <row r="779" spans="1:20" ht="14.25" customHeight="1">
      <c r="A779" s="48"/>
      <c r="B779" s="48"/>
      <c r="C779" s="48"/>
      <c r="D779" s="48"/>
      <c r="E779" s="48"/>
      <c r="F779" s="48"/>
      <c r="G779" s="48"/>
      <c r="H779" s="48"/>
      <c r="I779" s="48"/>
      <c r="J779" s="48"/>
      <c r="K779" s="48"/>
      <c r="L779" s="48"/>
      <c r="M779" s="48"/>
      <c r="N779" s="48"/>
      <c r="O779" s="48"/>
      <c r="P779" s="48"/>
      <c r="Q779" s="48"/>
      <c r="R779" s="48"/>
      <c r="S779" s="48"/>
      <c r="T779" s="48"/>
    </row>
    <row r="780" spans="1:20" ht="14.25" customHeight="1">
      <c r="A780" s="48"/>
      <c r="B780" s="48"/>
      <c r="C780" s="48"/>
      <c r="D780" s="48"/>
      <c r="E780" s="48"/>
      <c r="F780" s="48"/>
      <c r="G780" s="48"/>
      <c r="H780" s="48"/>
      <c r="I780" s="48"/>
      <c r="J780" s="48"/>
      <c r="K780" s="48"/>
      <c r="L780" s="48"/>
      <c r="M780" s="48"/>
      <c r="N780" s="48"/>
      <c r="O780" s="48"/>
      <c r="P780" s="48"/>
      <c r="Q780" s="48"/>
      <c r="R780" s="48"/>
      <c r="S780" s="48"/>
      <c r="T780" s="48"/>
    </row>
    <row r="781" spans="1:20" ht="14.25" customHeight="1">
      <c r="A781" s="48"/>
      <c r="B781" s="48"/>
      <c r="C781" s="48"/>
      <c r="D781" s="48"/>
      <c r="E781" s="48"/>
      <c r="F781" s="48"/>
      <c r="G781" s="48"/>
      <c r="H781" s="48"/>
      <c r="I781" s="48"/>
      <c r="J781" s="48"/>
      <c r="K781" s="48"/>
      <c r="L781" s="48"/>
      <c r="M781" s="48"/>
      <c r="N781" s="48"/>
      <c r="O781" s="48"/>
      <c r="P781" s="48"/>
      <c r="Q781" s="48"/>
      <c r="R781" s="48"/>
      <c r="S781" s="48"/>
      <c r="T781" s="48"/>
    </row>
    <row r="782" spans="1:20" ht="14.25" customHeight="1">
      <c r="A782" s="48"/>
      <c r="B782" s="48"/>
      <c r="C782" s="48"/>
      <c r="D782" s="48"/>
      <c r="E782" s="48"/>
      <c r="F782" s="48"/>
      <c r="G782" s="48"/>
      <c r="H782" s="48"/>
      <c r="I782" s="48"/>
      <c r="J782" s="48"/>
      <c r="K782" s="48"/>
      <c r="L782" s="48"/>
      <c r="M782" s="48"/>
      <c r="N782" s="48"/>
      <c r="O782" s="48"/>
      <c r="P782" s="48"/>
      <c r="Q782" s="48"/>
      <c r="R782" s="48"/>
      <c r="S782" s="48"/>
      <c r="T782" s="48"/>
    </row>
    <row r="783" spans="1:20" ht="14.25" customHeight="1">
      <c r="A783" s="48"/>
      <c r="B783" s="48"/>
      <c r="C783" s="48"/>
      <c r="D783" s="48"/>
      <c r="E783" s="48"/>
      <c r="F783" s="48"/>
      <c r="G783" s="48"/>
      <c r="H783" s="48"/>
      <c r="I783" s="48"/>
      <c r="J783" s="48"/>
      <c r="K783" s="48"/>
      <c r="L783" s="48"/>
      <c r="M783" s="48"/>
      <c r="N783" s="48"/>
      <c r="O783" s="48"/>
      <c r="P783" s="48"/>
      <c r="Q783" s="48"/>
      <c r="R783" s="48"/>
      <c r="S783" s="48"/>
      <c r="T783" s="48"/>
    </row>
    <row r="784" spans="1:20" ht="14.25" customHeight="1">
      <c r="A784" s="48"/>
      <c r="B784" s="48"/>
      <c r="C784" s="48"/>
      <c r="D784" s="48"/>
      <c r="E784" s="48"/>
      <c r="F784" s="48"/>
      <c r="G784" s="48"/>
      <c r="H784" s="48"/>
      <c r="I784" s="48"/>
      <c r="J784" s="48"/>
      <c r="K784" s="48"/>
      <c r="L784" s="48"/>
      <c r="M784" s="48"/>
      <c r="N784" s="48"/>
      <c r="O784" s="48"/>
      <c r="P784" s="48"/>
      <c r="Q784" s="48"/>
      <c r="R784" s="48"/>
      <c r="S784" s="48"/>
      <c r="T784" s="48"/>
    </row>
    <row r="785" spans="1:20" ht="14.25" customHeight="1">
      <c r="A785" s="48"/>
      <c r="B785" s="48"/>
      <c r="C785" s="48"/>
      <c r="D785" s="48"/>
      <c r="E785" s="48"/>
      <c r="F785" s="48"/>
      <c r="G785" s="48"/>
      <c r="H785" s="48"/>
      <c r="I785" s="48"/>
      <c r="J785" s="48"/>
      <c r="K785" s="48"/>
      <c r="L785" s="48"/>
      <c r="M785" s="48"/>
      <c r="N785" s="48"/>
      <c r="O785" s="48"/>
      <c r="P785" s="48"/>
      <c r="Q785" s="48"/>
      <c r="R785" s="48"/>
      <c r="S785" s="48"/>
      <c r="T785" s="48"/>
    </row>
    <row r="786" spans="1:20" ht="14.25" customHeight="1">
      <c r="A786" s="48"/>
      <c r="B786" s="48"/>
      <c r="C786" s="48"/>
      <c r="D786" s="48"/>
      <c r="E786" s="48"/>
      <c r="F786" s="48"/>
      <c r="G786" s="48"/>
      <c r="H786" s="48"/>
      <c r="I786" s="48"/>
      <c r="J786" s="48"/>
      <c r="K786" s="48"/>
      <c r="L786" s="48"/>
      <c r="M786" s="48"/>
      <c r="N786" s="48"/>
      <c r="O786" s="48"/>
      <c r="P786" s="48"/>
      <c r="Q786" s="48"/>
      <c r="R786" s="48"/>
      <c r="S786" s="48"/>
      <c r="T786" s="48"/>
    </row>
    <row r="787" spans="1:20" ht="14.25" customHeight="1">
      <c r="A787" s="48"/>
      <c r="B787" s="48"/>
      <c r="C787" s="48"/>
      <c r="D787" s="48"/>
      <c r="E787" s="48"/>
      <c r="F787" s="48"/>
      <c r="G787" s="48"/>
      <c r="H787" s="48"/>
      <c r="I787" s="48"/>
      <c r="J787" s="48"/>
      <c r="K787" s="48"/>
      <c r="L787" s="48"/>
      <c r="M787" s="48"/>
      <c r="N787" s="48"/>
      <c r="O787" s="48"/>
      <c r="P787" s="48"/>
      <c r="Q787" s="48"/>
      <c r="R787" s="48"/>
      <c r="S787" s="48"/>
      <c r="T787" s="48"/>
    </row>
    <row r="788" spans="1:20" ht="14.25" customHeight="1">
      <c r="A788" s="48"/>
      <c r="B788" s="48"/>
      <c r="C788" s="48"/>
      <c r="D788" s="48"/>
      <c r="E788" s="48"/>
      <c r="F788" s="48"/>
      <c r="G788" s="48"/>
      <c r="H788" s="48"/>
      <c r="I788" s="48"/>
      <c r="J788" s="48"/>
      <c r="K788" s="48"/>
      <c r="L788" s="48"/>
      <c r="M788" s="48"/>
      <c r="N788" s="48"/>
      <c r="O788" s="48"/>
      <c r="P788" s="48"/>
      <c r="Q788" s="48"/>
      <c r="R788" s="48"/>
      <c r="S788" s="48"/>
      <c r="T788" s="48"/>
    </row>
    <row r="789" spans="1:20" ht="14.25" customHeight="1">
      <c r="A789" s="48"/>
      <c r="B789" s="48"/>
      <c r="C789" s="48"/>
      <c r="D789" s="48"/>
      <c r="E789" s="48"/>
      <c r="F789" s="48"/>
      <c r="G789" s="48"/>
      <c r="H789" s="48"/>
      <c r="I789" s="48"/>
      <c r="J789" s="48"/>
      <c r="K789" s="48"/>
      <c r="L789" s="48"/>
      <c r="M789" s="48"/>
      <c r="N789" s="48"/>
      <c r="O789" s="48"/>
      <c r="P789" s="48"/>
      <c r="Q789" s="48"/>
      <c r="R789" s="48"/>
      <c r="S789" s="48"/>
      <c r="T789" s="48"/>
    </row>
    <row r="790" spans="1:20" ht="14.25" customHeight="1">
      <c r="A790" s="48"/>
      <c r="B790" s="48"/>
      <c r="C790" s="48"/>
      <c r="D790" s="48"/>
      <c r="E790" s="48"/>
      <c r="F790" s="48"/>
      <c r="G790" s="48"/>
      <c r="H790" s="48"/>
      <c r="I790" s="48"/>
      <c r="J790" s="48"/>
      <c r="K790" s="48"/>
      <c r="L790" s="48"/>
      <c r="M790" s="48"/>
      <c r="N790" s="48"/>
      <c r="O790" s="48"/>
      <c r="P790" s="48"/>
      <c r="Q790" s="48"/>
      <c r="R790" s="48"/>
      <c r="S790" s="48"/>
      <c r="T790" s="48"/>
    </row>
    <row r="791" spans="1:20" ht="14.25" customHeight="1">
      <c r="A791" s="48"/>
      <c r="B791" s="48"/>
      <c r="C791" s="48"/>
      <c r="D791" s="48"/>
      <c r="E791" s="48"/>
      <c r="F791" s="48"/>
      <c r="G791" s="48"/>
      <c r="H791" s="48"/>
      <c r="I791" s="48"/>
      <c r="J791" s="48"/>
      <c r="K791" s="48"/>
      <c r="L791" s="48"/>
      <c r="M791" s="48"/>
      <c r="N791" s="48"/>
      <c r="O791" s="48"/>
      <c r="P791" s="48"/>
      <c r="Q791" s="48"/>
      <c r="R791" s="48"/>
      <c r="S791" s="48"/>
      <c r="T791" s="48"/>
    </row>
    <row r="792" spans="1:20" ht="14.25" customHeight="1">
      <c r="A792" s="48"/>
      <c r="B792" s="48"/>
      <c r="C792" s="48"/>
      <c r="D792" s="48"/>
      <c r="E792" s="48"/>
      <c r="F792" s="48"/>
      <c r="G792" s="48"/>
      <c r="H792" s="48"/>
      <c r="I792" s="48"/>
      <c r="J792" s="48"/>
      <c r="K792" s="48"/>
      <c r="L792" s="48"/>
      <c r="M792" s="48"/>
      <c r="N792" s="48"/>
      <c r="O792" s="48"/>
      <c r="P792" s="48"/>
      <c r="Q792" s="48"/>
      <c r="R792" s="48"/>
      <c r="S792" s="48"/>
      <c r="T792" s="48"/>
    </row>
    <row r="793" spans="1:20" ht="14.25" customHeight="1">
      <c r="A793" s="48"/>
      <c r="B793" s="48"/>
      <c r="C793" s="48"/>
      <c r="D793" s="48"/>
      <c r="E793" s="48"/>
      <c r="F793" s="48"/>
      <c r="G793" s="48"/>
      <c r="H793" s="48"/>
      <c r="I793" s="48"/>
      <c r="J793" s="48"/>
      <c r="K793" s="48"/>
      <c r="L793" s="48"/>
      <c r="M793" s="48"/>
      <c r="N793" s="48"/>
      <c r="O793" s="48"/>
      <c r="P793" s="48"/>
      <c r="Q793" s="48"/>
      <c r="R793" s="48"/>
      <c r="S793" s="48"/>
      <c r="T793" s="48"/>
    </row>
    <row r="794" spans="1:20" ht="14.25" customHeight="1">
      <c r="A794" s="48"/>
      <c r="B794" s="48"/>
      <c r="C794" s="48"/>
      <c r="D794" s="48"/>
      <c r="E794" s="48"/>
      <c r="F794" s="48"/>
      <c r="G794" s="48"/>
      <c r="H794" s="48"/>
      <c r="I794" s="48"/>
      <c r="J794" s="48"/>
      <c r="K794" s="48"/>
      <c r="L794" s="48"/>
      <c r="M794" s="48"/>
      <c r="N794" s="48"/>
      <c r="O794" s="48"/>
      <c r="P794" s="48"/>
      <c r="Q794" s="48"/>
      <c r="R794" s="48"/>
      <c r="S794" s="48"/>
      <c r="T794" s="48"/>
    </row>
    <row r="795" spans="1:20" ht="14.25" customHeight="1">
      <c r="A795" s="48"/>
      <c r="B795" s="48"/>
      <c r="C795" s="48"/>
      <c r="D795" s="48"/>
      <c r="E795" s="48"/>
      <c r="F795" s="48"/>
      <c r="G795" s="48"/>
      <c r="H795" s="48"/>
      <c r="I795" s="48"/>
      <c r="J795" s="48"/>
      <c r="K795" s="48"/>
      <c r="L795" s="48"/>
      <c r="M795" s="48"/>
      <c r="N795" s="48"/>
      <c r="O795" s="48"/>
      <c r="P795" s="48"/>
      <c r="Q795" s="48"/>
      <c r="R795" s="48"/>
      <c r="S795" s="48"/>
      <c r="T795" s="48"/>
    </row>
    <row r="796" spans="1:20" ht="14.25" customHeight="1">
      <c r="A796" s="48"/>
      <c r="B796" s="48"/>
      <c r="C796" s="48"/>
      <c r="D796" s="48"/>
      <c r="E796" s="48"/>
      <c r="F796" s="48"/>
      <c r="G796" s="48"/>
      <c r="H796" s="48"/>
      <c r="I796" s="48"/>
      <c r="J796" s="48"/>
      <c r="K796" s="48"/>
      <c r="L796" s="48"/>
      <c r="M796" s="48"/>
      <c r="N796" s="48"/>
      <c r="O796" s="48"/>
      <c r="P796" s="48"/>
      <c r="Q796" s="48"/>
      <c r="R796" s="48"/>
      <c r="S796" s="48"/>
      <c r="T796" s="48"/>
    </row>
    <row r="797" spans="1:20" ht="14.25" customHeight="1">
      <c r="A797" s="48"/>
      <c r="B797" s="48"/>
      <c r="C797" s="48"/>
      <c r="D797" s="48"/>
      <c r="E797" s="48"/>
      <c r="F797" s="48"/>
      <c r="G797" s="48"/>
      <c r="H797" s="48"/>
      <c r="I797" s="48"/>
      <c r="J797" s="48"/>
      <c r="K797" s="48"/>
      <c r="L797" s="48"/>
      <c r="M797" s="48"/>
      <c r="N797" s="48"/>
      <c r="O797" s="48"/>
      <c r="P797" s="48"/>
      <c r="Q797" s="48"/>
      <c r="R797" s="48"/>
      <c r="S797" s="48"/>
      <c r="T797" s="48"/>
    </row>
    <row r="798" spans="1:20" ht="14.25" customHeight="1">
      <c r="A798" s="48"/>
      <c r="B798" s="48"/>
      <c r="C798" s="48"/>
      <c r="D798" s="48"/>
      <c r="E798" s="48"/>
      <c r="F798" s="48"/>
      <c r="G798" s="48"/>
      <c r="H798" s="48"/>
      <c r="I798" s="48"/>
      <c r="J798" s="48"/>
      <c r="K798" s="48"/>
      <c r="L798" s="48"/>
      <c r="M798" s="48"/>
      <c r="N798" s="48"/>
      <c r="O798" s="48"/>
      <c r="P798" s="48"/>
      <c r="Q798" s="48"/>
      <c r="R798" s="48"/>
      <c r="S798" s="48"/>
      <c r="T798" s="48"/>
    </row>
    <row r="799" spans="1:20" ht="14.25" customHeight="1">
      <c r="A799" s="48"/>
      <c r="B799" s="48"/>
      <c r="C799" s="48"/>
      <c r="D799" s="48"/>
      <c r="E799" s="48"/>
      <c r="F799" s="48"/>
      <c r="G799" s="48"/>
      <c r="H799" s="48"/>
      <c r="I799" s="48"/>
      <c r="J799" s="48"/>
      <c r="K799" s="48"/>
      <c r="L799" s="48"/>
      <c r="M799" s="48"/>
      <c r="N799" s="48"/>
      <c r="O799" s="48"/>
      <c r="P799" s="48"/>
      <c r="Q799" s="48"/>
      <c r="R799" s="48"/>
      <c r="S799" s="48"/>
      <c r="T799" s="48"/>
    </row>
    <row r="800" spans="1:20" ht="14.25" customHeight="1">
      <c r="A800" s="48"/>
      <c r="B800" s="48"/>
      <c r="C800" s="48"/>
      <c r="D800" s="48"/>
      <c r="E800" s="48"/>
      <c r="F800" s="48"/>
      <c r="G800" s="48"/>
      <c r="H800" s="48"/>
      <c r="I800" s="48"/>
      <c r="J800" s="48"/>
      <c r="K800" s="48"/>
      <c r="L800" s="48"/>
      <c r="M800" s="48"/>
      <c r="N800" s="48"/>
      <c r="O800" s="48"/>
      <c r="P800" s="48"/>
      <c r="Q800" s="48"/>
      <c r="R800" s="48"/>
      <c r="S800" s="48"/>
      <c r="T800" s="48"/>
    </row>
    <row r="801" spans="1:20" ht="14.25" customHeight="1">
      <c r="A801" s="48"/>
      <c r="B801" s="48"/>
      <c r="C801" s="48"/>
      <c r="D801" s="48"/>
      <c r="E801" s="48"/>
      <c r="F801" s="48"/>
      <c r="G801" s="48"/>
      <c r="H801" s="48"/>
      <c r="I801" s="48"/>
      <c r="J801" s="48"/>
      <c r="K801" s="48"/>
      <c r="L801" s="48"/>
      <c r="M801" s="48"/>
      <c r="N801" s="48"/>
      <c r="O801" s="48"/>
      <c r="P801" s="48"/>
      <c r="Q801" s="48"/>
      <c r="R801" s="48"/>
      <c r="S801" s="48"/>
      <c r="T801" s="48"/>
    </row>
    <row r="802" spans="1:20" ht="14.25" customHeight="1">
      <c r="A802" s="48"/>
      <c r="B802" s="48"/>
      <c r="C802" s="48"/>
      <c r="D802" s="48"/>
      <c r="E802" s="48"/>
      <c r="F802" s="48"/>
      <c r="G802" s="48"/>
      <c r="H802" s="48"/>
      <c r="I802" s="48"/>
      <c r="J802" s="48"/>
      <c r="K802" s="48"/>
      <c r="L802" s="48"/>
      <c r="M802" s="48"/>
      <c r="N802" s="48"/>
      <c r="O802" s="48"/>
      <c r="P802" s="48"/>
      <c r="Q802" s="48"/>
      <c r="R802" s="48"/>
      <c r="S802" s="48"/>
      <c r="T802" s="48"/>
    </row>
    <row r="803" spans="1:20" ht="14.25" customHeight="1">
      <c r="A803" s="48"/>
      <c r="B803" s="48"/>
      <c r="C803" s="48"/>
      <c r="D803" s="48"/>
      <c r="E803" s="48"/>
      <c r="F803" s="48"/>
      <c r="G803" s="48"/>
      <c r="H803" s="48"/>
      <c r="I803" s="48"/>
      <c r="J803" s="48"/>
      <c r="K803" s="48"/>
      <c r="L803" s="48"/>
      <c r="M803" s="48"/>
      <c r="N803" s="48"/>
      <c r="O803" s="48"/>
      <c r="P803" s="48"/>
      <c r="Q803" s="48"/>
      <c r="R803" s="48"/>
      <c r="S803" s="48"/>
      <c r="T803" s="48"/>
    </row>
    <row r="804" spans="1:20" ht="14.25" customHeight="1">
      <c r="A804" s="48"/>
      <c r="B804" s="48"/>
      <c r="C804" s="48"/>
      <c r="D804" s="48"/>
      <c r="E804" s="48"/>
      <c r="F804" s="48"/>
      <c r="G804" s="48"/>
      <c r="H804" s="48"/>
      <c r="I804" s="48"/>
      <c r="J804" s="48"/>
      <c r="K804" s="48"/>
      <c r="L804" s="48"/>
      <c r="M804" s="48"/>
      <c r="N804" s="48"/>
      <c r="O804" s="48"/>
      <c r="P804" s="48"/>
      <c r="Q804" s="48"/>
      <c r="R804" s="48"/>
      <c r="S804" s="48"/>
      <c r="T804" s="48"/>
    </row>
    <row r="805" spans="1:20" ht="14.25" customHeight="1">
      <c r="A805" s="48"/>
      <c r="B805" s="48"/>
      <c r="C805" s="48"/>
      <c r="D805" s="48"/>
      <c r="E805" s="48"/>
      <c r="F805" s="48"/>
      <c r="G805" s="48"/>
      <c r="H805" s="48"/>
      <c r="I805" s="48"/>
      <c r="J805" s="48"/>
      <c r="K805" s="48"/>
      <c r="L805" s="48"/>
      <c r="M805" s="48"/>
      <c r="N805" s="48"/>
      <c r="O805" s="48"/>
      <c r="P805" s="48"/>
      <c r="Q805" s="48"/>
      <c r="R805" s="48"/>
      <c r="S805" s="48"/>
      <c r="T805" s="48"/>
    </row>
    <row r="806" spans="1:20" ht="14.25" customHeight="1">
      <c r="A806" s="48"/>
      <c r="B806" s="48"/>
      <c r="C806" s="48"/>
      <c r="D806" s="48"/>
      <c r="E806" s="48"/>
      <c r="F806" s="48"/>
      <c r="G806" s="48"/>
      <c r="H806" s="48"/>
      <c r="I806" s="48"/>
      <c r="J806" s="48"/>
      <c r="K806" s="48"/>
      <c r="L806" s="48"/>
      <c r="M806" s="48"/>
      <c r="N806" s="48"/>
      <c r="O806" s="48"/>
      <c r="P806" s="48"/>
      <c r="Q806" s="48"/>
      <c r="R806" s="48"/>
      <c r="S806" s="48"/>
      <c r="T806" s="48"/>
    </row>
    <row r="807" spans="1:20" ht="14.25" customHeight="1">
      <c r="A807" s="48"/>
      <c r="B807" s="48"/>
      <c r="C807" s="48"/>
      <c r="D807" s="48"/>
      <c r="E807" s="48"/>
      <c r="F807" s="48"/>
      <c r="G807" s="48"/>
      <c r="H807" s="48"/>
      <c r="I807" s="48"/>
      <c r="J807" s="48"/>
      <c r="K807" s="48"/>
      <c r="L807" s="48"/>
      <c r="M807" s="48"/>
      <c r="N807" s="48"/>
      <c r="O807" s="48"/>
      <c r="P807" s="48"/>
      <c r="Q807" s="48"/>
      <c r="R807" s="48"/>
      <c r="S807" s="48"/>
      <c r="T807" s="48"/>
    </row>
    <row r="808" spans="1:20" ht="14.25" customHeight="1">
      <c r="A808" s="48"/>
      <c r="B808" s="48"/>
      <c r="C808" s="48"/>
      <c r="D808" s="48"/>
      <c r="E808" s="48"/>
      <c r="F808" s="48"/>
      <c r="G808" s="48"/>
      <c r="H808" s="48"/>
      <c r="I808" s="48"/>
      <c r="J808" s="48"/>
      <c r="K808" s="48"/>
      <c r="L808" s="48"/>
      <c r="M808" s="48"/>
      <c r="N808" s="48"/>
      <c r="O808" s="48"/>
      <c r="P808" s="48"/>
      <c r="Q808" s="48"/>
      <c r="R808" s="48"/>
      <c r="S808" s="48"/>
      <c r="T808" s="48"/>
    </row>
    <row r="809" spans="1:20" ht="14.25" customHeight="1">
      <c r="A809" s="48"/>
      <c r="B809" s="48"/>
      <c r="C809" s="48"/>
      <c r="D809" s="48"/>
      <c r="E809" s="48"/>
      <c r="F809" s="48"/>
      <c r="G809" s="48"/>
      <c r="H809" s="48"/>
      <c r="I809" s="48"/>
      <c r="J809" s="48"/>
      <c r="K809" s="48"/>
      <c r="L809" s="48"/>
      <c r="M809" s="48"/>
      <c r="N809" s="48"/>
      <c r="O809" s="48"/>
      <c r="P809" s="48"/>
      <c r="Q809" s="48"/>
      <c r="R809" s="48"/>
      <c r="S809" s="48"/>
      <c r="T809" s="48"/>
    </row>
    <row r="810" spans="1:20" ht="14.25" customHeight="1">
      <c r="A810" s="48"/>
      <c r="B810" s="48"/>
      <c r="C810" s="48"/>
      <c r="D810" s="48"/>
      <c r="E810" s="48"/>
      <c r="F810" s="48"/>
      <c r="G810" s="48"/>
      <c r="H810" s="48"/>
      <c r="I810" s="48"/>
      <c r="J810" s="48"/>
      <c r="K810" s="48"/>
      <c r="L810" s="48"/>
      <c r="M810" s="48"/>
      <c r="N810" s="48"/>
      <c r="O810" s="48"/>
      <c r="P810" s="48"/>
      <c r="Q810" s="48"/>
      <c r="R810" s="48"/>
      <c r="S810" s="48"/>
      <c r="T810" s="48"/>
    </row>
    <row r="811" spans="1:20" ht="14.25" customHeight="1">
      <c r="A811" s="48"/>
      <c r="B811" s="48"/>
      <c r="C811" s="48"/>
      <c r="D811" s="48"/>
      <c r="E811" s="48"/>
      <c r="F811" s="48"/>
      <c r="G811" s="48"/>
      <c r="H811" s="48"/>
      <c r="I811" s="48"/>
      <c r="J811" s="48"/>
      <c r="K811" s="48"/>
      <c r="L811" s="48"/>
      <c r="M811" s="48"/>
      <c r="N811" s="48"/>
      <c r="O811" s="48"/>
      <c r="P811" s="48"/>
      <c r="Q811" s="48"/>
      <c r="R811" s="48"/>
      <c r="S811" s="48"/>
      <c r="T811" s="48"/>
    </row>
    <row r="812" spans="1:20" ht="14.25" customHeight="1">
      <c r="A812" s="48"/>
      <c r="B812" s="48"/>
      <c r="C812" s="48"/>
      <c r="D812" s="48"/>
      <c r="E812" s="48"/>
      <c r="F812" s="48"/>
      <c r="G812" s="48"/>
      <c r="H812" s="48"/>
      <c r="I812" s="48"/>
      <c r="J812" s="48"/>
      <c r="K812" s="48"/>
      <c r="L812" s="48"/>
      <c r="M812" s="48"/>
      <c r="N812" s="48"/>
      <c r="O812" s="48"/>
      <c r="P812" s="48"/>
      <c r="Q812" s="48"/>
      <c r="R812" s="48"/>
      <c r="S812" s="48"/>
      <c r="T812" s="48"/>
    </row>
    <row r="813" spans="1:20" ht="14.25" customHeight="1">
      <c r="A813" s="48"/>
      <c r="B813" s="48"/>
      <c r="C813" s="48"/>
      <c r="D813" s="48"/>
      <c r="E813" s="48"/>
      <c r="F813" s="48"/>
      <c r="G813" s="48"/>
      <c r="H813" s="48"/>
      <c r="I813" s="48"/>
      <c r="J813" s="48"/>
      <c r="K813" s="48"/>
      <c r="L813" s="48"/>
      <c r="M813" s="48"/>
      <c r="N813" s="48"/>
      <c r="O813" s="48"/>
      <c r="P813" s="48"/>
      <c r="Q813" s="48"/>
      <c r="R813" s="48"/>
      <c r="S813" s="48"/>
      <c r="T813" s="48"/>
    </row>
    <row r="814" spans="1:20" ht="14.25" customHeight="1">
      <c r="A814" s="48"/>
      <c r="B814" s="48"/>
      <c r="C814" s="48"/>
      <c r="D814" s="48"/>
      <c r="E814" s="48"/>
      <c r="F814" s="48"/>
      <c r="G814" s="48"/>
      <c r="H814" s="48"/>
      <c r="I814" s="48"/>
      <c r="J814" s="48"/>
      <c r="K814" s="48"/>
      <c r="L814" s="48"/>
      <c r="M814" s="48"/>
      <c r="N814" s="48"/>
      <c r="O814" s="48"/>
      <c r="P814" s="48"/>
      <c r="Q814" s="48"/>
      <c r="R814" s="48"/>
      <c r="S814" s="48"/>
      <c r="T814" s="48"/>
    </row>
    <row r="815" spans="1:20" ht="14.25" customHeight="1">
      <c r="A815" s="48"/>
      <c r="B815" s="48"/>
      <c r="C815" s="48"/>
      <c r="D815" s="48"/>
      <c r="E815" s="48"/>
      <c r="F815" s="48"/>
      <c r="G815" s="48"/>
      <c r="H815" s="48"/>
      <c r="I815" s="48"/>
      <c r="J815" s="48"/>
      <c r="K815" s="48"/>
      <c r="L815" s="48"/>
      <c r="M815" s="48"/>
      <c r="N815" s="48"/>
      <c r="O815" s="48"/>
      <c r="P815" s="48"/>
      <c r="Q815" s="48"/>
      <c r="R815" s="48"/>
      <c r="S815" s="48"/>
      <c r="T815" s="48"/>
    </row>
    <row r="816" spans="1:20" ht="14.25" customHeight="1">
      <c r="A816" s="48"/>
      <c r="B816" s="48"/>
      <c r="C816" s="48"/>
      <c r="D816" s="48"/>
      <c r="E816" s="48"/>
      <c r="F816" s="48"/>
      <c r="G816" s="48"/>
      <c r="H816" s="48"/>
      <c r="I816" s="48"/>
      <c r="J816" s="48"/>
      <c r="K816" s="48"/>
      <c r="L816" s="48"/>
      <c r="M816" s="48"/>
      <c r="N816" s="48"/>
      <c r="O816" s="48"/>
      <c r="P816" s="48"/>
      <c r="Q816" s="48"/>
      <c r="R816" s="48"/>
      <c r="S816" s="48"/>
      <c r="T816" s="48"/>
    </row>
    <row r="817" spans="1:20" ht="14.25" customHeight="1">
      <c r="A817" s="48"/>
      <c r="B817" s="48"/>
      <c r="C817" s="48"/>
      <c r="D817" s="48"/>
      <c r="E817" s="48"/>
      <c r="F817" s="48"/>
      <c r="G817" s="48"/>
      <c r="H817" s="48"/>
      <c r="I817" s="48"/>
      <c r="J817" s="48"/>
      <c r="K817" s="48"/>
      <c r="L817" s="48"/>
      <c r="M817" s="48"/>
      <c r="N817" s="48"/>
      <c r="O817" s="48"/>
      <c r="P817" s="48"/>
      <c r="Q817" s="48"/>
      <c r="R817" s="48"/>
      <c r="S817" s="48"/>
      <c r="T817" s="48"/>
    </row>
    <row r="818" spans="1:20" ht="14.25" customHeight="1">
      <c r="A818" s="48"/>
      <c r="B818" s="48"/>
      <c r="C818" s="48"/>
      <c r="D818" s="48"/>
      <c r="E818" s="48"/>
      <c r="F818" s="48"/>
      <c r="G818" s="48"/>
      <c r="H818" s="48"/>
      <c r="I818" s="48"/>
      <c r="J818" s="48"/>
      <c r="K818" s="48"/>
      <c r="L818" s="48"/>
      <c r="M818" s="48"/>
      <c r="N818" s="48"/>
      <c r="O818" s="48"/>
      <c r="P818" s="48"/>
      <c r="Q818" s="48"/>
      <c r="R818" s="48"/>
      <c r="S818" s="48"/>
      <c r="T818" s="48"/>
    </row>
    <row r="819" spans="1:20" ht="14.25" customHeight="1">
      <c r="A819" s="48"/>
      <c r="B819" s="48"/>
      <c r="C819" s="48"/>
      <c r="D819" s="48"/>
      <c r="E819" s="48"/>
      <c r="F819" s="48"/>
      <c r="G819" s="48"/>
      <c r="H819" s="48"/>
      <c r="I819" s="48"/>
      <c r="J819" s="48"/>
      <c r="K819" s="48"/>
      <c r="L819" s="48"/>
      <c r="M819" s="48"/>
      <c r="N819" s="48"/>
      <c r="O819" s="48"/>
      <c r="P819" s="48"/>
      <c r="Q819" s="48"/>
      <c r="R819" s="48"/>
      <c r="S819" s="48"/>
      <c r="T819" s="48"/>
    </row>
    <row r="820" spans="1:20" ht="14.25" customHeight="1">
      <c r="A820" s="48"/>
      <c r="B820" s="48"/>
      <c r="C820" s="48"/>
      <c r="D820" s="48"/>
      <c r="E820" s="48"/>
      <c r="F820" s="48"/>
      <c r="G820" s="48"/>
      <c r="H820" s="48"/>
      <c r="I820" s="48"/>
      <c r="J820" s="48"/>
      <c r="K820" s="48"/>
      <c r="L820" s="48"/>
      <c r="M820" s="48"/>
      <c r="N820" s="48"/>
      <c r="O820" s="48"/>
      <c r="P820" s="48"/>
      <c r="Q820" s="48"/>
      <c r="R820" s="48"/>
      <c r="S820" s="48"/>
      <c r="T820" s="48"/>
    </row>
    <row r="821" spans="1:20" ht="14.25" customHeight="1">
      <c r="A821" s="48"/>
      <c r="B821" s="48"/>
      <c r="C821" s="48"/>
      <c r="D821" s="48"/>
      <c r="E821" s="48"/>
      <c r="F821" s="48"/>
      <c r="G821" s="48"/>
      <c r="H821" s="48"/>
      <c r="I821" s="48"/>
      <c r="J821" s="48"/>
      <c r="K821" s="48"/>
      <c r="L821" s="48"/>
      <c r="M821" s="48"/>
      <c r="N821" s="48"/>
      <c r="O821" s="48"/>
      <c r="P821" s="48"/>
      <c r="Q821" s="48"/>
      <c r="R821" s="48"/>
      <c r="S821" s="48"/>
      <c r="T821" s="48"/>
    </row>
    <row r="822" spans="1:20" ht="14.25" customHeight="1">
      <c r="A822" s="48"/>
      <c r="B822" s="48"/>
      <c r="C822" s="48"/>
      <c r="D822" s="48"/>
      <c r="E822" s="48"/>
      <c r="F822" s="48"/>
      <c r="G822" s="48"/>
      <c r="H822" s="48"/>
      <c r="I822" s="48"/>
      <c r="J822" s="48"/>
      <c r="K822" s="48"/>
      <c r="L822" s="48"/>
      <c r="M822" s="48"/>
      <c r="N822" s="48"/>
      <c r="O822" s="48"/>
      <c r="P822" s="48"/>
      <c r="Q822" s="48"/>
      <c r="R822" s="48"/>
      <c r="S822" s="48"/>
      <c r="T822" s="48"/>
    </row>
    <row r="823" spans="1:20" ht="14.25" customHeight="1">
      <c r="A823" s="48"/>
      <c r="B823" s="48"/>
      <c r="C823" s="48"/>
      <c r="D823" s="48"/>
      <c r="E823" s="48"/>
      <c r="F823" s="48"/>
      <c r="G823" s="48"/>
      <c r="H823" s="48"/>
      <c r="I823" s="48"/>
      <c r="J823" s="48"/>
      <c r="K823" s="48"/>
      <c r="L823" s="48"/>
      <c r="M823" s="48"/>
      <c r="N823" s="48"/>
      <c r="O823" s="48"/>
      <c r="P823" s="48"/>
      <c r="Q823" s="48"/>
      <c r="R823" s="48"/>
      <c r="S823" s="48"/>
      <c r="T823" s="48"/>
    </row>
    <row r="824" spans="1:20" ht="14.25" customHeight="1">
      <c r="A824" s="48"/>
      <c r="B824" s="48"/>
      <c r="C824" s="48"/>
      <c r="D824" s="48"/>
      <c r="E824" s="48"/>
      <c r="F824" s="48"/>
      <c r="G824" s="48"/>
      <c r="H824" s="48"/>
      <c r="I824" s="48"/>
      <c r="J824" s="48"/>
      <c r="K824" s="48"/>
      <c r="L824" s="48"/>
      <c r="M824" s="48"/>
      <c r="N824" s="48"/>
      <c r="O824" s="48"/>
      <c r="P824" s="48"/>
      <c r="Q824" s="48"/>
      <c r="R824" s="48"/>
      <c r="S824" s="48"/>
      <c r="T824" s="48"/>
    </row>
    <row r="825" spans="1:20" ht="14.25" customHeight="1">
      <c r="A825" s="48"/>
      <c r="B825" s="48"/>
      <c r="C825" s="48"/>
      <c r="D825" s="48"/>
      <c r="E825" s="48"/>
      <c r="F825" s="48"/>
      <c r="G825" s="48"/>
      <c r="H825" s="48"/>
      <c r="I825" s="48"/>
      <c r="J825" s="48"/>
      <c r="K825" s="48"/>
      <c r="L825" s="48"/>
      <c r="M825" s="48"/>
      <c r="N825" s="48"/>
      <c r="O825" s="48"/>
      <c r="P825" s="48"/>
      <c r="Q825" s="48"/>
      <c r="R825" s="48"/>
      <c r="S825" s="48"/>
      <c r="T825" s="48"/>
    </row>
    <row r="826" spans="1:20" ht="14.25" customHeight="1">
      <c r="A826" s="48"/>
      <c r="B826" s="48"/>
      <c r="C826" s="48"/>
      <c r="D826" s="48"/>
      <c r="E826" s="48"/>
      <c r="F826" s="48"/>
      <c r="G826" s="48"/>
      <c r="H826" s="48"/>
      <c r="I826" s="48"/>
      <c r="J826" s="48"/>
      <c r="K826" s="48"/>
      <c r="L826" s="48"/>
      <c r="M826" s="48"/>
      <c r="N826" s="48"/>
      <c r="O826" s="48"/>
      <c r="P826" s="48"/>
      <c r="Q826" s="48"/>
      <c r="R826" s="48"/>
      <c r="S826" s="48"/>
      <c r="T826" s="48"/>
    </row>
    <row r="827" spans="1:20" ht="14.25" customHeight="1">
      <c r="A827" s="48"/>
      <c r="B827" s="48"/>
      <c r="C827" s="48"/>
      <c r="D827" s="48"/>
      <c r="E827" s="48"/>
      <c r="F827" s="48"/>
      <c r="G827" s="48"/>
      <c r="H827" s="48"/>
      <c r="I827" s="48"/>
      <c r="J827" s="48"/>
      <c r="K827" s="48"/>
      <c r="L827" s="48"/>
      <c r="M827" s="48"/>
      <c r="N827" s="48"/>
      <c r="O827" s="48"/>
      <c r="P827" s="48"/>
      <c r="Q827" s="48"/>
      <c r="R827" s="48"/>
      <c r="S827" s="48"/>
      <c r="T827" s="48"/>
    </row>
    <row r="828" spans="1:20" ht="14.25" customHeight="1">
      <c r="A828" s="48"/>
      <c r="B828" s="48"/>
      <c r="C828" s="48"/>
      <c r="D828" s="48"/>
      <c r="E828" s="48"/>
      <c r="F828" s="48"/>
      <c r="G828" s="48"/>
      <c r="H828" s="48"/>
      <c r="I828" s="48"/>
      <c r="J828" s="48"/>
      <c r="K828" s="48"/>
      <c r="L828" s="48"/>
      <c r="M828" s="48"/>
      <c r="N828" s="48"/>
      <c r="O828" s="48"/>
      <c r="P828" s="48"/>
      <c r="Q828" s="48"/>
      <c r="R828" s="48"/>
      <c r="S828" s="48"/>
      <c r="T828" s="48"/>
    </row>
    <row r="829" spans="1:20" ht="14.25" customHeight="1">
      <c r="A829" s="48"/>
      <c r="B829" s="48"/>
      <c r="C829" s="48"/>
      <c r="D829" s="48"/>
      <c r="E829" s="48"/>
      <c r="F829" s="48"/>
      <c r="G829" s="48"/>
      <c r="H829" s="48"/>
      <c r="I829" s="48"/>
      <c r="J829" s="48"/>
      <c r="K829" s="48"/>
      <c r="L829" s="48"/>
      <c r="M829" s="48"/>
      <c r="N829" s="48"/>
      <c r="O829" s="48"/>
      <c r="P829" s="48"/>
      <c r="Q829" s="48"/>
      <c r="R829" s="48"/>
      <c r="S829" s="48"/>
      <c r="T829" s="48"/>
    </row>
    <row r="830" spans="1:20" ht="14.25" customHeight="1">
      <c r="A830" s="48"/>
      <c r="B830" s="48"/>
      <c r="C830" s="48"/>
      <c r="D830" s="48"/>
      <c r="E830" s="48"/>
      <c r="F830" s="48"/>
      <c r="G830" s="48"/>
      <c r="H830" s="48"/>
      <c r="I830" s="48"/>
      <c r="J830" s="48"/>
      <c r="K830" s="48"/>
      <c r="L830" s="48"/>
      <c r="M830" s="48"/>
      <c r="N830" s="48"/>
      <c r="O830" s="48"/>
      <c r="P830" s="48"/>
      <c r="Q830" s="48"/>
      <c r="R830" s="48"/>
      <c r="S830" s="48"/>
      <c r="T830" s="48"/>
    </row>
    <row r="831" spans="1:20" ht="14.25" customHeight="1">
      <c r="A831" s="48"/>
      <c r="B831" s="48"/>
      <c r="C831" s="48"/>
      <c r="D831" s="48"/>
      <c r="E831" s="48"/>
      <c r="F831" s="48"/>
      <c r="G831" s="48"/>
      <c r="H831" s="48"/>
      <c r="I831" s="48"/>
      <c r="J831" s="48"/>
      <c r="K831" s="48"/>
      <c r="L831" s="48"/>
      <c r="M831" s="48"/>
      <c r="N831" s="48"/>
      <c r="O831" s="48"/>
      <c r="P831" s="48"/>
      <c r="Q831" s="48"/>
      <c r="R831" s="48"/>
      <c r="S831" s="48"/>
      <c r="T831" s="48"/>
    </row>
    <row r="832" spans="1:20" ht="14.25" customHeight="1">
      <c r="A832" s="48"/>
      <c r="B832" s="48"/>
      <c r="C832" s="48"/>
      <c r="D832" s="48"/>
      <c r="E832" s="48"/>
      <c r="F832" s="48"/>
      <c r="G832" s="48"/>
      <c r="H832" s="48"/>
      <c r="I832" s="48"/>
      <c r="J832" s="48"/>
      <c r="K832" s="48"/>
      <c r="L832" s="48"/>
      <c r="M832" s="48"/>
      <c r="N832" s="48"/>
      <c r="O832" s="48"/>
      <c r="P832" s="48"/>
      <c r="Q832" s="48"/>
      <c r="R832" s="48"/>
      <c r="S832" s="48"/>
      <c r="T832" s="48"/>
    </row>
    <row r="833" spans="1:20" ht="14.25" customHeight="1">
      <c r="A833" s="48"/>
      <c r="B833" s="48"/>
      <c r="C833" s="48"/>
      <c r="D833" s="48"/>
      <c r="E833" s="48"/>
      <c r="F833" s="48"/>
      <c r="G833" s="48"/>
      <c r="H833" s="48"/>
      <c r="I833" s="48"/>
      <c r="J833" s="48"/>
      <c r="K833" s="48"/>
      <c r="L833" s="48"/>
      <c r="M833" s="48"/>
      <c r="N833" s="48"/>
      <c r="O833" s="48"/>
      <c r="P833" s="48"/>
      <c r="Q833" s="48"/>
      <c r="R833" s="48"/>
      <c r="S833" s="48"/>
      <c r="T833" s="48"/>
    </row>
    <row r="834" spans="1:20" ht="14.25" customHeight="1">
      <c r="A834" s="48"/>
      <c r="B834" s="48"/>
      <c r="C834" s="48"/>
      <c r="D834" s="48"/>
      <c r="E834" s="48"/>
      <c r="F834" s="48"/>
      <c r="G834" s="48"/>
      <c r="H834" s="48"/>
      <c r="I834" s="48"/>
      <c r="J834" s="48"/>
      <c r="K834" s="48"/>
      <c r="L834" s="48"/>
      <c r="M834" s="48"/>
      <c r="N834" s="48"/>
      <c r="O834" s="48"/>
      <c r="P834" s="48"/>
      <c r="Q834" s="48"/>
      <c r="R834" s="48"/>
      <c r="S834" s="48"/>
      <c r="T834" s="48"/>
    </row>
    <row r="835" spans="1:20" ht="14.25" customHeight="1">
      <c r="A835" s="48"/>
      <c r="B835" s="48"/>
      <c r="C835" s="48"/>
      <c r="D835" s="48"/>
      <c r="E835" s="48"/>
      <c r="F835" s="48"/>
      <c r="G835" s="48"/>
      <c r="H835" s="48"/>
      <c r="I835" s="48"/>
      <c r="J835" s="48"/>
      <c r="K835" s="48"/>
      <c r="L835" s="48"/>
      <c r="M835" s="48"/>
      <c r="N835" s="48"/>
      <c r="O835" s="48"/>
      <c r="P835" s="48"/>
      <c r="Q835" s="48"/>
      <c r="R835" s="48"/>
      <c r="S835" s="48"/>
      <c r="T835" s="48"/>
    </row>
    <row r="836" spans="1:20" ht="14.25" customHeight="1">
      <c r="A836" s="48"/>
      <c r="B836" s="48"/>
      <c r="C836" s="48"/>
      <c r="D836" s="48"/>
      <c r="E836" s="48"/>
      <c r="F836" s="48"/>
      <c r="G836" s="48"/>
      <c r="H836" s="48"/>
      <c r="I836" s="48"/>
      <c r="J836" s="48"/>
      <c r="K836" s="48"/>
      <c r="L836" s="48"/>
      <c r="M836" s="48"/>
      <c r="N836" s="48"/>
      <c r="O836" s="48"/>
      <c r="P836" s="48"/>
      <c r="Q836" s="48"/>
      <c r="R836" s="48"/>
      <c r="S836" s="48"/>
      <c r="T836" s="48"/>
    </row>
    <row r="837" spans="1:20" ht="14.25" customHeight="1">
      <c r="A837" s="48"/>
      <c r="B837" s="48"/>
      <c r="C837" s="48"/>
      <c r="D837" s="48"/>
      <c r="E837" s="48"/>
      <c r="F837" s="48"/>
      <c r="G837" s="48"/>
      <c r="H837" s="48"/>
      <c r="I837" s="48"/>
      <c r="J837" s="48"/>
      <c r="K837" s="48"/>
      <c r="L837" s="48"/>
      <c r="M837" s="48"/>
      <c r="N837" s="48"/>
      <c r="O837" s="48"/>
      <c r="P837" s="48"/>
      <c r="Q837" s="48"/>
      <c r="R837" s="48"/>
      <c r="S837" s="48"/>
      <c r="T837" s="48"/>
    </row>
    <row r="838" spans="1:20" ht="14.25" customHeight="1">
      <c r="A838" s="48"/>
      <c r="B838" s="48"/>
      <c r="C838" s="48"/>
      <c r="D838" s="48"/>
      <c r="E838" s="48"/>
      <c r="F838" s="48"/>
      <c r="G838" s="48"/>
      <c r="H838" s="48"/>
      <c r="I838" s="48"/>
      <c r="J838" s="48"/>
      <c r="K838" s="48"/>
      <c r="L838" s="48"/>
      <c r="M838" s="48"/>
      <c r="N838" s="48"/>
      <c r="O838" s="48"/>
      <c r="P838" s="48"/>
      <c r="Q838" s="48"/>
      <c r="R838" s="48"/>
      <c r="S838" s="48"/>
      <c r="T838" s="48"/>
    </row>
    <row r="839" spans="1:20" ht="14.25" customHeight="1">
      <c r="A839" s="48"/>
      <c r="B839" s="48"/>
      <c r="C839" s="48"/>
      <c r="D839" s="48"/>
      <c r="E839" s="48"/>
      <c r="F839" s="48"/>
      <c r="G839" s="48"/>
      <c r="H839" s="48"/>
      <c r="I839" s="48"/>
      <c r="J839" s="48"/>
      <c r="K839" s="48"/>
      <c r="L839" s="48"/>
      <c r="M839" s="48"/>
      <c r="N839" s="48"/>
      <c r="O839" s="48"/>
      <c r="P839" s="48"/>
      <c r="Q839" s="48"/>
      <c r="R839" s="48"/>
      <c r="S839" s="48"/>
      <c r="T839" s="48"/>
    </row>
    <row r="840" spans="1:20" ht="14.25" customHeight="1">
      <c r="A840" s="48"/>
      <c r="B840" s="48"/>
      <c r="C840" s="48"/>
      <c r="D840" s="48"/>
      <c r="E840" s="48"/>
      <c r="F840" s="48"/>
      <c r="G840" s="48"/>
      <c r="H840" s="48"/>
      <c r="I840" s="48"/>
      <c r="J840" s="48"/>
      <c r="K840" s="48"/>
      <c r="L840" s="48"/>
      <c r="M840" s="48"/>
      <c r="N840" s="48"/>
      <c r="O840" s="48"/>
      <c r="P840" s="48"/>
      <c r="Q840" s="48"/>
      <c r="R840" s="48"/>
      <c r="S840" s="48"/>
      <c r="T840" s="48"/>
    </row>
    <row r="841" spans="1:20" ht="14.25" customHeight="1">
      <c r="A841" s="48"/>
      <c r="B841" s="48"/>
      <c r="C841" s="48"/>
      <c r="D841" s="48"/>
      <c r="E841" s="48"/>
      <c r="F841" s="48"/>
      <c r="G841" s="48"/>
      <c r="H841" s="48"/>
      <c r="I841" s="48"/>
      <c r="J841" s="48"/>
      <c r="K841" s="48"/>
      <c r="L841" s="48"/>
      <c r="M841" s="48"/>
      <c r="N841" s="48"/>
      <c r="O841" s="48"/>
      <c r="P841" s="48"/>
      <c r="Q841" s="48"/>
      <c r="R841" s="48"/>
      <c r="S841" s="48"/>
      <c r="T841" s="48"/>
    </row>
    <row r="842" spans="1:20" ht="14.25" customHeight="1">
      <c r="A842" s="48"/>
      <c r="B842" s="48"/>
      <c r="C842" s="48"/>
      <c r="D842" s="48"/>
      <c r="E842" s="48"/>
      <c r="F842" s="48"/>
      <c r="G842" s="48"/>
      <c r="H842" s="48"/>
      <c r="I842" s="48"/>
      <c r="J842" s="48"/>
      <c r="K842" s="48"/>
      <c r="L842" s="48"/>
      <c r="M842" s="48"/>
      <c r="N842" s="48"/>
      <c r="O842" s="48"/>
      <c r="P842" s="48"/>
      <c r="Q842" s="48"/>
      <c r="R842" s="48"/>
      <c r="S842" s="48"/>
      <c r="T842" s="48"/>
    </row>
    <row r="843" spans="1:20" ht="14.25" customHeight="1">
      <c r="A843" s="48"/>
      <c r="B843" s="48"/>
      <c r="C843" s="48"/>
      <c r="D843" s="48"/>
      <c r="E843" s="48"/>
      <c r="F843" s="48"/>
      <c r="G843" s="48"/>
      <c r="H843" s="48"/>
      <c r="I843" s="48"/>
      <c r="J843" s="48"/>
      <c r="K843" s="48"/>
      <c r="L843" s="48"/>
      <c r="M843" s="48"/>
      <c r="N843" s="48"/>
      <c r="O843" s="48"/>
      <c r="P843" s="48"/>
      <c r="Q843" s="48"/>
      <c r="R843" s="48"/>
      <c r="S843" s="48"/>
      <c r="T843" s="48"/>
    </row>
    <row r="844" spans="1:20" ht="14.25" customHeight="1">
      <c r="A844" s="48"/>
      <c r="B844" s="48"/>
      <c r="C844" s="48"/>
      <c r="D844" s="48"/>
      <c r="E844" s="48"/>
      <c r="F844" s="48"/>
      <c r="G844" s="48"/>
      <c r="H844" s="48"/>
      <c r="I844" s="48"/>
      <c r="J844" s="48"/>
      <c r="K844" s="48"/>
      <c r="L844" s="48"/>
      <c r="M844" s="48"/>
      <c r="N844" s="48"/>
      <c r="O844" s="48"/>
      <c r="P844" s="48"/>
      <c r="Q844" s="48"/>
      <c r="R844" s="48"/>
      <c r="S844" s="48"/>
      <c r="T844" s="48"/>
    </row>
    <row r="845" spans="1:20" ht="14.25" customHeight="1">
      <c r="A845" s="48"/>
      <c r="B845" s="48"/>
      <c r="C845" s="48"/>
      <c r="D845" s="48"/>
      <c r="E845" s="48"/>
      <c r="F845" s="48"/>
      <c r="G845" s="48"/>
      <c r="H845" s="48"/>
      <c r="I845" s="48"/>
      <c r="J845" s="48"/>
      <c r="K845" s="48"/>
      <c r="L845" s="48"/>
      <c r="M845" s="48"/>
      <c r="N845" s="48"/>
      <c r="O845" s="48"/>
      <c r="P845" s="48"/>
      <c r="Q845" s="48"/>
      <c r="R845" s="48"/>
      <c r="S845" s="48"/>
      <c r="T845" s="48"/>
    </row>
    <row r="846" spans="1:20" ht="14.25" customHeight="1">
      <c r="A846" s="48"/>
      <c r="B846" s="48"/>
      <c r="C846" s="48"/>
      <c r="D846" s="48"/>
      <c r="E846" s="48"/>
      <c r="F846" s="48"/>
      <c r="G846" s="48"/>
      <c r="H846" s="48"/>
      <c r="I846" s="48"/>
      <c r="J846" s="48"/>
      <c r="K846" s="48"/>
      <c r="L846" s="48"/>
      <c r="M846" s="48"/>
      <c r="N846" s="48"/>
      <c r="O846" s="48"/>
      <c r="P846" s="48"/>
      <c r="Q846" s="48"/>
      <c r="R846" s="48"/>
      <c r="S846" s="48"/>
      <c r="T846" s="48"/>
    </row>
    <row r="847" spans="1:20" ht="14.25" customHeight="1">
      <c r="A847" s="48"/>
      <c r="B847" s="48"/>
      <c r="C847" s="48"/>
      <c r="D847" s="48"/>
      <c r="E847" s="48"/>
      <c r="F847" s="48"/>
      <c r="G847" s="48"/>
      <c r="H847" s="48"/>
      <c r="I847" s="48"/>
      <c r="J847" s="48"/>
      <c r="K847" s="48"/>
      <c r="L847" s="48"/>
      <c r="M847" s="48"/>
      <c r="N847" s="48"/>
      <c r="O847" s="48"/>
      <c r="P847" s="48"/>
      <c r="Q847" s="48"/>
      <c r="R847" s="48"/>
      <c r="S847" s="48"/>
      <c r="T847" s="48"/>
    </row>
    <row r="848" spans="1:20" ht="14.25" customHeight="1">
      <c r="A848" s="48"/>
      <c r="B848" s="48"/>
      <c r="C848" s="48"/>
      <c r="D848" s="48"/>
      <c r="E848" s="48"/>
      <c r="F848" s="48"/>
      <c r="G848" s="48"/>
      <c r="H848" s="48"/>
      <c r="I848" s="48"/>
      <c r="J848" s="48"/>
      <c r="K848" s="48"/>
      <c r="L848" s="48"/>
      <c r="M848" s="48"/>
      <c r="N848" s="48"/>
      <c r="O848" s="48"/>
      <c r="P848" s="48"/>
      <c r="Q848" s="48"/>
      <c r="R848" s="48"/>
      <c r="S848" s="48"/>
      <c r="T848" s="48"/>
    </row>
    <row r="849" spans="1:20" ht="14.25" customHeight="1">
      <c r="A849" s="48"/>
      <c r="B849" s="48"/>
      <c r="C849" s="48"/>
      <c r="D849" s="48"/>
      <c r="E849" s="48"/>
      <c r="F849" s="48"/>
      <c r="G849" s="48"/>
      <c r="H849" s="48"/>
      <c r="I849" s="48"/>
      <c r="J849" s="48"/>
      <c r="K849" s="48"/>
      <c r="L849" s="48"/>
      <c r="M849" s="48"/>
      <c r="N849" s="48"/>
      <c r="O849" s="48"/>
      <c r="P849" s="48"/>
      <c r="Q849" s="48"/>
      <c r="R849" s="48"/>
      <c r="S849" s="48"/>
      <c r="T849" s="48"/>
    </row>
    <row r="850" spans="1:20" ht="14.25" customHeight="1">
      <c r="A850" s="48"/>
      <c r="B850" s="48"/>
      <c r="C850" s="48"/>
      <c r="D850" s="48"/>
      <c r="E850" s="48"/>
      <c r="F850" s="48"/>
      <c r="G850" s="48"/>
      <c r="H850" s="48"/>
      <c r="I850" s="48"/>
      <c r="J850" s="48"/>
      <c r="K850" s="48"/>
      <c r="L850" s="48"/>
      <c r="M850" s="48"/>
      <c r="N850" s="48"/>
      <c r="O850" s="48"/>
      <c r="P850" s="48"/>
      <c r="Q850" s="48"/>
      <c r="R850" s="48"/>
      <c r="S850" s="48"/>
      <c r="T850" s="48"/>
    </row>
    <row r="851" spans="1:20" ht="14.25" customHeight="1">
      <c r="A851" s="48"/>
      <c r="B851" s="48"/>
      <c r="C851" s="48"/>
      <c r="D851" s="48"/>
      <c r="E851" s="48"/>
      <c r="F851" s="48"/>
      <c r="G851" s="48"/>
      <c r="H851" s="48"/>
      <c r="I851" s="48"/>
      <c r="J851" s="48"/>
      <c r="K851" s="48"/>
      <c r="L851" s="48"/>
      <c r="M851" s="48"/>
      <c r="N851" s="48"/>
      <c r="O851" s="48"/>
      <c r="P851" s="48"/>
      <c r="Q851" s="48"/>
      <c r="R851" s="48"/>
      <c r="S851" s="48"/>
      <c r="T851" s="48"/>
    </row>
    <row r="852" spans="1:20" ht="14.25" customHeight="1">
      <c r="A852" s="48"/>
      <c r="B852" s="48"/>
      <c r="C852" s="48"/>
      <c r="D852" s="48"/>
      <c r="E852" s="48"/>
      <c r="F852" s="48"/>
      <c r="G852" s="48"/>
      <c r="H852" s="48"/>
      <c r="I852" s="48"/>
      <c r="J852" s="48"/>
      <c r="K852" s="48"/>
      <c r="L852" s="48"/>
      <c r="M852" s="48"/>
      <c r="N852" s="48"/>
      <c r="O852" s="48"/>
      <c r="P852" s="48"/>
      <c r="Q852" s="48"/>
      <c r="R852" s="48"/>
      <c r="S852" s="48"/>
      <c r="T852" s="48"/>
    </row>
    <row r="853" spans="1:20" ht="14.25" customHeight="1">
      <c r="A853" s="48"/>
      <c r="B853" s="48"/>
      <c r="C853" s="48"/>
      <c r="D853" s="48"/>
      <c r="E853" s="48"/>
      <c r="F853" s="48"/>
      <c r="G853" s="48"/>
      <c r="H853" s="48"/>
      <c r="I853" s="48"/>
      <c r="J853" s="48"/>
      <c r="K853" s="48"/>
      <c r="L853" s="48"/>
      <c r="M853" s="48"/>
      <c r="N853" s="48"/>
      <c r="O853" s="48"/>
      <c r="P853" s="48"/>
      <c r="Q853" s="48"/>
      <c r="R853" s="48"/>
      <c r="S853" s="48"/>
      <c r="T853" s="48"/>
    </row>
    <row r="854" spans="1:20" ht="14.25" customHeight="1">
      <c r="A854" s="48"/>
      <c r="B854" s="48"/>
      <c r="C854" s="48"/>
      <c r="D854" s="48"/>
      <c r="E854" s="48"/>
      <c r="F854" s="48"/>
      <c r="G854" s="48"/>
      <c r="H854" s="48"/>
      <c r="I854" s="48"/>
      <c r="J854" s="48"/>
      <c r="K854" s="48"/>
      <c r="L854" s="48"/>
      <c r="M854" s="48"/>
      <c r="N854" s="48"/>
      <c r="O854" s="48"/>
      <c r="P854" s="48"/>
      <c r="Q854" s="48"/>
      <c r="R854" s="48"/>
      <c r="S854" s="48"/>
      <c r="T854" s="48"/>
    </row>
    <row r="855" spans="1:20" ht="14.25" customHeight="1">
      <c r="A855" s="48"/>
      <c r="B855" s="48"/>
      <c r="C855" s="48"/>
      <c r="D855" s="48"/>
      <c r="E855" s="48"/>
      <c r="F855" s="48"/>
      <c r="G855" s="48"/>
      <c r="H855" s="48"/>
      <c r="I855" s="48"/>
      <c r="J855" s="48"/>
      <c r="K855" s="48"/>
      <c r="L855" s="48"/>
      <c r="M855" s="48"/>
      <c r="N855" s="48"/>
      <c r="O855" s="48"/>
      <c r="P855" s="48"/>
      <c r="Q855" s="48"/>
      <c r="R855" s="48"/>
      <c r="S855" s="48"/>
      <c r="T855" s="48"/>
    </row>
    <row r="856" spans="1:20" ht="14.25" customHeight="1">
      <c r="A856" s="48"/>
      <c r="B856" s="48"/>
      <c r="C856" s="48"/>
      <c r="D856" s="48"/>
      <c r="E856" s="48"/>
      <c r="F856" s="48"/>
      <c r="G856" s="48"/>
      <c r="H856" s="48"/>
      <c r="I856" s="48"/>
      <c r="J856" s="48"/>
      <c r="K856" s="48"/>
      <c r="L856" s="48"/>
      <c r="M856" s="48"/>
      <c r="N856" s="48"/>
      <c r="O856" s="48"/>
      <c r="P856" s="48"/>
      <c r="Q856" s="48"/>
      <c r="R856" s="48"/>
      <c r="S856" s="48"/>
      <c r="T856" s="48"/>
    </row>
    <row r="857" spans="1:20" ht="14.25" customHeight="1">
      <c r="A857" s="48"/>
      <c r="B857" s="48"/>
      <c r="C857" s="48"/>
      <c r="D857" s="48"/>
      <c r="E857" s="48"/>
      <c r="F857" s="48"/>
      <c r="G857" s="48"/>
      <c r="H857" s="48"/>
      <c r="I857" s="48"/>
      <c r="J857" s="48"/>
      <c r="K857" s="48"/>
      <c r="L857" s="48"/>
      <c r="M857" s="48"/>
      <c r="N857" s="48"/>
      <c r="O857" s="48"/>
      <c r="P857" s="48"/>
      <c r="Q857" s="48"/>
      <c r="R857" s="48"/>
      <c r="S857" s="48"/>
      <c r="T857" s="48"/>
    </row>
    <row r="858" spans="1:20" ht="14.25" customHeight="1">
      <c r="A858" s="48"/>
      <c r="B858" s="48"/>
      <c r="C858" s="48"/>
      <c r="D858" s="48"/>
      <c r="E858" s="48"/>
      <c r="F858" s="48"/>
      <c r="G858" s="48"/>
      <c r="H858" s="48"/>
      <c r="I858" s="48"/>
      <c r="J858" s="48"/>
      <c r="K858" s="48"/>
      <c r="L858" s="48"/>
      <c r="M858" s="48"/>
      <c r="N858" s="48"/>
      <c r="O858" s="48"/>
      <c r="P858" s="48"/>
      <c r="Q858" s="48"/>
      <c r="R858" s="48"/>
      <c r="S858" s="48"/>
      <c r="T858" s="48"/>
    </row>
    <row r="859" spans="1:20" ht="14.25" customHeight="1">
      <c r="A859" s="48"/>
      <c r="B859" s="48"/>
      <c r="C859" s="48"/>
      <c r="D859" s="48"/>
      <c r="E859" s="48"/>
      <c r="F859" s="48"/>
      <c r="G859" s="48"/>
      <c r="H859" s="48"/>
      <c r="I859" s="48"/>
      <c r="J859" s="48"/>
      <c r="K859" s="48"/>
      <c r="L859" s="48"/>
      <c r="M859" s="48"/>
      <c r="N859" s="48"/>
      <c r="O859" s="48"/>
      <c r="P859" s="48"/>
      <c r="Q859" s="48"/>
      <c r="R859" s="48"/>
      <c r="S859" s="48"/>
      <c r="T859" s="48"/>
    </row>
    <row r="860" spans="1:20" ht="14.25" customHeight="1">
      <c r="A860" s="48"/>
      <c r="B860" s="48"/>
      <c r="C860" s="48"/>
      <c r="D860" s="48"/>
      <c r="E860" s="48"/>
      <c r="F860" s="48"/>
      <c r="G860" s="48"/>
      <c r="H860" s="48"/>
      <c r="I860" s="48"/>
      <c r="J860" s="48"/>
      <c r="K860" s="48"/>
      <c r="L860" s="48"/>
      <c r="M860" s="48"/>
      <c r="N860" s="48"/>
      <c r="O860" s="48"/>
      <c r="P860" s="48"/>
      <c r="Q860" s="48"/>
      <c r="R860" s="48"/>
      <c r="S860" s="48"/>
      <c r="T860" s="48"/>
    </row>
    <row r="861" spans="1:20" ht="14.25" customHeight="1">
      <c r="A861" s="48"/>
      <c r="B861" s="48"/>
      <c r="C861" s="48"/>
      <c r="D861" s="48"/>
      <c r="E861" s="48"/>
      <c r="F861" s="48"/>
      <c r="G861" s="48"/>
      <c r="H861" s="48"/>
      <c r="I861" s="48"/>
      <c r="J861" s="48"/>
      <c r="K861" s="48"/>
      <c r="L861" s="48"/>
      <c r="M861" s="48"/>
      <c r="N861" s="48"/>
      <c r="O861" s="48"/>
      <c r="P861" s="48"/>
      <c r="Q861" s="48"/>
      <c r="R861" s="48"/>
      <c r="S861" s="48"/>
      <c r="T861" s="48"/>
    </row>
    <row r="862" spans="1:20" ht="14.25" customHeight="1">
      <c r="A862" s="48"/>
      <c r="B862" s="48"/>
      <c r="C862" s="48"/>
      <c r="D862" s="48"/>
      <c r="E862" s="48"/>
      <c r="F862" s="48"/>
      <c r="G862" s="48"/>
      <c r="H862" s="48"/>
      <c r="I862" s="48"/>
      <c r="J862" s="48"/>
      <c r="K862" s="48"/>
      <c r="L862" s="48"/>
      <c r="M862" s="48"/>
      <c r="N862" s="48"/>
      <c r="O862" s="48"/>
      <c r="P862" s="48"/>
      <c r="Q862" s="48"/>
      <c r="R862" s="48"/>
      <c r="S862" s="48"/>
      <c r="T862" s="48"/>
    </row>
    <row r="863" spans="1:20" ht="14.25" customHeight="1">
      <c r="A863" s="48"/>
      <c r="B863" s="48"/>
      <c r="C863" s="48"/>
      <c r="D863" s="48"/>
      <c r="E863" s="48"/>
      <c r="F863" s="48"/>
      <c r="G863" s="48"/>
      <c r="H863" s="48"/>
      <c r="I863" s="48"/>
      <c r="J863" s="48"/>
      <c r="K863" s="48"/>
      <c r="L863" s="48"/>
      <c r="M863" s="48"/>
      <c r="N863" s="48"/>
      <c r="O863" s="48"/>
      <c r="P863" s="48"/>
      <c r="Q863" s="48"/>
      <c r="R863" s="48"/>
      <c r="S863" s="48"/>
      <c r="T863" s="48"/>
    </row>
    <row r="864" spans="1:20" ht="14.25" customHeight="1">
      <c r="A864" s="48"/>
      <c r="B864" s="48"/>
      <c r="C864" s="48"/>
      <c r="D864" s="48"/>
      <c r="E864" s="48"/>
      <c r="F864" s="48"/>
      <c r="G864" s="48"/>
      <c r="H864" s="48"/>
      <c r="I864" s="48"/>
      <c r="J864" s="48"/>
      <c r="K864" s="48"/>
      <c r="L864" s="48"/>
      <c r="M864" s="48"/>
      <c r="N864" s="48"/>
      <c r="O864" s="48"/>
      <c r="P864" s="48"/>
      <c r="Q864" s="48"/>
      <c r="R864" s="48"/>
      <c r="S864" s="48"/>
      <c r="T864" s="48"/>
    </row>
    <row r="865" spans="1:20" ht="14.25" customHeight="1">
      <c r="A865" s="48"/>
      <c r="B865" s="48"/>
      <c r="C865" s="48"/>
      <c r="D865" s="48"/>
      <c r="E865" s="48"/>
      <c r="F865" s="48"/>
      <c r="G865" s="48"/>
      <c r="H865" s="48"/>
      <c r="I865" s="48"/>
      <c r="J865" s="48"/>
      <c r="K865" s="48"/>
      <c r="L865" s="48"/>
      <c r="M865" s="48"/>
      <c r="N865" s="48"/>
      <c r="O865" s="48"/>
      <c r="P865" s="48"/>
      <c r="Q865" s="48"/>
      <c r="R865" s="48"/>
      <c r="S865" s="48"/>
      <c r="T865" s="48"/>
    </row>
    <row r="866" spans="1:20" ht="14.25" customHeight="1">
      <c r="A866" s="48"/>
      <c r="B866" s="48"/>
      <c r="C866" s="48"/>
      <c r="D866" s="48"/>
      <c r="E866" s="48"/>
      <c r="F866" s="48"/>
      <c r="G866" s="48"/>
      <c r="H866" s="48"/>
      <c r="I866" s="48"/>
      <c r="J866" s="48"/>
      <c r="K866" s="48"/>
      <c r="L866" s="48"/>
      <c r="M866" s="48"/>
      <c r="N866" s="48"/>
      <c r="O866" s="48"/>
      <c r="P866" s="48"/>
      <c r="Q866" s="48"/>
      <c r="R866" s="48"/>
      <c r="S866" s="48"/>
      <c r="T866" s="48"/>
    </row>
    <row r="867" spans="1:20" ht="14.25" customHeight="1">
      <c r="A867" s="48"/>
      <c r="B867" s="48"/>
      <c r="C867" s="48"/>
      <c r="D867" s="48"/>
      <c r="E867" s="48"/>
      <c r="F867" s="48"/>
      <c r="G867" s="48"/>
      <c r="H867" s="48"/>
      <c r="I867" s="48"/>
      <c r="J867" s="48"/>
      <c r="K867" s="48"/>
      <c r="L867" s="48"/>
      <c r="M867" s="48"/>
      <c r="N867" s="48"/>
      <c r="O867" s="48"/>
      <c r="P867" s="48"/>
      <c r="Q867" s="48"/>
      <c r="R867" s="48"/>
      <c r="S867" s="48"/>
      <c r="T867" s="48"/>
    </row>
    <row r="868" spans="1:20" ht="14.25" customHeight="1">
      <c r="A868" s="48"/>
      <c r="B868" s="48"/>
      <c r="C868" s="48"/>
      <c r="D868" s="48"/>
      <c r="E868" s="48"/>
      <c r="F868" s="48"/>
      <c r="G868" s="48"/>
      <c r="H868" s="48"/>
      <c r="I868" s="48"/>
      <c r="J868" s="48"/>
      <c r="K868" s="48"/>
      <c r="L868" s="48"/>
      <c r="M868" s="48"/>
      <c r="N868" s="48"/>
      <c r="O868" s="48"/>
      <c r="P868" s="48"/>
      <c r="Q868" s="48"/>
      <c r="R868" s="48"/>
      <c r="S868" s="48"/>
      <c r="T868" s="48"/>
    </row>
    <row r="869" spans="1:20" ht="14.25" customHeight="1">
      <c r="A869" s="48"/>
      <c r="B869" s="48"/>
      <c r="C869" s="48"/>
      <c r="D869" s="48"/>
      <c r="E869" s="48"/>
      <c r="F869" s="48"/>
      <c r="G869" s="48"/>
      <c r="H869" s="48"/>
      <c r="I869" s="48"/>
      <c r="J869" s="48"/>
      <c r="K869" s="48"/>
      <c r="L869" s="48"/>
      <c r="M869" s="48"/>
      <c r="N869" s="48"/>
      <c r="O869" s="48"/>
      <c r="P869" s="48"/>
      <c r="Q869" s="48"/>
      <c r="R869" s="48"/>
      <c r="S869" s="48"/>
      <c r="T869" s="48"/>
    </row>
    <row r="870" spans="1:20" ht="14.25" customHeight="1">
      <c r="A870" s="48"/>
      <c r="B870" s="48"/>
      <c r="C870" s="48"/>
      <c r="D870" s="48"/>
      <c r="E870" s="48"/>
      <c r="F870" s="48"/>
      <c r="G870" s="48"/>
      <c r="H870" s="48"/>
      <c r="I870" s="48"/>
      <c r="J870" s="48"/>
      <c r="K870" s="48"/>
      <c r="L870" s="48"/>
      <c r="M870" s="48"/>
      <c r="N870" s="48"/>
      <c r="O870" s="48"/>
      <c r="P870" s="48"/>
      <c r="Q870" s="48"/>
      <c r="R870" s="48"/>
      <c r="S870" s="48"/>
      <c r="T870" s="48"/>
    </row>
    <row r="871" spans="1:20" ht="14.25" customHeight="1">
      <c r="A871" s="48"/>
      <c r="B871" s="48"/>
      <c r="C871" s="48"/>
      <c r="D871" s="48"/>
      <c r="E871" s="48"/>
      <c r="F871" s="48"/>
      <c r="G871" s="48"/>
      <c r="H871" s="48"/>
      <c r="I871" s="48"/>
      <c r="J871" s="48"/>
      <c r="K871" s="48"/>
      <c r="L871" s="48"/>
      <c r="M871" s="48"/>
      <c r="N871" s="48"/>
      <c r="O871" s="48"/>
      <c r="P871" s="48"/>
      <c r="Q871" s="48"/>
      <c r="R871" s="48"/>
      <c r="S871" s="48"/>
      <c r="T871" s="48"/>
    </row>
    <row r="872" spans="1:20" ht="14.25" customHeight="1">
      <c r="A872" s="48"/>
      <c r="B872" s="48"/>
      <c r="C872" s="48"/>
      <c r="D872" s="48"/>
      <c r="E872" s="48"/>
      <c r="F872" s="48"/>
      <c r="G872" s="48"/>
      <c r="H872" s="48"/>
      <c r="I872" s="48"/>
      <c r="J872" s="48"/>
      <c r="K872" s="48"/>
      <c r="L872" s="48"/>
      <c r="M872" s="48"/>
      <c r="N872" s="48"/>
      <c r="O872" s="48"/>
      <c r="P872" s="48"/>
      <c r="Q872" s="48"/>
      <c r="R872" s="48"/>
      <c r="S872" s="48"/>
      <c r="T872" s="48"/>
    </row>
    <row r="873" spans="1:20" ht="14.25" customHeight="1">
      <c r="A873" s="48"/>
      <c r="B873" s="48"/>
      <c r="C873" s="48"/>
      <c r="D873" s="48"/>
      <c r="E873" s="48"/>
      <c r="F873" s="48"/>
      <c r="G873" s="48"/>
      <c r="H873" s="48"/>
      <c r="I873" s="48"/>
      <c r="J873" s="48"/>
      <c r="K873" s="48"/>
      <c r="L873" s="48"/>
      <c r="M873" s="48"/>
      <c r="N873" s="48"/>
      <c r="O873" s="48"/>
      <c r="P873" s="48"/>
      <c r="Q873" s="48"/>
      <c r="R873" s="48"/>
      <c r="S873" s="48"/>
      <c r="T873" s="48"/>
    </row>
    <row r="874" spans="1:20" ht="14.25" customHeight="1">
      <c r="A874" s="48"/>
      <c r="B874" s="48"/>
      <c r="C874" s="48"/>
      <c r="D874" s="48"/>
      <c r="E874" s="48"/>
      <c r="F874" s="48"/>
      <c r="G874" s="48"/>
      <c r="H874" s="48"/>
      <c r="I874" s="48"/>
      <c r="J874" s="48"/>
      <c r="K874" s="48"/>
      <c r="L874" s="48"/>
      <c r="M874" s="48"/>
      <c r="N874" s="48"/>
      <c r="O874" s="48"/>
      <c r="P874" s="48"/>
      <c r="Q874" s="48"/>
      <c r="R874" s="48"/>
      <c r="S874" s="48"/>
      <c r="T874" s="48"/>
    </row>
    <row r="875" spans="1:20" ht="14.25" customHeight="1">
      <c r="A875" s="48"/>
      <c r="B875" s="48"/>
      <c r="C875" s="48"/>
      <c r="D875" s="48"/>
      <c r="E875" s="48"/>
      <c r="F875" s="48"/>
      <c r="G875" s="48"/>
      <c r="H875" s="48"/>
      <c r="I875" s="48"/>
      <c r="J875" s="48"/>
      <c r="K875" s="48"/>
      <c r="L875" s="48"/>
      <c r="M875" s="48"/>
      <c r="N875" s="48"/>
      <c r="O875" s="48"/>
      <c r="P875" s="48"/>
      <c r="Q875" s="48"/>
      <c r="R875" s="48"/>
      <c r="S875" s="48"/>
      <c r="T875" s="48"/>
    </row>
    <row r="876" spans="1:20" ht="14.25" customHeight="1">
      <c r="A876" s="48"/>
      <c r="B876" s="48"/>
      <c r="C876" s="48"/>
      <c r="D876" s="48"/>
      <c r="E876" s="48"/>
      <c r="F876" s="48"/>
      <c r="G876" s="48"/>
      <c r="H876" s="48"/>
      <c r="I876" s="48"/>
      <c r="J876" s="48"/>
      <c r="K876" s="48"/>
      <c r="L876" s="48"/>
      <c r="M876" s="48"/>
      <c r="N876" s="48"/>
      <c r="O876" s="48"/>
      <c r="P876" s="48"/>
      <c r="Q876" s="48"/>
      <c r="R876" s="48"/>
      <c r="S876" s="48"/>
      <c r="T876" s="48"/>
    </row>
    <row r="877" spans="1:20" ht="14.25" customHeight="1">
      <c r="A877" s="48"/>
      <c r="B877" s="48"/>
      <c r="C877" s="48"/>
      <c r="D877" s="48"/>
      <c r="E877" s="48"/>
      <c r="F877" s="48"/>
      <c r="G877" s="48"/>
      <c r="H877" s="48"/>
      <c r="I877" s="48"/>
      <c r="J877" s="48"/>
      <c r="K877" s="48"/>
      <c r="L877" s="48"/>
      <c r="M877" s="48"/>
      <c r="N877" s="48"/>
      <c r="O877" s="48"/>
      <c r="P877" s="48"/>
      <c r="Q877" s="48"/>
      <c r="R877" s="48"/>
      <c r="S877" s="48"/>
      <c r="T877" s="48"/>
    </row>
    <row r="878" spans="1:20" ht="14.25" customHeight="1">
      <c r="A878" s="48"/>
      <c r="B878" s="48"/>
      <c r="C878" s="48"/>
      <c r="D878" s="48"/>
      <c r="E878" s="48"/>
      <c r="F878" s="48"/>
      <c r="G878" s="48"/>
      <c r="H878" s="48"/>
      <c r="I878" s="48"/>
      <c r="J878" s="48"/>
      <c r="K878" s="48"/>
      <c r="L878" s="48"/>
      <c r="M878" s="48"/>
      <c r="N878" s="48"/>
      <c r="O878" s="48"/>
      <c r="P878" s="48"/>
      <c r="Q878" s="48"/>
      <c r="R878" s="48"/>
      <c r="S878" s="48"/>
      <c r="T878" s="48"/>
    </row>
    <row r="879" spans="1:20" ht="14.25" customHeight="1">
      <c r="A879" s="48"/>
      <c r="B879" s="48"/>
      <c r="C879" s="48"/>
      <c r="D879" s="48"/>
      <c r="E879" s="48"/>
      <c r="F879" s="48"/>
      <c r="G879" s="48"/>
      <c r="H879" s="48"/>
      <c r="I879" s="48"/>
      <c r="J879" s="48"/>
      <c r="K879" s="48"/>
      <c r="L879" s="48"/>
      <c r="M879" s="48"/>
      <c r="N879" s="48"/>
      <c r="O879" s="48"/>
      <c r="P879" s="48"/>
      <c r="Q879" s="48"/>
      <c r="R879" s="48"/>
      <c r="S879" s="48"/>
      <c r="T879" s="48"/>
    </row>
    <row r="880" spans="1:20" ht="14.25" customHeight="1">
      <c r="A880" s="48"/>
      <c r="B880" s="48"/>
      <c r="C880" s="48"/>
      <c r="D880" s="48"/>
      <c r="E880" s="48"/>
      <c r="F880" s="48"/>
      <c r="G880" s="48"/>
      <c r="H880" s="48"/>
      <c r="I880" s="48"/>
      <c r="J880" s="48"/>
      <c r="K880" s="48"/>
      <c r="L880" s="48"/>
      <c r="M880" s="48"/>
      <c r="N880" s="48"/>
      <c r="O880" s="48"/>
      <c r="P880" s="48"/>
      <c r="Q880" s="48"/>
      <c r="R880" s="48"/>
      <c r="S880" s="48"/>
      <c r="T880" s="48"/>
    </row>
    <row r="881" spans="1:20" ht="14.25" customHeight="1">
      <c r="A881" s="48"/>
      <c r="B881" s="48"/>
      <c r="C881" s="48"/>
      <c r="D881" s="48"/>
      <c r="E881" s="48"/>
      <c r="F881" s="48"/>
      <c r="G881" s="48"/>
      <c r="H881" s="48"/>
      <c r="I881" s="48"/>
      <c r="J881" s="48"/>
      <c r="K881" s="48"/>
      <c r="L881" s="48"/>
      <c r="M881" s="48"/>
      <c r="N881" s="48"/>
      <c r="O881" s="48"/>
      <c r="P881" s="48"/>
      <c r="Q881" s="48"/>
      <c r="R881" s="48"/>
      <c r="S881" s="48"/>
      <c r="T881" s="48"/>
    </row>
    <row r="882" spans="1:20" ht="14.25" customHeight="1">
      <c r="A882" s="48"/>
      <c r="B882" s="48"/>
      <c r="C882" s="48"/>
      <c r="D882" s="48"/>
      <c r="E882" s="48"/>
      <c r="F882" s="48"/>
      <c r="G882" s="48"/>
      <c r="H882" s="48"/>
      <c r="I882" s="48"/>
      <c r="J882" s="48"/>
      <c r="K882" s="48"/>
      <c r="L882" s="48"/>
      <c r="M882" s="48"/>
      <c r="N882" s="48"/>
      <c r="O882" s="48"/>
      <c r="P882" s="48"/>
      <c r="Q882" s="48"/>
      <c r="R882" s="48"/>
      <c r="S882" s="48"/>
      <c r="T882" s="48"/>
    </row>
    <row r="883" spans="1:20" ht="14.25" customHeight="1">
      <c r="A883" s="48"/>
      <c r="B883" s="48"/>
      <c r="C883" s="48"/>
      <c r="D883" s="48"/>
      <c r="E883" s="48"/>
      <c r="F883" s="48"/>
      <c r="G883" s="48"/>
      <c r="H883" s="48"/>
      <c r="I883" s="48"/>
      <c r="J883" s="48"/>
      <c r="K883" s="48"/>
      <c r="L883" s="48"/>
      <c r="M883" s="48"/>
      <c r="N883" s="48"/>
      <c r="O883" s="48"/>
      <c r="P883" s="48"/>
      <c r="Q883" s="48"/>
      <c r="R883" s="48"/>
      <c r="S883" s="48"/>
      <c r="T883" s="48"/>
    </row>
    <row r="884" spans="1:20" ht="14.25" customHeight="1">
      <c r="A884" s="48"/>
      <c r="B884" s="48"/>
      <c r="C884" s="48"/>
      <c r="D884" s="48"/>
      <c r="E884" s="48"/>
      <c r="F884" s="48"/>
      <c r="G884" s="48"/>
      <c r="H884" s="48"/>
      <c r="I884" s="48"/>
      <c r="J884" s="48"/>
      <c r="K884" s="48"/>
      <c r="L884" s="48"/>
      <c r="M884" s="48"/>
      <c r="N884" s="48"/>
      <c r="O884" s="48"/>
      <c r="P884" s="48"/>
      <c r="Q884" s="48"/>
      <c r="R884" s="48"/>
      <c r="S884" s="48"/>
      <c r="T884" s="48"/>
    </row>
    <row r="885" spans="1:20" ht="14.25" customHeight="1">
      <c r="A885" s="48"/>
      <c r="B885" s="48"/>
      <c r="C885" s="48"/>
      <c r="D885" s="48"/>
      <c r="E885" s="48"/>
      <c r="F885" s="48"/>
      <c r="G885" s="48"/>
      <c r="H885" s="48"/>
      <c r="I885" s="48"/>
      <c r="J885" s="48"/>
      <c r="K885" s="48"/>
      <c r="L885" s="48"/>
      <c r="M885" s="48"/>
      <c r="N885" s="48"/>
      <c r="O885" s="48"/>
      <c r="P885" s="48"/>
      <c r="Q885" s="48"/>
      <c r="R885" s="48"/>
      <c r="S885" s="48"/>
      <c r="T885" s="48"/>
    </row>
    <row r="886" spans="1:20" ht="14.25" customHeight="1">
      <c r="A886" s="48"/>
      <c r="B886" s="48"/>
      <c r="C886" s="48"/>
      <c r="D886" s="48"/>
      <c r="E886" s="48"/>
      <c r="F886" s="48"/>
      <c r="G886" s="48"/>
      <c r="H886" s="48"/>
      <c r="I886" s="48"/>
      <c r="J886" s="48"/>
      <c r="K886" s="48"/>
      <c r="L886" s="48"/>
      <c r="M886" s="48"/>
      <c r="N886" s="48"/>
      <c r="O886" s="48"/>
      <c r="P886" s="48"/>
      <c r="Q886" s="48"/>
      <c r="R886" s="48"/>
      <c r="S886" s="48"/>
      <c r="T886" s="48"/>
    </row>
    <row r="887" spans="1:20" ht="14.25" customHeight="1">
      <c r="A887" s="48"/>
      <c r="B887" s="48"/>
      <c r="C887" s="48"/>
      <c r="D887" s="48"/>
      <c r="E887" s="48"/>
      <c r="F887" s="48"/>
      <c r="G887" s="48"/>
      <c r="H887" s="48"/>
      <c r="I887" s="48"/>
      <c r="J887" s="48"/>
      <c r="K887" s="48"/>
      <c r="L887" s="48"/>
      <c r="M887" s="48"/>
      <c r="N887" s="48"/>
      <c r="O887" s="48"/>
      <c r="P887" s="48"/>
      <c r="Q887" s="48"/>
      <c r="R887" s="48"/>
      <c r="S887" s="48"/>
      <c r="T887" s="48"/>
    </row>
    <row r="888" spans="1:20" ht="14.25" customHeight="1">
      <c r="A888" s="48"/>
      <c r="B888" s="48"/>
      <c r="C888" s="48"/>
      <c r="D888" s="48"/>
      <c r="E888" s="48"/>
      <c r="F888" s="48"/>
      <c r="G888" s="48"/>
      <c r="H888" s="48"/>
      <c r="I888" s="48"/>
      <c r="J888" s="48"/>
      <c r="K888" s="48"/>
      <c r="L888" s="48"/>
      <c r="M888" s="48"/>
      <c r="N888" s="48"/>
      <c r="O888" s="48"/>
      <c r="P888" s="48"/>
      <c r="Q888" s="48"/>
      <c r="R888" s="48"/>
      <c r="S888" s="48"/>
      <c r="T888" s="48"/>
    </row>
    <row r="889" spans="1:20" ht="14.25" customHeight="1">
      <c r="A889" s="48"/>
      <c r="B889" s="48"/>
      <c r="C889" s="48"/>
      <c r="D889" s="48"/>
      <c r="E889" s="48"/>
      <c r="F889" s="48"/>
      <c r="G889" s="48"/>
      <c r="H889" s="48"/>
      <c r="I889" s="48"/>
      <c r="J889" s="48"/>
      <c r="K889" s="48"/>
      <c r="L889" s="48"/>
      <c r="M889" s="48"/>
      <c r="N889" s="48"/>
      <c r="O889" s="48"/>
      <c r="P889" s="48"/>
      <c r="Q889" s="48"/>
      <c r="R889" s="48"/>
      <c r="S889" s="48"/>
      <c r="T889" s="48"/>
    </row>
    <row r="890" spans="1:20" ht="14.25" customHeight="1">
      <c r="A890" s="48"/>
      <c r="B890" s="48"/>
      <c r="C890" s="48"/>
      <c r="D890" s="48"/>
      <c r="E890" s="48"/>
      <c r="F890" s="48"/>
      <c r="G890" s="48"/>
      <c r="H890" s="48"/>
      <c r="I890" s="48"/>
      <c r="J890" s="48"/>
      <c r="K890" s="48"/>
      <c r="L890" s="48"/>
      <c r="M890" s="48"/>
      <c r="N890" s="48"/>
      <c r="O890" s="48"/>
      <c r="P890" s="48"/>
      <c r="Q890" s="48"/>
      <c r="R890" s="48"/>
      <c r="S890" s="48"/>
      <c r="T890" s="48"/>
    </row>
    <row r="891" spans="1:20" ht="14.25" customHeight="1">
      <c r="A891" s="48"/>
      <c r="B891" s="48"/>
      <c r="C891" s="48"/>
      <c r="D891" s="48"/>
      <c r="E891" s="48"/>
      <c r="F891" s="48"/>
      <c r="G891" s="48"/>
      <c r="H891" s="48"/>
      <c r="I891" s="48"/>
      <c r="J891" s="48"/>
      <c r="K891" s="48"/>
      <c r="L891" s="48"/>
      <c r="M891" s="48"/>
      <c r="N891" s="48"/>
      <c r="O891" s="48"/>
      <c r="P891" s="48"/>
      <c r="Q891" s="48"/>
      <c r="R891" s="48"/>
      <c r="S891" s="48"/>
      <c r="T891" s="48"/>
    </row>
    <row r="892" spans="1:20" ht="14.25" customHeight="1">
      <c r="A892" s="48"/>
      <c r="B892" s="48"/>
      <c r="C892" s="48"/>
      <c r="D892" s="48"/>
      <c r="E892" s="48"/>
      <c r="F892" s="48"/>
      <c r="G892" s="48"/>
      <c r="H892" s="48"/>
      <c r="I892" s="48"/>
      <c r="J892" s="48"/>
      <c r="K892" s="48"/>
      <c r="L892" s="48"/>
      <c r="M892" s="48"/>
      <c r="N892" s="48"/>
      <c r="O892" s="48"/>
      <c r="P892" s="48"/>
      <c r="Q892" s="48"/>
      <c r="R892" s="48"/>
      <c r="S892" s="48"/>
      <c r="T892" s="48"/>
    </row>
    <row r="893" spans="1:20" ht="14.25" customHeight="1">
      <c r="A893" s="48"/>
      <c r="B893" s="48"/>
      <c r="C893" s="48"/>
      <c r="D893" s="48"/>
      <c r="E893" s="48"/>
      <c r="F893" s="48"/>
      <c r="G893" s="48"/>
      <c r="H893" s="48"/>
      <c r="I893" s="48"/>
      <c r="J893" s="48"/>
      <c r="K893" s="48"/>
      <c r="L893" s="48"/>
      <c r="M893" s="48"/>
      <c r="N893" s="48"/>
      <c r="O893" s="48"/>
      <c r="P893" s="48"/>
      <c r="Q893" s="48"/>
      <c r="R893" s="48"/>
      <c r="S893" s="48"/>
      <c r="T893" s="48"/>
    </row>
    <row r="894" spans="1:20" ht="14.25" customHeight="1">
      <c r="A894" s="48"/>
      <c r="B894" s="48"/>
      <c r="C894" s="48"/>
      <c r="D894" s="48"/>
      <c r="E894" s="48"/>
      <c r="F894" s="48"/>
      <c r="G894" s="48"/>
      <c r="H894" s="48"/>
      <c r="I894" s="48"/>
      <c r="J894" s="48"/>
      <c r="K894" s="48"/>
      <c r="L894" s="48"/>
      <c r="M894" s="48"/>
      <c r="N894" s="48"/>
      <c r="O894" s="48"/>
      <c r="P894" s="48"/>
      <c r="Q894" s="48"/>
      <c r="R894" s="48"/>
      <c r="S894" s="48"/>
      <c r="T894" s="48"/>
    </row>
    <row r="895" spans="1:20" ht="14.25" customHeight="1">
      <c r="A895" s="48"/>
      <c r="B895" s="48"/>
      <c r="C895" s="48"/>
      <c r="D895" s="48"/>
      <c r="E895" s="48"/>
      <c r="F895" s="48"/>
      <c r="G895" s="48"/>
      <c r="H895" s="48"/>
      <c r="I895" s="48"/>
      <c r="J895" s="48"/>
      <c r="K895" s="48"/>
      <c r="L895" s="48"/>
      <c r="M895" s="48"/>
      <c r="N895" s="48"/>
      <c r="O895" s="48"/>
      <c r="P895" s="48"/>
      <c r="Q895" s="48"/>
      <c r="R895" s="48"/>
      <c r="S895" s="48"/>
      <c r="T895" s="48"/>
    </row>
    <row r="896" spans="1:20" ht="14.25" customHeight="1">
      <c r="A896" s="48"/>
      <c r="B896" s="48"/>
      <c r="C896" s="48"/>
      <c r="D896" s="48"/>
      <c r="E896" s="48"/>
      <c r="F896" s="48"/>
      <c r="G896" s="48"/>
      <c r="H896" s="48"/>
      <c r="I896" s="48"/>
      <c r="J896" s="48"/>
      <c r="K896" s="48"/>
      <c r="L896" s="48"/>
      <c r="M896" s="48"/>
      <c r="N896" s="48"/>
      <c r="O896" s="48"/>
      <c r="P896" s="48"/>
      <c r="Q896" s="48"/>
      <c r="R896" s="48"/>
      <c r="S896" s="48"/>
      <c r="T896" s="48"/>
    </row>
    <row r="897" spans="1:20" ht="14.25" customHeight="1">
      <c r="A897" s="48"/>
      <c r="B897" s="48"/>
      <c r="C897" s="48"/>
      <c r="D897" s="48"/>
      <c r="E897" s="48"/>
      <c r="F897" s="48"/>
      <c r="G897" s="48"/>
      <c r="H897" s="48"/>
      <c r="I897" s="48"/>
      <c r="J897" s="48"/>
      <c r="K897" s="48"/>
      <c r="L897" s="48"/>
      <c r="M897" s="48"/>
      <c r="N897" s="48"/>
      <c r="O897" s="48"/>
      <c r="P897" s="48"/>
      <c r="Q897" s="48"/>
      <c r="R897" s="48"/>
      <c r="S897" s="48"/>
      <c r="T897" s="48"/>
    </row>
    <row r="898" spans="1:20" ht="14.25" customHeight="1">
      <c r="A898" s="48"/>
      <c r="B898" s="48"/>
      <c r="C898" s="48"/>
      <c r="D898" s="48"/>
      <c r="E898" s="48"/>
      <c r="F898" s="48"/>
      <c r="G898" s="48"/>
      <c r="H898" s="48"/>
      <c r="I898" s="48"/>
      <c r="J898" s="48"/>
      <c r="K898" s="48"/>
      <c r="L898" s="48"/>
      <c r="M898" s="48"/>
      <c r="N898" s="48"/>
      <c r="O898" s="48"/>
      <c r="P898" s="48"/>
      <c r="Q898" s="48"/>
      <c r="R898" s="48"/>
      <c r="S898" s="48"/>
      <c r="T898" s="48"/>
    </row>
    <row r="899" spans="1:20" ht="14.25" customHeight="1">
      <c r="A899" s="48"/>
      <c r="B899" s="48"/>
      <c r="C899" s="48"/>
      <c r="D899" s="48"/>
      <c r="E899" s="48"/>
      <c r="F899" s="48"/>
      <c r="G899" s="48"/>
      <c r="H899" s="48"/>
      <c r="I899" s="48"/>
      <c r="J899" s="48"/>
      <c r="K899" s="48"/>
      <c r="L899" s="48"/>
      <c r="M899" s="48"/>
      <c r="N899" s="48"/>
      <c r="O899" s="48"/>
      <c r="P899" s="48"/>
      <c r="Q899" s="48"/>
      <c r="R899" s="48"/>
      <c r="S899" s="48"/>
      <c r="T899" s="48"/>
    </row>
    <row r="900" spans="1:20" ht="14.25" customHeight="1">
      <c r="A900" s="48"/>
      <c r="B900" s="48"/>
      <c r="C900" s="48"/>
      <c r="D900" s="48"/>
      <c r="E900" s="48"/>
      <c r="F900" s="48"/>
      <c r="G900" s="48"/>
      <c r="H900" s="48"/>
      <c r="I900" s="48"/>
      <c r="J900" s="48"/>
      <c r="K900" s="48"/>
      <c r="L900" s="48"/>
      <c r="M900" s="48"/>
      <c r="N900" s="48"/>
      <c r="O900" s="48"/>
      <c r="P900" s="48"/>
      <c r="Q900" s="48"/>
      <c r="R900" s="48"/>
      <c r="S900" s="48"/>
      <c r="T900" s="48"/>
    </row>
    <row r="901" spans="1:20" ht="14.25" customHeight="1">
      <c r="A901" s="48"/>
      <c r="B901" s="48"/>
      <c r="C901" s="48"/>
      <c r="D901" s="48"/>
      <c r="E901" s="48"/>
      <c r="F901" s="48"/>
      <c r="G901" s="48"/>
      <c r="H901" s="48"/>
      <c r="I901" s="48"/>
      <c r="J901" s="48"/>
      <c r="K901" s="48"/>
      <c r="L901" s="48"/>
      <c r="M901" s="48"/>
      <c r="N901" s="48"/>
      <c r="O901" s="48"/>
      <c r="P901" s="48"/>
      <c r="Q901" s="48"/>
      <c r="R901" s="48"/>
      <c r="S901" s="48"/>
      <c r="T901" s="48"/>
    </row>
    <row r="902" spans="1:20" ht="14.25" customHeight="1">
      <c r="A902" s="48"/>
      <c r="B902" s="48"/>
      <c r="C902" s="48"/>
      <c r="D902" s="48"/>
      <c r="E902" s="48"/>
      <c r="F902" s="48"/>
      <c r="G902" s="48"/>
      <c r="H902" s="48"/>
      <c r="I902" s="48"/>
      <c r="J902" s="48"/>
      <c r="K902" s="48"/>
      <c r="L902" s="48"/>
      <c r="M902" s="48"/>
      <c r="N902" s="48"/>
      <c r="O902" s="48"/>
      <c r="P902" s="48"/>
      <c r="Q902" s="48"/>
      <c r="R902" s="48"/>
      <c r="S902" s="48"/>
      <c r="T902" s="48"/>
    </row>
    <row r="903" spans="1:20" ht="14.25" customHeight="1">
      <c r="A903" s="48"/>
      <c r="B903" s="48"/>
      <c r="C903" s="48"/>
      <c r="D903" s="48"/>
      <c r="E903" s="48"/>
      <c r="F903" s="48"/>
      <c r="G903" s="48"/>
      <c r="H903" s="48"/>
      <c r="I903" s="48"/>
      <c r="J903" s="48"/>
      <c r="K903" s="48"/>
      <c r="L903" s="48"/>
      <c r="M903" s="48"/>
      <c r="N903" s="48"/>
      <c r="O903" s="48"/>
      <c r="P903" s="48"/>
      <c r="Q903" s="48"/>
      <c r="R903" s="48"/>
      <c r="S903" s="48"/>
      <c r="T903" s="48"/>
    </row>
    <row r="904" spans="1:20" ht="14.25" customHeight="1">
      <c r="A904" s="48"/>
      <c r="B904" s="48"/>
      <c r="C904" s="48"/>
      <c r="D904" s="48"/>
      <c r="E904" s="48"/>
      <c r="F904" s="48"/>
      <c r="G904" s="48"/>
      <c r="H904" s="48"/>
      <c r="I904" s="48"/>
      <c r="J904" s="48"/>
      <c r="K904" s="48"/>
      <c r="L904" s="48"/>
      <c r="M904" s="48"/>
      <c r="N904" s="48"/>
      <c r="O904" s="48"/>
      <c r="P904" s="48"/>
      <c r="Q904" s="48"/>
      <c r="R904" s="48"/>
      <c r="S904" s="48"/>
      <c r="T904" s="48"/>
    </row>
    <row r="905" spans="1:20" ht="14.25" customHeight="1">
      <c r="A905" s="48"/>
      <c r="B905" s="48"/>
      <c r="C905" s="48"/>
      <c r="D905" s="48"/>
      <c r="E905" s="48"/>
      <c r="F905" s="48"/>
      <c r="G905" s="48"/>
      <c r="H905" s="48"/>
      <c r="I905" s="48"/>
      <c r="J905" s="48"/>
      <c r="K905" s="48"/>
      <c r="L905" s="48"/>
      <c r="M905" s="48"/>
      <c r="N905" s="48"/>
      <c r="O905" s="48"/>
      <c r="P905" s="48"/>
      <c r="Q905" s="48"/>
      <c r="R905" s="48"/>
      <c r="S905" s="48"/>
      <c r="T905" s="48"/>
    </row>
    <row r="906" spans="1:20" ht="14.25" customHeight="1">
      <c r="A906" s="48"/>
      <c r="B906" s="48"/>
      <c r="C906" s="48"/>
      <c r="D906" s="48"/>
      <c r="E906" s="48"/>
      <c r="F906" s="48"/>
      <c r="G906" s="48"/>
      <c r="H906" s="48"/>
      <c r="I906" s="48"/>
      <c r="J906" s="48"/>
      <c r="K906" s="48"/>
      <c r="L906" s="48"/>
      <c r="M906" s="48"/>
      <c r="N906" s="48"/>
      <c r="O906" s="48"/>
      <c r="P906" s="48"/>
      <c r="Q906" s="48"/>
      <c r="R906" s="48"/>
      <c r="S906" s="48"/>
      <c r="T906" s="48"/>
    </row>
    <row r="907" spans="1:20" ht="14.25" customHeight="1">
      <c r="A907" s="48"/>
      <c r="B907" s="48"/>
      <c r="C907" s="48"/>
      <c r="D907" s="48"/>
      <c r="E907" s="48"/>
      <c r="F907" s="48"/>
      <c r="G907" s="48"/>
      <c r="H907" s="48"/>
      <c r="I907" s="48"/>
      <c r="J907" s="48"/>
      <c r="K907" s="48"/>
      <c r="L907" s="48"/>
      <c r="M907" s="48"/>
      <c r="N907" s="48"/>
      <c r="O907" s="48"/>
      <c r="P907" s="48"/>
      <c r="Q907" s="48"/>
      <c r="R907" s="48"/>
      <c r="S907" s="48"/>
      <c r="T907" s="48"/>
    </row>
    <row r="908" spans="1:20" ht="14.25" customHeight="1">
      <c r="A908" s="48"/>
      <c r="B908" s="48"/>
      <c r="C908" s="48"/>
      <c r="D908" s="48"/>
      <c r="E908" s="48"/>
      <c r="F908" s="48"/>
      <c r="G908" s="48"/>
      <c r="H908" s="48"/>
      <c r="I908" s="48"/>
      <c r="J908" s="48"/>
      <c r="K908" s="48"/>
      <c r="L908" s="48"/>
      <c r="M908" s="48"/>
      <c r="N908" s="48"/>
      <c r="O908" s="48"/>
      <c r="P908" s="48"/>
      <c r="Q908" s="48"/>
      <c r="R908" s="48"/>
      <c r="S908" s="48"/>
      <c r="T908" s="48"/>
    </row>
    <row r="909" spans="1:20" ht="14.25" customHeight="1">
      <c r="A909" s="48"/>
      <c r="B909" s="48"/>
      <c r="C909" s="48"/>
      <c r="D909" s="48"/>
      <c r="E909" s="48"/>
      <c r="F909" s="48"/>
      <c r="G909" s="48"/>
      <c r="H909" s="48"/>
      <c r="I909" s="48"/>
      <c r="J909" s="48"/>
      <c r="K909" s="48"/>
      <c r="L909" s="48"/>
      <c r="M909" s="48"/>
      <c r="N909" s="48"/>
      <c r="O909" s="48"/>
      <c r="P909" s="48"/>
      <c r="Q909" s="48"/>
      <c r="R909" s="48"/>
      <c r="S909" s="48"/>
      <c r="T909" s="48"/>
    </row>
    <row r="910" spans="1:20" ht="14.25" customHeight="1">
      <c r="A910" s="48"/>
      <c r="B910" s="48"/>
      <c r="C910" s="48"/>
      <c r="D910" s="48"/>
      <c r="E910" s="48"/>
      <c r="F910" s="48"/>
      <c r="G910" s="48"/>
      <c r="H910" s="48"/>
      <c r="I910" s="48"/>
      <c r="J910" s="48"/>
      <c r="K910" s="48"/>
      <c r="L910" s="48"/>
      <c r="M910" s="48"/>
      <c r="N910" s="48"/>
      <c r="O910" s="48"/>
      <c r="P910" s="48"/>
      <c r="Q910" s="48"/>
      <c r="R910" s="48"/>
      <c r="S910" s="48"/>
      <c r="T910" s="48"/>
    </row>
    <row r="911" spans="1:20" ht="14.25" customHeight="1">
      <c r="A911" s="48"/>
      <c r="B911" s="48"/>
      <c r="C911" s="48"/>
      <c r="D911" s="48"/>
      <c r="E911" s="48"/>
      <c r="F911" s="48"/>
      <c r="G911" s="48"/>
      <c r="H911" s="48"/>
      <c r="I911" s="48"/>
      <c r="J911" s="48"/>
      <c r="K911" s="48"/>
      <c r="L911" s="48"/>
      <c r="M911" s="48"/>
      <c r="N911" s="48"/>
      <c r="O911" s="48"/>
      <c r="P911" s="48"/>
      <c r="Q911" s="48"/>
      <c r="R911" s="48"/>
      <c r="S911" s="48"/>
      <c r="T911" s="48"/>
    </row>
    <row r="912" spans="1:20" ht="14.25" customHeight="1">
      <c r="A912" s="48"/>
      <c r="B912" s="48"/>
      <c r="C912" s="48"/>
      <c r="D912" s="48"/>
      <c r="E912" s="48"/>
      <c r="F912" s="48"/>
      <c r="G912" s="48"/>
      <c r="H912" s="48"/>
      <c r="I912" s="48"/>
      <c r="J912" s="48"/>
      <c r="K912" s="48"/>
      <c r="L912" s="48"/>
      <c r="M912" s="48"/>
      <c r="N912" s="48"/>
      <c r="O912" s="48"/>
      <c r="P912" s="48"/>
      <c r="Q912" s="48"/>
      <c r="R912" s="48"/>
      <c r="S912" s="48"/>
      <c r="T912" s="48"/>
    </row>
    <row r="913" spans="1:20" ht="14.25" customHeight="1">
      <c r="A913" s="48"/>
      <c r="B913" s="48"/>
      <c r="C913" s="48"/>
      <c r="D913" s="48"/>
      <c r="E913" s="48"/>
      <c r="F913" s="48"/>
      <c r="G913" s="48"/>
      <c r="H913" s="48"/>
      <c r="I913" s="48"/>
      <c r="J913" s="48"/>
      <c r="K913" s="48"/>
      <c r="L913" s="48"/>
      <c r="M913" s="48"/>
      <c r="N913" s="48"/>
      <c r="O913" s="48"/>
      <c r="P913" s="48"/>
      <c r="Q913" s="48"/>
      <c r="R913" s="48"/>
      <c r="S913" s="48"/>
      <c r="T913" s="48"/>
    </row>
    <row r="914" spans="1:20" ht="14.25" customHeight="1">
      <c r="A914" s="48"/>
      <c r="B914" s="48"/>
      <c r="C914" s="48"/>
      <c r="D914" s="48"/>
      <c r="E914" s="48"/>
      <c r="F914" s="48"/>
      <c r="G914" s="48"/>
      <c r="H914" s="48"/>
      <c r="I914" s="48"/>
      <c r="J914" s="48"/>
      <c r="K914" s="48"/>
      <c r="L914" s="48"/>
      <c r="M914" s="48"/>
      <c r="N914" s="48"/>
      <c r="O914" s="48"/>
      <c r="P914" s="48"/>
      <c r="Q914" s="48"/>
      <c r="R914" s="48"/>
      <c r="S914" s="48"/>
      <c r="T914" s="48"/>
    </row>
    <row r="915" spans="1:20" ht="14.25" customHeight="1">
      <c r="A915" s="48"/>
      <c r="B915" s="48"/>
      <c r="C915" s="48"/>
      <c r="D915" s="48"/>
      <c r="E915" s="48"/>
      <c r="F915" s="48"/>
      <c r="G915" s="48"/>
      <c r="H915" s="48"/>
      <c r="I915" s="48"/>
      <c r="J915" s="48"/>
      <c r="K915" s="48"/>
      <c r="L915" s="48"/>
      <c r="M915" s="48"/>
      <c r="N915" s="48"/>
      <c r="O915" s="48"/>
      <c r="P915" s="48"/>
      <c r="Q915" s="48"/>
      <c r="R915" s="48"/>
      <c r="S915" s="48"/>
      <c r="T915" s="48"/>
    </row>
    <row r="916" spans="1:20" ht="14.25" customHeight="1">
      <c r="A916" s="48"/>
      <c r="B916" s="48"/>
      <c r="C916" s="48"/>
      <c r="D916" s="48"/>
      <c r="E916" s="48"/>
      <c r="F916" s="48"/>
      <c r="G916" s="48"/>
      <c r="H916" s="48"/>
      <c r="I916" s="48"/>
      <c r="J916" s="48"/>
      <c r="K916" s="48"/>
      <c r="L916" s="48"/>
      <c r="M916" s="48"/>
      <c r="N916" s="48"/>
      <c r="O916" s="48"/>
      <c r="P916" s="48"/>
      <c r="Q916" s="48"/>
      <c r="R916" s="48"/>
      <c r="S916" s="48"/>
      <c r="T916" s="48"/>
    </row>
    <row r="917" spans="1:20" ht="14.25" customHeight="1">
      <c r="A917" s="48"/>
      <c r="B917" s="48"/>
      <c r="C917" s="48"/>
      <c r="D917" s="48"/>
      <c r="E917" s="48"/>
      <c r="F917" s="48"/>
      <c r="G917" s="48"/>
      <c r="H917" s="48"/>
      <c r="I917" s="48"/>
      <c r="J917" s="48"/>
      <c r="K917" s="48"/>
      <c r="L917" s="48"/>
      <c r="M917" s="48"/>
      <c r="N917" s="48"/>
      <c r="O917" s="48"/>
      <c r="P917" s="48"/>
      <c r="Q917" s="48"/>
      <c r="R917" s="48"/>
      <c r="S917" s="48"/>
      <c r="T917" s="48"/>
    </row>
    <row r="918" spans="1:20" ht="14.25" customHeight="1">
      <c r="A918" s="48"/>
      <c r="B918" s="48"/>
      <c r="C918" s="48"/>
      <c r="D918" s="48"/>
      <c r="E918" s="48"/>
      <c r="F918" s="48"/>
      <c r="G918" s="48"/>
      <c r="H918" s="48"/>
      <c r="I918" s="48"/>
      <c r="J918" s="48"/>
      <c r="K918" s="48"/>
      <c r="L918" s="48"/>
      <c r="M918" s="48"/>
      <c r="N918" s="48"/>
      <c r="O918" s="48"/>
      <c r="P918" s="48"/>
      <c r="Q918" s="48"/>
      <c r="R918" s="48"/>
      <c r="S918" s="48"/>
      <c r="T918" s="48"/>
    </row>
    <row r="919" spans="1:20" ht="14.25" customHeight="1">
      <c r="A919" s="48"/>
      <c r="B919" s="48"/>
      <c r="C919" s="48"/>
      <c r="D919" s="48"/>
      <c r="E919" s="48"/>
      <c r="F919" s="48"/>
      <c r="G919" s="48"/>
      <c r="H919" s="48"/>
      <c r="I919" s="48"/>
      <c r="J919" s="48"/>
      <c r="K919" s="48"/>
      <c r="L919" s="48"/>
      <c r="M919" s="48"/>
      <c r="N919" s="48"/>
      <c r="O919" s="48"/>
      <c r="P919" s="48"/>
      <c r="Q919" s="48"/>
      <c r="R919" s="48"/>
      <c r="S919" s="48"/>
      <c r="T919" s="48"/>
    </row>
    <row r="920" spans="1:20" ht="14.25" customHeight="1">
      <c r="A920" s="48"/>
      <c r="B920" s="48"/>
      <c r="C920" s="48"/>
      <c r="D920" s="48"/>
      <c r="E920" s="48"/>
      <c r="F920" s="48"/>
      <c r="G920" s="48"/>
      <c r="H920" s="48"/>
      <c r="I920" s="48"/>
      <c r="J920" s="48"/>
      <c r="K920" s="48"/>
      <c r="L920" s="48"/>
      <c r="M920" s="48"/>
      <c r="N920" s="48"/>
      <c r="O920" s="48"/>
      <c r="P920" s="48"/>
      <c r="Q920" s="48"/>
      <c r="R920" s="48"/>
      <c r="S920" s="48"/>
      <c r="T920" s="48"/>
    </row>
    <row r="921" spans="1:20" ht="14.25" customHeight="1">
      <c r="A921" s="48"/>
      <c r="B921" s="48"/>
      <c r="C921" s="48"/>
      <c r="D921" s="48"/>
      <c r="E921" s="48"/>
      <c r="F921" s="48"/>
      <c r="G921" s="48"/>
      <c r="H921" s="48"/>
      <c r="I921" s="48"/>
      <c r="J921" s="48"/>
      <c r="K921" s="48"/>
      <c r="L921" s="48"/>
      <c r="M921" s="48"/>
      <c r="N921" s="48"/>
      <c r="O921" s="48"/>
      <c r="P921" s="48"/>
      <c r="Q921" s="48"/>
      <c r="R921" s="48"/>
      <c r="S921" s="48"/>
      <c r="T921" s="48"/>
    </row>
    <row r="922" spans="1:20" ht="14.25" customHeight="1">
      <c r="A922" s="48"/>
      <c r="B922" s="48"/>
      <c r="C922" s="48"/>
      <c r="D922" s="48"/>
      <c r="E922" s="48"/>
      <c r="F922" s="48"/>
      <c r="G922" s="48"/>
      <c r="H922" s="48"/>
      <c r="I922" s="48"/>
      <c r="J922" s="48"/>
      <c r="K922" s="48"/>
      <c r="L922" s="48"/>
      <c r="M922" s="48"/>
      <c r="N922" s="48"/>
      <c r="O922" s="48"/>
      <c r="P922" s="48"/>
      <c r="Q922" s="48"/>
      <c r="R922" s="48"/>
      <c r="S922" s="48"/>
      <c r="T922" s="48"/>
    </row>
    <row r="923" spans="1:20" ht="14.25" customHeight="1">
      <c r="A923" s="48"/>
      <c r="B923" s="48"/>
      <c r="C923" s="48"/>
      <c r="D923" s="48"/>
      <c r="E923" s="48"/>
      <c r="F923" s="48"/>
      <c r="G923" s="48"/>
      <c r="H923" s="48"/>
      <c r="I923" s="48"/>
      <c r="J923" s="48"/>
      <c r="K923" s="48"/>
      <c r="L923" s="48"/>
      <c r="M923" s="48"/>
      <c r="N923" s="48"/>
      <c r="O923" s="48"/>
      <c r="P923" s="48"/>
      <c r="Q923" s="48"/>
      <c r="R923" s="48"/>
      <c r="S923" s="48"/>
      <c r="T923" s="48"/>
    </row>
    <row r="924" spans="1:20" ht="14.25" customHeight="1">
      <c r="A924" s="48"/>
      <c r="B924" s="48"/>
      <c r="C924" s="48"/>
      <c r="D924" s="48"/>
      <c r="E924" s="48"/>
      <c r="F924" s="48"/>
      <c r="G924" s="48"/>
      <c r="H924" s="48"/>
      <c r="I924" s="48"/>
      <c r="J924" s="48"/>
      <c r="K924" s="48"/>
      <c r="L924" s="48"/>
      <c r="M924" s="48"/>
      <c r="N924" s="48"/>
      <c r="O924" s="48"/>
      <c r="P924" s="48"/>
      <c r="Q924" s="48"/>
      <c r="R924" s="48"/>
      <c r="S924" s="48"/>
      <c r="T924" s="48"/>
    </row>
    <row r="925" spans="1:20" ht="14.25" customHeight="1">
      <c r="A925" s="48"/>
      <c r="B925" s="48"/>
      <c r="C925" s="48"/>
      <c r="D925" s="48"/>
      <c r="E925" s="48"/>
      <c r="F925" s="48"/>
      <c r="G925" s="48"/>
      <c r="H925" s="48"/>
      <c r="I925" s="48"/>
      <c r="J925" s="48"/>
      <c r="K925" s="48"/>
      <c r="L925" s="48"/>
      <c r="M925" s="48"/>
      <c r="N925" s="48"/>
      <c r="O925" s="48"/>
      <c r="P925" s="48"/>
      <c r="Q925" s="48"/>
      <c r="R925" s="48"/>
      <c r="S925" s="48"/>
      <c r="T925" s="48"/>
    </row>
    <row r="926" spans="1:20" ht="14.25" customHeight="1">
      <c r="A926" s="48"/>
      <c r="B926" s="48"/>
      <c r="C926" s="48"/>
      <c r="D926" s="48"/>
      <c r="E926" s="48"/>
      <c r="F926" s="48"/>
      <c r="G926" s="48"/>
      <c r="H926" s="48"/>
      <c r="I926" s="48"/>
      <c r="J926" s="48"/>
      <c r="K926" s="48"/>
      <c r="L926" s="48"/>
      <c r="M926" s="48"/>
      <c r="N926" s="48"/>
      <c r="O926" s="48"/>
      <c r="P926" s="48"/>
      <c r="Q926" s="48"/>
      <c r="R926" s="48"/>
      <c r="S926" s="48"/>
      <c r="T926" s="48"/>
    </row>
    <row r="927" spans="1:20" ht="14.25" customHeight="1">
      <c r="A927" s="48"/>
      <c r="B927" s="48"/>
      <c r="C927" s="48"/>
      <c r="D927" s="48"/>
      <c r="E927" s="48"/>
      <c r="F927" s="48"/>
      <c r="G927" s="48"/>
      <c r="H927" s="48"/>
      <c r="I927" s="48"/>
      <c r="J927" s="48"/>
      <c r="K927" s="48"/>
      <c r="L927" s="48"/>
      <c r="M927" s="48"/>
      <c r="N927" s="48"/>
      <c r="O927" s="48"/>
      <c r="P927" s="48"/>
      <c r="Q927" s="48"/>
      <c r="R927" s="48"/>
      <c r="S927" s="48"/>
      <c r="T927" s="48"/>
    </row>
    <row r="928" spans="1:20" ht="14.25" customHeight="1">
      <c r="A928" s="48"/>
      <c r="B928" s="48"/>
      <c r="C928" s="48"/>
      <c r="D928" s="48"/>
      <c r="E928" s="48"/>
      <c r="F928" s="48"/>
      <c r="G928" s="48"/>
      <c r="H928" s="48"/>
      <c r="I928" s="48"/>
      <c r="J928" s="48"/>
      <c r="K928" s="48"/>
      <c r="L928" s="48"/>
      <c r="M928" s="48"/>
      <c r="N928" s="48"/>
      <c r="O928" s="48"/>
      <c r="P928" s="48"/>
      <c r="Q928" s="48"/>
      <c r="R928" s="48"/>
      <c r="S928" s="48"/>
      <c r="T928" s="48"/>
    </row>
    <row r="929" spans="1:20" ht="14.25" customHeight="1">
      <c r="A929" s="48"/>
      <c r="B929" s="48"/>
      <c r="C929" s="48"/>
      <c r="D929" s="48"/>
      <c r="E929" s="48"/>
      <c r="F929" s="48"/>
      <c r="G929" s="48"/>
      <c r="H929" s="48"/>
      <c r="I929" s="48"/>
      <c r="J929" s="48"/>
      <c r="K929" s="48"/>
      <c r="L929" s="48"/>
      <c r="M929" s="48"/>
      <c r="N929" s="48"/>
      <c r="O929" s="48"/>
      <c r="P929" s="48"/>
      <c r="Q929" s="48"/>
      <c r="R929" s="48"/>
      <c r="S929" s="48"/>
      <c r="T929" s="48"/>
    </row>
    <row r="930" spans="1:20" ht="14.25" customHeight="1">
      <c r="A930" s="48"/>
      <c r="B930" s="48"/>
      <c r="C930" s="48"/>
      <c r="D930" s="48"/>
      <c r="E930" s="48"/>
      <c r="F930" s="48"/>
      <c r="G930" s="48"/>
      <c r="H930" s="48"/>
      <c r="I930" s="48"/>
      <c r="J930" s="48"/>
      <c r="K930" s="48"/>
      <c r="L930" s="48"/>
      <c r="M930" s="48"/>
      <c r="N930" s="48"/>
      <c r="O930" s="48"/>
      <c r="P930" s="48"/>
      <c r="Q930" s="48"/>
      <c r="R930" s="48"/>
      <c r="S930" s="48"/>
      <c r="T930" s="48"/>
    </row>
    <row r="931" spans="1:20" ht="14.25" customHeight="1">
      <c r="A931" s="48"/>
      <c r="B931" s="48"/>
      <c r="C931" s="48"/>
      <c r="D931" s="48"/>
      <c r="E931" s="48"/>
      <c r="F931" s="48"/>
      <c r="G931" s="48"/>
      <c r="H931" s="48"/>
      <c r="I931" s="48"/>
      <c r="J931" s="48"/>
      <c r="K931" s="48"/>
      <c r="L931" s="48"/>
      <c r="M931" s="48"/>
      <c r="N931" s="48"/>
      <c r="O931" s="48"/>
      <c r="P931" s="48"/>
      <c r="Q931" s="48"/>
      <c r="R931" s="48"/>
      <c r="S931" s="48"/>
      <c r="T931" s="48"/>
    </row>
    <row r="932" spans="1:20" ht="14.25" customHeight="1">
      <c r="A932" s="48"/>
      <c r="B932" s="48"/>
      <c r="C932" s="48"/>
      <c r="D932" s="48"/>
      <c r="E932" s="48"/>
      <c r="F932" s="48"/>
      <c r="G932" s="48"/>
      <c r="H932" s="48"/>
      <c r="I932" s="48"/>
      <c r="J932" s="48"/>
      <c r="K932" s="48"/>
      <c r="L932" s="48"/>
      <c r="M932" s="48"/>
      <c r="N932" s="48"/>
      <c r="O932" s="48"/>
      <c r="P932" s="48"/>
      <c r="Q932" s="48"/>
      <c r="R932" s="48"/>
      <c r="S932" s="48"/>
      <c r="T932" s="48"/>
    </row>
    <row r="933" spans="1:20" ht="14.25" customHeight="1">
      <c r="A933" s="48"/>
      <c r="B933" s="48"/>
      <c r="C933" s="48"/>
      <c r="D933" s="48"/>
      <c r="E933" s="48"/>
      <c r="F933" s="48"/>
      <c r="G933" s="48"/>
      <c r="H933" s="48"/>
      <c r="I933" s="48"/>
      <c r="J933" s="48"/>
      <c r="K933" s="48"/>
      <c r="L933" s="48"/>
      <c r="M933" s="48"/>
      <c r="N933" s="48"/>
      <c r="O933" s="48"/>
      <c r="P933" s="48"/>
      <c r="Q933" s="48"/>
      <c r="R933" s="48"/>
      <c r="S933" s="48"/>
      <c r="T933" s="48"/>
    </row>
    <row r="934" spans="1:20" ht="14.25" customHeight="1">
      <c r="A934" s="48"/>
      <c r="B934" s="48"/>
      <c r="C934" s="48"/>
      <c r="D934" s="48"/>
      <c r="E934" s="48"/>
      <c r="F934" s="48"/>
      <c r="G934" s="48"/>
      <c r="H934" s="48"/>
      <c r="I934" s="48"/>
      <c r="J934" s="48"/>
      <c r="K934" s="48"/>
      <c r="L934" s="48"/>
      <c r="M934" s="48"/>
      <c r="N934" s="48"/>
      <c r="O934" s="48"/>
      <c r="P934" s="48"/>
      <c r="Q934" s="48"/>
      <c r="R934" s="48"/>
      <c r="S934" s="48"/>
      <c r="T934" s="48"/>
    </row>
    <row r="935" spans="1:20" ht="14.25" customHeight="1">
      <c r="A935" s="48"/>
      <c r="B935" s="48"/>
      <c r="C935" s="48"/>
      <c r="D935" s="48"/>
      <c r="E935" s="48"/>
      <c r="F935" s="48"/>
      <c r="G935" s="48"/>
      <c r="H935" s="48"/>
      <c r="I935" s="48"/>
      <c r="J935" s="48"/>
      <c r="K935" s="48"/>
      <c r="L935" s="48"/>
      <c r="M935" s="48"/>
      <c r="N935" s="48"/>
      <c r="O935" s="48"/>
      <c r="P935" s="48"/>
      <c r="Q935" s="48"/>
      <c r="R935" s="48"/>
      <c r="S935" s="48"/>
      <c r="T935" s="48"/>
    </row>
    <row r="936" spans="1:20" ht="14.25" customHeight="1">
      <c r="A936" s="48"/>
      <c r="B936" s="48"/>
      <c r="C936" s="48"/>
      <c r="D936" s="48"/>
      <c r="E936" s="48"/>
      <c r="F936" s="48"/>
      <c r="G936" s="48"/>
      <c r="H936" s="48"/>
      <c r="I936" s="48"/>
      <c r="J936" s="48"/>
      <c r="K936" s="48"/>
      <c r="L936" s="48"/>
      <c r="M936" s="48"/>
      <c r="N936" s="48"/>
      <c r="O936" s="48"/>
      <c r="P936" s="48"/>
      <c r="Q936" s="48"/>
      <c r="R936" s="48"/>
      <c r="S936" s="48"/>
      <c r="T936" s="48"/>
    </row>
    <row r="937" spans="1:20" ht="14.25" customHeight="1">
      <c r="A937" s="48"/>
      <c r="B937" s="48"/>
      <c r="C937" s="48"/>
      <c r="D937" s="48"/>
      <c r="E937" s="48"/>
      <c r="F937" s="48"/>
      <c r="G937" s="48"/>
      <c r="H937" s="48"/>
      <c r="I937" s="48"/>
      <c r="J937" s="48"/>
      <c r="K937" s="48"/>
      <c r="L937" s="48"/>
      <c r="M937" s="48"/>
      <c r="N937" s="48"/>
      <c r="O937" s="48"/>
      <c r="P937" s="48"/>
      <c r="Q937" s="48"/>
      <c r="R937" s="48"/>
      <c r="S937" s="48"/>
      <c r="T937" s="48"/>
    </row>
    <row r="938" spans="1:20" ht="14.25" customHeight="1">
      <c r="A938" s="48"/>
      <c r="B938" s="48"/>
      <c r="C938" s="48"/>
      <c r="D938" s="48"/>
      <c r="E938" s="48"/>
      <c r="F938" s="48"/>
      <c r="G938" s="48"/>
      <c r="H938" s="48"/>
      <c r="I938" s="48"/>
      <c r="J938" s="48"/>
      <c r="K938" s="48"/>
      <c r="L938" s="48"/>
      <c r="M938" s="48"/>
      <c r="N938" s="48"/>
      <c r="O938" s="48"/>
      <c r="P938" s="48"/>
      <c r="Q938" s="48"/>
      <c r="R938" s="48"/>
      <c r="S938" s="48"/>
      <c r="T938" s="48"/>
    </row>
    <row r="939" spans="1:20" ht="14.25" customHeight="1">
      <c r="A939" s="48"/>
      <c r="B939" s="48"/>
      <c r="C939" s="48"/>
      <c r="D939" s="48"/>
      <c r="E939" s="48"/>
      <c r="F939" s="48"/>
      <c r="G939" s="48"/>
      <c r="H939" s="48"/>
      <c r="I939" s="48"/>
      <c r="J939" s="48"/>
      <c r="K939" s="48"/>
      <c r="L939" s="48"/>
      <c r="M939" s="48"/>
      <c r="N939" s="48"/>
      <c r="O939" s="48"/>
      <c r="P939" s="48"/>
      <c r="Q939" s="48"/>
      <c r="R939" s="48"/>
      <c r="S939" s="48"/>
      <c r="T939" s="48"/>
    </row>
    <row r="940" spans="1:20" ht="14.25" customHeight="1">
      <c r="A940" s="48"/>
      <c r="B940" s="48"/>
      <c r="C940" s="48"/>
      <c r="D940" s="48"/>
      <c r="E940" s="48"/>
      <c r="F940" s="48"/>
      <c r="G940" s="48"/>
      <c r="H940" s="48"/>
      <c r="I940" s="48"/>
      <c r="J940" s="48"/>
      <c r="K940" s="48"/>
      <c r="L940" s="48"/>
      <c r="M940" s="48"/>
      <c r="N940" s="48"/>
      <c r="O940" s="48"/>
      <c r="P940" s="48"/>
      <c r="Q940" s="48"/>
      <c r="R940" s="48"/>
      <c r="S940" s="48"/>
      <c r="T940" s="48"/>
    </row>
    <row r="941" spans="1:20" ht="14.25" customHeight="1">
      <c r="A941" s="48"/>
      <c r="B941" s="48"/>
      <c r="C941" s="48"/>
      <c r="D941" s="48"/>
      <c r="E941" s="48"/>
      <c r="F941" s="48"/>
      <c r="G941" s="48"/>
      <c r="H941" s="48"/>
      <c r="I941" s="48"/>
      <c r="J941" s="48"/>
      <c r="K941" s="48"/>
      <c r="L941" s="48"/>
      <c r="M941" s="48"/>
      <c r="N941" s="48"/>
      <c r="O941" s="48"/>
      <c r="P941" s="48"/>
      <c r="Q941" s="48"/>
      <c r="R941" s="48"/>
      <c r="S941" s="48"/>
      <c r="T941" s="48"/>
    </row>
    <row r="942" spans="1:20" ht="14.25" customHeight="1">
      <c r="A942" s="48"/>
      <c r="B942" s="48"/>
      <c r="C942" s="48"/>
      <c r="D942" s="48"/>
      <c r="E942" s="48"/>
      <c r="F942" s="48"/>
      <c r="G942" s="48"/>
      <c r="H942" s="48"/>
      <c r="I942" s="48"/>
      <c r="J942" s="48"/>
      <c r="K942" s="48"/>
      <c r="L942" s="48"/>
      <c r="M942" s="48"/>
      <c r="N942" s="48"/>
      <c r="O942" s="48"/>
      <c r="P942" s="48"/>
      <c r="Q942" s="48"/>
      <c r="R942" s="48"/>
      <c r="S942" s="48"/>
      <c r="T942" s="48"/>
    </row>
    <row r="943" spans="1:20" ht="14.25" customHeight="1">
      <c r="A943" s="48"/>
      <c r="B943" s="48"/>
      <c r="C943" s="48"/>
      <c r="D943" s="48"/>
      <c r="E943" s="48"/>
      <c r="F943" s="48"/>
      <c r="G943" s="48"/>
      <c r="H943" s="48"/>
      <c r="I943" s="48"/>
      <c r="J943" s="48"/>
      <c r="K943" s="48"/>
      <c r="L943" s="48"/>
      <c r="M943" s="48"/>
      <c r="N943" s="48"/>
      <c r="O943" s="48"/>
      <c r="P943" s="48"/>
      <c r="Q943" s="48"/>
      <c r="R943" s="48"/>
      <c r="S943" s="48"/>
      <c r="T943" s="48"/>
    </row>
    <row r="944" spans="1:20" ht="14.25" customHeight="1">
      <c r="A944" s="48"/>
      <c r="B944" s="48"/>
      <c r="C944" s="48"/>
      <c r="D944" s="48"/>
      <c r="E944" s="48"/>
      <c r="F944" s="48"/>
      <c r="G944" s="48"/>
      <c r="H944" s="48"/>
      <c r="I944" s="48"/>
      <c r="J944" s="48"/>
      <c r="K944" s="48"/>
      <c r="L944" s="48"/>
      <c r="M944" s="48"/>
      <c r="N944" s="48"/>
      <c r="O944" s="48"/>
      <c r="P944" s="48"/>
      <c r="Q944" s="48"/>
      <c r="R944" s="48"/>
      <c r="S944" s="48"/>
      <c r="T944" s="48"/>
    </row>
    <row r="945" spans="1:20" ht="14.25" customHeight="1">
      <c r="A945" s="48"/>
      <c r="B945" s="48"/>
      <c r="C945" s="48"/>
      <c r="D945" s="48"/>
      <c r="E945" s="48"/>
      <c r="F945" s="48"/>
      <c r="G945" s="48"/>
      <c r="H945" s="48"/>
      <c r="I945" s="48"/>
      <c r="J945" s="48"/>
      <c r="K945" s="48"/>
      <c r="L945" s="48"/>
      <c r="M945" s="48"/>
      <c r="N945" s="48"/>
      <c r="O945" s="48"/>
      <c r="P945" s="48"/>
      <c r="Q945" s="48"/>
      <c r="R945" s="48"/>
      <c r="S945" s="48"/>
      <c r="T945" s="48"/>
    </row>
    <row r="946" spans="1:20" ht="14.25" customHeight="1">
      <c r="A946" s="48"/>
      <c r="B946" s="48"/>
      <c r="C946" s="48"/>
      <c r="D946" s="48"/>
      <c r="E946" s="48"/>
      <c r="F946" s="48"/>
      <c r="G946" s="48"/>
      <c r="H946" s="48"/>
      <c r="I946" s="48"/>
      <c r="J946" s="48"/>
      <c r="K946" s="48"/>
      <c r="L946" s="48"/>
      <c r="M946" s="48"/>
      <c r="N946" s="48"/>
      <c r="O946" s="48"/>
      <c r="P946" s="48"/>
      <c r="Q946" s="48"/>
      <c r="R946" s="48"/>
      <c r="S946" s="48"/>
      <c r="T946" s="48"/>
    </row>
    <row r="947" spans="1:20" ht="14.25" customHeight="1">
      <c r="A947" s="48"/>
      <c r="B947" s="48"/>
      <c r="C947" s="48"/>
      <c r="D947" s="48"/>
      <c r="E947" s="48"/>
      <c r="F947" s="48"/>
      <c r="G947" s="48"/>
      <c r="H947" s="48"/>
      <c r="I947" s="48"/>
      <c r="J947" s="48"/>
      <c r="K947" s="48"/>
      <c r="L947" s="48"/>
      <c r="M947" s="48"/>
      <c r="N947" s="48"/>
      <c r="O947" s="48"/>
      <c r="P947" s="48"/>
      <c r="Q947" s="48"/>
      <c r="R947" s="48"/>
      <c r="S947" s="48"/>
      <c r="T947" s="48"/>
    </row>
    <row r="948" spans="1:20" ht="14.25" customHeight="1">
      <c r="A948" s="48"/>
      <c r="B948" s="48"/>
      <c r="C948" s="48"/>
      <c r="D948" s="48"/>
      <c r="E948" s="48"/>
      <c r="F948" s="48"/>
      <c r="G948" s="48"/>
      <c r="H948" s="48"/>
      <c r="I948" s="48"/>
      <c r="J948" s="48"/>
      <c r="K948" s="48"/>
      <c r="L948" s="48"/>
      <c r="M948" s="48"/>
      <c r="N948" s="48"/>
      <c r="O948" s="48"/>
      <c r="P948" s="48"/>
      <c r="Q948" s="48"/>
      <c r="R948" s="48"/>
      <c r="S948" s="48"/>
      <c r="T948" s="48"/>
    </row>
    <row r="949" spans="1:20" ht="14.25" customHeight="1">
      <c r="A949" s="48"/>
      <c r="B949" s="48"/>
      <c r="C949" s="48"/>
      <c r="D949" s="48"/>
      <c r="E949" s="48"/>
      <c r="F949" s="48"/>
      <c r="G949" s="48"/>
      <c r="H949" s="48"/>
      <c r="I949" s="48"/>
      <c r="J949" s="48"/>
      <c r="K949" s="48"/>
      <c r="L949" s="48"/>
      <c r="M949" s="48"/>
      <c r="N949" s="48"/>
      <c r="O949" s="48"/>
      <c r="P949" s="48"/>
      <c r="Q949" s="48"/>
      <c r="R949" s="48"/>
      <c r="S949" s="48"/>
      <c r="T949" s="48"/>
    </row>
    <row r="950" spans="1:20" ht="14.25" customHeight="1">
      <c r="A950" s="48"/>
      <c r="B950" s="48"/>
      <c r="C950" s="48"/>
      <c r="D950" s="48"/>
      <c r="E950" s="48"/>
      <c r="F950" s="48"/>
      <c r="G950" s="48"/>
      <c r="H950" s="48"/>
      <c r="I950" s="48"/>
      <c r="J950" s="48"/>
      <c r="K950" s="48"/>
      <c r="L950" s="48"/>
      <c r="M950" s="48"/>
      <c r="N950" s="48"/>
      <c r="O950" s="48"/>
      <c r="P950" s="48"/>
      <c r="Q950" s="48"/>
      <c r="R950" s="48"/>
      <c r="S950" s="48"/>
      <c r="T950" s="48"/>
    </row>
    <row r="951" spans="1:20" ht="14.25" customHeight="1">
      <c r="A951" s="48"/>
      <c r="B951" s="48"/>
      <c r="C951" s="48"/>
      <c r="D951" s="48"/>
      <c r="E951" s="48"/>
      <c r="F951" s="48"/>
      <c r="G951" s="48"/>
      <c r="H951" s="48"/>
      <c r="I951" s="48"/>
      <c r="J951" s="48"/>
      <c r="K951" s="48"/>
      <c r="L951" s="48"/>
      <c r="M951" s="48"/>
      <c r="N951" s="48"/>
      <c r="O951" s="48"/>
      <c r="P951" s="48"/>
      <c r="Q951" s="48"/>
      <c r="R951" s="48"/>
      <c r="S951" s="48"/>
      <c r="T951" s="48"/>
    </row>
    <row r="952" spans="1:20" ht="14.25" customHeight="1">
      <c r="A952" s="48"/>
      <c r="B952" s="48"/>
      <c r="C952" s="48"/>
      <c r="D952" s="48"/>
      <c r="E952" s="48"/>
      <c r="F952" s="48"/>
      <c r="G952" s="48"/>
      <c r="H952" s="48"/>
      <c r="I952" s="48"/>
      <c r="J952" s="48"/>
      <c r="K952" s="48"/>
      <c r="L952" s="48"/>
      <c r="M952" s="48"/>
      <c r="N952" s="48"/>
      <c r="O952" s="48"/>
      <c r="P952" s="48"/>
      <c r="Q952" s="48"/>
      <c r="R952" s="48"/>
      <c r="S952" s="48"/>
      <c r="T952" s="48"/>
    </row>
    <row r="953" spans="1:20" ht="14.25" customHeight="1">
      <c r="A953" s="48"/>
      <c r="B953" s="48"/>
      <c r="C953" s="48"/>
      <c r="D953" s="48"/>
      <c r="E953" s="48"/>
      <c r="F953" s="48"/>
      <c r="G953" s="48"/>
      <c r="H953" s="48"/>
      <c r="I953" s="48"/>
      <c r="J953" s="48"/>
      <c r="K953" s="48"/>
      <c r="L953" s="48"/>
      <c r="M953" s="48"/>
      <c r="N953" s="48"/>
      <c r="O953" s="48"/>
      <c r="P953" s="48"/>
      <c r="Q953" s="48"/>
      <c r="R953" s="48"/>
      <c r="S953" s="48"/>
      <c r="T953" s="48"/>
    </row>
    <row r="954" spans="1:20" ht="14.25" customHeight="1">
      <c r="A954" s="48"/>
      <c r="B954" s="48"/>
      <c r="C954" s="48"/>
      <c r="D954" s="48"/>
      <c r="E954" s="48"/>
      <c r="F954" s="48"/>
      <c r="G954" s="48"/>
      <c r="H954" s="48"/>
      <c r="I954" s="48"/>
      <c r="J954" s="48"/>
      <c r="K954" s="48"/>
      <c r="L954" s="48"/>
      <c r="M954" s="48"/>
      <c r="N954" s="48"/>
      <c r="O954" s="48"/>
      <c r="P954" s="48"/>
      <c r="Q954" s="48"/>
      <c r="R954" s="48"/>
      <c r="S954" s="48"/>
      <c r="T954" s="48"/>
    </row>
    <row r="955" spans="1:20" ht="14.25" customHeight="1">
      <c r="A955" s="48"/>
      <c r="B955" s="48"/>
      <c r="C955" s="48"/>
      <c r="D955" s="48"/>
      <c r="E955" s="48"/>
      <c r="F955" s="48"/>
      <c r="G955" s="48"/>
      <c r="H955" s="48"/>
      <c r="I955" s="48"/>
      <c r="J955" s="48"/>
      <c r="K955" s="48"/>
      <c r="L955" s="48"/>
      <c r="M955" s="48"/>
      <c r="N955" s="48"/>
      <c r="O955" s="48"/>
      <c r="P955" s="48"/>
      <c r="Q955" s="48"/>
      <c r="R955" s="48"/>
      <c r="S955" s="48"/>
      <c r="T955" s="48"/>
    </row>
    <row r="956" spans="1:20" ht="14.25" customHeight="1">
      <c r="A956" s="48"/>
      <c r="B956" s="48"/>
      <c r="C956" s="48"/>
      <c r="D956" s="48"/>
      <c r="E956" s="48"/>
      <c r="F956" s="48"/>
      <c r="G956" s="48"/>
      <c r="H956" s="48"/>
      <c r="I956" s="48"/>
      <c r="J956" s="48"/>
      <c r="K956" s="48"/>
      <c r="L956" s="48"/>
      <c r="M956" s="48"/>
      <c r="N956" s="48"/>
      <c r="O956" s="48"/>
      <c r="P956" s="48"/>
      <c r="Q956" s="48"/>
      <c r="R956" s="48"/>
      <c r="S956" s="48"/>
      <c r="T956" s="48"/>
    </row>
    <row r="957" spans="1:20" ht="14.25" customHeight="1">
      <c r="A957" s="48"/>
      <c r="B957" s="48"/>
      <c r="C957" s="48"/>
      <c r="D957" s="48"/>
      <c r="E957" s="48"/>
      <c r="F957" s="48"/>
      <c r="G957" s="48"/>
      <c r="H957" s="48"/>
      <c r="I957" s="48"/>
      <c r="J957" s="48"/>
      <c r="K957" s="48"/>
      <c r="L957" s="48"/>
      <c r="M957" s="48"/>
      <c r="N957" s="48"/>
      <c r="O957" s="48"/>
      <c r="P957" s="48"/>
      <c r="Q957" s="48"/>
      <c r="R957" s="48"/>
      <c r="S957" s="48"/>
      <c r="T957" s="48"/>
    </row>
    <row r="958" spans="1:20" ht="14.25" customHeight="1">
      <c r="A958" s="48"/>
      <c r="B958" s="48"/>
      <c r="C958" s="48"/>
      <c r="D958" s="48"/>
      <c r="E958" s="48"/>
      <c r="F958" s="48"/>
      <c r="G958" s="48"/>
      <c r="H958" s="48"/>
      <c r="I958" s="48"/>
      <c r="J958" s="48"/>
      <c r="K958" s="48"/>
      <c r="L958" s="48"/>
      <c r="M958" s="48"/>
      <c r="N958" s="48"/>
      <c r="O958" s="48"/>
      <c r="P958" s="48"/>
      <c r="Q958" s="48"/>
      <c r="R958" s="48"/>
      <c r="S958" s="48"/>
      <c r="T958" s="48"/>
    </row>
    <row r="959" spans="1:20" ht="14.25" customHeight="1">
      <c r="A959" s="48"/>
      <c r="B959" s="48"/>
      <c r="C959" s="48"/>
      <c r="D959" s="48"/>
      <c r="E959" s="48"/>
      <c r="F959" s="48"/>
      <c r="G959" s="48"/>
      <c r="H959" s="48"/>
      <c r="I959" s="48"/>
      <c r="J959" s="48"/>
      <c r="K959" s="48"/>
      <c r="L959" s="48"/>
      <c r="M959" s="48"/>
      <c r="N959" s="48"/>
      <c r="O959" s="48"/>
      <c r="P959" s="48"/>
      <c r="Q959" s="48"/>
      <c r="R959" s="48"/>
      <c r="S959" s="48"/>
      <c r="T959" s="48"/>
    </row>
    <row r="960" spans="1:20" ht="14.25" customHeight="1">
      <c r="A960" s="48"/>
      <c r="B960" s="48"/>
      <c r="C960" s="48"/>
      <c r="D960" s="48"/>
      <c r="E960" s="48"/>
      <c r="F960" s="48"/>
      <c r="G960" s="48"/>
      <c r="H960" s="48"/>
      <c r="I960" s="48"/>
      <c r="J960" s="48"/>
      <c r="K960" s="48"/>
      <c r="L960" s="48"/>
      <c r="M960" s="48"/>
      <c r="N960" s="48"/>
      <c r="O960" s="48"/>
      <c r="P960" s="48"/>
      <c r="Q960" s="48"/>
      <c r="R960" s="48"/>
      <c r="S960" s="48"/>
      <c r="T960" s="48"/>
    </row>
    <row r="961" spans="1:20" ht="14.25" customHeight="1">
      <c r="A961" s="48"/>
      <c r="B961" s="48"/>
      <c r="C961" s="48"/>
      <c r="D961" s="48"/>
      <c r="E961" s="48"/>
      <c r="F961" s="48"/>
      <c r="G961" s="48"/>
      <c r="H961" s="48"/>
      <c r="I961" s="48"/>
      <c r="J961" s="48"/>
      <c r="K961" s="48"/>
      <c r="L961" s="48"/>
      <c r="M961" s="48"/>
      <c r="N961" s="48"/>
      <c r="O961" s="48"/>
      <c r="P961" s="48"/>
      <c r="Q961" s="48"/>
      <c r="R961" s="48"/>
      <c r="S961" s="48"/>
      <c r="T961" s="48"/>
    </row>
    <row r="962" spans="1:20" ht="14.25" customHeight="1">
      <c r="A962" s="48"/>
      <c r="B962" s="48"/>
      <c r="C962" s="48"/>
      <c r="D962" s="48"/>
      <c r="E962" s="48"/>
      <c r="F962" s="48"/>
      <c r="G962" s="48"/>
      <c r="H962" s="48"/>
      <c r="I962" s="48"/>
      <c r="J962" s="48"/>
      <c r="K962" s="48"/>
      <c r="L962" s="48"/>
      <c r="M962" s="48"/>
      <c r="N962" s="48"/>
      <c r="O962" s="48"/>
      <c r="P962" s="48"/>
      <c r="Q962" s="48"/>
      <c r="R962" s="48"/>
      <c r="S962" s="48"/>
      <c r="T962" s="48"/>
    </row>
    <row r="963" spans="1:20" ht="14.25" customHeight="1">
      <c r="A963" s="48"/>
      <c r="B963" s="48"/>
      <c r="C963" s="48"/>
      <c r="D963" s="48"/>
      <c r="E963" s="48"/>
      <c r="F963" s="48"/>
      <c r="G963" s="48"/>
      <c r="H963" s="48"/>
      <c r="I963" s="48"/>
      <c r="J963" s="48"/>
      <c r="K963" s="48"/>
      <c r="L963" s="48"/>
      <c r="M963" s="48"/>
      <c r="N963" s="48"/>
      <c r="O963" s="48"/>
      <c r="P963" s="48"/>
      <c r="Q963" s="48"/>
      <c r="R963" s="48"/>
      <c r="S963" s="48"/>
      <c r="T963" s="48"/>
    </row>
    <row r="964" spans="1:20" ht="14.25" customHeight="1">
      <c r="A964" s="48"/>
      <c r="B964" s="48"/>
      <c r="C964" s="48"/>
      <c r="D964" s="48"/>
      <c r="E964" s="48"/>
      <c r="F964" s="48"/>
      <c r="G964" s="48"/>
      <c r="H964" s="48"/>
      <c r="I964" s="48"/>
      <c r="J964" s="48"/>
      <c r="K964" s="48"/>
      <c r="L964" s="48"/>
      <c r="M964" s="48"/>
      <c r="N964" s="48"/>
      <c r="O964" s="48"/>
      <c r="P964" s="48"/>
      <c r="Q964" s="48"/>
      <c r="R964" s="48"/>
      <c r="S964" s="48"/>
      <c r="T964" s="48"/>
    </row>
    <row r="965" spans="1:20" ht="14.25" customHeight="1">
      <c r="A965" s="48"/>
      <c r="B965" s="48"/>
      <c r="C965" s="48"/>
      <c r="D965" s="48"/>
      <c r="E965" s="48"/>
      <c r="F965" s="48"/>
      <c r="G965" s="48"/>
      <c r="H965" s="48"/>
      <c r="I965" s="48"/>
      <c r="J965" s="48"/>
      <c r="K965" s="48"/>
      <c r="L965" s="48"/>
      <c r="M965" s="48"/>
      <c r="N965" s="48"/>
      <c r="O965" s="48"/>
      <c r="P965" s="48"/>
      <c r="Q965" s="48"/>
      <c r="R965" s="48"/>
      <c r="S965" s="48"/>
      <c r="T965" s="48"/>
    </row>
    <row r="966" spans="1:20" ht="14.25" customHeight="1">
      <c r="A966" s="48"/>
      <c r="B966" s="48"/>
      <c r="C966" s="48"/>
      <c r="D966" s="48"/>
      <c r="E966" s="48"/>
      <c r="F966" s="48"/>
      <c r="G966" s="48"/>
      <c r="H966" s="48"/>
      <c r="I966" s="48"/>
      <c r="J966" s="48"/>
      <c r="K966" s="48"/>
      <c r="L966" s="48"/>
      <c r="M966" s="48"/>
      <c r="N966" s="48"/>
      <c r="O966" s="48"/>
      <c r="P966" s="48"/>
      <c r="Q966" s="48"/>
      <c r="R966" s="48"/>
      <c r="S966" s="48"/>
      <c r="T966" s="48"/>
    </row>
    <row r="967" spans="1:20" ht="14.25" customHeight="1">
      <c r="A967" s="48"/>
      <c r="B967" s="48"/>
      <c r="C967" s="48"/>
      <c r="D967" s="48"/>
      <c r="E967" s="48"/>
      <c r="F967" s="48"/>
      <c r="G967" s="48"/>
      <c r="H967" s="48"/>
      <c r="I967" s="48"/>
      <c r="J967" s="48"/>
      <c r="K967" s="48"/>
      <c r="L967" s="48"/>
      <c r="M967" s="48"/>
      <c r="N967" s="48"/>
      <c r="O967" s="48"/>
      <c r="P967" s="48"/>
      <c r="Q967" s="48"/>
      <c r="R967" s="48"/>
      <c r="S967" s="48"/>
      <c r="T967" s="48"/>
    </row>
    <row r="968" spans="1:20" ht="14.25" customHeight="1">
      <c r="A968" s="48"/>
      <c r="B968" s="48"/>
      <c r="C968" s="48"/>
      <c r="D968" s="48"/>
      <c r="E968" s="48"/>
      <c r="F968" s="48"/>
      <c r="G968" s="48"/>
      <c r="H968" s="48"/>
      <c r="I968" s="48"/>
      <c r="J968" s="48"/>
      <c r="K968" s="48"/>
      <c r="L968" s="48"/>
      <c r="M968" s="48"/>
      <c r="N968" s="48"/>
      <c r="O968" s="48"/>
      <c r="P968" s="48"/>
      <c r="Q968" s="48"/>
      <c r="R968" s="48"/>
      <c r="S968" s="48"/>
      <c r="T968" s="48"/>
    </row>
    <row r="969" spans="1:20" ht="14.25" customHeight="1">
      <c r="A969" s="48"/>
      <c r="B969" s="48"/>
      <c r="C969" s="48"/>
      <c r="D969" s="48"/>
      <c r="E969" s="48"/>
      <c r="F969" s="48"/>
      <c r="G969" s="48"/>
      <c r="H969" s="48"/>
      <c r="I969" s="48"/>
      <c r="J969" s="48"/>
      <c r="K969" s="48"/>
      <c r="L969" s="48"/>
      <c r="M969" s="48"/>
      <c r="N969" s="48"/>
      <c r="O969" s="48"/>
      <c r="P969" s="48"/>
      <c r="Q969" s="48"/>
      <c r="R969" s="48"/>
      <c r="S969" s="48"/>
      <c r="T969" s="48"/>
    </row>
    <row r="970" spans="1:20" ht="14.25" customHeight="1">
      <c r="A970" s="48"/>
      <c r="B970" s="48"/>
      <c r="C970" s="48"/>
      <c r="D970" s="48"/>
      <c r="E970" s="48"/>
      <c r="F970" s="48"/>
      <c r="G970" s="48"/>
      <c r="H970" s="48"/>
      <c r="I970" s="48"/>
      <c r="J970" s="48"/>
      <c r="K970" s="48"/>
      <c r="L970" s="48"/>
      <c r="M970" s="48"/>
      <c r="N970" s="48"/>
      <c r="O970" s="48"/>
      <c r="P970" s="48"/>
      <c r="Q970" s="48"/>
      <c r="R970" s="48"/>
      <c r="S970" s="48"/>
      <c r="T970" s="48"/>
    </row>
    <row r="971" spans="1:20" ht="14.25" customHeight="1">
      <c r="A971" s="48"/>
      <c r="B971" s="48"/>
      <c r="C971" s="48"/>
      <c r="D971" s="48"/>
      <c r="E971" s="48"/>
      <c r="F971" s="48"/>
      <c r="G971" s="48"/>
      <c r="H971" s="48"/>
      <c r="I971" s="48"/>
      <c r="J971" s="48"/>
      <c r="K971" s="48"/>
      <c r="L971" s="48"/>
      <c r="M971" s="48"/>
      <c r="N971" s="48"/>
      <c r="O971" s="48"/>
      <c r="P971" s="48"/>
      <c r="Q971" s="48"/>
      <c r="R971" s="48"/>
      <c r="S971" s="48"/>
      <c r="T971" s="48"/>
    </row>
    <row r="972" spans="1:20" ht="14.25" customHeight="1">
      <c r="A972" s="48"/>
      <c r="B972" s="48"/>
      <c r="C972" s="48"/>
      <c r="D972" s="48"/>
      <c r="E972" s="48"/>
      <c r="F972" s="48"/>
      <c r="G972" s="48"/>
      <c r="H972" s="48"/>
      <c r="I972" s="48"/>
      <c r="J972" s="48"/>
      <c r="K972" s="48"/>
      <c r="L972" s="48"/>
      <c r="M972" s="48"/>
      <c r="N972" s="48"/>
      <c r="O972" s="48"/>
      <c r="P972" s="48"/>
      <c r="Q972" s="48"/>
      <c r="R972" s="48"/>
      <c r="S972" s="48"/>
      <c r="T972" s="48"/>
    </row>
    <row r="973" spans="1:20" ht="14.25" customHeight="1">
      <c r="A973" s="48"/>
      <c r="B973" s="48"/>
      <c r="C973" s="48"/>
      <c r="D973" s="48"/>
      <c r="E973" s="48"/>
      <c r="F973" s="48"/>
      <c r="G973" s="48"/>
      <c r="H973" s="48"/>
      <c r="I973" s="48"/>
      <c r="J973" s="48"/>
      <c r="K973" s="48"/>
      <c r="L973" s="48"/>
      <c r="M973" s="48"/>
      <c r="N973" s="48"/>
      <c r="O973" s="48"/>
      <c r="P973" s="48"/>
      <c r="Q973" s="48"/>
      <c r="R973" s="48"/>
      <c r="S973" s="48"/>
      <c r="T973" s="48"/>
    </row>
    <row r="974" spans="1:20" ht="14.25" customHeight="1">
      <c r="A974" s="48"/>
      <c r="B974" s="48"/>
      <c r="C974" s="48"/>
      <c r="D974" s="48"/>
      <c r="E974" s="48"/>
      <c r="F974" s="48"/>
      <c r="G974" s="48"/>
      <c r="H974" s="48"/>
      <c r="I974" s="48"/>
      <c r="J974" s="48"/>
      <c r="K974" s="48"/>
      <c r="L974" s="48"/>
      <c r="M974" s="48"/>
      <c r="N974" s="48"/>
      <c r="O974" s="48"/>
      <c r="P974" s="48"/>
      <c r="Q974" s="48"/>
      <c r="R974" s="48"/>
      <c r="S974" s="48"/>
      <c r="T974" s="48"/>
    </row>
    <row r="975" spans="1:20" ht="14.25" customHeight="1">
      <c r="A975" s="48"/>
      <c r="B975" s="48"/>
      <c r="C975" s="48"/>
      <c r="D975" s="48"/>
      <c r="E975" s="48"/>
      <c r="F975" s="48"/>
      <c r="G975" s="48"/>
      <c r="H975" s="48"/>
      <c r="I975" s="48"/>
      <c r="J975" s="48"/>
      <c r="K975" s="48"/>
      <c r="L975" s="48"/>
      <c r="M975" s="48"/>
      <c r="N975" s="48"/>
      <c r="O975" s="48"/>
      <c r="P975" s="48"/>
      <c r="Q975" s="48"/>
      <c r="R975" s="48"/>
      <c r="S975" s="48"/>
      <c r="T975" s="48"/>
    </row>
    <row r="976" spans="1:20" ht="14.25" customHeight="1">
      <c r="A976" s="48"/>
      <c r="B976" s="48"/>
      <c r="C976" s="48"/>
      <c r="D976" s="48"/>
      <c r="E976" s="48"/>
      <c r="F976" s="48"/>
      <c r="G976" s="48"/>
      <c r="H976" s="48"/>
      <c r="I976" s="48"/>
      <c r="J976" s="48"/>
      <c r="K976" s="48"/>
      <c r="L976" s="48"/>
      <c r="M976" s="48"/>
      <c r="N976" s="48"/>
      <c r="O976" s="48"/>
      <c r="P976" s="48"/>
      <c r="Q976" s="48"/>
      <c r="R976" s="48"/>
      <c r="S976" s="48"/>
      <c r="T976" s="48"/>
    </row>
    <row r="977" spans="1:20" ht="14.25" customHeight="1">
      <c r="A977" s="48"/>
      <c r="B977" s="48"/>
      <c r="C977" s="48"/>
      <c r="D977" s="48"/>
      <c r="E977" s="48"/>
      <c r="F977" s="48"/>
      <c r="G977" s="48"/>
      <c r="H977" s="48"/>
      <c r="I977" s="48"/>
      <c r="J977" s="48"/>
      <c r="K977" s="48"/>
      <c r="L977" s="48"/>
      <c r="M977" s="48"/>
      <c r="N977" s="48"/>
      <c r="O977" s="48"/>
      <c r="P977" s="48"/>
      <c r="Q977" s="48"/>
      <c r="R977" s="48"/>
      <c r="S977" s="48"/>
      <c r="T977" s="48"/>
    </row>
    <row r="978" spans="1:20" ht="14.25" customHeight="1">
      <c r="A978" s="48"/>
      <c r="B978" s="48"/>
      <c r="C978" s="48"/>
      <c r="D978" s="48"/>
      <c r="E978" s="48"/>
      <c r="F978" s="48"/>
      <c r="G978" s="48"/>
      <c r="H978" s="48"/>
      <c r="I978" s="48"/>
      <c r="J978" s="48"/>
      <c r="K978" s="48"/>
      <c r="L978" s="48"/>
      <c r="M978" s="48"/>
      <c r="N978" s="48"/>
      <c r="O978" s="48"/>
      <c r="P978" s="48"/>
      <c r="Q978" s="48"/>
      <c r="R978" s="48"/>
      <c r="S978" s="48"/>
      <c r="T978" s="48"/>
    </row>
    <row r="979" spans="1:20" ht="14.25" customHeight="1">
      <c r="A979" s="48"/>
      <c r="B979" s="48"/>
      <c r="C979" s="48"/>
      <c r="D979" s="48"/>
      <c r="E979" s="48"/>
      <c r="F979" s="48"/>
      <c r="G979" s="48"/>
      <c r="H979" s="48"/>
      <c r="I979" s="48"/>
      <c r="J979" s="48"/>
      <c r="K979" s="48"/>
      <c r="L979" s="48"/>
      <c r="M979" s="48"/>
      <c r="N979" s="48"/>
      <c r="O979" s="48"/>
      <c r="P979" s="48"/>
      <c r="Q979" s="48"/>
      <c r="R979" s="48"/>
      <c r="S979" s="48"/>
      <c r="T979" s="48"/>
    </row>
    <row r="980" spans="1:20" ht="14.25" customHeight="1">
      <c r="A980" s="48"/>
      <c r="B980" s="48"/>
      <c r="C980" s="48"/>
      <c r="D980" s="48"/>
      <c r="E980" s="48"/>
      <c r="F980" s="48"/>
      <c r="G980" s="48"/>
      <c r="H980" s="48"/>
      <c r="I980" s="48"/>
      <c r="J980" s="48"/>
      <c r="K980" s="48"/>
      <c r="L980" s="48"/>
      <c r="M980" s="48"/>
      <c r="N980" s="48"/>
      <c r="O980" s="48"/>
      <c r="P980" s="48"/>
      <c r="Q980" s="48"/>
      <c r="R980" s="48"/>
      <c r="S980" s="48"/>
      <c r="T980" s="48"/>
    </row>
    <row r="981" spans="1:20" ht="14.25" customHeight="1">
      <c r="A981" s="48"/>
      <c r="B981" s="48"/>
      <c r="C981" s="48"/>
      <c r="D981" s="48"/>
      <c r="E981" s="48"/>
      <c r="F981" s="48"/>
      <c r="G981" s="48"/>
      <c r="H981" s="48"/>
      <c r="I981" s="48"/>
      <c r="J981" s="48"/>
      <c r="K981" s="48"/>
      <c r="L981" s="48"/>
      <c r="M981" s="48"/>
      <c r="N981" s="48"/>
      <c r="O981" s="48"/>
      <c r="P981" s="48"/>
      <c r="Q981" s="48"/>
      <c r="R981" s="48"/>
      <c r="S981" s="48"/>
      <c r="T981" s="48"/>
    </row>
    <row r="982" spans="1:20" ht="14.25" customHeight="1">
      <c r="A982" s="48"/>
      <c r="B982" s="48"/>
      <c r="C982" s="48"/>
      <c r="D982" s="48"/>
      <c r="E982" s="48"/>
      <c r="F982" s="48"/>
      <c r="G982" s="48"/>
      <c r="H982" s="48"/>
      <c r="I982" s="48"/>
      <c r="J982" s="48"/>
      <c r="K982" s="48"/>
      <c r="L982" s="48"/>
      <c r="M982" s="48"/>
      <c r="N982" s="48"/>
      <c r="O982" s="48"/>
      <c r="P982" s="48"/>
      <c r="Q982" s="48"/>
      <c r="R982" s="48"/>
      <c r="S982" s="48"/>
      <c r="T982" s="48"/>
    </row>
    <row r="983" spans="1:20" ht="14.25" customHeight="1">
      <c r="A983" s="48"/>
      <c r="B983" s="48"/>
      <c r="C983" s="48"/>
      <c r="D983" s="48"/>
      <c r="E983" s="48"/>
      <c r="F983" s="48"/>
      <c r="G983" s="48"/>
      <c r="H983" s="48"/>
      <c r="I983" s="48"/>
      <c r="J983" s="48"/>
      <c r="K983" s="48"/>
      <c r="L983" s="48"/>
      <c r="M983" s="48"/>
      <c r="N983" s="48"/>
      <c r="O983" s="48"/>
      <c r="P983" s="48"/>
      <c r="Q983" s="48"/>
      <c r="R983" s="48"/>
      <c r="S983" s="48"/>
      <c r="T983" s="48"/>
    </row>
    <row r="984" spans="1:20" ht="14.25" customHeight="1">
      <c r="A984" s="48"/>
      <c r="B984" s="48"/>
      <c r="C984" s="48"/>
      <c r="D984" s="48"/>
      <c r="E984" s="48"/>
      <c r="F984" s="48"/>
      <c r="G984" s="48"/>
      <c r="H984" s="48"/>
      <c r="I984" s="48"/>
      <c r="J984" s="48"/>
      <c r="K984" s="48"/>
      <c r="L984" s="48"/>
      <c r="M984" s="48"/>
      <c r="N984" s="48"/>
      <c r="O984" s="48"/>
      <c r="P984" s="48"/>
      <c r="Q984" s="48"/>
      <c r="R984" s="48"/>
      <c r="S984" s="48"/>
      <c r="T984" s="48"/>
    </row>
    <row r="985" spans="1:20" ht="14.25" customHeight="1">
      <c r="A985" s="48"/>
      <c r="B985" s="48"/>
      <c r="C985" s="48"/>
      <c r="D985" s="48"/>
      <c r="E985" s="48"/>
      <c r="F985" s="48"/>
      <c r="G985" s="48"/>
      <c r="H985" s="48"/>
      <c r="I985" s="48"/>
      <c r="J985" s="48"/>
      <c r="K985" s="48"/>
      <c r="L985" s="48"/>
      <c r="M985" s="48"/>
      <c r="N985" s="48"/>
      <c r="O985" s="48"/>
      <c r="P985" s="48"/>
      <c r="Q985" s="48"/>
      <c r="R985" s="48"/>
      <c r="S985" s="48"/>
      <c r="T985" s="48"/>
    </row>
    <row r="986" spans="1:20" ht="14.25" customHeight="1">
      <c r="A986" s="48"/>
      <c r="B986" s="48"/>
      <c r="C986" s="48"/>
      <c r="D986" s="48"/>
      <c r="E986" s="48"/>
      <c r="F986" s="48"/>
      <c r="G986" s="48"/>
      <c r="H986" s="48"/>
      <c r="I986" s="48"/>
      <c r="J986" s="48"/>
      <c r="K986" s="48"/>
      <c r="L986" s="48"/>
      <c r="M986" s="48"/>
      <c r="N986" s="48"/>
      <c r="O986" s="48"/>
      <c r="P986" s="48"/>
      <c r="Q986" s="48"/>
      <c r="R986" s="48"/>
      <c r="S986" s="48"/>
      <c r="T986" s="48"/>
    </row>
    <row r="987" spans="1:20" ht="14.25" customHeight="1">
      <c r="A987" s="48"/>
      <c r="B987" s="48"/>
      <c r="C987" s="48"/>
      <c r="D987" s="48"/>
      <c r="E987" s="48"/>
      <c r="F987" s="48"/>
      <c r="G987" s="48"/>
      <c r="H987" s="48"/>
      <c r="I987" s="48"/>
      <c r="J987" s="48"/>
      <c r="K987" s="48"/>
      <c r="L987" s="48"/>
      <c r="M987" s="48"/>
      <c r="N987" s="48"/>
      <c r="O987" s="48"/>
      <c r="P987" s="48"/>
      <c r="Q987" s="48"/>
      <c r="R987" s="48"/>
      <c r="S987" s="48"/>
      <c r="T987" s="48"/>
    </row>
    <row r="988" spans="1:20" ht="14.25" customHeight="1">
      <c r="A988" s="48"/>
      <c r="B988" s="48"/>
      <c r="C988" s="48"/>
      <c r="D988" s="48"/>
      <c r="E988" s="48"/>
      <c r="F988" s="48"/>
      <c r="G988" s="48"/>
      <c r="H988" s="48"/>
      <c r="I988" s="48"/>
      <c r="J988" s="48"/>
      <c r="K988" s="48"/>
      <c r="L988" s="48"/>
      <c r="M988" s="48"/>
      <c r="N988" s="48"/>
      <c r="O988" s="48"/>
      <c r="P988" s="48"/>
      <c r="Q988" s="48"/>
      <c r="R988" s="48"/>
      <c r="S988" s="48"/>
      <c r="T988" s="48"/>
    </row>
    <row r="989" spans="1:20" ht="14.25" customHeight="1">
      <c r="A989" s="48"/>
      <c r="B989" s="48"/>
      <c r="C989" s="48"/>
      <c r="D989" s="48"/>
      <c r="E989" s="48"/>
      <c r="F989" s="48"/>
      <c r="G989" s="48"/>
      <c r="H989" s="48"/>
      <c r="I989" s="48"/>
      <c r="J989" s="48"/>
      <c r="K989" s="48"/>
      <c r="L989" s="48"/>
      <c r="M989" s="48"/>
      <c r="N989" s="48"/>
      <c r="O989" s="48"/>
      <c r="P989" s="48"/>
      <c r="Q989" s="48"/>
      <c r="R989" s="48"/>
      <c r="S989" s="48"/>
      <c r="T989" s="48"/>
    </row>
    <row r="990" spans="1:20" ht="14.25" customHeight="1">
      <c r="A990" s="48"/>
      <c r="B990" s="48"/>
      <c r="C990" s="48"/>
      <c r="D990" s="48"/>
      <c r="E990" s="48"/>
      <c r="F990" s="48"/>
      <c r="G990" s="48"/>
      <c r="H990" s="48"/>
      <c r="I990" s="48"/>
      <c r="J990" s="48"/>
      <c r="K990" s="48"/>
      <c r="L990" s="48"/>
      <c r="M990" s="48"/>
      <c r="N990" s="48"/>
      <c r="O990" s="48"/>
      <c r="P990" s="48"/>
      <c r="Q990" s="48"/>
      <c r="R990" s="48"/>
      <c r="S990" s="48"/>
      <c r="T990" s="48"/>
    </row>
    <row r="991" spans="1:20" ht="14.25" customHeight="1">
      <c r="A991" s="48"/>
      <c r="B991" s="48"/>
      <c r="C991" s="48"/>
      <c r="D991" s="48"/>
      <c r="E991" s="48"/>
      <c r="F991" s="48"/>
      <c r="G991" s="48"/>
      <c r="H991" s="48"/>
      <c r="I991" s="48"/>
      <c r="J991" s="48"/>
      <c r="K991" s="48"/>
      <c r="L991" s="48"/>
      <c r="M991" s="48"/>
      <c r="N991" s="48"/>
      <c r="O991" s="48"/>
      <c r="P991" s="48"/>
      <c r="Q991" s="48"/>
      <c r="R991" s="48"/>
      <c r="S991" s="48"/>
      <c r="T991" s="48"/>
    </row>
    <row r="992" spans="1:20" ht="14.25" customHeight="1">
      <c r="A992" s="48"/>
      <c r="B992" s="48"/>
      <c r="C992" s="48"/>
      <c r="D992" s="48"/>
      <c r="E992" s="48"/>
      <c r="F992" s="48"/>
      <c r="G992" s="48"/>
      <c r="H992" s="48"/>
      <c r="I992" s="48"/>
      <c r="J992" s="48"/>
      <c r="K992" s="48"/>
      <c r="L992" s="48"/>
      <c r="M992" s="48"/>
      <c r="N992" s="48"/>
      <c r="O992" s="48"/>
      <c r="P992" s="48"/>
      <c r="Q992" s="48"/>
      <c r="R992" s="48"/>
      <c r="S992" s="48"/>
      <c r="T992" s="48"/>
    </row>
    <row r="993" spans="1:20" ht="14.25" customHeight="1">
      <c r="A993" s="48"/>
      <c r="B993" s="48"/>
      <c r="C993" s="48"/>
      <c r="D993" s="48"/>
      <c r="E993" s="48"/>
      <c r="F993" s="48"/>
      <c r="G993" s="48"/>
      <c r="H993" s="48"/>
      <c r="I993" s="48"/>
      <c r="J993" s="48"/>
      <c r="K993" s="48"/>
      <c r="L993" s="48"/>
      <c r="M993" s="48"/>
      <c r="N993" s="48"/>
      <c r="O993" s="48"/>
      <c r="P993" s="48"/>
      <c r="Q993" s="48"/>
      <c r="R993" s="48"/>
      <c r="S993" s="48"/>
      <c r="T993" s="48"/>
    </row>
    <row r="994" spans="1:20" ht="14.25" customHeight="1">
      <c r="A994" s="48"/>
      <c r="B994" s="48"/>
      <c r="C994" s="48"/>
      <c r="D994" s="48"/>
      <c r="E994" s="48"/>
      <c r="F994" s="48"/>
      <c r="G994" s="48"/>
      <c r="H994" s="48"/>
      <c r="I994" s="48"/>
      <c r="J994" s="48"/>
      <c r="K994" s="48"/>
      <c r="L994" s="48"/>
      <c r="M994" s="48"/>
      <c r="N994" s="48"/>
      <c r="O994" s="48"/>
      <c r="P994" s="48"/>
      <c r="Q994" s="48"/>
      <c r="R994" s="48"/>
      <c r="S994" s="48"/>
      <c r="T994" s="48"/>
    </row>
    <row r="995" spans="1:20" ht="14.25" customHeight="1">
      <c r="A995" s="48"/>
      <c r="B995" s="48"/>
      <c r="C995" s="48"/>
      <c r="D995" s="48"/>
      <c r="E995" s="48"/>
      <c r="F995" s="48"/>
      <c r="G995" s="48"/>
      <c r="H995" s="48"/>
      <c r="I995" s="48"/>
      <c r="J995" s="48"/>
      <c r="K995" s="48"/>
      <c r="L995" s="48"/>
      <c r="M995" s="48"/>
      <c r="N995" s="48"/>
      <c r="O995" s="48"/>
      <c r="P995" s="48"/>
      <c r="Q995" s="48"/>
      <c r="R995" s="48"/>
      <c r="S995" s="48"/>
      <c r="T995" s="48"/>
    </row>
    <row r="996" spans="1:20" ht="14.25" customHeight="1">
      <c r="A996" s="48"/>
      <c r="B996" s="48"/>
      <c r="C996" s="48"/>
      <c r="D996" s="48"/>
      <c r="E996" s="48"/>
      <c r="F996" s="48"/>
      <c r="G996" s="48"/>
      <c r="H996" s="48"/>
      <c r="I996" s="48"/>
      <c r="J996" s="48"/>
      <c r="K996" s="48"/>
      <c r="L996" s="48"/>
      <c r="M996" s="48"/>
      <c r="N996" s="48"/>
      <c r="O996" s="48"/>
      <c r="P996" s="48"/>
      <c r="Q996" s="48"/>
      <c r="R996" s="48"/>
      <c r="S996" s="48"/>
      <c r="T996" s="48"/>
    </row>
    <row r="997" spans="1:20" ht="14.25" customHeight="1">
      <c r="A997" s="48"/>
      <c r="B997" s="48"/>
      <c r="C997" s="48"/>
      <c r="D997" s="48"/>
      <c r="E997" s="48"/>
      <c r="F997" s="48"/>
      <c r="G997" s="48"/>
      <c r="H997" s="48"/>
      <c r="I997" s="48"/>
      <c r="J997" s="48"/>
      <c r="K997" s="48"/>
      <c r="L997" s="48"/>
      <c r="M997" s="48"/>
      <c r="N997" s="48"/>
      <c r="O997" s="48"/>
      <c r="P997" s="48"/>
      <c r="Q997" s="48"/>
      <c r="R997" s="48"/>
      <c r="S997" s="48"/>
      <c r="T997" s="48"/>
    </row>
    <row r="998" spans="1:20" ht="14.25" customHeight="1">
      <c r="A998" s="48"/>
      <c r="B998" s="48"/>
      <c r="C998" s="48"/>
      <c r="D998" s="48"/>
      <c r="E998" s="48"/>
      <c r="F998" s="48"/>
      <c r="G998" s="48"/>
      <c r="H998" s="48"/>
      <c r="I998" s="48"/>
      <c r="J998" s="48"/>
      <c r="K998" s="48"/>
      <c r="L998" s="48"/>
      <c r="M998" s="48"/>
      <c r="N998" s="48"/>
      <c r="O998" s="48"/>
      <c r="P998" s="48"/>
      <c r="Q998" s="48"/>
      <c r="R998" s="48"/>
      <c r="S998" s="48"/>
      <c r="T998" s="48"/>
    </row>
    <row r="999" spans="1:20" ht="14.25" customHeight="1">
      <c r="A999" s="48"/>
      <c r="B999" s="48"/>
      <c r="C999" s="48"/>
      <c r="D999" s="48"/>
      <c r="E999" s="48"/>
      <c r="F999" s="48"/>
      <c r="G999" s="48"/>
      <c r="H999" s="48"/>
      <c r="I999" s="48"/>
      <c r="J999" s="48"/>
      <c r="K999" s="48"/>
      <c r="L999" s="48"/>
      <c r="M999" s="48"/>
      <c r="N999" s="48"/>
      <c r="O999" s="48"/>
      <c r="P999" s="48"/>
      <c r="Q999" s="48"/>
      <c r="R999" s="48"/>
      <c r="S999" s="48"/>
      <c r="T999" s="48"/>
    </row>
    <row r="1000" spans="1:20" ht="14.25" customHeight="1">
      <c r="A1000" s="48"/>
      <c r="B1000" s="48"/>
      <c r="C1000" s="48"/>
      <c r="D1000" s="48"/>
      <c r="E1000" s="48"/>
      <c r="F1000" s="48"/>
      <c r="G1000" s="48"/>
      <c r="H1000" s="48"/>
      <c r="I1000" s="48"/>
      <c r="J1000" s="48"/>
      <c r="K1000" s="48"/>
      <c r="L1000" s="48"/>
      <c r="M1000" s="48"/>
      <c r="N1000" s="48"/>
      <c r="O1000" s="48"/>
      <c r="P1000" s="48"/>
      <c r="Q1000" s="48"/>
      <c r="R1000" s="48"/>
      <c r="S1000" s="48"/>
      <c r="T1000" s="48"/>
    </row>
  </sheetData>
  <sheetProtection algorithmName="SHA-512" hashValue="OCds7GkcPBp8UbjDIZezPOAmmF0wEZEJUxsuGtySO2YY4tMYBK7lKHG+OYaLxsJn5IP1C8vEBAiB0J7KU5yXng==" saltValue="i3wY9JKLx0vtT1mw5Fxz7A==" spinCount="100000" sheet="1" objects="1" formatColumns="0" formatRows="0"/>
  <protectedRanges>
    <protectedRange sqref="B7:E106" name="Visi Misi Tujuan Strategi"/>
  </protectedRanges>
  <mergeCells count="5">
    <mergeCell ref="A4:A5"/>
    <mergeCell ref="B4:B5"/>
    <mergeCell ref="C4:C5"/>
    <mergeCell ref="D4:D5"/>
    <mergeCell ref="E4:E5"/>
  </mergeCells>
  <hyperlinks>
    <hyperlink ref="F1" location="'Daftar Tabel'!A1" display="&lt;&lt;&lt; Daftar Tabel" xr:uid="{00000000-0004-0000-0A00-000000000000}"/>
  </hyperlinks>
  <pageMargins left="0.7" right="0.7" top="0.75" bottom="0.75" header="0" footer="0"/>
  <pageSetup orientation="landscape"/>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Z999"/>
  <sheetViews>
    <sheetView workbookViewId="0">
      <pane xSplit="1" ySplit="10" topLeftCell="B11" activePane="bottomRight" state="frozen"/>
      <selection pane="topRight" activeCell="B1" sqref="B1"/>
      <selection pane="bottomLeft" activeCell="A11" sqref="A11"/>
      <selection pane="bottomRight" activeCell="G1" sqref="G1"/>
    </sheetView>
  </sheetViews>
  <sheetFormatPr defaultColWidth="12.58203125" defaultRowHeight="15" customHeight="1"/>
  <cols>
    <col min="1" max="1" width="4.58203125" customWidth="1"/>
    <col min="2" max="2" width="22" customWidth="1"/>
    <col min="3" max="3" width="23.5" customWidth="1"/>
    <col min="4" max="4" width="14.08203125" customWidth="1"/>
    <col min="5" max="5" width="23.83203125" customWidth="1"/>
    <col min="6" max="6" width="11.08203125" customWidth="1"/>
    <col min="8" max="26" width="7.58203125" customWidth="1"/>
  </cols>
  <sheetData>
    <row r="1" spans="1:26" ht="14.25" customHeight="1">
      <c r="A1" s="230" t="s">
        <v>664</v>
      </c>
      <c r="B1" s="1"/>
      <c r="C1" s="1"/>
      <c r="D1" s="1"/>
      <c r="E1" s="1"/>
      <c r="F1" s="1"/>
      <c r="G1" s="180" t="s">
        <v>87</v>
      </c>
      <c r="H1" s="1"/>
      <c r="I1" s="1"/>
      <c r="J1" s="1"/>
      <c r="K1" s="1"/>
      <c r="L1" s="1"/>
      <c r="M1" s="1"/>
      <c r="N1" s="1"/>
      <c r="O1" s="1"/>
      <c r="P1" s="1"/>
      <c r="Q1" s="1"/>
      <c r="R1" s="1"/>
      <c r="S1" s="1"/>
      <c r="T1" s="1"/>
      <c r="U1" s="1"/>
      <c r="V1" s="1"/>
      <c r="W1" s="1"/>
      <c r="X1" s="1"/>
      <c r="Y1" s="1"/>
      <c r="Z1" s="1"/>
    </row>
    <row r="2" spans="1:26" ht="14.25" customHeight="1">
      <c r="A2" s="62"/>
      <c r="B2" s="1"/>
      <c r="C2" s="1"/>
      <c r="D2" s="1"/>
      <c r="E2" s="1"/>
      <c r="F2" s="1"/>
      <c r="G2" s="42"/>
      <c r="H2" s="1"/>
      <c r="I2" s="1"/>
      <c r="J2" s="1"/>
      <c r="K2" s="1"/>
      <c r="L2" s="1"/>
      <c r="M2" s="1"/>
      <c r="N2" s="1"/>
      <c r="O2" s="1"/>
      <c r="P2" s="1"/>
      <c r="Q2" s="1"/>
      <c r="R2" s="1"/>
      <c r="S2" s="1"/>
      <c r="T2" s="1"/>
      <c r="U2" s="1"/>
      <c r="V2" s="1"/>
      <c r="W2" s="1"/>
      <c r="X2" s="1"/>
      <c r="Y2" s="1"/>
      <c r="Z2" s="1"/>
    </row>
    <row r="3" spans="1:26" ht="14.25" hidden="1" customHeight="1">
      <c r="A3" s="62"/>
      <c r="B3" s="1"/>
      <c r="C3" s="1"/>
      <c r="D3" s="1"/>
      <c r="E3" s="1"/>
      <c r="F3" s="1"/>
      <c r="G3" s="21"/>
      <c r="H3" s="1"/>
      <c r="I3" s="1"/>
      <c r="J3" s="1"/>
      <c r="K3" s="1"/>
      <c r="L3" s="1"/>
      <c r="M3" s="1"/>
      <c r="N3" s="1"/>
      <c r="O3" s="1"/>
      <c r="P3" s="1"/>
      <c r="Q3" s="1"/>
      <c r="R3" s="1"/>
      <c r="S3" s="1"/>
      <c r="T3" s="1"/>
      <c r="U3" s="1"/>
      <c r="V3" s="1"/>
      <c r="W3" s="1"/>
      <c r="X3" s="1"/>
      <c r="Y3" s="1"/>
      <c r="Z3" s="1"/>
    </row>
    <row r="4" spans="1:26" ht="14.25" hidden="1" customHeight="1">
      <c r="A4" s="62"/>
      <c r="B4" s="1"/>
      <c r="C4" s="1"/>
      <c r="D4" s="1" t="s">
        <v>321</v>
      </c>
      <c r="E4" s="1"/>
      <c r="F4" s="1"/>
      <c r="G4" s="21"/>
      <c r="H4" s="1"/>
      <c r="I4" s="1"/>
      <c r="J4" s="1"/>
      <c r="K4" s="1"/>
      <c r="L4" s="1"/>
      <c r="M4" s="1"/>
      <c r="N4" s="1"/>
      <c r="O4" s="1"/>
      <c r="P4" s="1"/>
      <c r="Q4" s="1"/>
      <c r="R4" s="1"/>
      <c r="S4" s="1"/>
      <c r="T4" s="1"/>
      <c r="U4" s="1"/>
      <c r="V4" s="1"/>
      <c r="W4" s="1"/>
      <c r="X4" s="1"/>
      <c r="Y4" s="1"/>
      <c r="Z4" s="1"/>
    </row>
    <row r="5" spans="1:26" ht="14.25" hidden="1" customHeight="1">
      <c r="A5" s="62"/>
      <c r="B5" s="1"/>
      <c r="C5" s="1"/>
      <c r="D5" s="1" t="s">
        <v>322</v>
      </c>
      <c r="E5" s="1"/>
      <c r="F5" s="1"/>
      <c r="G5" s="21"/>
      <c r="H5" s="1"/>
      <c r="I5" s="1"/>
      <c r="J5" s="1"/>
      <c r="K5" s="1"/>
      <c r="L5" s="1"/>
      <c r="M5" s="1"/>
      <c r="N5" s="1"/>
      <c r="O5" s="1"/>
      <c r="P5" s="1"/>
      <c r="Q5" s="1"/>
      <c r="R5" s="1"/>
      <c r="S5" s="1"/>
      <c r="T5" s="1"/>
      <c r="U5" s="1"/>
      <c r="V5" s="1"/>
      <c r="W5" s="1"/>
      <c r="X5" s="1"/>
      <c r="Y5" s="1"/>
      <c r="Z5" s="1"/>
    </row>
    <row r="6" spans="1:26" ht="14.25" hidden="1" customHeight="1">
      <c r="A6" s="62"/>
      <c r="B6" s="1"/>
      <c r="C6" s="1"/>
      <c r="D6" s="1" t="s">
        <v>323</v>
      </c>
      <c r="E6" s="1"/>
      <c r="F6" s="1"/>
      <c r="G6" s="21"/>
      <c r="H6" s="1"/>
      <c r="I6" s="1"/>
      <c r="J6" s="1"/>
      <c r="K6" s="1"/>
      <c r="L6" s="1"/>
      <c r="M6" s="1"/>
      <c r="N6" s="1"/>
      <c r="O6" s="1"/>
      <c r="P6" s="1"/>
      <c r="Q6" s="1"/>
      <c r="R6" s="1"/>
      <c r="S6" s="1"/>
      <c r="T6" s="1"/>
      <c r="U6" s="1"/>
      <c r="V6" s="1"/>
      <c r="W6" s="1"/>
      <c r="X6" s="1"/>
      <c r="Y6" s="1"/>
      <c r="Z6" s="1"/>
    </row>
    <row r="7" spans="1:26" ht="14.25" hidden="1" customHeight="1">
      <c r="A7" s="62"/>
      <c r="B7" s="1"/>
      <c r="C7" s="1"/>
      <c r="D7" s="1" t="s">
        <v>324</v>
      </c>
      <c r="E7" s="1"/>
      <c r="F7" s="1"/>
      <c r="G7" s="1"/>
      <c r="H7" s="1"/>
      <c r="I7" s="1"/>
      <c r="J7" s="1"/>
      <c r="K7" s="1"/>
      <c r="L7" s="1"/>
      <c r="M7" s="1"/>
      <c r="N7" s="1"/>
      <c r="O7" s="1"/>
      <c r="P7" s="1"/>
      <c r="Q7" s="1"/>
      <c r="R7" s="1"/>
      <c r="S7" s="1"/>
      <c r="T7" s="1"/>
      <c r="U7" s="1"/>
      <c r="V7" s="1"/>
      <c r="W7" s="1"/>
      <c r="X7" s="1"/>
      <c r="Y7" s="1"/>
      <c r="Z7" s="1"/>
    </row>
    <row r="8" spans="1:26" ht="14.25" customHeight="1">
      <c r="A8" s="296" t="s">
        <v>707</v>
      </c>
      <c r="B8" s="1"/>
      <c r="C8" s="1"/>
      <c r="D8" s="1"/>
      <c r="E8" s="1"/>
      <c r="F8" s="1"/>
      <c r="G8" s="1"/>
      <c r="H8" s="1"/>
      <c r="I8" s="1"/>
      <c r="J8" s="1"/>
      <c r="K8" s="1"/>
      <c r="L8" s="1"/>
      <c r="M8" s="1"/>
      <c r="N8" s="1"/>
      <c r="O8" s="1"/>
      <c r="P8" s="1"/>
      <c r="Q8" s="1"/>
      <c r="R8" s="1"/>
      <c r="S8" s="1"/>
      <c r="T8" s="1"/>
      <c r="U8" s="1"/>
      <c r="V8" s="1"/>
      <c r="W8" s="1"/>
      <c r="X8" s="1"/>
      <c r="Y8" s="1"/>
      <c r="Z8" s="1"/>
    </row>
    <row r="9" spans="1:26" ht="39.75" customHeight="1">
      <c r="A9" s="22" t="s">
        <v>111</v>
      </c>
      <c r="B9" s="99" t="s">
        <v>147</v>
      </c>
      <c r="C9" s="208" t="s">
        <v>663</v>
      </c>
      <c r="D9" s="22" t="s">
        <v>326</v>
      </c>
      <c r="E9" s="22" t="s">
        <v>327</v>
      </c>
      <c r="F9" s="22" t="s">
        <v>328</v>
      </c>
      <c r="G9" s="1"/>
      <c r="H9" s="1"/>
      <c r="I9" s="1"/>
      <c r="J9" s="1"/>
      <c r="K9" s="1"/>
      <c r="L9" s="1"/>
      <c r="M9" s="1"/>
      <c r="N9" s="1"/>
      <c r="O9" s="1"/>
      <c r="P9" s="1"/>
      <c r="Q9" s="1"/>
      <c r="R9" s="1"/>
      <c r="S9" s="1"/>
      <c r="T9" s="1"/>
      <c r="U9" s="1"/>
      <c r="V9" s="1"/>
      <c r="W9" s="1"/>
      <c r="X9" s="1"/>
      <c r="Y9" s="1"/>
      <c r="Z9" s="1"/>
    </row>
    <row r="10" spans="1:26" ht="14.25" customHeight="1">
      <c r="A10" s="29">
        <v>1</v>
      </c>
      <c r="B10" s="29">
        <v>2</v>
      </c>
      <c r="C10" s="29">
        <v>3</v>
      </c>
      <c r="D10" s="29">
        <v>4</v>
      </c>
      <c r="E10" s="29">
        <v>5</v>
      </c>
      <c r="F10" s="29">
        <v>6</v>
      </c>
      <c r="G10" s="1"/>
      <c r="H10" s="1"/>
      <c r="I10" s="1"/>
      <c r="J10" s="1"/>
      <c r="K10" s="1"/>
      <c r="L10" s="1"/>
      <c r="M10" s="1"/>
      <c r="N10" s="1"/>
      <c r="O10" s="1"/>
      <c r="P10" s="1"/>
      <c r="Q10" s="1"/>
      <c r="R10" s="1"/>
      <c r="S10" s="1"/>
      <c r="T10" s="1"/>
      <c r="U10" s="1"/>
      <c r="V10" s="1"/>
      <c r="W10" s="1"/>
      <c r="X10" s="1"/>
      <c r="Y10" s="1"/>
      <c r="Z10" s="1"/>
    </row>
    <row r="11" spans="1:26" ht="14.25" customHeight="1">
      <c r="A11" s="24">
        <v>1</v>
      </c>
      <c r="B11" s="53"/>
      <c r="C11" s="26"/>
      <c r="D11" s="152"/>
      <c r="E11" s="26"/>
      <c r="F11" s="44"/>
      <c r="G11" s="1"/>
      <c r="H11" s="432" t="s">
        <v>130</v>
      </c>
      <c r="I11" s="371"/>
      <c r="J11" s="371"/>
      <c r="K11" s="371"/>
      <c r="L11" s="371"/>
      <c r="M11" s="372"/>
      <c r="N11" s="1"/>
      <c r="O11" s="1"/>
      <c r="P11" s="1"/>
      <c r="Q11" s="1"/>
      <c r="R11" s="1"/>
      <c r="S11" s="1"/>
      <c r="T11" s="1"/>
      <c r="U11" s="1"/>
      <c r="V11" s="1"/>
      <c r="W11" s="1"/>
      <c r="X11" s="1"/>
      <c r="Y11" s="1"/>
      <c r="Z11" s="1"/>
    </row>
    <row r="12" spans="1:26" ht="14.25" customHeight="1">
      <c r="A12" s="24">
        <v>2</v>
      </c>
      <c r="B12" s="53"/>
      <c r="C12" s="26"/>
      <c r="D12" s="152"/>
      <c r="E12" s="26"/>
      <c r="F12" s="44"/>
      <c r="G12" s="1"/>
      <c r="H12" s="428" t="s">
        <v>329</v>
      </c>
      <c r="I12" s="401"/>
      <c r="J12" s="401"/>
      <c r="K12" s="401"/>
      <c r="L12" s="401"/>
      <c r="M12" s="1">
        <f>COUNTIFS(B11:B999,"&lt;&gt;",D11:D999,"&lt;&gt;",F11:F999,"&lt;&gt;",E11:E999,"&lt;&gt;")</f>
        <v>0</v>
      </c>
      <c r="N12" s="1"/>
      <c r="O12" s="1"/>
      <c r="P12" s="1"/>
      <c r="Q12" s="1"/>
      <c r="R12" s="1"/>
      <c r="S12" s="1"/>
      <c r="T12" s="1"/>
      <c r="U12" s="1"/>
      <c r="V12" s="1"/>
      <c r="W12" s="1"/>
      <c r="X12" s="1"/>
      <c r="Y12" s="1"/>
      <c r="Z12" s="1"/>
    </row>
    <row r="13" spans="1:26" ht="14.25" customHeight="1">
      <c r="A13" s="24">
        <v>3</v>
      </c>
      <c r="B13" s="53"/>
      <c r="C13" s="53"/>
      <c r="D13" s="152"/>
      <c r="E13" s="26"/>
      <c r="F13" s="44"/>
      <c r="G13" s="1"/>
      <c r="H13" s="1"/>
      <c r="I13" s="1"/>
      <c r="J13" s="1"/>
      <c r="K13" s="1"/>
      <c r="L13" s="1"/>
      <c r="M13" s="1"/>
      <c r="N13" s="1"/>
      <c r="O13" s="1"/>
      <c r="P13" s="1"/>
      <c r="Q13" s="1"/>
      <c r="R13" s="1"/>
      <c r="S13" s="1"/>
      <c r="T13" s="1"/>
      <c r="U13" s="1"/>
      <c r="V13" s="1"/>
      <c r="W13" s="1"/>
      <c r="X13" s="1"/>
      <c r="Y13" s="1"/>
      <c r="Z13" s="1"/>
    </row>
    <row r="14" spans="1:26" ht="14.25" customHeight="1">
      <c r="A14" s="24">
        <v>4</v>
      </c>
      <c r="B14" s="153"/>
      <c r="C14" s="154"/>
      <c r="D14" s="154"/>
      <c r="E14" s="155"/>
      <c r="F14" s="156"/>
      <c r="G14" s="1"/>
      <c r="H14" s="1"/>
      <c r="I14" s="1"/>
      <c r="J14" s="1"/>
      <c r="K14" s="1"/>
      <c r="L14" s="1"/>
      <c r="M14" s="1"/>
      <c r="N14" s="1"/>
      <c r="O14" s="1"/>
      <c r="P14" s="1"/>
      <c r="Q14" s="1"/>
      <c r="R14" s="1"/>
      <c r="S14" s="1"/>
      <c r="T14" s="1"/>
      <c r="U14" s="1"/>
      <c r="V14" s="1"/>
      <c r="W14" s="1"/>
      <c r="X14" s="1"/>
      <c r="Y14" s="1"/>
      <c r="Z14" s="1"/>
    </row>
    <row r="15" spans="1:26" ht="14.25" customHeight="1">
      <c r="A15" s="24">
        <v>5</v>
      </c>
      <c r="B15" s="157"/>
      <c r="C15" s="157"/>
      <c r="D15" s="157"/>
      <c r="E15" s="157"/>
      <c r="F15" s="158"/>
      <c r="G15" s="1"/>
      <c r="H15" s="1"/>
      <c r="I15" s="1"/>
      <c r="J15" s="1"/>
      <c r="K15" s="1"/>
      <c r="L15" s="1"/>
      <c r="M15" s="1"/>
      <c r="N15" s="1"/>
      <c r="O15" s="1"/>
      <c r="P15" s="1"/>
      <c r="Q15" s="1"/>
      <c r="R15" s="1"/>
      <c r="S15" s="1"/>
      <c r="T15" s="1"/>
      <c r="U15" s="1"/>
      <c r="V15" s="1"/>
      <c r="W15" s="1"/>
      <c r="X15" s="1"/>
      <c r="Y15" s="1"/>
      <c r="Z15" s="1"/>
    </row>
    <row r="16" spans="1:26" ht="14.25" customHeight="1">
      <c r="A16" s="24">
        <v>6</v>
      </c>
      <c r="B16" s="157"/>
      <c r="C16" s="157"/>
      <c r="D16" s="157"/>
      <c r="E16" s="157"/>
      <c r="F16" s="158"/>
      <c r="G16" s="1"/>
      <c r="H16" s="1"/>
      <c r="I16" s="1"/>
      <c r="J16" s="1"/>
      <c r="K16" s="1"/>
      <c r="L16" s="1"/>
      <c r="M16" s="1"/>
      <c r="N16" s="1"/>
      <c r="O16" s="1"/>
      <c r="P16" s="1"/>
      <c r="Q16" s="1"/>
      <c r="R16" s="1"/>
      <c r="S16" s="1"/>
      <c r="T16" s="1"/>
      <c r="U16" s="1"/>
      <c r="V16" s="1"/>
      <c r="W16" s="1"/>
      <c r="X16" s="1"/>
      <c r="Y16" s="1"/>
      <c r="Z16" s="1"/>
    </row>
    <row r="17" spans="1:26" ht="14.25" customHeight="1">
      <c r="A17" s="24">
        <v>7</v>
      </c>
      <c r="B17" s="61"/>
      <c r="C17" s="61"/>
      <c r="D17" s="61"/>
      <c r="E17" s="150"/>
      <c r="F17" s="76"/>
      <c r="G17" s="1"/>
      <c r="H17" s="1"/>
      <c r="I17" s="1"/>
      <c r="J17" s="1"/>
      <c r="K17" s="1"/>
      <c r="L17" s="1"/>
      <c r="M17" s="1"/>
      <c r="N17" s="1"/>
      <c r="O17" s="1"/>
      <c r="P17" s="1"/>
      <c r="Q17" s="1"/>
      <c r="R17" s="1"/>
      <c r="S17" s="1"/>
      <c r="T17" s="1"/>
      <c r="U17" s="1"/>
      <c r="V17" s="1"/>
      <c r="W17" s="1"/>
      <c r="X17" s="1"/>
      <c r="Y17" s="1"/>
      <c r="Z17" s="1"/>
    </row>
    <row r="18" spans="1:26" ht="14.25" customHeight="1">
      <c r="A18" s="24">
        <v>8</v>
      </c>
      <c r="B18" s="61"/>
      <c r="C18" s="61"/>
      <c r="D18" s="60"/>
      <c r="E18" s="150"/>
      <c r="F18" s="76"/>
      <c r="G18" s="1"/>
      <c r="H18" s="1"/>
      <c r="I18" s="1"/>
      <c r="J18" s="1"/>
      <c r="K18" s="1"/>
      <c r="L18" s="1"/>
      <c r="M18" s="1"/>
      <c r="N18" s="1"/>
      <c r="O18" s="1"/>
      <c r="P18" s="1"/>
      <c r="Q18" s="1"/>
      <c r="R18" s="1"/>
      <c r="S18" s="1"/>
      <c r="T18" s="1"/>
      <c r="U18" s="1"/>
      <c r="V18" s="1"/>
      <c r="W18" s="1"/>
      <c r="X18" s="1"/>
      <c r="Y18" s="1"/>
      <c r="Z18" s="1"/>
    </row>
    <row r="19" spans="1:26" ht="14.25" customHeight="1">
      <c r="A19" s="24">
        <v>9</v>
      </c>
      <c r="B19" s="61"/>
      <c r="C19" s="61"/>
      <c r="D19" s="60"/>
      <c r="E19" s="150"/>
      <c r="F19" s="76"/>
      <c r="G19" s="1"/>
      <c r="H19" s="1"/>
      <c r="I19" s="1"/>
      <c r="J19" s="1"/>
      <c r="K19" s="1"/>
      <c r="L19" s="1"/>
      <c r="M19" s="1"/>
      <c r="N19" s="1"/>
      <c r="O19" s="1"/>
      <c r="P19" s="1"/>
      <c r="Q19" s="1"/>
      <c r="R19" s="1"/>
      <c r="S19" s="1"/>
      <c r="T19" s="1"/>
      <c r="U19" s="1"/>
      <c r="V19" s="1"/>
      <c r="W19" s="1"/>
      <c r="X19" s="1"/>
      <c r="Y19" s="1"/>
      <c r="Z19" s="1"/>
    </row>
    <row r="20" spans="1:26" ht="14.25" customHeight="1">
      <c r="A20" s="24">
        <v>10</v>
      </c>
      <c r="B20" s="53"/>
      <c r="C20" s="26"/>
      <c r="D20" s="152"/>
      <c r="E20" s="26"/>
      <c r="F20" s="44"/>
      <c r="G20" s="1"/>
      <c r="H20" s="1"/>
      <c r="I20" s="1"/>
      <c r="J20" s="1"/>
      <c r="K20" s="1"/>
      <c r="L20" s="1"/>
      <c r="M20" s="1"/>
      <c r="N20" s="1"/>
      <c r="O20" s="1"/>
      <c r="P20" s="1"/>
      <c r="Q20" s="1"/>
      <c r="R20" s="1"/>
      <c r="S20" s="1"/>
      <c r="T20" s="1"/>
      <c r="U20" s="1"/>
      <c r="V20" s="1"/>
      <c r="W20" s="1"/>
      <c r="X20" s="1"/>
      <c r="Y20" s="1"/>
      <c r="Z20" s="1"/>
    </row>
    <row r="21" spans="1:26" ht="14.25" customHeight="1">
      <c r="A21" s="24">
        <v>11</v>
      </c>
      <c r="B21" s="53"/>
      <c r="C21" s="26"/>
      <c r="D21" s="152"/>
      <c r="E21" s="26"/>
      <c r="F21" s="44"/>
      <c r="G21" s="1"/>
      <c r="H21" s="1"/>
      <c r="I21" s="1"/>
      <c r="J21" s="1"/>
      <c r="K21" s="1"/>
      <c r="L21" s="1"/>
      <c r="M21" s="1"/>
      <c r="N21" s="1"/>
      <c r="O21" s="1"/>
      <c r="P21" s="1"/>
      <c r="Q21" s="1"/>
      <c r="R21" s="1"/>
      <c r="S21" s="1"/>
      <c r="T21" s="1"/>
      <c r="U21" s="1"/>
      <c r="V21" s="1"/>
      <c r="W21" s="1"/>
      <c r="X21" s="1"/>
      <c r="Y21" s="1"/>
      <c r="Z21" s="1"/>
    </row>
    <row r="22" spans="1:26" ht="14.25" customHeight="1">
      <c r="A22" s="24">
        <v>12</v>
      </c>
      <c r="B22" s="53"/>
      <c r="C22" s="53"/>
      <c r="D22" s="152"/>
      <c r="E22" s="26"/>
      <c r="F22" s="44"/>
      <c r="G22" s="1"/>
      <c r="H22" s="1"/>
      <c r="I22" s="1"/>
      <c r="J22" s="1"/>
      <c r="K22" s="1"/>
      <c r="L22" s="1"/>
      <c r="M22" s="1"/>
      <c r="N22" s="1"/>
      <c r="O22" s="1"/>
      <c r="P22" s="1"/>
      <c r="Q22" s="1"/>
      <c r="R22" s="1"/>
      <c r="S22" s="1"/>
      <c r="T22" s="1"/>
      <c r="U22" s="1"/>
      <c r="V22" s="1"/>
      <c r="W22" s="1"/>
      <c r="X22" s="1"/>
      <c r="Y22" s="1"/>
      <c r="Z22" s="1"/>
    </row>
    <row r="23" spans="1:26" ht="14.25" customHeight="1">
      <c r="A23" s="24">
        <v>13</v>
      </c>
      <c r="B23" s="153"/>
      <c r="C23" s="154"/>
      <c r="D23" s="154"/>
      <c r="E23" s="155"/>
      <c r="F23" s="156"/>
      <c r="G23" s="1"/>
      <c r="H23" s="1"/>
      <c r="I23" s="1"/>
      <c r="J23" s="1"/>
      <c r="K23" s="1"/>
      <c r="L23" s="1"/>
      <c r="M23" s="1"/>
      <c r="N23" s="1"/>
      <c r="O23" s="1"/>
      <c r="P23" s="1"/>
      <c r="Q23" s="1"/>
      <c r="R23" s="1"/>
      <c r="S23" s="1"/>
      <c r="T23" s="1"/>
      <c r="U23" s="1"/>
      <c r="V23" s="1"/>
      <c r="W23" s="1"/>
      <c r="X23" s="1"/>
      <c r="Y23" s="1"/>
      <c r="Z23" s="1"/>
    </row>
    <row r="24" spans="1:26" ht="14.25" customHeight="1">
      <c r="A24" s="24">
        <v>14</v>
      </c>
      <c r="B24" s="157"/>
      <c r="C24" s="157"/>
      <c r="D24" s="157"/>
      <c r="E24" s="157"/>
      <c r="F24" s="158"/>
      <c r="G24" s="1"/>
      <c r="H24" s="1"/>
      <c r="I24" s="1"/>
      <c r="J24" s="1"/>
      <c r="K24" s="1"/>
      <c r="L24" s="1"/>
      <c r="M24" s="1"/>
      <c r="N24" s="1"/>
      <c r="O24" s="1"/>
      <c r="P24" s="1"/>
      <c r="Q24" s="1"/>
      <c r="R24" s="1"/>
      <c r="S24" s="1"/>
      <c r="T24" s="1"/>
      <c r="U24" s="1"/>
      <c r="V24" s="1"/>
      <c r="W24" s="1"/>
      <c r="X24" s="1"/>
      <c r="Y24" s="1"/>
      <c r="Z24" s="1"/>
    </row>
    <row r="25" spans="1:26" ht="14.25" customHeight="1">
      <c r="A25" s="24">
        <v>15</v>
      </c>
      <c r="B25" s="157"/>
      <c r="C25" s="157"/>
      <c r="D25" s="157"/>
      <c r="E25" s="157"/>
      <c r="F25" s="158"/>
      <c r="G25" s="1"/>
      <c r="H25" s="1"/>
      <c r="I25" s="1"/>
      <c r="J25" s="1"/>
      <c r="K25" s="1"/>
      <c r="L25" s="1"/>
      <c r="M25" s="1"/>
      <c r="N25" s="1"/>
      <c r="O25" s="1"/>
      <c r="P25" s="1"/>
      <c r="Q25" s="1"/>
      <c r="R25" s="1"/>
      <c r="S25" s="1"/>
      <c r="T25" s="1"/>
      <c r="U25" s="1"/>
      <c r="V25" s="1"/>
      <c r="W25" s="1"/>
      <c r="X25" s="1"/>
      <c r="Y25" s="1"/>
      <c r="Z25" s="1"/>
    </row>
    <row r="26" spans="1:26" ht="14.25" customHeight="1">
      <c r="A26" s="24">
        <v>16</v>
      </c>
      <c r="B26" s="61"/>
      <c r="C26" s="61"/>
      <c r="D26" s="61"/>
      <c r="E26" s="150"/>
      <c r="F26" s="76"/>
      <c r="G26" s="1"/>
      <c r="H26" s="1"/>
      <c r="I26" s="1"/>
      <c r="J26" s="1"/>
      <c r="K26" s="1"/>
      <c r="L26" s="1"/>
      <c r="M26" s="1"/>
      <c r="N26" s="1"/>
      <c r="O26" s="1"/>
      <c r="P26" s="1"/>
      <c r="Q26" s="1"/>
      <c r="R26" s="1"/>
      <c r="S26" s="1"/>
      <c r="T26" s="1"/>
      <c r="U26" s="1"/>
      <c r="V26" s="1"/>
      <c r="W26" s="1"/>
      <c r="X26" s="1"/>
      <c r="Y26" s="1"/>
      <c r="Z26" s="1"/>
    </row>
    <row r="27" spans="1:26" ht="14.25" customHeight="1">
      <c r="A27" s="24">
        <v>17</v>
      </c>
      <c r="B27" s="61"/>
      <c r="C27" s="61"/>
      <c r="D27" s="60"/>
      <c r="E27" s="150"/>
      <c r="F27" s="76"/>
      <c r="G27" s="1"/>
      <c r="H27" s="1"/>
      <c r="I27" s="1"/>
      <c r="J27" s="1"/>
      <c r="K27" s="1"/>
      <c r="L27" s="1"/>
      <c r="M27" s="1"/>
      <c r="N27" s="1"/>
      <c r="O27" s="1"/>
      <c r="P27" s="1"/>
      <c r="Q27" s="1"/>
      <c r="R27" s="1"/>
      <c r="S27" s="1"/>
      <c r="T27" s="1"/>
      <c r="U27" s="1"/>
      <c r="V27" s="1"/>
      <c r="W27" s="1"/>
      <c r="X27" s="1"/>
      <c r="Y27" s="1"/>
      <c r="Z27" s="1"/>
    </row>
    <row r="28" spans="1:26" ht="14.25" customHeight="1">
      <c r="A28" s="24">
        <v>18</v>
      </c>
      <c r="B28" s="61"/>
      <c r="C28" s="61"/>
      <c r="D28" s="60"/>
      <c r="E28" s="150"/>
      <c r="F28" s="76"/>
      <c r="G28" s="1"/>
      <c r="H28" s="1"/>
      <c r="I28" s="1"/>
      <c r="J28" s="1"/>
      <c r="K28" s="1"/>
      <c r="L28" s="1"/>
      <c r="M28" s="1"/>
      <c r="N28" s="1"/>
      <c r="O28" s="1"/>
      <c r="P28" s="1"/>
      <c r="Q28" s="1"/>
      <c r="R28" s="1"/>
      <c r="S28" s="1"/>
      <c r="T28" s="1"/>
      <c r="U28" s="1"/>
      <c r="V28" s="1"/>
      <c r="W28" s="1"/>
      <c r="X28" s="1"/>
      <c r="Y28" s="1"/>
      <c r="Z28" s="1"/>
    </row>
    <row r="29" spans="1:26" ht="14.25" customHeight="1">
      <c r="A29" s="24">
        <v>19</v>
      </c>
      <c r="B29" s="53"/>
      <c r="C29" s="26"/>
      <c r="D29" s="152"/>
      <c r="E29" s="26"/>
      <c r="F29" s="44"/>
      <c r="G29" s="1"/>
      <c r="H29" s="1"/>
      <c r="I29" s="1"/>
      <c r="J29" s="1"/>
      <c r="K29" s="1"/>
      <c r="L29" s="1"/>
      <c r="M29" s="1"/>
      <c r="N29" s="1"/>
      <c r="O29" s="1"/>
      <c r="P29" s="1"/>
      <c r="Q29" s="1"/>
      <c r="R29" s="1"/>
      <c r="S29" s="1"/>
      <c r="T29" s="1"/>
      <c r="U29" s="1"/>
      <c r="V29" s="1"/>
      <c r="W29" s="1"/>
      <c r="X29" s="1"/>
      <c r="Y29" s="1"/>
      <c r="Z29" s="1"/>
    </row>
    <row r="30" spans="1:26" ht="14.25" customHeight="1">
      <c r="A30" s="24">
        <v>20</v>
      </c>
      <c r="B30" s="53"/>
      <c r="C30" s="26"/>
      <c r="D30" s="152"/>
      <c r="E30" s="26"/>
      <c r="F30" s="44"/>
      <c r="G30" s="1"/>
      <c r="H30" s="1"/>
      <c r="I30" s="1"/>
      <c r="J30" s="1"/>
      <c r="K30" s="1"/>
      <c r="L30" s="1"/>
      <c r="M30" s="1"/>
      <c r="N30" s="1"/>
      <c r="O30" s="1"/>
      <c r="P30" s="1"/>
      <c r="Q30" s="1"/>
      <c r="R30" s="1"/>
      <c r="S30" s="1"/>
      <c r="T30" s="1"/>
      <c r="U30" s="1"/>
      <c r="V30" s="1"/>
      <c r="W30" s="1"/>
      <c r="X30" s="1"/>
      <c r="Y30" s="1"/>
      <c r="Z30" s="1"/>
    </row>
    <row r="31" spans="1:26" ht="14.25" customHeight="1">
      <c r="A31" s="24">
        <v>21</v>
      </c>
      <c r="B31" s="53"/>
      <c r="C31" s="53"/>
      <c r="D31" s="152"/>
      <c r="E31" s="26"/>
      <c r="F31" s="44"/>
      <c r="G31" s="1"/>
      <c r="H31" s="1"/>
      <c r="I31" s="1"/>
      <c r="J31" s="1"/>
      <c r="K31" s="1"/>
      <c r="L31" s="1"/>
      <c r="M31" s="1"/>
      <c r="N31" s="1"/>
      <c r="O31" s="1"/>
      <c r="P31" s="1"/>
      <c r="Q31" s="1"/>
      <c r="R31" s="1"/>
      <c r="S31" s="1"/>
      <c r="T31" s="1"/>
      <c r="U31" s="1"/>
      <c r="V31" s="1"/>
      <c r="W31" s="1"/>
      <c r="X31" s="1"/>
      <c r="Y31" s="1"/>
      <c r="Z31" s="1"/>
    </row>
    <row r="32" spans="1:26" ht="14.25" customHeight="1">
      <c r="A32" s="24">
        <v>22</v>
      </c>
      <c r="B32" s="153"/>
      <c r="C32" s="154"/>
      <c r="D32" s="154"/>
      <c r="E32" s="155"/>
      <c r="F32" s="156"/>
      <c r="G32" s="1"/>
      <c r="H32" s="1"/>
      <c r="I32" s="1"/>
      <c r="J32" s="1"/>
      <c r="K32" s="1"/>
      <c r="L32" s="1"/>
      <c r="M32" s="1"/>
      <c r="N32" s="1"/>
      <c r="O32" s="1"/>
      <c r="P32" s="1"/>
      <c r="Q32" s="1"/>
      <c r="R32" s="1"/>
      <c r="S32" s="1"/>
      <c r="T32" s="1"/>
      <c r="U32" s="1"/>
      <c r="V32" s="1"/>
      <c r="W32" s="1"/>
      <c r="X32" s="1"/>
      <c r="Y32" s="1"/>
      <c r="Z32" s="1"/>
    </row>
    <row r="33" spans="1:26" ht="14.25" customHeight="1">
      <c r="A33" s="24">
        <v>23</v>
      </c>
      <c r="B33" s="157"/>
      <c r="C33" s="157"/>
      <c r="D33" s="157"/>
      <c r="E33" s="157"/>
      <c r="F33" s="158"/>
      <c r="G33" s="1"/>
      <c r="H33" s="1"/>
      <c r="I33" s="1"/>
      <c r="J33" s="1"/>
      <c r="K33" s="1"/>
      <c r="L33" s="1"/>
      <c r="M33" s="1"/>
      <c r="N33" s="1"/>
      <c r="O33" s="1"/>
      <c r="P33" s="1"/>
      <c r="Q33" s="1"/>
      <c r="R33" s="1"/>
      <c r="S33" s="1"/>
      <c r="T33" s="1"/>
      <c r="U33" s="1"/>
      <c r="V33" s="1"/>
      <c r="W33" s="1"/>
      <c r="X33" s="1"/>
      <c r="Y33" s="1"/>
      <c r="Z33" s="1"/>
    </row>
    <row r="34" spans="1:26" ht="14.25" customHeight="1">
      <c r="A34" s="24">
        <v>24</v>
      </c>
      <c r="B34" s="157"/>
      <c r="C34" s="157"/>
      <c r="D34" s="157"/>
      <c r="E34" s="157"/>
      <c r="F34" s="158"/>
      <c r="G34" s="1"/>
      <c r="H34" s="1"/>
      <c r="I34" s="1"/>
      <c r="J34" s="1"/>
      <c r="K34" s="1"/>
      <c r="L34" s="1"/>
      <c r="M34" s="1"/>
      <c r="N34" s="1"/>
      <c r="O34" s="1"/>
      <c r="P34" s="1"/>
      <c r="Q34" s="1"/>
      <c r="R34" s="1"/>
      <c r="S34" s="1"/>
      <c r="T34" s="1"/>
      <c r="U34" s="1"/>
      <c r="V34" s="1"/>
      <c r="W34" s="1"/>
      <c r="X34" s="1"/>
      <c r="Y34" s="1"/>
      <c r="Z34" s="1"/>
    </row>
    <row r="35" spans="1:26" ht="14.25" customHeight="1">
      <c r="A35" s="24">
        <v>25</v>
      </c>
      <c r="B35" s="61"/>
      <c r="C35" s="61"/>
      <c r="D35" s="61"/>
      <c r="E35" s="150"/>
      <c r="F35" s="76"/>
      <c r="G35" s="1"/>
      <c r="H35" s="1"/>
      <c r="I35" s="1"/>
      <c r="J35" s="1"/>
      <c r="K35" s="1"/>
      <c r="L35" s="1"/>
      <c r="M35" s="1"/>
      <c r="N35" s="1"/>
      <c r="O35" s="1"/>
      <c r="P35" s="1"/>
      <c r="Q35" s="1"/>
      <c r="R35" s="1"/>
      <c r="S35" s="1"/>
      <c r="T35" s="1"/>
      <c r="U35" s="1"/>
      <c r="V35" s="1"/>
      <c r="W35" s="1"/>
      <c r="X35" s="1"/>
      <c r="Y35" s="1"/>
      <c r="Z35" s="1"/>
    </row>
    <row r="36" spans="1:26" ht="14.25" customHeight="1">
      <c r="A36" s="24">
        <v>26</v>
      </c>
      <c r="B36" s="61"/>
      <c r="C36" s="61"/>
      <c r="D36" s="60"/>
      <c r="E36" s="150"/>
      <c r="F36" s="76"/>
      <c r="G36" s="1"/>
      <c r="H36" s="1"/>
      <c r="I36" s="1"/>
      <c r="J36" s="1"/>
      <c r="K36" s="1"/>
      <c r="L36" s="1"/>
      <c r="M36" s="1"/>
      <c r="N36" s="1"/>
      <c r="O36" s="1"/>
      <c r="P36" s="1"/>
      <c r="Q36" s="1"/>
      <c r="R36" s="1"/>
      <c r="S36" s="1"/>
      <c r="T36" s="1"/>
      <c r="U36" s="1"/>
      <c r="V36" s="1"/>
      <c r="W36" s="1"/>
      <c r="X36" s="1"/>
      <c r="Y36" s="1"/>
      <c r="Z36" s="1"/>
    </row>
    <row r="37" spans="1:26" ht="14.25" customHeight="1">
      <c r="A37" s="24">
        <v>27</v>
      </c>
      <c r="B37" s="61"/>
      <c r="C37" s="61"/>
      <c r="D37" s="60"/>
      <c r="E37" s="150"/>
      <c r="F37" s="76"/>
      <c r="G37" s="1"/>
      <c r="H37" s="1"/>
      <c r="I37" s="1"/>
      <c r="J37" s="1"/>
      <c r="K37" s="1"/>
      <c r="L37" s="1"/>
      <c r="M37" s="1"/>
      <c r="N37" s="1"/>
      <c r="O37" s="1"/>
      <c r="P37" s="1"/>
      <c r="Q37" s="1"/>
      <c r="R37" s="1"/>
      <c r="S37" s="1"/>
      <c r="T37" s="1"/>
      <c r="U37" s="1"/>
      <c r="V37" s="1"/>
      <c r="W37" s="1"/>
      <c r="X37" s="1"/>
      <c r="Y37" s="1"/>
      <c r="Z37" s="1"/>
    </row>
    <row r="38" spans="1:26" ht="14.25" customHeight="1">
      <c r="A38" s="24">
        <v>28</v>
      </c>
      <c r="B38" s="53"/>
      <c r="C38" s="26"/>
      <c r="D38" s="152"/>
      <c r="E38" s="26"/>
      <c r="F38" s="44"/>
      <c r="G38" s="1"/>
      <c r="H38" s="1"/>
      <c r="I38" s="1"/>
      <c r="J38" s="1"/>
      <c r="K38" s="1"/>
      <c r="L38" s="1"/>
      <c r="M38" s="1"/>
      <c r="N38" s="1"/>
      <c r="O38" s="1"/>
      <c r="P38" s="1"/>
      <c r="Q38" s="1"/>
      <c r="R38" s="1"/>
      <c r="S38" s="1"/>
      <c r="T38" s="1"/>
      <c r="U38" s="1"/>
      <c r="V38" s="1"/>
      <c r="W38" s="1"/>
      <c r="X38" s="1"/>
      <c r="Y38" s="1"/>
      <c r="Z38" s="1"/>
    </row>
    <row r="39" spans="1:26" ht="14.25" customHeight="1">
      <c r="A39" s="24">
        <v>29</v>
      </c>
      <c r="B39" s="53"/>
      <c r="C39" s="26"/>
      <c r="D39" s="152"/>
      <c r="E39" s="26"/>
      <c r="F39" s="44"/>
      <c r="G39" s="1"/>
      <c r="H39" s="1"/>
      <c r="I39" s="1"/>
      <c r="J39" s="1"/>
      <c r="K39" s="1"/>
      <c r="L39" s="1"/>
      <c r="M39" s="1"/>
      <c r="N39" s="1"/>
      <c r="O39" s="1"/>
      <c r="P39" s="1"/>
      <c r="Q39" s="1"/>
      <c r="R39" s="1"/>
      <c r="S39" s="1"/>
      <c r="T39" s="1"/>
      <c r="U39" s="1"/>
      <c r="V39" s="1"/>
      <c r="W39" s="1"/>
      <c r="X39" s="1"/>
      <c r="Y39" s="1"/>
      <c r="Z39" s="1"/>
    </row>
    <row r="40" spans="1:26" ht="14.25" customHeight="1">
      <c r="A40" s="24">
        <v>30</v>
      </c>
      <c r="B40" s="53"/>
      <c r="C40" s="53"/>
      <c r="D40" s="152"/>
      <c r="E40" s="26"/>
      <c r="F40" s="44"/>
      <c r="G40" s="1"/>
      <c r="H40" s="1"/>
      <c r="I40" s="1"/>
      <c r="J40" s="1"/>
      <c r="K40" s="1"/>
      <c r="L40" s="1"/>
      <c r="M40" s="1"/>
      <c r="N40" s="1"/>
      <c r="O40" s="1"/>
      <c r="P40" s="1"/>
      <c r="Q40" s="1"/>
      <c r="R40" s="1"/>
      <c r="S40" s="1"/>
      <c r="T40" s="1"/>
      <c r="U40" s="1"/>
      <c r="V40" s="1"/>
      <c r="W40" s="1"/>
      <c r="X40" s="1"/>
      <c r="Y40" s="1"/>
      <c r="Z40" s="1"/>
    </row>
    <row r="41" spans="1:26" ht="14.25" customHeight="1">
      <c r="A41" s="24">
        <v>31</v>
      </c>
      <c r="B41" s="153"/>
      <c r="C41" s="154"/>
      <c r="D41" s="154"/>
      <c r="E41" s="155"/>
      <c r="F41" s="156"/>
      <c r="G41" s="1"/>
      <c r="H41" s="1"/>
      <c r="I41" s="1"/>
      <c r="J41" s="1"/>
      <c r="K41" s="1"/>
      <c r="L41" s="1"/>
      <c r="M41" s="1"/>
      <c r="N41" s="1"/>
      <c r="O41" s="1"/>
      <c r="P41" s="1"/>
      <c r="Q41" s="1"/>
      <c r="R41" s="1"/>
      <c r="S41" s="1"/>
      <c r="T41" s="1"/>
      <c r="U41" s="1"/>
      <c r="V41" s="1"/>
      <c r="W41" s="1"/>
      <c r="X41" s="1"/>
      <c r="Y41" s="1"/>
      <c r="Z41" s="1"/>
    </row>
    <row r="42" spans="1:26" ht="14.25" customHeight="1">
      <c r="A42" s="24">
        <v>32</v>
      </c>
      <c r="B42" s="157"/>
      <c r="C42" s="157"/>
      <c r="D42" s="157"/>
      <c r="E42" s="157"/>
      <c r="F42" s="158"/>
      <c r="G42" s="1"/>
      <c r="H42" s="1"/>
      <c r="I42" s="1"/>
      <c r="J42" s="1"/>
      <c r="K42" s="1"/>
      <c r="L42" s="1"/>
      <c r="M42" s="1"/>
      <c r="N42" s="1"/>
      <c r="O42" s="1"/>
      <c r="P42" s="1"/>
      <c r="Q42" s="1"/>
      <c r="R42" s="1"/>
      <c r="S42" s="1"/>
      <c r="T42" s="1"/>
      <c r="U42" s="1"/>
      <c r="V42" s="1"/>
      <c r="W42" s="1"/>
      <c r="X42" s="1"/>
      <c r="Y42" s="1"/>
      <c r="Z42" s="1"/>
    </row>
    <row r="43" spans="1:26" ht="14.25" customHeight="1">
      <c r="A43" s="24">
        <v>33</v>
      </c>
      <c r="B43" s="157"/>
      <c r="C43" s="157"/>
      <c r="D43" s="157"/>
      <c r="E43" s="157"/>
      <c r="F43" s="158"/>
      <c r="G43" s="1"/>
      <c r="H43" s="1"/>
      <c r="I43" s="1"/>
      <c r="J43" s="1"/>
      <c r="K43" s="1"/>
      <c r="L43" s="1"/>
      <c r="M43" s="1"/>
      <c r="N43" s="1"/>
      <c r="O43" s="1"/>
      <c r="P43" s="1"/>
      <c r="Q43" s="1"/>
      <c r="R43" s="1"/>
      <c r="S43" s="1"/>
      <c r="T43" s="1"/>
      <c r="U43" s="1"/>
      <c r="V43" s="1"/>
      <c r="W43" s="1"/>
      <c r="X43" s="1"/>
      <c r="Y43" s="1"/>
      <c r="Z43" s="1"/>
    </row>
    <row r="44" spans="1:26" ht="14.25" customHeight="1">
      <c r="A44" s="24">
        <v>34</v>
      </c>
      <c r="B44" s="61"/>
      <c r="C44" s="61"/>
      <c r="D44" s="61"/>
      <c r="E44" s="150"/>
      <c r="F44" s="76"/>
      <c r="G44" s="1"/>
      <c r="H44" s="1"/>
      <c r="I44" s="1"/>
      <c r="J44" s="1"/>
      <c r="K44" s="1"/>
      <c r="L44" s="1"/>
      <c r="M44" s="1"/>
      <c r="N44" s="1"/>
      <c r="O44" s="1"/>
      <c r="P44" s="1"/>
      <c r="Q44" s="1"/>
      <c r="R44" s="1"/>
      <c r="S44" s="1"/>
      <c r="T44" s="1"/>
      <c r="U44" s="1"/>
      <c r="V44" s="1"/>
      <c r="W44" s="1"/>
      <c r="X44" s="1"/>
      <c r="Y44" s="1"/>
      <c r="Z44" s="1"/>
    </row>
    <row r="45" spans="1:26" ht="14.25" customHeight="1">
      <c r="A45" s="24">
        <v>35</v>
      </c>
      <c r="B45" s="61"/>
      <c r="C45" s="61"/>
      <c r="D45" s="60"/>
      <c r="E45" s="150"/>
      <c r="F45" s="76"/>
      <c r="G45" s="1"/>
      <c r="H45" s="1"/>
      <c r="I45" s="1"/>
      <c r="J45" s="1"/>
      <c r="K45" s="1"/>
      <c r="L45" s="1"/>
      <c r="M45" s="1"/>
      <c r="N45" s="1"/>
      <c r="O45" s="1"/>
      <c r="P45" s="1"/>
      <c r="Q45" s="1"/>
      <c r="R45" s="1"/>
      <c r="S45" s="1"/>
      <c r="T45" s="1"/>
      <c r="U45" s="1"/>
      <c r="V45" s="1"/>
      <c r="W45" s="1"/>
      <c r="X45" s="1"/>
      <c r="Y45" s="1"/>
      <c r="Z45" s="1"/>
    </row>
    <row r="46" spans="1:26" ht="14.25" customHeight="1">
      <c r="A46" s="24">
        <v>36</v>
      </c>
      <c r="B46" s="61"/>
      <c r="C46" s="61"/>
      <c r="D46" s="60"/>
      <c r="E46" s="150"/>
      <c r="F46" s="76"/>
      <c r="G46" s="1"/>
      <c r="H46" s="1"/>
      <c r="I46" s="1"/>
      <c r="J46" s="1"/>
      <c r="K46" s="1"/>
      <c r="L46" s="1"/>
      <c r="M46" s="1"/>
      <c r="N46" s="1"/>
      <c r="O46" s="1"/>
      <c r="P46" s="1"/>
      <c r="Q46" s="1"/>
      <c r="R46" s="1"/>
      <c r="S46" s="1"/>
      <c r="T46" s="1"/>
      <c r="U46" s="1"/>
      <c r="V46" s="1"/>
      <c r="W46" s="1"/>
      <c r="X46" s="1"/>
      <c r="Y46" s="1"/>
      <c r="Z46" s="1"/>
    </row>
    <row r="47" spans="1:26" ht="14.25" customHeight="1">
      <c r="A47" s="24">
        <v>37</v>
      </c>
      <c r="B47" s="53"/>
      <c r="C47" s="26"/>
      <c r="D47" s="152"/>
      <c r="E47" s="26"/>
      <c r="F47" s="44"/>
      <c r="G47" s="1"/>
      <c r="H47" s="1"/>
      <c r="I47" s="1"/>
      <c r="J47" s="1"/>
      <c r="K47" s="1"/>
      <c r="L47" s="1"/>
      <c r="M47" s="1"/>
      <c r="N47" s="1"/>
      <c r="O47" s="1"/>
      <c r="P47" s="1"/>
      <c r="Q47" s="1"/>
      <c r="R47" s="1"/>
      <c r="S47" s="1"/>
      <c r="T47" s="1"/>
      <c r="U47" s="1"/>
      <c r="V47" s="1"/>
      <c r="W47" s="1"/>
      <c r="X47" s="1"/>
      <c r="Y47" s="1"/>
      <c r="Z47" s="1"/>
    </row>
    <row r="48" spans="1:26" ht="14.25" customHeight="1">
      <c r="A48" s="24">
        <v>38</v>
      </c>
      <c r="B48" s="53"/>
      <c r="C48" s="26"/>
      <c r="D48" s="152"/>
      <c r="E48" s="26"/>
      <c r="F48" s="44"/>
      <c r="G48" s="1"/>
      <c r="H48" s="1"/>
      <c r="I48" s="1"/>
      <c r="J48" s="1"/>
      <c r="K48" s="1"/>
      <c r="L48" s="1"/>
      <c r="M48" s="1"/>
      <c r="N48" s="1"/>
      <c r="O48" s="1"/>
      <c r="P48" s="1"/>
      <c r="Q48" s="1"/>
      <c r="R48" s="1"/>
      <c r="S48" s="1"/>
      <c r="T48" s="1"/>
      <c r="U48" s="1"/>
      <c r="V48" s="1"/>
      <c r="W48" s="1"/>
      <c r="X48" s="1"/>
      <c r="Y48" s="1"/>
      <c r="Z48" s="1"/>
    </row>
    <row r="49" spans="1:26" ht="14.25" customHeight="1">
      <c r="A49" s="24">
        <v>39</v>
      </c>
      <c r="B49" s="53"/>
      <c r="C49" s="53"/>
      <c r="D49" s="152"/>
      <c r="E49" s="26"/>
      <c r="F49" s="44"/>
      <c r="G49" s="1"/>
      <c r="H49" s="1"/>
      <c r="I49" s="1"/>
      <c r="J49" s="1"/>
      <c r="K49" s="1"/>
      <c r="L49" s="1"/>
      <c r="M49" s="1"/>
      <c r="N49" s="1"/>
      <c r="O49" s="1"/>
      <c r="P49" s="1"/>
      <c r="Q49" s="1"/>
      <c r="R49" s="1"/>
      <c r="S49" s="1"/>
      <c r="T49" s="1"/>
      <c r="U49" s="1"/>
      <c r="V49" s="1"/>
      <c r="W49" s="1"/>
      <c r="X49" s="1"/>
      <c r="Y49" s="1"/>
      <c r="Z49" s="1"/>
    </row>
    <row r="50" spans="1:26" ht="14.25" customHeight="1">
      <c r="A50" s="24">
        <v>40</v>
      </c>
      <c r="B50" s="153"/>
      <c r="C50" s="154"/>
      <c r="D50" s="154"/>
      <c r="E50" s="155"/>
      <c r="F50" s="156"/>
      <c r="G50" s="1"/>
      <c r="H50" s="1"/>
      <c r="I50" s="1"/>
      <c r="J50" s="1"/>
      <c r="K50" s="1"/>
      <c r="L50" s="1"/>
      <c r="M50" s="1"/>
      <c r="N50" s="1"/>
      <c r="O50" s="1"/>
      <c r="P50" s="1"/>
      <c r="Q50" s="1"/>
      <c r="R50" s="1"/>
      <c r="S50" s="1"/>
      <c r="T50" s="1"/>
      <c r="U50" s="1"/>
      <c r="V50" s="1"/>
      <c r="W50" s="1"/>
      <c r="X50" s="1"/>
      <c r="Y50" s="1"/>
      <c r="Z50" s="1"/>
    </row>
    <row r="51" spans="1:26" ht="14.25" customHeight="1">
      <c r="A51" s="24">
        <v>41</v>
      </c>
      <c r="B51" s="157"/>
      <c r="C51" s="157"/>
      <c r="D51" s="157"/>
      <c r="E51" s="157"/>
      <c r="F51" s="158"/>
      <c r="G51" s="1"/>
      <c r="H51" s="1"/>
      <c r="I51" s="1"/>
      <c r="J51" s="1"/>
      <c r="K51" s="1"/>
      <c r="L51" s="1"/>
      <c r="M51" s="1"/>
      <c r="N51" s="1"/>
      <c r="O51" s="1"/>
      <c r="P51" s="1"/>
      <c r="Q51" s="1"/>
      <c r="R51" s="1"/>
      <c r="S51" s="1"/>
      <c r="T51" s="1"/>
      <c r="U51" s="1"/>
      <c r="V51" s="1"/>
      <c r="W51" s="1"/>
      <c r="X51" s="1"/>
      <c r="Y51" s="1"/>
      <c r="Z51" s="1"/>
    </row>
    <row r="52" spans="1:26" ht="14.25" customHeight="1">
      <c r="A52" s="24">
        <v>42</v>
      </c>
      <c r="B52" s="157"/>
      <c r="C52" s="157"/>
      <c r="D52" s="157"/>
      <c r="E52" s="157"/>
      <c r="F52" s="158"/>
      <c r="G52" s="1"/>
      <c r="H52" s="1"/>
      <c r="I52" s="1"/>
      <c r="J52" s="1"/>
      <c r="K52" s="1"/>
      <c r="L52" s="1"/>
      <c r="M52" s="1"/>
      <c r="N52" s="1"/>
      <c r="O52" s="1"/>
      <c r="P52" s="1"/>
      <c r="Q52" s="1"/>
      <c r="R52" s="1"/>
      <c r="S52" s="1"/>
      <c r="T52" s="1"/>
      <c r="U52" s="1"/>
      <c r="V52" s="1"/>
      <c r="W52" s="1"/>
      <c r="X52" s="1"/>
      <c r="Y52" s="1"/>
      <c r="Z52" s="1"/>
    </row>
    <row r="53" spans="1:26" ht="14.25" customHeight="1">
      <c r="A53" s="24">
        <v>43</v>
      </c>
      <c r="B53" s="61"/>
      <c r="C53" s="61"/>
      <c r="D53" s="61"/>
      <c r="E53" s="150"/>
      <c r="F53" s="76"/>
      <c r="G53" s="1"/>
      <c r="H53" s="1"/>
      <c r="I53" s="1"/>
      <c r="J53" s="1"/>
      <c r="K53" s="1"/>
      <c r="L53" s="1"/>
      <c r="M53" s="1"/>
      <c r="N53" s="1"/>
      <c r="O53" s="1"/>
      <c r="P53" s="1"/>
      <c r="Q53" s="1"/>
      <c r="R53" s="1"/>
      <c r="S53" s="1"/>
      <c r="T53" s="1"/>
      <c r="U53" s="1"/>
      <c r="V53" s="1"/>
      <c r="W53" s="1"/>
      <c r="X53" s="1"/>
      <c r="Y53" s="1"/>
      <c r="Z53" s="1"/>
    </row>
    <row r="54" spans="1:26" ht="14.25" customHeight="1">
      <c r="A54" s="24">
        <v>44</v>
      </c>
      <c r="B54" s="61"/>
      <c r="C54" s="61"/>
      <c r="D54" s="60"/>
      <c r="E54" s="150"/>
      <c r="F54" s="76"/>
      <c r="G54" s="1"/>
      <c r="H54" s="1"/>
      <c r="I54" s="1"/>
      <c r="J54" s="1"/>
      <c r="K54" s="1"/>
      <c r="L54" s="1"/>
      <c r="M54" s="1"/>
      <c r="N54" s="1"/>
      <c r="O54" s="1"/>
      <c r="P54" s="1"/>
      <c r="Q54" s="1"/>
      <c r="R54" s="1"/>
      <c r="S54" s="1"/>
      <c r="T54" s="1"/>
      <c r="U54" s="1"/>
      <c r="V54" s="1"/>
      <c r="W54" s="1"/>
      <c r="X54" s="1"/>
      <c r="Y54" s="1"/>
      <c r="Z54" s="1"/>
    </row>
    <row r="55" spans="1:26" ht="14.25" customHeight="1">
      <c r="A55" s="24">
        <v>45</v>
      </c>
      <c r="B55" s="61"/>
      <c r="C55" s="61"/>
      <c r="D55" s="60"/>
      <c r="E55" s="150"/>
      <c r="F55" s="76"/>
      <c r="G55" s="1"/>
      <c r="H55" s="1"/>
      <c r="I55" s="1"/>
      <c r="J55" s="1"/>
      <c r="K55" s="1"/>
      <c r="L55" s="1"/>
      <c r="M55" s="1"/>
      <c r="N55" s="1"/>
      <c r="O55" s="1"/>
      <c r="P55" s="1"/>
      <c r="Q55" s="1"/>
      <c r="R55" s="1"/>
      <c r="S55" s="1"/>
      <c r="T55" s="1"/>
      <c r="U55" s="1"/>
      <c r="V55" s="1"/>
      <c r="W55" s="1"/>
      <c r="X55" s="1"/>
      <c r="Y55" s="1"/>
      <c r="Z55" s="1"/>
    </row>
    <row r="56" spans="1:26" ht="14.25" customHeight="1">
      <c r="A56" s="24">
        <v>46</v>
      </c>
      <c r="B56" s="53"/>
      <c r="C56" s="26"/>
      <c r="D56" s="152"/>
      <c r="E56" s="26"/>
      <c r="F56" s="44"/>
      <c r="G56" s="1"/>
      <c r="H56" s="1"/>
      <c r="I56" s="1"/>
      <c r="J56" s="1"/>
      <c r="K56" s="1"/>
      <c r="L56" s="1"/>
      <c r="M56" s="1"/>
      <c r="N56" s="1"/>
      <c r="O56" s="1"/>
      <c r="P56" s="1"/>
      <c r="Q56" s="1"/>
      <c r="R56" s="1"/>
      <c r="S56" s="1"/>
      <c r="T56" s="1"/>
      <c r="U56" s="1"/>
      <c r="V56" s="1"/>
      <c r="W56" s="1"/>
      <c r="X56" s="1"/>
      <c r="Y56" s="1"/>
      <c r="Z56" s="1"/>
    </row>
    <row r="57" spans="1:26" ht="14.25" customHeight="1">
      <c r="A57" s="24">
        <v>47</v>
      </c>
      <c r="B57" s="53"/>
      <c r="C57" s="26"/>
      <c r="D57" s="152"/>
      <c r="E57" s="26"/>
      <c r="F57" s="44"/>
      <c r="G57" s="1"/>
      <c r="H57" s="1"/>
      <c r="I57" s="1"/>
      <c r="J57" s="1"/>
      <c r="K57" s="1"/>
      <c r="L57" s="1"/>
      <c r="M57" s="1"/>
      <c r="N57" s="1"/>
      <c r="O57" s="1"/>
      <c r="P57" s="1"/>
      <c r="Q57" s="1"/>
      <c r="R57" s="1"/>
      <c r="S57" s="1"/>
      <c r="T57" s="1"/>
      <c r="U57" s="1"/>
      <c r="V57" s="1"/>
      <c r="W57" s="1"/>
      <c r="X57" s="1"/>
      <c r="Y57" s="1"/>
      <c r="Z57" s="1"/>
    </row>
    <row r="58" spans="1:26" ht="14.25" customHeight="1">
      <c r="A58" s="24">
        <v>48</v>
      </c>
      <c r="B58" s="53"/>
      <c r="C58" s="53"/>
      <c r="D58" s="152"/>
      <c r="E58" s="26"/>
      <c r="F58" s="44"/>
      <c r="G58" s="1"/>
      <c r="H58" s="1"/>
      <c r="I58" s="1"/>
      <c r="J58" s="1"/>
      <c r="K58" s="1"/>
      <c r="L58" s="1"/>
      <c r="M58" s="1"/>
      <c r="N58" s="1"/>
      <c r="O58" s="1"/>
      <c r="P58" s="1"/>
      <c r="Q58" s="1"/>
      <c r="R58" s="1"/>
      <c r="S58" s="1"/>
      <c r="T58" s="1"/>
      <c r="U58" s="1"/>
      <c r="V58" s="1"/>
      <c r="W58" s="1"/>
      <c r="X58" s="1"/>
      <c r="Y58" s="1"/>
      <c r="Z58" s="1"/>
    </row>
    <row r="59" spans="1:26" ht="14.25" customHeight="1">
      <c r="A59" s="24">
        <v>49</v>
      </c>
      <c r="B59" s="153"/>
      <c r="C59" s="154"/>
      <c r="D59" s="154"/>
      <c r="E59" s="155"/>
      <c r="F59" s="156"/>
      <c r="G59" s="1"/>
      <c r="H59" s="1"/>
      <c r="I59" s="1"/>
      <c r="J59" s="1"/>
      <c r="K59" s="1"/>
      <c r="L59" s="1"/>
      <c r="M59" s="1"/>
      <c r="N59" s="1"/>
      <c r="O59" s="1"/>
      <c r="P59" s="1"/>
      <c r="Q59" s="1"/>
      <c r="R59" s="1"/>
      <c r="S59" s="1"/>
      <c r="T59" s="1"/>
      <c r="U59" s="1"/>
      <c r="V59" s="1"/>
      <c r="W59" s="1"/>
      <c r="X59" s="1"/>
      <c r="Y59" s="1"/>
      <c r="Z59" s="1"/>
    </row>
    <row r="60" spans="1:26" ht="14.25" customHeight="1">
      <c r="A60" s="24">
        <v>50</v>
      </c>
      <c r="B60" s="157"/>
      <c r="C60" s="157"/>
      <c r="D60" s="157"/>
      <c r="E60" s="157"/>
      <c r="F60" s="158"/>
      <c r="G60" s="1"/>
      <c r="H60" s="1"/>
      <c r="I60" s="1"/>
      <c r="J60" s="1"/>
      <c r="K60" s="1"/>
      <c r="L60" s="1"/>
      <c r="M60" s="1"/>
      <c r="N60" s="1"/>
      <c r="O60" s="1"/>
      <c r="P60" s="1"/>
      <c r="Q60" s="1"/>
      <c r="R60" s="1"/>
      <c r="S60" s="1"/>
      <c r="T60" s="1"/>
      <c r="U60" s="1"/>
      <c r="V60" s="1"/>
      <c r="W60" s="1"/>
      <c r="X60" s="1"/>
      <c r="Y60" s="1"/>
      <c r="Z60" s="1"/>
    </row>
    <row r="61" spans="1:26" ht="14.25" customHeight="1">
      <c r="A61" s="24">
        <v>51</v>
      </c>
      <c r="B61" s="157"/>
      <c r="C61" s="157"/>
      <c r="D61" s="157"/>
      <c r="E61" s="157"/>
      <c r="F61" s="158"/>
      <c r="G61" s="1"/>
      <c r="H61" s="1"/>
      <c r="I61" s="1"/>
      <c r="J61" s="1"/>
      <c r="K61" s="1"/>
      <c r="L61" s="1"/>
      <c r="M61" s="1"/>
      <c r="N61" s="1"/>
      <c r="O61" s="1"/>
      <c r="P61" s="1"/>
      <c r="Q61" s="1"/>
      <c r="R61" s="1"/>
      <c r="S61" s="1"/>
      <c r="T61" s="1"/>
      <c r="U61" s="1"/>
      <c r="V61" s="1"/>
      <c r="W61" s="1"/>
      <c r="X61" s="1"/>
      <c r="Y61" s="1"/>
      <c r="Z61" s="1"/>
    </row>
    <row r="62" spans="1:26" ht="14.25" customHeight="1">
      <c r="A62" s="24">
        <v>52</v>
      </c>
      <c r="B62" s="61"/>
      <c r="C62" s="61"/>
      <c r="D62" s="61"/>
      <c r="E62" s="150"/>
      <c r="F62" s="76"/>
      <c r="G62" s="1"/>
      <c r="H62" s="1"/>
      <c r="I62" s="1"/>
      <c r="J62" s="1"/>
      <c r="K62" s="1"/>
      <c r="L62" s="1"/>
      <c r="M62" s="1"/>
      <c r="N62" s="1"/>
      <c r="O62" s="1"/>
      <c r="P62" s="1"/>
      <c r="Q62" s="1"/>
      <c r="R62" s="1"/>
      <c r="S62" s="1"/>
      <c r="T62" s="1"/>
      <c r="U62" s="1"/>
      <c r="V62" s="1"/>
      <c r="W62" s="1"/>
      <c r="X62" s="1"/>
      <c r="Y62" s="1"/>
      <c r="Z62" s="1"/>
    </row>
    <row r="63" spans="1:26" ht="14.25" customHeight="1">
      <c r="A63" s="24">
        <v>53</v>
      </c>
      <c r="B63" s="61"/>
      <c r="C63" s="61"/>
      <c r="D63" s="60"/>
      <c r="E63" s="150"/>
      <c r="F63" s="76"/>
      <c r="G63" s="1"/>
      <c r="H63" s="1"/>
      <c r="I63" s="1"/>
      <c r="J63" s="1"/>
      <c r="K63" s="1"/>
      <c r="L63" s="1"/>
      <c r="M63" s="1"/>
      <c r="N63" s="1"/>
      <c r="O63" s="1"/>
      <c r="P63" s="1"/>
      <c r="Q63" s="1"/>
      <c r="R63" s="1"/>
      <c r="S63" s="1"/>
      <c r="T63" s="1"/>
      <c r="U63" s="1"/>
      <c r="V63" s="1"/>
      <c r="W63" s="1"/>
      <c r="X63" s="1"/>
      <c r="Y63" s="1"/>
      <c r="Z63" s="1"/>
    </row>
    <row r="64" spans="1:26" ht="14.25" customHeight="1">
      <c r="A64" s="24">
        <v>54</v>
      </c>
      <c r="B64" s="61"/>
      <c r="C64" s="61"/>
      <c r="D64" s="60"/>
      <c r="E64" s="150"/>
      <c r="F64" s="76"/>
      <c r="G64" s="1"/>
      <c r="H64" s="1"/>
      <c r="I64" s="1"/>
      <c r="J64" s="1"/>
      <c r="K64" s="1"/>
      <c r="L64" s="1"/>
      <c r="M64" s="1"/>
      <c r="N64" s="1"/>
      <c r="O64" s="1"/>
      <c r="P64" s="1"/>
      <c r="Q64" s="1"/>
      <c r="R64" s="1"/>
      <c r="S64" s="1"/>
      <c r="T64" s="1"/>
      <c r="U64" s="1"/>
      <c r="V64" s="1"/>
      <c r="W64" s="1"/>
      <c r="X64" s="1"/>
      <c r="Y64" s="1"/>
      <c r="Z64" s="1"/>
    </row>
    <row r="65" spans="1:26" ht="14.25" customHeight="1">
      <c r="A65" s="24">
        <v>55</v>
      </c>
      <c r="B65" s="53"/>
      <c r="C65" s="26"/>
      <c r="D65" s="152"/>
      <c r="E65" s="26"/>
      <c r="F65" s="44"/>
      <c r="G65" s="1"/>
      <c r="H65" s="1"/>
      <c r="I65" s="1"/>
      <c r="J65" s="1"/>
      <c r="K65" s="1"/>
      <c r="L65" s="1"/>
      <c r="M65" s="1"/>
      <c r="N65" s="1"/>
      <c r="O65" s="1"/>
      <c r="P65" s="1"/>
      <c r="Q65" s="1"/>
      <c r="R65" s="1"/>
      <c r="S65" s="1"/>
      <c r="T65" s="1"/>
      <c r="U65" s="1"/>
      <c r="V65" s="1"/>
      <c r="W65" s="1"/>
      <c r="X65" s="1"/>
      <c r="Y65" s="1"/>
      <c r="Z65" s="1"/>
    </row>
    <row r="66" spans="1:26" ht="14.25" customHeight="1">
      <c r="A66" s="24">
        <v>56</v>
      </c>
      <c r="B66" s="53"/>
      <c r="C66" s="26"/>
      <c r="D66" s="152"/>
      <c r="E66" s="26"/>
      <c r="F66" s="44"/>
      <c r="G66" s="1"/>
      <c r="H66" s="1"/>
      <c r="I66" s="1"/>
      <c r="J66" s="1"/>
      <c r="K66" s="1"/>
      <c r="L66" s="1"/>
      <c r="M66" s="1"/>
      <c r="N66" s="1"/>
      <c r="O66" s="1"/>
      <c r="P66" s="1"/>
      <c r="Q66" s="1"/>
      <c r="R66" s="1"/>
      <c r="S66" s="1"/>
      <c r="T66" s="1"/>
      <c r="U66" s="1"/>
      <c r="V66" s="1"/>
      <c r="W66" s="1"/>
      <c r="X66" s="1"/>
      <c r="Y66" s="1"/>
      <c r="Z66" s="1"/>
    </row>
    <row r="67" spans="1:26" ht="14.25" customHeight="1">
      <c r="A67" s="24">
        <v>57</v>
      </c>
      <c r="B67" s="53"/>
      <c r="C67" s="53"/>
      <c r="D67" s="152"/>
      <c r="E67" s="26"/>
      <c r="F67" s="44"/>
      <c r="G67" s="1"/>
      <c r="H67" s="1"/>
      <c r="I67" s="1"/>
      <c r="J67" s="1"/>
      <c r="K67" s="1"/>
      <c r="L67" s="1"/>
      <c r="M67" s="1"/>
      <c r="N67" s="1"/>
      <c r="O67" s="1"/>
      <c r="P67" s="1"/>
      <c r="Q67" s="1"/>
      <c r="R67" s="1"/>
      <c r="S67" s="1"/>
      <c r="T67" s="1"/>
      <c r="U67" s="1"/>
      <c r="V67" s="1"/>
      <c r="W67" s="1"/>
      <c r="X67" s="1"/>
      <c r="Y67" s="1"/>
      <c r="Z67" s="1"/>
    </row>
    <row r="68" spans="1:26" ht="14.25" customHeight="1">
      <c r="A68" s="24">
        <v>58</v>
      </c>
      <c r="B68" s="153"/>
      <c r="C68" s="154"/>
      <c r="D68" s="154"/>
      <c r="E68" s="155"/>
      <c r="F68" s="156"/>
      <c r="G68" s="1"/>
      <c r="H68" s="1"/>
      <c r="I68" s="1"/>
      <c r="J68" s="1"/>
      <c r="K68" s="1"/>
      <c r="L68" s="1"/>
      <c r="M68" s="1"/>
      <c r="N68" s="1"/>
      <c r="O68" s="1"/>
      <c r="P68" s="1"/>
      <c r="Q68" s="1"/>
      <c r="R68" s="1"/>
      <c r="S68" s="1"/>
      <c r="T68" s="1"/>
      <c r="U68" s="1"/>
      <c r="V68" s="1"/>
      <c r="W68" s="1"/>
      <c r="X68" s="1"/>
      <c r="Y68" s="1"/>
      <c r="Z68" s="1"/>
    </row>
    <row r="69" spans="1:26" ht="14.25" customHeight="1">
      <c r="A69" s="24">
        <v>59</v>
      </c>
      <c r="B69" s="157"/>
      <c r="C69" s="157"/>
      <c r="D69" s="157"/>
      <c r="E69" s="157"/>
      <c r="F69" s="158"/>
      <c r="G69" s="1"/>
      <c r="H69" s="1"/>
      <c r="I69" s="1"/>
      <c r="J69" s="1"/>
      <c r="K69" s="1"/>
      <c r="L69" s="1"/>
      <c r="M69" s="1"/>
      <c r="N69" s="1"/>
      <c r="O69" s="1"/>
      <c r="P69" s="1"/>
      <c r="Q69" s="1"/>
      <c r="R69" s="1"/>
      <c r="S69" s="1"/>
      <c r="T69" s="1"/>
      <c r="U69" s="1"/>
      <c r="V69" s="1"/>
      <c r="W69" s="1"/>
      <c r="X69" s="1"/>
      <c r="Y69" s="1"/>
      <c r="Z69" s="1"/>
    </row>
    <row r="70" spans="1:26" ht="14.25" customHeight="1">
      <c r="A70" s="24">
        <v>60</v>
      </c>
      <c r="B70" s="157"/>
      <c r="C70" s="157"/>
      <c r="D70" s="157"/>
      <c r="E70" s="157"/>
      <c r="F70" s="158"/>
      <c r="G70" s="1"/>
      <c r="H70" s="1"/>
      <c r="I70" s="1"/>
      <c r="J70" s="1"/>
      <c r="K70" s="1"/>
      <c r="L70" s="1"/>
      <c r="M70" s="1"/>
      <c r="N70" s="1"/>
      <c r="O70" s="1"/>
      <c r="P70" s="1"/>
      <c r="Q70" s="1"/>
      <c r="R70" s="1"/>
      <c r="S70" s="1"/>
      <c r="T70" s="1"/>
      <c r="U70" s="1"/>
      <c r="V70" s="1"/>
      <c r="W70" s="1"/>
      <c r="X70" s="1"/>
      <c r="Y70" s="1"/>
      <c r="Z70" s="1"/>
    </row>
    <row r="71" spans="1:26" ht="14.25" customHeight="1">
      <c r="A71" s="24">
        <v>61</v>
      </c>
      <c r="B71" s="61"/>
      <c r="C71" s="61"/>
      <c r="D71" s="61"/>
      <c r="E71" s="150"/>
      <c r="F71" s="76"/>
      <c r="G71" s="1"/>
      <c r="H71" s="1"/>
      <c r="I71" s="1"/>
      <c r="J71" s="1"/>
      <c r="K71" s="1"/>
      <c r="L71" s="1"/>
      <c r="M71" s="1"/>
      <c r="N71" s="1"/>
      <c r="O71" s="1"/>
      <c r="P71" s="1"/>
      <c r="Q71" s="1"/>
      <c r="R71" s="1"/>
      <c r="S71" s="1"/>
      <c r="T71" s="1"/>
      <c r="U71" s="1"/>
      <c r="V71" s="1"/>
      <c r="W71" s="1"/>
      <c r="X71" s="1"/>
      <c r="Y71" s="1"/>
      <c r="Z71" s="1"/>
    </row>
    <row r="72" spans="1:26" ht="14.25" customHeight="1">
      <c r="A72" s="24">
        <v>62</v>
      </c>
      <c r="B72" s="61"/>
      <c r="C72" s="61"/>
      <c r="D72" s="60"/>
      <c r="E72" s="150"/>
      <c r="F72" s="76"/>
      <c r="G72" s="1"/>
      <c r="H72" s="1"/>
      <c r="I72" s="1"/>
      <c r="J72" s="1"/>
      <c r="K72" s="1"/>
      <c r="L72" s="1"/>
      <c r="M72" s="1"/>
      <c r="N72" s="1"/>
      <c r="O72" s="1"/>
      <c r="P72" s="1"/>
      <c r="Q72" s="1"/>
      <c r="R72" s="1"/>
      <c r="S72" s="1"/>
      <c r="T72" s="1"/>
      <c r="U72" s="1"/>
      <c r="V72" s="1"/>
      <c r="W72" s="1"/>
      <c r="X72" s="1"/>
      <c r="Y72" s="1"/>
      <c r="Z72" s="1"/>
    </row>
    <row r="73" spans="1:26" ht="14.25" customHeight="1">
      <c r="A73" s="24">
        <v>63</v>
      </c>
      <c r="B73" s="61"/>
      <c r="C73" s="61"/>
      <c r="D73" s="60"/>
      <c r="E73" s="150"/>
      <c r="F73" s="76"/>
      <c r="G73" s="1"/>
      <c r="H73" s="1"/>
      <c r="I73" s="1"/>
      <c r="J73" s="1"/>
      <c r="K73" s="1"/>
      <c r="L73" s="1"/>
      <c r="M73" s="1"/>
      <c r="N73" s="1"/>
      <c r="O73" s="1"/>
      <c r="P73" s="1"/>
      <c r="Q73" s="1"/>
      <c r="R73" s="1"/>
      <c r="S73" s="1"/>
      <c r="T73" s="1"/>
      <c r="U73" s="1"/>
      <c r="V73" s="1"/>
      <c r="W73" s="1"/>
      <c r="X73" s="1"/>
      <c r="Y73" s="1"/>
      <c r="Z73" s="1"/>
    </row>
    <row r="74" spans="1:26" ht="14.25" customHeight="1">
      <c r="A74" s="24">
        <v>64</v>
      </c>
      <c r="B74" s="53"/>
      <c r="C74" s="26"/>
      <c r="D74" s="152"/>
      <c r="E74" s="26"/>
      <c r="F74" s="44"/>
      <c r="G74" s="1"/>
      <c r="H74" s="1"/>
      <c r="I74" s="1"/>
      <c r="J74" s="1"/>
      <c r="K74" s="1"/>
      <c r="L74" s="1"/>
      <c r="M74" s="1"/>
      <c r="N74" s="1"/>
      <c r="O74" s="1"/>
      <c r="P74" s="1"/>
      <c r="Q74" s="1"/>
      <c r="R74" s="1"/>
      <c r="S74" s="1"/>
      <c r="T74" s="1"/>
      <c r="U74" s="1"/>
      <c r="V74" s="1"/>
      <c r="W74" s="1"/>
      <c r="X74" s="1"/>
      <c r="Y74" s="1"/>
      <c r="Z74" s="1"/>
    </row>
    <row r="75" spans="1:26" ht="14.25" customHeight="1">
      <c r="A75" s="24">
        <v>65</v>
      </c>
      <c r="B75" s="53"/>
      <c r="C75" s="26"/>
      <c r="D75" s="152"/>
      <c r="E75" s="26"/>
      <c r="F75" s="44"/>
      <c r="G75" s="1"/>
      <c r="H75" s="1"/>
      <c r="I75" s="1"/>
      <c r="J75" s="1"/>
      <c r="K75" s="1"/>
      <c r="L75" s="1"/>
      <c r="M75" s="1"/>
      <c r="N75" s="1"/>
      <c r="O75" s="1"/>
      <c r="P75" s="1"/>
      <c r="Q75" s="1"/>
      <c r="R75" s="1"/>
      <c r="S75" s="1"/>
      <c r="T75" s="1"/>
      <c r="U75" s="1"/>
      <c r="V75" s="1"/>
      <c r="W75" s="1"/>
      <c r="X75" s="1"/>
      <c r="Y75" s="1"/>
      <c r="Z75" s="1"/>
    </row>
    <row r="76" spans="1:26" ht="14.25" customHeight="1">
      <c r="A76" s="24">
        <v>66</v>
      </c>
      <c r="B76" s="53"/>
      <c r="C76" s="53"/>
      <c r="D76" s="152"/>
      <c r="E76" s="26"/>
      <c r="F76" s="44"/>
      <c r="G76" s="1"/>
      <c r="H76" s="1"/>
      <c r="I76" s="1"/>
      <c r="J76" s="1"/>
      <c r="K76" s="1"/>
      <c r="L76" s="1"/>
      <c r="M76" s="1"/>
      <c r="N76" s="1"/>
      <c r="O76" s="1"/>
      <c r="P76" s="1"/>
      <c r="Q76" s="1"/>
      <c r="R76" s="1"/>
      <c r="S76" s="1"/>
      <c r="T76" s="1"/>
      <c r="U76" s="1"/>
      <c r="V76" s="1"/>
      <c r="W76" s="1"/>
      <c r="X76" s="1"/>
      <c r="Y76" s="1"/>
      <c r="Z76" s="1"/>
    </row>
    <row r="77" spans="1:26" ht="14.25" customHeight="1">
      <c r="A77" s="24">
        <v>67</v>
      </c>
      <c r="B77" s="153"/>
      <c r="C77" s="154"/>
      <c r="D77" s="154"/>
      <c r="E77" s="155"/>
      <c r="F77" s="156"/>
      <c r="G77" s="1"/>
      <c r="H77" s="1"/>
      <c r="I77" s="1"/>
      <c r="J77" s="1"/>
      <c r="K77" s="1"/>
      <c r="L77" s="1"/>
      <c r="M77" s="1"/>
      <c r="N77" s="1"/>
      <c r="O77" s="1"/>
      <c r="P77" s="1"/>
      <c r="Q77" s="1"/>
      <c r="R77" s="1"/>
      <c r="S77" s="1"/>
      <c r="T77" s="1"/>
      <c r="U77" s="1"/>
      <c r="V77" s="1"/>
      <c r="W77" s="1"/>
      <c r="X77" s="1"/>
      <c r="Y77" s="1"/>
      <c r="Z77" s="1"/>
    </row>
    <row r="78" spans="1:26" ht="14.25" customHeight="1">
      <c r="A78" s="24">
        <v>68</v>
      </c>
      <c r="B78" s="157"/>
      <c r="C78" s="157"/>
      <c r="D78" s="157"/>
      <c r="E78" s="157"/>
      <c r="F78" s="158"/>
      <c r="G78" s="1"/>
      <c r="H78" s="1"/>
      <c r="I78" s="1"/>
      <c r="J78" s="1"/>
      <c r="K78" s="1"/>
      <c r="L78" s="1"/>
      <c r="M78" s="1"/>
      <c r="N78" s="1"/>
      <c r="O78" s="1"/>
      <c r="P78" s="1"/>
      <c r="Q78" s="1"/>
      <c r="R78" s="1"/>
      <c r="S78" s="1"/>
      <c r="T78" s="1"/>
      <c r="U78" s="1"/>
      <c r="V78" s="1"/>
      <c r="W78" s="1"/>
      <c r="X78" s="1"/>
      <c r="Y78" s="1"/>
      <c r="Z78" s="1"/>
    </row>
    <row r="79" spans="1:26" ht="14.25" customHeight="1">
      <c r="A79" s="24">
        <v>69</v>
      </c>
      <c r="B79" s="157"/>
      <c r="C79" s="157"/>
      <c r="D79" s="157"/>
      <c r="E79" s="157"/>
      <c r="F79" s="158"/>
      <c r="G79" s="1"/>
      <c r="H79" s="1"/>
      <c r="I79" s="1"/>
      <c r="J79" s="1"/>
      <c r="K79" s="1"/>
      <c r="L79" s="1"/>
      <c r="M79" s="1"/>
      <c r="N79" s="1"/>
      <c r="O79" s="1"/>
      <c r="P79" s="1"/>
      <c r="Q79" s="1"/>
      <c r="R79" s="1"/>
      <c r="S79" s="1"/>
      <c r="T79" s="1"/>
      <c r="U79" s="1"/>
      <c r="V79" s="1"/>
      <c r="W79" s="1"/>
      <c r="X79" s="1"/>
      <c r="Y79" s="1"/>
      <c r="Z79" s="1"/>
    </row>
    <row r="80" spans="1:26" ht="14.25" customHeight="1">
      <c r="A80" s="24">
        <v>70</v>
      </c>
      <c r="B80" s="61"/>
      <c r="C80" s="61"/>
      <c r="D80" s="61"/>
      <c r="E80" s="150"/>
      <c r="F80" s="76"/>
      <c r="G80" s="1"/>
      <c r="H80" s="1"/>
      <c r="I80" s="1"/>
      <c r="J80" s="1"/>
      <c r="K80" s="1"/>
      <c r="L80" s="1"/>
      <c r="M80" s="1"/>
      <c r="N80" s="1"/>
      <c r="O80" s="1"/>
      <c r="P80" s="1"/>
      <c r="Q80" s="1"/>
      <c r="R80" s="1"/>
      <c r="S80" s="1"/>
      <c r="T80" s="1"/>
      <c r="U80" s="1"/>
      <c r="V80" s="1"/>
      <c r="W80" s="1"/>
      <c r="X80" s="1"/>
      <c r="Y80" s="1"/>
      <c r="Z80" s="1"/>
    </row>
    <row r="81" spans="1:26" ht="14.25" customHeight="1">
      <c r="A81" s="24">
        <v>71</v>
      </c>
      <c r="B81" s="61"/>
      <c r="C81" s="61"/>
      <c r="D81" s="60"/>
      <c r="E81" s="150"/>
      <c r="F81" s="76"/>
      <c r="G81" s="1"/>
      <c r="H81" s="1"/>
      <c r="I81" s="1"/>
      <c r="J81" s="1"/>
      <c r="K81" s="1"/>
      <c r="L81" s="1"/>
      <c r="M81" s="1"/>
      <c r="N81" s="1"/>
      <c r="O81" s="1"/>
      <c r="P81" s="1"/>
      <c r="Q81" s="1"/>
      <c r="R81" s="1"/>
      <c r="S81" s="1"/>
      <c r="T81" s="1"/>
      <c r="U81" s="1"/>
      <c r="V81" s="1"/>
      <c r="W81" s="1"/>
      <c r="X81" s="1"/>
      <c r="Y81" s="1"/>
      <c r="Z81" s="1"/>
    </row>
    <row r="82" spans="1:26" ht="14.25" customHeight="1">
      <c r="A82" s="24">
        <v>72</v>
      </c>
      <c r="B82" s="61"/>
      <c r="C82" s="61"/>
      <c r="D82" s="60"/>
      <c r="E82" s="150"/>
      <c r="F82" s="76"/>
      <c r="G82" s="1"/>
      <c r="H82" s="1"/>
      <c r="I82" s="1"/>
      <c r="J82" s="1"/>
      <c r="K82" s="1"/>
      <c r="L82" s="1"/>
      <c r="M82" s="1"/>
      <c r="N82" s="1"/>
      <c r="O82" s="1"/>
      <c r="P82" s="1"/>
      <c r="Q82" s="1"/>
      <c r="R82" s="1"/>
      <c r="S82" s="1"/>
      <c r="T82" s="1"/>
      <c r="U82" s="1"/>
      <c r="V82" s="1"/>
      <c r="W82" s="1"/>
      <c r="X82" s="1"/>
      <c r="Y82" s="1"/>
      <c r="Z82" s="1"/>
    </row>
    <row r="83" spans="1:26" ht="14.25" customHeight="1">
      <c r="A83" s="24">
        <v>73</v>
      </c>
      <c r="B83" s="53"/>
      <c r="C83" s="26"/>
      <c r="D83" s="152"/>
      <c r="E83" s="26"/>
      <c r="F83" s="44"/>
      <c r="G83" s="1"/>
      <c r="H83" s="1"/>
      <c r="I83" s="1"/>
      <c r="J83" s="1"/>
      <c r="K83" s="1"/>
      <c r="L83" s="1"/>
      <c r="M83" s="1"/>
      <c r="N83" s="1"/>
      <c r="O83" s="1"/>
      <c r="P83" s="1"/>
      <c r="Q83" s="1"/>
      <c r="R83" s="1"/>
      <c r="S83" s="1"/>
      <c r="T83" s="1"/>
      <c r="U83" s="1"/>
      <c r="V83" s="1"/>
      <c r="W83" s="1"/>
      <c r="X83" s="1"/>
      <c r="Y83" s="1"/>
      <c r="Z83" s="1"/>
    </row>
    <row r="84" spans="1:26" ht="14.25" customHeight="1">
      <c r="A84" s="24">
        <v>74</v>
      </c>
      <c r="B84" s="53"/>
      <c r="C84" s="26"/>
      <c r="D84" s="152"/>
      <c r="E84" s="26"/>
      <c r="F84" s="44"/>
      <c r="G84" s="1"/>
      <c r="H84" s="1"/>
      <c r="I84" s="1"/>
      <c r="J84" s="1"/>
      <c r="K84" s="1"/>
      <c r="L84" s="1"/>
      <c r="M84" s="1"/>
      <c r="N84" s="1"/>
      <c r="O84" s="1"/>
      <c r="P84" s="1"/>
      <c r="Q84" s="1"/>
      <c r="R84" s="1"/>
      <c r="S84" s="1"/>
      <c r="T84" s="1"/>
      <c r="U84" s="1"/>
      <c r="V84" s="1"/>
      <c r="W84" s="1"/>
      <c r="X84" s="1"/>
      <c r="Y84" s="1"/>
      <c r="Z84" s="1"/>
    </row>
    <row r="85" spans="1:26" ht="14.25" customHeight="1">
      <c r="A85" s="24">
        <v>75</v>
      </c>
      <c r="B85" s="53"/>
      <c r="C85" s="53"/>
      <c r="D85" s="152"/>
      <c r="E85" s="26"/>
      <c r="F85" s="44"/>
      <c r="G85" s="1"/>
      <c r="H85" s="1"/>
      <c r="I85" s="1"/>
      <c r="J85" s="1"/>
      <c r="K85" s="1"/>
      <c r="L85" s="1"/>
      <c r="M85" s="1"/>
      <c r="N85" s="1"/>
      <c r="O85" s="1"/>
      <c r="P85" s="1"/>
      <c r="Q85" s="1"/>
      <c r="R85" s="1"/>
      <c r="S85" s="1"/>
      <c r="T85" s="1"/>
      <c r="U85" s="1"/>
      <c r="V85" s="1"/>
      <c r="W85" s="1"/>
      <c r="X85" s="1"/>
      <c r="Y85" s="1"/>
      <c r="Z85" s="1"/>
    </row>
    <row r="86" spans="1:26" ht="14.25" customHeight="1">
      <c r="A86" s="24">
        <v>76</v>
      </c>
      <c r="B86" s="153"/>
      <c r="C86" s="154"/>
      <c r="D86" s="154"/>
      <c r="E86" s="155"/>
      <c r="F86" s="156"/>
      <c r="G86" s="1"/>
      <c r="H86" s="1"/>
      <c r="I86" s="1"/>
      <c r="J86" s="1"/>
      <c r="K86" s="1"/>
      <c r="L86" s="1"/>
      <c r="M86" s="1"/>
      <c r="N86" s="1"/>
      <c r="O86" s="1"/>
      <c r="P86" s="1"/>
      <c r="Q86" s="1"/>
      <c r="R86" s="1"/>
      <c r="S86" s="1"/>
      <c r="T86" s="1"/>
      <c r="U86" s="1"/>
      <c r="V86" s="1"/>
      <c r="W86" s="1"/>
      <c r="X86" s="1"/>
      <c r="Y86" s="1"/>
      <c r="Z86" s="1"/>
    </row>
    <row r="87" spans="1:26" ht="14.25" customHeight="1">
      <c r="A87" s="24">
        <v>77</v>
      </c>
      <c r="B87" s="157"/>
      <c r="C87" s="157"/>
      <c r="D87" s="157"/>
      <c r="E87" s="157"/>
      <c r="F87" s="158"/>
      <c r="G87" s="1"/>
      <c r="H87" s="1"/>
      <c r="I87" s="1"/>
      <c r="J87" s="1"/>
      <c r="K87" s="1"/>
      <c r="L87" s="1"/>
      <c r="M87" s="1"/>
      <c r="N87" s="1"/>
      <c r="O87" s="1"/>
      <c r="P87" s="1"/>
      <c r="Q87" s="1"/>
      <c r="R87" s="1"/>
      <c r="S87" s="1"/>
      <c r="T87" s="1"/>
      <c r="U87" s="1"/>
      <c r="V87" s="1"/>
      <c r="W87" s="1"/>
      <c r="X87" s="1"/>
      <c r="Y87" s="1"/>
      <c r="Z87" s="1"/>
    </row>
    <row r="88" spans="1:26" ht="14.25" customHeight="1">
      <c r="A88" s="24">
        <v>78</v>
      </c>
      <c r="B88" s="157"/>
      <c r="C88" s="157"/>
      <c r="D88" s="157"/>
      <c r="E88" s="157"/>
      <c r="F88" s="158"/>
      <c r="G88" s="1"/>
      <c r="H88" s="1"/>
      <c r="I88" s="1"/>
      <c r="J88" s="1"/>
      <c r="K88" s="1"/>
      <c r="L88" s="1"/>
      <c r="M88" s="1"/>
      <c r="N88" s="1"/>
      <c r="O88" s="1"/>
      <c r="P88" s="1"/>
      <c r="Q88" s="1"/>
      <c r="R88" s="1"/>
      <c r="S88" s="1"/>
      <c r="T88" s="1"/>
      <c r="U88" s="1"/>
      <c r="V88" s="1"/>
      <c r="W88" s="1"/>
      <c r="X88" s="1"/>
      <c r="Y88" s="1"/>
      <c r="Z88" s="1"/>
    </row>
    <row r="89" spans="1:26" ht="14.25" customHeight="1">
      <c r="A89" s="24">
        <v>79</v>
      </c>
      <c r="B89" s="61"/>
      <c r="C89" s="61"/>
      <c r="D89" s="61"/>
      <c r="E89" s="150"/>
      <c r="F89" s="76"/>
      <c r="G89" s="1"/>
      <c r="H89" s="1"/>
      <c r="I89" s="1"/>
      <c r="J89" s="1"/>
      <c r="K89" s="1"/>
      <c r="L89" s="1"/>
      <c r="M89" s="1"/>
      <c r="N89" s="1"/>
      <c r="O89" s="1"/>
      <c r="P89" s="1"/>
      <c r="Q89" s="1"/>
      <c r="R89" s="1"/>
      <c r="S89" s="1"/>
      <c r="T89" s="1"/>
      <c r="U89" s="1"/>
      <c r="V89" s="1"/>
      <c r="W89" s="1"/>
      <c r="X89" s="1"/>
      <c r="Y89" s="1"/>
      <c r="Z89" s="1"/>
    </row>
    <row r="90" spans="1:26" ht="14.25" customHeight="1">
      <c r="A90" s="24">
        <v>80</v>
      </c>
      <c r="B90" s="61"/>
      <c r="C90" s="61"/>
      <c r="D90" s="60"/>
      <c r="E90" s="150"/>
      <c r="F90" s="76"/>
      <c r="G90" s="1"/>
      <c r="H90" s="1"/>
      <c r="I90" s="1"/>
      <c r="J90" s="1"/>
      <c r="K90" s="1"/>
      <c r="L90" s="1"/>
      <c r="M90" s="1"/>
      <c r="N90" s="1"/>
      <c r="O90" s="1"/>
      <c r="P90" s="1"/>
      <c r="Q90" s="1"/>
      <c r="R90" s="1"/>
      <c r="S90" s="1"/>
      <c r="T90" s="1"/>
      <c r="U90" s="1"/>
      <c r="V90" s="1"/>
      <c r="W90" s="1"/>
      <c r="X90" s="1"/>
      <c r="Y90" s="1"/>
      <c r="Z90" s="1"/>
    </row>
    <row r="91" spans="1:26" ht="14.25" customHeight="1">
      <c r="A91" s="24">
        <v>81</v>
      </c>
      <c r="B91" s="61"/>
      <c r="C91" s="61"/>
      <c r="D91" s="60"/>
      <c r="E91" s="150"/>
      <c r="F91" s="76"/>
      <c r="G91" s="1"/>
      <c r="H91" s="1"/>
      <c r="I91" s="1"/>
      <c r="J91" s="1"/>
      <c r="K91" s="1"/>
      <c r="L91" s="1"/>
      <c r="M91" s="1"/>
      <c r="N91" s="1"/>
      <c r="O91" s="1"/>
      <c r="P91" s="1"/>
      <c r="Q91" s="1"/>
      <c r="R91" s="1"/>
      <c r="S91" s="1"/>
      <c r="T91" s="1"/>
      <c r="U91" s="1"/>
      <c r="V91" s="1"/>
      <c r="W91" s="1"/>
      <c r="X91" s="1"/>
      <c r="Y91" s="1"/>
      <c r="Z91" s="1"/>
    </row>
    <row r="92" spans="1:26" ht="14.25" customHeight="1">
      <c r="A92" s="24">
        <v>82</v>
      </c>
      <c r="B92" s="53"/>
      <c r="C92" s="26"/>
      <c r="D92" s="152"/>
      <c r="E92" s="26"/>
      <c r="F92" s="44"/>
      <c r="G92" s="1"/>
      <c r="H92" s="1"/>
      <c r="I92" s="1"/>
      <c r="J92" s="1"/>
      <c r="K92" s="1"/>
      <c r="L92" s="1"/>
      <c r="M92" s="1"/>
      <c r="N92" s="1"/>
      <c r="O92" s="1"/>
      <c r="P92" s="1"/>
      <c r="Q92" s="1"/>
      <c r="R92" s="1"/>
      <c r="S92" s="1"/>
      <c r="T92" s="1"/>
      <c r="U92" s="1"/>
      <c r="V92" s="1"/>
      <c r="W92" s="1"/>
      <c r="X92" s="1"/>
      <c r="Y92" s="1"/>
      <c r="Z92" s="1"/>
    </row>
    <row r="93" spans="1:26" ht="14.25" customHeight="1">
      <c r="A93" s="24">
        <v>83</v>
      </c>
      <c r="B93" s="53"/>
      <c r="C93" s="26"/>
      <c r="D93" s="152"/>
      <c r="E93" s="26"/>
      <c r="F93" s="44"/>
      <c r="G93" s="1"/>
      <c r="H93" s="1"/>
      <c r="I93" s="1"/>
      <c r="J93" s="1"/>
      <c r="K93" s="1"/>
      <c r="L93" s="1"/>
      <c r="M93" s="1"/>
      <c r="N93" s="1"/>
      <c r="O93" s="1"/>
      <c r="P93" s="1"/>
      <c r="Q93" s="1"/>
      <c r="R93" s="1"/>
      <c r="S93" s="1"/>
      <c r="T93" s="1"/>
      <c r="U93" s="1"/>
      <c r="V93" s="1"/>
      <c r="W93" s="1"/>
      <c r="X93" s="1"/>
      <c r="Y93" s="1"/>
      <c r="Z93" s="1"/>
    </row>
    <row r="94" spans="1:26" ht="14.25" customHeight="1">
      <c r="A94" s="24">
        <v>84</v>
      </c>
      <c r="B94" s="53"/>
      <c r="C94" s="53"/>
      <c r="D94" s="152"/>
      <c r="E94" s="26"/>
      <c r="F94" s="44"/>
      <c r="G94" s="1"/>
      <c r="H94" s="1"/>
      <c r="I94" s="1"/>
      <c r="J94" s="1"/>
      <c r="K94" s="1"/>
      <c r="L94" s="1"/>
      <c r="M94" s="1"/>
      <c r="N94" s="1"/>
      <c r="O94" s="1"/>
      <c r="P94" s="1"/>
      <c r="Q94" s="1"/>
      <c r="R94" s="1"/>
      <c r="S94" s="1"/>
      <c r="T94" s="1"/>
      <c r="U94" s="1"/>
      <c r="V94" s="1"/>
      <c r="W94" s="1"/>
      <c r="X94" s="1"/>
      <c r="Y94" s="1"/>
      <c r="Z94" s="1"/>
    </row>
    <row r="95" spans="1:26" ht="14.25" customHeight="1">
      <c r="A95" s="24">
        <v>85</v>
      </c>
      <c r="B95" s="153"/>
      <c r="C95" s="154"/>
      <c r="D95" s="154"/>
      <c r="E95" s="155"/>
      <c r="F95" s="156"/>
      <c r="G95" s="1"/>
      <c r="H95" s="1"/>
      <c r="I95" s="1"/>
      <c r="J95" s="1"/>
      <c r="K95" s="1"/>
      <c r="L95" s="1"/>
      <c r="M95" s="1"/>
      <c r="N95" s="1"/>
      <c r="O95" s="1"/>
      <c r="P95" s="1"/>
      <c r="Q95" s="1"/>
      <c r="R95" s="1"/>
      <c r="S95" s="1"/>
      <c r="T95" s="1"/>
      <c r="U95" s="1"/>
      <c r="V95" s="1"/>
      <c r="W95" s="1"/>
      <c r="X95" s="1"/>
      <c r="Y95" s="1"/>
      <c r="Z95" s="1"/>
    </row>
    <row r="96" spans="1:26" ht="14.25" customHeight="1">
      <c r="A96" s="24">
        <v>86</v>
      </c>
      <c r="B96" s="157"/>
      <c r="C96" s="157"/>
      <c r="D96" s="157"/>
      <c r="E96" s="157"/>
      <c r="F96" s="158"/>
      <c r="G96" s="1"/>
      <c r="H96" s="1"/>
      <c r="I96" s="1"/>
      <c r="J96" s="1"/>
      <c r="K96" s="1"/>
      <c r="L96" s="1"/>
      <c r="M96" s="1"/>
      <c r="N96" s="1"/>
      <c r="O96" s="1"/>
      <c r="P96" s="1"/>
      <c r="Q96" s="1"/>
      <c r="R96" s="1"/>
      <c r="S96" s="1"/>
      <c r="T96" s="1"/>
      <c r="U96" s="1"/>
      <c r="V96" s="1"/>
      <c r="W96" s="1"/>
      <c r="X96" s="1"/>
      <c r="Y96" s="1"/>
      <c r="Z96" s="1"/>
    </row>
    <row r="97" spans="1:26" ht="14.25" customHeight="1">
      <c r="A97" s="24">
        <v>87</v>
      </c>
      <c r="B97" s="157"/>
      <c r="C97" s="157"/>
      <c r="D97" s="157"/>
      <c r="E97" s="157"/>
      <c r="F97" s="158"/>
      <c r="G97" s="1"/>
      <c r="H97" s="1"/>
      <c r="I97" s="1"/>
      <c r="J97" s="1"/>
      <c r="K97" s="1"/>
      <c r="L97" s="1"/>
      <c r="M97" s="1"/>
      <c r="N97" s="1"/>
      <c r="O97" s="1"/>
      <c r="P97" s="1"/>
      <c r="Q97" s="1"/>
      <c r="R97" s="1"/>
      <c r="S97" s="1"/>
      <c r="T97" s="1"/>
      <c r="U97" s="1"/>
      <c r="V97" s="1"/>
      <c r="W97" s="1"/>
      <c r="X97" s="1"/>
      <c r="Y97" s="1"/>
      <c r="Z97" s="1"/>
    </row>
    <row r="98" spans="1:26" ht="14.25" customHeight="1">
      <c r="A98" s="24">
        <v>88</v>
      </c>
      <c r="B98" s="61"/>
      <c r="C98" s="61"/>
      <c r="D98" s="61"/>
      <c r="E98" s="150"/>
      <c r="F98" s="76"/>
      <c r="G98" s="1"/>
      <c r="H98" s="1"/>
      <c r="I98" s="1"/>
      <c r="J98" s="1"/>
      <c r="K98" s="1"/>
      <c r="L98" s="1"/>
      <c r="M98" s="1"/>
      <c r="N98" s="1"/>
      <c r="O98" s="1"/>
      <c r="P98" s="1"/>
      <c r="Q98" s="1"/>
      <c r="R98" s="1"/>
      <c r="S98" s="1"/>
      <c r="T98" s="1"/>
      <c r="U98" s="1"/>
      <c r="V98" s="1"/>
      <c r="W98" s="1"/>
      <c r="X98" s="1"/>
      <c r="Y98" s="1"/>
      <c r="Z98" s="1"/>
    </row>
    <row r="99" spans="1:26" ht="14.25" customHeight="1">
      <c r="A99" s="24">
        <v>89</v>
      </c>
      <c r="B99" s="61"/>
      <c r="C99" s="61"/>
      <c r="D99" s="60"/>
      <c r="E99" s="150"/>
      <c r="F99" s="76"/>
      <c r="G99" s="1"/>
      <c r="H99" s="1"/>
      <c r="I99" s="1"/>
      <c r="J99" s="1"/>
      <c r="K99" s="1"/>
      <c r="L99" s="1"/>
      <c r="M99" s="1"/>
      <c r="N99" s="1"/>
      <c r="O99" s="1"/>
      <c r="P99" s="1"/>
      <c r="Q99" s="1"/>
      <c r="R99" s="1"/>
      <c r="S99" s="1"/>
      <c r="T99" s="1"/>
      <c r="U99" s="1"/>
      <c r="V99" s="1"/>
      <c r="W99" s="1"/>
      <c r="X99" s="1"/>
      <c r="Y99" s="1"/>
      <c r="Z99" s="1"/>
    </row>
    <row r="100" spans="1:26" ht="14.25" customHeight="1">
      <c r="A100" s="24">
        <v>90</v>
      </c>
      <c r="B100" s="61"/>
      <c r="C100" s="61"/>
      <c r="D100" s="60"/>
      <c r="E100" s="150"/>
      <c r="F100" s="76"/>
      <c r="G100" s="1"/>
      <c r="H100" s="1"/>
      <c r="I100" s="1"/>
      <c r="J100" s="1"/>
      <c r="K100" s="1"/>
      <c r="L100" s="1"/>
      <c r="M100" s="1"/>
      <c r="N100" s="1"/>
      <c r="O100" s="1"/>
      <c r="P100" s="1"/>
      <c r="Q100" s="1"/>
      <c r="R100" s="1"/>
      <c r="S100" s="1"/>
      <c r="T100" s="1"/>
      <c r="U100" s="1"/>
      <c r="V100" s="1"/>
      <c r="W100" s="1"/>
      <c r="X100" s="1"/>
      <c r="Y100" s="1"/>
      <c r="Z100" s="1"/>
    </row>
    <row r="101" spans="1:26" ht="14.25" customHeight="1">
      <c r="A101" s="24">
        <v>91</v>
      </c>
      <c r="B101" s="53"/>
      <c r="C101" s="26"/>
      <c r="D101" s="152"/>
      <c r="E101" s="26"/>
      <c r="F101" s="44"/>
      <c r="G101" s="1"/>
      <c r="H101" s="1"/>
      <c r="I101" s="1"/>
      <c r="J101" s="1"/>
      <c r="K101" s="1"/>
      <c r="L101" s="1"/>
      <c r="M101" s="1"/>
      <c r="N101" s="1"/>
      <c r="O101" s="1"/>
      <c r="P101" s="1"/>
      <c r="Q101" s="1"/>
      <c r="R101" s="1"/>
      <c r="S101" s="1"/>
      <c r="T101" s="1"/>
      <c r="U101" s="1"/>
      <c r="V101" s="1"/>
      <c r="W101" s="1"/>
      <c r="X101" s="1"/>
      <c r="Y101" s="1"/>
      <c r="Z101" s="1"/>
    </row>
    <row r="102" spans="1:26" ht="14.25" customHeight="1">
      <c r="A102" s="24">
        <v>92</v>
      </c>
      <c r="B102" s="53"/>
      <c r="C102" s="26"/>
      <c r="D102" s="152"/>
      <c r="E102" s="26"/>
      <c r="F102" s="44"/>
      <c r="G102" s="1"/>
      <c r="H102" s="1"/>
      <c r="I102" s="1"/>
      <c r="J102" s="1"/>
      <c r="K102" s="1"/>
      <c r="L102" s="1"/>
      <c r="M102" s="1"/>
      <c r="N102" s="1"/>
      <c r="O102" s="1"/>
      <c r="P102" s="1"/>
      <c r="Q102" s="1"/>
      <c r="R102" s="1"/>
      <c r="S102" s="1"/>
      <c r="T102" s="1"/>
      <c r="U102" s="1"/>
      <c r="V102" s="1"/>
      <c r="W102" s="1"/>
      <c r="X102" s="1"/>
      <c r="Y102" s="1"/>
      <c r="Z102" s="1"/>
    </row>
    <row r="103" spans="1:26" ht="14.25" customHeight="1">
      <c r="A103" s="24">
        <v>93</v>
      </c>
      <c r="B103" s="53"/>
      <c r="C103" s="53"/>
      <c r="D103" s="152"/>
      <c r="E103" s="26"/>
      <c r="F103" s="44"/>
      <c r="G103" s="1"/>
      <c r="H103" s="1"/>
      <c r="I103" s="1"/>
      <c r="J103" s="1"/>
      <c r="K103" s="1"/>
      <c r="L103" s="1"/>
      <c r="M103" s="1"/>
      <c r="N103" s="1"/>
      <c r="O103" s="1"/>
      <c r="P103" s="1"/>
      <c r="Q103" s="1"/>
      <c r="R103" s="1"/>
      <c r="S103" s="1"/>
      <c r="T103" s="1"/>
      <c r="U103" s="1"/>
      <c r="V103" s="1"/>
      <c r="W103" s="1"/>
      <c r="X103" s="1"/>
      <c r="Y103" s="1"/>
      <c r="Z103" s="1"/>
    </row>
    <row r="104" spans="1:26" ht="14.25" customHeight="1">
      <c r="A104" s="24">
        <v>94</v>
      </c>
      <c r="B104" s="153"/>
      <c r="C104" s="154"/>
      <c r="D104" s="154"/>
      <c r="E104" s="155"/>
      <c r="F104" s="156"/>
      <c r="G104" s="1"/>
      <c r="H104" s="1"/>
      <c r="I104" s="1"/>
      <c r="J104" s="1"/>
      <c r="K104" s="1"/>
      <c r="L104" s="1"/>
      <c r="M104" s="1"/>
      <c r="N104" s="1"/>
      <c r="O104" s="1"/>
      <c r="P104" s="1"/>
      <c r="Q104" s="1"/>
      <c r="R104" s="1"/>
      <c r="S104" s="1"/>
      <c r="T104" s="1"/>
      <c r="U104" s="1"/>
      <c r="V104" s="1"/>
      <c r="W104" s="1"/>
      <c r="X104" s="1"/>
      <c r="Y104" s="1"/>
      <c r="Z104" s="1"/>
    </row>
    <row r="105" spans="1:26" ht="14.25" customHeight="1">
      <c r="A105" s="24">
        <v>95</v>
      </c>
      <c r="B105" s="157"/>
      <c r="C105" s="157"/>
      <c r="D105" s="157"/>
      <c r="E105" s="157"/>
      <c r="F105" s="158"/>
      <c r="G105" s="1"/>
      <c r="H105" s="1"/>
      <c r="I105" s="1"/>
      <c r="J105" s="1"/>
      <c r="K105" s="1"/>
      <c r="L105" s="1"/>
      <c r="M105" s="1"/>
      <c r="N105" s="1"/>
      <c r="O105" s="1"/>
      <c r="P105" s="1"/>
      <c r="Q105" s="1"/>
      <c r="R105" s="1"/>
      <c r="S105" s="1"/>
      <c r="T105" s="1"/>
      <c r="U105" s="1"/>
      <c r="V105" s="1"/>
      <c r="W105" s="1"/>
      <c r="X105" s="1"/>
      <c r="Y105" s="1"/>
      <c r="Z105" s="1"/>
    </row>
    <row r="106" spans="1:26" ht="14.25" customHeight="1">
      <c r="A106" s="24">
        <v>96</v>
      </c>
      <c r="B106" s="157"/>
      <c r="C106" s="157"/>
      <c r="D106" s="157"/>
      <c r="E106" s="157"/>
      <c r="F106" s="158"/>
      <c r="G106" s="1"/>
      <c r="H106" s="1"/>
      <c r="I106" s="1"/>
      <c r="J106" s="1"/>
      <c r="K106" s="1"/>
      <c r="L106" s="1"/>
      <c r="M106" s="1"/>
      <c r="N106" s="1"/>
      <c r="O106" s="1"/>
      <c r="P106" s="1"/>
      <c r="Q106" s="1"/>
      <c r="R106" s="1"/>
      <c r="S106" s="1"/>
      <c r="T106" s="1"/>
      <c r="U106" s="1"/>
      <c r="V106" s="1"/>
      <c r="W106" s="1"/>
      <c r="X106" s="1"/>
      <c r="Y106" s="1"/>
      <c r="Z106" s="1"/>
    </row>
    <row r="107" spans="1:26" ht="14.25" customHeight="1">
      <c r="A107" s="24">
        <v>97</v>
      </c>
      <c r="B107" s="61"/>
      <c r="C107" s="61"/>
      <c r="D107" s="61"/>
      <c r="E107" s="150"/>
      <c r="F107" s="76"/>
      <c r="G107" s="1"/>
      <c r="H107" s="1"/>
      <c r="I107" s="1"/>
      <c r="J107" s="1"/>
      <c r="K107" s="1"/>
      <c r="L107" s="1"/>
      <c r="M107" s="1"/>
      <c r="N107" s="1"/>
      <c r="O107" s="1"/>
      <c r="P107" s="1"/>
      <c r="Q107" s="1"/>
      <c r="R107" s="1"/>
      <c r="S107" s="1"/>
      <c r="T107" s="1"/>
      <c r="U107" s="1"/>
      <c r="V107" s="1"/>
      <c r="W107" s="1"/>
      <c r="X107" s="1"/>
      <c r="Y107" s="1"/>
      <c r="Z107" s="1"/>
    </row>
    <row r="108" spans="1:26" ht="14.25" customHeight="1">
      <c r="A108" s="24">
        <v>98</v>
      </c>
      <c r="B108" s="61"/>
      <c r="C108" s="61"/>
      <c r="D108" s="60"/>
      <c r="E108" s="150"/>
      <c r="F108" s="76"/>
      <c r="G108" s="1"/>
      <c r="H108" s="1"/>
      <c r="I108" s="1"/>
      <c r="J108" s="1"/>
      <c r="K108" s="1"/>
      <c r="L108" s="1"/>
      <c r="M108" s="1"/>
      <c r="N108" s="1"/>
      <c r="O108" s="1"/>
      <c r="P108" s="1"/>
      <c r="Q108" s="1"/>
      <c r="R108" s="1"/>
      <c r="S108" s="1"/>
      <c r="T108" s="1"/>
      <c r="U108" s="1"/>
      <c r="V108" s="1"/>
      <c r="W108" s="1"/>
      <c r="X108" s="1"/>
      <c r="Y108" s="1"/>
      <c r="Z108" s="1"/>
    </row>
    <row r="109" spans="1:26" ht="14.25" customHeight="1">
      <c r="A109" s="24">
        <v>99</v>
      </c>
      <c r="B109" s="61"/>
      <c r="C109" s="61"/>
      <c r="D109" s="60"/>
      <c r="E109" s="150"/>
      <c r="F109" s="76"/>
      <c r="G109" s="1"/>
      <c r="H109" s="1"/>
      <c r="I109" s="1"/>
      <c r="J109" s="1"/>
      <c r="K109" s="1"/>
      <c r="L109" s="1"/>
      <c r="M109" s="1"/>
      <c r="N109" s="1"/>
      <c r="O109" s="1"/>
      <c r="P109" s="1"/>
      <c r="Q109" s="1"/>
      <c r="R109" s="1"/>
      <c r="S109" s="1"/>
      <c r="T109" s="1"/>
      <c r="U109" s="1"/>
      <c r="V109" s="1"/>
      <c r="W109" s="1"/>
      <c r="X109" s="1"/>
      <c r="Y109" s="1"/>
      <c r="Z109" s="1"/>
    </row>
    <row r="110" spans="1:26" ht="14.25" customHeight="1">
      <c r="A110" s="159">
        <v>100</v>
      </c>
      <c r="B110" s="53"/>
      <c r="C110" s="26"/>
      <c r="D110" s="152"/>
      <c r="E110" s="26"/>
      <c r="F110" s="44"/>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5">
      <c r="B994" s="48"/>
      <c r="E994" s="48"/>
      <c r="F994" s="48"/>
    </row>
    <row r="995" spans="1:26" ht="14.5">
      <c r="B995" s="48"/>
      <c r="E995" s="48"/>
      <c r="F995" s="48"/>
    </row>
    <row r="996" spans="1:26" ht="14.5">
      <c r="B996" s="48"/>
      <c r="E996" s="48"/>
      <c r="F996" s="48"/>
    </row>
    <row r="997" spans="1:26" ht="14.5">
      <c r="B997" s="48"/>
      <c r="E997" s="48"/>
      <c r="F997" s="48"/>
    </row>
    <row r="998" spans="1:26" ht="14.5">
      <c r="B998" s="48"/>
      <c r="E998" s="48"/>
      <c r="F998" s="48"/>
    </row>
    <row r="999" spans="1:26" ht="14.5">
      <c r="B999" s="48"/>
      <c r="E999" s="48"/>
      <c r="F999" s="48"/>
    </row>
  </sheetData>
  <sheetProtection algorithmName="SHA-512" hashValue="Xfaqpw1niv6DYcTyOjFSg7luH7+yzZ04ua4emgxviEPgdBNh8dbssitwaOj9dbr55gzEQINwEE+Ledn0rTcshw==" saltValue="XEjaAL8fxddmkDGHzcg/UQ==" spinCount="100000" sheet="1" objects="1" scenarios="1" formatColumns="0" formatRows="0"/>
  <protectedRanges>
    <protectedRange sqref="B11:F110" name="Tabel 6a"/>
  </protectedRanges>
  <mergeCells count="2">
    <mergeCell ref="H11:M11"/>
    <mergeCell ref="H12:L12"/>
  </mergeCells>
  <dataValidations count="3">
    <dataValidation type="list" allowBlank="1" showInputMessage="1" showErrorMessage="1" prompt="Pilih salah satu opsi yang tersedia" sqref="E11:E999" xr:uid="{00000000-0002-0000-2800-000000000000}">
      <formula1>$D$3:$D$7</formula1>
    </dataValidation>
    <dataValidation type="decimal" operator="greaterThanOrEqual" allowBlank="1" showDropDown="1" showInputMessage="1" showErrorMessage="1" prompt="Input yang dimasukkan harus dalam bentuk angka" sqref="F11:F999" xr:uid="{00000000-0002-0000-2800-000002000000}">
      <formula1>0</formula1>
    </dataValidation>
    <dataValidation type="list" allowBlank="1" showInputMessage="1" showErrorMessage="1" prompt="Pilih Nama Dosen dari opsi yang tersedia. Bila ada kesalahan penulisan nama atau nama dosen yang perlu ditambah, anda dapat mengubah pada Tabel 4.a" sqref="B11:B1000" xr:uid="{DD8FFD15-DC32-46D2-A947-D71C65323F3F}">
      <formula1>ValidDosen</formula1>
    </dataValidation>
  </dataValidations>
  <hyperlinks>
    <hyperlink ref="G1" location="'Daftar Tabel'!A1" display="&lt;&lt;&lt; Daftar Tabel" xr:uid="{00000000-0004-0000-2800-000000000000}"/>
  </hyperlinks>
  <pageMargins left="0.7" right="0.7" top="0.75" bottom="0.75" header="0" footer="0"/>
  <pageSetup orientation="landscape"/>
  <legacy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Z999"/>
  <sheetViews>
    <sheetView workbookViewId="0">
      <pane xSplit="1" ySplit="5" topLeftCell="B6" activePane="bottomRight" state="frozen"/>
      <selection pane="topRight" activeCell="B1" sqref="B1"/>
      <selection pane="bottomLeft" activeCell="A6" sqref="A6"/>
      <selection pane="bottomRight" activeCell="E6" sqref="E6"/>
    </sheetView>
  </sheetViews>
  <sheetFormatPr defaultColWidth="12.58203125" defaultRowHeight="15" customHeight="1"/>
  <cols>
    <col min="1" max="1" width="4.58203125" customWidth="1"/>
    <col min="2" max="2" width="27" customWidth="1"/>
    <col min="3" max="3" width="12.33203125" customWidth="1"/>
    <col min="4" max="4" width="14.08203125" customWidth="1"/>
    <col min="6" max="6" width="11.08203125" customWidth="1"/>
    <col min="8" max="26" width="7.58203125" customWidth="1"/>
  </cols>
  <sheetData>
    <row r="1" spans="1:26" ht="14.25" customHeight="1">
      <c r="A1" s="230" t="s">
        <v>665</v>
      </c>
      <c r="B1" s="1"/>
      <c r="C1" s="1"/>
      <c r="D1" s="1"/>
      <c r="E1" s="1"/>
      <c r="F1" s="1"/>
      <c r="G1" s="180" t="s">
        <v>87</v>
      </c>
      <c r="H1" s="1"/>
      <c r="I1" s="1"/>
      <c r="J1" s="1"/>
      <c r="K1" s="1"/>
      <c r="L1" s="1"/>
      <c r="M1" s="1"/>
      <c r="N1" s="1"/>
      <c r="O1" s="1"/>
      <c r="P1" s="1"/>
      <c r="Q1" s="1"/>
      <c r="R1" s="1"/>
      <c r="S1" s="1"/>
      <c r="T1" s="1"/>
      <c r="U1" s="1"/>
      <c r="V1" s="1"/>
      <c r="W1" s="1"/>
      <c r="X1" s="1"/>
      <c r="Y1" s="1"/>
      <c r="Z1" s="1"/>
    </row>
    <row r="2" spans="1:26" ht="14.25" customHeight="1">
      <c r="A2" s="62"/>
      <c r="B2" s="1"/>
      <c r="C2" s="1"/>
      <c r="D2" s="1"/>
      <c r="E2" s="1"/>
      <c r="F2" s="1"/>
      <c r="G2" s="1"/>
      <c r="H2" s="1"/>
      <c r="I2" s="1"/>
      <c r="J2" s="1"/>
      <c r="K2" s="1"/>
      <c r="L2" s="1"/>
      <c r="M2" s="1"/>
      <c r="N2" s="1"/>
      <c r="O2" s="1"/>
      <c r="P2" s="1"/>
      <c r="Q2" s="1"/>
      <c r="R2" s="1"/>
      <c r="S2" s="1"/>
      <c r="T2" s="1"/>
      <c r="U2" s="1"/>
      <c r="V2" s="1"/>
      <c r="W2" s="1"/>
      <c r="X2" s="1"/>
      <c r="Y2" s="1"/>
      <c r="Z2" s="1"/>
    </row>
    <row r="3" spans="1:26" ht="14.25" customHeight="1">
      <c r="A3" s="82" t="s">
        <v>330</v>
      </c>
      <c r="B3" s="1"/>
      <c r="C3" s="1"/>
      <c r="D3" s="1"/>
      <c r="E3" s="1"/>
      <c r="F3" s="1"/>
      <c r="G3" s="1"/>
      <c r="H3" s="1"/>
      <c r="I3" s="1"/>
      <c r="J3" s="1"/>
      <c r="K3" s="1"/>
      <c r="L3" s="1"/>
      <c r="M3" s="1"/>
      <c r="N3" s="1"/>
      <c r="O3" s="1"/>
      <c r="P3" s="1"/>
      <c r="Q3" s="1"/>
      <c r="R3" s="1"/>
      <c r="S3" s="1"/>
      <c r="T3" s="1"/>
      <c r="U3" s="1"/>
      <c r="V3" s="1"/>
      <c r="W3" s="1"/>
      <c r="X3" s="1"/>
      <c r="Y3" s="1"/>
      <c r="Z3" s="1"/>
    </row>
    <row r="4" spans="1:26" ht="44.25" customHeight="1">
      <c r="A4" s="22" t="s">
        <v>111</v>
      </c>
      <c r="B4" s="99" t="s">
        <v>147</v>
      </c>
      <c r="C4" s="22" t="s">
        <v>325</v>
      </c>
      <c r="D4" s="22" t="s">
        <v>326</v>
      </c>
      <c r="E4" s="22" t="s">
        <v>331</v>
      </c>
      <c r="F4" s="22" t="s">
        <v>328</v>
      </c>
      <c r="G4" s="1"/>
      <c r="H4" s="1"/>
      <c r="I4" s="1"/>
      <c r="J4" s="1"/>
      <c r="K4" s="1"/>
      <c r="L4" s="1"/>
      <c r="M4" s="1"/>
      <c r="N4" s="1"/>
      <c r="O4" s="1"/>
      <c r="P4" s="1"/>
      <c r="Q4" s="1"/>
      <c r="R4" s="1"/>
      <c r="S4" s="1"/>
      <c r="T4" s="1"/>
      <c r="U4" s="1"/>
      <c r="V4" s="1"/>
      <c r="W4" s="1"/>
      <c r="X4" s="1"/>
      <c r="Y4" s="1"/>
      <c r="Z4" s="1"/>
    </row>
    <row r="5" spans="1:26" ht="14.25" customHeight="1">
      <c r="A5" s="29">
        <v>1</v>
      </c>
      <c r="B5" s="29">
        <v>2</v>
      </c>
      <c r="C5" s="29">
        <v>3</v>
      </c>
      <c r="D5" s="29">
        <v>4</v>
      </c>
      <c r="E5" s="29">
        <v>5</v>
      </c>
      <c r="F5" s="29">
        <v>6</v>
      </c>
      <c r="G5" s="1"/>
      <c r="H5" s="1"/>
      <c r="I5" s="1"/>
      <c r="J5" s="1"/>
      <c r="K5" s="1"/>
      <c r="L5" s="1"/>
      <c r="M5" s="1"/>
      <c r="N5" s="1"/>
      <c r="O5" s="1"/>
      <c r="P5" s="1"/>
      <c r="Q5" s="1"/>
      <c r="R5" s="1"/>
      <c r="S5" s="1"/>
      <c r="T5" s="1"/>
      <c r="U5" s="1"/>
      <c r="V5" s="1"/>
      <c r="W5" s="1"/>
      <c r="X5" s="1"/>
      <c r="Y5" s="1"/>
      <c r="Z5" s="1"/>
    </row>
    <row r="6" spans="1:26" ht="14.25" customHeight="1">
      <c r="A6" s="24">
        <v>1</v>
      </c>
      <c r="B6" s="53"/>
      <c r="C6" s="53"/>
      <c r="D6" s="53"/>
      <c r="E6" s="53"/>
      <c r="F6" s="53"/>
      <c r="G6" s="1"/>
      <c r="H6" s="432" t="s">
        <v>153</v>
      </c>
      <c r="I6" s="372"/>
      <c r="J6" s="1"/>
      <c r="K6" s="1"/>
      <c r="L6" s="1"/>
      <c r="M6" s="1"/>
      <c r="N6" s="1"/>
      <c r="O6" s="1"/>
      <c r="P6" s="1"/>
      <c r="Q6" s="1"/>
      <c r="R6" s="1"/>
      <c r="S6" s="1"/>
      <c r="T6" s="1"/>
      <c r="U6" s="1"/>
      <c r="V6" s="1"/>
      <c r="W6" s="1"/>
      <c r="X6" s="1"/>
      <c r="Y6" s="1"/>
      <c r="Z6" s="1"/>
    </row>
    <row r="7" spans="1:26" ht="14.25" customHeight="1">
      <c r="A7" s="24">
        <v>2</v>
      </c>
      <c r="B7" s="53"/>
      <c r="C7" s="44"/>
      <c r="D7" s="26"/>
      <c r="E7" s="44"/>
      <c r="F7" s="44"/>
      <c r="G7" s="1"/>
      <c r="H7" s="47" t="s">
        <v>332</v>
      </c>
      <c r="I7" s="1">
        <f>COUNTIFS(B6:B999,"&lt;&gt;",D6:D999,"&lt;&gt;",F6:F999,"&lt;&gt;",E6:E999,"&lt;&gt;")</f>
        <v>0</v>
      </c>
      <c r="J7" s="1"/>
      <c r="K7" s="1"/>
      <c r="L7" s="1"/>
      <c r="M7" s="1"/>
      <c r="N7" s="1"/>
      <c r="O7" s="1"/>
      <c r="P7" s="1"/>
      <c r="Q7" s="1"/>
      <c r="R7" s="1"/>
      <c r="S7" s="1"/>
      <c r="T7" s="1"/>
      <c r="U7" s="1"/>
      <c r="V7" s="1"/>
      <c r="W7" s="1"/>
      <c r="X7" s="1"/>
      <c r="Y7" s="1"/>
      <c r="Z7" s="1"/>
    </row>
    <row r="8" spans="1:26" ht="14.25" customHeight="1">
      <c r="A8" s="24">
        <v>3</v>
      </c>
      <c r="B8" s="53"/>
      <c r="C8" s="44"/>
      <c r="D8" s="26"/>
      <c r="E8" s="44"/>
      <c r="F8" s="44"/>
      <c r="G8" s="1"/>
      <c r="H8" s="1"/>
      <c r="I8" s="1"/>
      <c r="J8" s="1"/>
      <c r="K8" s="1"/>
      <c r="L8" s="1"/>
      <c r="M8" s="1"/>
      <c r="N8" s="1"/>
      <c r="O8" s="1"/>
      <c r="P8" s="1"/>
      <c r="Q8" s="1"/>
      <c r="R8" s="1"/>
      <c r="S8" s="1"/>
      <c r="T8" s="1"/>
      <c r="U8" s="1"/>
      <c r="V8" s="1"/>
      <c r="W8" s="1"/>
      <c r="X8" s="1"/>
      <c r="Y8" s="1"/>
      <c r="Z8" s="1"/>
    </row>
    <row r="9" spans="1:26" ht="14.25" customHeight="1">
      <c r="A9" s="24">
        <v>4</v>
      </c>
      <c r="B9" s="53"/>
      <c r="C9" s="44"/>
      <c r="D9" s="26"/>
      <c r="E9" s="44"/>
      <c r="F9" s="44"/>
      <c r="G9" s="1"/>
      <c r="H9" s="1"/>
      <c r="I9" s="1"/>
      <c r="J9" s="1"/>
      <c r="K9" s="1"/>
      <c r="L9" s="1"/>
      <c r="M9" s="1"/>
      <c r="N9" s="1"/>
      <c r="O9" s="1"/>
      <c r="P9" s="1"/>
      <c r="Q9" s="1"/>
      <c r="R9" s="1"/>
      <c r="S9" s="1"/>
      <c r="T9" s="1"/>
      <c r="U9" s="1"/>
      <c r="V9" s="1"/>
      <c r="W9" s="1"/>
      <c r="X9" s="1"/>
      <c r="Y9" s="1"/>
      <c r="Z9" s="1"/>
    </row>
    <row r="10" spans="1:26" ht="14.25" customHeight="1">
      <c r="A10" s="24">
        <v>5</v>
      </c>
      <c r="B10" s="53"/>
      <c r="C10" s="44"/>
      <c r="D10" s="26"/>
      <c r="E10" s="44"/>
      <c r="F10" s="44"/>
      <c r="G10" s="1"/>
      <c r="H10" s="1"/>
      <c r="I10" s="1"/>
      <c r="J10" s="1"/>
      <c r="K10" s="1"/>
      <c r="L10" s="1"/>
      <c r="M10" s="1"/>
      <c r="N10" s="1"/>
      <c r="O10" s="1"/>
      <c r="P10" s="1"/>
      <c r="Q10" s="1"/>
      <c r="R10" s="1"/>
      <c r="S10" s="1"/>
      <c r="T10" s="1"/>
      <c r="U10" s="1"/>
      <c r="V10" s="1"/>
      <c r="W10" s="1"/>
      <c r="X10" s="1"/>
      <c r="Y10" s="1"/>
      <c r="Z10" s="1"/>
    </row>
    <row r="11" spans="1:26" ht="14.25" customHeight="1">
      <c r="A11" s="24">
        <v>6</v>
      </c>
      <c r="B11" s="53"/>
      <c r="C11" s="44"/>
      <c r="D11" s="26"/>
      <c r="E11" s="44"/>
      <c r="F11" s="44"/>
      <c r="G11" s="1"/>
      <c r="H11" s="1"/>
      <c r="I11" s="1"/>
      <c r="J11" s="1"/>
      <c r="K11" s="1"/>
      <c r="L11" s="1"/>
      <c r="M11" s="1"/>
      <c r="N11" s="1"/>
      <c r="O11" s="1"/>
      <c r="P11" s="1"/>
      <c r="Q11" s="1"/>
      <c r="R11" s="1"/>
      <c r="S11" s="1"/>
      <c r="T11" s="1"/>
      <c r="U11" s="1"/>
      <c r="V11" s="1"/>
      <c r="W11" s="1"/>
      <c r="X11" s="1"/>
      <c r="Y11" s="1"/>
      <c r="Z11" s="1"/>
    </row>
    <row r="12" spans="1:26" ht="14.25" customHeight="1">
      <c r="A12" s="24">
        <v>7</v>
      </c>
      <c r="B12" s="53"/>
      <c r="C12" s="44"/>
      <c r="D12" s="26"/>
      <c r="E12" s="44"/>
      <c r="F12" s="44"/>
      <c r="G12" s="1"/>
      <c r="H12" s="1"/>
      <c r="I12" s="1"/>
      <c r="J12" s="1"/>
      <c r="K12" s="1"/>
      <c r="L12" s="1"/>
      <c r="M12" s="1"/>
      <c r="N12" s="1"/>
      <c r="O12" s="1"/>
      <c r="P12" s="1"/>
      <c r="Q12" s="1"/>
      <c r="R12" s="1"/>
      <c r="S12" s="1"/>
      <c r="T12" s="1"/>
      <c r="U12" s="1"/>
      <c r="V12" s="1"/>
      <c r="W12" s="1"/>
      <c r="X12" s="1"/>
      <c r="Y12" s="1"/>
      <c r="Z12" s="1"/>
    </row>
    <row r="13" spans="1:26" ht="14.25" customHeight="1">
      <c r="A13" s="24">
        <v>8</v>
      </c>
      <c r="B13" s="53"/>
      <c r="C13" s="44"/>
      <c r="D13" s="26"/>
      <c r="E13" s="44"/>
      <c r="F13" s="44"/>
      <c r="G13" s="1"/>
      <c r="H13" s="1"/>
      <c r="I13" s="1"/>
      <c r="J13" s="1"/>
      <c r="K13" s="1"/>
      <c r="L13" s="1"/>
      <c r="M13" s="1"/>
      <c r="N13" s="1"/>
      <c r="O13" s="1"/>
      <c r="P13" s="1"/>
      <c r="Q13" s="1"/>
      <c r="R13" s="1"/>
      <c r="S13" s="1"/>
      <c r="T13" s="1"/>
      <c r="U13" s="1"/>
      <c r="V13" s="1"/>
      <c r="W13" s="1"/>
      <c r="X13" s="1"/>
      <c r="Y13" s="1"/>
      <c r="Z13" s="1"/>
    </row>
    <row r="14" spans="1:26" ht="14.25" customHeight="1">
      <c r="A14" s="24">
        <v>9</v>
      </c>
      <c r="B14" s="53"/>
      <c r="C14" s="44"/>
      <c r="D14" s="26"/>
      <c r="E14" s="44"/>
      <c r="F14" s="44"/>
      <c r="G14" s="1"/>
      <c r="H14" s="1"/>
      <c r="I14" s="1"/>
      <c r="J14" s="1"/>
      <c r="K14" s="1"/>
      <c r="L14" s="1"/>
      <c r="M14" s="1"/>
      <c r="N14" s="1"/>
      <c r="O14" s="1"/>
      <c r="P14" s="1"/>
      <c r="Q14" s="1"/>
      <c r="R14" s="1"/>
      <c r="S14" s="1"/>
      <c r="T14" s="1"/>
      <c r="U14" s="1"/>
      <c r="V14" s="1"/>
      <c r="W14" s="1"/>
      <c r="X14" s="1"/>
      <c r="Y14" s="1"/>
      <c r="Z14" s="1"/>
    </row>
    <row r="15" spans="1:26" ht="14.25" customHeight="1">
      <c r="A15" s="24">
        <v>10</v>
      </c>
      <c r="B15" s="53"/>
      <c r="C15" s="44"/>
      <c r="D15" s="26"/>
      <c r="E15" s="44"/>
      <c r="F15" s="44"/>
      <c r="G15" s="1"/>
      <c r="H15" s="1"/>
      <c r="I15" s="1"/>
      <c r="J15" s="1"/>
      <c r="K15" s="1"/>
      <c r="L15" s="1"/>
      <c r="M15" s="1"/>
      <c r="N15" s="1"/>
      <c r="O15" s="1"/>
      <c r="P15" s="1"/>
      <c r="Q15" s="1"/>
      <c r="R15" s="1"/>
      <c r="S15" s="1"/>
      <c r="T15" s="1"/>
      <c r="U15" s="1"/>
      <c r="V15" s="1"/>
      <c r="W15" s="1"/>
      <c r="X15" s="1"/>
      <c r="Y15" s="1"/>
      <c r="Z15" s="1"/>
    </row>
    <row r="16" spans="1:26" ht="14.25" customHeight="1">
      <c r="A16" s="24">
        <v>11</v>
      </c>
      <c r="B16" s="53"/>
      <c r="C16" s="44"/>
      <c r="D16" s="26"/>
      <c r="E16" s="44"/>
      <c r="F16" s="44"/>
      <c r="G16" s="1"/>
      <c r="H16" s="1"/>
      <c r="I16" s="1"/>
      <c r="J16" s="1"/>
      <c r="K16" s="1"/>
      <c r="L16" s="1"/>
      <c r="M16" s="1"/>
      <c r="N16" s="1"/>
      <c r="O16" s="1"/>
      <c r="P16" s="1"/>
      <c r="Q16" s="1"/>
      <c r="R16" s="1"/>
      <c r="S16" s="1"/>
      <c r="T16" s="1"/>
      <c r="U16" s="1"/>
      <c r="V16" s="1"/>
      <c r="W16" s="1"/>
      <c r="X16" s="1"/>
      <c r="Y16" s="1"/>
      <c r="Z16" s="1"/>
    </row>
    <row r="17" spans="1:26" ht="14.25" customHeight="1">
      <c r="A17" s="24">
        <v>12</v>
      </c>
      <c r="B17" s="53"/>
      <c r="C17" s="44"/>
      <c r="D17" s="26"/>
      <c r="E17" s="44"/>
      <c r="F17" s="44"/>
      <c r="G17" s="1"/>
      <c r="H17" s="1"/>
      <c r="I17" s="1"/>
      <c r="J17" s="1"/>
      <c r="K17" s="1"/>
      <c r="L17" s="1"/>
      <c r="M17" s="1"/>
      <c r="N17" s="1"/>
      <c r="O17" s="1"/>
      <c r="P17" s="1"/>
      <c r="Q17" s="1"/>
      <c r="R17" s="1"/>
      <c r="S17" s="1"/>
      <c r="T17" s="1"/>
      <c r="U17" s="1"/>
      <c r="V17" s="1"/>
      <c r="W17" s="1"/>
      <c r="X17" s="1"/>
      <c r="Y17" s="1"/>
      <c r="Z17" s="1"/>
    </row>
    <row r="18" spans="1:26" ht="14.25" customHeight="1">
      <c r="A18" s="24">
        <v>13</v>
      </c>
      <c r="B18" s="53"/>
      <c r="C18" s="44"/>
      <c r="D18" s="26"/>
      <c r="E18" s="44"/>
      <c r="F18" s="44"/>
      <c r="G18" s="1"/>
      <c r="H18" s="1"/>
      <c r="I18" s="1"/>
      <c r="J18" s="1"/>
      <c r="K18" s="1"/>
      <c r="L18" s="1"/>
      <c r="M18" s="1"/>
      <c r="N18" s="1"/>
      <c r="O18" s="1"/>
      <c r="P18" s="1"/>
      <c r="Q18" s="1"/>
      <c r="R18" s="1"/>
      <c r="S18" s="1"/>
      <c r="T18" s="1"/>
      <c r="U18" s="1"/>
      <c r="V18" s="1"/>
      <c r="W18" s="1"/>
      <c r="X18" s="1"/>
      <c r="Y18" s="1"/>
      <c r="Z18" s="1"/>
    </row>
    <row r="19" spans="1:26" ht="14.25" customHeight="1">
      <c r="A19" s="24">
        <v>14</v>
      </c>
      <c r="B19" s="53"/>
      <c r="C19" s="53"/>
      <c r="D19" s="53"/>
      <c r="E19" s="53"/>
      <c r="F19" s="53"/>
      <c r="G19" s="1"/>
      <c r="H19" s="1"/>
      <c r="I19" s="1"/>
      <c r="J19" s="1"/>
      <c r="K19" s="1"/>
      <c r="L19" s="1"/>
      <c r="M19" s="1"/>
      <c r="N19" s="1"/>
      <c r="O19" s="1"/>
      <c r="P19" s="1"/>
      <c r="Q19" s="1"/>
      <c r="R19" s="1"/>
      <c r="S19" s="1"/>
      <c r="T19" s="1"/>
      <c r="U19" s="1"/>
      <c r="V19" s="1"/>
      <c r="W19" s="1"/>
      <c r="X19" s="1"/>
      <c r="Y19" s="1"/>
      <c r="Z19" s="1"/>
    </row>
    <row r="20" spans="1:26" ht="14.25" customHeight="1">
      <c r="A20" s="24">
        <v>15</v>
      </c>
      <c r="B20" s="53"/>
      <c r="C20" s="44"/>
      <c r="D20" s="26"/>
      <c r="E20" s="44"/>
      <c r="F20" s="44"/>
      <c r="G20" s="1"/>
      <c r="H20" s="1"/>
      <c r="I20" s="1"/>
      <c r="J20" s="1"/>
      <c r="K20" s="1"/>
      <c r="L20" s="1"/>
      <c r="M20" s="1"/>
      <c r="N20" s="1"/>
      <c r="O20" s="1"/>
      <c r="P20" s="1"/>
      <c r="Q20" s="1"/>
      <c r="R20" s="1"/>
      <c r="S20" s="1"/>
      <c r="T20" s="1"/>
      <c r="U20" s="1"/>
      <c r="V20" s="1"/>
      <c r="W20" s="1"/>
      <c r="X20" s="1"/>
      <c r="Y20" s="1"/>
      <c r="Z20" s="1"/>
    </row>
    <row r="21" spans="1:26" ht="14.25" customHeight="1">
      <c r="A21" s="24">
        <v>16</v>
      </c>
      <c r="B21" s="53"/>
      <c r="C21" s="44"/>
      <c r="D21" s="26"/>
      <c r="E21" s="44"/>
      <c r="F21" s="44"/>
      <c r="G21" s="1"/>
      <c r="H21" s="1"/>
      <c r="I21" s="1"/>
      <c r="J21" s="1"/>
      <c r="K21" s="1"/>
      <c r="L21" s="1"/>
      <c r="M21" s="1"/>
      <c r="N21" s="1"/>
      <c r="O21" s="1"/>
      <c r="P21" s="1"/>
      <c r="Q21" s="1"/>
      <c r="R21" s="1"/>
      <c r="S21" s="1"/>
      <c r="T21" s="1"/>
      <c r="U21" s="1"/>
      <c r="V21" s="1"/>
      <c r="W21" s="1"/>
      <c r="X21" s="1"/>
      <c r="Y21" s="1"/>
      <c r="Z21" s="1"/>
    </row>
    <row r="22" spans="1:26" ht="14.25" customHeight="1">
      <c r="A22" s="24">
        <v>17</v>
      </c>
      <c r="B22" s="53"/>
      <c r="C22" s="44"/>
      <c r="D22" s="26"/>
      <c r="E22" s="44"/>
      <c r="F22" s="44"/>
      <c r="G22" s="1"/>
      <c r="H22" s="1"/>
      <c r="I22" s="1"/>
      <c r="J22" s="1"/>
      <c r="K22" s="1"/>
      <c r="L22" s="1"/>
      <c r="M22" s="1"/>
      <c r="N22" s="1"/>
      <c r="O22" s="1"/>
      <c r="P22" s="1"/>
      <c r="Q22" s="1"/>
      <c r="R22" s="1"/>
      <c r="S22" s="1"/>
      <c r="T22" s="1"/>
      <c r="U22" s="1"/>
      <c r="V22" s="1"/>
      <c r="W22" s="1"/>
      <c r="X22" s="1"/>
      <c r="Y22" s="1"/>
      <c r="Z22" s="1"/>
    </row>
    <row r="23" spans="1:26" ht="14.25" customHeight="1">
      <c r="A23" s="24">
        <v>18</v>
      </c>
      <c r="B23" s="53"/>
      <c r="C23" s="44"/>
      <c r="D23" s="26"/>
      <c r="E23" s="44"/>
      <c r="F23" s="44"/>
      <c r="G23" s="1"/>
      <c r="H23" s="1"/>
      <c r="I23" s="1"/>
      <c r="J23" s="1"/>
      <c r="K23" s="1"/>
      <c r="L23" s="1"/>
      <c r="M23" s="1"/>
      <c r="N23" s="1"/>
      <c r="O23" s="1"/>
      <c r="P23" s="1"/>
      <c r="Q23" s="1"/>
      <c r="R23" s="1"/>
      <c r="S23" s="1"/>
      <c r="T23" s="1"/>
      <c r="U23" s="1"/>
      <c r="V23" s="1"/>
      <c r="W23" s="1"/>
      <c r="X23" s="1"/>
      <c r="Y23" s="1"/>
      <c r="Z23" s="1"/>
    </row>
    <row r="24" spans="1:26" ht="14.25" customHeight="1">
      <c r="A24" s="24">
        <v>19</v>
      </c>
      <c r="B24" s="53"/>
      <c r="C24" s="44"/>
      <c r="D24" s="26"/>
      <c r="E24" s="44"/>
      <c r="F24" s="44"/>
      <c r="G24" s="1"/>
      <c r="H24" s="1"/>
      <c r="I24" s="1"/>
      <c r="J24" s="1"/>
      <c r="K24" s="1"/>
      <c r="L24" s="1"/>
      <c r="M24" s="1"/>
      <c r="N24" s="1"/>
      <c r="O24" s="1"/>
      <c r="P24" s="1"/>
      <c r="Q24" s="1"/>
      <c r="R24" s="1"/>
      <c r="S24" s="1"/>
      <c r="T24" s="1"/>
      <c r="U24" s="1"/>
      <c r="V24" s="1"/>
      <c r="W24" s="1"/>
      <c r="X24" s="1"/>
      <c r="Y24" s="1"/>
      <c r="Z24" s="1"/>
    </row>
    <row r="25" spans="1:26" ht="14.25" customHeight="1">
      <c r="A25" s="24">
        <v>20</v>
      </c>
      <c r="B25" s="53"/>
      <c r="C25" s="44"/>
      <c r="D25" s="26"/>
      <c r="E25" s="44"/>
      <c r="F25" s="44"/>
      <c r="G25" s="1"/>
      <c r="H25" s="1"/>
      <c r="I25" s="1"/>
      <c r="J25" s="1"/>
      <c r="K25" s="1"/>
      <c r="L25" s="1"/>
      <c r="M25" s="1"/>
      <c r="N25" s="1"/>
      <c r="O25" s="1"/>
      <c r="P25" s="1"/>
      <c r="Q25" s="1"/>
      <c r="R25" s="1"/>
      <c r="S25" s="1"/>
      <c r="T25" s="1"/>
      <c r="U25" s="1"/>
      <c r="V25" s="1"/>
      <c r="W25" s="1"/>
      <c r="X25" s="1"/>
      <c r="Y25" s="1"/>
      <c r="Z25" s="1"/>
    </row>
    <row r="26" spans="1:26" ht="14.25" customHeight="1">
      <c r="A26" s="24">
        <v>21</v>
      </c>
      <c r="B26" s="53"/>
      <c r="C26" s="44"/>
      <c r="D26" s="26"/>
      <c r="E26" s="44"/>
      <c r="F26" s="44"/>
      <c r="G26" s="1"/>
      <c r="H26" s="1"/>
      <c r="I26" s="1"/>
      <c r="J26" s="1"/>
      <c r="K26" s="1"/>
      <c r="L26" s="1"/>
      <c r="M26" s="1"/>
      <c r="N26" s="1"/>
      <c r="O26" s="1"/>
      <c r="P26" s="1"/>
      <c r="Q26" s="1"/>
      <c r="R26" s="1"/>
      <c r="S26" s="1"/>
      <c r="T26" s="1"/>
      <c r="U26" s="1"/>
      <c r="V26" s="1"/>
      <c r="W26" s="1"/>
      <c r="X26" s="1"/>
      <c r="Y26" s="1"/>
      <c r="Z26" s="1"/>
    </row>
    <row r="27" spans="1:26" ht="14.25" customHeight="1">
      <c r="A27" s="24">
        <v>22</v>
      </c>
      <c r="B27" s="53"/>
      <c r="C27" s="44"/>
      <c r="D27" s="26"/>
      <c r="E27" s="44"/>
      <c r="F27" s="44"/>
      <c r="G27" s="1"/>
      <c r="H27" s="1"/>
      <c r="I27" s="1"/>
      <c r="J27" s="1"/>
      <c r="K27" s="1"/>
      <c r="L27" s="1"/>
      <c r="M27" s="1"/>
      <c r="N27" s="1"/>
      <c r="O27" s="1"/>
      <c r="P27" s="1"/>
      <c r="Q27" s="1"/>
      <c r="R27" s="1"/>
      <c r="S27" s="1"/>
      <c r="T27" s="1"/>
      <c r="U27" s="1"/>
      <c r="V27" s="1"/>
      <c r="W27" s="1"/>
      <c r="X27" s="1"/>
      <c r="Y27" s="1"/>
      <c r="Z27" s="1"/>
    </row>
    <row r="28" spans="1:26" ht="14.25" customHeight="1">
      <c r="A28" s="24">
        <v>23</v>
      </c>
      <c r="B28" s="53"/>
      <c r="C28" s="44"/>
      <c r="D28" s="26"/>
      <c r="E28" s="44"/>
      <c r="F28" s="44"/>
      <c r="G28" s="1"/>
      <c r="H28" s="1"/>
      <c r="I28" s="1"/>
      <c r="J28" s="1"/>
      <c r="K28" s="1"/>
      <c r="L28" s="1"/>
      <c r="M28" s="1"/>
      <c r="N28" s="1"/>
      <c r="O28" s="1"/>
      <c r="P28" s="1"/>
      <c r="Q28" s="1"/>
      <c r="R28" s="1"/>
      <c r="S28" s="1"/>
      <c r="T28" s="1"/>
      <c r="U28" s="1"/>
      <c r="V28" s="1"/>
      <c r="W28" s="1"/>
      <c r="X28" s="1"/>
      <c r="Y28" s="1"/>
      <c r="Z28" s="1"/>
    </row>
    <row r="29" spans="1:26" ht="14.25" customHeight="1">
      <c r="A29" s="24">
        <v>24</v>
      </c>
      <c r="B29" s="53"/>
      <c r="C29" s="44"/>
      <c r="D29" s="26"/>
      <c r="E29" s="44"/>
      <c r="F29" s="44"/>
      <c r="G29" s="1"/>
      <c r="H29" s="1"/>
      <c r="I29" s="1"/>
      <c r="J29" s="1"/>
      <c r="K29" s="1"/>
      <c r="L29" s="1"/>
      <c r="M29" s="1"/>
      <c r="N29" s="1"/>
      <c r="O29" s="1"/>
      <c r="P29" s="1"/>
      <c r="Q29" s="1"/>
      <c r="R29" s="1"/>
      <c r="S29" s="1"/>
      <c r="T29" s="1"/>
      <c r="U29" s="1"/>
      <c r="V29" s="1"/>
      <c r="W29" s="1"/>
      <c r="X29" s="1"/>
      <c r="Y29" s="1"/>
      <c r="Z29" s="1"/>
    </row>
    <row r="30" spans="1:26" ht="14.25" customHeight="1">
      <c r="A30" s="24">
        <v>25</v>
      </c>
      <c r="B30" s="53"/>
      <c r="C30" s="44"/>
      <c r="D30" s="26"/>
      <c r="E30" s="44"/>
      <c r="F30" s="44"/>
      <c r="G30" s="1"/>
      <c r="H30" s="1"/>
      <c r="I30" s="1"/>
      <c r="J30" s="1"/>
      <c r="K30" s="1"/>
      <c r="L30" s="1"/>
      <c r="M30" s="1"/>
      <c r="N30" s="1"/>
      <c r="O30" s="1"/>
      <c r="P30" s="1"/>
      <c r="Q30" s="1"/>
      <c r="R30" s="1"/>
      <c r="S30" s="1"/>
      <c r="T30" s="1"/>
      <c r="U30" s="1"/>
      <c r="V30" s="1"/>
      <c r="W30" s="1"/>
      <c r="X30" s="1"/>
      <c r="Y30" s="1"/>
      <c r="Z30" s="1"/>
    </row>
    <row r="31" spans="1:26" ht="14.25" customHeight="1">
      <c r="A31" s="24">
        <v>26</v>
      </c>
      <c r="B31" s="53"/>
      <c r="C31" s="44"/>
      <c r="D31" s="26"/>
      <c r="E31" s="44"/>
      <c r="F31" s="44"/>
      <c r="G31" s="1"/>
      <c r="H31" s="1"/>
      <c r="I31" s="1"/>
      <c r="J31" s="1"/>
      <c r="K31" s="1"/>
      <c r="L31" s="1"/>
      <c r="M31" s="1"/>
      <c r="N31" s="1"/>
      <c r="O31" s="1"/>
      <c r="P31" s="1"/>
      <c r="Q31" s="1"/>
      <c r="R31" s="1"/>
      <c r="S31" s="1"/>
      <c r="T31" s="1"/>
      <c r="U31" s="1"/>
      <c r="V31" s="1"/>
      <c r="W31" s="1"/>
      <c r="X31" s="1"/>
      <c r="Y31" s="1"/>
      <c r="Z31" s="1"/>
    </row>
    <row r="32" spans="1:26" ht="14.25" customHeight="1">
      <c r="A32" s="24">
        <v>27</v>
      </c>
      <c r="B32" s="53"/>
      <c r="C32" s="53"/>
      <c r="D32" s="53"/>
      <c r="E32" s="53"/>
      <c r="F32" s="53"/>
      <c r="G32" s="1"/>
      <c r="H32" s="1"/>
      <c r="I32" s="1"/>
      <c r="J32" s="1"/>
      <c r="K32" s="1"/>
      <c r="L32" s="1"/>
      <c r="M32" s="1"/>
      <c r="N32" s="1"/>
      <c r="O32" s="1"/>
      <c r="P32" s="1"/>
      <c r="Q32" s="1"/>
      <c r="R32" s="1"/>
      <c r="S32" s="1"/>
      <c r="T32" s="1"/>
      <c r="U32" s="1"/>
      <c r="V32" s="1"/>
      <c r="W32" s="1"/>
      <c r="X32" s="1"/>
      <c r="Y32" s="1"/>
      <c r="Z32" s="1"/>
    </row>
    <row r="33" spans="1:26" ht="14.25" customHeight="1">
      <c r="A33" s="24">
        <v>28</v>
      </c>
      <c r="B33" s="53"/>
      <c r="C33" s="44"/>
      <c r="D33" s="26"/>
      <c r="E33" s="44"/>
      <c r="F33" s="44"/>
      <c r="G33" s="1"/>
      <c r="H33" s="1"/>
      <c r="I33" s="1"/>
      <c r="J33" s="1"/>
      <c r="K33" s="1"/>
      <c r="L33" s="1"/>
      <c r="M33" s="1"/>
      <c r="N33" s="1"/>
      <c r="O33" s="1"/>
      <c r="P33" s="1"/>
      <c r="Q33" s="1"/>
      <c r="R33" s="1"/>
      <c r="S33" s="1"/>
      <c r="T33" s="1"/>
      <c r="U33" s="1"/>
      <c r="V33" s="1"/>
      <c r="W33" s="1"/>
      <c r="X33" s="1"/>
      <c r="Y33" s="1"/>
      <c r="Z33" s="1"/>
    </row>
    <row r="34" spans="1:26" ht="14.25" customHeight="1">
      <c r="A34" s="24">
        <v>29</v>
      </c>
      <c r="B34" s="53"/>
      <c r="C34" s="44"/>
      <c r="D34" s="26"/>
      <c r="E34" s="44"/>
      <c r="F34" s="44"/>
      <c r="G34" s="1"/>
      <c r="H34" s="1"/>
      <c r="I34" s="1"/>
      <c r="J34" s="1"/>
      <c r="K34" s="1"/>
      <c r="L34" s="1"/>
      <c r="M34" s="1"/>
      <c r="N34" s="1"/>
      <c r="O34" s="1"/>
      <c r="P34" s="1"/>
      <c r="Q34" s="1"/>
      <c r="R34" s="1"/>
      <c r="S34" s="1"/>
      <c r="T34" s="1"/>
      <c r="U34" s="1"/>
      <c r="V34" s="1"/>
      <c r="W34" s="1"/>
      <c r="X34" s="1"/>
      <c r="Y34" s="1"/>
      <c r="Z34" s="1"/>
    </row>
    <row r="35" spans="1:26" ht="14.25" customHeight="1">
      <c r="A35" s="24">
        <v>30</v>
      </c>
      <c r="B35" s="53"/>
      <c r="C35" s="44"/>
      <c r="D35" s="26"/>
      <c r="E35" s="44"/>
      <c r="F35" s="44"/>
      <c r="G35" s="1"/>
      <c r="H35" s="1"/>
      <c r="I35" s="1"/>
      <c r="J35" s="1"/>
      <c r="K35" s="1"/>
      <c r="L35" s="1"/>
      <c r="M35" s="1"/>
      <c r="N35" s="1"/>
      <c r="O35" s="1"/>
      <c r="P35" s="1"/>
      <c r="Q35" s="1"/>
      <c r="R35" s="1"/>
      <c r="S35" s="1"/>
      <c r="T35" s="1"/>
      <c r="U35" s="1"/>
      <c r="V35" s="1"/>
      <c r="W35" s="1"/>
      <c r="X35" s="1"/>
      <c r="Y35" s="1"/>
      <c r="Z35" s="1"/>
    </row>
    <row r="36" spans="1:26" ht="14.25" customHeight="1">
      <c r="A36" s="24">
        <v>31</v>
      </c>
      <c r="B36" s="53"/>
      <c r="C36" s="44"/>
      <c r="D36" s="26"/>
      <c r="E36" s="44"/>
      <c r="F36" s="44"/>
      <c r="G36" s="1"/>
      <c r="H36" s="1"/>
      <c r="I36" s="1"/>
      <c r="J36" s="1"/>
      <c r="K36" s="1"/>
      <c r="L36" s="1"/>
      <c r="M36" s="1"/>
      <c r="N36" s="1"/>
      <c r="O36" s="1"/>
      <c r="P36" s="1"/>
      <c r="Q36" s="1"/>
      <c r="R36" s="1"/>
      <c r="S36" s="1"/>
      <c r="T36" s="1"/>
      <c r="U36" s="1"/>
      <c r="V36" s="1"/>
      <c r="W36" s="1"/>
      <c r="X36" s="1"/>
      <c r="Y36" s="1"/>
      <c r="Z36" s="1"/>
    </row>
    <row r="37" spans="1:26" ht="14.25" customHeight="1">
      <c r="A37" s="24">
        <v>32</v>
      </c>
      <c r="B37" s="53"/>
      <c r="C37" s="44"/>
      <c r="D37" s="26"/>
      <c r="E37" s="44"/>
      <c r="F37" s="44"/>
      <c r="G37" s="1"/>
      <c r="H37" s="1"/>
      <c r="I37" s="1"/>
      <c r="J37" s="1"/>
      <c r="K37" s="1"/>
      <c r="L37" s="1"/>
      <c r="M37" s="1"/>
      <c r="N37" s="1"/>
      <c r="O37" s="1"/>
      <c r="P37" s="1"/>
      <c r="Q37" s="1"/>
      <c r="R37" s="1"/>
      <c r="S37" s="1"/>
      <c r="T37" s="1"/>
      <c r="U37" s="1"/>
      <c r="V37" s="1"/>
      <c r="W37" s="1"/>
      <c r="X37" s="1"/>
      <c r="Y37" s="1"/>
      <c r="Z37" s="1"/>
    </row>
    <row r="38" spans="1:26" ht="14.25" customHeight="1">
      <c r="A38" s="24">
        <v>33</v>
      </c>
      <c r="B38" s="53"/>
      <c r="C38" s="44"/>
      <c r="D38" s="26"/>
      <c r="E38" s="44"/>
      <c r="F38" s="44"/>
      <c r="G38" s="1"/>
      <c r="H38" s="1"/>
      <c r="I38" s="1"/>
      <c r="J38" s="1"/>
      <c r="K38" s="1"/>
      <c r="L38" s="1"/>
      <c r="M38" s="1"/>
      <c r="N38" s="1"/>
      <c r="O38" s="1"/>
      <c r="P38" s="1"/>
      <c r="Q38" s="1"/>
      <c r="R38" s="1"/>
      <c r="S38" s="1"/>
      <c r="T38" s="1"/>
      <c r="U38" s="1"/>
      <c r="V38" s="1"/>
      <c r="W38" s="1"/>
      <c r="X38" s="1"/>
      <c r="Y38" s="1"/>
      <c r="Z38" s="1"/>
    </row>
    <row r="39" spans="1:26" ht="14.25" customHeight="1">
      <c r="A39" s="24">
        <v>34</v>
      </c>
      <c r="B39" s="53"/>
      <c r="C39" s="44"/>
      <c r="D39" s="26"/>
      <c r="E39" s="44"/>
      <c r="F39" s="44"/>
      <c r="G39" s="1"/>
      <c r="H39" s="1"/>
      <c r="I39" s="1"/>
      <c r="J39" s="1"/>
      <c r="K39" s="1"/>
      <c r="L39" s="1"/>
      <c r="M39" s="1"/>
      <c r="N39" s="1"/>
      <c r="O39" s="1"/>
      <c r="P39" s="1"/>
      <c r="Q39" s="1"/>
      <c r="R39" s="1"/>
      <c r="S39" s="1"/>
      <c r="T39" s="1"/>
      <c r="U39" s="1"/>
      <c r="V39" s="1"/>
      <c r="W39" s="1"/>
      <c r="X39" s="1"/>
      <c r="Y39" s="1"/>
      <c r="Z39" s="1"/>
    </row>
    <row r="40" spans="1:26" ht="14.25" customHeight="1">
      <c r="A40" s="24">
        <v>35</v>
      </c>
      <c r="B40" s="53"/>
      <c r="C40" s="44"/>
      <c r="D40" s="26"/>
      <c r="E40" s="44"/>
      <c r="F40" s="44"/>
      <c r="G40" s="1"/>
      <c r="H40" s="1"/>
      <c r="I40" s="1"/>
      <c r="J40" s="1"/>
      <c r="K40" s="1"/>
      <c r="L40" s="1"/>
      <c r="M40" s="1"/>
      <c r="N40" s="1"/>
      <c r="O40" s="1"/>
      <c r="P40" s="1"/>
      <c r="Q40" s="1"/>
      <c r="R40" s="1"/>
      <c r="S40" s="1"/>
      <c r="T40" s="1"/>
      <c r="U40" s="1"/>
      <c r="V40" s="1"/>
      <c r="W40" s="1"/>
      <c r="X40" s="1"/>
      <c r="Y40" s="1"/>
      <c r="Z40" s="1"/>
    </row>
    <row r="41" spans="1:26" ht="14.25" customHeight="1">
      <c r="A41" s="24">
        <v>36</v>
      </c>
      <c r="B41" s="53"/>
      <c r="C41" s="44"/>
      <c r="D41" s="26"/>
      <c r="E41" s="44"/>
      <c r="F41" s="44"/>
      <c r="G41" s="1"/>
      <c r="H41" s="1"/>
      <c r="I41" s="1"/>
      <c r="J41" s="1"/>
      <c r="K41" s="1"/>
      <c r="L41" s="1"/>
      <c r="M41" s="1"/>
      <c r="N41" s="1"/>
      <c r="O41" s="1"/>
      <c r="P41" s="1"/>
      <c r="Q41" s="1"/>
      <c r="R41" s="1"/>
      <c r="S41" s="1"/>
      <c r="T41" s="1"/>
      <c r="U41" s="1"/>
      <c r="V41" s="1"/>
      <c r="W41" s="1"/>
      <c r="X41" s="1"/>
      <c r="Y41" s="1"/>
      <c r="Z41" s="1"/>
    </row>
    <row r="42" spans="1:26" ht="14.25" customHeight="1">
      <c r="A42" s="24">
        <v>37</v>
      </c>
      <c r="B42" s="53"/>
      <c r="C42" s="44"/>
      <c r="D42" s="26"/>
      <c r="E42" s="44"/>
      <c r="F42" s="44"/>
      <c r="G42" s="1"/>
      <c r="H42" s="1"/>
      <c r="I42" s="1"/>
      <c r="J42" s="1"/>
      <c r="K42" s="1"/>
      <c r="L42" s="1"/>
      <c r="M42" s="1"/>
      <c r="N42" s="1"/>
      <c r="O42" s="1"/>
      <c r="P42" s="1"/>
      <c r="Q42" s="1"/>
      <c r="R42" s="1"/>
      <c r="S42" s="1"/>
      <c r="T42" s="1"/>
      <c r="U42" s="1"/>
      <c r="V42" s="1"/>
      <c r="W42" s="1"/>
      <c r="X42" s="1"/>
      <c r="Y42" s="1"/>
      <c r="Z42" s="1"/>
    </row>
    <row r="43" spans="1:26" ht="14.25" customHeight="1">
      <c r="A43" s="24">
        <v>38</v>
      </c>
      <c r="B43" s="53"/>
      <c r="C43" s="44"/>
      <c r="D43" s="26"/>
      <c r="E43" s="44"/>
      <c r="F43" s="44"/>
      <c r="G43" s="1"/>
      <c r="H43" s="1"/>
      <c r="I43" s="1"/>
      <c r="J43" s="1"/>
      <c r="K43" s="1"/>
      <c r="L43" s="1"/>
      <c r="M43" s="1"/>
      <c r="N43" s="1"/>
      <c r="O43" s="1"/>
      <c r="P43" s="1"/>
      <c r="Q43" s="1"/>
      <c r="R43" s="1"/>
      <c r="S43" s="1"/>
      <c r="T43" s="1"/>
      <c r="U43" s="1"/>
      <c r="V43" s="1"/>
      <c r="W43" s="1"/>
      <c r="X43" s="1"/>
      <c r="Y43" s="1"/>
      <c r="Z43" s="1"/>
    </row>
    <row r="44" spans="1:26" ht="14.25" customHeight="1">
      <c r="A44" s="24">
        <v>39</v>
      </c>
      <c r="B44" s="53"/>
      <c r="C44" s="44"/>
      <c r="D44" s="26"/>
      <c r="E44" s="44"/>
      <c r="F44" s="44"/>
      <c r="G44" s="1"/>
      <c r="H44" s="1"/>
      <c r="I44" s="1"/>
      <c r="J44" s="1"/>
      <c r="K44" s="1"/>
      <c r="L44" s="1"/>
      <c r="M44" s="1"/>
      <c r="N44" s="1"/>
      <c r="O44" s="1"/>
      <c r="P44" s="1"/>
      <c r="Q44" s="1"/>
      <c r="R44" s="1"/>
      <c r="S44" s="1"/>
      <c r="T44" s="1"/>
      <c r="U44" s="1"/>
      <c r="V44" s="1"/>
      <c r="W44" s="1"/>
      <c r="X44" s="1"/>
      <c r="Y44" s="1"/>
      <c r="Z44" s="1"/>
    </row>
    <row r="45" spans="1:26" ht="14.25" customHeight="1">
      <c r="A45" s="24">
        <v>40</v>
      </c>
      <c r="B45" s="53"/>
      <c r="C45" s="53"/>
      <c r="D45" s="53"/>
      <c r="E45" s="53"/>
      <c r="F45" s="53"/>
      <c r="G45" s="1"/>
      <c r="H45" s="1"/>
      <c r="I45" s="1"/>
      <c r="J45" s="1"/>
      <c r="K45" s="1"/>
      <c r="L45" s="1"/>
      <c r="M45" s="1"/>
      <c r="N45" s="1"/>
      <c r="O45" s="1"/>
      <c r="P45" s="1"/>
      <c r="Q45" s="1"/>
      <c r="R45" s="1"/>
      <c r="S45" s="1"/>
      <c r="T45" s="1"/>
      <c r="U45" s="1"/>
      <c r="V45" s="1"/>
      <c r="W45" s="1"/>
      <c r="X45" s="1"/>
      <c r="Y45" s="1"/>
      <c r="Z45" s="1"/>
    </row>
    <row r="46" spans="1:26" ht="14.25" customHeight="1">
      <c r="A46" s="24">
        <v>41</v>
      </c>
      <c r="B46" s="53"/>
      <c r="C46" s="44"/>
      <c r="D46" s="26"/>
      <c r="E46" s="44"/>
      <c r="F46" s="44"/>
      <c r="G46" s="1"/>
      <c r="H46" s="1"/>
      <c r="I46" s="1"/>
      <c r="J46" s="1"/>
      <c r="K46" s="1"/>
      <c r="L46" s="1"/>
      <c r="M46" s="1"/>
      <c r="N46" s="1"/>
      <c r="O46" s="1"/>
      <c r="P46" s="1"/>
      <c r="Q46" s="1"/>
      <c r="R46" s="1"/>
      <c r="S46" s="1"/>
      <c r="T46" s="1"/>
      <c r="U46" s="1"/>
      <c r="V46" s="1"/>
      <c r="W46" s="1"/>
      <c r="X46" s="1"/>
      <c r="Y46" s="1"/>
      <c r="Z46" s="1"/>
    </row>
    <row r="47" spans="1:26" ht="14.25" customHeight="1">
      <c r="A47" s="24">
        <v>42</v>
      </c>
      <c r="B47" s="53"/>
      <c r="C47" s="44"/>
      <c r="D47" s="26"/>
      <c r="E47" s="44"/>
      <c r="F47" s="44"/>
      <c r="G47" s="1"/>
      <c r="H47" s="1"/>
      <c r="I47" s="1"/>
      <c r="J47" s="1"/>
      <c r="K47" s="1"/>
      <c r="L47" s="1"/>
      <c r="M47" s="1"/>
      <c r="N47" s="1"/>
      <c r="O47" s="1"/>
      <c r="P47" s="1"/>
      <c r="Q47" s="1"/>
      <c r="R47" s="1"/>
      <c r="S47" s="1"/>
      <c r="T47" s="1"/>
      <c r="U47" s="1"/>
      <c r="V47" s="1"/>
      <c r="W47" s="1"/>
      <c r="X47" s="1"/>
      <c r="Y47" s="1"/>
      <c r="Z47" s="1"/>
    </row>
    <row r="48" spans="1:26" ht="14.25" customHeight="1">
      <c r="A48" s="24">
        <v>43</v>
      </c>
      <c r="B48" s="53"/>
      <c r="C48" s="44"/>
      <c r="D48" s="26"/>
      <c r="E48" s="44"/>
      <c r="F48" s="44"/>
      <c r="G48" s="1"/>
      <c r="H48" s="1"/>
      <c r="I48" s="1"/>
      <c r="J48" s="1"/>
      <c r="K48" s="1"/>
      <c r="L48" s="1"/>
      <c r="M48" s="1"/>
      <c r="N48" s="1"/>
      <c r="O48" s="1"/>
      <c r="P48" s="1"/>
      <c r="Q48" s="1"/>
      <c r="R48" s="1"/>
      <c r="S48" s="1"/>
      <c r="T48" s="1"/>
      <c r="U48" s="1"/>
      <c r="V48" s="1"/>
      <c r="W48" s="1"/>
      <c r="X48" s="1"/>
      <c r="Y48" s="1"/>
      <c r="Z48" s="1"/>
    </row>
    <row r="49" spans="1:26" ht="14.25" customHeight="1">
      <c r="A49" s="24">
        <v>44</v>
      </c>
      <c r="B49" s="53"/>
      <c r="C49" s="44"/>
      <c r="D49" s="26"/>
      <c r="E49" s="44"/>
      <c r="F49" s="44"/>
      <c r="G49" s="1"/>
      <c r="H49" s="1"/>
      <c r="I49" s="1"/>
      <c r="J49" s="1"/>
      <c r="K49" s="1"/>
      <c r="L49" s="1"/>
      <c r="M49" s="1"/>
      <c r="N49" s="1"/>
      <c r="O49" s="1"/>
      <c r="P49" s="1"/>
      <c r="Q49" s="1"/>
      <c r="R49" s="1"/>
      <c r="S49" s="1"/>
      <c r="T49" s="1"/>
      <c r="U49" s="1"/>
      <c r="V49" s="1"/>
      <c r="W49" s="1"/>
      <c r="X49" s="1"/>
      <c r="Y49" s="1"/>
      <c r="Z49" s="1"/>
    </row>
    <row r="50" spans="1:26" ht="14.25" customHeight="1">
      <c r="A50" s="24">
        <v>45</v>
      </c>
      <c r="B50" s="53"/>
      <c r="C50" s="44"/>
      <c r="D50" s="26"/>
      <c r="E50" s="44"/>
      <c r="F50" s="44"/>
      <c r="G50" s="1"/>
      <c r="H50" s="1"/>
      <c r="I50" s="1"/>
      <c r="J50" s="1"/>
      <c r="K50" s="1"/>
      <c r="L50" s="1"/>
      <c r="M50" s="1"/>
      <c r="N50" s="1"/>
      <c r="O50" s="1"/>
      <c r="P50" s="1"/>
      <c r="Q50" s="1"/>
      <c r="R50" s="1"/>
      <c r="S50" s="1"/>
      <c r="T50" s="1"/>
      <c r="U50" s="1"/>
      <c r="V50" s="1"/>
      <c r="W50" s="1"/>
      <c r="X50" s="1"/>
      <c r="Y50" s="1"/>
      <c r="Z50" s="1"/>
    </row>
    <row r="51" spans="1:26" ht="14.25" customHeight="1">
      <c r="A51" s="24">
        <v>46</v>
      </c>
      <c r="B51" s="53"/>
      <c r="C51" s="44"/>
      <c r="D51" s="26"/>
      <c r="E51" s="44"/>
      <c r="F51" s="44"/>
      <c r="G51" s="1"/>
      <c r="H51" s="1"/>
      <c r="I51" s="1"/>
      <c r="J51" s="1"/>
      <c r="K51" s="1"/>
      <c r="L51" s="1"/>
      <c r="M51" s="1"/>
      <c r="N51" s="1"/>
      <c r="O51" s="1"/>
      <c r="P51" s="1"/>
      <c r="Q51" s="1"/>
      <c r="R51" s="1"/>
      <c r="S51" s="1"/>
      <c r="T51" s="1"/>
      <c r="U51" s="1"/>
      <c r="V51" s="1"/>
      <c r="W51" s="1"/>
      <c r="X51" s="1"/>
      <c r="Y51" s="1"/>
      <c r="Z51" s="1"/>
    </row>
    <row r="52" spans="1:26" ht="14.25" customHeight="1">
      <c r="A52" s="24">
        <v>47</v>
      </c>
      <c r="B52" s="53"/>
      <c r="C52" s="44"/>
      <c r="D52" s="26"/>
      <c r="E52" s="44"/>
      <c r="F52" s="44"/>
      <c r="G52" s="1"/>
      <c r="H52" s="1"/>
      <c r="I52" s="1"/>
      <c r="J52" s="1"/>
      <c r="K52" s="1"/>
      <c r="L52" s="1"/>
      <c r="M52" s="1"/>
      <c r="N52" s="1"/>
      <c r="O52" s="1"/>
      <c r="P52" s="1"/>
      <c r="Q52" s="1"/>
      <c r="R52" s="1"/>
      <c r="S52" s="1"/>
      <c r="T52" s="1"/>
      <c r="U52" s="1"/>
      <c r="V52" s="1"/>
      <c r="W52" s="1"/>
      <c r="X52" s="1"/>
      <c r="Y52" s="1"/>
      <c r="Z52" s="1"/>
    </row>
    <row r="53" spans="1:26" ht="14.25" customHeight="1">
      <c r="A53" s="24">
        <v>48</v>
      </c>
      <c r="B53" s="53"/>
      <c r="C53" s="44"/>
      <c r="D53" s="26"/>
      <c r="E53" s="44"/>
      <c r="F53" s="44"/>
      <c r="G53" s="1"/>
      <c r="H53" s="1"/>
      <c r="I53" s="1"/>
      <c r="J53" s="1"/>
      <c r="K53" s="1"/>
      <c r="L53" s="1"/>
      <c r="M53" s="1"/>
      <c r="N53" s="1"/>
      <c r="O53" s="1"/>
      <c r="P53" s="1"/>
      <c r="Q53" s="1"/>
      <c r="R53" s="1"/>
      <c r="S53" s="1"/>
      <c r="T53" s="1"/>
      <c r="U53" s="1"/>
      <c r="V53" s="1"/>
      <c r="W53" s="1"/>
      <c r="X53" s="1"/>
      <c r="Y53" s="1"/>
      <c r="Z53" s="1"/>
    </row>
    <row r="54" spans="1:26" ht="14.25" customHeight="1">
      <c r="A54" s="24">
        <v>49</v>
      </c>
      <c r="B54" s="53"/>
      <c r="C54" s="44"/>
      <c r="D54" s="26"/>
      <c r="E54" s="44"/>
      <c r="F54" s="44"/>
      <c r="G54" s="1"/>
      <c r="H54" s="1"/>
      <c r="I54" s="1"/>
      <c r="J54" s="1"/>
      <c r="K54" s="1"/>
      <c r="L54" s="1"/>
      <c r="M54" s="1"/>
      <c r="N54" s="1"/>
      <c r="O54" s="1"/>
      <c r="P54" s="1"/>
      <c r="Q54" s="1"/>
      <c r="R54" s="1"/>
      <c r="S54" s="1"/>
      <c r="T54" s="1"/>
      <c r="U54" s="1"/>
      <c r="V54" s="1"/>
      <c r="W54" s="1"/>
      <c r="X54" s="1"/>
      <c r="Y54" s="1"/>
      <c r="Z54" s="1"/>
    </row>
    <row r="55" spans="1:26" ht="14.25" customHeight="1">
      <c r="A55" s="24">
        <v>50</v>
      </c>
      <c r="B55" s="53"/>
      <c r="C55" s="44"/>
      <c r="D55" s="26"/>
      <c r="E55" s="44"/>
      <c r="F55" s="44"/>
      <c r="G55" s="1"/>
      <c r="H55" s="1"/>
      <c r="I55" s="1"/>
      <c r="J55" s="1"/>
      <c r="K55" s="1"/>
      <c r="L55" s="1"/>
      <c r="M55" s="1"/>
      <c r="N55" s="1"/>
      <c r="O55" s="1"/>
      <c r="P55" s="1"/>
      <c r="Q55" s="1"/>
      <c r="R55" s="1"/>
      <c r="S55" s="1"/>
      <c r="T55" s="1"/>
      <c r="U55" s="1"/>
      <c r="V55" s="1"/>
      <c r="W55" s="1"/>
      <c r="X55" s="1"/>
      <c r="Y55" s="1"/>
      <c r="Z55" s="1"/>
    </row>
    <row r="56" spans="1:26" ht="14.25" customHeight="1">
      <c r="A56" s="24">
        <v>51</v>
      </c>
      <c r="B56" s="53"/>
      <c r="C56" s="44"/>
      <c r="D56" s="26"/>
      <c r="E56" s="44"/>
      <c r="F56" s="44"/>
      <c r="G56" s="1"/>
      <c r="H56" s="1"/>
      <c r="I56" s="1"/>
      <c r="J56" s="1"/>
      <c r="K56" s="1"/>
      <c r="L56" s="1"/>
      <c r="M56" s="1"/>
      <c r="N56" s="1"/>
      <c r="O56" s="1"/>
      <c r="P56" s="1"/>
      <c r="Q56" s="1"/>
      <c r="R56" s="1"/>
      <c r="S56" s="1"/>
      <c r="T56" s="1"/>
      <c r="U56" s="1"/>
      <c r="V56" s="1"/>
      <c r="W56" s="1"/>
      <c r="X56" s="1"/>
      <c r="Y56" s="1"/>
      <c r="Z56" s="1"/>
    </row>
    <row r="57" spans="1:26" ht="14.25" customHeight="1">
      <c r="A57" s="24">
        <v>52</v>
      </c>
      <c r="B57" s="53"/>
      <c r="C57" s="44"/>
      <c r="D57" s="26"/>
      <c r="E57" s="44"/>
      <c r="F57" s="44"/>
      <c r="G57" s="1"/>
      <c r="H57" s="1"/>
      <c r="I57" s="1"/>
      <c r="J57" s="1"/>
      <c r="K57" s="1"/>
      <c r="L57" s="1"/>
      <c r="M57" s="1"/>
      <c r="N57" s="1"/>
      <c r="O57" s="1"/>
      <c r="P57" s="1"/>
      <c r="Q57" s="1"/>
      <c r="R57" s="1"/>
      <c r="S57" s="1"/>
      <c r="T57" s="1"/>
      <c r="U57" s="1"/>
      <c r="V57" s="1"/>
      <c r="W57" s="1"/>
      <c r="X57" s="1"/>
      <c r="Y57" s="1"/>
      <c r="Z57" s="1"/>
    </row>
    <row r="58" spans="1:26" ht="14.25" customHeight="1">
      <c r="A58" s="24">
        <v>53</v>
      </c>
      <c r="B58" s="53"/>
      <c r="C58" s="53"/>
      <c r="D58" s="53"/>
      <c r="E58" s="53"/>
      <c r="F58" s="53"/>
      <c r="G58" s="1"/>
      <c r="H58" s="1"/>
      <c r="I58" s="1"/>
      <c r="J58" s="1"/>
      <c r="K58" s="1"/>
      <c r="L58" s="1"/>
      <c r="M58" s="1"/>
      <c r="N58" s="1"/>
      <c r="O58" s="1"/>
      <c r="P58" s="1"/>
      <c r="Q58" s="1"/>
      <c r="R58" s="1"/>
      <c r="S58" s="1"/>
      <c r="T58" s="1"/>
      <c r="U58" s="1"/>
      <c r="V58" s="1"/>
      <c r="W58" s="1"/>
      <c r="X58" s="1"/>
      <c r="Y58" s="1"/>
      <c r="Z58" s="1"/>
    </row>
    <row r="59" spans="1:26" ht="14.25" customHeight="1">
      <c r="A59" s="24">
        <v>54</v>
      </c>
      <c r="B59" s="53"/>
      <c r="C59" s="44"/>
      <c r="D59" s="26"/>
      <c r="E59" s="44"/>
      <c r="F59" s="44"/>
      <c r="G59" s="1"/>
      <c r="H59" s="1"/>
      <c r="I59" s="1"/>
      <c r="J59" s="1"/>
      <c r="K59" s="1"/>
      <c r="L59" s="1"/>
      <c r="M59" s="1"/>
      <c r="N59" s="1"/>
      <c r="O59" s="1"/>
      <c r="P59" s="1"/>
      <c r="Q59" s="1"/>
      <c r="R59" s="1"/>
      <c r="S59" s="1"/>
      <c r="T59" s="1"/>
      <c r="U59" s="1"/>
      <c r="V59" s="1"/>
      <c r="W59" s="1"/>
      <c r="X59" s="1"/>
      <c r="Y59" s="1"/>
      <c r="Z59" s="1"/>
    </row>
    <row r="60" spans="1:26" ht="14.25" customHeight="1">
      <c r="A60" s="24">
        <v>55</v>
      </c>
      <c r="B60" s="53"/>
      <c r="C60" s="44"/>
      <c r="D60" s="26"/>
      <c r="E60" s="44"/>
      <c r="F60" s="44"/>
      <c r="G60" s="1"/>
      <c r="H60" s="1"/>
      <c r="I60" s="1"/>
      <c r="J60" s="1"/>
      <c r="K60" s="1"/>
      <c r="L60" s="1"/>
      <c r="M60" s="1"/>
      <c r="N60" s="1"/>
      <c r="O60" s="1"/>
      <c r="P60" s="1"/>
      <c r="Q60" s="1"/>
      <c r="R60" s="1"/>
      <c r="S60" s="1"/>
      <c r="T60" s="1"/>
      <c r="U60" s="1"/>
      <c r="V60" s="1"/>
      <c r="W60" s="1"/>
      <c r="X60" s="1"/>
      <c r="Y60" s="1"/>
      <c r="Z60" s="1"/>
    </row>
    <row r="61" spans="1:26" ht="14.25" customHeight="1">
      <c r="A61" s="24">
        <v>56</v>
      </c>
      <c r="B61" s="53"/>
      <c r="C61" s="44"/>
      <c r="D61" s="26"/>
      <c r="E61" s="44"/>
      <c r="F61" s="44"/>
      <c r="G61" s="1"/>
      <c r="H61" s="1"/>
      <c r="I61" s="1"/>
      <c r="J61" s="1"/>
      <c r="K61" s="1"/>
      <c r="L61" s="1"/>
      <c r="M61" s="1"/>
      <c r="N61" s="1"/>
      <c r="O61" s="1"/>
      <c r="P61" s="1"/>
      <c r="Q61" s="1"/>
      <c r="R61" s="1"/>
      <c r="S61" s="1"/>
      <c r="T61" s="1"/>
      <c r="U61" s="1"/>
      <c r="V61" s="1"/>
      <c r="W61" s="1"/>
      <c r="X61" s="1"/>
      <c r="Y61" s="1"/>
      <c r="Z61" s="1"/>
    </row>
    <row r="62" spans="1:26" ht="14.25" customHeight="1">
      <c r="A62" s="24">
        <v>57</v>
      </c>
      <c r="B62" s="53"/>
      <c r="C62" s="44"/>
      <c r="D62" s="26"/>
      <c r="E62" s="44"/>
      <c r="F62" s="44"/>
      <c r="G62" s="1"/>
      <c r="H62" s="1"/>
      <c r="I62" s="1"/>
      <c r="J62" s="1"/>
      <c r="K62" s="1"/>
      <c r="L62" s="1"/>
      <c r="M62" s="1"/>
      <c r="N62" s="1"/>
      <c r="O62" s="1"/>
      <c r="P62" s="1"/>
      <c r="Q62" s="1"/>
      <c r="R62" s="1"/>
      <c r="S62" s="1"/>
      <c r="T62" s="1"/>
      <c r="U62" s="1"/>
      <c r="V62" s="1"/>
      <c r="W62" s="1"/>
      <c r="X62" s="1"/>
      <c r="Y62" s="1"/>
      <c r="Z62" s="1"/>
    </row>
    <row r="63" spans="1:26" ht="14.25" customHeight="1">
      <c r="A63" s="24">
        <v>58</v>
      </c>
      <c r="B63" s="53"/>
      <c r="C63" s="44"/>
      <c r="D63" s="26"/>
      <c r="E63" s="44"/>
      <c r="F63" s="44"/>
      <c r="G63" s="1"/>
      <c r="H63" s="1"/>
      <c r="I63" s="1"/>
      <c r="J63" s="1"/>
      <c r="K63" s="1"/>
      <c r="L63" s="1"/>
      <c r="M63" s="1"/>
      <c r="N63" s="1"/>
      <c r="O63" s="1"/>
      <c r="P63" s="1"/>
      <c r="Q63" s="1"/>
      <c r="R63" s="1"/>
      <c r="S63" s="1"/>
      <c r="T63" s="1"/>
      <c r="U63" s="1"/>
      <c r="V63" s="1"/>
      <c r="W63" s="1"/>
      <c r="X63" s="1"/>
      <c r="Y63" s="1"/>
      <c r="Z63" s="1"/>
    </row>
    <row r="64" spans="1:26" ht="14.25" customHeight="1">
      <c r="A64" s="24">
        <v>59</v>
      </c>
      <c r="B64" s="53"/>
      <c r="C64" s="44"/>
      <c r="D64" s="26"/>
      <c r="E64" s="44"/>
      <c r="F64" s="44"/>
      <c r="G64" s="1"/>
      <c r="H64" s="1"/>
      <c r="I64" s="1"/>
      <c r="J64" s="1"/>
      <c r="K64" s="1"/>
      <c r="L64" s="1"/>
      <c r="M64" s="1"/>
      <c r="N64" s="1"/>
      <c r="O64" s="1"/>
      <c r="P64" s="1"/>
      <c r="Q64" s="1"/>
      <c r="R64" s="1"/>
      <c r="S64" s="1"/>
      <c r="T64" s="1"/>
      <c r="U64" s="1"/>
      <c r="V64" s="1"/>
      <c r="W64" s="1"/>
      <c r="X64" s="1"/>
      <c r="Y64" s="1"/>
      <c r="Z64" s="1"/>
    </row>
    <row r="65" spans="1:26" ht="14.25" customHeight="1">
      <c r="A65" s="24">
        <v>60</v>
      </c>
      <c r="B65" s="53"/>
      <c r="C65" s="44"/>
      <c r="D65" s="26"/>
      <c r="E65" s="44"/>
      <c r="F65" s="44"/>
      <c r="G65" s="1"/>
      <c r="H65" s="1"/>
      <c r="I65" s="1"/>
      <c r="J65" s="1"/>
      <c r="K65" s="1"/>
      <c r="L65" s="1"/>
      <c r="M65" s="1"/>
      <c r="N65" s="1"/>
      <c r="O65" s="1"/>
      <c r="P65" s="1"/>
      <c r="Q65" s="1"/>
      <c r="R65" s="1"/>
      <c r="S65" s="1"/>
      <c r="T65" s="1"/>
      <c r="U65" s="1"/>
      <c r="V65" s="1"/>
      <c r="W65" s="1"/>
      <c r="X65" s="1"/>
      <c r="Y65" s="1"/>
      <c r="Z65" s="1"/>
    </row>
    <row r="66" spans="1:26" ht="14.25" customHeight="1">
      <c r="A66" s="24">
        <v>61</v>
      </c>
      <c r="B66" s="53"/>
      <c r="C66" s="44"/>
      <c r="D66" s="26"/>
      <c r="E66" s="44"/>
      <c r="F66" s="44"/>
      <c r="G66" s="1"/>
      <c r="H66" s="1"/>
      <c r="I66" s="1"/>
      <c r="J66" s="1"/>
      <c r="K66" s="1"/>
      <c r="L66" s="1"/>
      <c r="M66" s="1"/>
      <c r="N66" s="1"/>
      <c r="O66" s="1"/>
      <c r="P66" s="1"/>
      <c r="Q66" s="1"/>
      <c r="R66" s="1"/>
      <c r="S66" s="1"/>
      <c r="T66" s="1"/>
      <c r="U66" s="1"/>
      <c r="V66" s="1"/>
      <c r="W66" s="1"/>
      <c r="X66" s="1"/>
      <c r="Y66" s="1"/>
      <c r="Z66" s="1"/>
    </row>
    <row r="67" spans="1:26" ht="14.25" customHeight="1">
      <c r="A67" s="24">
        <v>62</v>
      </c>
      <c r="B67" s="53"/>
      <c r="C67" s="44"/>
      <c r="D67" s="26"/>
      <c r="E67" s="44"/>
      <c r="F67" s="44"/>
      <c r="G67" s="1"/>
      <c r="H67" s="1"/>
      <c r="I67" s="1"/>
      <c r="J67" s="1"/>
      <c r="K67" s="1"/>
      <c r="L67" s="1"/>
      <c r="M67" s="1"/>
      <c r="N67" s="1"/>
      <c r="O67" s="1"/>
      <c r="P67" s="1"/>
      <c r="Q67" s="1"/>
      <c r="R67" s="1"/>
      <c r="S67" s="1"/>
      <c r="T67" s="1"/>
      <c r="U67" s="1"/>
      <c r="V67" s="1"/>
      <c r="W67" s="1"/>
      <c r="X67" s="1"/>
      <c r="Y67" s="1"/>
      <c r="Z67" s="1"/>
    </row>
    <row r="68" spans="1:26" ht="14.25" customHeight="1">
      <c r="A68" s="24">
        <v>63</v>
      </c>
      <c r="B68" s="53"/>
      <c r="C68" s="44"/>
      <c r="D68" s="26"/>
      <c r="E68" s="44"/>
      <c r="F68" s="44"/>
      <c r="G68" s="1"/>
      <c r="H68" s="1"/>
      <c r="I68" s="1"/>
      <c r="J68" s="1"/>
      <c r="K68" s="1"/>
      <c r="L68" s="1"/>
      <c r="M68" s="1"/>
      <c r="N68" s="1"/>
      <c r="O68" s="1"/>
      <c r="P68" s="1"/>
      <c r="Q68" s="1"/>
      <c r="R68" s="1"/>
      <c r="S68" s="1"/>
      <c r="T68" s="1"/>
      <c r="U68" s="1"/>
      <c r="V68" s="1"/>
      <c r="W68" s="1"/>
      <c r="X68" s="1"/>
      <c r="Y68" s="1"/>
      <c r="Z68" s="1"/>
    </row>
    <row r="69" spans="1:26" ht="14.25" customHeight="1">
      <c r="A69" s="24">
        <v>64</v>
      </c>
      <c r="B69" s="53"/>
      <c r="C69" s="44"/>
      <c r="D69" s="26"/>
      <c r="E69" s="44"/>
      <c r="F69" s="44"/>
      <c r="G69" s="1"/>
      <c r="H69" s="1"/>
      <c r="I69" s="1"/>
      <c r="J69" s="1"/>
      <c r="K69" s="1"/>
      <c r="L69" s="1"/>
      <c r="M69" s="1"/>
      <c r="N69" s="1"/>
      <c r="O69" s="1"/>
      <c r="P69" s="1"/>
      <c r="Q69" s="1"/>
      <c r="R69" s="1"/>
      <c r="S69" s="1"/>
      <c r="T69" s="1"/>
      <c r="U69" s="1"/>
      <c r="V69" s="1"/>
      <c r="W69" s="1"/>
      <c r="X69" s="1"/>
      <c r="Y69" s="1"/>
      <c r="Z69" s="1"/>
    </row>
    <row r="70" spans="1:26" ht="14.25" customHeight="1">
      <c r="A70" s="24">
        <v>65</v>
      </c>
      <c r="B70" s="53"/>
      <c r="C70" s="44"/>
      <c r="D70" s="26"/>
      <c r="E70" s="44"/>
      <c r="F70" s="44"/>
      <c r="G70" s="1"/>
      <c r="H70" s="1"/>
      <c r="I70" s="1"/>
      <c r="J70" s="1"/>
      <c r="K70" s="1"/>
      <c r="L70" s="1"/>
      <c r="M70" s="1"/>
      <c r="N70" s="1"/>
      <c r="O70" s="1"/>
      <c r="P70" s="1"/>
      <c r="Q70" s="1"/>
      <c r="R70" s="1"/>
      <c r="S70" s="1"/>
      <c r="T70" s="1"/>
      <c r="U70" s="1"/>
      <c r="V70" s="1"/>
      <c r="W70" s="1"/>
      <c r="X70" s="1"/>
      <c r="Y70" s="1"/>
      <c r="Z70" s="1"/>
    </row>
    <row r="71" spans="1:26" ht="14.25" customHeight="1">
      <c r="A71" s="24">
        <v>66</v>
      </c>
      <c r="B71" s="53"/>
      <c r="C71" s="53"/>
      <c r="D71" s="53"/>
      <c r="E71" s="53"/>
      <c r="F71" s="53"/>
      <c r="G71" s="1"/>
      <c r="H71" s="1"/>
      <c r="I71" s="1"/>
      <c r="J71" s="1"/>
      <c r="K71" s="1"/>
      <c r="L71" s="1"/>
      <c r="M71" s="1"/>
      <c r="N71" s="1"/>
      <c r="O71" s="1"/>
      <c r="P71" s="1"/>
      <c r="Q71" s="1"/>
      <c r="R71" s="1"/>
      <c r="S71" s="1"/>
      <c r="T71" s="1"/>
      <c r="U71" s="1"/>
      <c r="V71" s="1"/>
      <c r="W71" s="1"/>
      <c r="X71" s="1"/>
      <c r="Y71" s="1"/>
      <c r="Z71" s="1"/>
    </row>
    <row r="72" spans="1:26" ht="14.25" customHeight="1">
      <c r="A72" s="24">
        <v>67</v>
      </c>
      <c r="B72" s="53"/>
      <c r="C72" s="44"/>
      <c r="D72" s="26"/>
      <c r="E72" s="44"/>
      <c r="F72" s="44"/>
      <c r="G72" s="1"/>
      <c r="H72" s="1"/>
      <c r="I72" s="1"/>
      <c r="J72" s="1"/>
      <c r="K72" s="1"/>
      <c r="L72" s="1"/>
      <c r="M72" s="1"/>
      <c r="N72" s="1"/>
      <c r="O72" s="1"/>
      <c r="P72" s="1"/>
      <c r="Q72" s="1"/>
      <c r="R72" s="1"/>
      <c r="S72" s="1"/>
      <c r="T72" s="1"/>
      <c r="U72" s="1"/>
      <c r="V72" s="1"/>
      <c r="W72" s="1"/>
      <c r="X72" s="1"/>
      <c r="Y72" s="1"/>
      <c r="Z72" s="1"/>
    </row>
    <row r="73" spans="1:26" ht="14.25" customHeight="1">
      <c r="A73" s="24">
        <v>68</v>
      </c>
      <c r="B73" s="53"/>
      <c r="C73" s="44"/>
      <c r="D73" s="26"/>
      <c r="E73" s="44"/>
      <c r="F73" s="44"/>
      <c r="G73" s="1"/>
      <c r="H73" s="1"/>
      <c r="I73" s="1"/>
      <c r="J73" s="1"/>
      <c r="K73" s="1"/>
      <c r="L73" s="1"/>
      <c r="M73" s="1"/>
      <c r="N73" s="1"/>
      <c r="O73" s="1"/>
      <c r="P73" s="1"/>
      <c r="Q73" s="1"/>
      <c r="R73" s="1"/>
      <c r="S73" s="1"/>
      <c r="T73" s="1"/>
      <c r="U73" s="1"/>
      <c r="V73" s="1"/>
      <c r="W73" s="1"/>
      <c r="X73" s="1"/>
      <c r="Y73" s="1"/>
      <c r="Z73" s="1"/>
    </row>
    <row r="74" spans="1:26" ht="14.25" customHeight="1">
      <c r="A74" s="24">
        <v>69</v>
      </c>
      <c r="B74" s="53"/>
      <c r="C74" s="44"/>
      <c r="D74" s="26"/>
      <c r="E74" s="44"/>
      <c r="F74" s="44"/>
      <c r="G74" s="1"/>
      <c r="H74" s="1"/>
      <c r="I74" s="1"/>
      <c r="J74" s="1"/>
      <c r="K74" s="1"/>
      <c r="L74" s="1"/>
      <c r="M74" s="1"/>
      <c r="N74" s="1"/>
      <c r="O74" s="1"/>
      <c r="P74" s="1"/>
      <c r="Q74" s="1"/>
      <c r="R74" s="1"/>
      <c r="S74" s="1"/>
      <c r="T74" s="1"/>
      <c r="U74" s="1"/>
      <c r="V74" s="1"/>
      <c r="W74" s="1"/>
      <c r="X74" s="1"/>
      <c r="Y74" s="1"/>
      <c r="Z74" s="1"/>
    </row>
    <row r="75" spans="1:26" ht="14.25" customHeight="1">
      <c r="A75" s="24">
        <v>70</v>
      </c>
      <c r="B75" s="53"/>
      <c r="C75" s="44"/>
      <c r="D75" s="26"/>
      <c r="E75" s="44"/>
      <c r="F75" s="44"/>
      <c r="G75" s="1"/>
      <c r="H75" s="1"/>
      <c r="I75" s="1"/>
      <c r="J75" s="1"/>
      <c r="K75" s="1"/>
      <c r="L75" s="1"/>
      <c r="M75" s="1"/>
      <c r="N75" s="1"/>
      <c r="O75" s="1"/>
      <c r="P75" s="1"/>
      <c r="Q75" s="1"/>
      <c r="R75" s="1"/>
      <c r="S75" s="1"/>
      <c r="T75" s="1"/>
      <c r="U75" s="1"/>
      <c r="V75" s="1"/>
      <c r="W75" s="1"/>
      <c r="X75" s="1"/>
      <c r="Y75" s="1"/>
      <c r="Z75" s="1"/>
    </row>
    <row r="76" spans="1:26" ht="14.25" customHeight="1">
      <c r="A76" s="24">
        <v>71</v>
      </c>
      <c r="B76" s="53"/>
      <c r="C76" s="44"/>
      <c r="D76" s="26"/>
      <c r="E76" s="44"/>
      <c r="F76" s="44"/>
      <c r="G76" s="1"/>
      <c r="H76" s="1"/>
      <c r="I76" s="1"/>
      <c r="J76" s="1"/>
      <c r="K76" s="1"/>
      <c r="L76" s="1"/>
      <c r="M76" s="1"/>
      <c r="N76" s="1"/>
      <c r="O76" s="1"/>
      <c r="P76" s="1"/>
      <c r="Q76" s="1"/>
      <c r="R76" s="1"/>
      <c r="S76" s="1"/>
      <c r="T76" s="1"/>
      <c r="U76" s="1"/>
      <c r="V76" s="1"/>
      <c r="W76" s="1"/>
      <c r="X76" s="1"/>
      <c r="Y76" s="1"/>
      <c r="Z76" s="1"/>
    </row>
    <row r="77" spans="1:26" ht="14.25" customHeight="1">
      <c r="A77" s="24">
        <v>72</v>
      </c>
      <c r="B77" s="53"/>
      <c r="C77" s="44"/>
      <c r="D77" s="26"/>
      <c r="E77" s="44"/>
      <c r="F77" s="44"/>
      <c r="G77" s="1"/>
      <c r="H77" s="1"/>
      <c r="I77" s="1"/>
      <c r="J77" s="1"/>
      <c r="K77" s="1"/>
      <c r="L77" s="1"/>
      <c r="M77" s="1"/>
      <c r="N77" s="1"/>
      <c r="O77" s="1"/>
      <c r="P77" s="1"/>
      <c r="Q77" s="1"/>
      <c r="R77" s="1"/>
      <c r="S77" s="1"/>
      <c r="T77" s="1"/>
      <c r="U77" s="1"/>
      <c r="V77" s="1"/>
      <c r="W77" s="1"/>
      <c r="X77" s="1"/>
      <c r="Y77" s="1"/>
      <c r="Z77" s="1"/>
    </row>
    <row r="78" spans="1:26" ht="14.25" customHeight="1">
      <c r="A78" s="24">
        <v>73</v>
      </c>
      <c r="B78" s="53"/>
      <c r="C78" s="44"/>
      <c r="D78" s="26"/>
      <c r="E78" s="44"/>
      <c r="F78" s="44"/>
      <c r="G78" s="1"/>
      <c r="H78" s="1"/>
      <c r="I78" s="1"/>
      <c r="J78" s="1"/>
      <c r="K78" s="1"/>
      <c r="L78" s="1"/>
      <c r="M78" s="1"/>
      <c r="N78" s="1"/>
      <c r="O78" s="1"/>
      <c r="P78" s="1"/>
      <c r="Q78" s="1"/>
      <c r="R78" s="1"/>
      <c r="S78" s="1"/>
      <c r="T78" s="1"/>
      <c r="U78" s="1"/>
      <c r="V78" s="1"/>
      <c r="W78" s="1"/>
      <c r="X78" s="1"/>
      <c r="Y78" s="1"/>
      <c r="Z78" s="1"/>
    </row>
    <row r="79" spans="1:26" ht="14.25" customHeight="1">
      <c r="A79" s="24">
        <v>74</v>
      </c>
      <c r="B79" s="53"/>
      <c r="C79" s="44"/>
      <c r="D79" s="26"/>
      <c r="E79" s="44"/>
      <c r="F79" s="44"/>
      <c r="G79" s="1"/>
      <c r="H79" s="1"/>
      <c r="I79" s="1"/>
      <c r="J79" s="1"/>
      <c r="K79" s="1"/>
      <c r="L79" s="1"/>
      <c r="M79" s="1"/>
      <c r="N79" s="1"/>
      <c r="O79" s="1"/>
      <c r="P79" s="1"/>
      <c r="Q79" s="1"/>
      <c r="R79" s="1"/>
      <c r="S79" s="1"/>
      <c r="T79" s="1"/>
      <c r="U79" s="1"/>
      <c r="V79" s="1"/>
      <c r="W79" s="1"/>
      <c r="X79" s="1"/>
      <c r="Y79" s="1"/>
      <c r="Z79" s="1"/>
    </row>
    <row r="80" spans="1:26" ht="14.25" customHeight="1">
      <c r="A80" s="24">
        <v>75</v>
      </c>
      <c r="B80" s="53"/>
      <c r="C80" s="44"/>
      <c r="D80" s="26"/>
      <c r="E80" s="44"/>
      <c r="F80" s="44"/>
      <c r="G80" s="1"/>
      <c r="H80" s="1"/>
      <c r="I80" s="1"/>
      <c r="J80" s="1"/>
      <c r="K80" s="1"/>
      <c r="L80" s="1"/>
      <c r="M80" s="1"/>
      <c r="N80" s="1"/>
      <c r="O80" s="1"/>
      <c r="P80" s="1"/>
      <c r="Q80" s="1"/>
      <c r="R80" s="1"/>
      <c r="S80" s="1"/>
      <c r="T80" s="1"/>
      <c r="U80" s="1"/>
      <c r="V80" s="1"/>
      <c r="W80" s="1"/>
      <c r="X80" s="1"/>
      <c r="Y80" s="1"/>
      <c r="Z80" s="1"/>
    </row>
    <row r="81" spans="1:26" ht="14.25" customHeight="1">
      <c r="A81" s="24">
        <v>76</v>
      </c>
      <c r="B81" s="53"/>
      <c r="C81" s="44"/>
      <c r="D81" s="26"/>
      <c r="E81" s="44"/>
      <c r="F81" s="44"/>
      <c r="G81" s="1"/>
      <c r="H81" s="1"/>
      <c r="I81" s="1"/>
      <c r="J81" s="1"/>
      <c r="K81" s="1"/>
      <c r="L81" s="1"/>
      <c r="M81" s="1"/>
      <c r="N81" s="1"/>
      <c r="O81" s="1"/>
      <c r="P81" s="1"/>
      <c r="Q81" s="1"/>
      <c r="R81" s="1"/>
      <c r="S81" s="1"/>
      <c r="T81" s="1"/>
      <c r="U81" s="1"/>
      <c r="V81" s="1"/>
      <c r="W81" s="1"/>
      <c r="X81" s="1"/>
      <c r="Y81" s="1"/>
      <c r="Z81" s="1"/>
    </row>
    <row r="82" spans="1:26" ht="14.25" customHeight="1">
      <c r="A82" s="24">
        <v>77</v>
      </c>
      <c r="B82" s="53"/>
      <c r="C82" s="44"/>
      <c r="D82" s="26"/>
      <c r="E82" s="44"/>
      <c r="F82" s="44"/>
      <c r="G82" s="1"/>
      <c r="H82" s="1"/>
      <c r="I82" s="1"/>
      <c r="J82" s="1"/>
      <c r="K82" s="1"/>
      <c r="L82" s="1"/>
      <c r="M82" s="1"/>
      <c r="N82" s="1"/>
      <c r="O82" s="1"/>
      <c r="P82" s="1"/>
      <c r="Q82" s="1"/>
      <c r="R82" s="1"/>
      <c r="S82" s="1"/>
      <c r="T82" s="1"/>
      <c r="U82" s="1"/>
      <c r="V82" s="1"/>
      <c r="W82" s="1"/>
      <c r="X82" s="1"/>
      <c r="Y82" s="1"/>
      <c r="Z82" s="1"/>
    </row>
    <row r="83" spans="1:26" ht="14.25" customHeight="1">
      <c r="A83" s="24">
        <v>78</v>
      </c>
      <c r="B83" s="53"/>
      <c r="C83" s="44"/>
      <c r="D83" s="26"/>
      <c r="E83" s="44"/>
      <c r="F83" s="44"/>
      <c r="G83" s="1"/>
      <c r="H83" s="1"/>
      <c r="I83" s="1"/>
      <c r="J83" s="1"/>
      <c r="K83" s="1"/>
      <c r="L83" s="1"/>
      <c r="M83" s="1"/>
      <c r="N83" s="1"/>
      <c r="O83" s="1"/>
      <c r="P83" s="1"/>
      <c r="Q83" s="1"/>
      <c r="R83" s="1"/>
      <c r="S83" s="1"/>
      <c r="T83" s="1"/>
      <c r="U83" s="1"/>
      <c r="V83" s="1"/>
      <c r="W83" s="1"/>
      <c r="X83" s="1"/>
      <c r="Y83" s="1"/>
      <c r="Z83" s="1"/>
    </row>
    <row r="84" spans="1:26" ht="14.25" customHeight="1">
      <c r="A84" s="24">
        <v>79</v>
      </c>
      <c r="B84" s="53"/>
      <c r="C84" s="53"/>
      <c r="D84" s="53"/>
      <c r="E84" s="53"/>
      <c r="F84" s="53"/>
      <c r="G84" s="1"/>
      <c r="H84" s="1"/>
      <c r="I84" s="1"/>
      <c r="J84" s="1"/>
      <c r="K84" s="1"/>
      <c r="L84" s="1"/>
      <c r="M84" s="1"/>
      <c r="N84" s="1"/>
      <c r="O84" s="1"/>
      <c r="P84" s="1"/>
      <c r="Q84" s="1"/>
      <c r="R84" s="1"/>
      <c r="S84" s="1"/>
      <c r="T84" s="1"/>
      <c r="U84" s="1"/>
      <c r="V84" s="1"/>
      <c r="W84" s="1"/>
      <c r="X84" s="1"/>
      <c r="Y84" s="1"/>
      <c r="Z84" s="1"/>
    </row>
    <row r="85" spans="1:26" ht="14.25" customHeight="1">
      <c r="A85" s="24">
        <v>80</v>
      </c>
      <c r="B85" s="53"/>
      <c r="C85" s="44"/>
      <c r="D85" s="26"/>
      <c r="E85" s="44"/>
      <c r="F85" s="44"/>
      <c r="G85" s="1"/>
      <c r="H85" s="1"/>
      <c r="I85" s="1"/>
      <c r="J85" s="1"/>
      <c r="K85" s="1"/>
      <c r="L85" s="1"/>
      <c r="M85" s="1"/>
      <c r="N85" s="1"/>
      <c r="O85" s="1"/>
      <c r="P85" s="1"/>
      <c r="Q85" s="1"/>
      <c r="R85" s="1"/>
      <c r="S85" s="1"/>
      <c r="T85" s="1"/>
      <c r="U85" s="1"/>
      <c r="V85" s="1"/>
      <c r="W85" s="1"/>
      <c r="X85" s="1"/>
      <c r="Y85" s="1"/>
      <c r="Z85" s="1"/>
    </row>
    <row r="86" spans="1:26" ht="14.25" customHeight="1">
      <c r="A86" s="24">
        <v>81</v>
      </c>
      <c r="B86" s="53"/>
      <c r="C86" s="44"/>
      <c r="D86" s="26"/>
      <c r="E86" s="44"/>
      <c r="F86" s="44"/>
      <c r="G86" s="1"/>
      <c r="H86" s="1"/>
      <c r="I86" s="1"/>
      <c r="J86" s="1"/>
      <c r="K86" s="1"/>
      <c r="L86" s="1"/>
      <c r="M86" s="1"/>
      <c r="N86" s="1"/>
      <c r="O86" s="1"/>
      <c r="P86" s="1"/>
      <c r="Q86" s="1"/>
      <c r="R86" s="1"/>
      <c r="S86" s="1"/>
      <c r="T86" s="1"/>
      <c r="U86" s="1"/>
      <c r="V86" s="1"/>
      <c r="W86" s="1"/>
      <c r="X86" s="1"/>
      <c r="Y86" s="1"/>
      <c r="Z86" s="1"/>
    </row>
    <row r="87" spans="1:26" ht="14.25" customHeight="1">
      <c r="A87" s="24">
        <v>82</v>
      </c>
      <c r="B87" s="53"/>
      <c r="C87" s="44"/>
      <c r="D87" s="26"/>
      <c r="E87" s="44"/>
      <c r="F87" s="44"/>
      <c r="G87" s="1"/>
      <c r="H87" s="1"/>
      <c r="I87" s="1"/>
      <c r="J87" s="1"/>
      <c r="K87" s="1"/>
      <c r="L87" s="1"/>
      <c r="M87" s="1"/>
      <c r="N87" s="1"/>
      <c r="O87" s="1"/>
      <c r="P87" s="1"/>
      <c r="Q87" s="1"/>
      <c r="R87" s="1"/>
      <c r="S87" s="1"/>
      <c r="T87" s="1"/>
      <c r="U87" s="1"/>
      <c r="V87" s="1"/>
      <c r="W87" s="1"/>
      <c r="X87" s="1"/>
      <c r="Y87" s="1"/>
      <c r="Z87" s="1"/>
    </row>
    <row r="88" spans="1:26" ht="14.25" customHeight="1">
      <c r="A88" s="24">
        <v>83</v>
      </c>
      <c r="B88" s="53"/>
      <c r="C88" s="44"/>
      <c r="D88" s="26"/>
      <c r="E88" s="44"/>
      <c r="F88" s="44"/>
      <c r="G88" s="1"/>
      <c r="H88" s="1"/>
      <c r="I88" s="1"/>
      <c r="J88" s="1"/>
      <c r="K88" s="1"/>
      <c r="L88" s="1"/>
      <c r="M88" s="1"/>
      <c r="N88" s="1"/>
      <c r="O88" s="1"/>
      <c r="P88" s="1"/>
      <c r="Q88" s="1"/>
      <c r="R88" s="1"/>
      <c r="S88" s="1"/>
      <c r="T88" s="1"/>
      <c r="U88" s="1"/>
      <c r="V88" s="1"/>
      <c r="W88" s="1"/>
      <c r="X88" s="1"/>
      <c r="Y88" s="1"/>
      <c r="Z88" s="1"/>
    </row>
    <row r="89" spans="1:26" ht="14.25" customHeight="1">
      <c r="A89" s="24">
        <v>84</v>
      </c>
      <c r="B89" s="53"/>
      <c r="C89" s="44"/>
      <c r="D89" s="26"/>
      <c r="E89" s="44"/>
      <c r="F89" s="44"/>
      <c r="G89" s="1"/>
      <c r="H89" s="1"/>
      <c r="I89" s="1"/>
      <c r="J89" s="1"/>
      <c r="K89" s="1"/>
      <c r="L89" s="1"/>
      <c r="M89" s="1"/>
      <c r="N89" s="1"/>
      <c r="O89" s="1"/>
      <c r="P89" s="1"/>
      <c r="Q89" s="1"/>
      <c r="R89" s="1"/>
      <c r="S89" s="1"/>
      <c r="T89" s="1"/>
      <c r="U89" s="1"/>
      <c r="V89" s="1"/>
      <c r="W89" s="1"/>
      <c r="X89" s="1"/>
      <c r="Y89" s="1"/>
      <c r="Z89" s="1"/>
    </row>
    <row r="90" spans="1:26" ht="14.25" customHeight="1">
      <c r="A90" s="24">
        <v>85</v>
      </c>
      <c r="B90" s="53"/>
      <c r="C90" s="44"/>
      <c r="D90" s="26"/>
      <c r="E90" s="44"/>
      <c r="F90" s="44"/>
      <c r="G90" s="1"/>
      <c r="H90" s="1"/>
      <c r="I90" s="1"/>
      <c r="J90" s="1"/>
      <c r="K90" s="1"/>
      <c r="L90" s="1"/>
      <c r="M90" s="1"/>
      <c r="N90" s="1"/>
      <c r="O90" s="1"/>
      <c r="P90" s="1"/>
      <c r="Q90" s="1"/>
      <c r="R90" s="1"/>
      <c r="S90" s="1"/>
      <c r="T90" s="1"/>
      <c r="U90" s="1"/>
      <c r="V90" s="1"/>
      <c r="W90" s="1"/>
      <c r="X90" s="1"/>
      <c r="Y90" s="1"/>
      <c r="Z90" s="1"/>
    </row>
    <row r="91" spans="1:26" ht="14.25" customHeight="1">
      <c r="A91" s="24">
        <v>86</v>
      </c>
      <c r="B91" s="53"/>
      <c r="C91" s="44"/>
      <c r="D91" s="26"/>
      <c r="E91" s="44"/>
      <c r="F91" s="44"/>
      <c r="G91" s="1"/>
      <c r="H91" s="1"/>
      <c r="I91" s="1"/>
      <c r="J91" s="1"/>
      <c r="K91" s="1"/>
      <c r="L91" s="1"/>
      <c r="M91" s="1"/>
      <c r="N91" s="1"/>
      <c r="O91" s="1"/>
      <c r="P91" s="1"/>
      <c r="Q91" s="1"/>
      <c r="R91" s="1"/>
      <c r="S91" s="1"/>
      <c r="T91" s="1"/>
      <c r="U91" s="1"/>
      <c r="V91" s="1"/>
      <c r="W91" s="1"/>
      <c r="X91" s="1"/>
      <c r="Y91" s="1"/>
      <c r="Z91" s="1"/>
    </row>
    <row r="92" spans="1:26" ht="14.25" customHeight="1">
      <c r="A92" s="24">
        <v>87</v>
      </c>
      <c r="B92" s="53"/>
      <c r="C92" s="44"/>
      <c r="D92" s="26"/>
      <c r="E92" s="44"/>
      <c r="F92" s="44"/>
      <c r="G92" s="1"/>
      <c r="H92" s="1"/>
      <c r="I92" s="1"/>
      <c r="J92" s="1"/>
      <c r="K92" s="1"/>
      <c r="L92" s="1"/>
      <c r="M92" s="1"/>
      <c r="N92" s="1"/>
      <c r="O92" s="1"/>
      <c r="P92" s="1"/>
      <c r="Q92" s="1"/>
      <c r="R92" s="1"/>
      <c r="S92" s="1"/>
      <c r="T92" s="1"/>
      <c r="U92" s="1"/>
      <c r="V92" s="1"/>
      <c r="W92" s="1"/>
      <c r="X92" s="1"/>
      <c r="Y92" s="1"/>
      <c r="Z92" s="1"/>
    </row>
    <row r="93" spans="1:26" ht="14.25" customHeight="1">
      <c r="A93" s="24">
        <v>88</v>
      </c>
      <c r="B93" s="53"/>
      <c r="C93" s="44"/>
      <c r="D93" s="26"/>
      <c r="E93" s="44"/>
      <c r="F93" s="44"/>
      <c r="G93" s="1"/>
      <c r="H93" s="1"/>
      <c r="I93" s="1"/>
      <c r="J93" s="1"/>
      <c r="K93" s="1"/>
      <c r="L93" s="1"/>
      <c r="M93" s="1"/>
      <c r="N93" s="1"/>
      <c r="O93" s="1"/>
      <c r="P93" s="1"/>
      <c r="Q93" s="1"/>
      <c r="R93" s="1"/>
      <c r="S93" s="1"/>
      <c r="T93" s="1"/>
      <c r="U93" s="1"/>
      <c r="V93" s="1"/>
      <c r="W93" s="1"/>
      <c r="X93" s="1"/>
      <c r="Y93" s="1"/>
      <c r="Z93" s="1"/>
    </row>
    <row r="94" spans="1:26" ht="14.25" customHeight="1">
      <c r="A94" s="24">
        <v>89</v>
      </c>
      <c r="B94" s="53"/>
      <c r="C94" s="44"/>
      <c r="D94" s="26"/>
      <c r="E94" s="44"/>
      <c r="F94" s="44"/>
      <c r="G94" s="1"/>
      <c r="H94" s="1"/>
      <c r="I94" s="1"/>
      <c r="J94" s="1"/>
      <c r="K94" s="1"/>
      <c r="L94" s="1"/>
      <c r="M94" s="1"/>
      <c r="N94" s="1"/>
      <c r="O94" s="1"/>
      <c r="P94" s="1"/>
      <c r="Q94" s="1"/>
      <c r="R94" s="1"/>
      <c r="S94" s="1"/>
      <c r="T94" s="1"/>
      <c r="U94" s="1"/>
      <c r="V94" s="1"/>
      <c r="W94" s="1"/>
      <c r="X94" s="1"/>
      <c r="Y94" s="1"/>
      <c r="Z94" s="1"/>
    </row>
    <row r="95" spans="1:26" ht="14.25" customHeight="1">
      <c r="A95" s="24">
        <v>90</v>
      </c>
      <c r="B95" s="53"/>
      <c r="C95" s="44"/>
      <c r="D95" s="26"/>
      <c r="E95" s="44"/>
      <c r="F95" s="44"/>
      <c r="G95" s="1"/>
      <c r="H95" s="1"/>
      <c r="I95" s="1"/>
      <c r="J95" s="1"/>
      <c r="K95" s="1"/>
      <c r="L95" s="1"/>
      <c r="M95" s="1"/>
      <c r="N95" s="1"/>
      <c r="O95" s="1"/>
      <c r="P95" s="1"/>
      <c r="Q95" s="1"/>
      <c r="R95" s="1"/>
      <c r="S95" s="1"/>
      <c r="T95" s="1"/>
      <c r="U95" s="1"/>
      <c r="V95" s="1"/>
      <c r="W95" s="1"/>
      <c r="X95" s="1"/>
      <c r="Y95" s="1"/>
      <c r="Z95" s="1"/>
    </row>
    <row r="96" spans="1:26" ht="14.25" customHeight="1">
      <c r="A96" s="24">
        <v>91</v>
      </c>
      <c r="B96" s="53"/>
      <c r="C96" s="44"/>
      <c r="D96" s="26"/>
      <c r="E96" s="44"/>
      <c r="F96" s="44"/>
      <c r="G96" s="1"/>
      <c r="H96" s="1"/>
      <c r="I96" s="1"/>
      <c r="J96" s="1"/>
      <c r="K96" s="1"/>
      <c r="L96" s="1"/>
      <c r="M96" s="1"/>
      <c r="N96" s="1"/>
      <c r="O96" s="1"/>
      <c r="P96" s="1"/>
      <c r="Q96" s="1"/>
      <c r="R96" s="1"/>
      <c r="S96" s="1"/>
      <c r="T96" s="1"/>
      <c r="U96" s="1"/>
      <c r="V96" s="1"/>
      <c r="W96" s="1"/>
      <c r="X96" s="1"/>
      <c r="Y96" s="1"/>
      <c r="Z96" s="1"/>
    </row>
    <row r="97" spans="1:26" ht="14.25" customHeight="1">
      <c r="A97" s="24">
        <v>92</v>
      </c>
      <c r="B97" s="53"/>
      <c r="C97" s="53"/>
      <c r="D97" s="53"/>
      <c r="E97" s="53"/>
      <c r="F97" s="53"/>
      <c r="G97" s="1"/>
      <c r="H97" s="1"/>
      <c r="I97" s="1"/>
      <c r="J97" s="1"/>
      <c r="K97" s="1"/>
      <c r="L97" s="1"/>
      <c r="M97" s="1"/>
      <c r="N97" s="1"/>
      <c r="O97" s="1"/>
      <c r="P97" s="1"/>
      <c r="Q97" s="1"/>
      <c r="R97" s="1"/>
      <c r="S97" s="1"/>
      <c r="T97" s="1"/>
      <c r="U97" s="1"/>
      <c r="V97" s="1"/>
      <c r="W97" s="1"/>
      <c r="X97" s="1"/>
      <c r="Y97" s="1"/>
      <c r="Z97" s="1"/>
    </row>
    <row r="98" spans="1:26" ht="14.25" customHeight="1">
      <c r="A98" s="24">
        <v>93</v>
      </c>
      <c r="B98" s="53"/>
      <c r="C98" s="44"/>
      <c r="D98" s="26"/>
      <c r="E98" s="44"/>
      <c r="F98" s="44"/>
      <c r="G98" s="1"/>
      <c r="H98" s="1"/>
      <c r="I98" s="1"/>
      <c r="J98" s="1"/>
      <c r="K98" s="1"/>
      <c r="L98" s="1"/>
      <c r="M98" s="1"/>
      <c r="N98" s="1"/>
      <c r="O98" s="1"/>
      <c r="P98" s="1"/>
      <c r="Q98" s="1"/>
      <c r="R98" s="1"/>
      <c r="S98" s="1"/>
      <c r="T98" s="1"/>
      <c r="U98" s="1"/>
      <c r="V98" s="1"/>
      <c r="W98" s="1"/>
      <c r="X98" s="1"/>
      <c r="Y98" s="1"/>
      <c r="Z98" s="1"/>
    </row>
    <row r="99" spans="1:26" ht="14.25" customHeight="1">
      <c r="A99" s="24">
        <v>94</v>
      </c>
      <c r="B99" s="53"/>
      <c r="C99" s="44"/>
      <c r="D99" s="26"/>
      <c r="E99" s="44"/>
      <c r="F99" s="44"/>
      <c r="G99" s="1"/>
      <c r="H99" s="1"/>
      <c r="I99" s="1"/>
      <c r="J99" s="1"/>
      <c r="K99" s="1"/>
      <c r="L99" s="1"/>
      <c r="M99" s="1"/>
      <c r="N99" s="1"/>
      <c r="O99" s="1"/>
      <c r="P99" s="1"/>
      <c r="Q99" s="1"/>
      <c r="R99" s="1"/>
      <c r="S99" s="1"/>
      <c r="T99" s="1"/>
      <c r="U99" s="1"/>
      <c r="V99" s="1"/>
      <c r="W99" s="1"/>
      <c r="X99" s="1"/>
      <c r="Y99" s="1"/>
      <c r="Z99" s="1"/>
    </row>
    <row r="100" spans="1:26" ht="14.25" customHeight="1">
      <c r="A100" s="24">
        <v>95</v>
      </c>
      <c r="B100" s="53"/>
      <c r="C100" s="44"/>
      <c r="D100" s="26"/>
      <c r="E100" s="44"/>
      <c r="F100" s="44"/>
      <c r="G100" s="1"/>
      <c r="H100" s="1"/>
      <c r="I100" s="1"/>
      <c r="J100" s="1"/>
      <c r="K100" s="1"/>
      <c r="L100" s="1"/>
      <c r="M100" s="1"/>
      <c r="N100" s="1"/>
      <c r="O100" s="1"/>
      <c r="P100" s="1"/>
      <c r="Q100" s="1"/>
      <c r="R100" s="1"/>
      <c r="S100" s="1"/>
      <c r="T100" s="1"/>
      <c r="U100" s="1"/>
      <c r="V100" s="1"/>
      <c r="W100" s="1"/>
      <c r="X100" s="1"/>
      <c r="Y100" s="1"/>
      <c r="Z100" s="1"/>
    </row>
    <row r="101" spans="1:26" ht="14.25" customHeight="1">
      <c r="A101" s="24">
        <v>96</v>
      </c>
      <c r="B101" s="53"/>
      <c r="C101" s="44"/>
      <c r="D101" s="26"/>
      <c r="E101" s="44"/>
      <c r="F101" s="44"/>
      <c r="G101" s="1"/>
      <c r="H101" s="1"/>
      <c r="I101" s="1"/>
      <c r="J101" s="1"/>
      <c r="K101" s="1"/>
      <c r="L101" s="1"/>
      <c r="M101" s="1"/>
      <c r="N101" s="1"/>
      <c r="O101" s="1"/>
      <c r="P101" s="1"/>
      <c r="Q101" s="1"/>
      <c r="R101" s="1"/>
      <c r="S101" s="1"/>
      <c r="T101" s="1"/>
      <c r="U101" s="1"/>
      <c r="V101" s="1"/>
      <c r="W101" s="1"/>
      <c r="X101" s="1"/>
      <c r="Y101" s="1"/>
      <c r="Z101" s="1"/>
    </row>
    <row r="102" spans="1:26" ht="14.25" customHeight="1">
      <c r="A102" s="24">
        <v>97</v>
      </c>
      <c r="B102" s="53"/>
      <c r="C102" s="44"/>
      <c r="D102" s="26"/>
      <c r="E102" s="44"/>
      <c r="F102" s="44"/>
      <c r="G102" s="1"/>
      <c r="H102" s="1"/>
      <c r="I102" s="1"/>
      <c r="J102" s="1"/>
      <c r="K102" s="1"/>
      <c r="L102" s="1"/>
      <c r="M102" s="1"/>
      <c r="N102" s="1"/>
      <c r="O102" s="1"/>
      <c r="P102" s="1"/>
      <c r="Q102" s="1"/>
      <c r="R102" s="1"/>
      <c r="S102" s="1"/>
      <c r="T102" s="1"/>
      <c r="U102" s="1"/>
      <c r="V102" s="1"/>
      <c r="W102" s="1"/>
      <c r="X102" s="1"/>
      <c r="Y102" s="1"/>
      <c r="Z102" s="1"/>
    </row>
    <row r="103" spans="1:26" ht="14.25" customHeight="1">
      <c r="A103" s="24">
        <v>98</v>
      </c>
      <c r="B103" s="53"/>
      <c r="C103" s="44"/>
      <c r="D103" s="26"/>
      <c r="E103" s="44"/>
      <c r="F103" s="44"/>
      <c r="G103" s="1"/>
      <c r="H103" s="1"/>
      <c r="I103" s="1"/>
      <c r="J103" s="1"/>
      <c r="K103" s="1"/>
      <c r="L103" s="1"/>
      <c r="M103" s="1"/>
      <c r="N103" s="1"/>
      <c r="O103" s="1"/>
      <c r="P103" s="1"/>
      <c r="Q103" s="1"/>
      <c r="R103" s="1"/>
      <c r="S103" s="1"/>
      <c r="T103" s="1"/>
      <c r="U103" s="1"/>
      <c r="V103" s="1"/>
      <c r="W103" s="1"/>
      <c r="X103" s="1"/>
      <c r="Y103" s="1"/>
      <c r="Z103" s="1"/>
    </row>
    <row r="104" spans="1:26" ht="14.25" customHeight="1">
      <c r="A104" s="24">
        <v>99</v>
      </c>
      <c r="B104" s="53"/>
      <c r="C104" s="44"/>
      <c r="D104" s="26"/>
      <c r="E104" s="44"/>
      <c r="F104" s="44"/>
      <c r="G104" s="1"/>
      <c r="H104" s="1"/>
      <c r="I104" s="1"/>
      <c r="J104" s="1"/>
      <c r="K104" s="1"/>
      <c r="L104" s="1"/>
      <c r="M104" s="1"/>
      <c r="N104" s="1"/>
      <c r="O104" s="1"/>
      <c r="P104" s="1"/>
      <c r="Q104" s="1"/>
      <c r="R104" s="1"/>
      <c r="S104" s="1"/>
      <c r="T104" s="1"/>
      <c r="U104" s="1"/>
      <c r="V104" s="1"/>
      <c r="W104" s="1"/>
      <c r="X104" s="1"/>
      <c r="Y104" s="1"/>
      <c r="Z104" s="1"/>
    </row>
    <row r="105" spans="1:26" ht="14.25" customHeight="1">
      <c r="A105" s="24">
        <v>100</v>
      </c>
      <c r="B105" s="53"/>
      <c r="C105" s="44"/>
      <c r="D105" s="26"/>
      <c r="E105" s="44"/>
      <c r="F105" s="44"/>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sheetProtection algorithmName="SHA-512" hashValue="BtOhQ5ncolocFtV26EU79IYWXHyG73B/GsNuXYUgcqfZBOWO674rjl3icNDq1jXqExQIE3KsNNUqB8Aq4NsKNg==" saltValue="wxdau+UtcDXRV7pnldqcVA==" spinCount="100000" sheet="1" objects="1" formatColumns="0" formatRows="0"/>
  <protectedRanges>
    <protectedRange sqref="B6:F105" name="Tabel 6b"/>
  </protectedRanges>
  <mergeCells count="1">
    <mergeCell ref="H6:I6"/>
  </mergeCells>
  <dataValidations count="2">
    <dataValidation type="decimal" operator="greaterThanOrEqual" allowBlank="1" showDropDown="1" showInputMessage="1" showErrorMessage="1" prompt="Input yang dimasukkan harus dalam bentuk angka" sqref="F6:F999" xr:uid="{00000000-0002-0000-2900-000001000000}">
      <formula1>0</formula1>
    </dataValidation>
    <dataValidation type="list" allowBlank="1" showInputMessage="1" showErrorMessage="1" prompt="Pilih Nama Dosen dari opsi yang tersedia. Bila ada kesalahan penulisan nama atau nama dosen yang perlu ditambah, anda dapat mengubah pada Tabel 4.a" sqref="B6:B1000" xr:uid="{D9297523-6F7C-4DB7-945F-67664B8FD38E}">
      <formula1>ValidDosen</formula1>
    </dataValidation>
  </dataValidations>
  <hyperlinks>
    <hyperlink ref="G1" location="'Daftar Tabel'!A1" display="&lt;&lt;&lt; Daftar Tabel" xr:uid="{00000000-0004-0000-2900-000000000000}"/>
  </hyperlinks>
  <pageMargins left="0.7" right="0.7" top="0.75" bottom="0.75" header="0" footer="0"/>
  <pageSetup orientation="landscape"/>
  <legacy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Z999"/>
  <sheetViews>
    <sheetView workbookViewId="0">
      <pane xSplit="1" ySplit="5" topLeftCell="B6" activePane="bottomRight" state="frozen"/>
      <selection pane="topRight" activeCell="B1" sqref="B1"/>
      <selection pane="bottomLeft" activeCell="A6" sqref="A6"/>
      <selection pane="bottomRight" activeCell="G11" sqref="G11"/>
    </sheetView>
  </sheetViews>
  <sheetFormatPr defaultColWidth="12.58203125" defaultRowHeight="15" customHeight="1"/>
  <cols>
    <col min="1" max="1" width="4.58203125" customWidth="1"/>
    <col min="2" max="2" width="27" customWidth="1"/>
    <col min="3" max="3" width="21" customWidth="1"/>
    <col min="4" max="4" width="15.33203125" customWidth="1"/>
    <col min="5" max="5" width="14.58203125" customWidth="1"/>
    <col min="6" max="6" width="14.08203125" customWidth="1"/>
    <col min="8" max="26" width="7.58203125" customWidth="1"/>
  </cols>
  <sheetData>
    <row r="1" spans="1:26" ht="14.25" customHeight="1">
      <c r="A1" s="230" t="s">
        <v>668</v>
      </c>
      <c r="B1" s="1"/>
      <c r="C1" s="1"/>
      <c r="D1" s="1"/>
      <c r="E1" s="1"/>
      <c r="F1" s="1"/>
      <c r="G1" s="180" t="s">
        <v>87</v>
      </c>
      <c r="H1" s="1"/>
      <c r="I1" s="1"/>
      <c r="J1" s="1"/>
      <c r="K1" s="1"/>
      <c r="L1" s="1"/>
      <c r="M1" s="1"/>
      <c r="N1" s="1"/>
      <c r="O1" s="1"/>
      <c r="P1" s="1"/>
      <c r="Q1" s="1"/>
      <c r="R1" s="1"/>
      <c r="S1" s="1"/>
      <c r="T1" s="1"/>
      <c r="U1" s="1"/>
      <c r="V1" s="1"/>
      <c r="W1" s="1"/>
      <c r="X1" s="1"/>
      <c r="Y1" s="1"/>
      <c r="Z1" s="1"/>
    </row>
    <row r="2" spans="1:26" ht="14.25" customHeight="1">
      <c r="A2" s="62"/>
      <c r="B2" s="1"/>
      <c r="C2" s="1"/>
      <c r="D2" s="1"/>
      <c r="E2" s="1"/>
      <c r="F2" s="1"/>
      <c r="G2" s="1"/>
      <c r="H2" s="1"/>
      <c r="I2" s="1"/>
      <c r="J2" s="1"/>
      <c r="K2" s="1"/>
      <c r="L2" s="1"/>
      <c r="M2" s="1"/>
      <c r="N2" s="1"/>
      <c r="O2" s="1"/>
      <c r="P2" s="1"/>
      <c r="Q2" s="1"/>
      <c r="R2" s="1"/>
      <c r="S2" s="1"/>
      <c r="T2" s="1"/>
      <c r="U2" s="1"/>
      <c r="V2" s="1"/>
      <c r="W2" s="1"/>
      <c r="X2" s="1"/>
      <c r="Y2" s="1"/>
      <c r="Z2" s="1"/>
    </row>
    <row r="3" spans="1:26" ht="14.25" customHeight="1">
      <c r="A3" s="49" t="s">
        <v>439</v>
      </c>
      <c r="B3" s="1"/>
      <c r="C3" s="1"/>
      <c r="D3" s="1"/>
      <c r="E3" s="1"/>
      <c r="F3" s="1"/>
      <c r="G3" s="1"/>
      <c r="H3" s="1"/>
      <c r="I3" s="1"/>
      <c r="J3" s="1"/>
      <c r="K3" s="1"/>
      <c r="L3" s="1"/>
      <c r="M3" s="1"/>
      <c r="N3" s="1"/>
      <c r="O3" s="1"/>
      <c r="P3" s="1"/>
      <c r="Q3" s="1"/>
      <c r="R3" s="1"/>
      <c r="S3" s="1"/>
      <c r="T3" s="1"/>
      <c r="U3" s="1"/>
      <c r="V3" s="1"/>
      <c r="W3" s="1"/>
      <c r="X3" s="1"/>
      <c r="Y3" s="1"/>
      <c r="Z3" s="1"/>
    </row>
    <row r="4" spans="1:26" ht="39.75" customHeight="1">
      <c r="A4" s="22" t="s">
        <v>111</v>
      </c>
      <c r="B4" s="99" t="s">
        <v>147</v>
      </c>
      <c r="C4" s="208" t="s">
        <v>669</v>
      </c>
      <c r="D4" s="22" t="s">
        <v>326</v>
      </c>
      <c r="E4" s="208" t="s">
        <v>670</v>
      </c>
      <c r="F4" s="22" t="s">
        <v>328</v>
      </c>
      <c r="G4" s="1"/>
      <c r="H4" s="1"/>
      <c r="I4" s="1"/>
      <c r="J4" s="1"/>
      <c r="K4" s="1"/>
      <c r="L4" s="1"/>
      <c r="M4" s="1"/>
      <c r="N4" s="1"/>
      <c r="O4" s="1"/>
      <c r="P4" s="1"/>
      <c r="Q4" s="1"/>
      <c r="R4" s="1"/>
      <c r="S4" s="1"/>
      <c r="T4" s="1"/>
      <c r="U4" s="1"/>
      <c r="V4" s="1"/>
      <c r="W4" s="1"/>
      <c r="X4" s="1"/>
      <c r="Y4" s="1"/>
      <c r="Z4" s="1"/>
    </row>
    <row r="5" spans="1:26" ht="14.25" customHeight="1">
      <c r="A5" s="29">
        <v>1</v>
      </c>
      <c r="B5" s="29">
        <v>2</v>
      </c>
      <c r="C5" s="29">
        <v>3</v>
      </c>
      <c r="D5" s="29">
        <v>4</v>
      </c>
      <c r="E5" s="29">
        <v>5</v>
      </c>
      <c r="F5" s="29">
        <v>6</v>
      </c>
      <c r="G5" s="1"/>
      <c r="H5" s="1"/>
      <c r="I5" s="1"/>
      <c r="J5" s="1"/>
      <c r="K5" s="1"/>
      <c r="L5" s="1"/>
      <c r="M5" s="1"/>
      <c r="N5" s="1"/>
      <c r="O5" s="1"/>
      <c r="P5" s="1"/>
      <c r="Q5" s="1"/>
      <c r="R5" s="1"/>
      <c r="S5" s="1"/>
      <c r="T5" s="1"/>
      <c r="U5" s="1"/>
      <c r="V5" s="1"/>
      <c r="W5" s="1"/>
      <c r="X5" s="1"/>
      <c r="Y5" s="1"/>
      <c r="Z5" s="1"/>
    </row>
    <row r="6" spans="1:26" ht="14.25" customHeight="1">
      <c r="A6" s="24">
        <v>1</v>
      </c>
      <c r="B6" s="53"/>
      <c r="C6" s="44"/>
      <c r="D6" s="160"/>
      <c r="E6" s="26"/>
      <c r="F6" s="44"/>
      <c r="G6" s="1"/>
      <c r="H6" s="432" t="s">
        <v>153</v>
      </c>
      <c r="I6" s="372"/>
      <c r="J6" s="1"/>
      <c r="K6" s="1"/>
      <c r="L6" s="1"/>
      <c r="M6" s="1"/>
      <c r="N6" s="1"/>
      <c r="O6" s="1"/>
      <c r="P6" s="1"/>
      <c r="Q6" s="1"/>
      <c r="R6" s="1"/>
      <c r="S6" s="1"/>
      <c r="T6" s="1"/>
      <c r="U6" s="1"/>
      <c r="V6" s="1"/>
      <c r="W6" s="1"/>
      <c r="X6" s="1"/>
      <c r="Y6" s="1"/>
      <c r="Z6" s="1"/>
    </row>
    <row r="7" spans="1:26" ht="14.25" customHeight="1">
      <c r="A7" s="24">
        <v>2</v>
      </c>
      <c r="B7" s="53"/>
      <c r="C7" s="44"/>
      <c r="D7" s="160"/>
      <c r="E7" s="26"/>
      <c r="F7" s="44"/>
      <c r="G7" s="1"/>
      <c r="H7" s="47" t="s">
        <v>333</v>
      </c>
      <c r="I7" s="1">
        <f>COUNTIFS(B6:B999,"&lt;&gt;",D6:D999,"&lt;&gt;",F6:F999,"&lt;&gt;",E6:E999,"&lt;&gt;")</f>
        <v>0</v>
      </c>
      <c r="J7" s="1"/>
      <c r="K7" s="1"/>
      <c r="L7" s="1"/>
      <c r="M7" s="1"/>
      <c r="N7" s="1"/>
      <c r="O7" s="1"/>
      <c r="P7" s="1"/>
      <c r="Q7" s="1"/>
      <c r="R7" s="1"/>
      <c r="S7" s="1"/>
      <c r="T7" s="1"/>
      <c r="U7" s="1"/>
      <c r="V7" s="1"/>
      <c r="W7" s="1"/>
      <c r="X7" s="1"/>
      <c r="Y7" s="1"/>
      <c r="Z7" s="1"/>
    </row>
    <row r="8" spans="1:26" ht="14.25" customHeight="1">
      <c r="A8" s="24">
        <v>3</v>
      </c>
      <c r="B8" s="161"/>
      <c r="C8" s="161"/>
      <c r="D8" s="161"/>
      <c r="E8" s="161"/>
      <c r="F8" s="162"/>
      <c r="G8" s="1"/>
      <c r="H8" s="1"/>
      <c r="I8" s="1"/>
      <c r="J8" s="1"/>
      <c r="K8" s="1"/>
      <c r="L8" s="1"/>
      <c r="M8" s="1"/>
      <c r="N8" s="1"/>
      <c r="O8" s="1"/>
      <c r="P8" s="1"/>
      <c r="Q8" s="1"/>
      <c r="R8" s="1"/>
      <c r="S8" s="1"/>
      <c r="T8" s="1"/>
      <c r="U8" s="1"/>
      <c r="V8" s="1"/>
      <c r="W8" s="1"/>
      <c r="X8" s="1"/>
      <c r="Y8" s="1"/>
      <c r="Z8" s="1"/>
    </row>
    <row r="9" spans="1:26" ht="14.25" customHeight="1">
      <c r="A9" s="24">
        <v>4</v>
      </c>
      <c r="B9" s="163"/>
      <c r="C9" s="156"/>
      <c r="D9" s="164"/>
      <c r="E9" s="154"/>
      <c r="F9" s="156"/>
      <c r="G9" s="1"/>
      <c r="H9" s="1"/>
      <c r="I9" s="1"/>
      <c r="J9" s="1"/>
      <c r="K9" s="1"/>
      <c r="L9" s="1"/>
      <c r="M9" s="1"/>
      <c r="N9" s="1"/>
      <c r="O9" s="1"/>
      <c r="P9" s="1"/>
      <c r="Q9" s="1"/>
      <c r="R9" s="1"/>
      <c r="S9" s="1"/>
      <c r="T9" s="1"/>
      <c r="U9" s="1"/>
      <c r="V9" s="1"/>
      <c r="W9" s="1"/>
      <c r="X9" s="1"/>
      <c r="Y9" s="1"/>
      <c r="Z9" s="1"/>
    </row>
    <row r="10" spans="1:26" ht="14.25" customHeight="1">
      <c r="A10" s="24">
        <v>5</v>
      </c>
      <c r="B10" s="157"/>
      <c r="C10" s="157"/>
      <c r="D10" s="157"/>
      <c r="E10" s="157"/>
      <c r="F10" s="158"/>
      <c r="G10" s="1"/>
      <c r="H10" s="1"/>
      <c r="I10" s="1"/>
      <c r="J10" s="1"/>
      <c r="K10" s="1"/>
      <c r="L10" s="1"/>
      <c r="M10" s="1"/>
      <c r="N10" s="1"/>
      <c r="O10" s="1"/>
      <c r="P10" s="1"/>
      <c r="Q10" s="1"/>
      <c r="R10" s="1"/>
      <c r="S10" s="1"/>
      <c r="T10" s="1"/>
      <c r="U10" s="1"/>
      <c r="V10" s="1"/>
      <c r="W10" s="1"/>
      <c r="X10" s="1"/>
      <c r="Y10" s="1"/>
      <c r="Z10" s="1"/>
    </row>
    <row r="11" spans="1:26" ht="14.25" customHeight="1">
      <c r="A11" s="24">
        <v>6</v>
      </c>
      <c r="B11" s="53"/>
      <c r="C11" s="44"/>
      <c r="D11" s="160"/>
      <c r="E11" s="26"/>
      <c r="F11" s="44"/>
      <c r="G11" s="1"/>
      <c r="H11" s="1"/>
      <c r="I11" s="1"/>
      <c r="J11" s="1"/>
      <c r="K11" s="1"/>
      <c r="L11" s="1"/>
      <c r="M11" s="1"/>
      <c r="N11" s="1"/>
      <c r="O11" s="1"/>
      <c r="P11" s="1"/>
      <c r="Q11" s="1"/>
      <c r="R11" s="1"/>
      <c r="S11" s="1"/>
      <c r="T11" s="1"/>
      <c r="U11" s="1"/>
      <c r="V11" s="1"/>
      <c r="W11" s="1"/>
      <c r="X11" s="1"/>
      <c r="Y11" s="1"/>
      <c r="Z11" s="1"/>
    </row>
    <row r="12" spans="1:26" ht="14.25" customHeight="1">
      <c r="A12" s="24">
        <v>7</v>
      </c>
      <c r="B12" s="53"/>
      <c r="C12" s="44"/>
      <c r="D12" s="160"/>
      <c r="E12" s="26"/>
      <c r="F12" s="44"/>
      <c r="G12" s="1"/>
      <c r="H12" s="1"/>
      <c r="I12" s="1"/>
      <c r="J12" s="1"/>
      <c r="K12" s="1"/>
      <c r="L12" s="1"/>
      <c r="M12" s="1"/>
      <c r="N12" s="1"/>
      <c r="O12" s="1"/>
      <c r="P12" s="1"/>
      <c r="Q12" s="1"/>
      <c r="R12" s="1"/>
      <c r="S12" s="1"/>
      <c r="T12" s="1"/>
      <c r="U12" s="1"/>
      <c r="V12" s="1"/>
      <c r="W12" s="1"/>
      <c r="X12" s="1"/>
      <c r="Y12" s="1"/>
      <c r="Z12" s="1"/>
    </row>
    <row r="13" spans="1:26" ht="14.25" customHeight="1">
      <c r="A13" s="24">
        <v>8</v>
      </c>
      <c r="B13" s="161"/>
      <c r="C13" s="161"/>
      <c r="D13" s="161"/>
      <c r="E13" s="161"/>
      <c r="F13" s="162"/>
      <c r="G13" s="1"/>
      <c r="H13" s="1"/>
      <c r="I13" s="1"/>
      <c r="J13" s="1"/>
      <c r="K13" s="1"/>
      <c r="L13" s="1"/>
      <c r="M13" s="1"/>
      <c r="N13" s="1"/>
      <c r="O13" s="1"/>
      <c r="P13" s="1"/>
      <c r="Q13" s="1"/>
      <c r="R13" s="1"/>
      <c r="S13" s="1"/>
      <c r="T13" s="1"/>
      <c r="U13" s="1"/>
      <c r="V13" s="1"/>
      <c r="W13" s="1"/>
      <c r="X13" s="1"/>
      <c r="Y13" s="1"/>
      <c r="Z13" s="1"/>
    </row>
    <row r="14" spans="1:26" ht="14.25" customHeight="1">
      <c r="A14" s="24">
        <v>9</v>
      </c>
      <c r="B14" s="163"/>
      <c r="C14" s="156"/>
      <c r="D14" s="164"/>
      <c r="E14" s="154"/>
      <c r="F14" s="156"/>
      <c r="G14" s="1"/>
      <c r="H14" s="1"/>
      <c r="I14" s="1"/>
      <c r="J14" s="1"/>
      <c r="K14" s="1"/>
      <c r="L14" s="1"/>
      <c r="M14" s="1"/>
      <c r="N14" s="1"/>
      <c r="O14" s="1"/>
      <c r="P14" s="1"/>
      <c r="Q14" s="1"/>
      <c r="R14" s="1"/>
      <c r="S14" s="1"/>
      <c r="T14" s="1"/>
      <c r="U14" s="1"/>
      <c r="V14" s="1"/>
      <c r="W14" s="1"/>
      <c r="X14" s="1"/>
      <c r="Y14" s="1"/>
      <c r="Z14" s="1"/>
    </row>
    <row r="15" spans="1:26" ht="14.25" customHeight="1">
      <c r="A15" s="24">
        <v>10</v>
      </c>
      <c r="B15" s="157"/>
      <c r="C15" s="157"/>
      <c r="D15" s="157"/>
      <c r="E15" s="157"/>
      <c r="F15" s="158"/>
      <c r="G15" s="1"/>
      <c r="H15" s="1"/>
      <c r="I15" s="1"/>
      <c r="J15" s="1"/>
      <c r="K15" s="1"/>
      <c r="L15" s="1"/>
      <c r="M15" s="1"/>
      <c r="N15" s="1"/>
      <c r="O15" s="1"/>
      <c r="P15" s="1"/>
      <c r="Q15" s="1"/>
      <c r="R15" s="1"/>
      <c r="S15" s="1"/>
      <c r="T15" s="1"/>
      <c r="U15" s="1"/>
      <c r="V15" s="1"/>
      <c r="W15" s="1"/>
      <c r="X15" s="1"/>
      <c r="Y15" s="1"/>
      <c r="Z15" s="1"/>
    </row>
    <row r="16" spans="1:26" ht="14.25" customHeight="1">
      <c r="A16" s="24">
        <v>11</v>
      </c>
      <c r="B16" s="53"/>
      <c r="C16" s="44"/>
      <c r="D16" s="160"/>
      <c r="E16" s="26"/>
      <c r="F16" s="44"/>
      <c r="G16" s="1"/>
      <c r="H16" s="1"/>
      <c r="I16" s="1"/>
      <c r="J16" s="1"/>
      <c r="K16" s="1"/>
      <c r="L16" s="1"/>
      <c r="M16" s="1"/>
      <c r="N16" s="1"/>
      <c r="O16" s="1"/>
      <c r="P16" s="1"/>
      <c r="Q16" s="1"/>
      <c r="R16" s="1"/>
      <c r="S16" s="1"/>
      <c r="T16" s="1"/>
      <c r="U16" s="1"/>
      <c r="V16" s="1"/>
      <c r="W16" s="1"/>
      <c r="X16" s="1"/>
      <c r="Y16" s="1"/>
      <c r="Z16" s="1"/>
    </row>
    <row r="17" spans="1:26" ht="14.25" customHeight="1">
      <c r="A17" s="24">
        <v>12</v>
      </c>
      <c r="B17" s="53"/>
      <c r="C17" s="44"/>
      <c r="D17" s="160"/>
      <c r="E17" s="26"/>
      <c r="F17" s="44"/>
      <c r="G17" s="1"/>
      <c r="H17" s="1"/>
      <c r="I17" s="1"/>
      <c r="J17" s="1"/>
      <c r="K17" s="1"/>
      <c r="L17" s="1"/>
      <c r="M17" s="1"/>
      <c r="N17" s="1"/>
      <c r="O17" s="1"/>
      <c r="P17" s="1"/>
      <c r="Q17" s="1"/>
      <c r="R17" s="1"/>
      <c r="S17" s="1"/>
      <c r="T17" s="1"/>
      <c r="U17" s="1"/>
      <c r="V17" s="1"/>
      <c r="W17" s="1"/>
      <c r="X17" s="1"/>
      <c r="Y17" s="1"/>
      <c r="Z17" s="1"/>
    </row>
    <row r="18" spans="1:26" ht="14.25" customHeight="1">
      <c r="A18" s="24">
        <v>13</v>
      </c>
      <c r="B18" s="161"/>
      <c r="C18" s="161"/>
      <c r="D18" s="161"/>
      <c r="E18" s="161"/>
      <c r="F18" s="162"/>
      <c r="G18" s="1"/>
      <c r="H18" s="1"/>
      <c r="I18" s="1"/>
      <c r="J18" s="1"/>
      <c r="K18" s="1"/>
      <c r="L18" s="1"/>
      <c r="M18" s="1"/>
      <c r="N18" s="1"/>
      <c r="O18" s="1"/>
      <c r="P18" s="1"/>
      <c r="Q18" s="1"/>
      <c r="R18" s="1"/>
      <c r="S18" s="1"/>
      <c r="T18" s="1"/>
      <c r="U18" s="1"/>
      <c r="V18" s="1"/>
      <c r="W18" s="1"/>
      <c r="X18" s="1"/>
      <c r="Y18" s="1"/>
      <c r="Z18" s="1"/>
    </row>
    <row r="19" spans="1:26" ht="14.25" customHeight="1">
      <c r="A19" s="24">
        <v>14</v>
      </c>
      <c r="B19" s="163"/>
      <c r="C19" s="156"/>
      <c r="D19" s="164"/>
      <c r="E19" s="154"/>
      <c r="F19" s="156"/>
      <c r="G19" s="1"/>
      <c r="H19" s="1"/>
      <c r="I19" s="1"/>
      <c r="J19" s="1"/>
      <c r="K19" s="1"/>
      <c r="L19" s="1"/>
      <c r="M19" s="1"/>
      <c r="N19" s="1"/>
      <c r="O19" s="1"/>
      <c r="P19" s="1"/>
      <c r="Q19" s="1"/>
      <c r="R19" s="1"/>
      <c r="S19" s="1"/>
      <c r="T19" s="1"/>
      <c r="U19" s="1"/>
      <c r="V19" s="1"/>
      <c r="W19" s="1"/>
      <c r="X19" s="1"/>
      <c r="Y19" s="1"/>
      <c r="Z19" s="1"/>
    </row>
    <row r="20" spans="1:26" ht="14.25" customHeight="1">
      <c r="A20" s="24">
        <v>15</v>
      </c>
      <c r="B20" s="157"/>
      <c r="C20" s="157"/>
      <c r="D20" s="157"/>
      <c r="E20" s="157"/>
      <c r="F20" s="158"/>
      <c r="G20" s="1"/>
      <c r="H20" s="1"/>
      <c r="I20" s="1"/>
      <c r="J20" s="1"/>
      <c r="K20" s="1"/>
      <c r="L20" s="1"/>
      <c r="M20" s="1"/>
      <c r="N20" s="1"/>
      <c r="O20" s="1"/>
      <c r="P20" s="1"/>
      <c r="Q20" s="1"/>
      <c r="R20" s="1"/>
      <c r="S20" s="1"/>
      <c r="T20" s="1"/>
      <c r="U20" s="1"/>
      <c r="V20" s="1"/>
      <c r="W20" s="1"/>
      <c r="X20" s="1"/>
      <c r="Y20" s="1"/>
      <c r="Z20" s="1"/>
    </row>
    <row r="21" spans="1:26" ht="14.25" customHeight="1">
      <c r="A21" s="24">
        <v>16</v>
      </c>
      <c r="B21" s="53"/>
      <c r="C21" s="44"/>
      <c r="D21" s="160"/>
      <c r="E21" s="26"/>
      <c r="F21" s="44"/>
      <c r="G21" s="1"/>
      <c r="H21" s="1"/>
      <c r="I21" s="1"/>
      <c r="J21" s="1"/>
      <c r="K21" s="1"/>
      <c r="L21" s="1"/>
      <c r="M21" s="1"/>
      <c r="N21" s="1"/>
      <c r="O21" s="1"/>
      <c r="P21" s="1"/>
      <c r="Q21" s="1"/>
      <c r="R21" s="1"/>
      <c r="S21" s="1"/>
      <c r="T21" s="1"/>
      <c r="U21" s="1"/>
      <c r="V21" s="1"/>
      <c r="W21" s="1"/>
      <c r="X21" s="1"/>
      <c r="Y21" s="1"/>
      <c r="Z21" s="1"/>
    </row>
    <row r="22" spans="1:26" ht="14.25" customHeight="1">
      <c r="A22" s="24">
        <v>17</v>
      </c>
      <c r="B22" s="53"/>
      <c r="C22" s="44"/>
      <c r="D22" s="160"/>
      <c r="E22" s="26"/>
      <c r="F22" s="44"/>
      <c r="G22" s="1"/>
      <c r="H22" s="1"/>
      <c r="I22" s="1"/>
      <c r="J22" s="1"/>
      <c r="K22" s="1"/>
      <c r="L22" s="1"/>
      <c r="M22" s="1"/>
      <c r="N22" s="1"/>
      <c r="O22" s="1"/>
      <c r="P22" s="1"/>
      <c r="Q22" s="1"/>
      <c r="R22" s="1"/>
      <c r="S22" s="1"/>
      <c r="T22" s="1"/>
      <c r="U22" s="1"/>
      <c r="V22" s="1"/>
      <c r="W22" s="1"/>
      <c r="X22" s="1"/>
      <c r="Y22" s="1"/>
      <c r="Z22" s="1"/>
    </row>
    <row r="23" spans="1:26" ht="14.25" customHeight="1">
      <c r="A23" s="24">
        <v>18</v>
      </c>
      <c r="B23" s="161"/>
      <c r="C23" s="161"/>
      <c r="D23" s="161"/>
      <c r="E23" s="161"/>
      <c r="F23" s="162"/>
      <c r="G23" s="1"/>
      <c r="H23" s="1"/>
      <c r="I23" s="1"/>
      <c r="J23" s="1"/>
      <c r="K23" s="1"/>
      <c r="L23" s="1"/>
      <c r="M23" s="1"/>
      <c r="N23" s="1"/>
      <c r="O23" s="1"/>
      <c r="P23" s="1"/>
      <c r="Q23" s="1"/>
      <c r="R23" s="1"/>
      <c r="S23" s="1"/>
      <c r="T23" s="1"/>
      <c r="U23" s="1"/>
      <c r="V23" s="1"/>
      <c r="W23" s="1"/>
      <c r="X23" s="1"/>
      <c r="Y23" s="1"/>
      <c r="Z23" s="1"/>
    </row>
    <row r="24" spans="1:26" ht="14.25" customHeight="1">
      <c r="A24" s="24">
        <v>19</v>
      </c>
      <c r="B24" s="163"/>
      <c r="C24" s="156"/>
      <c r="D24" s="164"/>
      <c r="E24" s="154"/>
      <c r="F24" s="156"/>
      <c r="G24" s="1"/>
      <c r="H24" s="1"/>
      <c r="I24" s="1"/>
      <c r="J24" s="1"/>
      <c r="K24" s="1"/>
      <c r="L24" s="1"/>
      <c r="M24" s="1"/>
      <c r="N24" s="1"/>
      <c r="O24" s="1"/>
      <c r="P24" s="1"/>
      <c r="Q24" s="1"/>
      <c r="R24" s="1"/>
      <c r="S24" s="1"/>
      <c r="T24" s="1"/>
      <c r="U24" s="1"/>
      <c r="V24" s="1"/>
      <c r="W24" s="1"/>
      <c r="X24" s="1"/>
      <c r="Y24" s="1"/>
      <c r="Z24" s="1"/>
    </row>
    <row r="25" spans="1:26" ht="14.25" customHeight="1">
      <c r="A25" s="24">
        <v>20</v>
      </c>
      <c r="B25" s="157"/>
      <c r="C25" s="157"/>
      <c r="D25" s="157"/>
      <c r="E25" s="157"/>
      <c r="F25" s="158"/>
      <c r="G25" s="1"/>
      <c r="H25" s="1"/>
      <c r="I25" s="1"/>
      <c r="J25" s="1"/>
      <c r="K25" s="1"/>
      <c r="L25" s="1"/>
      <c r="M25" s="1"/>
      <c r="N25" s="1"/>
      <c r="O25" s="1"/>
      <c r="P25" s="1"/>
      <c r="Q25" s="1"/>
      <c r="R25" s="1"/>
      <c r="S25" s="1"/>
      <c r="T25" s="1"/>
      <c r="U25" s="1"/>
      <c r="V25" s="1"/>
      <c r="W25" s="1"/>
      <c r="X25" s="1"/>
      <c r="Y25" s="1"/>
      <c r="Z25" s="1"/>
    </row>
    <row r="26" spans="1:26" ht="14.25" customHeight="1">
      <c r="A26" s="24">
        <v>21</v>
      </c>
      <c r="B26" s="53"/>
      <c r="C26" s="44"/>
      <c r="D26" s="160"/>
      <c r="E26" s="26"/>
      <c r="F26" s="44"/>
      <c r="G26" s="1"/>
      <c r="H26" s="1"/>
      <c r="I26" s="1"/>
      <c r="J26" s="1"/>
      <c r="K26" s="1"/>
      <c r="L26" s="1"/>
      <c r="M26" s="1"/>
      <c r="N26" s="1"/>
      <c r="O26" s="1"/>
      <c r="P26" s="1"/>
      <c r="Q26" s="1"/>
      <c r="R26" s="1"/>
      <c r="S26" s="1"/>
      <c r="T26" s="1"/>
      <c r="U26" s="1"/>
      <c r="V26" s="1"/>
      <c r="W26" s="1"/>
      <c r="X26" s="1"/>
      <c r="Y26" s="1"/>
      <c r="Z26" s="1"/>
    </row>
    <row r="27" spans="1:26" ht="14.25" customHeight="1">
      <c r="A27" s="24">
        <v>22</v>
      </c>
      <c r="B27" s="53"/>
      <c r="C27" s="44"/>
      <c r="D27" s="160"/>
      <c r="E27" s="26"/>
      <c r="F27" s="44"/>
      <c r="G27" s="1"/>
      <c r="H27" s="1"/>
      <c r="I27" s="1"/>
      <c r="J27" s="1"/>
      <c r="K27" s="1"/>
      <c r="L27" s="1"/>
      <c r="M27" s="1"/>
      <c r="N27" s="1"/>
      <c r="O27" s="1"/>
      <c r="P27" s="1"/>
      <c r="Q27" s="1"/>
      <c r="R27" s="1"/>
      <c r="S27" s="1"/>
      <c r="T27" s="1"/>
      <c r="U27" s="1"/>
      <c r="V27" s="1"/>
      <c r="W27" s="1"/>
      <c r="X27" s="1"/>
      <c r="Y27" s="1"/>
      <c r="Z27" s="1"/>
    </row>
    <row r="28" spans="1:26" ht="14.25" customHeight="1">
      <c r="A28" s="24">
        <v>23</v>
      </c>
      <c r="B28" s="161"/>
      <c r="C28" s="161"/>
      <c r="D28" s="161"/>
      <c r="E28" s="161"/>
      <c r="F28" s="162"/>
      <c r="G28" s="1"/>
      <c r="H28" s="1"/>
      <c r="I28" s="1"/>
      <c r="J28" s="1"/>
      <c r="K28" s="1"/>
      <c r="L28" s="1"/>
      <c r="M28" s="1"/>
      <c r="N28" s="1"/>
      <c r="O28" s="1"/>
      <c r="P28" s="1"/>
      <c r="Q28" s="1"/>
      <c r="R28" s="1"/>
      <c r="S28" s="1"/>
      <c r="T28" s="1"/>
      <c r="U28" s="1"/>
      <c r="V28" s="1"/>
      <c r="W28" s="1"/>
      <c r="X28" s="1"/>
      <c r="Y28" s="1"/>
      <c r="Z28" s="1"/>
    </row>
    <row r="29" spans="1:26" ht="14.25" customHeight="1">
      <c r="A29" s="24">
        <v>24</v>
      </c>
      <c r="B29" s="163"/>
      <c r="C29" s="156"/>
      <c r="D29" s="164"/>
      <c r="E29" s="154"/>
      <c r="F29" s="156"/>
      <c r="G29" s="1"/>
      <c r="H29" s="1"/>
      <c r="I29" s="1"/>
      <c r="J29" s="1"/>
      <c r="K29" s="1"/>
      <c r="L29" s="1"/>
      <c r="M29" s="1"/>
      <c r="N29" s="1"/>
      <c r="O29" s="1"/>
      <c r="P29" s="1"/>
      <c r="Q29" s="1"/>
      <c r="R29" s="1"/>
      <c r="S29" s="1"/>
      <c r="T29" s="1"/>
      <c r="U29" s="1"/>
      <c r="V29" s="1"/>
      <c r="W29" s="1"/>
      <c r="X29" s="1"/>
      <c r="Y29" s="1"/>
      <c r="Z29" s="1"/>
    </row>
    <row r="30" spans="1:26" ht="14.25" customHeight="1">
      <c r="A30" s="24">
        <v>25</v>
      </c>
      <c r="B30" s="157"/>
      <c r="C30" s="157"/>
      <c r="D30" s="157"/>
      <c r="E30" s="157"/>
      <c r="F30" s="158"/>
      <c r="G30" s="1"/>
      <c r="H30" s="1"/>
      <c r="I30" s="1"/>
      <c r="J30" s="1"/>
      <c r="K30" s="1"/>
      <c r="L30" s="1"/>
      <c r="M30" s="1"/>
      <c r="N30" s="1"/>
      <c r="O30" s="1"/>
      <c r="P30" s="1"/>
      <c r="Q30" s="1"/>
      <c r="R30" s="1"/>
      <c r="S30" s="1"/>
      <c r="T30" s="1"/>
      <c r="U30" s="1"/>
      <c r="V30" s="1"/>
      <c r="W30" s="1"/>
      <c r="X30" s="1"/>
      <c r="Y30" s="1"/>
      <c r="Z30" s="1"/>
    </row>
    <row r="31" spans="1:26" ht="14.25" customHeight="1">
      <c r="A31" s="24">
        <v>26</v>
      </c>
      <c r="B31" s="53"/>
      <c r="C31" s="44"/>
      <c r="D31" s="160"/>
      <c r="E31" s="26"/>
      <c r="F31" s="44"/>
      <c r="G31" s="1"/>
      <c r="H31" s="1"/>
      <c r="I31" s="1"/>
      <c r="J31" s="1"/>
      <c r="K31" s="1"/>
      <c r="L31" s="1"/>
      <c r="M31" s="1"/>
      <c r="N31" s="1"/>
      <c r="O31" s="1"/>
      <c r="P31" s="1"/>
      <c r="Q31" s="1"/>
      <c r="R31" s="1"/>
      <c r="S31" s="1"/>
      <c r="T31" s="1"/>
      <c r="U31" s="1"/>
      <c r="V31" s="1"/>
      <c r="W31" s="1"/>
      <c r="X31" s="1"/>
      <c r="Y31" s="1"/>
      <c r="Z31" s="1"/>
    </row>
    <row r="32" spans="1:26" ht="14.25" customHeight="1">
      <c r="A32" s="24">
        <v>27</v>
      </c>
      <c r="B32" s="53"/>
      <c r="C32" s="44"/>
      <c r="D32" s="160"/>
      <c r="E32" s="26"/>
      <c r="F32" s="44"/>
      <c r="G32" s="1"/>
      <c r="H32" s="1"/>
      <c r="I32" s="1"/>
      <c r="J32" s="1"/>
      <c r="K32" s="1"/>
      <c r="L32" s="1"/>
      <c r="M32" s="1"/>
      <c r="N32" s="1"/>
      <c r="O32" s="1"/>
      <c r="P32" s="1"/>
      <c r="Q32" s="1"/>
      <c r="R32" s="1"/>
      <c r="S32" s="1"/>
      <c r="T32" s="1"/>
      <c r="U32" s="1"/>
      <c r="V32" s="1"/>
      <c r="W32" s="1"/>
      <c r="X32" s="1"/>
      <c r="Y32" s="1"/>
      <c r="Z32" s="1"/>
    </row>
    <row r="33" spans="1:26" ht="14.25" customHeight="1">
      <c r="A33" s="24">
        <v>28</v>
      </c>
      <c r="B33" s="161"/>
      <c r="C33" s="161"/>
      <c r="D33" s="161"/>
      <c r="E33" s="161"/>
      <c r="F33" s="162"/>
      <c r="G33" s="1"/>
      <c r="H33" s="1"/>
      <c r="I33" s="1"/>
      <c r="J33" s="1"/>
      <c r="K33" s="1"/>
      <c r="L33" s="1"/>
      <c r="M33" s="1"/>
      <c r="N33" s="1"/>
      <c r="O33" s="1"/>
      <c r="P33" s="1"/>
      <c r="Q33" s="1"/>
      <c r="R33" s="1"/>
      <c r="S33" s="1"/>
      <c r="T33" s="1"/>
      <c r="U33" s="1"/>
      <c r="V33" s="1"/>
      <c r="W33" s="1"/>
      <c r="X33" s="1"/>
      <c r="Y33" s="1"/>
      <c r="Z33" s="1"/>
    </row>
    <row r="34" spans="1:26" ht="14.25" customHeight="1">
      <c r="A34" s="24">
        <v>29</v>
      </c>
      <c r="B34" s="163"/>
      <c r="C34" s="156"/>
      <c r="D34" s="164"/>
      <c r="E34" s="154"/>
      <c r="F34" s="156"/>
      <c r="G34" s="1"/>
      <c r="H34" s="1"/>
      <c r="I34" s="1"/>
      <c r="J34" s="1"/>
      <c r="K34" s="1"/>
      <c r="L34" s="1"/>
      <c r="M34" s="1"/>
      <c r="N34" s="1"/>
      <c r="O34" s="1"/>
      <c r="P34" s="1"/>
      <c r="Q34" s="1"/>
      <c r="R34" s="1"/>
      <c r="S34" s="1"/>
      <c r="T34" s="1"/>
      <c r="U34" s="1"/>
      <c r="V34" s="1"/>
      <c r="W34" s="1"/>
      <c r="X34" s="1"/>
      <c r="Y34" s="1"/>
      <c r="Z34" s="1"/>
    </row>
    <row r="35" spans="1:26" ht="14.25" customHeight="1">
      <c r="A35" s="24">
        <v>30</v>
      </c>
      <c r="B35" s="157"/>
      <c r="C35" s="157"/>
      <c r="D35" s="157"/>
      <c r="E35" s="157"/>
      <c r="F35" s="158"/>
      <c r="G35" s="1"/>
      <c r="H35" s="1"/>
      <c r="I35" s="1"/>
      <c r="J35" s="1"/>
      <c r="K35" s="1"/>
      <c r="L35" s="1"/>
      <c r="M35" s="1"/>
      <c r="N35" s="1"/>
      <c r="O35" s="1"/>
      <c r="P35" s="1"/>
      <c r="Q35" s="1"/>
      <c r="R35" s="1"/>
      <c r="S35" s="1"/>
      <c r="T35" s="1"/>
      <c r="U35" s="1"/>
      <c r="V35" s="1"/>
      <c r="W35" s="1"/>
      <c r="X35" s="1"/>
      <c r="Y35" s="1"/>
      <c r="Z35" s="1"/>
    </row>
    <row r="36" spans="1:26" ht="14.25" customHeight="1">
      <c r="A36" s="24">
        <v>31</v>
      </c>
      <c r="B36" s="53"/>
      <c r="C36" s="44"/>
      <c r="D36" s="160"/>
      <c r="E36" s="26"/>
      <c r="F36" s="44"/>
      <c r="G36" s="1"/>
      <c r="H36" s="1"/>
      <c r="I36" s="1"/>
      <c r="J36" s="1"/>
      <c r="K36" s="1"/>
      <c r="L36" s="1"/>
      <c r="M36" s="1"/>
      <c r="N36" s="1"/>
      <c r="O36" s="1"/>
      <c r="P36" s="1"/>
      <c r="Q36" s="1"/>
      <c r="R36" s="1"/>
      <c r="S36" s="1"/>
      <c r="T36" s="1"/>
      <c r="U36" s="1"/>
      <c r="V36" s="1"/>
      <c r="W36" s="1"/>
      <c r="X36" s="1"/>
      <c r="Y36" s="1"/>
      <c r="Z36" s="1"/>
    </row>
    <row r="37" spans="1:26" ht="14.25" customHeight="1">
      <c r="A37" s="24">
        <v>32</v>
      </c>
      <c r="B37" s="53"/>
      <c r="C37" s="44"/>
      <c r="D37" s="160"/>
      <c r="E37" s="26"/>
      <c r="F37" s="44"/>
      <c r="G37" s="1"/>
      <c r="H37" s="1"/>
      <c r="I37" s="1"/>
      <c r="J37" s="1"/>
      <c r="K37" s="1"/>
      <c r="L37" s="1"/>
      <c r="M37" s="1"/>
      <c r="N37" s="1"/>
      <c r="O37" s="1"/>
      <c r="P37" s="1"/>
      <c r="Q37" s="1"/>
      <c r="R37" s="1"/>
      <c r="S37" s="1"/>
      <c r="T37" s="1"/>
      <c r="U37" s="1"/>
      <c r="V37" s="1"/>
      <c r="W37" s="1"/>
      <c r="X37" s="1"/>
      <c r="Y37" s="1"/>
      <c r="Z37" s="1"/>
    </row>
    <row r="38" spans="1:26" ht="14.25" customHeight="1">
      <c r="A38" s="24">
        <v>33</v>
      </c>
      <c r="B38" s="161"/>
      <c r="C38" s="161"/>
      <c r="D38" s="161"/>
      <c r="E38" s="161"/>
      <c r="F38" s="162"/>
      <c r="G38" s="1"/>
      <c r="H38" s="1"/>
      <c r="I38" s="1"/>
      <c r="J38" s="1"/>
      <c r="K38" s="1"/>
      <c r="L38" s="1"/>
      <c r="M38" s="1"/>
      <c r="N38" s="1"/>
      <c r="O38" s="1"/>
      <c r="P38" s="1"/>
      <c r="Q38" s="1"/>
      <c r="R38" s="1"/>
      <c r="S38" s="1"/>
      <c r="T38" s="1"/>
      <c r="U38" s="1"/>
      <c r="V38" s="1"/>
      <c r="W38" s="1"/>
      <c r="X38" s="1"/>
      <c r="Y38" s="1"/>
      <c r="Z38" s="1"/>
    </row>
    <row r="39" spans="1:26" ht="14.25" customHeight="1">
      <c r="A39" s="24">
        <v>34</v>
      </c>
      <c r="B39" s="163"/>
      <c r="C39" s="156"/>
      <c r="D39" s="164"/>
      <c r="E39" s="154"/>
      <c r="F39" s="156"/>
      <c r="G39" s="1"/>
      <c r="H39" s="1"/>
      <c r="I39" s="1"/>
      <c r="J39" s="1"/>
      <c r="K39" s="1"/>
      <c r="L39" s="1"/>
      <c r="M39" s="1"/>
      <c r="N39" s="1"/>
      <c r="O39" s="1"/>
      <c r="P39" s="1"/>
      <c r="Q39" s="1"/>
      <c r="R39" s="1"/>
      <c r="S39" s="1"/>
      <c r="T39" s="1"/>
      <c r="U39" s="1"/>
      <c r="V39" s="1"/>
      <c r="W39" s="1"/>
      <c r="X39" s="1"/>
      <c r="Y39" s="1"/>
      <c r="Z39" s="1"/>
    </row>
    <row r="40" spans="1:26" ht="14.25" customHeight="1">
      <c r="A40" s="24">
        <v>35</v>
      </c>
      <c r="B40" s="157"/>
      <c r="C40" s="157"/>
      <c r="D40" s="157"/>
      <c r="E40" s="157"/>
      <c r="F40" s="158"/>
      <c r="G40" s="1"/>
      <c r="H40" s="1"/>
      <c r="I40" s="1"/>
      <c r="J40" s="1"/>
      <c r="K40" s="1"/>
      <c r="L40" s="1"/>
      <c r="M40" s="1"/>
      <c r="N40" s="1"/>
      <c r="O40" s="1"/>
      <c r="P40" s="1"/>
      <c r="Q40" s="1"/>
      <c r="R40" s="1"/>
      <c r="S40" s="1"/>
      <c r="T40" s="1"/>
      <c r="U40" s="1"/>
      <c r="V40" s="1"/>
      <c r="W40" s="1"/>
      <c r="X40" s="1"/>
      <c r="Y40" s="1"/>
      <c r="Z40" s="1"/>
    </row>
    <row r="41" spans="1:26" ht="14.25" customHeight="1">
      <c r="A41" s="24">
        <v>36</v>
      </c>
      <c r="B41" s="53"/>
      <c r="C41" s="44"/>
      <c r="D41" s="160"/>
      <c r="E41" s="26"/>
      <c r="F41" s="44"/>
      <c r="G41" s="1"/>
      <c r="H41" s="1"/>
      <c r="I41" s="1"/>
      <c r="J41" s="1"/>
      <c r="K41" s="1"/>
      <c r="L41" s="1"/>
      <c r="M41" s="1"/>
      <c r="N41" s="1"/>
      <c r="O41" s="1"/>
      <c r="P41" s="1"/>
      <c r="Q41" s="1"/>
      <c r="R41" s="1"/>
      <c r="S41" s="1"/>
      <c r="T41" s="1"/>
      <c r="U41" s="1"/>
      <c r="V41" s="1"/>
      <c r="W41" s="1"/>
      <c r="X41" s="1"/>
      <c r="Y41" s="1"/>
      <c r="Z41" s="1"/>
    </row>
    <row r="42" spans="1:26" ht="14.25" customHeight="1">
      <c r="A42" s="24">
        <v>37</v>
      </c>
      <c r="B42" s="53"/>
      <c r="C42" s="44"/>
      <c r="D42" s="160"/>
      <c r="E42" s="26"/>
      <c r="F42" s="44"/>
      <c r="G42" s="1"/>
      <c r="H42" s="1"/>
      <c r="I42" s="1"/>
      <c r="J42" s="1"/>
      <c r="K42" s="1"/>
      <c r="L42" s="1"/>
      <c r="M42" s="1"/>
      <c r="N42" s="1"/>
      <c r="O42" s="1"/>
      <c r="P42" s="1"/>
      <c r="Q42" s="1"/>
      <c r="R42" s="1"/>
      <c r="S42" s="1"/>
      <c r="T42" s="1"/>
      <c r="U42" s="1"/>
      <c r="V42" s="1"/>
      <c r="W42" s="1"/>
      <c r="X42" s="1"/>
      <c r="Y42" s="1"/>
      <c r="Z42" s="1"/>
    </row>
    <row r="43" spans="1:26" ht="14.25" customHeight="1">
      <c r="A43" s="24">
        <v>38</v>
      </c>
      <c r="B43" s="161"/>
      <c r="C43" s="161"/>
      <c r="D43" s="161"/>
      <c r="E43" s="161"/>
      <c r="F43" s="162"/>
      <c r="G43" s="1"/>
      <c r="H43" s="1"/>
      <c r="I43" s="1"/>
      <c r="J43" s="1"/>
      <c r="K43" s="1"/>
      <c r="L43" s="1"/>
      <c r="M43" s="1"/>
      <c r="N43" s="1"/>
      <c r="O43" s="1"/>
      <c r="P43" s="1"/>
      <c r="Q43" s="1"/>
      <c r="R43" s="1"/>
      <c r="S43" s="1"/>
      <c r="T43" s="1"/>
      <c r="U43" s="1"/>
      <c r="V43" s="1"/>
      <c r="W43" s="1"/>
      <c r="X43" s="1"/>
      <c r="Y43" s="1"/>
      <c r="Z43" s="1"/>
    </row>
    <row r="44" spans="1:26" ht="14.25" customHeight="1">
      <c r="A44" s="24">
        <v>39</v>
      </c>
      <c r="B44" s="163"/>
      <c r="C44" s="156"/>
      <c r="D44" s="164"/>
      <c r="E44" s="154"/>
      <c r="F44" s="156"/>
      <c r="G44" s="1"/>
      <c r="H44" s="1"/>
      <c r="I44" s="1"/>
      <c r="J44" s="1"/>
      <c r="K44" s="1"/>
      <c r="L44" s="1"/>
      <c r="M44" s="1"/>
      <c r="N44" s="1"/>
      <c r="O44" s="1"/>
      <c r="P44" s="1"/>
      <c r="Q44" s="1"/>
      <c r="R44" s="1"/>
      <c r="S44" s="1"/>
      <c r="T44" s="1"/>
      <c r="U44" s="1"/>
      <c r="V44" s="1"/>
      <c r="W44" s="1"/>
      <c r="X44" s="1"/>
      <c r="Y44" s="1"/>
      <c r="Z44" s="1"/>
    </row>
    <row r="45" spans="1:26" ht="14.25" customHeight="1">
      <c r="A45" s="24">
        <v>40</v>
      </c>
      <c r="B45" s="157"/>
      <c r="C45" s="157"/>
      <c r="D45" s="157"/>
      <c r="E45" s="157"/>
      <c r="F45" s="158"/>
      <c r="G45" s="1"/>
      <c r="H45" s="1"/>
      <c r="I45" s="1"/>
      <c r="J45" s="1"/>
      <c r="K45" s="1"/>
      <c r="L45" s="1"/>
      <c r="M45" s="1"/>
      <c r="N45" s="1"/>
      <c r="O45" s="1"/>
      <c r="P45" s="1"/>
      <c r="Q45" s="1"/>
      <c r="R45" s="1"/>
      <c r="S45" s="1"/>
      <c r="T45" s="1"/>
      <c r="U45" s="1"/>
      <c r="V45" s="1"/>
      <c r="W45" s="1"/>
      <c r="X45" s="1"/>
      <c r="Y45" s="1"/>
      <c r="Z45" s="1"/>
    </row>
    <row r="46" spans="1:26" ht="14.25" customHeight="1">
      <c r="A46" s="24">
        <v>41</v>
      </c>
      <c r="B46" s="53"/>
      <c r="C46" s="44"/>
      <c r="D46" s="160"/>
      <c r="E46" s="26"/>
      <c r="F46" s="44"/>
      <c r="G46" s="1"/>
      <c r="H46" s="1"/>
      <c r="I46" s="1"/>
      <c r="J46" s="1"/>
      <c r="K46" s="1"/>
      <c r="L46" s="1"/>
      <c r="M46" s="1"/>
      <c r="N46" s="1"/>
      <c r="O46" s="1"/>
      <c r="P46" s="1"/>
      <c r="Q46" s="1"/>
      <c r="R46" s="1"/>
      <c r="S46" s="1"/>
      <c r="T46" s="1"/>
      <c r="U46" s="1"/>
      <c r="V46" s="1"/>
      <c r="W46" s="1"/>
      <c r="X46" s="1"/>
      <c r="Y46" s="1"/>
      <c r="Z46" s="1"/>
    </row>
    <row r="47" spans="1:26" ht="14.25" customHeight="1">
      <c r="A47" s="24">
        <v>42</v>
      </c>
      <c r="B47" s="53"/>
      <c r="C47" s="44"/>
      <c r="D47" s="160"/>
      <c r="E47" s="26"/>
      <c r="F47" s="44"/>
      <c r="G47" s="1"/>
      <c r="H47" s="1"/>
      <c r="I47" s="1"/>
      <c r="J47" s="1"/>
      <c r="K47" s="1"/>
      <c r="L47" s="1"/>
      <c r="M47" s="1"/>
      <c r="N47" s="1"/>
      <c r="O47" s="1"/>
      <c r="P47" s="1"/>
      <c r="Q47" s="1"/>
      <c r="R47" s="1"/>
      <c r="S47" s="1"/>
      <c r="T47" s="1"/>
      <c r="U47" s="1"/>
      <c r="V47" s="1"/>
      <c r="W47" s="1"/>
      <c r="X47" s="1"/>
      <c r="Y47" s="1"/>
      <c r="Z47" s="1"/>
    </row>
    <row r="48" spans="1:26" ht="14.25" customHeight="1">
      <c r="A48" s="24">
        <v>43</v>
      </c>
      <c r="B48" s="161"/>
      <c r="C48" s="161"/>
      <c r="D48" s="161"/>
      <c r="E48" s="161"/>
      <c r="F48" s="162"/>
      <c r="G48" s="1"/>
      <c r="H48" s="1"/>
      <c r="I48" s="1"/>
      <c r="J48" s="1"/>
      <c r="K48" s="1"/>
      <c r="L48" s="1"/>
      <c r="M48" s="1"/>
      <c r="N48" s="1"/>
      <c r="O48" s="1"/>
      <c r="P48" s="1"/>
      <c r="Q48" s="1"/>
      <c r="R48" s="1"/>
      <c r="S48" s="1"/>
      <c r="T48" s="1"/>
      <c r="U48" s="1"/>
      <c r="V48" s="1"/>
      <c r="W48" s="1"/>
      <c r="X48" s="1"/>
      <c r="Y48" s="1"/>
      <c r="Z48" s="1"/>
    </row>
    <row r="49" spans="1:26" ht="14.25" customHeight="1">
      <c r="A49" s="24">
        <v>44</v>
      </c>
      <c r="B49" s="163"/>
      <c r="C49" s="156"/>
      <c r="D49" s="164"/>
      <c r="E49" s="154"/>
      <c r="F49" s="156"/>
      <c r="G49" s="1"/>
      <c r="H49" s="1"/>
      <c r="I49" s="1"/>
      <c r="J49" s="1"/>
      <c r="K49" s="1"/>
      <c r="L49" s="1"/>
      <c r="M49" s="1"/>
      <c r="N49" s="1"/>
      <c r="O49" s="1"/>
      <c r="P49" s="1"/>
      <c r="Q49" s="1"/>
      <c r="R49" s="1"/>
      <c r="S49" s="1"/>
      <c r="T49" s="1"/>
      <c r="U49" s="1"/>
      <c r="V49" s="1"/>
      <c r="W49" s="1"/>
      <c r="X49" s="1"/>
      <c r="Y49" s="1"/>
      <c r="Z49" s="1"/>
    </row>
    <row r="50" spans="1:26" ht="14.25" customHeight="1">
      <c r="A50" s="24">
        <v>45</v>
      </c>
      <c r="B50" s="157"/>
      <c r="C50" s="157"/>
      <c r="D50" s="157"/>
      <c r="E50" s="157"/>
      <c r="F50" s="158"/>
      <c r="G50" s="1"/>
      <c r="H50" s="1"/>
      <c r="I50" s="1"/>
      <c r="J50" s="1"/>
      <c r="K50" s="1"/>
      <c r="L50" s="1"/>
      <c r="M50" s="1"/>
      <c r="N50" s="1"/>
      <c r="O50" s="1"/>
      <c r="P50" s="1"/>
      <c r="Q50" s="1"/>
      <c r="R50" s="1"/>
      <c r="S50" s="1"/>
      <c r="T50" s="1"/>
      <c r="U50" s="1"/>
      <c r="V50" s="1"/>
      <c r="W50" s="1"/>
      <c r="X50" s="1"/>
      <c r="Y50" s="1"/>
      <c r="Z50" s="1"/>
    </row>
    <row r="51" spans="1:26" ht="14.25" customHeight="1">
      <c r="A51" s="24">
        <v>46</v>
      </c>
      <c r="B51" s="53"/>
      <c r="C51" s="44"/>
      <c r="D51" s="160"/>
      <c r="E51" s="26"/>
      <c r="F51" s="44"/>
      <c r="G51" s="1"/>
      <c r="H51" s="1"/>
      <c r="I51" s="1"/>
      <c r="J51" s="1"/>
      <c r="K51" s="1"/>
      <c r="L51" s="1"/>
      <c r="M51" s="1"/>
      <c r="N51" s="1"/>
      <c r="O51" s="1"/>
      <c r="P51" s="1"/>
      <c r="Q51" s="1"/>
      <c r="R51" s="1"/>
      <c r="S51" s="1"/>
      <c r="T51" s="1"/>
      <c r="U51" s="1"/>
      <c r="V51" s="1"/>
      <c r="W51" s="1"/>
      <c r="X51" s="1"/>
      <c r="Y51" s="1"/>
      <c r="Z51" s="1"/>
    </row>
    <row r="52" spans="1:26" ht="14.25" customHeight="1">
      <c r="A52" s="24">
        <v>47</v>
      </c>
      <c r="B52" s="53"/>
      <c r="C52" s="44"/>
      <c r="D52" s="160"/>
      <c r="E52" s="26"/>
      <c r="F52" s="44"/>
      <c r="G52" s="1"/>
      <c r="H52" s="1"/>
      <c r="I52" s="1"/>
      <c r="J52" s="1"/>
      <c r="K52" s="1"/>
      <c r="L52" s="1"/>
      <c r="M52" s="1"/>
      <c r="N52" s="1"/>
      <c r="O52" s="1"/>
      <c r="P52" s="1"/>
      <c r="Q52" s="1"/>
      <c r="R52" s="1"/>
      <c r="S52" s="1"/>
      <c r="T52" s="1"/>
      <c r="U52" s="1"/>
      <c r="V52" s="1"/>
      <c r="W52" s="1"/>
      <c r="X52" s="1"/>
      <c r="Y52" s="1"/>
      <c r="Z52" s="1"/>
    </row>
    <row r="53" spans="1:26" ht="14.25" customHeight="1">
      <c r="A53" s="24">
        <v>48</v>
      </c>
      <c r="B53" s="161"/>
      <c r="C53" s="161"/>
      <c r="D53" s="161"/>
      <c r="E53" s="161"/>
      <c r="F53" s="162"/>
      <c r="G53" s="1"/>
      <c r="H53" s="1"/>
      <c r="I53" s="1"/>
      <c r="J53" s="1"/>
      <c r="K53" s="1"/>
      <c r="L53" s="1"/>
      <c r="M53" s="1"/>
      <c r="N53" s="1"/>
      <c r="O53" s="1"/>
      <c r="P53" s="1"/>
      <c r="Q53" s="1"/>
      <c r="R53" s="1"/>
      <c r="S53" s="1"/>
      <c r="T53" s="1"/>
      <c r="U53" s="1"/>
      <c r="V53" s="1"/>
      <c r="W53" s="1"/>
      <c r="X53" s="1"/>
      <c r="Y53" s="1"/>
      <c r="Z53" s="1"/>
    </row>
    <row r="54" spans="1:26" ht="14.25" customHeight="1">
      <c r="A54" s="24">
        <v>49</v>
      </c>
      <c r="B54" s="163"/>
      <c r="C54" s="156"/>
      <c r="D54" s="164"/>
      <c r="E54" s="154"/>
      <c r="F54" s="156"/>
      <c r="G54" s="1"/>
      <c r="H54" s="1"/>
      <c r="I54" s="1"/>
      <c r="J54" s="1"/>
      <c r="K54" s="1"/>
      <c r="L54" s="1"/>
      <c r="M54" s="1"/>
      <c r="N54" s="1"/>
      <c r="O54" s="1"/>
      <c r="P54" s="1"/>
      <c r="Q54" s="1"/>
      <c r="R54" s="1"/>
      <c r="S54" s="1"/>
      <c r="T54" s="1"/>
      <c r="U54" s="1"/>
      <c r="V54" s="1"/>
      <c r="W54" s="1"/>
      <c r="X54" s="1"/>
      <c r="Y54" s="1"/>
      <c r="Z54" s="1"/>
    </row>
    <row r="55" spans="1:26" ht="14.25" customHeight="1">
      <c r="A55" s="24">
        <v>50</v>
      </c>
      <c r="B55" s="157"/>
      <c r="C55" s="157"/>
      <c r="D55" s="157"/>
      <c r="E55" s="157"/>
      <c r="F55" s="158"/>
      <c r="G55" s="1"/>
      <c r="H55" s="1"/>
      <c r="I55" s="1"/>
      <c r="J55" s="1"/>
      <c r="K55" s="1"/>
      <c r="L55" s="1"/>
      <c r="M55" s="1"/>
      <c r="N55" s="1"/>
      <c r="O55" s="1"/>
      <c r="P55" s="1"/>
      <c r="Q55" s="1"/>
      <c r="R55" s="1"/>
      <c r="S55" s="1"/>
      <c r="T55" s="1"/>
      <c r="U55" s="1"/>
      <c r="V55" s="1"/>
      <c r="W55" s="1"/>
      <c r="X55" s="1"/>
      <c r="Y55" s="1"/>
      <c r="Z55" s="1"/>
    </row>
    <row r="56" spans="1:26" ht="14.25" customHeight="1">
      <c r="A56" s="24">
        <v>51</v>
      </c>
      <c r="B56" s="53"/>
      <c r="C56" s="44"/>
      <c r="D56" s="160"/>
      <c r="E56" s="26"/>
      <c r="F56" s="44"/>
      <c r="G56" s="1"/>
      <c r="H56" s="1"/>
      <c r="I56" s="1"/>
      <c r="J56" s="1"/>
      <c r="K56" s="1"/>
      <c r="L56" s="1"/>
      <c r="M56" s="1"/>
      <c r="N56" s="1"/>
      <c r="O56" s="1"/>
      <c r="P56" s="1"/>
      <c r="Q56" s="1"/>
      <c r="R56" s="1"/>
      <c r="S56" s="1"/>
      <c r="T56" s="1"/>
      <c r="U56" s="1"/>
      <c r="V56" s="1"/>
      <c r="W56" s="1"/>
      <c r="X56" s="1"/>
      <c r="Y56" s="1"/>
      <c r="Z56" s="1"/>
    </row>
    <row r="57" spans="1:26" ht="14.25" customHeight="1">
      <c r="A57" s="24">
        <v>52</v>
      </c>
      <c r="B57" s="53"/>
      <c r="C57" s="44"/>
      <c r="D57" s="160"/>
      <c r="E57" s="26"/>
      <c r="F57" s="44"/>
      <c r="G57" s="1"/>
      <c r="H57" s="1"/>
      <c r="I57" s="1"/>
      <c r="J57" s="1"/>
      <c r="K57" s="1"/>
      <c r="L57" s="1"/>
      <c r="M57" s="1"/>
      <c r="N57" s="1"/>
      <c r="O57" s="1"/>
      <c r="P57" s="1"/>
      <c r="Q57" s="1"/>
      <c r="R57" s="1"/>
      <c r="S57" s="1"/>
      <c r="T57" s="1"/>
      <c r="U57" s="1"/>
      <c r="V57" s="1"/>
      <c r="W57" s="1"/>
      <c r="X57" s="1"/>
      <c r="Y57" s="1"/>
      <c r="Z57" s="1"/>
    </row>
    <row r="58" spans="1:26" ht="14.25" customHeight="1">
      <c r="A58" s="24">
        <v>53</v>
      </c>
      <c r="B58" s="161"/>
      <c r="C58" s="161"/>
      <c r="D58" s="161"/>
      <c r="E58" s="161"/>
      <c r="F58" s="162"/>
      <c r="G58" s="1"/>
      <c r="H58" s="1"/>
      <c r="I58" s="1"/>
      <c r="J58" s="1"/>
      <c r="K58" s="1"/>
      <c r="L58" s="1"/>
      <c r="M58" s="1"/>
      <c r="N58" s="1"/>
      <c r="O58" s="1"/>
      <c r="P58" s="1"/>
      <c r="Q58" s="1"/>
      <c r="R58" s="1"/>
      <c r="S58" s="1"/>
      <c r="T58" s="1"/>
      <c r="U58" s="1"/>
      <c r="V58" s="1"/>
      <c r="W58" s="1"/>
      <c r="X58" s="1"/>
      <c r="Y58" s="1"/>
      <c r="Z58" s="1"/>
    </row>
    <row r="59" spans="1:26" ht="14.25" customHeight="1">
      <c r="A59" s="24">
        <v>54</v>
      </c>
      <c r="B59" s="163"/>
      <c r="C59" s="156"/>
      <c r="D59" s="164"/>
      <c r="E59" s="154"/>
      <c r="F59" s="156"/>
      <c r="G59" s="1"/>
      <c r="H59" s="1"/>
      <c r="I59" s="1"/>
      <c r="J59" s="1"/>
      <c r="K59" s="1"/>
      <c r="L59" s="1"/>
      <c r="M59" s="1"/>
      <c r="N59" s="1"/>
      <c r="O59" s="1"/>
      <c r="P59" s="1"/>
      <c r="Q59" s="1"/>
      <c r="R59" s="1"/>
      <c r="S59" s="1"/>
      <c r="T59" s="1"/>
      <c r="U59" s="1"/>
      <c r="V59" s="1"/>
      <c r="W59" s="1"/>
      <c r="X59" s="1"/>
      <c r="Y59" s="1"/>
      <c r="Z59" s="1"/>
    </row>
    <row r="60" spans="1:26" ht="14.25" customHeight="1">
      <c r="A60" s="24">
        <v>55</v>
      </c>
      <c r="B60" s="157"/>
      <c r="C60" s="157"/>
      <c r="D60" s="157"/>
      <c r="E60" s="157"/>
      <c r="F60" s="158"/>
      <c r="G60" s="1"/>
      <c r="H60" s="1"/>
      <c r="I60" s="1"/>
      <c r="J60" s="1"/>
      <c r="K60" s="1"/>
      <c r="L60" s="1"/>
      <c r="M60" s="1"/>
      <c r="N60" s="1"/>
      <c r="O60" s="1"/>
      <c r="P60" s="1"/>
      <c r="Q60" s="1"/>
      <c r="R60" s="1"/>
      <c r="S60" s="1"/>
      <c r="T60" s="1"/>
      <c r="U60" s="1"/>
      <c r="V60" s="1"/>
      <c r="W60" s="1"/>
      <c r="X60" s="1"/>
      <c r="Y60" s="1"/>
      <c r="Z60" s="1"/>
    </row>
    <row r="61" spans="1:26" ht="14.25" customHeight="1">
      <c r="A61" s="24">
        <v>56</v>
      </c>
      <c r="B61" s="53"/>
      <c r="C61" s="44"/>
      <c r="D61" s="160"/>
      <c r="E61" s="26"/>
      <c r="F61" s="44"/>
      <c r="G61" s="1"/>
      <c r="H61" s="1"/>
      <c r="I61" s="1"/>
      <c r="J61" s="1"/>
      <c r="K61" s="1"/>
      <c r="L61" s="1"/>
      <c r="M61" s="1"/>
      <c r="N61" s="1"/>
      <c r="O61" s="1"/>
      <c r="P61" s="1"/>
      <c r="Q61" s="1"/>
      <c r="R61" s="1"/>
      <c r="S61" s="1"/>
      <c r="T61" s="1"/>
      <c r="U61" s="1"/>
      <c r="V61" s="1"/>
      <c r="W61" s="1"/>
      <c r="X61" s="1"/>
      <c r="Y61" s="1"/>
      <c r="Z61" s="1"/>
    </row>
    <row r="62" spans="1:26" ht="14.25" customHeight="1">
      <c r="A62" s="24">
        <v>57</v>
      </c>
      <c r="B62" s="53"/>
      <c r="C62" s="44"/>
      <c r="D62" s="160"/>
      <c r="E62" s="26"/>
      <c r="F62" s="44"/>
      <c r="G62" s="1"/>
      <c r="H62" s="1"/>
      <c r="I62" s="1"/>
      <c r="J62" s="1"/>
      <c r="K62" s="1"/>
      <c r="L62" s="1"/>
      <c r="M62" s="1"/>
      <c r="N62" s="1"/>
      <c r="O62" s="1"/>
      <c r="P62" s="1"/>
      <c r="Q62" s="1"/>
      <c r="R62" s="1"/>
      <c r="S62" s="1"/>
      <c r="T62" s="1"/>
      <c r="U62" s="1"/>
      <c r="V62" s="1"/>
      <c r="W62" s="1"/>
      <c r="X62" s="1"/>
      <c r="Y62" s="1"/>
      <c r="Z62" s="1"/>
    </row>
    <row r="63" spans="1:26" ht="14.25" customHeight="1">
      <c r="A63" s="24">
        <v>58</v>
      </c>
      <c r="B63" s="161"/>
      <c r="C63" s="161"/>
      <c r="D63" s="161"/>
      <c r="E63" s="161"/>
      <c r="F63" s="162"/>
      <c r="G63" s="1"/>
      <c r="H63" s="1"/>
      <c r="I63" s="1"/>
      <c r="J63" s="1"/>
      <c r="K63" s="1"/>
      <c r="L63" s="1"/>
      <c r="M63" s="1"/>
      <c r="N63" s="1"/>
      <c r="O63" s="1"/>
      <c r="P63" s="1"/>
      <c r="Q63" s="1"/>
      <c r="R63" s="1"/>
      <c r="S63" s="1"/>
      <c r="T63" s="1"/>
      <c r="U63" s="1"/>
      <c r="V63" s="1"/>
      <c r="W63" s="1"/>
      <c r="X63" s="1"/>
      <c r="Y63" s="1"/>
      <c r="Z63" s="1"/>
    </row>
    <row r="64" spans="1:26" ht="14.25" customHeight="1">
      <c r="A64" s="24">
        <v>59</v>
      </c>
      <c r="B64" s="163"/>
      <c r="C64" s="156"/>
      <c r="D64" s="164"/>
      <c r="E64" s="154"/>
      <c r="F64" s="156"/>
      <c r="G64" s="1"/>
      <c r="H64" s="1"/>
      <c r="I64" s="1"/>
      <c r="J64" s="1"/>
      <c r="K64" s="1"/>
      <c r="L64" s="1"/>
      <c r="M64" s="1"/>
      <c r="N64" s="1"/>
      <c r="O64" s="1"/>
      <c r="P64" s="1"/>
      <c r="Q64" s="1"/>
      <c r="R64" s="1"/>
      <c r="S64" s="1"/>
      <c r="T64" s="1"/>
      <c r="U64" s="1"/>
      <c r="V64" s="1"/>
      <c r="W64" s="1"/>
      <c r="X64" s="1"/>
      <c r="Y64" s="1"/>
      <c r="Z64" s="1"/>
    </row>
    <row r="65" spans="1:26" ht="14.25" customHeight="1">
      <c r="A65" s="24">
        <v>60</v>
      </c>
      <c r="B65" s="157"/>
      <c r="C65" s="157"/>
      <c r="D65" s="157"/>
      <c r="E65" s="157"/>
      <c r="F65" s="158"/>
      <c r="G65" s="1"/>
      <c r="H65" s="1"/>
      <c r="I65" s="1"/>
      <c r="J65" s="1"/>
      <c r="K65" s="1"/>
      <c r="L65" s="1"/>
      <c r="M65" s="1"/>
      <c r="N65" s="1"/>
      <c r="O65" s="1"/>
      <c r="P65" s="1"/>
      <c r="Q65" s="1"/>
      <c r="R65" s="1"/>
      <c r="S65" s="1"/>
      <c r="T65" s="1"/>
      <c r="U65" s="1"/>
      <c r="V65" s="1"/>
      <c r="W65" s="1"/>
      <c r="X65" s="1"/>
      <c r="Y65" s="1"/>
      <c r="Z65" s="1"/>
    </row>
    <row r="66" spans="1:26" ht="14.25" customHeight="1">
      <c r="A66" s="24">
        <v>61</v>
      </c>
      <c r="B66" s="53"/>
      <c r="C66" s="44"/>
      <c r="D66" s="160"/>
      <c r="E66" s="26"/>
      <c r="F66" s="44"/>
      <c r="G66" s="1"/>
      <c r="H66" s="1"/>
      <c r="I66" s="1"/>
      <c r="J66" s="1"/>
      <c r="K66" s="1"/>
      <c r="L66" s="1"/>
      <c r="M66" s="1"/>
      <c r="N66" s="1"/>
      <c r="O66" s="1"/>
      <c r="P66" s="1"/>
      <c r="Q66" s="1"/>
      <c r="R66" s="1"/>
      <c r="S66" s="1"/>
      <c r="T66" s="1"/>
      <c r="U66" s="1"/>
      <c r="V66" s="1"/>
      <c r="W66" s="1"/>
      <c r="X66" s="1"/>
      <c r="Y66" s="1"/>
      <c r="Z66" s="1"/>
    </row>
    <row r="67" spans="1:26" ht="14.25" customHeight="1">
      <c r="A67" s="24">
        <v>62</v>
      </c>
      <c r="B67" s="53"/>
      <c r="C67" s="44"/>
      <c r="D67" s="160"/>
      <c r="E67" s="26"/>
      <c r="F67" s="44"/>
      <c r="G67" s="1"/>
      <c r="H67" s="1"/>
      <c r="I67" s="1"/>
      <c r="J67" s="1"/>
      <c r="K67" s="1"/>
      <c r="L67" s="1"/>
      <c r="M67" s="1"/>
      <c r="N67" s="1"/>
      <c r="O67" s="1"/>
      <c r="P67" s="1"/>
      <c r="Q67" s="1"/>
      <c r="R67" s="1"/>
      <c r="S67" s="1"/>
      <c r="T67" s="1"/>
      <c r="U67" s="1"/>
      <c r="V67" s="1"/>
      <c r="W67" s="1"/>
      <c r="X67" s="1"/>
      <c r="Y67" s="1"/>
      <c r="Z67" s="1"/>
    </row>
    <row r="68" spans="1:26" ht="14.25" customHeight="1">
      <c r="A68" s="24">
        <v>63</v>
      </c>
      <c r="B68" s="161"/>
      <c r="C68" s="161"/>
      <c r="D68" s="161"/>
      <c r="E68" s="161"/>
      <c r="F68" s="162"/>
      <c r="G68" s="1"/>
      <c r="H68" s="1"/>
      <c r="I68" s="1"/>
      <c r="J68" s="1"/>
      <c r="K68" s="1"/>
      <c r="L68" s="1"/>
      <c r="M68" s="1"/>
      <c r="N68" s="1"/>
      <c r="O68" s="1"/>
      <c r="P68" s="1"/>
      <c r="Q68" s="1"/>
      <c r="R68" s="1"/>
      <c r="S68" s="1"/>
      <c r="T68" s="1"/>
      <c r="U68" s="1"/>
      <c r="V68" s="1"/>
      <c r="W68" s="1"/>
      <c r="X68" s="1"/>
      <c r="Y68" s="1"/>
      <c r="Z68" s="1"/>
    </row>
    <row r="69" spans="1:26" ht="14.25" customHeight="1">
      <c r="A69" s="24">
        <v>64</v>
      </c>
      <c r="B69" s="163"/>
      <c r="C69" s="156"/>
      <c r="D69" s="164"/>
      <c r="E69" s="154"/>
      <c r="F69" s="156"/>
      <c r="G69" s="1"/>
      <c r="H69" s="1"/>
      <c r="I69" s="1"/>
      <c r="J69" s="1"/>
      <c r="K69" s="1"/>
      <c r="L69" s="1"/>
      <c r="M69" s="1"/>
      <c r="N69" s="1"/>
      <c r="O69" s="1"/>
      <c r="P69" s="1"/>
      <c r="Q69" s="1"/>
      <c r="R69" s="1"/>
      <c r="S69" s="1"/>
      <c r="T69" s="1"/>
      <c r="U69" s="1"/>
      <c r="V69" s="1"/>
      <c r="W69" s="1"/>
      <c r="X69" s="1"/>
      <c r="Y69" s="1"/>
      <c r="Z69" s="1"/>
    </row>
    <row r="70" spans="1:26" ht="14.25" customHeight="1">
      <c r="A70" s="24">
        <v>65</v>
      </c>
      <c r="B70" s="157"/>
      <c r="C70" s="157"/>
      <c r="D70" s="157"/>
      <c r="E70" s="157"/>
      <c r="F70" s="158"/>
      <c r="G70" s="1"/>
      <c r="H70" s="1"/>
      <c r="I70" s="1"/>
      <c r="J70" s="1"/>
      <c r="K70" s="1"/>
      <c r="L70" s="1"/>
      <c r="M70" s="1"/>
      <c r="N70" s="1"/>
      <c r="O70" s="1"/>
      <c r="P70" s="1"/>
      <c r="Q70" s="1"/>
      <c r="R70" s="1"/>
      <c r="S70" s="1"/>
      <c r="T70" s="1"/>
      <c r="U70" s="1"/>
      <c r="V70" s="1"/>
      <c r="W70" s="1"/>
      <c r="X70" s="1"/>
      <c r="Y70" s="1"/>
      <c r="Z70" s="1"/>
    </row>
    <row r="71" spans="1:26" ht="14.25" customHeight="1">
      <c r="A71" s="24">
        <v>66</v>
      </c>
      <c r="B71" s="53"/>
      <c r="C71" s="44"/>
      <c r="D71" s="160"/>
      <c r="E71" s="26"/>
      <c r="F71" s="44"/>
      <c r="G71" s="1"/>
      <c r="H71" s="1"/>
      <c r="I71" s="1"/>
      <c r="J71" s="1"/>
      <c r="K71" s="1"/>
      <c r="L71" s="1"/>
      <c r="M71" s="1"/>
      <c r="N71" s="1"/>
      <c r="O71" s="1"/>
      <c r="P71" s="1"/>
      <c r="Q71" s="1"/>
      <c r="R71" s="1"/>
      <c r="S71" s="1"/>
      <c r="T71" s="1"/>
      <c r="U71" s="1"/>
      <c r="V71" s="1"/>
      <c r="W71" s="1"/>
      <c r="X71" s="1"/>
      <c r="Y71" s="1"/>
      <c r="Z71" s="1"/>
    </row>
    <row r="72" spans="1:26" ht="14.25" customHeight="1">
      <c r="A72" s="24">
        <v>67</v>
      </c>
      <c r="B72" s="53"/>
      <c r="C72" s="44"/>
      <c r="D72" s="160"/>
      <c r="E72" s="26"/>
      <c r="F72" s="44"/>
      <c r="G72" s="1"/>
      <c r="H72" s="1"/>
      <c r="I72" s="1"/>
      <c r="J72" s="1"/>
      <c r="K72" s="1"/>
      <c r="L72" s="1"/>
      <c r="M72" s="1"/>
      <c r="N72" s="1"/>
      <c r="O72" s="1"/>
      <c r="P72" s="1"/>
      <c r="Q72" s="1"/>
      <c r="R72" s="1"/>
      <c r="S72" s="1"/>
      <c r="T72" s="1"/>
      <c r="U72" s="1"/>
      <c r="V72" s="1"/>
      <c r="W72" s="1"/>
      <c r="X72" s="1"/>
      <c r="Y72" s="1"/>
      <c r="Z72" s="1"/>
    </row>
    <row r="73" spans="1:26" ht="14.25" customHeight="1">
      <c r="A73" s="24">
        <v>68</v>
      </c>
      <c r="B73" s="161"/>
      <c r="C73" s="161"/>
      <c r="D73" s="161"/>
      <c r="E73" s="161"/>
      <c r="F73" s="162"/>
      <c r="G73" s="1"/>
      <c r="H73" s="1"/>
      <c r="I73" s="1"/>
      <c r="J73" s="1"/>
      <c r="K73" s="1"/>
      <c r="L73" s="1"/>
      <c r="M73" s="1"/>
      <c r="N73" s="1"/>
      <c r="O73" s="1"/>
      <c r="P73" s="1"/>
      <c r="Q73" s="1"/>
      <c r="R73" s="1"/>
      <c r="S73" s="1"/>
      <c r="T73" s="1"/>
      <c r="U73" s="1"/>
      <c r="V73" s="1"/>
      <c r="W73" s="1"/>
      <c r="X73" s="1"/>
      <c r="Y73" s="1"/>
      <c r="Z73" s="1"/>
    </row>
    <row r="74" spans="1:26" ht="14.25" customHeight="1">
      <c r="A74" s="24">
        <v>69</v>
      </c>
      <c r="B74" s="163"/>
      <c r="C74" s="156"/>
      <c r="D74" s="164"/>
      <c r="E74" s="154"/>
      <c r="F74" s="156"/>
      <c r="G74" s="1"/>
      <c r="H74" s="1"/>
      <c r="I74" s="1"/>
      <c r="J74" s="1"/>
      <c r="K74" s="1"/>
      <c r="L74" s="1"/>
      <c r="M74" s="1"/>
      <c r="N74" s="1"/>
      <c r="O74" s="1"/>
      <c r="P74" s="1"/>
      <c r="Q74" s="1"/>
      <c r="R74" s="1"/>
      <c r="S74" s="1"/>
      <c r="T74" s="1"/>
      <c r="U74" s="1"/>
      <c r="V74" s="1"/>
      <c r="W74" s="1"/>
      <c r="X74" s="1"/>
      <c r="Y74" s="1"/>
      <c r="Z74" s="1"/>
    </row>
    <row r="75" spans="1:26" ht="14.25" customHeight="1">
      <c r="A75" s="24">
        <v>70</v>
      </c>
      <c r="B75" s="157"/>
      <c r="C75" s="157"/>
      <c r="D75" s="157"/>
      <c r="E75" s="157"/>
      <c r="F75" s="158"/>
      <c r="G75" s="1"/>
      <c r="H75" s="1"/>
      <c r="I75" s="1"/>
      <c r="J75" s="1"/>
      <c r="K75" s="1"/>
      <c r="L75" s="1"/>
      <c r="M75" s="1"/>
      <c r="N75" s="1"/>
      <c r="O75" s="1"/>
      <c r="P75" s="1"/>
      <c r="Q75" s="1"/>
      <c r="R75" s="1"/>
      <c r="S75" s="1"/>
      <c r="T75" s="1"/>
      <c r="U75" s="1"/>
      <c r="V75" s="1"/>
      <c r="W75" s="1"/>
      <c r="X75" s="1"/>
      <c r="Y75" s="1"/>
      <c r="Z75" s="1"/>
    </row>
    <row r="76" spans="1:26" ht="14.25" customHeight="1">
      <c r="A76" s="24">
        <v>71</v>
      </c>
      <c r="B76" s="53"/>
      <c r="C76" s="44"/>
      <c r="D76" s="160"/>
      <c r="E76" s="26"/>
      <c r="F76" s="44"/>
      <c r="G76" s="1"/>
      <c r="H76" s="1"/>
      <c r="I76" s="1"/>
      <c r="J76" s="1"/>
      <c r="K76" s="1"/>
      <c r="L76" s="1"/>
      <c r="M76" s="1"/>
      <c r="N76" s="1"/>
      <c r="O76" s="1"/>
      <c r="P76" s="1"/>
      <c r="Q76" s="1"/>
      <c r="R76" s="1"/>
      <c r="S76" s="1"/>
      <c r="T76" s="1"/>
      <c r="U76" s="1"/>
      <c r="V76" s="1"/>
      <c r="W76" s="1"/>
      <c r="X76" s="1"/>
      <c r="Y76" s="1"/>
      <c r="Z76" s="1"/>
    </row>
    <row r="77" spans="1:26" ht="14.25" customHeight="1">
      <c r="A77" s="24">
        <v>72</v>
      </c>
      <c r="B77" s="53"/>
      <c r="C77" s="44"/>
      <c r="D77" s="160"/>
      <c r="E77" s="26"/>
      <c r="F77" s="44"/>
      <c r="G77" s="1"/>
      <c r="H77" s="1"/>
      <c r="I77" s="1"/>
      <c r="J77" s="1"/>
      <c r="K77" s="1"/>
      <c r="L77" s="1"/>
      <c r="M77" s="1"/>
      <c r="N77" s="1"/>
      <c r="O77" s="1"/>
      <c r="P77" s="1"/>
      <c r="Q77" s="1"/>
      <c r="R77" s="1"/>
      <c r="S77" s="1"/>
      <c r="T77" s="1"/>
      <c r="U77" s="1"/>
      <c r="V77" s="1"/>
      <c r="W77" s="1"/>
      <c r="X77" s="1"/>
      <c r="Y77" s="1"/>
      <c r="Z77" s="1"/>
    </row>
    <row r="78" spans="1:26" ht="14.25" customHeight="1">
      <c r="A78" s="24">
        <v>73</v>
      </c>
      <c r="B78" s="161"/>
      <c r="C78" s="161"/>
      <c r="D78" s="161"/>
      <c r="E78" s="161"/>
      <c r="F78" s="162"/>
      <c r="G78" s="1"/>
      <c r="H78" s="1"/>
      <c r="I78" s="1"/>
      <c r="J78" s="1"/>
      <c r="K78" s="1"/>
      <c r="L78" s="1"/>
      <c r="M78" s="1"/>
      <c r="N78" s="1"/>
      <c r="O78" s="1"/>
      <c r="P78" s="1"/>
      <c r="Q78" s="1"/>
      <c r="R78" s="1"/>
      <c r="S78" s="1"/>
      <c r="T78" s="1"/>
      <c r="U78" s="1"/>
      <c r="V78" s="1"/>
      <c r="W78" s="1"/>
      <c r="X78" s="1"/>
      <c r="Y78" s="1"/>
      <c r="Z78" s="1"/>
    </row>
    <row r="79" spans="1:26" ht="14.25" customHeight="1">
      <c r="A79" s="24">
        <v>74</v>
      </c>
      <c r="B79" s="163"/>
      <c r="C79" s="156"/>
      <c r="D79" s="164"/>
      <c r="E79" s="154"/>
      <c r="F79" s="156"/>
      <c r="G79" s="1"/>
      <c r="H79" s="1"/>
      <c r="I79" s="1"/>
      <c r="J79" s="1"/>
      <c r="K79" s="1"/>
      <c r="L79" s="1"/>
      <c r="M79" s="1"/>
      <c r="N79" s="1"/>
      <c r="O79" s="1"/>
      <c r="P79" s="1"/>
      <c r="Q79" s="1"/>
      <c r="R79" s="1"/>
      <c r="S79" s="1"/>
      <c r="T79" s="1"/>
      <c r="U79" s="1"/>
      <c r="V79" s="1"/>
      <c r="W79" s="1"/>
      <c r="X79" s="1"/>
      <c r="Y79" s="1"/>
      <c r="Z79" s="1"/>
    </row>
    <row r="80" spans="1:26" ht="14.25" customHeight="1">
      <c r="A80" s="24">
        <v>75</v>
      </c>
      <c r="B80" s="157"/>
      <c r="C80" s="157"/>
      <c r="D80" s="157"/>
      <c r="E80" s="157"/>
      <c r="F80" s="158"/>
      <c r="G80" s="1"/>
      <c r="H80" s="1"/>
      <c r="I80" s="1"/>
      <c r="J80" s="1"/>
      <c r="K80" s="1"/>
      <c r="L80" s="1"/>
      <c r="M80" s="1"/>
      <c r="N80" s="1"/>
      <c r="O80" s="1"/>
      <c r="P80" s="1"/>
      <c r="Q80" s="1"/>
      <c r="R80" s="1"/>
      <c r="S80" s="1"/>
      <c r="T80" s="1"/>
      <c r="U80" s="1"/>
      <c r="V80" s="1"/>
      <c r="W80" s="1"/>
      <c r="X80" s="1"/>
      <c r="Y80" s="1"/>
      <c r="Z80" s="1"/>
    </row>
    <row r="81" spans="1:26" ht="14.25" customHeight="1">
      <c r="A81" s="24">
        <v>76</v>
      </c>
      <c r="B81" s="53"/>
      <c r="C81" s="44"/>
      <c r="D81" s="160"/>
      <c r="E81" s="26"/>
      <c r="F81" s="44"/>
      <c r="G81" s="1"/>
      <c r="H81" s="1"/>
      <c r="I81" s="1"/>
      <c r="J81" s="1"/>
      <c r="K81" s="1"/>
      <c r="L81" s="1"/>
      <c r="M81" s="1"/>
      <c r="N81" s="1"/>
      <c r="O81" s="1"/>
      <c r="P81" s="1"/>
      <c r="Q81" s="1"/>
      <c r="R81" s="1"/>
      <c r="S81" s="1"/>
      <c r="T81" s="1"/>
      <c r="U81" s="1"/>
      <c r="V81" s="1"/>
      <c r="W81" s="1"/>
      <c r="X81" s="1"/>
      <c r="Y81" s="1"/>
      <c r="Z81" s="1"/>
    </row>
    <row r="82" spans="1:26" ht="14.25" customHeight="1">
      <c r="A82" s="24">
        <v>77</v>
      </c>
      <c r="B82" s="53"/>
      <c r="C82" s="44"/>
      <c r="D82" s="160"/>
      <c r="E82" s="26"/>
      <c r="F82" s="44"/>
      <c r="G82" s="1"/>
      <c r="H82" s="1"/>
      <c r="I82" s="1"/>
      <c r="J82" s="1"/>
      <c r="K82" s="1"/>
      <c r="L82" s="1"/>
      <c r="M82" s="1"/>
      <c r="N82" s="1"/>
      <c r="O82" s="1"/>
      <c r="P82" s="1"/>
      <c r="Q82" s="1"/>
      <c r="R82" s="1"/>
      <c r="S82" s="1"/>
      <c r="T82" s="1"/>
      <c r="U82" s="1"/>
      <c r="V82" s="1"/>
      <c r="W82" s="1"/>
      <c r="X82" s="1"/>
      <c r="Y82" s="1"/>
      <c r="Z82" s="1"/>
    </row>
    <row r="83" spans="1:26" ht="14.25" customHeight="1">
      <c r="A83" s="24">
        <v>78</v>
      </c>
      <c r="B83" s="161"/>
      <c r="C83" s="161"/>
      <c r="D83" s="161"/>
      <c r="E83" s="161"/>
      <c r="F83" s="162"/>
      <c r="G83" s="1"/>
      <c r="H83" s="1"/>
      <c r="I83" s="1"/>
      <c r="J83" s="1"/>
      <c r="K83" s="1"/>
      <c r="L83" s="1"/>
      <c r="M83" s="1"/>
      <c r="N83" s="1"/>
      <c r="O83" s="1"/>
      <c r="P83" s="1"/>
      <c r="Q83" s="1"/>
      <c r="R83" s="1"/>
      <c r="S83" s="1"/>
      <c r="T83" s="1"/>
      <c r="U83" s="1"/>
      <c r="V83" s="1"/>
      <c r="W83" s="1"/>
      <c r="X83" s="1"/>
      <c r="Y83" s="1"/>
      <c r="Z83" s="1"/>
    </row>
    <row r="84" spans="1:26" ht="14.25" customHeight="1">
      <c r="A84" s="24">
        <v>79</v>
      </c>
      <c r="B84" s="163"/>
      <c r="C84" s="156"/>
      <c r="D84" s="164"/>
      <c r="E84" s="154"/>
      <c r="F84" s="156"/>
      <c r="G84" s="1"/>
      <c r="H84" s="1"/>
      <c r="I84" s="1"/>
      <c r="J84" s="1"/>
      <c r="K84" s="1"/>
      <c r="L84" s="1"/>
      <c r="M84" s="1"/>
      <c r="N84" s="1"/>
      <c r="O84" s="1"/>
      <c r="P84" s="1"/>
      <c r="Q84" s="1"/>
      <c r="R84" s="1"/>
      <c r="S84" s="1"/>
      <c r="T84" s="1"/>
      <c r="U84" s="1"/>
      <c r="V84" s="1"/>
      <c r="W84" s="1"/>
      <c r="X84" s="1"/>
      <c r="Y84" s="1"/>
      <c r="Z84" s="1"/>
    </row>
    <row r="85" spans="1:26" ht="14.25" customHeight="1">
      <c r="A85" s="24">
        <v>80</v>
      </c>
      <c r="B85" s="157"/>
      <c r="C85" s="157"/>
      <c r="D85" s="157"/>
      <c r="E85" s="157"/>
      <c r="F85" s="158"/>
      <c r="G85" s="1"/>
      <c r="H85" s="1"/>
      <c r="I85" s="1"/>
      <c r="J85" s="1"/>
      <c r="K85" s="1"/>
      <c r="L85" s="1"/>
      <c r="M85" s="1"/>
      <c r="N85" s="1"/>
      <c r="O85" s="1"/>
      <c r="P85" s="1"/>
      <c r="Q85" s="1"/>
      <c r="R85" s="1"/>
      <c r="S85" s="1"/>
      <c r="T85" s="1"/>
      <c r="U85" s="1"/>
      <c r="V85" s="1"/>
      <c r="W85" s="1"/>
      <c r="X85" s="1"/>
      <c r="Y85" s="1"/>
      <c r="Z85" s="1"/>
    </row>
    <row r="86" spans="1:26" ht="14.25" customHeight="1">
      <c r="A86" s="24">
        <v>81</v>
      </c>
      <c r="B86" s="53"/>
      <c r="C86" s="44"/>
      <c r="D86" s="160"/>
      <c r="E86" s="26"/>
      <c r="F86" s="44"/>
      <c r="G86" s="1"/>
      <c r="H86" s="1"/>
      <c r="I86" s="1"/>
      <c r="J86" s="1"/>
      <c r="K86" s="1"/>
      <c r="L86" s="1"/>
      <c r="M86" s="1"/>
      <c r="N86" s="1"/>
      <c r="O86" s="1"/>
      <c r="P86" s="1"/>
      <c r="Q86" s="1"/>
      <c r="R86" s="1"/>
      <c r="S86" s="1"/>
      <c r="T86" s="1"/>
      <c r="U86" s="1"/>
      <c r="V86" s="1"/>
      <c r="W86" s="1"/>
      <c r="X86" s="1"/>
      <c r="Y86" s="1"/>
      <c r="Z86" s="1"/>
    </row>
    <row r="87" spans="1:26" ht="14.25" customHeight="1">
      <c r="A87" s="24">
        <v>82</v>
      </c>
      <c r="B87" s="53"/>
      <c r="C87" s="44"/>
      <c r="D87" s="160"/>
      <c r="E87" s="26"/>
      <c r="F87" s="44"/>
      <c r="G87" s="1"/>
      <c r="H87" s="1"/>
      <c r="I87" s="1"/>
      <c r="J87" s="1"/>
      <c r="K87" s="1"/>
      <c r="L87" s="1"/>
      <c r="M87" s="1"/>
      <c r="N87" s="1"/>
      <c r="O87" s="1"/>
      <c r="P87" s="1"/>
      <c r="Q87" s="1"/>
      <c r="R87" s="1"/>
      <c r="S87" s="1"/>
      <c r="T87" s="1"/>
      <c r="U87" s="1"/>
      <c r="V87" s="1"/>
      <c r="W87" s="1"/>
      <c r="X87" s="1"/>
      <c r="Y87" s="1"/>
      <c r="Z87" s="1"/>
    </row>
    <row r="88" spans="1:26" ht="14.25" customHeight="1">
      <c r="A88" s="24">
        <v>83</v>
      </c>
      <c r="B88" s="161"/>
      <c r="C88" s="161"/>
      <c r="D88" s="161"/>
      <c r="E88" s="161"/>
      <c r="F88" s="162"/>
      <c r="G88" s="1"/>
      <c r="H88" s="1"/>
      <c r="I88" s="1"/>
      <c r="J88" s="1"/>
      <c r="K88" s="1"/>
      <c r="L88" s="1"/>
      <c r="M88" s="1"/>
      <c r="N88" s="1"/>
      <c r="O88" s="1"/>
      <c r="P88" s="1"/>
      <c r="Q88" s="1"/>
      <c r="R88" s="1"/>
      <c r="S88" s="1"/>
      <c r="T88" s="1"/>
      <c r="U88" s="1"/>
      <c r="V88" s="1"/>
      <c r="W88" s="1"/>
      <c r="X88" s="1"/>
      <c r="Y88" s="1"/>
      <c r="Z88" s="1"/>
    </row>
    <row r="89" spans="1:26" ht="14.25" customHeight="1">
      <c r="A89" s="24">
        <v>84</v>
      </c>
      <c r="B89" s="163"/>
      <c r="C89" s="156"/>
      <c r="D89" s="164"/>
      <c r="E89" s="154"/>
      <c r="F89" s="156"/>
      <c r="G89" s="1"/>
      <c r="H89" s="1"/>
      <c r="I89" s="1"/>
      <c r="J89" s="1"/>
      <c r="K89" s="1"/>
      <c r="L89" s="1"/>
      <c r="M89" s="1"/>
      <c r="N89" s="1"/>
      <c r="O89" s="1"/>
      <c r="P89" s="1"/>
      <c r="Q89" s="1"/>
      <c r="R89" s="1"/>
      <c r="S89" s="1"/>
      <c r="T89" s="1"/>
      <c r="U89" s="1"/>
      <c r="V89" s="1"/>
      <c r="W89" s="1"/>
      <c r="X89" s="1"/>
      <c r="Y89" s="1"/>
      <c r="Z89" s="1"/>
    </row>
    <row r="90" spans="1:26" ht="14.25" customHeight="1">
      <c r="A90" s="24">
        <v>85</v>
      </c>
      <c r="B90" s="157"/>
      <c r="C90" s="157"/>
      <c r="D90" s="157"/>
      <c r="E90" s="157"/>
      <c r="F90" s="158"/>
      <c r="G90" s="1"/>
      <c r="H90" s="1"/>
      <c r="I90" s="1"/>
      <c r="J90" s="1"/>
      <c r="K90" s="1"/>
      <c r="L90" s="1"/>
      <c r="M90" s="1"/>
      <c r="N90" s="1"/>
      <c r="O90" s="1"/>
      <c r="P90" s="1"/>
      <c r="Q90" s="1"/>
      <c r="R90" s="1"/>
      <c r="S90" s="1"/>
      <c r="T90" s="1"/>
      <c r="U90" s="1"/>
      <c r="V90" s="1"/>
      <c r="W90" s="1"/>
      <c r="X90" s="1"/>
      <c r="Y90" s="1"/>
      <c r="Z90" s="1"/>
    </row>
    <row r="91" spans="1:26" ht="14.25" customHeight="1">
      <c r="A91" s="24">
        <v>86</v>
      </c>
      <c r="B91" s="53"/>
      <c r="C91" s="44"/>
      <c r="D91" s="160"/>
      <c r="E91" s="26"/>
      <c r="F91" s="44"/>
      <c r="G91" s="1"/>
      <c r="H91" s="1"/>
      <c r="I91" s="1"/>
      <c r="J91" s="1"/>
      <c r="K91" s="1"/>
      <c r="L91" s="1"/>
      <c r="M91" s="1"/>
      <c r="N91" s="1"/>
      <c r="O91" s="1"/>
      <c r="P91" s="1"/>
      <c r="Q91" s="1"/>
      <c r="R91" s="1"/>
      <c r="S91" s="1"/>
      <c r="T91" s="1"/>
      <c r="U91" s="1"/>
      <c r="V91" s="1"/>
      <c r="W91" s="1"/>
      <c r="X91" s="1"/>
      <c r="Y91" s="1"/>
      <c r="Z91" s="1"/>
    </row>
    <row r="92" spans="1:26" ht="14.25" customHeight="1">
      <c r="A92" s="24">
        <v>87</v>
      </c>
      <c r="B92" s="53"/>
      <c r="C92" s="44"/>
      <c r="D92" s="160"/>
      <c r="E92" s="26"/>
      <c r="F92" s="44"/>
      <c r="G92" s="1"/>
      <c r="H92" s="1"/>
      <c r="I92" s="1"/>
      <c r="J92" s="1"/>
      <c r="K92" s="1"/>
      <c r="L92" s="1"/>
      <c r="M92" s="1"/>
      <c r="N92" s="1"/>
      <c r="O92" s="1"/>
      <c r="P92" s="1"/>
      <c r="Q92" s="1"/>
      <c r="R92" s="1"/>
      <c r="S92" s="1"/>
      <c r="T92" s="1"/>
      <c r="U92" s="1"/>
      <c r="V92" s="1"/>
      <c r="W92" s="1"/>
      <c r="X92" s="1"/>
      <c r="Y92" s="1"/>
      <c r="Z92" s="1"/>
    </row>
    <row r="93" spans="1:26" ht="14.25" customHeight="1">
      <c r="A93" s="24">
        <v>88</v>
      </c>
      <c r="B93" s="161"/>
      <c r="C93" s="161"/>
      <c r="D93" s="161"/>
      <c r="E93" s="161"/>
      <c r="F93" s="162"/>
      <c r="G93" s="1"/>
      <c r="H93" s="1"/>
      <c r="I93" s="1"/>
      <c r="J93" s="1"/>
      <c r="K93" s="1"/>
      <c r="L93" s="1"/>
      <c r="M93" s="1"/>
      <c r="N93" s="1"/>
      <c r="O93" s="1"/>
      <c r="P93" s="1"/>
      <c r="Q93" s="1"/>
      <c r="R93" s="1"/>
      <c r="S93" s="1"/>
      <c r="T93" s="1"/>
      <c r="U93" s="1"/>
      <c r="V93" s="1"/>
      <c r="W93" s="1"/>
      <c r="X93" s="1"/>
      <c r="Y93" s="1"/>
      <c r="Z93" s="1"/>
    </row>
    <row r="94" spans="1:26" ht="14.25" customHeight="1">
      <c r="A94" s="24">
        <v>89</v>
      </c>
      <c r="B94" s="163"/>
      <c r="C94" s="156"/>
      <c r="D94" s="164"/>
      <c r="E94" s="154"/>
      <c r="F94" s="156"/>
      <c r="G94" s="1"/>
      <c r="H94" s="1"/>
      <c r="I94" s="1"/>
      <c r="J94" s="1"/>
      <c r="K94" s="1"/>
      <c r="L94" s="1"/>
      <c r="M94" s="1"/>
      <c r="N94" s="1"/>
      <c r="O94" s="1"/>
      <c r="P94" s="1"/>
      <c r="Q94" s="1"/>
      <c r="R94" s="1"/>
      <c r="S94" s="1"/>
      <c r="T94" s="1"/>
      <c r="U94" s="1"/>
      <c r="V94" s="1"/>
      <c r="W94" s="1"/>
      <c r="X94" s="1"/>
      <c r="Y94" s="1"/>
      <c r="Z94" s="1"/>
    </row>
    <row r="95" spans="1:26" ht="14.25" customHeight="1">
      <c r="A95" s="24">
        <v>90</v>
      </c>
      <c r="B95" s="157"/>
      <c r="C95" s="157"/>
      <c r="D95" s="157"/>
      <c r="E95" s="157"/>
      <c r="F95" s="158"/>
      <c r="G95" s="1"/>
      <c r="H95" s="1"/>
      <c r="I95" s="1"/>
      <c r="J95" s="1"/>
      <c r="K95" s="1"/>
      <c r="L95" s="1"/>
      <c r="M95" s="1"/>
      <c r="N95" s="1"/>
      <c r="O95" s="1"/>
      <c r="P95" s="1"/>
      <c r="Q95" s="1"/>
      <c r="R95" s="1"/>
      <c r="S95" s="1"/>
      <c r="T95" s="1"/>
      <c r="U95" s="1"/>
      <c r="V95" s="1"/>
      <c r="W95" s="1"/>
      <c r="X95" s="1"/>
      <c r="Y95" s="1"/>
      <c r="Z95" s="1"/>
    </row>
    <row r="96" spans="1:26" ht="14.25" customHeight="1">
      <c r="A96" s="24">
        <v>91</v>
      </c>
      <c r="B96" s="53"/>
      <c r="C96" s="44"/>
      <c r="D96" s="160"/>
      <c r="E96" s="26"/>
      <c r="F96" s="44"/>
      <c r="G96" s="1"/>
      <c r="H96" s="1"/>
      <c r="I96" s="1"/>
      <c r="J96" s="1"/>
      <c r="K96" s="1"/>
      <c r="L96" s="1"/>
      <c r="M96" s="1"/>
      <c r="N96" s="1"/>
      <c r="O96" s="1"/>
      <c r="P96" s="1"/>
      <c r="Q96" s="1"/>
      <c r="R96" s="1"/>
      <c r="S96" s="1"/>
      <c r="T96" s="1"/>
      <c r="U96" s="1"/>
      <c r="V96" s="1"/>
      <c r="W96" s="1"/>
      <c r="X96" s="1"/>
      <c r="Y96" s="1"/>
      <c r="Z96" s="1"/>
    </row>
    <row r="97" spans="1:26" ht="14.25" customHeight="1">
      <c r="A97" s="24">
        <v>92</v>
      </c>
      <c r="B97" s="53"/>
      <c r="C97" s="44"/>
      <c r="D97" s="160"/>
      <c r="E97" s="26"/>
      <c r="F97" s="44"/>
      <c r="G97" s="1"/>
      <c r="H97" s="1"/>
      <c r="I97" s="1"/>
      <c r="J97" s="1"/>
      <c r="K97" s="1"/>
      <c r="L97" s="1"/>
      <c r="M97" s="1"/>
      <c r="N97" s="1"/>
      <c r="O97" s="1"/>
      <c r="P97" s="1"/>
      <c r="Q97" s="1"/>
      <c r="R97" s="1"/>
      <c r="S97" s="1"/>
      <c r="T97" s="1"/>
      <c r="U97" s="1"/>
      <c r="V97" s="1"/>
      <c r="W97" s="1"/>
      <c r="X97" s="1"/>
      <c r="Y97" s="1"/>
      <c r="Z97" s="1"/>
    </row>
    <row r="98" spans="1:26" ht="14.25" customHeight="1">
      <c r="A98" s="24">
        <v>93</v>
      </c>
      <c r="B98" s="161"/>
      <c r="C98" s="161"/>
      <c r="D98" s="161"/>
      <c r="E98" s="161"/>
      <c r="F98" s="162"/>
      <c r="G98" s="1"/>
      <c r="H98" s="1"/>
      <c r="I98" s="1"/>
      <c r="J98" s="1"/>
      <c r="K98" s="1"/>
      <c r="L98" s="1"/>
      <c r="M98" s="1"/>
      <c r="N98" s="1"/>
      <c r="O98" s="1"/>
      <c r="P98" s="1"/>
      <c r="Q98" s="1"/>
      <c r="R98" s="1"/>
      <c r="S98" s="1"/>
      <c r="T98" s="1"/>
      <c r="U98" s="1"/>
      <c r="V98" s="1"/>
      <c r="W98" s="1"/>
      <c r="X98" s="1"/>
      <c r="Y98" s="1"/>
      <c r="Z98" s="1"/>
    </row>
    <row r="99" spans="1:26" ht="14.25" customHeight="1">
      <c r="A99" s="24">
        <v>94</v>
      </c>
      <c r="B99" s="163"/>
      <c r="C99" s="156"/>
      <c r="D99" s="164"/>
      <c r="E99" s="154"/>
      <c r="F99" s="156"/>
      <c r="G99" s="1"/>
      <c r="H99" s="1"/>
      <c r="I99" s="1"/>
      <c r="J99" s="1"/>
      <c r="K99" s="1"/>
      <c r="L99" s="1"/>
      <c r="M99" s="1"/>
      <c r="N99" s="1"/>
      <c r="O99" s="1"/>
      <c r="P99" s="1"/>
      <c r="Q99" s="1"/>
      <c r="R99" s="1"/>
      <c r="S99" s="1"/>
      <c r="T99" s="1"/>
      <c r="U99" s="1"/>
      <c r="V99" s="1"/>
      <c r="W99" s="1"/>
      <c r="X99" s="1"/>
      <c r="Y99" s="1"/>
      <c r="Z99" s="1"/>
    </row>
    <row r="100" spans="1:26" ht="14.25" customHeight="1">
      <c r="A100" s="24">
        <v>95</v>
      </c>
      <c r="B100" s="157"/>
      <c r="C100" s="157"/>
      <c r="D100" s="157"/>
      <c r="E100" s="157"/>
      <c r="F100" s="158"/>
      <c r="G100" s="1"/>
      <c r="H100" s="1"/>
      <c r="I100" s="1"/>
      <c r="J100" s="1"/>
      <c r="K100" s="1"/>
      <c r="L100" s="1"/>
      <c r="M100" s="1"/>
      <c r="N100" s="1"/>
      <c r="O100" s="1"/>
      <c r="P100" s="1"/>
      <c r="Q100" s="1"/>
      <c r="R100" s="1"/>
      <c r="S100" s="1"/>
      <c r="T100" s="1"/>
      <c r="U100" s="1"/>
      <c r="V100" s="1"/>
      <c r="W100" s="1"/>
      <c r="X100" s="1"/>
      <c r="Y100" s="1"/>
      <c r="Z100" s="1"/>
    </row>
    <row r="101" spans="1:26" ht="14.25" customHeight="1">
      <c r="A101" s="24">
        <v>96</v>
      </c>
      <c r="B101" s="53"/>
      <c r="C101" s="44"/>
      <c r="D101" s="160"/>
      <c r="E101" s="26"/>
      <c r="F101" s="44"/>
      <c r="G101" s="1"/>
      <c r="H101" s="1"/>
      <c r="I101" s="1"/>
      <c r="J101" s="1"/>
      <c r="K101" s="1"/>
      <c r="L101" s="1"/>
      <c r="M101" s="1"/>
      <c r="N101" s="1"/>
      <c r="O101" s="1"/>
      <c r="P101" s="1"/>
      <c r="Q101" s="1"/>
      <c r="R101" s="1"/>
      <c r="S101" s="1"/>
      <c r="T101" s="1"/>
      <c r="U101" s="1"/>
      <c r="V101" s="1"/>
      <c r="W101" s="1"/>
      <c r="X101" s="1"/>
      <c r="Y101" s="1"/>
      <c r="Z101" s="1"/>
    </row>
    <row r="102" spans="1:26" ht="14.25" customHeight="1">
      <c r="A102" s="24">
        <v>97</v>
      </c>
      <c r="B102" s="53"/>
      <c r="C102" s="44"/>
      <c r="D102" s="160"/>
      <c r="E102" s="26"/>
      <c r="F102" s="44"/>
      <c r="G102" s="1"/>
      <c r="H102" s="1"/>
      <c r="I102" s="1"/>
      <c r="J102" s="1"/>
      <c r="K102" s="1"/>
      <c r="L102" s="1"/>
      <c r="M102" s="1"/>
      <c r="N102" s="1"/>
      <c r="O102" s="1"/>
      <c r="P102" s="1"/>
      <c r="Q102" s="1"/>
      <c r="R102" s="1"/>
      <c r="S102" s="1"/>
      <c r="T102" s="1"/>
      <c r="U102" s="1"/>
      <c r="V102" s="1"/>
      <c r="W102" s="1"/>
      <c r="X102" s="1"/>
      <c r="Y102" s="1"/>
      <c r="Z102" s="1"/>
    </row>
    <row r="103" spans="1:26" ht="14.25" customHeight="1">
      <c r="A103" s="24">
        <v>98</v>
      </c>
      <c r="B103" s="161"/>
      <c r="C103" s="161"/>
      <c r="D103" s="161"/>
      <c r="E103" s="161"/>
      <c r="F103" s="162"/>
      <c r="G103" s="1"/>
      <c r="H103" s="1"/>
      <c r="I103" s="1"/>
      <c r="J103" s="1"/>
      <c r="K103" s="1"/>
      <c r="L103" s="1"/>
      <c r="M103" s="1"/>
      <c r="N103" s="1"/>
      <c r="O103" s="1"/>
      <c r="P103" s="1"/>
      <c r="Q103" s="1"/>
      <c r="R103" s="1"/>
      <c r="S103" s="1"/>
      <c r="T103" s="1"/>
      <c r="U103" s="1"/>
      <c r="V103" s="1"/>
      <c r="W103" s="1"/>
      <c r="X103" s="1"/>
      <c r="Y103" s="1"/>
      <c r="Z103" s="1"/>
    </row>
    <row r="104" spans="1:26" ht="14.25" customHeight="1">
      <c r="A104" s="24">
        <v>99</v>
      </c>
      <c r="B104" s="163"/>
      <c r="C104" s="156"/>
      <c r="D104" s="164"/>
      <c r="E104" s="154"/>
      <c r="F104" s="156"/>
      <c r="G104" s="1"/>
      <c r="H104" s="1"/>
      <c r="I104" s="1"/>
      <c r="J104" s="1"/>
      <c r="K104" s="1"/>
      <c r="L104" s="1"/>
      <c r="M104" s="1"/>
      <c r="N104" s="1"/>
      <c r="O104" s="1"/>
      <c r="P104" s="1"/>
      <c r="Q104" s="1"/>
      <c r="R104" s="1"/>
      <c r="S104" s="1"/>
      <c r="T104" s="1"/>
      <c r="U104" s="1"/>
      <c r="V104" s="1"/>
      <c r="W104" s="1"/>
      <c r="X104" s="1"/>
      <c r="Y104" s="1"/>
      <c r="Z104" s="1"/>
    </row>
    <row r="105" spans="1:26" ht="14.25" customHeight="1">
      <c r="A105" s="24">
        <v>100</v>
      </c>
      <c r="B105" s="157"/>
      <c r="C105" s="157"/>
      <c r="D105" s="157"/>
      <c r="E105" s="157"/>
      <c r="F105" s="158"/>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sheetProtection algorithmName="SHA-512" hashValue="U0f+8jEYzSyWy09+qWotb32hpL6BCMCfEQjsVEWpBXymD2RFPnWPD1c/RqKiklGPU1tUX0pDZpFZkDc/PIrxrw==" saltValue="0EvnAAsA+tBAwnuGxtuyqw==" spinCount="100000" sheet="1" objects="1" formatColumns="0" formatRows="0"/>
  <protectedRanges>
    <protectedRange sqref="B6:F105" name="Tabel 7"/>
  </protectedRanges>
  <mergeCells count="1">
    <mergeCell ref="H6:I6"/>
  </mergeCells>
  <dataValidations count="2">
    <dataValidation type="decimal" operator="greaterThanOrEqual" allowBlank="1" showDropDown="1" showInputMessage="1" showErrorMessage="1" prompt="Input yang dimasukkan harus berupa angka" sqref="F6:F999" xr:uid="{00000000-0002-0000-2A00-000000000000}">
      <formula1>0</formula1>
    </dataValidation>
    <dataValidation type="list" allowBlank="1" showInputMessage="1" showErrorMessage="1" prompt="Pilih Nama Dosen dari opsi yang tersedia. Bila ada kesalahan penulisan nama atau nama dosen yang perlu ditambah, anda dapat mengubah pada Tabel 4.a" sqref="B6:B1000" xr:uid="{BD212CC9-AB42-4D6E-B23C-37F4BAEA52D1}">
      <formula1>ValidDosen</formula1>
    </dataValidation>
  </dataValidations>
  <hyperlinks>
    <hyperlink ref="G1" location="'Daftar Tabel'!A1" display="&lt;&lt;&lt; Daftar Tabel" xr:uid="{00000000-0004-0000-2A00-000000000000}"/>
  </hyperlinks>
  <pageMargins left="0.7" right="0.7" top="0.75" bottom="0.75" header="0" footer="0"/>
  <pageSetup orientation="landscape"/>
  <legacy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J1000"/>
  <sheetViews>
    <sheetView workbookViewId="0">
      <selection activeCell="J1" sqref="J1"/>
    </sheetView>
  </sheetViews>
  <sheetFormatPr defaultColWidth="12.58203125" defaultRowHeight="15" customHeight="1"/>
  <cols>
    <col min="1" max="1" width="5.33203125" customWidth="1"/>
    <col min="2" max="2" width="23.58203125" customWidth="1"/>
    <col min="3" max="3" width="21.83203125" customWidth="1"/>
    <col min="4" max="4" width="21.9140625" customWidth="1"/>
    <col min="5" max="26" width="8.83203125" customWidth="1"/>
  </cols>
  <sheetData>
    <row r="1" spans="1:10" ht="13.5" customHeight="1">
      <c r="A1" s="230" t="s">
        <v>672</v>
      </c>
      <c r="B1" s="1"/>
      <c r="C1" s="1"/>
      <c r="D1" s="1"/>
      <c r="E1" s="1"/>
      <c r="F1" s="1"/>
      <c r="G1" s="1"/>
      <c r="H1" s="1"/>
      <c r="I1" s="1"/>
      <c r="J1" s="180" t="s">
        <v>87</v>
      </c>
    </row>
    <row r="2" spans="1:10" ht="13.5" customHeight="1"/>
    <row r="3" spans="1:10" ht="27.65" customHeight="1">
      <c r="A3" s="22" t="s">
        <v>111</v>
      </c>
      <c r="B3" s="22" t="s">
        <v>407</v>
      </c>
      <c r="C3" s="22" t="s">
        <v>408</v>
      </c>
      <c r="D3" s="22" t="s">
        <v>409</v>
      </c>
    </row>
    <row r="4" spans="1:10" ht="13.5" customHeight="1">
      <c r="A4" s="23">
        <v>1</v>
      </c>
      <c r="B4" s="23">
        <v>2</v>
      </c>
      <c r="C4" s="23">
        <v>3</v>
      </c>
      <c r="D4" s="23">
        <v>4</v>
      </c>
    </row>
    <row r="5" spans="1:10" ht="13.5" customHeight="1">
      <c r="A5" s="24">
        <v>1</v>
      </c>
      <c r="B5" s="369" t="s">
        <v>731</v>
      </c>
      <c r="C5" s="44"/>
      <c r="D5" s="167"/>
    </row>
    <row r="6" spans="1:10" ht="41" customHeight="1">
      <c r="A6" s="24">
        <v>2</v>
      </c>
      <c r="B6" s="369" t="s">
        <v>732</v>
      </c>
      <c r="C6" s="44"/>
      <c r="D6" s="167"/>
    </row>
    <row r="7" spans="1:10" ht="65.5" customHeight="1">
      <c r="A7" s="24">
        <v>3</v>
      </c>
      <c r="B7" s="369" t="s">
        <v>733</v>
      </c>
      <c r="C7" s="44"/>
      <c r="D7" s="167"/>
    </row>
    <row r="8" spans="1:10" ht="27.5" customHeight="1">
      <c r="A8" s="24">
        <v>4</v>
      </c>
      <c r="B8" s="369" t="s">
        <v>734</v>
      </c>
      <c r="C8" s="44"/>
      <c r="D8" s="167"/>
    </row>
    <row r="9" spans="1:10" ht="13.5" customHeight="1"/>
    <row r="10" spans="1:10" ht="13.5" customHeight="1"/>
    <row r="11" spans="1:10" ht="13.5" customHeight="1"/>
    <row r="12" spans="1:10" ht="13.5" customHeight="1"/>
    <row r="13" spans="1:10" ht="13.5" customHeight="1"/>
    <row r="14" spans="1:10" ht="13.5" customHeight="1"/>
    <row r="15" spans="1:10" ht="13.5" customHeight="1"/>
    <row r="16" spans="1:10"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sheetProtection algorithmName="SHA-512" hashValue="1mpT0BTzkXgsHq0FL3DWQqtrkKk0cTB0cDFxMltAz4yzjYLljNgcBu16+hK4xxNy0wzwhtTvMB6Vxqvxrhff/w==" saltValue="J4kmWqIrB5VmhCS/UBkBfQ==" spinCount="100000" sheet="1" formatColumns="0" formatRows="0"/>
  <protectedRanges>
    <protectedRange sqref="C5:D8" name="Tabel 9b"/>
  </protectedRanges>
  <dataValidations count="1">
    <dataValidation type="custom" allowBlank="1" showDropDown="1" showInputMessage="1" showErrorMessage="1" prompt="Masukan data yang valid. Contoh tanggal : 29 Desember 2021, maka input yang valid adalah 29/12/2021" sqref="D5:D8" xr:uid="{00000000-0002-0000-3C00-000000000000}">
      <formula1>OR(NOT(ISERROR(DATEVALUE(D5))), AND(ISNUMBER(D5), LEFT(CELL("format", D5))="D"))</formula1>
    </dataValidation>
  </dataValidations>
  <hyperlinks>
    <hyperlink ref="J1" location="'Daftar Tabel'!A1" display="&lt;&lt;&lt; Daftar Tabel" xr:uid="{00000000-0004-0000-3C00-000000000000}"/>
  </hyperlinks>
  <pageMargins left="0.7" right="0.7" top="0.75" bottom="0.75" header="0" footer="0"/>
  <pageSetup orientation="landscape"/>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FC9B5-0BF6-4CE6-8AF0-A0287C31A5EE}">
  <dimension ref="A1:J1001"/>
  <sheetViews>
    <sheetView workbookViewId="0">
      <selection activeCell="G1" sqref="G1"/>
    </sheetView>
  </sheetViews>
  <sheetFormatPr defaultColWidth="12.58203125" defaultRowHeight="15" customHeight="1"/>
  <cols>
    <col min="1" max="1" width="5.33203125" customWidth="1"/>
    <col min="2" max="2" width="23.58203125" customWidth="1"/>
    <col min="3" max="4" width="21.5" customWidth="1"/>
    <col min="5" max="5" width="25.08203125" customWidth="1"/>
    <col min="6" max="6" width="21.33203125" customWidth="1"/>
    <col min="7" max="27" width="8.83203125" customWidth="1"/>
  </cols>
  <sheetData>
    <row r="1" spans="1:10" ht="13.5" customHeight="1">
      <c r="A1" s="230" t="s">
        <v>683</v>
      </c>
      <c r="B1" s="1"/>
      <c r="C1" s="1"/>
      <c r="D1" s="1"/>
      <c r="E1" s="1"/>
      <c r="F1" s="1"/>
      <c r="G1" s="180" t="s">
        <v>87</v>
      </c>
      <c r="H1" s="1"/>
      <c r="I1" s="1"/>
      <c r="J1" s="1"/>
    </row>
    <row r="2" spans="1:10" ht="13.5" customHeight="1"/>
    <row r="3" spans="1:10" ht="27" customHeight="1">
      <c r="A3" s="22" t="s">
        <v>111</v>
      </c>
      <c r="B3" s="208" t="s">
        <v>674</v>
      </c>
      <c r="C3" s="208" t="s">
        <v>442</v>
      </c>
      <c r="D3" s="208" t="s">
        <v>680</v>
      </c>
      <c r="E3" s="208" t="s">
        <v>681</v>
      </c>
      <c r="F3" s="208" t="s">
        <v>682</v>
      </c>
    </row>
    <row r="4" spans="1:10" ht="13.5" customHeight="1">
      <c r="A4" s="23">
        <v>1</v>
      </c>
      <c r="B4" s="23">
        <v>2</v>
      </c>
      <c r="C4" s="23">
        <v>3</v>
      </c>
      <c r="D4" s="23"/>
      <c r="E4" s="23">
        <v>4</v>
      </c>
      <c r="F4" s="23">
        <v>4</v>
      </c>
    </row>
    <row r="5" spans="1:10" ht="13.5" customHeight="1">
      <c r="A5" s="24">
        <v>1</v>
      </c>
      <c r="B5" s="332" t="s">
        <v>675</v>
      </c>
      <c r="C5" s="44"/>
      <c r="D5" s="333"/>
      <c r="E5" s="334"/>
      <c r="F5" s="334"/>
    </row>
    <row r="6" spans="1:10" ht="13.5" customHeight="1">
      <c r="A6" s="24">
        <v>2</v>
      </c>
      <c r="B6" s="332" t="s">
        <v>676</v>
      </c>
      <c r="C6" s="44"/>
      <c r="D6" s="333"/>
      <c r="E6" s="334"/>
      <c r="F6" s="334"/>
    </row>
    <row r="7" spans="1:10" ht="13.5" customHeight="1">
      <c r="A7" s="24">
        <v>3</v>
      </c>
      <c r="B7" s="332" t="s">
        <v>677</v>
      </c>
      <c r="C7" s="44"/>
      <c r="D7" s="44"/>
      <c r="E7" s="334"/>
      <c r="F7" s="334"/>
    </row>
    <row r="8" spans="1:10" ht="13.5" customHeight="1">
      <c r="A8" s="24">
        <v>4</v>
      </c>
      <c r="B8" s="332" t="s">
        <v>678</v>
      </c>
      <c r="C8" s="44"/>
      <c r="D8" s="333"/>
      <c r="E8" s="167"/>
      <c r="F8" s="334"/>
    </row>
    <row r="9" spans="1:10" ht="13.5" customHeight="1">
      <c r="A9" s="24">
        <v>5</v>
      </c>
      <c r="B9" s="332" t="s">
        <v>679</v>
      </c>
      <c r="C9" s="44"/>
      <c r="D9" s="333"/>
      <c r="E9" s="334"/>
      <c r="F9" s="167"/>
    </row>
    <row r="10" spans="1:10" ht="13.5" customHeight="1"/>
    <row r="11" spans="1:10" ht="13.5" customHeight="1"/>
    <row r="12" spans="1:10" ht="13.5" customHeight="1"/>
    <row r="13" spans="1:10" ht="13.5" customHeight="1"/>
    <row r="14" spans="1:10" ht="13.5" customHeight="1"/>
    <row r="15" spans="1:10" ht="13.5" customHeight="1"/>
    <row r="16" spans="1:10"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sheetData>
  <sheetProtection algorithmName="SHA-512" hashValue="HqKmk6UIWOLxQPOc2WglYr4ZrOJaWI2YdlpCYOgN2zx3pDmdPf1vPcsmTkgaVnOM73KugfqVcjNe6ufCfaxCbA==" saltValue="l74sDohvOEz9A571DevuJA==" spinCount="100000" sheet="1" objects="1" scenarios="1" formatColumns="0" formatRows="0"/>
  <protectedRanges>
    <protectedRange sqref="C5:C9 D7 E8 F9" name="Tabel 9b"/>
  </protectedRanges>
  <hyperlinks>
    <hyperlink ref="G1" location="'Daftar Tabel'!A1" display="&lt;&lt;&lt; Daftar Tabel" xr:uid="{1AEA4B66-A44B-48E0-B6C8-8262EA2FA42E}"/>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B1001"/>
  <sheetViews>
    <sheetView zoomScale="85" zoomScaleNormal="85" workbookViewId="0">
      <pane ySplit="12" topLeftCell="A13" activePane="bottomLeft" state="frozen"/>
      <selection pane="bottomLeft"/>
    </sheetView>
  </sheetViews>
  <sheetFormatPr defaultColWidth="12.58203125" defaultRowHeight="15" customHeight="1"/>
  <cols>
    <col min="1" max="1" width="5.08203125" customWidth="1"/>
    <col min="2" max="2" width="22.83203125" customWidth="1"/>
    <col min="3" max="5" width="7.58203125" customWidth="1"/>
    <col min="6" max="9" width="22" customWidth="1"/>
    <col min="10" max="11" width="11.5" customWidth="1"/>
    <col min="12" max="12" width="16.08203125" customWidth="1"/>
    <col min="14" max="28" width="7.58203125" customWidth="1"/>
  </cols>
  <sheetData>
    <row r="1" spans="1:28" ht="14.25" customHeight="1">
      <c r="A1" s="28" t="s">
        <v>443</v>
      </c>
      <c r="B1" s="1"/>
      <c r="C1" s="1"/>
      <c r="D1" s="1"/>
      <c r="E1" s="1"/>
      <c r="F1" s="1"/>
      <c r="G1" s="1"/>
      <c r="H1" s="1"/>
      <c r="I1" s="1"/>
      <c r="J1" s="1"/>
      <c r="K1" s="1"/>
      <c r="L1" s="1"/>
      <c r="M1" s="180" t="s">
        <v>87</v>
      </c>
      <c r="N1" s="1"/>
      <c r="O1" s="1"/>
      <c r="P1" s="1"/>
      <c r="Q1" s="1"/>
      <c r="R1" s="1"/>
      <c r="S1" s="1"/>
      <c r="T1" s="1"/>
      <c r="U1" s="1"/>
      <c r="V1" s="1"/>
      <c r="W1" s="1"/>
      <c r="X1" s="1"/>
      <c r="Y1" s="1"/>
      <c r="Z1" s="1"/>
      <c r="AA1" s="1"/>
      <c r="AB1" s="1"/>
    </row>
    <row r="2" spans="1:28" ht="14.25" customHeight="1">
      <c r="A2" s="1" t="s">
        <v>444</v>
      </c>
      <c r="B2" s="1"/>
      <c r="C2" s="1"/>
      <c r="D2" s="1"/>
      <c r="E2" s="1"/>
      <c r="F2" s="1"/>
      <c r="G2" s="1"/>
      <c r="H2" s="1"/>
      <c r="I2" s="1"/>
      <c r="J2" s="1"/>
      <c r="K2" s="1"/>
      <c r="L2" s="1"/>
      <c r="M2" s="255"/>
      <c r="N2" s="1"/>
      <c r="O2" s="1"/>
      <c r="P2" s="1"/>
      <c r="Q2" s="1"/>
      <c r="R2" s="1"/>
      <c r="S2" s="1"/>
      <c r="T2" s="1"/>
      <c r="U2" s="1"/>
      <c r="V2" s="1"/>
      <c r="W2" s="1"/>
      <c r="X2" s="1"/>
      <c r="Y2" s="1"/>
      <c r="Z2" s="1"/>
      <c r="AA2" s="1"/>
      <c r="AB2" s="1"/>
    </row>
    <row r="3" spans="1:28" ht="14.25" customHeight="1">
      <c r="A3" s="49" t="s">
        <v>439</v>
      </c>
      <c r="B3" s="1"/>
      <c r="C3" s="1"/>
      <c r="D3" s="1"/>
      <c r="E3" s="1"/>
      <c r="F3" s="1"/>
      <c r="G3" s="1"/>
      <c r="H3" s="1"/>
      <c r="I3" s="1"/>
      <c r="J3" s="1"/>
      <c r="K3" s="1"/>
      <c r="L3" s="1"/>
      <c r="M3" s="1"/>
      <c r="N3" s="1"/>
      <c r="O3" s="1"/>
      <c r="P3" s="1"/>
      <c r="Q3" s="1"/>
      <c r="R3" s="1"/>
      <c r="S3" s="1"/>
      <c r="T3" s="1"/>
      <c r="U3" s="1"/>
      <c r="V3" s="1"/>
      <c r="W3" s="1"/>
      <c r="X3" s="1"/>
      <c r="Y3" s="1"/>
      <c r="Z3" s="1"/>
      <c r="AA3" s="1"/>
      <c r="AB3" s="1"/>
    </row>
    <row r="4" spans="1:28" ht="14.5" hidden="1">
      <c r="B4" s="1"/>
      <c r="C4" s="1"/>
      <c r="D4" s="1"/>
      <c r="E4" s="1"/>
      <c r="F4" s="1"/>
      <c r="G4" s="1" t="s">
        <v>103</v>
      </c>
      <c r="H4" s="1"/>
      <c r="I4" s="1"/>
      <c r="J4" s="1"/>
      <c r="K4" s="1"/>
      <c r="L4" s="1" t="s">
        <v>104</v>
      </c>
      <c r="M4" s="1"/>
      <c r="N4" s="1"/>
      <c r="O4" s="1"/>
      <c r="P4" s="1"/>
      <c r="Q4" s="1"/>
      <c r="R4" s="1"/>
      <c r="S4" s="1"/>
      <c r="T4" s="1"/>
      <c r="U4" s="1"/>
      <c r="V4" s="1"/>
      <c r="W4" s="1"/>
      <c r="X4" s="1"/>
      <c r="Y4" s="1"/>
      <c r="Z4" s="1"/>
      <c r="AA4" s="1"/>
      <c r="AB4" s="1"/>
    </row>
    <row r="5" spans="1:28" ht="14.5" hidden="1">
      <c r="A5" s="1"/>
      <c r="B5" s="1"/>
      <c r="C5" s="1"/>
      <c r="D5" s="1"/>
      <c r="E5" s="1"/>
      <c r="F5" s="1"/>
      <c r="G5" s="1" t="s">
        <v>105</v>
      </c>
      <c r="H5" s="1" t="str">
        <f>IF(ISBLANK(Menu!S73),"",DATE(YEAR(Menu!S73)-4,MONTH(Menu!S73),DAY(Menu!S73)))</f>
        <v/>
      </c>
      <c r="I5" s="1"/>
      <c r="J5" s="1"/>
      <c r="K5" s="1"/>
      <c r="L5" s="1" t="s">
        <v>106</v>
      </c>
      <c r="M5" s="1"/>
      <c r="N5" s="1"/>
      <c r="O5" s="1"/>
      <c r="P5" s="1"/>
      <c r="Q5" s="1"/>
      <c r="R5" s="1"/>
      <c r="S5" s="1"/>
      <c r="T5" s="1"/>
      <c r="U5" s="1"/>
      <c r="V5" s="1"/>
      <c r="W5" s="1"/>
      <c r="X5" s="1"/>
      <c r="Y5" s="1"/>
      <c r="Z5" s="1"/>
      <c r="AA5" s="1"/>
      <c r="AB5" s="1"/>
    </row>
    <row r="6" spans="1:28" ht="14.5" hidden="1">
      <c r="A6" s="1"/>
      <c r="B6" s="1" t="s">
        <v>107</v>
      </c>
      <c r="C6" s="1"/>
      <c r="D6" s="1"/>
      <c r="E6" s="1"/>
      <c r="F6" s="1"/>
      <c r="G6" s="1"/>
      <c r="H6" s="1"/>
      <c r="I6" s="1"/>
      <c r="J6" s="1"/>
      <c r="K6" s="1"/>
      <c r="L6" s="1" t="s">
        <v>108</v>
      </c>
      <c r="M6" s="1"/>
      <c r="N6" s="1"/>
      <c r="O6" s="1"/>
      <c r="P6" s="1"/>
      <c r="Q6" s="1"/>
      <c r="R6" s="1"/>
      <c r="S6" s="1"/>
      <c r="T6" s="1"/>
      <c r="U6" s="1"/>
      <c r="V6" s="1"/>
      <c r="W6" s="1"/>
      <c r="X6" s="1"/>
      <c r="Y6" s="1"/>
      <c r="Z6" s="1"/>
      <c r="AA6" s="1"/>
      <c r="AB6" s="1"/>
    </row>
    <row r="7" spans="1:28" ht="14.5" hidden="1">
      <c r="A7" s="1"/>
      <c r="B7" s="1"/>
      <c r="C7" s="1"/>
      <c r="D7" s="1"/>
      <c r="E7" s="1"/>
      <c r="F7" s="1"/>
      <c r="G7" s="1"/>
      <c r="H7" s="1"/>
      <c r="I7" s="1"/>
      <c r="J7" s="1"/>
      <c r="K7" s="1"/>
      <c r="L7" s="1" t="s">
        <v>109</v>
      </c>
      <c r="M7" s="1"/>
      <c r="N7" s="1"/>
      <c r="O7" s="1"/>
      <c r="P7" s="1"/>
      <c r="Q7" s="1"/>
      <c r="R7" s="1"/>
      <c r="S7" s="1"/>
      <c r="T7" s="1"/>
      <c r="U7" s="1"/>
      <c r="V7" s="1"/>
      <c r="W7" s="1"/>
      <c r="X7" s="1"/>
      <c r="Y7" s="1"/>
      <c r="Z7" s="1"/>
      <c r="AA7" s="1"/>
      <c r="AB7" s="1"/>
    </row>
    <row r="8" spans="1:28" ht="14.5" hidden="1">
      <c r="A8" s="1"/>
      <c r="B8" s="1" t="s">
        <v>110</v>
      </c>
      <c r="C8" s="1"/>
      <c r="D8" s="1"/>
      <c r="E8" s="1"/>
      <c r="F8" s="1"/>
      <c r="G8" s="1"/>
      <c r="H8" s="1"/>
      <c r="I8" s="1"/>
      <c r="J8" s="1"/>
      <c r="K8" s="1"/>
      <c r="L8" s="1"/>
      <c r="M8" s="1"/>
      <c r="N8" s="1"/>
      <c r="O8" s="1"/>
      <c r="P8" s="1"/>
      <c r="Q8" s="1"/>
      <c r="R8" s="1"/>
      <c r="S8" s="1"/>
      <c r="T8" s="1"/>
      <c r="U8" s="1"/>
      <c r="V8" s="1"/>
      <c r="W8" s="1"/>
      <c r="X8" s="1"/>
      <c r="Y8" s="1"/>
      <c r="Z8" s="1"/>
      <c r="AA8" s="1"/>
      <c r="AB8" s="1"/>
    </row>
    <row r="9" spans="1:28" ht="14.5" hidden="1">
      <c r="A9" s="1"/>
      <c r="B9" s="1"/>
      <c r="C9" s="1"/>
      <c r="D9" s="1"/>
      <c r="E9" s="1"/>
      <c r="F9" s="1"/>
      <c r="G9" s="1"/>
      <c r="H9" s="1"/>
      <c r="I9" s="1"/>
      <c r="J9" s="1"/>
      <c r="K9" s="1"/>
      <c r="L9" s="1"/>
      <c r="M9" s="1"/>
      <c r="N9" s="1"/>
      <c r="O9" s="1"/>
      <c r="P9" s="1"/>
      <c r="Q9" s="1"/>
      <c r="R9" s="1"/>
      <c r="S9" s="1"/>
      <c r="T9" s="1"/>
      <c r="U9" s="1"/>
      <c r="V9" s="1"/>
      <c r="W9" s="1"/>
      <c r="X9" s="1"/>
      <c r="Y9" s="1"/>
      <c r="Z9" s="1"/>
      <c r="AA9" s="1"/>
      <c r="AB9" s="1"/>
    </row>
    <row r="10" spans="1:28" ht="23.25" customHeight="1">
      <c r="A10" s="407" t="s">
        <v>111</v>
      </c>
      <c r="B10" s="407" t="s">
        <v>112</v>
      </c>
      <c r="C10" s="410" t="s">
        <v>113</v>
      </c>
      <c r="D10" s="394"/>
      <c r="E10" s="395"/>
      <c r="F10" s="407" t="s">
        <v>114</v>
      </c>
      <c r="G10" s="407" t="s">
        <v>115</v>
      </c>
      <c r="H10" s="407" t="s">
        <v>116</v>
      </c>
      <c r="I10" s="407" t="s">
        <v>117</v>
      </c>
      <c r="J10" s="407" t="s">
        <v>118</v>
      </c>
      <c r="K10" s="407" t="s">
        <v>119</v>
      </c>
      <c r="L10" s="407" t="s">
        <v>120</v>
      </c>
      <c r="M10" s="1"/>
      <c r="N10" s="1"/>
      <c r="O10" s="1"/>
      <c r="P10" s="1"/>
      <c r="Q10" s="1"/>
      <c r="R10" s="1"/>
      <c r="S10" s="1"/>
      <c r="T10" s="1"/>
      <c r="U10" s="1"/>
      <c r="V10" s="1"/>
      <c r="W10" s="1"/>
      <c r="X10" s="1"/>
      <c r="Y10" s="1"/>
      <c r="Z10" s="1"/>
      <c r="AA10" s="1"/>
      <c r="AB10" s="1"/>
    </row>
    <row r="11" spans="1:28" ht="38.25" customHeight="1">
      <c r="A11" s="392"/>
      <c r="B11" s="392"/>
      <c r="C11" s="10" t="s">
        <v>121</v>
      </c>
      <c r="D11" s="10" t="s">
        <v>122</v>
      </c>
      <c r="E11" s="10" t="s">
        <v>123</v>
      </c>
      <c r="F11" s="392"/>
      <c r="G11" s="392"/>
      <c r="H11" s="392"/>
      <c r="I11" s="392"/>
      <c r="J11" s="392"/>
      <c r="K11" s="392"/>
      <c r="L11" s="392"/>
      <c r="M11" s="1"/>
      <c r="N11" s="1"/>
      <c r="O11" s="1"/>
      <c r="P11" s="1"/>
      <c r="Q11" s="1"/>
      <c r="R11" s="1"/>
      <c r="S11" s="1"/>
      <c r="T11" s="1"/>
      <c r="U11" s="1"/>
      <c r="V11" s="1"/>
      <c r="W11" s="1"/>
      <c r="X11" s="1"/>
      <c r="Y11" s="1"/>
      <c r="Z11" s="1"/>
      <c r="AA11" s="1"/>
      <c r="AB11" s="1"/>
    </row>
    <row r="12" spans="1:28" ht="14.25" customHeight="1">
      <c r="A12" s="29">
        <v>1</v>
      </c>
      <c r="B12" s="29">
        <v>2</v>
      </c>
      <c r="C12" s="29">
        <v>3</v>
      </c>
      <c r="D12" s="29">
        <v>4</v>
      </c>
      <c r="E12" s="29">
        <v>5</v>
      </c>
      <c r="F12" s="29">
        <v>6</v>
      </c>
      <c r="G12" s="29">
        <v>7</v>
      </c>
      <c r="H12" s="29">
        <v>8</v>
      </c>
      <c r="I12" s="29">
        <v>9</v>
      </c>
      <c r="J12" s="29">
        <v>10</v>
      </c>
      <c r="K12" s="29">
        <v>11</v>
      </c>
      <c r="L12" s="29">
        <v>12</v>
      </c>
      <c r="M12" s="1"/>
      <c r="N12" s="1"/>
      <c r="O12" s="1"/>
      <c r="P12" s="1"/>
      <c r="Q12" s="1"/>
      <c r="R12" s="1"/>
      <c r="S12" s="1"/>
      <c r="T12" s="1"/>
      <c r="U12" s="1"/>
      <c r="V12" s="1"/>
      <c r="W12" s="1"/>
      <c r="X12" s="1"/>
      <c r="Y12" s="1"/>
      <c r="Z12" s="1"/>
      <c r="AA12" s="1"/>
      <c r="AB12" s="1"/>
    </row>
    <row r="13" spans="1:28" ht="14.25" customHeight="1">
      <c r="A13" s="30">
        <v>1</v>
      </c>
      <c r="B13" s="31"/>
      <c r="C13" s="32"/>
      <c r="D13" s="32"/>
      <c r="E13" s="32"/>
      <c r="F13" s="31"/>
      <c r="G13" s="31"/>
      <c r="H13" s="33"/>
      <c r="I13" s="33"/>
      <c r="J13" s="34" t="str">
        <f t="shared" ref="J13:J162" si="0">IF(OR(ISBLANK(H13),ISBLANK(I13)),"",DATEDIF(H13,I13,"Y"))</f>
        <v/>
      </c>
      <c r="K13" s="34" t="str">
        <f>IF(OR(ISBLANK(H13),ISBLANK(I13),ISBLANK(H5)),"",IF(OR(AND(H13&gt;H5,H13&lt;Menu!S73),AND(I13&gt;H5,I13&lt;Menu!S73),AND(H13&lt;H5,I13&gt;Menu!S73)),"Valid","Tidak Valid"))</f>
        <v/>
      </c>
      <c r="L13" s="31"/>
      <c r="N13" s="408" t="s">
        <v>124</v>
      </c>
      <c r="O13" s="371"/>
      <c r="P13" s="371"/>
      <c r="Q13" s="372"/>
      <c r="R13" s="1"/>
      <c r="S13" s="1"/>
      <c r="T13" s="1"/>
      <c r="U13" s="1"/>
      <c r="V13" s="1"/>
      <c r="W13" s="1"/>
      <c r="X13" s="1"/>
      <c r="Y13" s="1"/>
      <c r="Z13" s="1"/>
      <c r="AA13" s="1"/>
      <c r="AB13" s="1"/>
    </row>
    <row r="14" spans="1:28" ht="14.25" customHeight="1">
      <c r="A14" s="30">
        <v>2</v>
      </c>
      <c r="B14" s="31"/>
      <c r="C14" s="32"/>
      <c r="D14" s="32"/>
      <c r="E14" s="32"/>
      <c r="F14" s="31"/>
      <c r="G14" s="31"/>
      <c r="H14" s="33"/>
      <c r="I14" s="33"/>
      <c r="J14" s="34" t="str">
        <f t="shared" si="0"/>
        <v/>
      </c>
      <c r="K14" s="34" t="str">
        <f>IF(OR(ISBLANK(H14),ISBLANK(I14),ISBLANK(H5)),"",IF(OR(AND(H14&gt;H5,H14&lt;Menu!S73),AND(I14&gt;H5,I14&lt;Menu!S73),AND(H14&lt;H5,I14&gt;Menu!S73)),"Valid","Tidak Valid"))</f>
        <v/>
      </c>
      <c r="L14" s="31"/>
      <c r="M14" s="35"/>
      <c r="N14" s="405" t="s">
        <v>125</v>
      </c>
      <c r="O14" s="401"/>
      <c r="P14" s="401"/>
      <c r="Q14" s="409">
        <f>SUM(Q17,Q20,Q23)</f>
        <v>0</v>
      </c>
      <c r="R14" s="1"/>
      <c r="S14" s="1"/>
      <c r="T14" s="1"/>
      <c r="U14" s="1"/>
      <c r="V14" s="1"/>
      <c r="W14" s="1"/>
      <c r="X14" s="1"/>
      <c r="Y14" s="1"/>
      <c r="Z14" s="1"/>
      <c r="AA14" s="1"/>
      <c r="AB14" s="1"/>
    </row>
    <row r="15" spans="1:28" ht="14.25" customHeight="1">
      <c r="A15" s="30">
        <v>3</v>
      </c>
      <c r="B15" s="31"/>
      <c r="C15" s="32"/>
      <c r="D15" s="32"/>
      <c r="E15" s="32"/>
      <c r="F15" s="31"/>
      <c r="G15" s="31"/>
      <c r="H15" s="33"/>
      <c r="I15" s="33"/>
      <c r="J15" s="34" t="str">
        <f t="shared" si="0"/>
        <v/>
      </c>
      <c r="K15" s="34" t="str">
        <f>IF(OR(ISBLANK(H15),ISBLANK(I15),ISBLANK(H5)),"",IF(OR(AND(H15&gt;H5,H15&lt;Menu!S73),AND(I15&gt;H5,I15&lt;Menu!S73),AND(H15&lt;H5,I15&gt;Menu!S73)),"Valid","Tidak Valid"))</f>
        <v/>
      </c>
      <c r="L15" s="31"/>
      <c r="M15" s="1"/>
      <c r="N15" s="401"/>
      <c r="O15" s="401"/>
      <c r="P15" s="401"/>
      <c r="Q15" s="401"/>
      <c r="R15" s="1"/>
      <c r="S15" s="1"/>
      <c r="T15" s="1"/>
      <c r="U15" s="1"/>
      <c r="V15" s="1"/>
      <c r="W15" s="1"/>
      <c r="X15" s="1"/>
      <c r="Y15" s="1"/>
      <c r="Z15" s="1"/>
      <c r="AA15" s="1"/>
      <c r="AB15" s="1"/>
    </row>
    <row r="16" spans="1:28" ht="14.25" customHeight="1">
      <c r="A16" s="30">
        <v>4</v>
      </c>
      <c r="B16" s="31"/>
      <c r="C16" s="32"/>
      <c r="D16" s="32"/>
      <c r="E16" s="32"/>
      <c r="F16" s="31"/>
      <c r="G16" s="31"/>
      <c r="H16" s="33"/>
      <c r="I16" s="33"/>
      <c r="J16" s="34" t="str">
        <f t="shared" si="0"/>
        <v/>
      </c>
      <c r="K16" s="34" t="str">
        <f>IF(OR(ISBLANK(H16),ISBLANK(I16),ISBLANK(H5)),"",IF(OR(AND(H16&gt;H5,H16&lt;Menu!S73),AND(I16&gt;H5,I16&lt;Menu!S73),AND(H16&lt;H5,I16&gt;Menu!S73)),"Valid","Tidak Valid"))</f>
        <v/>
      </c>
      <c r="L16" s="31"/>
      <c r="M16" s="1"/>
      <c r="N16" s="1"/>
      <c r="O16" s="1"/>
      <c r="P16" s="1"/>
      <c r="Q16" s="1"/>
      <c r="R16" s="1"/>
      <c r="S16" s="1"/>
      <c r="T16" s="1"/>
      <c r="U16" s="1"/>
      <c r="V16" s="1"/>
      <c r="W16" s="1"/>
      <c r="X16" s="1"/>
      <c r="Y16" s="1"/>
      <c r="Z16" s="1"/>
      <c r="AA16" s="1"/>
      <c r="AB16" s="1"/>
    </row>
    <row r="17" spans="1:28" ht="14.25" customHeight="1">
      <c r="A17" s="30">
        <v>5</v>
      </c>
      <c r="B17" s="31"/>
      <c r="C17" s="32"/>
      <c r="D17" s="32"/>
      <c r="E17" s="32"/>
      <c r="F17" s="31"/>
      <c r="G17" s="31"/>
      <c r="H17" s="33"/>
      <c r="I17" s="33"/>
      <c r="J17" s="34" t="str">
        <f t="shared" si="0"/>
        <v/>
      </c>
      <c r="K17" s="34" t="str">
        <f>IF(OR(ISBLANK(H17),ISBLANK(I17),ISBLANK(H5)),"",IF(OR(AND(H17&gt;H5,H17&lt;Menu!S73),AND(I17&gt;H5,I17&lt;Menu!S73),AND(H17&lt;H5,I17&gt;Menu!S73)),"Valid","Tidak Valid"))</f>
        <v/>
      </c>
      <c r="L17" s="31"/>
      <c r="M17" s="1"/>
      <c r="N17" s="405" t="s">
        <v>126</v>
      </c>
      <c r="O17" s="401"/>
      <c r="P17" s="401"/>
      <c r="Q17" s="406">
        <f>COUNTIFS(B13:B1001,"&lt;&gt;",C13:C1001,"&lt;&gt;",F13:F1001,"&lt;&gt;",J13:J1001,"&lt;&gt;",K13:K1001,"Valid",L13:L1001,"&lt;&gt;",C13:C1001,"V")</f>
        <v>0</v>
      </c>
      <c r="R17" s="1"/>
      <c r="S17" s="1"/>
      <c r="T17" s="1"/>
      <c r="U17" s="1"/>
      <c r="V17" s="1"/>
      <c r="W17" s="1"/>
      <c r="X17" s="1"/>
      <c r="Y17" s="1"/>
      <c r="Z17" s="1"/>
      <c r="AA17" s="1"/>
      <c r="AB17" s="1"/>
    </row>
    <row r="18" spans="1:28" ht="14.25" customHeight="1">
      <c r="A18" s="30">
        <v>6</v>
      </c>
      <c r="B18" s="31"/>
      <c r="C18" s="32"/>
      <c r="D18" s="32"/>
      <c r="E18" s="32"/>
      <c r="F18" s="31"/>
      <c r="G18" s="31"/>
      <c r="H18" s="33"/>
      <c r="I18" s="33"/>
      <c r="J18" s="34" t="str">
        <f t="shared" si="0"/>
        <v/>
      </c>
      <c r="K18" s="34" t="str">
        <f>IF(OR(ISBLANK(H18),ISBLANK(I18),ISBLANK(H5)),"",IF(OR(AND(H18&gt;H5,H18&lt;Menu!S73),AND(I18&gt;H5,I18&lt;Menu!S73),AND(H18&lt;H5,I18&gt;Menu!S73)),"Valid","Tidak Valid"))</f>
        <v/>
      </c>
      <c r="L18" s="31"/>
      <c r="M18" s="1"/>
      <c r="N18" s="401"/>
      <c r="O18" s="401"/>
      <c r="P18" s="401"/>
      <c r="Q18" s="401"/>
      <c r="R18" s="1"/>
      <c r="S18" s="1"/>
      <c r="T18" s="1"/>
      <c r="U18" s="1"/>
      <c r="V18" s="1"/>
      <c r="W18" s="1"/>
      <c r="X18" s="1"/>
      <c r="Y18" s="1"/>
      <c r="Z18" s="1"/>
      <c r="AA18" s="1"/>
      <c r="AB18" s="1"/>
    </row>
    <row r="19" spans="1:28" ht="14.25" customHeight="1">
      <c r="A19" s="30">
        <v>7</v>
      </c>
      <c r="B19" s="31"/>
      <c r="C19" s="32"/>
      <c r="D19" s="32"/>
      <c r="E19" s="32"/>
      <c r="F19" s="31"/>
      <c r="G19" s="31"/>
      <c r="H19" s="33"/>
      <c r="I19" s="33"/>
      <c r="J19" s="34" t="str">
        <f t="shared" si="0"/>
        <v/>
      </c>
      <c r="K19" s="34" t="str">
        <f>IF(OR(ISBLANK(H19),ISBLANK(I19),ISBLANK(H5)),"",IF(OR(AND(H19&gt;H5,H19&lt;Menu!S73),AND(I19&gt;H5,I19&lt;Menu!S73),AND(H19&lt;H5,I19&gt;Menu!S73)),"Valid","Tidak Valid"))</f>
        <v/>
      </c>
      <c r="L19" s="31"/>
      <c r="M19" s="1"/>
      <c r="N19" s="1"/>
      <c r="O19" s="1"/>
      <c r="P19" s="1"/>
      <c r="Q19" s="1"/>
      <c r="R19" s="1"/>
      <c r="S19" s="1"/>
      <c r="T19" s="1"/>
      <c r="U19" s="1"/>
      <c r="V19" s="1"/>
      <c r="W19" s="1"/>
      <c r="X19" s="1"/>
      <c r="Y19" s="1"/>
      <c r="Z19" s="1"/>
      <c r="AA19" s="1"/>
      <c r="AB19" s="1"/>
    </row>
    <row r="20" spans="1:28" ht="14.25" customHeight="1">
      <c r="A20" s="30">
        <v>8</v>
      </c>
      <c r="B20" s="31"/>
      <c r="C20" s="32"/>
      <c r="D20" s="32"/>
      <c r="E20" s="32"/>
      <c r="F20" s="31"/>
      <c r="G20" s="31"/>
      <c r="H20" s="33"/>
      <c r="I20" s="33"/>
      <c r="J20" s="34" t="str">
        <f t="shared" si="0"/>
        <v/>
      </c>
      <c r="K20" s="34" t="str">
        <f>IF(OR(ISBLANK(H20),ISBLANK(I20),ISBLANK(H5)),"",IF(OR(AND(H20&gt;H5,H20&lt;Menu!S73),AND(I20&gt;H5,I20&lt;Menu!S73),AND(H20&lt;H5,I20&gt;Menu!S73)),"Valid","Tidak Valid"))</f>
        <v/>
      </c>
      <c r="L20" s="31"/>
      <c r="M20" s="1"/>
      <c r="N20" s="405" t="s">
        <v>127</v>
      </c>
      <c r="O20" s="401"/>
      <c r="P20" s="401"/>
      <c r="Q20" s="406">
        <f>COUNTIFS(B13:B1001,"&lt;&gt;",D13:D1001,"&lt;&gt;",F13:F1001,"&lt;&gt;",J13:J1001,"&lt;&gt;",K13:K1001,"Valid",L13:L1001,"&lt;&gt;",D13:D1001,"V")</f>
        <v>0</v>
      </c>
      <c r="R20" s="1"/>
      <c r="S20" s="1"/>
      <c r="T20" s="1"/>
      <c r="U20" s="1"/>
      <c r="V20" s="1"/>
      <c r="W20" s="1"/>
      <c r="X20" s="1"/>
      <c r="Y20" s="1"/>
      <c r="Z20" s="1"/>
      <c r="AA20" s="1"/>
      <c r="AB20" s="1"/>
    </row>
    <row r="21" spans="1:28" ht="14.25" customHeight="1">
      <c r="A21" s="30">
        <v>9</v>
      </c>
      <c r="B21" s="31"/>
      <c r="C21" s="32"/>
      <c r="D21" s="32"/>
      <c r="E21" s="32"/>
      <c r="F21" s="31"/>
      <c r="G21" s="31"/>
      <c r="H21" s="33"/>
      <c r="I21" s="33"/>
      <c r="J21" s="34" t="str">
        <f t="shared" si="0"/>
        <v/>
      </c>
      <c r="K21" s="34" t="str">
        <f>IF(OR(ISBLANK(H21),ISBLANK(I21),ISBLANK(H5)),"",IF(OR(AND(H21&gt;H5,H21&lt;Menu!S73),AND(I21&gt;H5,I21&lt;Menu!S73),AND(H21&lt;H5,I21&gt;Menu!S73)),"Valid","Tidak Valid"))</f>
        <v/>
      </c>
      <c r="L21" s="31"/>
      <c r="M21" s="1"/>
      <c r="N21" s="401"/>
      <c r="O21" s="401"/>
      <c r="P21" s="401"/>
      <c r="Q21" s="401"/>
      <c r="R21" s="1"/>
      <c r="S21" s="1"/>
      <c r="T21" s="1"/>
      <c r="U21" s="1"/>
      <c r="V21" s="1"/>
      <c r="W21" s="1"/>
      <c r="X21" s="1"/>
      <c r="Y21" s="1"/>
      <c r="Z21" s="1"/>
      <c r="AA21" s="1"/>
      <c r="AB21" s="1"/>
    </row>
    <row r="22" spans="1:28" ht="14.25" customHeight="1">
      <c r="A22" s="30">
        <v>10</v>
      </c>
      <c r="B22" s="31"/>
      <c r="C22" s="32"/>
      <c r="D22" s="32"/>
      <c r="E22" s="32"/>
      <c r="F22" s="31"/>
      <c r="G22" s="31"/>
      <c r="H22" s="33"/>
      <c r="I22" s="33"/>
      <c r="J22" s="34" t="str">
        <f t="shared" si="0"/>
        <v/>
      </c>
      <c r="K22" s="34" t="str">
        <f>IF(OR(ISBLANK(H22),ISBLANK(I22),ISBLANK(H5)),"",IF(OR(AND(H22&gt;H5,H22&lt;Menu!S73),AND(I22&gt;H5,I22&lt;Menu!S73),AND(H22&lt;H5,I22&gt;Menu!S73)),"Valid","Tidak Valid"))</f>
        <v/>
      </c>
      <c r="L22" s="31"/>
      <c r="M22" s="1"/>
      <c r="N22" s="1"/>
      <c r="O22" s="1"/>
      <c r="P22" s="1"/>
      <c r="Q22" s="1"/>
      <c r="R22" s="1"/>
      <c r="S22" s="1"/>
      <c r="T22" s="1"/>
      <c r="U22" s="1"/>
      <c r="V22" s="1"/>
      <c r="W22" s="1"/>
      <c r="X22" s="1"/>
      <c r="Y22" s="1"/>
      <c r="Z22" s="1"/>
      <c r="AA22" s="1"/>
      <c r="AB22" s="1"/>
    </row>
    <row r="23" spans="1:28" ht="14.25" customHeight="1">
      <c r="A23" s="30">
        <v>11</v>
      </c>
      <c r="B23" s="31"/>
      <c r="C23" s="32"/>
      <c r="D23" s="32"/>
      <c r="E23" s="32"/>
      <c r="F23" s="31"/>
      <c r="G23" s="31"/>
      <c r="H23" s="33"/>
      <c r="I23" s="33"/>
      <c r="J23" s="34" t="str">
        <f t="shared" si="0"/>
        <v/>
      </c>
      <c r="K23" s="34" t="str">
        <f>IF(OR(ISBLANK(H23),ISBLANK(I23),ISBLANK(H5)),"",IF(OR(AND(H23&gt;H5,H23&lt;Menu!S73),AND(I23&gt;H5,I23&lt;Menu!S73),AND(H23&lt;H5,I23&gt;Menu!S73)),"Valid","Tidak Valid"))</f>
        <v/>
      </c>
      <c r="L23" s="31"/>
      <c r="N23" s="405" t="s">
        <v>128</v>
      </c>
      <c r="O23" s="401"/>
      <c r="P23" s="401"/>
      <c r="Q23" s="406">
        <f>COUNTIFS(B13:B1001,"&lt;&gt;",E13:E1001,"&lt;&gt;",F13:F1001,"&lt;&gt;",J13:J1001,"&lt;&gt;",K13:K1001,"Valid",L13:L1001,"&lt;&gt;",E13:E1001,"V")</f>
        <v>0</v>
      </c>
      <c r="R23" s="1"/>
      <c r="S23" s="1"/>
      <c r="T23" s="1"/>
      <c r="U23" s="1"/>
      <c r="V23" s="1"/>
      <c r="W23" s="1"/>
      <c r="X23" s="1"/>
      <c r="Y23" s="1"/>
      <c r="Z23" s="1"/>
      <c r="AA23" s="1"/>
      <c r="AB23" s="1"/>
    </row>
    <row r="24" spans="1:28" ht="14.25" customHeight="1">
      <c r="A24" s="30">
        <v>12</v>
      </c>
      <c r="B24" s="31"/>
      <c r="C24" s="32"/>
      <c r="D24" s="32"/>
      <c r="E24" s="32"/>
      <c r="F24" s="31"/>
      <c r="G24" s="31"/>
      <c r="H24" s="33"/>
      <c r="I24" s="33"/>
      <c r="J24" s="34" t="str">
        <f t="shared" si="0"/>
        <v/>
      </c>
      <c r="K24" s="34" t="str">
        <f>IF(OR(ISBLANK(H24),ISBLANK(I24),ISBLANK(H5)),"",IF(OR(AND(H24&gt;H5,H24&lt;Menu!S73),AND(I24&gt;H5,I24&lt;Menu!S73),AND(H24&lt;H5,I24&gt;Menu!S73)),"Valid","Tidak Valid"))</f>
        <v/>
      </c>
      <c r="L24" s="31"/>
      <c r="M24" s="1"/>
      <c r="N24" s="401"/>
      <c r="O24" s="401"/>
      <c r="P24" s="401"/>
      <c r="Q24" s="401"/>
      <c r="R24" s="1"/>
      <c r="S24" s="1"/>
      <c r="T24" s="1"/>
      <c r="U24" s="1"/>
      <c r="V24" s="1"/>
      <c r="W24" s="1"/>
      <c r="X24" s="1"/>
      <c r="Y24" s="1"/>
      <c r="Z24" s="1"/>
      <c r="AA24" s="1"/>
      <c r="AB24" s="1"/>
    </row>
    <row r="25" spans="1:28" ht="14.25" customHeight="1">
      <c r="A25" s="30">
        <v>13</v>
      </c>
      <c r="B25" s="31"/>
      <c r="C25" s="32"/>
      <c r="D25" s="32"/>
      <c r="E25" s="32"/>
      <c r="F25" s="31"/>
      <c r="G25" s="31"/>
      <c r="H25" s="33"/>
      <c r="I25" s="33"/>
      <c r="J25" s="34" t="str">
        <f t="shared" si="0"/>
        <v/>
      </c>
      <c r="K25" s="34" t="str">
        <f>IF(OR(ISBLANK(H25),ISBLANK(I25),ISBLANK(H5)),"",IF(OR(AND(H25&gt;H5,H25&lt;Menu!S73),AND(I25&gt;H5,I25&lt;Menu!S73),AND(H25&lt;H5,I25&gt;Menu!S73)),"Valid","Tidak Valid"))</f>
        <v/>
      </c>
      <c r="L25" s="31"/>
      <c r="M25" s="1"/>
      <c r="R25" s="1"/>
      <c r="S25" s="1"/>
      <c r="T25" s="1"/>
      <c r="U25" s="1"/>
      <c r="V25" s="1"/>
      <c r="W25" s="1"/>
      <c r="X25" s="1"/>
      <c r="Y25" s="1"/>
      <c r="Z25" s="1"/>
      <c r="AA25" s="1"/>
      <c r="AB25" s="1"/>
    </row>
    <row r="26" spans="1:28" ht="14.25" customHeight="1">
      <c r="A26" s="30">
        <v>14</v>
      </c>
      <c r="B26" s="31"/>
      <c r="C26" s="32"/>
      <c r="D26" s="32"/>
      <c r="E26" s="32"/>
      <c r="F26" s="31"/>
      <c r="G26" s="31"/>
      <c r="H26" s="33"/>
      <c r="I26" s="33"/>
      <c r="J26" s="34" t="str">
        <f t="shared" si="0"/>
        <v/>
      </c>
      <c r="K26" s="34" t="str">
        <f>IF(OR(ISBLANK(H26),ISBLANK(I26),ISBLANK(H5)),"",IF(OR(AND(H26&gt;H5,H26&lt;Menu!S73),AND(I26&gt;H5,I26&lt;Menu!S73),AND(H26&lt;H5,I26&gt;Menu!S73)),"Valid","Tidak Valid"))</f>
        <v/>
      </c>
      <c r="L26" s="31"/>
      <c r="M26" s="1"/>
      <c r="N26" s="1"/>
      <c r="O26" s="1"/>
      <c r="P26" s="1"/>
      <c r="Q26" s="1"/>
      <c r="R26" s="1"/>
      <c r="S26" s="1"/>
      <c r="T26" s="1"/>
      <c r="U26" s="1"/>
      <c r="V26" s="1"/>
      <c r="W26" s="1"/>
      <c r="X26" s="1"/>
      <c r="Y26" s="1"/>
      <c r="Z26" s="1"/>
      <c r="AA26" s="1"/>
      <c r="AB26" s="1"/>
    </row>
    <row r="27" spans="1:28" ht="14.25" customHeight="1">
      <c r="A27" s="30">
        <v>15</v>
      </c>
      <c r="B27" s="31"/>
      <c r="C27" s="32"/>
      <c r="D27" s="32"/>
      <c r="E27" s="32"/>
      <c r="F27" s="31"/>
      <c r="G27" s="31"/>
      <c r="H27" s="33"/>
      <c r="I27" s="33"/>
      <c r="J27" s="34" t="str">
        <f t="shared" si="0"/>
        <v/>
      </c>
      <c r="K27" s="34" t="str">
        <f>IF(OR(ISBLANK(H27),ISBLANK(I27),ISBLANK(H5)),"",IF(OR(AND(H27&gt;H5,H27&lt;Menu!S73),AND(I27&gt;H5,I27&lt;Menu!S73),AND(H27&lt;H5,I27&gt;Menu!S73)),"Valid","Tidak Valid"))</f>
        <v/>
      </c>
      <c r="L27" s="31"/>
      <c r="M27" s="1"/>
      <c r="N27" s="1"/>
      <c r="O27" s="1"/>
      <c r="P27" s="1"/>
      <c r="Q27" s="1"/>
      <c r="R27" s="1"/>
      <c r="S27" s="1"/>
      <c r="T27" s="1"/>
      <c r="U27" s="1"/>
      <c r="V27" s="1"/>
      <c r="W27" s="1"/>
      <c r="X27" s="1"/>
      <c r="Y27" s="1"/>
      <c r="Z27" s="1"/>
      <c r="AA27" s="1"/>
      <c r="AB27" s="1"/>
    </row>
    <row r="28" spans="1:28" ht="14.25" customHeight="1">
      <c r="A28" s="30">
        <v>16</v>
      </c>
      <c r="B28" s="31"/>
      <c r="C28" s="32"/>
      <c r="D28" s="32"/>
      <c r="E28" s="32"/>
      <c r="F28" s="31"/>
      <c r="G28" s="31"/>
      <c r="H28" s="33"/>
      <c r="I28" s="33"/>
      <c r="J28" s="34" t="str">
        <f t="shared" si="0"/>
        <v/>
      </c>
      <c r="K28" s="34" t="str">
        <f>IF(OR(ISBLANK(H28),ISBLANK(I28),ISBLANK(H5)),"",IF(OR(AND(H28&gt;H5,H28&lt;Menu!S73),AND(I28&gt;H5,I28&lt;Menu!S73),AND(H28&lt;H5,I28&gt;Menu!S73)),"Valid","Tidak Valid"))</f>
        <v/>
      </c>
      <c r="L28" s="31"/>
      <c r="N28" s="1"/>
      <c r="O28" s="1"/>
      <c r="P28" s="1"/>
      <c r="Q28" s="1"/>
      <c r="R28" s="1"/>
      <c r="S28" s="1"/>
      <c r="T28" s="1"/>
      <c r="U28" s="1"/>
      <c r="V28" s="1"/>
      <c r="W28" s="1"/>
      <c r="X28" s="1"/>
      <c r="Y28" s="1"/>
      <c r="Z28" s="1"/>
      <c r="AA28" s="1"/>
      <c r="AB28" s="1"/>
    </row>
    <row r="29" spans="1:28" ht="14.25" customHeight="1">
      <c r="A29" s="30">
        <v>17</v>
      </c>
      <c r="B29" s="31"/>
      <c r="C29" s="32"/>
      <c r="D29" s="32"/>
      <c r="E29" s="32"/>
      <c r="F29" s="31"/>
      <c r="G29" s="31"/>
      <c r="H29" s="33"/>
      <c r="I29" s="33"/>
      <c r="J29" s="34" t="str">
        <f t="shared" si="0"/>
        <v/>
      </c>
      <c r="K29" s="34" t="str">
        <f>IF(OR(ISBLANK(H29),ISBLANK(I29),ISBLANK(H5)),"",IF(OR(AND(H29&gt;H5,H29&lt;Menu!S73),AND(I29&gt;H5,I29&lt;Menu!S73),AND(H29&lt;H5,I29&gt;Menu!S73)),"Valid","Tidak Valid"))</f>
        <v/>
      </c>
      <c r="L29" s="31"/>
      <c r="M29" s="1"/>
      <c r="N29" s="1"/>
      <c r="O29" s="1"/>
      <c r="P29" s="1"/>
      <c r="Q29" s="1"/>
      <c r="R29" s="1"/>
      <c r="S29" s="1"/>
      <c r="T29" s="1"/>
      <c r="U29" s="1"/>
      <c r="V29" s="1"/>
      <c r="W29" s="1"/>
      <c r="X29" s="1"/>
      <c r="Y29" s="1"/>
      <c r="Z29" s="1"/>
      <c r="AA29" s="1"/>
      <c r="AB29" s="1"/>
    </row>
    <row r="30" spans="1:28" ht="14.25" customHeight="1">
      <c r="A30" s="30">
        <v>18</v>
      </c>
      <c r="B30" s="31"/>
      <c r="C30" s="32"/>
      <c r="D30" s="32"/>
      <c r="E30" s="32"/>
      <c r="F30" s="31"/>
      <c r="G30" s="31"/>
      <c r="H30" s="33"/>
      <c r="I30" s="33"/>
      <c r="J30" s="34" t="str">
        <f t="shared" si="0"/>
        <v/>
      </c>
      <c r="K30" s="34" t="str">
        <f>IF(OR(ISBLANK(H30),ISBLANK(I30),ISBLANK(H5)),"",IF(OR(AND(H30&gt;H5,H30&lt;Menu!S73),AND(I30&gt;H5,I30&lt;Menu!S73),AND(H30&lt;H5,I30&gt;Menu!S73)),"Valid","Tidak Valid"))</f>
        <v/>
      </c>
      <c r="L30" s="31"/>
      <c r="M30" s="1"/>
      <c r="N30" s="1"/>
      <c r="O30" s="1"/>
      <c r="P30" s="1"/>
      <c r="Q30" s="1"/>
      <c r="R30" s="1"/>
      <c r="S30" s="1"/>
      <c r="T30" s="1"/>
      <c r="U30" s="1"/>
      <c r="V30" s="1"/>
      <c r="W30" s="1"/>
      <c r="X30" s="1"/>
      <c r="Y30" s="1"/>
      <c r="Z30" s="1"/>
      <c r="AA30" s="1"/>
      <c r="AB30" s="1"/>
    </row>
    <row r="31" spans="1:28" ht="14.25" customHeight="1">
      <c r="A31" s="30">
        <v>19</v>
      </c>
      <c r="B31" s="31"/>
      <c r="C31" s="32"/>
      <c r="D31" s="32"/>
      <c r="E31" s="32"/>
      <c r="F31" s="31"/>
      <c r="G31" s="31"/>
      <c r="H31" s="33"/>
      <c r="I31" s="33"/>
      <c r="J31" s="34" t="str">
        <f t="shared" si="0"/>
        <v/>
      </c>
      <c r="K31" s="34" t="str">
        <f>IF(OR(ISBLANK(H31),ISBLANK(I31),ISBLANK(H5)),"",IF(OR(AND(H31&gt;H5,H31&lt;Menu!S73),AND(I31&gt;H5,I31&lt;Menu!S73),AND(H31&lt;H5,I31&gt;Menu!S73)),"Valid","Tidak Valid"))</f>
        <v/>
      </c>
      <c r="L31" s="31"/>
      <c r="N31" s="1"/>
      <c r="O31" s="1"/>
      <c r="P31" s="1"/>
      <c r="Q31" s="1"/>
      <c r="R31" s="1"/>
      <c r="S31" s="1"/>
      <c r="T31" s="1"/>
      <c r="U31" s="1"/>
      <c r="V31" s="1"/>
      <c r="W31" s="1"/>
      <c r="X31" s="1"/>
      <c r="Y31" s="1"/>
      <c r="Z31" s="1"/>
      <c r="AA31" s="1"/>
      <c r="AB31" s="1"/>
    </row>
    <row r="32" spans="1:28" ht="14.25" customHeight="1">
      <c r="A32" s="30">
        <v>20</v>
      </c>
      <c r="B32" s="31"/>
      <c r="C32" s="32"/>
      <c r="D32" s="32"/>
      <c r="E32" s="32"/>
      <c r="F32" s="31"/>
      <c r="G32" s="31"/>
      <c r="H32" s="33"/>
      <c r="I32" s="33"/>
      <c r="J32" s="34" t="str">
        <f t="shared" si="0"/>
        <v/>
      </c>
      <c r="K32" s="34" t="str">
        <f>IF(OR(ISBLANK(H32),ISBLANK(I32),ISBLANK(H5)),"",IF(OR(AND(H32&gt;H5,H32&lt;Menu!S73),AND(I32&gt;H5,I32&lt;Menu!S73),AND(H32&lt;H5,I32&gt;Menu!S73)),"Valid","Tidak Valid"))</f>
        <v/>
      </c>
      <c r="L32" s="31"/>
      <c r="M32" s="1"/>
      <c r="N32" s="1"/>
      <c r="O32" s="1"/>
      <c r="P32" s="1"/>
      <c r="Q32" s="1"/>
      <c r="R32" s="1"/>
      <c r="S32" s="1"/>
      <c r="T32" s="1"/>
      <c r="U32" s="1"/>
      <c r="V32" s="1"/>
      <c r="W32" s="1"/>
      <c r="X32" s="1"/>
      <c r="Y32" s="1"/>
      <c r="Z32" s="1"/>
      <c r="AA32" s="1"/>
      <c r="AB32" s="1"/>
    </row>
    <row r="33" spans="1:28" ht="14.25" customHeight="1">
      <c r="A33" s="30">
        <v>21</v>
      </c>
      <c r="B33" s="31"/>
      <c r="C33" s="32"/>
      <c r="D33" s="32"/>
      <c r="E33" s="32"/>
      <c r="F33" s="31"/>
      <c r="G33" s="31"/>
      <c r="H33" s="33"/>
      <c r="I33" s="33"/>
      <c r="J33" s="34" t="str">
        <f t="shared" si="0"/>
        <v/>
      </c>
      <c r="K33" s="34" t="str">
        <f>IF(OR(ISBLANK(H33),ISBLANK(I33),ISBLANK(H5)),"",IF(OR(AND(H33&gt;H5,H33&lt;Menu!S73),AND(I33&gt;H5,I33&lt;Menu!S73),AND(H33&lt;H5,I33&gt;Menu!S73)),"Valid","Tidak Valid"))</f>
        <v/>
      </c>
      <c r="L33" s="31"/>
      <c r="M33" s="1"/>
      <c r="N33" s="1"/>
      <c r="O33" s="1"/>
      <c r="P33" s="1"/>
      <c r="Q33" s="1"/>
      <c r="R33" s="1"/>
      <c r="S33" s="1"/>
      <c r="T33" s="1"/>
      <c r="U33" s="1"/>
      <c r="V33" s="1"/>
      <c r="W33" s="1"/>
      <c r="X33" s="1"/>
      <c r="Y33" s="1"/>
      <c r="Z33" s="1"/>
      <c r="AA33" s="1"/>
      <c r="AB33" s="1"/>
    </row>
    <row r="34" spans="1:28" ht="14.25" customHeight="1">
      <c r="A34" s="30">
        <v>22</v>
      </c>
      <c r="B34" s="31"/>
      <c r="C34" s="32"/>
      <c r="D34" s="32"/>
      <c r="E34" s="32"/>
      <c r="F34" s="31"/>
      <c r="G34" s="31"/>
      <c r="H34" s="33"/>
      <c r="I34" s="33"/>
      <c r="J34" s="34" t="str">
        <f t="shared" si="0"/>
        <v/>
      </c>
      <c r="K34" s="34" t="str">
        <f>IF(OR(ISBLANK(H34),ISBLANK(I34),ISBLANK(H5)),"",IF(OR(AND(H34&gt;H5,H34&lt;Menu!S73),AND(I34&gt;H5,I34&lt;Menu!S73),AND(H34&lt;H5,I34&gt;Menu!S73)),"Valid","Tidak Valid"))</f>
        <v/>
      </c>
      <c r="L34" s="31"/>
      <c r="N34" s="1"/>
      <c r="O34" s="1"/>
      <c r="P34" s="1"/>
      <c r="Q34" s="1"/>
      <c r="R34" s="1"/>
      <c r="S34" s="1"/>
      <c r="T34" s="1"/>
      <c r="U34" s="1"/>
      <c r="V34" s="1"/>
      <c r="W34" s="1"/>
      <c r="X34" s="1"/>
      <c r="Y34" s="1"/>
      <c r="Z34" s="1"/>
      <c r="AA34" s="1"/>
      <c r="AB34" s="1"/>
    </row>
    <row r="35" spans="1:28" ht="14.25" customHeight="1">
      <c r="A35" s="30">
        <v>23</v>
      </c>
      <c r="B35" s="31"/>
      <c r="C35" s="32"/>
      <c r="D35" s="32"/>
      <c r="E35" s="32"/>
      <c r="F35" s="31"/>
      <c r="G35" s="31"/>
      <c r="H35" s="33"/>
      <c r="I35" s="33"/>
      <c r="J35" s="34" t="str">
        <f t="shared" si="0"/>
        <v/>
      </c>
      <c r="K35" s="34" t="str">
        <f>IF(OR(ISBLANK(H35),ISBLANK(I35),ISBLANK(H5)),"",IF(OR(AND(H35&gt;H5,H35&lt;Menu!S73),AND(I35&gt;H5,I35&lt;Menu!S73),AND(H35&lt;H5,I35&gt;Menu!S73)),"Valid","Tidak Valid"))</f>
        <v/>
      </c>
      <c r="L35" s="31"/>
      <c r="M35" s="1"/>
      <c r="N35" s="1"/>
      <c r="O35" s="1"/>
      <c r="P35" s="1"/>
      <c r="Q35" s="1"/>
      <c r="R35" s="1"/>
      <c r="S35" s="1"/>
      <c r="T35" s="1"/>
      <c r="U35" s="1"/>
      <c r="V35" s="1"/>
      <c r="W35" s="1"/>
      <c r="X35" s="1"/>
      <c r="Y35" s="1"/>
      <c r="Z35" s="1"/>
      <c r="AA35" s="1"/>
      <c r="AB35" s="1"/>
    </row>
    <row r="36" spans="1:28" ht="14.25" customHeight="1">
      <c r="A36" s="30">
        <v>24</v>
      </c>
      <c r="B36" s="31"/>
      <c r="C36" s="32"/>
      <c r="D36" s="32"/>
      <c r="E36" s="32"/>
      <c r="F36" s="31"/>
      <c r="G36" s="31"/>
      <c r="H36" s="33"/>
      <c r="I36" s="33"/>
      <c r="J36" s="34" t="str">
        <f t="shared" si="0"/>
        <v/>
      </c>
      <c r="K36" s="34" t="str">
        <f>IF(OR(ISBLANK(H36),ISBLANK(I36),ISBLANK(H5)),"",IF(OR(AND(H36&gt;H5,H36&lt;Menu!S73),AND(I36&gt;H5,I36&lt;Menu!S73),AND(H36&lt;H5,I36&gt;Menu!S73)),"Valid","Tidak Valid"))</f>
        <v/>
      </c>
      <c r="L36" s="31"/>
      <c r="M36" s="1"/>
      <c r="N36" s="1"/>
      <c r="O36" s="1"/>
      <c r="P36" s="1"/>
      <c r="Q36" s="1"/>
      <c r="R36" s="1"/>
      <c r="S36" s="1"/>
      <c r="T36" s="1"/>
      <c r="U36" s="1"/>
      <c r="V36" s="1"/>
      <c r="W36" s="1"/>
      <c r="X36" s="1"/>
      <c r="Y36" s="1"/>
      <c r="Z36" s="1"/>
      <c r="AA36" s="1"/>
      <c r="AB36" s="1"/>
    </row>
    <row r="37" spans="1:28" ht="14.25" customHeight="1">
      <c r="A37" s="30">
        <v>25</v>
      </c>
      <c r="B37" s="31"/>
      <c r="C37" s="32"/>
      <c r="D37" s="32"/>
      <c r="E37" s="32"/>
      <c r="F37" s="31"/>
      <c r="G37" s="31"/>
      <c r="H37" s="33"/>
      <c r="I37" s="33"/>
      <c r="J37" s="34" t="str">
        <f t="shared" si="0"/>
        <v/>
      </c>
      <c r="K37" s="34" t="str">
        <f>IF(OR(ISBLANK(H37),ISBLANK(I37),ISBLANK(H5)),"",IF(OR(AND(H37&gt;H5,H37&lt;Menu!S73),AND(I37&gt;H5,I37&lt;Menu!S73),AND(H37&lt;H5,I37&gt;Menu!S73)),"Valid","Tidak Valid"))</f>
        <v/>
      </c>
      <c r="L37" s="31"/>
      <c r="M37" s="1"/>
      <c r="N37" s="1"/>
      <c r="O37" s="1"/>
      <c r="P37" s="1"/>
      <c r="Q37" s="1"/>
      <c r="R37" s="1"/>
      <c r="S37" s="1"/>
      <c r="T37" s="1"/>
      <c r="U37" s="1"/>
      <c r="V37" s="1"/>
      <c r="W37" s="1"/>
      <c r="X37" s="1"/>
      <c r="Y37" s="1"/>
      <c r="Z37" s="1"/>
      <c r="AA37" s="1"/>
      <c r="AB37" s="1"/>
    </row>
    <row r="38" spans="1:28" ht="14.25" customHeight="1">
      <c r="A38" s="30">
        <v>26</v>
      </c>
      <c r="B38" s="31"/>
      <c r="C38" s="32"/>
      <c r="D38" s="32"/>
      <c r="E38" s="32"/>
      <c r="F38" s="31"/>
      <c r="G38" s="31"/>
      <c r="H38" s="33"/>
      <c r="I38" s="33"/>
      <c r="J38" s="34" t="str">
        <f t="shared" si="0"/>
        <v/>
      </c>
      <c r="K38" s="34" t="str">
        <f>IF(OR(ISBLANK(H38),ISBLANK(I38),ISBLANK(H5)),"",IF(OR(AND(H38&gt;H5,H38&lt;Menu!S73),AND(I38&gt;H5,I38&lt;Menu!S73),AND(H38&lt;H5,I38&gt;Menu!S73)),"Valid","Tidak Valid"))</f>
        <v/>
      </c>
      <c r="L38" s="31"/>
      <c r="M38" s="1"/>
      <c r="N38" s="1"/>
      <c r="O38" s="1"/>
      <c r="P38" s="1"/>
      <c r="Q38" s="1"/>
      <c r="R38" s="1"/>
      <c r="S38" s="1"/>
      <c r="T38" s="1"/>
      <c r="U38" s="1"/>
      <c r="V38" s="1"/>
      <c r="W38" s="1"/>
      <c r="X38" s="1"/>
      <c r="Y38" s="1"/>
      <c r="Z38" s="1"/>
      <c r="AA38" s="1"/>
      <c r="AB38" s="1"/>
    </row>
    <row r="39" spans="1:28" ht="14.25" customHeight="1">
      <c r="A39" s="30">
        <v>27</v>
      </c>
      <c r="B39" s="31"/>
      <c r="C39" s="32"/>
      <c r="D39" s="32"/>
      <c r="E39" s="32"/>
      <c r="F39" s="31"/>
      <c r="G39" s="31"/>
      <c r="H39" s="33"/>
      <c r="I39" s="33"/>
      <c r="J39" s="34" t="str">
        <f t="shared" si="0"/>
        <v/>
      </c>
      <c r="K39" s="34" t="str">
        <f>IF(OR(ISBLANK(H39),ISBLANK(I39),ISBLANK(H5)),"",IF(OR(AND(H39&gt;H5,H39&lt;Menu!S73),AND(I39&gt;H5,I39&lt;Menu!S73),AND(H39&lt;H5,I39&gt;Menu!S73)),"Valid","Tidak Valid"))</f>
        <v/>
      </c>
      <c r="L39" s="31"/>
      <c r="M39" s="1"/>
      <c r="N39" s="1"/>
      <c r="O39" s="1"/>
      <c r="P39" s="1"/>
      <c r="Q39" s="1"/>
      <c r="R39" s="1"/>
      <c r="S39" s="1"/>
      <c r="T39" s="1"/>
      <c r="U39" s="1"/>
      <c r="V39" s="1"/>
      <c r="W39" s="1"/>
      <c r="X39" s="1"/>
      <c r="Y39" s="1"/>
      <c r="Z39" s="1"/>
      <c r="AA39" s="1"/>
      <c r="AB39" s="1"/>
    </row>
    <row r="40" spans="1:28" ht="14.25" customHeight="1">
      <c r="A40" s="30">
        <v>28</v>
      </c>
      <c r="B40" s="31"/>
      <c r="C40" s="32"/>
      <c r="D40" s="32"/>
      <c r="E40" s="32"/>
      <c r="F40" s="31"/>
      <c r="G40" s="31"/>
      <c r="H40" s="33"/>
      <c r="I40" s="33"/>
      <c r="J40" s="34" t="str">
        <f t="shared" si="0"/>
        <v/>
      </c>
      <c r="K40" s="34" t="str">
        <f>IF(OR(ISBLANK(H40),ISBLANK(I40),ISBLANK(H5)),"",IF(OR(AND(H40&gt;H5,H40&lt;Menu!S73),AND(I40&gt;H5,I40&lt;Menu!S73),AND(H40&lt;H5,I40&gt;Menu!S73)),"Valid","Tidak Valid"))</f>
        <v/>
      </c>
      <c r="L40" s="31"/>
      <c r="M40" s="1"/>
      <c r="N40" s="1"/>
      <c r="O40" s="1"/>
      <c r="P40" s="1"/>
      <c r="Q40" s="1"/>
      <c r="R40" s="1"/>
      <c r="S40" s="1"/>
      <c r="T40" s="1"/>
      <c r="U40" s="1"/>
      <c r="V40" s="1"/>
      <c r="W40" s="1"/>
      <c r="X40" s="1"/>
      <c r="Y40" s="1"/>
      <c r="Z40" s="1"/>
      <c r="AA40" s="1"/>
      <c r="AB40" s="1"/>
    </row>
    <row r="41" spans="1:28" ht="14.25" customHeight="1">
      <c r="A41" s="30">
        <v>29</v>
      </c>
      <c r="B41" s="31"/>
      <c r="C41" s="32"/>
      <c r="D41" s="32"/>
      <c r="E41" s="32"/>
      <c r="F41" s="31"/>
      <c r="G41" s="31"/>
      <c r="H41" s="33"/>
      <c r="I41" s="33"/>
      <c r="J41" s="34" t="str">
        <f t="shared" si="0"/>
        <v/>
      </c>
      <c r="K41" s="34" t="str">
        <f>IF(OR(ISBLANK(H41),ISBLANK(I41),ISBLANK(H5)),"",IF(OR(AND(H41&gt;H5,H41&lt;Menu!S73),AND(I41&gt;H5,I41&lt;Menu!S73),AND(H41&lt;H5,I41&gt;Menu!S73)),"Valid","Tidak Valid"))</f>
        <v/>
      </c>
      <c r="L41" s="31"/>
      <c r="M41" s="1"/>
      <c r="N41" s="1"/>
      <c r="O41" s="1"/>
      <c r="P41" s="1"/>
      <c r="Q41" s="1"/>
      <c r="R41" s="1"/>
      <c r="S41" s="1"/>
      <c r="T41" s="1"/>
      <c r="U41" s="1"/>
      <c r="V41" s="1"/>
      <c r="W41" s="1"/>
      <c r="X41" s="1"/>
      <c r="Y41" s="1"/>
      <c r="Z41" s="1"/>
      <c r="AA41" s="1"/>
      <c r="AB41" s="1"/>
    </row>
    <row r="42" spans="1:28" ht="14.25" customHeight="1">
      <c r="A42" s="30">
        <v>30</v>
      </c>
      <c r="B42" s="31"/>
      <c r="C42" s="32"/>
      <c r="D42" s="32"/>
      <c r="E42" s="32"/>
      <c r="F42" s="31"/>
      <c r="G42" s="31"/>
      <c r="H42" s="33"/>
      <c r="I42" s="33"/>
      <c r="J42" s="34" t="str">
        <f t="shared" si="0"/>
        <v/>
      </c>
      <c r="K42" s="34" t="str">
        <f>IF(OR(ISBLANK(H42),ISBLANK(I42),ISBLANK(H5)),"",IF(OR(AND(H42&gt;H5,H42&lt;Menu!S73),AND(I42&gt;H5,I42&lt;Menu!S73),AND(H42&lt;H5,I42&gt;Menu!S73)),"Valid","Tidak Valid"))</f>
        <v/>
      </c>
      <c r="L42" s="31"/>
      <c r="M42" s="1"/>
      <c r="N42" s="1"/>
      <c r="O42" s="1"/>
      <c r="P42" s="1"/>
      <c r="Q42" s="1"/>
      <c r="R42" s="1"/>
      <c r="S42" s="1"/>
      <c r="T42" s="1"/>
      <c r="U42" s="1"/>
      <c r="V42" s="1"/>
      <c r="W42" s="1"/>
      <c r="X42" s="1"/>
      <c r="Y42" s="1"/>
      <c r="Z42" s="1"/>
      <c r="AA42" s="1"/>
      <c r="AB42" s="1"/>
    </row>
    <row r="43" spans="1:28" ht="14.25" customHeight="1">
      <c r="A43" s="30">
        <v>31</v>
      </c>
      <c r="B43" s="31"/>
      <c r="C43" s="32"/>
      <c r="D43" s="32"/>
      <c r="E43" s="32"/>
      <c r="F43" s="31"/>
      <c r="G43" s="31"/>
      <c r="H43" s="33"/>
      <c r="I43" s="33"/>
      <c r="J43" s="34" t="str">
        <f t="shared" si="0"/>
        <v/>
      </c>
      <c r="K43" s="34" t="str">
        <f>IF(OR(ISBLANK(H43),ISBLANK(I43),ISBLANK(H5)),"",IF(OR(AND(H43&gt;H5,H43&lt;Menu!S73),AND(I43&gt;H5,I43&lt;Menu!S73),AND(H43&lt;H5,I43&gt;Menu!S73)),"Valid","Tidak Valid"))</f>
        <v/>
      </c>
      <c r="L43" s="31"/>
      <c r="M43" s="1"/>
      <c r="N43" s="1"/>
      <c r="O43" s="1"/>
      <c r="P43" s="1"/>
      <c r="Q43" s="1"/>
      <c r="R43" s="1"/>
      <c r="S43" s="1"/>
      <c r="T43" s="1"/>
      <c r="U43" s="1"/>
      <c r="V43" s="1"/>
      <c r="W43" s="1"/>
      <c r="X43" s="1"/>
      <c r="Y43" s="1"/>
      <c r="Z43" s="1"/>
      <c r="AA43" s="1"/>
      <c r="AB43" s="1"/>
    </row>
    <row r="44" spans="1:28" ht="14.25" customHeight="1">
      <c r="A44" s="30">
        <v>32</v>
      </c>
      <c r="B44" s="31"/>
      <c r="C44" s="32"/>
      <c r="D44" s="32"/>
      <c r="E44" s="32"/>
      <c r="F44" s="31"/>
      <c r="G44" s="31"/>
      <c r="H44" s="33"/>
      <c r="I44" s="33"/>
      <c r="J44" s="34" t="str">
        <f t="shared" si="0"/>
        <v/>
      </c>
      <c r="K44" s="34" t="str">
        <f>IF(OR(ISBLANK(H44),ISBLANK(I44),ISBLANK(H5)),"",IF(OR(AND(H44&gt;H5,H44&lt;Menu!S73),AND(I44&gt;H5,I44&lt;Menu!S73),AND(H44&lt;H5,I44&gt;Menu!S73)),"Valid","Tidak Valid"))</f>
        <v/>
      </c>
      <c r="L44" s="31"/>
      <c r="M44" s="1"/>
      <c r="N44" s="1"/>
      <c r="O44" s="1"/>
      <c r="P44" s="1"/>
      <c r="Q44" s="1"/>
      <c r="R44" s="1"/>
      <c r="S44" s="1"/>
      <c r="T44" s="1"/>
      <c r="U44" s="1"/>
      <c r="V44" s="1"/>
      <c r="W44" s="1"/>
      <c r="X44" s="1"/>
      <c r="Y44" s="1"/>
      <c r="Z44" s="1"/>
      <c r="AA44" s="1"/>
      <c r="AB44" s="1"/>
    </row>
    <row r="45" spans="1:28" ht="14.25" customHeight="1">
      <c r="A45" s="30">
        <v>33</v>
      </c>
      <c r="B45" s="31"/>
      <c r="C45" s="32"/>
      <c r="D45" s="32"/>
      <c r="E45" s="32"/>
      <c r="F45" s="31"/>
      <c r="G45" s="31"/>
      <c r="H45" s="33"/>
      <c r="I45" s="33"/>
      <c r="J45" s="34" t="str">
        <f t="shared" si="0"/>
        <v/>
      </c>
      <c r="K45" s="34" t="str">
        <f>IF(OR(ISBLANK(H45),ISBLANK(I45),ISBLANK(H5)),"",IF(OR(AND(H45&gt;H5,H45&lt;Menu!S73),AND(I45&gt;H5,I45&lt;Menu!S73),AND(H45&lt;H5,I45&gt;Menu!S73)),"Valid","Tidak Valid"))</f>
        <v/>
      </c>
      <c r="L45" s="31"/>
      <c r="M45" s="1"/>
      <c r="N45" s="1"/>
      <c r="O45" s="1"/>
      <c r="P45" s="1"/>
      <c r="Q45" s="1"/>
      <c r="R45" s="1"/>
      <c r="S45" s="1"/>
      <c r="T45" s="1"/>
      <c r="U45" s="1"/>
      <c r="V45" s="1"/>
      <c r="W45" s="1"/>
      <c r="X45" s="1"/>
      <c r="Y45" s="1"/>
      <c r="Z45" s="1"/>
      <c r="AA45" s="1"/>
      <c r="AB45" s="1"/>
    </row>
    <row r="46" spans="1:28" ht="14.25" customHeight="1">
      <c r="A46" s="30">
        <v>34</v>
      </c>
      <c r="B46" s="31"/>
      <c r="C46" s="32"/>
      <c r="D46" s="32"/>
      <c r="E46" s="32"/>
      <c r="F46" s="31"/>
      <c r="G46" s="31"/>
      <c r="H46" s="33"/>
      <c r="I46" s="33"/>
      <c r="J46" s="34" t="str">
        <f t="shared" si="0"/>
        <v/>
      </c>
      <c r="K46" s="34" t="str">
        <f>IF(OR(ISBLANK(H46),ISBLANK(I46),ISBLANK(H5)),"",IF(OR(AND(H46&gt;H5,H46&lt;Menu!S73),AND(I46&gt;H5,I46&lt;Menu!S73),AND(H46&lt;H5,I46&gt;Menu!S73)),"Valid","Tidak Valid"))</f>
        <v/>
      </c>
      <c r="L46" s="31"/>
      <c r="M46" s="1"/>
      <c r="N46" s="1"/>
      <c r="O46" s="1"/>
      <c r="P46" s="1"/>
      <c r="Q46" s="1"/>
      <c r="R46" s="1"/>
      <c r="S46" s="1"/>
      <c r="T46" s="1"/>
      <c r="U46" s="1"/>
      <c r="V46" s="1"/>
      <c r="W46" s="1"/>
      <c r="X46" s="1"/>
      <c r="Y46" s="1"/>
      <c r="Z46" s="1"/>
      <c r="AA46" s="1"/>
      <c r="AB46" s="1"/>
    </row>
    <row r="47" spans="1:28" ht="14.25" customHeight="1">
      <c r="A47" s="30">
        <v>35</v>
      </c>
      <c r="B47" s="31"/>
      <c r="C47" s="32"/>
      <c r="D47" s="32"/>
      <c r="E47" s="32"/>
      <c r="F47" s="31"/>
      <c r="G47" s="31"/>
      <c r="H47" s="33"/>
      <c r="I47" s="33"/>
      <c r="J47" s="34" t="str">
        <f t="shared" si="0"/>
        <v/>
      </c>
      <c r="K47" s="34" t="str">
        <f>IF(OR(ISBLANK(H47),ISBLANK(I47),ISBLANK(H5)),"",IF(OR(AND(H47&gt;H5,H47&lt;Menu!S73),AND(I47&gt;H5,I47&lt;Menu!S73),AND(H47&lt;H5,I47&gt;Menu!S73)),"Valid","Tidak Valid"))</f>
        <v/>
      </c>
      <c r="L47" s="31"/>
      <c r="M47" s="1"/>
      <c r="N47" s="1"/>
      <c r="O47" s="1"/>
      <c r="P47" s="1"/>
      <c r="Q47" s="1"/>
      <c r="R47" s="1"/>
      <c r="S47" s="1"/>
      <c r="T47" s="1"/>
      <c r="U47" s="1"/>
      <c r="V47" s="1"/>
      <c r="W47" s="1"/>
      <c r="X47" s="1"/>
      <c r="Y47" s="1"/>
      <c r="Z47" s="1"/>
      <c r="AA47" s="1"/>
      <c r="AB47" s="1"/>
    </row>
    <row r="48" spans="1:28" ht="14.25" customHeight="1">
      <c r="A48" s="30">
        <v>36</v>
      </c>
      <c r="B48" s="31"/>
      <c r="C48" s="32"/>
      <c r="D48" s="32"/>
      <c r="E48" s="32"/>
      <c r="F48" s="31"/>
      <c r="G48" s="31"/>
      <c r="H48" s="33"/>
      <c r="I48" s="33"/>
      <c r="J48" s="34" t="str">
        <f t="shared" si="0"/>
        <v/>
      </c>
      <c r="K48" s="34" t="str">
        <f>IF(OR(ISBLANK(H48),ISBLANK(I48),ISBLANK(H5)),"",IF(OR(AND(H48&gt;H5,H48&lt;Menu!S73),AND(I48&gt;H5,I48&lt;Menu!S73),AND(H48&lt;H5,I48&gt;Menu!S73)),"Valid","Tidak Valid"))</f>
        <v/>
      </c>
      <c r="L48" s="31"/>
      <c r="M48" s="1"/>
      <c r="N48" s="1"/>
      <c r="O48" s="1"/>
      <c r="P48" s="1"/>
      <c r="Q48" s="1"/>
      <c r="R48" s="1"/>
      <c r="S48" s="1"/>
      <c r="T48" s="1"/>
      <c r="U48" s="1"/>
      <c r="V48" s="1"/>
      <c r="W48" s="1"/>
      <c r="X48" s="1"/>
      <c r="Y48" s="1"/>
      <c r="Z48" s="1"/>
      <c r="AA48" s="1"/>
      <c r="AB48" s="1"/>
    </row>
    <row r="49" spans="1:28" ht="14.25" customHeight="1">
      <c r="A49" s="30">
        <v>37</v>
      </c>
      <c r="B49" s="31"/>
      <c r="C49" s="32"/>
      <c r="D49" s="32"/>
      <c r="E49" s="32"/>
      <c r="F49" s="31"/>
      <c r="G49" s="31"/>
      <c r="H49" s="33"/>
      <c r="I49" s="33"/>
      <c r="J49" s="34" t="str">
        <f t="shared" si="0"/>
        <v/>
      </c>
      <c r="K49" s="34" t="str">
        <f>IF(OR(ISBLANK(H49),ISBLANK(I49),ISBLANK(H5)),"",IF(OR(AND(H49&gt;H5,H49&lt;Menu!S73),AND(I49&gt;H5,I49&lt;Menu!S73),AND(H49&lt;H5,I49&gt;Menu!S73)),"Valid","Tidak Valid"))</f>
        <v/>
      </c>
      <c r="L49" s="31"/>
      <c r="M49" s="1"/>
      <c r="N49" s="1"/>
      <c r="O49" s="1"/>
      <c r="P49" s="1"/>
      <c r="Q49" s="1"/>
      <c r="R49" s="1"/>
      <c r="S49" s="1"/>
      <c r="T49" s="1"/>
      <c r="U49" s="1"/>
      <c r="V49" s="1"/>
      <c r="W49" s="1"/>
      <c r="X49" s="1"/>
      <c r="Y49" s="1"/>
      <c r="Z49" s="1"/>
      <c r="AA49" s="1"/>
      <c r="AB49" s="1"/>
    </row>
    <row r="50" spans="1:28" ht="14.25" customHeight="1">
      <c r="A50" s="30">
        <v>38</v>
      </c>
      <c r="B50" s="31"/>
      <c r="C50" s="32"/>
      <c r="D50" s="32"/>
      <c r="E50" s="32"/>
      <c r="F50" s="31"/>
      <c r="G50" s="31"/>
      <c r="H50" s="33"/>
      <c r="I50" s="33"/>
      <c r="J50" s="34" t="str">
        <f t="shared" si="0"/>
        <v/>
      </c>
      <c r="K50" s="34" t="str">
        <f>IF(OR(ISBLANK(H50),ISBLANK(I50),ISBLANK(H5)),"",IF(OR(AND(H50&gt;H5,H50&lt;Menu!S73),AND(I50&gt;H5,I50&lt;Menu!S73),AND(H50&lt;H5,I50&gt;Menu!S73)),"Valid","Tidak Valid"))</f>
        <v/>
      </c>
      <c r="L50" s="31"/>
      <c r="M50" s="1"/>
      <c r="N50" s="1"/>
      <c r="O50" s="1"/>
      <c r="P50" s="1"/>
      <c r="Q50" s="1"/>
      <c r="R50" s="1"/>
      <c r="S50" s="1"/>
      <c r="T50" s="1"/>
      <c r="U50" s="1"/>
      <c r="V50" s="1"/>
      <c r="W50" s="1"/>
      <c r="X50" s="1"/>
      <c r="Y50" s="1"/>
      <c r="Z50" s="1"/>
      <c r="AA50" s="1"/>
      <c r="AB50" s="1"/>
    </row>
    <row r="51" spans="1:28" ht="14.25" customHeight="1">
      <c r="A51" s="30">
        <v>39</v>
      </c>
      <c r="B51" s="31"/>
      <c r="C51" s="32"/>
      <c r="D51" s="32"/>
      <c r="E51" s="32"/>
      <c r="F51" s="31"/>
      <c r="G51" s="31"/>
      <c r="H51" s="33"/>
      <c r="I51" s="33"/>
      <c r="J51" s="34" t="str">
        <f t="shared" si="0"/>
        <v/>
      </c>
      <c r="K51" s="34" t="str">
        <f>IF(OR(ISBLANK(H51),ISBLANK(I51),ISBLANK(H5)),"",IF(OR(AND(H51&gt;H5,H51&lt;Menu!S73),AND(I51&gt;H5,I51&lt;Menu!S73),AND(H51&lt;H5,I51&gt;Menu!S73)),"Valid","Tidak Valid"))</f>
        <v/>
      </c>
      <c r="L51" s="31"/>
      <c r="M51" s="1"/>
      <c r="N51" s="1"/>
      <c r="O51" s="1"/>
      <c r="P51" s="1"/>
      <c r="Q51" s="1"/>
      <c r="R51" s="1"/>
      <c r="S51" s="1"/>
      <c r="T51" s="1"/>
      <c r="U51" s="1"/>
      <c r="V51" s="1"/>
      <c r="W51" s="1"/>
      <c r="X51" s="1"/>
      <c r="Y51" s="1"/>
      <c r="Z51" s="1"/>
      <c r="AA51" s="1"/>
      <c r="AB51" s="1"/>
    </row>
    <row r="52" spans="1:28" ht="14.25" customHeight="1">
      <c r="A52" s="30">
        <v>40</v>
      </c>
      <c r="B52" s="31"/>
      <c r="C52" s="32"/>
      <c r="D52" s="32"/>
      <c r="E52" s="32"/>
      <c r="F52" s="31"/>
      <c r="G52" s="31"/>
      <c r="H52" s="33"/>
      <c r="I52" s="33"/>
      <c r="J52" s="34" t="str">
        <f t="shared" si="0"/>
        <v/>
      </c>
      <c r="K52" s="34" t="str">
        <f>IF(OR(ISBLANK(H52),ISBLANK(I52),ISBLANK(H5)),"",IF(OR(AND(H52&gt;H5,H52&lt;Menu!S73),AND(I52&gt;H5,I52&lt;Menu!S73),AND(H52&lt;H5,I52&gt;Menu!S73)),"Valid","Tidak Valid"))</f>
        <v/>
      </c>
      <c r="L52" s="31"/>
      <c r="M52" s="1"/>
      <c r="N52" s="1"/>
      <c r="O52" s="1"/>
      <c r="P52" s="1"/>
      <c r="Q52" s="1"/>
      <c r="R52" s="1"/>
      <c r="S52" s="1"/>
      <c r="T52" s="1"/>
      <c r="U52" s="1"/>
      <c r="V52" s="1"/>
      <c r="W52" s="1"/>
      <c r="X52" s="1"/>
      <c r="Y52" s="1"/>
      <c r="Z52" s="1"/>
      <c r="AA52" s="1"/>
      <c r="AB52" s="1"/>
    </row>
    <row r="53" spans="1:28" ht="14.25" customHeight="1">
      <c r="A53" s="30">
        <v>41</v>
      </c>
      <c r="B53" s="31"/>
      <c r="C53" s="32"/>
      <c r="D53" s="32"/>
      <c r="E53" s="32"/>
      <c r="F53" s="31"/>
      <c r="G53" s="31"/>
      <c r="H53" s="33"/>
      <c r="I53" s="33"/>
      <c r="J53" s="34" t="str">
        <f t="shared" si="0"/>
        <v/>
      </c>
      <c r="K53" s="34" t="str">
        <f>IF(OR(ISBLANK(H53),ISBLANK(I53),ISBLANK(H5)),"",IF(OR(AND(H53&gt;H5,H53&lt;Menu!S73),AND(I53&gt;H5,I53&lt;Menu!S73),AND(H53&lt;H5,I53&gt;Menu!S73)),"Valid","Tidak Valid"))</f>
        <v/>
      </c>
      <c r="L53" s="31"/>
      <c r="M53" s="1"/>
      <c r="N53" s="1"/>
      <c r="O53" s="1"/>
      <c r="P53" s="1"/>
      <c r="Q53" s="1"/>
      <c r="R53" s="1"/>
      <c r="S53" s="1"/>
      <c r="T53" s="1"/>
      <c r="U53" s="1"/>
      <c r="V53" s="1"/>
      <c r="W53" s="1"/>
      <c r="X53" s="1"/>
      <c r="Y53" s="1"/>
      <c r="Z53" s="1"/>
      <c r="AA53" s="1"/>
      <c r="AB53" s="1"/>
    </row>
    <row r="54" spans="1:28" ht="14.25" customHeight="1">
      <c r="A54" s="30">
        <v>42</v>
      </c>
      <c r="B54" s="31"/>
      <c r="C54" s="32"/>
      <c r="D54" s="32"/>
      <c r="E54" s="32"/>
      <c r="F54" s="31"/>
      <c r="G54" s="31"/>
      <c r="H54" s="33"/>
      <c r="I54" s="33"/>
      <c r="J54" s="34" t="str">
        <f t="shared" si="0"/>
        <v/>
      </c>
      <c r="K54" s="34" t="str">
        <f>IF(OR(ISBLANK(H54),ISBLANK(I54),ISBLANK(H5)),"",IF(OR(AND(H54&gt;H5,H54&lt;Menu!S73),AND(I54&gt;H5,I54&lt;Menu!S73),AND(H54&lt;H5,I54&gt;Menu!S73)),"Valid","Tidak Valid"))</f>
        <v/>
      </c>
      <c r="L54" s="31"/>
      <c r="M54" s="1"/>
      <c r="N54" s="1"/>
      <c r="O54" s="1"/>
      <c r="P54" s="1"/>
      <c r="Q54" s="1"/>
      <c r="R54" s="1"/>
      <c r="S54" s="1"/>
      <c r="T54" s="1"/>
      <c r="U54" s="1"/>
      <c r="V54" s="1"/>
      <c r="W54" s="1"/>
      <c r="X54" s="1"/>
      <c r="Y54" s="1"/>
      <c r="Z54" s="1"/>
      <c r="AA54" s="1"/>
      <c r="AB54" s="1"/>
    </row>
    <row r="55" spans="1:28" ht="14.25" customHeight="1">
      <c r="A55" s="30">
        <v>43</v>
      </c>
      <c r="B55" s="31"/>
      <c r="C55" s="32"/>
      <c r="D55" s="32"/>
      <c r="E55" s="32"/>
      <c r="F55" s="31"/>
      <c r="G55" s="31"/>
      <c r="H55" s="33"/>
      <c r="I55" s="33"/>
      <c r="J55" s="34" t="str">
        <f t="shared" si="0"/>
        <v/>
      </c>
      <c r="K55" s="34" t="str">
        <f>IF(OR(ISBLANK(H55),ISBLANK(I55),ISBLANK(H5)),"",IF(OR(AND(H55&gt;H5,H55&lt;Menu!S73),AND(I55&gt;H5,I55&lt;Menu!S73),AND(H55&lt;H5,I55&gt;Menu!S73)),"Valid","Tidak Valid"))</f>
        <v/>
      </c>
      <c r="L55" s="31"/>
      <c r="M55" s="1"/>
      <c r="N55" s="1"/>
      <c r="O55" s="1"/>
      <c r="P55" s="1"/>
      <c r="Q55" s="1"/>
      <c r="R55" s="1"/>
      <c r="S55" s="1"/>
      <c r="T55" s="1"/>
      <c r="U55" s="1"/>
      <c r="V55" s="1"/>
      <c r="W55" s="1"/>
      <c r="X55" s="1"/>
      <c r="Y55" s="1"/>
      <c r="Z55" s="1"/>
      <c r="AA55" s="1"/>
      <c r="AB55" s="1"/>
    </row>
    <row r="56" spans="1:28" ht="14.25" customHeight="1">
      <c r="A56" s="30">
        <v>44</v>
      </c>
      <c r="B56" s="31"/>
      <c r="C56" s="32"/>
      <c r="D56" s="32"/>
      <c r="E56" s="32"/>
      <c r="F56" s="31"/>
      <c r="G56" s="31"/>
      <c r="H56" s="33"/>
      <c r="I56" s="33"/>
      <c r="J56" s="34" t="str">
        <f t="shared" si="0"/>
        <v/>
      </c>
      <c r="K56" s="34" t="str">
        <f>IF(OR(ISBLANK(H56),ISBLANK(I56),ISBLANK(H5)),"",IF(OR(AND(H56&gt;H5,H56&lt;Menu!S73),AND(I56&gt;H5,I56&lt;Menu!S73),AND(H56&lt;H5,I56&gt;Menu!S73)),"Valid","Tidak Valid"))</f>
        <v/>
      </c>
      <c r="L56" s="31"/>
      <c r="M56" s="1"/>
      <c r="N56" s="1"/>
      <c r="O56" s="1"/>
      <c r="P56" s="1"/>
      <c r="Q56" s="1"/>
      <c r="R56" s="1"/>
      <c r="S56" s="1"/>
      <c r="T56" s="1"/>
      <c r="U56" s="1"/>
      <c r="V56" s="1"/>
      <c r="W56" s="1"/>
      <c r="X56" s="1"/>
      <c r="Y56" s="1"/>
      <c r="Z56" s="1"/>
      <c r="AA56" s="1"/>
      <c r="AB56" s="1"/>
    </row>
    <row r="57" spans="1:28" ht="14.25" customHeight="1">
      <c r="A57" s="30">
        <v>45</v>
      </c>
      <c r="B57" s="31"/>
      <c r="C57" s="32"/>
      <c r="D57" s="32"/>
      <c r="E57" s="32"/>
      <c r="F57" s="31"/>
      <c r="G57" s="31"/>
      <c r="H57" s="33"/>
      <c r="I57" s="33"/>
      <c r="J57" s="34" t="str">
        <f t="shared" si="0"/>
        <v/>
      </c>
      <c r="K57" s="34" t="str">
        <f>IF(OR(ISBLANK(H57),ISBLANK(I57),ISBLANK(H5)),"",IF(OR(AND(H57&gt;H5,H57&lt;Menu!S73),AND(I57&gt;H5,I57&lt;Menu!S73),AND(H57&lt;H5,I57&gt;Menu!S73)),"Valid","Tidak Valid"))</f>
        <v/>
      </c>
      <c r="L57" s="31"/>
      <c r="M57" s="1"/>
      <c r="N57" s="1"/>
      <c r="O57" s="1"/>
      <c r="P57" s="1"/>
      <c r="Q57" s="1"/>
      <c r="R57" s="1"/>
      <c r="S57" s="1"/>
      <c r="T57" s="1"/>
      <c r="U57" s="1"/>
      <c r="V57" s="1"/>
      <c r="W57" s="1"/>
      <c r="X57" s="1"/>
      <c r="Y57" s="1"/>
      <c r="Z57" s="1"/>
      <c r="AA57" s="1"/>
      <c r="AB57" s="1"/>
    </row>
    <row r="58" spans="1:28" ht="14.25" customHeight="1">
      <c r="A58" s="30">
        <v>46</v>
      </c>
      <c r="B58" s="31"/>
      <c r="C58" s="32"/>
      <c r="D58" s="32"/>
      <c r="E58" s="32"/>
      <c r="F58" s="31"/>
      <c r="G58" s="31"/>
      <c r="H58" s="33"/>
      <c r="I58" s="33"/>
      <c r="J58" s="34" t="str">
        <f t="shared" si="0"/>
        <v/>
      </c>
      <c r="K58" s="34" t="str">
        <f>IF(OR(ISBLANK(H58),ISBLANK(I58),ISBLANK(H5)),"",IF(OR(AND(H58&gt;H5,H58&lt;Menu!S73),AND(I58&gt;H5,I58&lt;Menu!S73),AND(H58&lt;H5,I58&gt;Menu!S73)),"Valid","Tidak Valid"))</f>
        <v/>
      </c>
      <c r="L58" s="31"/>
      <c r="M58" s="1"/>
      <c r="N58" s="1"/>
      <c r="O58" s="1"/>
      <c r="P58" s="1"/>
      <c r="Q58" s="1"/>
      <c r="R58" s="1"/>
      <c r="S58" s="1"/>
      <c r="T58" s="1"/>
      <c r="U58" s="1"/>
      <c r="V58" s="1"/>
      <c r="W58" s="1"/>
      <c r="X58" s="1"/>
      <c r="Y58" s="1"/>
      <c r="Z58" s="1"/>
      <c r="AA58" s="1"/>
      <c r="AB58" s="1"/>
    </row>
    <row r="59" spans="1:28" ht="14.25" customHeight="1">
      <c r="A59" s="30">
        <v>47</v>
      </c>
      <c r="B59" s="31"/>
      <c r="C59" s="32"/>
      <c r="D59" s="32"/>
      <c r="E59" s="32"/>
      <c r="F59" s="31"/>
      <c r="G59" s="31"/>
      <c r="H59" s="33"/>
      <c r="I59" s="33"/>
      <c r="J59" s="34" t="str">
        <f t="shared" si="0"/>
        <v/>
      </c>
      <c r="K59" s="34" t="str">
        <f>IF(OR(ISBLANK(H59),ISBLANK(I59),ISBLANK(H5)),"",IF(OR(AND(H59&gt;H5,H59&lt;Menu!S73),AND(I59&gt;H5,I59&lt;Menu!S73),AND(H59&lt;H5,I59&gt;Menu!S73)),"Valid","Tidak Valid"))</f>
        <v/>
      </c>
      <c r="L59" s="31"/>
      <c r="M59" s="1"/>
      <c r="N59" s="1"/>
      <c r="O59" s="1"/>
      <c r="P59" s="1"/>
      <c r="Q59" s="1"/>
      <c r="R59" s="1"/>
      <c r="S59" s="1"/>
      <c r="T59" s="1"/>
      <c r="U59" s="1"/>
      <c r="V59" s="1"/>
      <c r="W59" s="1"/>
      <c r="X59" s="1"/>
      <c r="Y59" s="1"/>
      <c r="Z59" s="1"/>
      <c r="AA59" s="1"/>
      <c r="AB59" s="1"/>
    </row>
    <row r="60" spans="1:28" ht="14.25" customHeight="1">
      <c r="A60" s="30">
        <v>48</v>
      </c>
      <c r="B60" s="31"/>
      <c r="C60" s="32"/>
      <c r="D60" s="32"/>
      <c r="E60" s="32"/>
      <c r="F60" s="31"/>
      <c r="G60" s="31"/>
      <c r="H60" s="33"/>
      <c r="I60" s="33"/>
      <c r="J60" s="34" t="str">
        <f t="shared" si="0"/>
        <v/>
      </c>
      <c r="K60" s="34" t="str">
        <f>IF(OR(ISBLANK(H60),ISBLANK(I60),ISBLANK(H5)),"",IF(OR(AND(H60&gt;H5,H60&lt;Menu!S73),AND(I60&gt;H5,I60&lt;Menu!S73),AND(H60&lt;H5,I60&gt;Menu!S73)),"Valid","Tidak Valid"))</f>
        <v/>
      </c>
      <c r="L60" s="31"/>
      <c r="M60" s="1"/>
      <c r="N60" s="1"/>
      <c r="O60" s="1"/>
      <c r="P60" s="1"/>
      <c r="Q60" s="1"/>
      <c r="R60" s="1"/>
      <c r="S60" s="1"/>
      <c r="T60" s="1"/>
      <c r="U60" s="1"/>
      <c r="V60" s="1"/>
      <c r="W60" s="1"/>
      <c r="X60" s="1"/>
      <c r="Y60" s="1"/>
      <c r="Z60" s="1"/>
      <c r="AA60" s="1"/>
      <c r="AB60" s="1"/>
    </row>
    <row r="61" spans="1:28" ht="14.25" customHeight="1">
      <c r="A61" s="30">
        <v>49</v>
      </c>
      <c r="B61" s="31"/>
      <c r="C61" s="32"/>
      <c r="D61" s="32"/>
      <c r="E61" s="32"/>
      <c r="F61" s="31"/>
      <c r="G61" s="31"/>
      <c r="H61" s="33"/>
      <c r="I61" s="33"/>
      <c r="J61" s="34" t="str">
        <f t="shared" si="0"/>
        <v/>
      </c>
      <c r="K61" s="34" t="str">
        <f>IF(OR(ISBLANK(H61),ISBLANK(I61),ISBLANK(H5)),"",IF(OR(AND(H61&gt;H5,H61&lt;Menu!S73),AND(I61&gt;H5,I61&lt;Menu!S73),AND(H61&lt;H5,I61&gt;Menu!S73)),"Valid","Tidak Valid"))</f>
        <v/>
      </c>
      <c r="L61" s="31"/>
      <c r="M61" s="1"/>
      <c r="N61" s="1"/>
      <c r="O61" s="1"/>
      <c r="P61" s="1"/>
      <c r="Q61" s="1"/>
      <c r="R61" s="1"/>
      <c r="S61" s="1"/>
      <c r="T61" s="1"/>
      <c r="U61" s="1"/>
      <c r="V61" s="1"/>
      <c r="W61" s="1"/>
      <c r="X61" s="1"/>
      <c r="Y61" s="1"/>
      <c r="Z61" s="1"/>
      <c r="AA61" s="1"/>
      <c r="AB61" s="1"/>
    </row>
    <row r="62" spans="1:28" ht="14.25" customHeight="1">
      <c r="A62" s="30">
        <v>50</v>
      </c>
      <c r="B62" s="31"/>
      <c r="C62" s="32"/>
      <c r="D62" s="32"/>
      <c r="E62" s="32"/>
      <c r="F62" s="31"/>
      <c r="G62" s="31"/>
      <c r="H62" s="33"/>
      <c r="I62" s="33"/>
      <c r="J62" s="34" t="str">
        <f t="shared" si="0"/>
        <v/>
      </c>
      <c r="K62" s="34" t="str">
        <f>IF(OR(ISBLANK(H62),ISBLANK(I62),ISBLANK(H5)),"",IF(OR(AND(H62&gt;H5,H62&lt;Menu!S73),AND(I62&gt;H5,I62&lt;Menu!S73),AND(H62&lt;H5,I62&gt;Menu!S73)),"Valid","Tidak Valid"))</f>
        <v/>
      </c>
      <c r="L62" s="31"/>
      <c r="M62" s="1"/>
      <c r="N62" s="1"/>
      <c r="O62" s="1"/>
      <c r="P62" s="1"/>
      <c r="Q62" s="1"/>
      <c r="R62" s="1"/>
      <c r="S62" s="1"/>
      <c r="T62" s="1"/>
      <c r="U62" s="1"/>
      <c r="V62" s="1"/>
      <c r="W62" s="1"/>
      <c r="X62" s="1"/>
      <c r="Y62" s="1"/>
      <c r="Z62" s="1"/>
      <c r="AA62" s="1"/>
      <c r="AB62" s="1"/>
    </row>
    <row r="63" spans="1:28" ht="14.25" customHeight="1">
      <c r="A63" s="30">
        <v>51</v>
      </c>
      <c r="B63" s="31"/>
      <c r="C63" s="32"/>
      <c r="D63" s="32"/>
      <c r="E63" s="32"/>
      <c r="F63" s="31"/>
      <c r="G63" s="31"/>
      <c r="H63" s="33"/>
      <c r="I63" s="33"/>
      <c r="J63" s="34" t="str">
        <f t="shared" si="0"/>
        <v/>
      </c>
      <c r="K63" s="34" t="str">
        <f>IF(OR(ISBLANK(H63),ISBLANK(I63),ISBLANK(H5)),"",IF(OR(AND(H63&gt;H5,H63&lt;Menu!S73),AND(I63&gt;H5,I63&lt;Menu!S73),AND(H63&lt;H5,I63&gt;Menu!S73)),"Valid","Tidak Valid"))</f>
        <v/>
      </c>
      <c r="L63" s="31"/>
      <c r="M63" s="1"/>
      <c r="N63" s="1"/>
      <c r="O63" s="1"/>
      <c r="P63" s="1"/>
      <c r="Q63" s="1"/>
      <c r="R63" s="1"/>
      <c r="S63" s="1"/>
      <c r="T63" s="1"/>
      <c r="U63" s="1"/>
      <c r="V63" s="1"/>
      <c r="W63" s="1"/>
      <c r="X63" s="1"/>
      <c r="Y63" s="1"/>
      <c r="Z63" s="1"/>
      <c r="AA63" s="1"/>
      <c r="AB63" s="1"/>
    </row>
    <row r="64" spans="1:28" ht="14.25" customHeight="1">
      <c r="A64" s="30">
        <v>52</v>
      </c>
      <c r="B64" s="31"/>
      <c r="C64" s="32"/>
      <c r="D64" s="32"/>
      <c r="E64" s="32"/>
      <c r="F64" s="31"/>
      <c r="G64" s="31"/>
      <c r="H64" s="33"/>
      <c r="I64" s="33"/>
      <c r="J64" s="34" t="str">
        <f t="shared" si="0"/>
        <v/>
      </c>
      <c r="K64" s="34" t="str">
        <f>IF(OR(ISBLANK(H64),ISBLANK(I64),ISBLANK(H5)),"",IF(OR(AND(H64&gt;H5,H64&lt;Menu!S73),AND(I64&gt;H5,I64&lt;Menu!S73),AND(H64&lt;H5,I64&gt;Menu!S73)),"Valid","Tidak Valid"))</f>
        <v/>
      </c>
      <c r="L64" s="31"/>
      <c r="M64" s="1"/>
      <c r="N64" s="1"/>
      <c r="O64" s="1"/>
      <c r="P64" s="1"/>
      <c r="Q64" s="1"/>
      <c r="R64" s="1"/>
      <c r="S64" s="1"/>
      <c r="T64" s="1"/>
      <c r="U64" s="1"/>
      <c r="V64" s="1"/>
      <c r="W64" s="1"/>
      <c r="X64" s="1"/>
      <c r="Y64" s="1"/>
      <c r="Z64" s="1"/>
      <c r="AA64" s="1"/>
      <c r="AB64" s="1"/>
    </row>
    <row r="65" spans="1:28" ht="14.25" customHeight="1">
      <c r="A65" s="30">
        <v>53</v>
      </c>
      <c r="B65" s="31"/>
      <c r="C65" s="32"/>
      <c r="D65" s="32"/>
      <c r="E65" s="32"/>
      <c r="F65" s="31"/>
      <c r="G65" s="31"/>
      <c r="H65" s="33"/>
      <c r="I65" s="33"/>
      <c r="J65" s="34" t="str">
        <f t="shared" si="0"/>
        <v/>
      </c>
      <c r="K65" s="34" t="str">
        <f>IF(OR(ISBLANK(H65),ISBLANK(I65),ISBLANK(H5)),"",IF(OR(AND(H65&gt;H5,H65&lt;Menu!S73),AND(I65&gt;H5,I65&lt;Menu!S73),AND(H65&lt;H5,I65&gt;Menu!S73)),"Valid","Tidak Valid"))</f>
        <v/>
      </c>
      <c r="L65" s="31"/>
      <c r="M65" s="1"/>
      <c r="N65" s="1"/>
      <c r="O65" s="1"/>
      <c r="P65" s="1"/>
      <c r="Q65" s="1"/>
      <c r="R65" s="1"/>
      <c r="S65" s="1"/>
      <c r="T65" s="1"/>
      <c r="U65" s="1"/>
      <c r="V65" s="1"/>
      <c r="W65" s="1"/>
      <c r="X65" s="1"/>
      <c r="Y65" s="1"/>
      <c r="Z65" s="1"/>
      <c r="AA65" s="1"/>
      <c r="AB65" s="1"/>
    </row>
    <row r="66" spans="1:28" ht="14.25" customHeight="1">
      <c r="A66" s="30">
        <v>54</v>
      </c>
      <c r="B66" s="31"/>
      <c r="C66" s="32"/>
      <c r="D66" s="32"/>
      <c r="E66" s="32"/>
      <c r="F66" s="31"/>
      <c r="G66" s="31"/>
      <c r="H66" s="33"/>
      <c r="I66" s="33"/>
      <c r="J66" s="34" t="str">
        <f t="shared" si="0"/>
        <v/>
      </c>
      <c r="K66" s="34" t="str">
        <f>IF(OR(ISBLANK(H66),ISBLANK(I66),ISBLANK(H5)),"",IF(OR(AND(H66&gt;H5,H66&lt;Menu!S73),AND(I66&gt;H5,I66&lt;Menu!S73),AND(H66&lt;H5,I66&gt;Menu!S73)),"Valid","Tidak Valid"))</f>
        <v/>
      </c>
      <c r="L66" s="31"/>
      <c r="M66" s="1"/>
      <c r="N66" s="1"/>
      <c r="O66" s="1"/>
      <c r="P66" s="1"/>
      <c r="Q66" s="1"/>
      <c r="R66" s="1"/>
      <c r="S66" s="1"/>
      <c r="T66" s="1"/>
      <c r="U66" s="1"/>
      <c r="V66" s="1"/>
      <c r="W66" s="1"/>
      <c r="X66" s="1"/>
      <c r="Y66" s="1"/>
      <c r="Z66" s="1"/>
      <c r="AA66" s="1"/>
      <c r="AB66" s="1"/>
    </row>
    <row r="67" spans="1:28" ht="14.25" customHeight="1">
      <c r="A67" s="30">
        <v>55</v>
      </c>
      <c r="B67" s="31"/>
      <c r="C67" s="32"/>
      <c r="D67" s="32"/>
      <c r="E67" s="32"/>
      <c r="F67" s="31"/>
      <c r="G67" s="31"/>
      <c r="H67" s="33"/>
      <c r="I67" s="33"/>
      <c r="J67" s="34" t="str">
        <f t="shared" si="0"/>
        <v/>
      </c>
      <c r="K67" s="34" t="str">
        <f>IF(OR(ISBLANK(H67),ISBLANK(I67),ISBLANK(H5)),"",IF(OR(AND(H67&gt;H5,H67&lt;Menu!S73),AND(I67&gt;H5,I67&lt;Menu!S73),AND(H67&lt;H5,I67&gt;Menu!S73)),"Valid","Tidak Valid"))</f>
        <v/>
      </c>
      <c r="L67" s="31"/>
      <c r="M67" s="1"/>
      <c r="N67" s="1"/>
      <c r="O67" s="1"/>
      <c r="P67" s="1"/>
      <c r="Q67" s="1"/>
      <c r="R67" s="1"/>
      <c r="S67" s="1"/>
      <c r="T67" s="1"/>
      <c r="U67" s="1"/>
      <c r="V67" s="1"/>
      <c r="W67" s="1"/>
      <c r="X67" s="1"/>
      <c r="Y67" s="1"/>
      <c r="Z67" s="1"/>
      <c r="AA67" s="1"/>
      <c r="AB67" s="1"/>
    </row>
    <row r="68" spans="1:28" ht="14.25" customHeight="1">
      <c r="A68" s="30">
        <v>56</v>
      </c>
      <c r="B68" s="31"/>
      <c r="C68" s="32"/>
      <c r="D68" s="32"/>
      <c r="E68" s="32"/>
      <c r="F68" s="31"/>
      <c r="G68" s="31"/>
      <c r="H68" s="33"/>
      <c r="I68" s="33"/>
      <c r="J68" s="34" t="str">
        <f t="shared" si="0"/>
        <v/>
      </c>
      <c r="K68" s="34" t="str">
        <f>IF(OR(ISBLANK(H68),ISBLANK(I68),ISBLANK(H5)),"",IF(OR(AND(H68&gt;H5,H68&lt;Menu!S73),AND(I68&gt;H5,I68&lt;Menu!S73),AND(H68&lt;H5,I68&gt;Menu!S73)),"Valid","Tidak Valid"))</f>
        <v/>
      </c>
      <c r="L68" s="31"/>
      <c r="M68" s="1"/>
      <c r="N68" s="1"/>
      <c r="O68" s="1"/>
      <c r="P68" s="1"/>
      <c r="Q68" s="1"/>
      <c r="R68" s="1"/>
      <c r="S68" s="1"/>
      <c r="T68" s="1"/>
      <c r="U68" s="1"/>
      <c r="V68" s="1"/>
      <c r="W68" s="1"/>
      <c r="X68" s="1"/>
      <c r="Y68" s="1"/>
      <c r="Z68" s="1"/>
      <c r="AA68" s="1"/>
      <c r="AB68" s="1"/>
    </row>
    <row r="69" spans="1:28" ht="14.25" customHeight="1">
      <c r="A69" s="30">
        <v>57</v>
      </c>
      <c r="B69" s="31"/>
      <c r="C69" s="32"/>
      <c r="D69" s="32"/>
      <c r="E69" s="32"/>
      <c r="F69" s="31"/>
      <c r="G69" s="31"/>
      <c r="H69" s="33"/>
      <c r="I69" s="33"/>
      <c r="J69" s="34" t="str">
        <f t="shared" si="0"/>
        <v/>
      </c>
      <c r="K69" s="34" t="str">
        <f>IF(OR(ISBLANK(H69),ISBLANK(I69),ISBLANK(H5)),"",IF(OR(AND(H69&gt;H5,H69&lt;Menu!S73),AND(I69&gt;H5,I69&lt;Menu!S73),AND(H69&lt;H5,I69&gt;Menu!S73)),"Valid","Tidak Valid"))</f>
        <v/>
      </c>
      <c r="L69" s="31"/>
      <c r="M69" s="1"/>
      <c r="N69" s="1"/>
      <c r="O69" s="1"/>
      <c r="P69" s="1"/>
      <c r="Q69" s="1"/>
      <c r="R69" s="1"/>
      <c r="S69" s="1"/>
      <c r="T69" s="1"/>
      <c r="U69" s="1"/>
      <c r="V69" s="1"/>
      <c r="W69" s="1"/>
      <c r="X69" s="1"/>
      <c r="Y69" s="1"/>
      <c r="Z69" s="1"/>
      <c r="AA69" s="1"/>
      <c r="AB69" s="1"/>
    </row>
    <row r="70" spans="1:28" ht="14.25" customHeight="1">
      <c r="A70" s="30">
        <v>58</v>
      </c>
      <c r="B70" s="31"/>
      <c r="C70" s="32"/>
      <c r="D70" s="32"/>
      <c r="E70" s="32"/>
      <c r="F70" s="31"/>
      <c r="G70" s="31"/>
      <c r="H70" s="33"/>
      <c r="I70" s="33"/>
      <c r="J70" s="34" t="str">
        <f t="shared" si="0"/>
        <v/>
      </c>
      <c r="K70" s="34" t="str">
        <f>IF(OR(ISBLANK(H70),ISBLANK(I70),ISBLANK(H5)),"",IF(OR(AND(H70&gt;H5,H70&lt;Menu!S73),AND(I70&gt;H5,I70&lt;Menu!S73),AND(H70&lt;H5,I70&gt;Menu!S73)),"Valid","Tidak Valid"))</f>
        <v/>
      </c>
      <c r="L70" s="31"/>
      <c r="M70" s="1"/>
      <c r="N70" s="1"/>
      <c r="O70" s="1"/>
      <c r="P70" s="1"/>
      <c r="Q70" s="1"/>
      <c r="R70" s="1"/>
      <c r="S70" s="1"/>
      <c r="T70" s="1"/>
      <c r="U70" s="1"/>
      <c r="V70" s="1"/>
      <c r="W70" s="1"/>
      <c r="X70" s="1"/>
      <c r="Y70" s="1"/>
      <c r="Z70" s="1"/>
      <c r="AA70" s="1"/>
      <c r="AB70" s="1"/>
    </row>
    <row r="71" spans="1:28" ht="14.25" customHeight="1">
      <c r="A71" s="30">
        <v>59</v>
      </c>
      <c r="B71" s="31"/>
      <c r="C71" s="32"/>
      <c r="D71" s="32"/>
      <c r="E71" s="32"/>
      <c r="F71" s="31"/>
      <c r="G71" s="31"/>
      <c r="H71" s="33"/>
      <c r="I71" s="33"/>
      <c r="J71" s="34" t="str">
        <f t="shared" si="0"/>
        <v/>
      </c>
      <c r="K71" s="34" t="str">
        <f>IF(OR(ISBLANK(H71),ISBLANK(I71),ISBLANK(H5)),"",IF(OR(AND(H71&gt;H5,H71&lt;Menu!S73),AND(I71&gt;H5,I71&lt;Menu!S73),AND(H71&lt;H5,I71&gt;Menu!S73)),"Valid","Tidak Valid"))</f>
        <v/>
      </c>
      <c r="L71" s="31"/>
      <c r="M71" s="1"/>
      <c r="N71" s="1"/>
      <c r="O71" s="1"/>
      <c r="P71" s="1"/>
      <c r="Q71" s="1"/>
      <c r="R71" s="1"/>
      <c r="S71" s="1"/>
      <c r="T71" s="1"/>
      <c r="U71" s="1"/>
      <c r="V71" s="1"/>
      <c r="W71" s="1"/>
      <c r="X71" s="1"/>
      <c r="Y71" s="1"/>
      <c r="Z71" s="1"/>
      <c r="AA71" s="1"/>
      <c r="AB71" s="1"/>
    </row>
    <row r="72" spans="1:28" ht="14.25" customHeight="1">
      <c r="A72" s="30">
        <v>60</v>
      </c>
      <c r="B72" s="31"/>
      <c r="C72" s="32"/>
      <c r="D72" s="32"/>
      <c r="E72" s="32"/>
      <c r="F72" s="31"/>
      <c r="G72" s="31"/>
      <c r="H72" s="33"/>
      <c r="I72" s="33"/>
      <c r="J72" s="34" t="str">
        <f t="shared" si="0"/>
        <v/>
      </c>
      <c r="K72" s="34" t="str">
        <f>IF(OR(ISBLANK(H72),ISBLANK(I72),ISBLANK(H5)),"",IF(OR(AND(H72&gt;H5,H72&lt;Menu!S73),AND(I72&gt;H5,I72&lt;Menu!S73),AND(H72&lt;H5,I72&gt;Menu!S73)),"Valid","Tidak Valid"))</f>
        <v/>
      </c>
      <c r="L72" s="31"/>
      <c r="M72" s="1"/>
      <c r="N72" s="1"/>
      <c r="O72" s="1"/>
      <c r="P72" s="1"/>
      <c r="Q72" s="1"/>
      <c r="R72" s="1"/>
      <c r="S72" s="1"/>
      <c r="T72" s="1"/>
      <c r="U72" s="1"/>
      <c r="V72" s="1"/>
      <c r="W72" s="1"/>
      <c r="X72" s="1"/>
      <c r="Y72" s="1"/>
      <c r="Z72" s="1"/>
      <c r="AA72" s="1"/>
      <c r="AB72" s="1"/>
    </row>
    <row r="73" spans="1:28" ht="14.25" customHeight="1">
      <c r="A73" s="30">
        <v>61</v>
      </c>
      <c r="B73" s="31"/>
      <c r="C73" s="32"/>
      <c r="D73" s="32"/>
      <c r="E73" s="32"/>
      <c r="F73" s="31"/>
      <c r="G73" s="31"/>
      <c r="H73" s="33"/>
      <c r="I73" s="33"/>
      <c r="J73" s="34" t="str">
        <f t="shared" si="0"/>
        <v/>
      </c>
      <c r="K73" s="34" t="str">
        <f>IF(OR(ISBLANK(H73),ISBLANK(I73),ISBLANK(H5)),"",IF(OR(AND(H73&gt;H5,H73&lt;Menu!S73),AND(I73&gt;H5,I73&lt;Menu!S73),AND(H73&lt;H5,I73&gt;Menu!S73)),"Valid","Tidak Valid"))</f>
        <v/>
      </c>
      <c r="L73" s="31"/>
      <c r="M73" s="1"/>
      <c r="N73" s="1"/>
      <c r="O73" s="1"/>
      <c r="P73" s="1"/>
      <c r="Q73" s="1"/>
      <c r="R73" s="1"/>
      <c r="S73" s="1"/>
      <c r="T73" s="1"/>
      <c r="U73" s="1"/>
      <c r="V73" s="1"/>
      <c r="W73" s="1"/>
      <c r="X73" s="1"/>
      <c r="Y73" s="1"/>
      <c r="Z73" s="1"/>
      <c r="AA73" s="1"/>
      <c r="AB73" s="1"/>
    </row>
    <row r="74" spans="1:28" ht="14.25" customHeight="1">
      <c r="A74" s="30">
        <v>62</v>
      </c>
      <c r="B74" s="31"/>
      <c r="C74" s="32"/>
      <c r="D74" s="32"/>
      <c r="E74" s="32"/>
      <c r="F74" s="31"/>
      <c r="G74" s="31"/>
      <c r="H74" s="33"/>
      <c r="I74" s="33"/>
      <c r="J74" s="34" t="str">
        <f t="shared" si="0"/>
        <v/>
      </c>
      <c r="K74" s="34" t="str">
        <f>IF(OR(ISBLANK(H74),ISBLANK(I74),ISBLANK(H5)),"",IF(OR(AND(H74&gt;H5,H74&lt;Menu!S73),AND(I74&gt;H5,I74&lt;Menu!S73),AND(H74&lt;H5,I74&gt;Menu!S73)),"Valid","Tidak Valid"))</f>
        <v/>
      </c>
      <c r="L74" s="31"/>
      <c r="M74" s="1"/>
      <c r="N74" s="1"/>
      <c r="O74" s="1"/>
      <c r="P74" s="1"/>
      <c r="Q74" s="1"/>
      <c r="R74" s="1"/>
      <c r="S74" s="1"/>
      <c r="T74" s="1"/>
      <c r="U74" s="1"/>
      <c r="V74" s="1"/>
      <c r="W74" s="1"/>
      <c r="X74" s="1"/>
      <c r="Y74" s="1"/>
      <c r="Z74" s="1"/>
      <c r="AA74" s="1"/>
      <c r="AB74" s="1"/>
    </row>
    <row r="75" spans="1:28" ht="14.25" customHeight="1">
      <c r="A75" s="30">
        <v>63</v>
      </c>
      <c r="B75" s="31"/>
      <c r="C75" s="32"/>
      <c r="D75" s="32"/>
      <c r="E75" s="32"/>
      <c r="F75" s="31"/>
      <c r="G75" s="31"/>
      <c r="H75" s="33"/>
      <c r="I75" s="33"/>
      <c r="J75" s="34" t="str">
        <f t="shared" si="0"/>
        <v/>
      </c>
      <c r="K75" s="34" t="str">
        <f>IF(OR(ISBLANK(H75),ISBLANK(I75),ISBLANK(H5)),"",IF(OR(AND(H75&gt;H5,H75&lt;Menu!S73),AND(I75&gt;H5,I75&lt;Menu!S73),AND(H75&lt;H5,I75&gt;Menu!S73)),"Valid","Tidak Valid"))</f>
        <v/>
      </c>
      <c r="L75" s="31"/>
      <c r="M75" s="1"/>
      <c r="N75" s="1"/>
      <c r="O75" s="1"/>
      <c r="P75" s="1"/>
      <c r="Q75" s="1"/>
      <c r="R75" s="1"/>
      <c r="S75" s="1"/>
      <c r="T75" s="1"/>
      <c r="U75" s="1"/>
      <c r="V75" s="1"/>
      <c r="W75" s="1"/>
      <c r="X75" s="1"/>
      <c r="Y75" s="1"/>
      <c r="Z75" s="1"/>
      <c r="AA75" s="1"/>
      <c r="AB75" s="1"/>
    </row>
    <row r="76" spans="1:28" ht="14.25" customHeight="1">
      <c r="A76" s="30">
        <v>64</v>
      </c>
      <c r="B76" s="31"/>
      <c r="C76" s="32"/>
      <c r="D76" s="32"/>
      <c r="E76" s="32"/>
      <c r="F76" s="31"/>
      <c r="G76" s="31"/>
      <c r="H76" s="33"/>
      <c r="I76" s="33"/>
      <c r="J76" s="34" t="str">
        <f t="shared" si="0"/>
        <v/>
      </c>
      <c r="K76" s="34" t="str">
        <f>IF(OR(ISBLANK(H76),ISBLANK(I76),ISBLANK(H5)),"",IF(OR(AND(H76&gt;H5,H76&lt;Menu!S73),AND(I76&gt;H5,I76&lt;Menu!S73),AND(H76&lt;H5,I76&gt;Menu!S73)),"Valid","Tidak Valid"))</f>
        <v/>
      </c>
      <c r="L76" s="31"/>
      <c r="M76" s="1"/>
      <c r="N76" s="1"/>
      <c r="O76" s="1"/>
      <c r="P76" s="1"/>
      <c r="Q76" s="1"/>
      <c r="R76" s="1"/>
      <c r="S76" s="1"/>
      <c r="T76" s="1"/>
      <c r="U76" s="1"/>
      <c r="V76" s="1"/>
      <c r="W76" s="1"/>
      <c r="X76" s="1"/>
      <c r="Y76" s="1"/>
      <c r="Z76" s="1"/>
      <c r="AA76" s="1"/>
      <c r="AB76" s="1"/>
    </row>
    <row r="77" spans="1:28" ht="14.25" customHeight="1">
      <c r="A77" s="30">
        <v>65</v>
      </c>
      <c r="B77" s="31"/>
      <c r="C77" s="32"/>
      <c r="D77" s="32"/>
      <c r="E77" s="32"/>
      <c r="F77" s="31"/>
      <c r="G77" s="31"/>
      <c r="H77" s="33"/>
      <c r="I77" s="33"/>
      <c r="J77" s="34" t="str">
        <f t="shared" si="0"/>
        <v/>
      </c>
      <c r="K77" s="34" t="str">
        <f>IF(OR(ISBLANK(H77),ISBLANK(I77),ISBLANK(H5)),"",IF(OR(AND(H77&gt;H5,H77&lt;Menu!S73),AND(I77&gt;H5,I77&lt;Menu!S73),AND(H77&lt;H5,I77&gt;Menu!S73)),"Valid","Tidak Valid"))</f>
        <v/>
      </c>
      <c r="L77" s="31"/>
      <c r="M77" s="1"/>
      <c r="N77" s="1"/>
      <c r="O77" s="1"/>
      <c r="P77" s="1"/>
      <c r="Q77" s="1"/>
      <c r="R77" s="1"/>
      <c r="S77" s="1"/>
      <c r="T77" s="1"/>
      <c r="U77" s="1"/>
      <c r="V77" s="1"/>
      <c r="W77" s="1"/>
      <c r="X77" s="1"/>
      <c r="Y77" s="1"/>
      <c r="Z77" s="1"/>
      <c r="AA77" s="1"/>
      <c r="AB77" s="1"/>
    </row>
    <row r="78" spans="1:28" ht="14.25" customHeight="1">
      <c r="A78" s="30">
        <v>66</v>
      </c>
      <c r="B78" s="31"/>
      <c r="C78" s="32"/>
      <c r="D78" s="32"/>
      <c r="E78" s="32"/>
      <c r="F78" s="31"/>
      <c r="G78" s="31"/>
      <c r="H78" s="33"/>
      <c r="I78" s="33"/>
      <c r="J78" s="34" t="str">
        <f t="shared" si="0"/>
        <v/>
      </c>
      <c r="K78" s="34" t="str">
        <f>IF(OR(ISBLANK(H78),ISBLANK(I78),ISBLANK(H5)),"",IF(OR(AND(H78&gt;H5,H78&lt;Menu!S73),AND(I78&gt;H5,I78&lt;Menu!S73),AND(H78&lt;H5,I78&gt;Menu!S73)),"Valid","Tidak Valid"))</f>
        <v/>
      </c>
      <c r="L78" s="31"/>
      <c r="M78" s="1"/>
      <c r="N78" s="1"/>
      <c r="O78" s="1"/>
      <c r="P78" s="1"/>
      <c r="Q78" s="1"/>
      <c r="R78" s="1"/>
      <c r="S78" s="1"/>
      <c r="T78" s="1"/>
      <c r="U78" s="1"/>
      <c r="V78" s="1"/>
      <c r="W78" s="1"/>
      <c r="X78" s="1"/>
      <c r="Y78" s="1"/>
      <c r="Z78" s="1"/>
      <c r="AA78" s="1"/>
      <c r="AB78" s="1"/>
    </row>
    <row r="79" spans="1:28" ht="14.25" customHeight="1">
      <c r="A79" s="30">
        <v>67</v>
      </c>
      <c r="B79" s="31"/>
      <c r="C79" s="32"/>
      <c r="D79" s="32"/>
      <c r="E79" s="32"/>
      <c r="F79" s="31"/>
      <c r="G79" s="31"/>
      <c r="H79" s="33"/>
      <c r="I79" s="33"/>
      <c r="J79" s="34" t="str">
        <f t="shared" si="0"/>
        <v/>
      </c>
      <c r="K79" s="34" t="str">
        <f>IF(OR(ISBLANK(H79),ISBLANK(I79),ISBLANK(H5)),"",IF(OR(AND(H79&gt;H5,H79&lt;Menu!S73),AND(I79&gt;H5,I79&lt;Menu!S73),AND(H79&lt;H5,I79&gt;Menu!S73)),"Valid","Tidak Valid"))</f>
        <v/>
      </c>
      <c r="L79" s="31"/>
      <c r="M79" s="1"/>
      <c r="N79" s="1"/>
      <c r="O79" s="1"/>
      <c r="P79" s="1"/>
      <c r="Q79" s="1"/>
      <c r="R79" s="1"/>
      <c r="S79" s="1"/>
      <c r="T79" s="1"/>
      <c r="U79" s="1"/>
      <c r="V79" s="1"/>
      <c r="W79" s="1"/>
      <c r="X79" s="1"/>
      <c r="Y79" s="1"/>
      <c r="Z79" s="1"/>
      <c r="AA79" s="1"/>
      <c r="AB79" s="1"/>
    </row>
    <row r="80" spans="1:28" ht="14.25" customHeight="1">
      <c r="A80" s="30">
        <v>68</v>
      </c>
      <c r="B80" s="31"/>
      <c r="C80" s="32"/>
      <c r="D80" s="32"/>
      <c r="E80" s="32"/>
      <c r="F80" s="31"/>
      <c r="G80" s="31"/>
      <c r="H80" s="33"/>
      <c r="I80" s="33"/>
      <c r="J80" s="34" t="str">
        <f t="shared" si="0"/>
        <v/>
      </c>
      <c r="K80" s="34" t="str">
        <f>IF(OR(ISBLANK(H80),ISBLANK(I80),ISBLANK(H5)),"",IF(OR(AND(H80&gt;H5,H80&lt;Menu!S73),AND(I80&gt;H5,I80&lt;Menu!S73),AND(H80&lt;H5,I80&gt;Menu!S73)),"Valid","Tidak Valid"))</f>
        <v/>
      </c>
      <c r="L80" s="31"/>
      <c r="M80" s="1"/>
      <c r="N80" s="1"/>
      <c r="O80" s="1"/>
      <c r="P80" s="1"/>
      <c r="Q80" s="1"/>
      <c r="R80" s="1"/>
      <c r="S80" s="1"/>
      <c r="T80" s="1"/>
      <c r="U80" s="1"/>
      <c r="V80" s="1"/>
      <c r="W80" s="1"/>
      <c r="X80" s="1"/>
      <c r="Y80" s="1"/>
      <c r="Z80" s="1"/>
      <c r="AA80" s="1"/>
      <c r="AB80" s="1"/>
    </row>
    <row r="81" spans="1:28" ht="14.25" customHeight="1">
      <c r="A81" s="30">
        <v>69</v>
      </c>
      <c r="B81" s="31"/>
      <c r="C81" s="32"/>
      <c r="D81" s="32"/>
      <c r="E81" s="32"/>
      <c r="F81" s="31"/>
      <c r="G81" s="31"/>
      <c r="H81" s="33"/>
      <c r="I81" s="33"/>
      <c r="J81" s="34" t="str">
        <f t="shared" si="0"/>
        <v/>
      </c>
      <c r="K81" s="34" t="str">
        <f>IF(OR(ISBLANK(H81),ISBLANK(I81),ISBLANK(H5)),"",IF(OR(AND(H81&gt;H5,H81&lt;Menu!S73),AND(I81&gt;H5,I81&lt;Menu!S73),AND(H81&lt;H5,I81&gt;Menu!S73)),"Valid","Tidak Valid"))</f>
        <v/>
      </c>
      <c r="L81" s="31"/>
      <c r="M81" s="1"/>
      <c r="N81" s="1"/>
      <c r="O81" s="1"/>
      <c r="P81" s="1"/>
      <c r="Q81" s="1"/>
      <c r="R81" s="1"/>
      <c r="S81" s="1"/>
      <c r="T81" s="1"/>
      <c r="U81" s="1"/>
      <c r="V81" s="1"/>
      <c r="W81" s="1"/>
      <c r="X81" s="1"/>
      <c r="Y81" s="1"/>
      <c r="Z81" s="1"/>
      <c r="AA81" s="1"/>
      <c r="AB81" s="1"/>
    </row>
    <row r="82" spans="1:28" ht="14.25" customHeight="1">
      <c r="A82" s="30">
        <v>70</v>
      </c>
      <c r="B82" s="31"/>
      <c r="C82" s="32"/>
      <c r="D82" s="32"/>
      <c r="E82" s="32"/>
      <c r="F82" s="31"/>
      <c r="G82" s="31"/>
      <c r="H82" s="33"/>
      <c r="I82" s="33"/>
      <c r="J82" s="34" t="str">
        <f t="shared" si="0"/>
        <v/>
      </c>
      <c r="K82" s="34" t="str">
        <f>IF(OR(ISBLANK(H82),ISBLANK(I82),ISBLANK(H5)),"",IF(OR(AND(H82&gt;H5,H82&lt;Menu!S73),AND(I82&gt;H5,I82&lt;Menu!S73),AND(H82&lt;H5,I82&gt;Menu!S73)),"Valid","Tidak Valid"))</f>
        <v/>
      </c>
      <c r="L82" s="31"/>
      <c r="M82" s="1"/>
      <c r="N82" s="1"/>
      <c r="O82" s="1"/>
      <c r="P82" s="1"/>
      <c r="Q82" s="1"/>
      <c r="R82" s="1"/>
      <c r="S82" s="1"/>
      <c r="T82" s="1"/>
      <c r="U82" s="1"/>
      <c r="V82" s="1"/>
      <c r="W82" s="1"/>
      <c r="X82" s="1"/>
      <c r="Y82" s="1"/>
      <c r="Z82" s="1"/>
      <c r="AA82" s="1"/>
      <c r="AB82" s="1"/>
    </row>
    <row r="83" spans="1:28" ht="14.25" customHeight="1">
      <c r="A83" s="30">
        <v>71</v>
      </c>
      <c r="B83" s="31"/>
      <c r="C83" s="32"/>
      <c r="D83" s="32"/>
      <c r="E83" s="32"/>
      <c r="F83" s="31"/>
      <c r="G83" s="31"/>
      <c r="H83" s="33"/>
      <c r="I83" s="33"/>
      <c r="J83" s="34" t="str">
        <f t="shared" si="0"/>
        <v/>
      </c>
      <c r="K83" s="34" t="str">
        <f>IF(OR(ISBLANK(H83),ISBLANK(I83),ISBLANK(H5)),"",IF(OR(AND(H83&gt;H5,H83&lt;Menu!S73),AND(I83&gt;H5,I83&lt;Menu!S73),AND(H83&lt;H5,I83&gt;Menu!S73)),"Valid","Tidak Valid"))</f>
        <v/>
      </c>
      <c r="L83" s="31"/>
      <c r="M83" s="1"/>
      <c r="N83" s="1"/>
      <c r="O83" s="1"/>
      <c r="P83" s="1"/>
      <c r="Q83" s="1"/>
      <c r="R83" s="1"/>
      <c r="S83" s="1"/>
      <c r="T83" s="1"/>
      <c r="U83" s="1"/>
      <c r="V83" s="1"/>
      <c r="W83" s="1"/>
      <c r="X83" s="1"/>
      <c r="Y83" s="1"/>
      <c r="Z83" s="1"/>
      <c r="AA83" s="1"/>
      <c r="AB83" s="1"/>
    </row>
    <row r="84" spans="1:28" ht="14.25" customHeight="1">
      <c r="A84" s="30">
        <v>72</v>
      </c>
      <c r="B84" s="31"/>
      <c r="C84" s="32"/>
      <c r="D84" s="32"/>
      <c r="E84" s="32"/>
      <c r="F84" s="31"/>
      <c r="G84" s="31"/>
      <c r="H84" s="33"/>
      <c r="I84" s="33"/>
      <c r="J84" s="34" t="str">
        <f t="shared" si="0"/>
        <v/>
      </c>
      <c r="K84" s="34" t="str">
        <f>IF(OR(ISBLANK(H84),ISBLANK(I84),ISBLANK(H5)),"",IF(OR(AND(H84&gt;H5,H84&lt;Menu!S73),AND(I84&gt;H5,I84&lt;Menu!S73),AND(H84&lt;H5,I84&gt;Menu!S73)),"Valid","Tidak Valid"))</f>
        <v/>
      </c>
      <c r="L84" s="31"/>
      <c r="M84" s="1"/>
      <c r="N84" s="1"/>
      <c r="O84" s="1"/>
      <c r="P84" s="1"/>
      <c r="Q84" s="1"/>
      <c r="R84" s="1"/>
      <c r="S84" s="1"/>
      <c r="T84" s="1"/>
      <c r="U84" s="1"/>
      <c r="V84" s="1"/>
      <c r="W84" s="1"/>
      <c r="X84" s="1"/>
      <c r="Y84" s="1"/>
      <c r="Z84" s="1"/>
      <c r="AA84" s="1"/>
      <c r="AB84" s="1"/>
    </row>
    <row r="85" spans="1:28" ht="14.25" customHeight="1">
      <c r="A85" s="30">
        <v>73</v>
      </c>
      <c r="B85" s="31"/>
      <c r="C85" s="32"/>
      <c r="D85" s="32"/>
      <c r="E85" s="32"/>
      <c r="F85" s="31"/>
      <c r="G85" s="31"/>
      <c r="H85" s="33"/>
      <c r="I85" s="33"/>
      <c r="J85" s="34" t="str">
        <f t="shared" si="0"/>
        <v/>
      </c>
      <c r="K85" s="34" t="str">
        <f>IF(OR(ISBLANK(H85),ISBLANK(I85),ISBLANK(H5)),"",IF(OR(AND(H85&gt;H5,H85&lt;Menu!S73),AND(I85&gt;H5,I85&lt;Menu!S73),AND(H85&lt;H5,I85&gt;Menu!S73)),"Valid","Tidak Valid"))</f>
        <v/>
      </c>
      <c r="L85" s="31"/>
      <c r="M85" s="1"/>
      <c r="N85" s="1"/>
      <c r="O85" s="1"/>
      <c r="P85" s="1"/>
      <c r="Q85" s="1"/>
      <c r="R85" s="1"/>
      <c r="S85" s="1"/>
      <c r="T85" s="1"/>
      <c r="U85" s="1"/>
      <c r="V85" s="1"/>
      <c r="W85" s="1"/>
      <c r="X85" s="1"/>
      <c r="Y85" s="1"/>
      <c r="Z85" s="1"/>
      <c r="AA85" s="1"/>
      <c r="AB85" s="1"/>
    </row>
    <row r="86" spans="1:28" ht="14.25" customHeight="1">
      <c r="A86" s="30">
        <v>74</v>
      </c>
      <c r="B86" s="31"/>
      <c r="C86" s="32"/>
      <c r="D86" s="32"/>
      <c r="E86" s="32"/>
      <c r="F86" s="31"/>
      <c r="G86" s="31"/>
      <c r="H86" s="33"/>
      <c r="I86" s="33"/>
      <c r="J86" s="34" t="str">
        <f t="shared" si="0"/>
        <v/>
      </c>
      <c r="K86" s="34" t="str">
        <f>IF(OR(ISBLANK(H86),ISBLANK(I86),ISBLANK(H5)),"",IF(OR(AND(H86&gt;H5,H86&lt;Menu!S73),AND(I86&gt;H5,I86&lt;Menu!S73),AND(H86&lt;H5,I86&gt;Menu!S73)),"Valid","Tidak Valid"))</f>
        <v/>
      </c>
      <c r="L86" s="31"/>
      <c r="M86" s="1"/>
      <c r="N86" s="1"/>
      <c r="O86" s="1"/>
      <c r="P86" s="1"/>
      <c r="Q86" s="1"/>
      <c r="R86" s="1"/>
      <c r="S86" s="1"/>
      <c r="T86" s="1"/>
      <c r="U86" s="1"/>
      <c r="V86" s="1"/>
      <c r="W86" s="1"/>
      <c r="X86" s="1"/>
      <c r="Y86" s="1"/>
      <c r="Z86" s="1"/>
      <c r="AA86" s="1"/>
      <c r="AB86" s="1"/>
    </row>
    <row r="87" spans="1:28" ht="14.25" customHeight="1">
      <c r="A87" s="30">
        <v>75</v>
      </c>
      <c r="B87" s="31"/>
      <c r="C87" s="32"/>
      <c r="D87" s="32"/>
      <c r="E87" s="32"/>
      <c r="F87" s="31"/>
      <c r="G87" s="31"/>
      <c r="H87" s="33"/>
      <c r="I87" s="33"/>
      <c r="J87" s="34" t="str">
        <f t="shared" si="0"/>
        <v/>
      </c>
      <c r="K87" s="34" t="str">
        <f>IF(OR(ISBLANK(H87),ISBLANK(I87),ISBLANK(H5)),"",IF(OR(AND(H87&gt;H5,H87&lt;Menu!S73),AND(I87&gt;H5,I87&lt;Menu!S73),AND(H87&lt;H5,I87&gt;Menu!S73)),"Valid","Tidak Valid"))</f>
        <v/>
      </c>
      <c r="L87" s="31"/>
      <c r="M87" s="1"/>
      <c r="N87" s="1"/>
      <c r="O87" s="1"/>
      <c r="P87" s="1"/>
      <c r="Q87" s="1"/>
      <c r="R87" s="1"/>
      <c r="S87" s="1"/>
      <c r="T87" s="1"/>
      <c r="U87" s="1"/>
      <c r="V87" s="1"/>
      <c r="W87" s="1"/>
      <c r="X87" s="1"/>
      <c r="Y87" s="1"/>
      <c r="Z87" s="1"/>
      <c r="AA87" s="1"/>
      <c r="AB87" s="1"/>
    </row>
    <row r="88" spans="1:28" ht="14.25" customHeight="1">
      <c r="A88" s="30">
        <v>76</v>
      </c>
      <c r="B88" s="31"/>
      <c r="C88" s="32"/>
      <c r="D88" s="32"/>
      <c r="E88" s="32"/>
      <c r="F88" s="31"/>
      <c r="G88" s="31"/>
      <c r="H88" s="33"/>
      <c r="I88" s="33"/>
      <c r="J88" s="34" t="str">
        <f t="shared" si="0"/>
        <v/>
      </c>
      <c r="K88" s="34" t="str">
        <f>IF(OR(ISBLANK(H88),ISBLANK(I88),ISBLANK(H5)),"",IF(OR(AND(H88&gt;H5,H88&lt;Menu!S73),AND(I88&gt;H5,I88&lt;Menu!S73),AND(H88&lt;H5,I88&gt;Menu!S73)),"Valid","Tidak Valid"))</f>
        <v/>
      </c>
      <c r="L88" s="31"/>
      <c r="M88" s="1"/>
      <c r="N88" s="1"/>
      <c r="O88" s="1"/>
      <c r="P88" s="1"/>
      <c r="Q88" s="1"/>
      <c r="R88" s="1"/>
      <c r="S88" s="1"/>
      <c r="T88" s="1"/>
      <c r="U88" s="1"/>
      <c r="V88" s="1"/>
      <c r="W88" s="1"/>
      <c r="X88" s="1"/>
      <c r="Y88" s="1"/>
      <c r="Z88" s="1"/>
      <c r="AA88" s="1"/>
      <c r="AB88" s="1"/>
    </row>
    <row r="89" spans="1:28" ht="14.25" customHeight="1">
      <c r="A89" s="30">
        <v>77</v>
      </c>
      <c r="B89" s="31"/>
      <c r="C89" s="32"/>
      <c r="D89" s="32"/>
      <c r="E89" s="32"/>
      <c r="F89" s="31"/>
      <c r="G89" s="31"/>
      <c r="H89" s="33"/>
      <c r="I89" s="33"/>
      <c r="J89" s="34" t="str">
        <f t="shared" si="0"/>
        <v/>
      </c>
      <c r="K89" s="34" t="str">
        <f>IF(OR(ISBLANK(H89),ISBLANK(I89),ISBLANK(H5)),"",IF(OR(AND(H89&gt;H5,H89&lt;Menu!S73),AND(I89&gt;H5,I89&lt;Menu!S73),AND(H89&lt;H5,I89&gt;Menu!S73)),"Valid","Tidak Valid"))</f>
        <v/>
      </c>
      <c r="L89" s="31"/>
      <c r="M89" s="1"/>
      <c r="N89" s="1"/>
      <c r="O89" s="1"/>
      <c r="P89" s="1"/>
      <c r="Q89" s="1"/>
      <c r="R89" s="1"/>
      <c r="S89" s="1"/>
      <c r="T89" s="1"/>
      <c r="U89" s="1"/>
      <c r="V89" s="1"/>
      <c r="W89" s="1"/>
      <c r="X89" s="1"/>
      <c r="Y89" s="1"/>
      <c r="Z89" s="1"/>
      <c r="AA89" s="1"/>
      <c r="AB89" s="1"/>
    </row>
    <row r="90" spans="1:28" ht="14.25" customHeight="1">
      <c r="A90" s="30">
        <v>78</v>
      </c>
      <c r="B90" s="31"/>
      <c r="C90" s="32"/>
      <c r="D90" s="32"/>
      <c r="E90" s="32"/>
      <c r="F90" s="31"/>
      <c r="G90" s="31"/>
      <c r="H90" s="33"/>
      <c r="I90" s="33"/>
      <c r="J90" s="34" t="str">
        <f t="shared" si="0"/>
        <v/>
      </c>
      <c r="K90" s="34" t="str">
        <f>IF(OR(ISBLANK(H90),ISBLANK(I90),ISBLANK(H5)),"",IF(OR(AND(H90&gt;H5,H90&lt;Menu!S73),AND(I90&gt;H5,I90&lt;Menu!S73),AND(H90&lt;H5,I90&gt;Menu!S73)),"Valid","Tidak Valid"))</f>
        <v/>
      </c>
      <c r="L90" s="31"/>
      <c r="M90" s="1"/>
      <c r="N90" s="1"/>
      <c r="O90" s="1"/>
      <c r="P90" s="1"/>
      <c r="Q90" s="1"/>
      <c r="R90" s="1"/>
      <c r="S90" s="1"/>
      <c r="T90" s="1"/>
      <c r="U90" s="1"/>
      <c r="V90" s="1"/>
      <c r="W90" s="1"/>
      <c r="X90" s="1"/>
      <c r="Y90" s="1"/>
      <c r="Z90" s="1"/>
      <c r="AA90" s="1"/>
      <c r="AB90" s="1"/>
    </row>
    <row r="91" spans="1:28" ht="14.25" customHeight="1">
      <c r="A91" s="30">
        <v>79</v>
      </c>
      <c r="B91" s="31"/>
      <c r="C91" s="32"/>
      <c r="D91" s="32"/>
      <c r="E91" s="32"/>
      <c r="F91" s="31"/>
      <c r="G91" s="31"/>
      <c r="H91" s="33"/>
      <c r="I91" s="33"/>
      <c r="J91" s="34" t="str">
        <f t="shared" si="0"/>
        <v/>
      </c>
      <c r="K91" s="34" t="str">
        <f>IF(OR(ISBLANK(H91),ISBLANK(I91),ISBLANK(H5)),"",IF(OR(AND(H91&gt;H5,H91&lt;Menu!S73),AND(I91&gt;H5,I91&lt;Menu!S73),AND(H91&lt;H5,I91&gt;Menu!S73)),"Valid","Tidak Valid"))</f>
        <v/>
      </c>
      <c r="L91" s="31"/>
      <c r="M91" s="1"/>
      <c r="N91" s="1"/>
      <c r="O91" s="1"/>
      <c r="P91" s="1"/>
      <c r="Q91" s="1"/>
      <c r="R91" s="1"/>
      <c r="S91" s="1"/>
      <c r="T91" s="1"/>
      <c r="U91" s="1"/>
      <c r="V91" s="1"/>
      <c r="W91" s="1"/>
      <c r="X91" s="1"/>
      <c r="Y91" s="1"/>
      <c r="Z91" s="1"/>
      <c r="AA91" s="1"/>
      <c r="AB91" s="1"/>
    </row>
    <row r="92" spans="1:28" ht="14.25" customHeight="1">
      <c r="A92" s="30">
        <v>80</v>
      </c>
      <c r="B92" s="31"/>
      <c r="C92" s="32"/>
      <c r="D92" s="32"/>
      <c r="E92" s="32"/>
      <c r="F92" s="31"/>
      <c r="G92" s="31"/>
      <c r="H92" s="33"/>
      <c r="I92" s="33"/>
      <c r="J92" s="34" t="str">
        <f t="shared" si="0"/>
        <v/>
      </c>
      <c r="K92" s="34" t="str">
        <f>IF(OR(ISBLANK(H92),ISBLANK(I92),ISBLANK(H5)),"",IF(OR(AND(H92&gt;H5,H92&lt;Menu!S73),AND(I92&gt;H5,I92&lt;Menu!S73),AND(H92&lt;H5,I92&gt;Menu!S73)),"Valid","Tidak Valid"))</f>
        <v/>
      </c>
      <c r="L92" s="31"/>
      <c r="M92" s="1"/>
      <c r="N92" s="1"/>
      <c r="O92" s="1"/>
      <c r="P92" s="1"/>
      <c r="Q92" s="1"/>
      <c r="R92" s="1"/>
      <c r="S92" s="1"/>
      <c r="T92" s="1"/>
      <c r="U92" s="1"/>
      <c r="V92" s="1"/>
      <c r="W92" s="1"/>
      <c r="X92" s="1"/>
      <c r="Y92" s="1"/>
      <c r="Z92" s="1"/>
      <c r="AA92" s="1"/>
      <c r="AB92" s="1"/>
    </row>
    <row r="93" spans="1:28" ht="14.25" customHeight="1">
      <c r="A93" s="30">
        <v>81</v>
      </c>
      <c r="B93" s="31"/>
      <c r="C93" s="32"/>
      <c r="D93" s="32"/>
      <c r="E93" s="32"/>
      <c r="F93" s="31"/>
      <c r="G93" s="31"/>
      <c r="H93" s="33"/>
      <c r="I93" s="33"/>
      <c r="J93" s="34" t="str">
        <f t="shared" si="0"/>
        <v/>
      </c>
      <c r="K93" s="34" t="str">
        <f>IF(OR(ISBLANK(H93),ISBLANK(I93),ISBLANK(H5)),"",IF(OR(AND(H93&gt;H5,H93&lt;Menu!S73),AND(I93&gt;H5,I93&lt;Menu!S73),AND(H93&lt;H5,I93&gt;Menu!S73)),"Valid","Tidak Valid"))</f>
        <v/>
      </c>
      <c r="L93" s="31"/>
      <c r="M93" s="1"/>
      <c r="N93" s="1"/>
      <c r="O93" s="1"/>
      <c r="P93" s="1"/>
      <c r="Q93" s="1"/>
      <c r="R93" s="1"/>
      <c r="S93" s="1"/>
      <c r="T93" s="1"/>
      <c r="U93" s="1"/>
      <c r="V93" s="1"/>
      <c r="W93" s="1"/>
      <c r="X93" s="1"/>
      <c r="Y93" s="1"/>
      <c r="Z93" s="1"/>
      <c r="AA93" s="1"/>
      <c r="AB93" s="1"/>
    </row>
    <row r="94" spans="1:28" ht="14.25" customHeight="1">
      <c r="A94" s="30">
        <v>82</v>
      </c>
      <c r="B94" s="31"/>
      <c r="C94" s="32"/>
      <c r="D94" s="32"/>
      <c r="E94" s="32"/>
      <c r="F94" s="31"/>
      <c r="G94" s="31"/>
      <c r="H94" s="33"/>
      <c r="I94" s="33"/>
      <c r="J94" s="34" t="str">
        <f t="shared" si="0"/>
        <v/>
      </c>
      <c r="K94" s="34" t="str">
        <f>IF(OR(ISBLANK(H94),ISBLANK(I94),ISBLANK(H5)),"",IF(OR(AND(H94&gt;H5,H94&lt;Menu!S73),AND(I94&gt;H5,I94&lt;Menu!S73),AND(H94&lt;H5,I94&gt;Menu!S73)),"Valid","Tidak Valid"))</f>
        <v/>
      </c>
      <c r="L94" s="31"/>
      <c r="M94" s="1"/>
      <c r="N94" s="1"/>
      <c r="O94" s="1"/>
      <c r="P94" s="1"/>
      <c r="Q94" s="1"/>
      <c r="R94" s="1"/>
      <c r="S94" s="1"/>
      <c r="T94" s="1"/>
      <c r="U94" s="1"/>
      <c r="V94" s="1"/>
      <c r="W94" s="1"/>
      <c r="X94" s="1"/>
      <c r="Y94" s="1"/>
      <c r="Z94" s="1"/>
      <c r="AA94" s="1"/>
      <c r="AB94" s="1"/>
    </row>
    <row r="95" spans="1:28" ht="14.25" customHeight="1">
      <c r="A95" s="30">
        <v>83</v>
      </c>
      <c r="B95" s="31"/>
      <c r="C95" s="32"/>
      <c r="D95" s="32"/>
      <c r="E95" s="32"/>
      <c r="F95" s="31"/>
      <c r="G95" s="31"/>
      <c r="H95" s="33"/>
      <c r="I95" s="33"/>
      <c r="J95" s="34" t="str">
        <f t="shared" si="0"/>
        <v/>
      </c>
      <c r="K95" s="34" t="str">
        <f>IF(OR(ISBLANK(H95),ISBLANK(I95),ISBLANK(H5)),"",IF(OR(AND(H95&gt;H5,H95&lt;Menu!S73),AND(I95&gt;H5,I95&lt;Menu!S73),AND(H95&lt;H5,I95&gt;Menu!S73)),"Valid","Tidak Valid"))</f>
        <v/>
      </c>
      <c r="L95" s="31"/>
      <c r="M95" s="1"/>
      <c r="N95" s="1"/>
      <c r="O95" s="1"/>
      <c r="P95" s="1"/>
      <c r="Q95" s="1"/>
      <c r="R95" s="1"/>
      <c r="S95" s="1"/>
      <c r="T95" s="1"/>
      <c r="U95" s="1"/>
      <c r="V95" s="1"/>
      <c r="W95" s="1"/>
      <c r="X95" s="1"/>
      <c r="Y95" s="1"/>
      <c r="Z95" s="1"/>
      <c r="AA95" s="1"/>
      <c r="AB95" s="1"/>
    </row>
    <row r="96" spans="1:28" ht="14.25" customHeight="1">
      <c r="A96" s="30">
        <v>84</v>
      </c>
      <c r="B96" s="31"/>
      <c r="C96" s="32"/>
      <c r="D96" s="32"/>
      <c r="E96" s="32"/>
      <c r="F96" s="31"/>
      <c r="G96" s="31"/>
      <c r="H96" s="33"/>
      <c r="I96" s="33"/>
      <c r="J96" s="34" t="str">
        <f t="shared" si="0"/>
        <v/>
      </c>
      <c r="K96" s="34" t="str">
        <f>IF(OR(ISBLANK(H96),ISBLANK(I96),ISBLANK(H5)),"",IF(OR(AND(H96&gt;H5,H96&lt;Menu!S73),AND(I96&gt;H5,I96&lt;Menu!S73),AND(H96&lt;H5,I96&gt;Menu!S73)),"Valid","Tidak Valid"))</f>
        <v/>
      </c>
      <c r="L96" s="31"/>
      <c r="M96" s="1"/>
      <c r="N96" s="1"/>
      <c r="O96" s="1"/>
      <c r="P96" s="1"/>
      <c r="Q96" s="1"/>
      <c r="R96" s="1"/>
      <c r="S96" s="1"/>
      <c r="T96" s="1"/>
      <c r="U96" s="1"/>
      <c r="V96" s="1"/>
      <c r="W96" s="1"/>
      <c r="X96" s="1"/>
      <c r="Y96" s="1"/>
      <c r="Z96" s="1"/>
      <c r="AA96" s="1"/>
      <c r="AB96" s="1"/>
    </row>
    <row r="97" spans="1:28" ht="14.25" customHeight="1">
      <c r="A97" s="30">
        <v>85</v>
      </c>
      <c r="B97" s="31"/>
      <c r="C97" s="32"/>
      <c r="D97" s="32"/>
      <c r="E97" s="32"/>
      <c r="F97" s="31"/>
      <c r="G97" s="31"/>
      <c r="H97" s="33"/>
      <c r="I97" s="33"/>
      <c r="J97" s="34" t="str">
        <f t="shared" si="0"/>
        <v/>
      </c>
      <c r="K97" s="34" t="str">
        <f>IF(OR(ISBLANK(H97),ISBLANK(I97),ISBLANK(H5)),"",IF(OR(AND(H97&gt;H5,H97&lt;Menu!S73),AND(I97&gt;H5,I97&lt;Menu!S73),AND(H97&lt;H5,I97&gt;Menu!S73)),"Valid","Tidak Valid"))</f>
        <v/>
      </c>
      <c r="L97" s="31"/>
      <c r="M97" s="1"/>
      <c r="N97" s="1"/>
      <c r="O97" s="1"/>
      <c r="P97" s="1"/>
      <c r="Q97" s="1"/>
      <c r="R97" s="1"/>
      <c r="S97" s="1"/>
      <c r="T97" s="1"/>
      <c r="U97" s="1"/>
      <c r="V97" s="1"/>
      <c r="W97" s="1"/>
      <c r="X97" s="1"/>
      <c r="Y97" s="1"/>
      <c r="Z97" s="1"/>
      <c r="AA97" s="1"/>
      <c r="AB97" s="1"/>
    </row>
    <row r="98" spans="1:28" ht="14.25" customHeight="1">
      <c r="A98" s="30">
        <v>86</v>
      </c>
      <c r="B98" s="31"/>
      <c r="C98" s="32"/>
      <c r="D98" s="32"/>
      <c r="E98" s="32"/>
      <c r="F98" s="31"/>
      <c r="G98" s="31"/>
      <c r="H98" s="33"/>
      <c r="I98" s="33"/>
      <c r="J98" s="34" t="str">
        <f t="shared" si="0"/>
        <v/>
      </c>
      <c r="K98" s="34" t="str">
        <f>IF(OR(ISBLANK(H98),ISBLANK(I98),ISBLANK(H5)),"",IF(OR(AND(H98&gt;H5,H98&lt;Menu!S73),AND(I98&gt;H5,I98&lt;Menu!S73),AND(H98&lt;H5,I98&gt;Menu!S73)),"Valid","Tidak Valid"))</f>
        <v/>
      </c>
      <c r="L98" s="31"/>
      <c r="M98" s="1"/>
      <c r="N98" s="1"/>
      <c r="O98" s="1"/>
      <c r="P98" s="1"/>
      <c r="Q98" s="1"/>
      <c r="R98" s="1"/>
      <c r="S98" s="1"/>
      <c r="T98" s="1"/>
      <c r="U98" s="1"/>
      <c r="V98" s="1"/>
      <c r="W98" s="1"/>
      <c r="X98" s="1"/>
      <c r="Y98" s="1"/>
      <c r="Z98" s="1"/>
      <c r="AA98" s="1"/>
      <c r="AB98" s="1"/>
    </row>
    <row r="99" spans="1:28" ht="14.25" customHeight="1">
      <c r="A99" s="30">
        <v>87</v>
      </c>
      <c r="B99" s="31"/>
      <c r="C99" s="32"/>
      <c r="D99" s="32"/>
      <c r="E99" s="32"/>
      <c r="F99" s="31"/>
      <c r="G99" s="31"/>
      <c r="H99" s="33"/>
      <c r="I99" s="33"/>
      <c r="J99" s="34" t="str">
        <f t="shared" si="0"/>
        <v/>
      </c>
      <c r="K99" s="34" t="str">
        <f>IF(OR(ISBLANK(H99),ISBLANK(I99),ISBLANK(H5)),"",IF(OR(AND(H99&gt;H5,H99&lt;Menu!S73),AND(I99&gt;H5,I99&lt;Menu!S73),AND(H99&lt;H5,I99&gt;Menu!S73)),"Valid","Tidak Valid"))</f>
        <v/>
      </c>
      <c r="L99" s="31"/>
      <c r="M99" s="1"/>
      <c r="N99" s="1"/>
      <c r="O99" s="1"/>
      <c r="P99" s="1"/>
      <c r="Q99" s="1"/>
      <c r="R99" s="1"/>
      <c r="S99" s="1"/>
      <c r="T99" s="1"/>
      <c r="U99" s="1"/>
      <c r="V99" s="1"/>
      <c r="W99" s="1"/>
      <c r="X99" s="1"/>
      <c r="Y99" s="1"/>
      <c r="Z99" s="1"/>
      <c r="AA99" s="1"/>
      <c r="AB99" s="1"/>
    </row>
    <row r="100" spans="1:28" ht="14.25" customHeight="1">
      <c r="A100" s="30">
        <v>88</v>
      </c>
      <c r="B100" s="31"/>
      <c r="C100" s="32"/>
      <c r="D100" s="32"/>
      <c r="E100" s="32"/>
      <c r="F100" s="31"/>
      <c r="G100" s="31"/>
      <c r="H100" s="33"/>
      <c r="I100" s="33"/>
      <c r="J100" s="34" t="str">
        <f t="shared" si="0"/>
        <v/>
      </c>
      <c r="K100" s="34" t="str">
        <f>IF(OR(ISBLANK(H100),ISBLANK(I100),ISBLANK(H5)),"",IF(OR(AND(H100&gt;H5,H100&lt;Menu!S73),AND(I100&gt;H5,I100&lt;Menu!S73),AND(H100&lt;H5,I100&gt;Menu!S73)),"Valid","Tidak Valid"))</f>
        <v/>
      </c>
      <c r="L100" s="31"/>
      <c r="M100" s="1"/>
      <c r="N100" s="1"/>
      <c r="O100" s="1"/>
      <c r="P100" s="1"/>
      <c r="Q100" s="1"/>
      <c r="R100" s="1"/>
      <c r="S100" s="1"/>
      <c r="T100" s="1"/>
      <c r="U100" s="1"/>
      <c r="V100" s="1"/>
      <c r="W100" s="1"/>
      <c r="X100" s="1"/>
      <c r="Y100" s="1"/>
      <c r="Z100" s="1"/>
      <c r="AA100" s="1"/>
      <c r="AB100" s="1"/>
    </row>
    <row r="101" spans="1:28" ht="14.25" customHeight="1">
      <c r="A101" s="30">
        <v>89</v>
      </c>
      <c r="B101" s="31"/>
      <c r="C101" s="32"/>
      <c r="D101" s="32"/>
      <c r="E101" s="32"/>
      <c r="F101" s="31"/>
      <c r="G101" s="31"/>
      <c r="H101" s="33"/>
      <c r="I101" s="33"/>
      <c r="J101" s="34" t="str">
        <f t="shared" si="0"/>
        <v/>
      </c>
      <c r="K101" s="34" t="str">
        <f>IF(OR(ISBLANK(H101),ISBLANK(I101),ISBLANK(H5)),"",IF(OR(AND(H101&gt;H5,H101&lt;Menu!S73),AND(I101&gt;H5,I101&lt;Menu!S73),AND(H101&lt;H5,I101&gt;Menu!S73)),"Valid","Tidak Valid"))</f>
        <v/>
      </c>
      <c r="L101" s="31"/>
      <c r="M101" s="1"/>
      <c r="N101" s="1"/>
      <c r="O101" s="1"/>
      <c r="P101" s="1"/>
      <c r="Q101" s="1"/>
      <c r="R101" s="1"/>
      <c r="S101" s="1"/>
      <c r="T101" s="1"/>
      <c r="U101" s="1"/>
      <c r="V101" s="1"/>
      <c r="W101" s="1"/>
      <c r="X101" s="1"/>
      <c r="Y101" s="1"/>
      <c r="Z101" s="1"/>
      <c r="AA101" s="1"/>
      <c r="AB101" s="1"/>
    </row>
    <row r="102" spans="1:28" ht="14.25" customHeight="1">
      <c r="A102" s="30">
        <v>90</v>
      </c>
      <c r="B102" s="31"/>
      <c r="C102" s="32"/>
      <c r="D102" s="32"/>
      <c r="E102" s="32"/>
      <c r="F102" s="31"/>
      <c r="G102" s="31"/>
      <c r="H102" s="33"/>
      <c r="I102" s="33"/>
      <c r="J102" s="34" t="str">
        <f t="shared" si="0"/>
        <v/>
      </c>
      <c r="K102" s="34" t="str">
        <f>IF(OR(ISBLANK(H102),ISBLANK(I102),ISBLANK(H5)),"",IF(OR(AND(H102&gt;H5,H102&lt;Menu!S73),AND(I102&gt;H5,I102&lt;Menu!S73),AND(H102&lt;H5,I102&gt;Menu!S73)),"Valid","Tidak Valid"))</f>
        <v/>
      </c>
      <c r="L102" s="31"/>
      <c r="M102" s="1"/>
      <c r="N102" s="1"/>
      <c r="O102" s="1"/>
      <c r="P102" s="1"/>
      <c r="Q102" s="1"/>
      <c r="R102" s="1"/>
      <c r="S102" s="1"/>
      <c r="T102" s="1"/>
      <c r="U102" s="1"/>
      <c r="V102" s="1"/>
      <c r="W102" s="1"/>
      <c r="X102" s="1"/>
      <c r="Y102" s="1"/>
      <c r="Z102" s="1"/>
      <c r="AA102" s="1"/>
      <c r="AB102" s="1"/>
    </row>
    <row r="103" spans="1:28" ht="14.25" customHeight="1">
      <c r="A103" s="30">
        <v>91</v>
      </c>
      <c r="B103" s="31"/>
      <c r="C103" s="32"/>
      <c r="D103" s="32"/>
      <c r="E103" s="32"/>
      <c r="F103" s="31"/>
      <c r="G103" s="31"/>
      <c r="H103" s="33"/>
      <c r="I103" s="33"/>
      <c r="J103" s="34" t="str">
        <f t="shared" si="0"/>
        <v/>
      </c>
      <c r="K103" s="34" t="str">
        <f>IF(OR(ISBLANK(H103),ISBLANK(I103),ISBLANK(H5)),"",IF(OR(AND(H103&gt;H5,H103&lt;Menu!S73),AND(I103&gt;H5,I103&lt;Menu!S73),AND(H103&lt;H5,I103&gt;Menu!S73)),"Valid","Tidak Valid"))</f>
        <v/>
      </c>
      <c r="L103" s="31"/>
      <c r="M103" s="1"/>
      <c r="N103" s="1"/>
      <c r="O103" s="1"/>
      <c r="P103" s="1"/>
      <c r="Q103" s="1"/>
      <c r="R103" s="1"/>
      <c r="S103" s="1"/>
      <c r="T103" s="1"/>
      <c r="U103" s="1"/>
      <c r="V103" s="1"/>
      <c r="W103" s="1"/>
      <c r="X103" s="1"/>
      <c r="Y103" s="1"/>
      <c r="Z103" s="1"/>
      <c r="AA103" s="1"/>
      <c r="AB103" s="1"/>
    </row>
    <row r="104" spans="1:28" ht="14.25" customHeight="1">
      <c r="A104" s="30">
        <v>92</v>
      </c>
      <c r="B104" s="31"/>
      <c r="C104" s="32"/>
      <c r="D104" s="32"/>
      <c r="E104" s="32"/>
      <c r="F104" s="31"/>
      <c r="G104" s="31"/>
      <c r="H104" s="33"/>
      <c r="I104" s="33"/>
      <c r="J104" s="34" t="str">
        <f t="shared" si="0"/>
        <v/>
      </c>
      <c r="K104" s="34" t="str">
        <f>IF(OR(ISBLANK(H104),ISBLANK(I104),ISBLANK(H5)),"",IF(OR(AND(H104&gt;H5,H104&lt;Menu!S73),AND(I104&gt;H5,I104&lt;Menu!S73),AND(H104&lt;H5,I104&gt;Menu!S73)),"Valid","Tidak Valid"))</f>
        <v/>
      </c>
      <c r="L104" s="31"/>
      <c r="M104" s="1"/>
      <c r="N104" s="1"/>
      <c r="O104" s="1"/>
      <c r="P104" s="1"/>
      <c r="Q104" s="1"/>
      <c r="R104" s="1"/>
      <c r="S104" s="1"/>
      <c r="T104" s="1"/>
      <c r="U104" s="1"/>
      <c r="V104" s="1"/>
      <c r="W104" s="1"/>
      <c r="X104" s="1"/>
      <c r="Y104" s="1"/>
      <c r="Z104" s="1"/>
      <c r="AA104" s="1"/>
      <c r="AB104" s="1"/>
    </row>
    <row r="105" spans="1:28" ht="14.25" customHeight="1">
      <c r="A105" s="30">
        <v>93</v>
      </c>
      <c r="B105" s="31"/>
      <c r="C105" s="32"/>
      <c r="D105" s="32"/>
      <c r="E105" s="32"/>
      <c r="F105" s="31"/>
      <c r="G105" s="31"/>
      <c r="H105" s="33"/>
      <c r="I105" s="33"/>
      <c r="J105" s="34" t="str">
        <f t="shared" si="0"/>
        <v/>
      </c>
      <c r="K105" s="34" t="str">
        <f>IF(OR(ISBLANK(H105),ISBLANK(I105),ISBLANK(H5)),"",IF(OR(AND(H105&gt;H5,H105&lt;Menu!S73),AND(I105&gt;H5,I105&lt;Menu!S73),AND(H105&lt;H5,I105&gt;Menu!S73)),"Valid","Tidak Valid"))</f>
        <v/>
      </c>
      <c r="L105" s="31"/>
      <c r="M105" s="1"/>
      <c r="N105" s="1"/>
      <c r="O105" s="1"/>
      <c r="P105" s="1"/>
      <c r="Q105" s="1"/>
      <c r="R105" s="1"/>
      <c r="S105" s="1"/>
      <c r="T105" s="1"/>
      <c r="U105" s="1"/>
      <c r="V105" s="1"/>
      <c r="W105" s="1"/>
      <c r="X105" s="1"/>
      <c r="Y105" s="1"/>
      <c r="Z105" s="1"/>
      <c r="AA105" s="1"/>
      <c r="AB105" s="1"/>
    </row>
    <row r="106" spans="1:28" ht="14.25" customHeight="1">
      <c r="A106" s="30">
        <v>94</v>
      </c>
      <c r="B106" s="31"/>
      <c r="C106" s="32"/>
      <c r="D106" s="32"/>
      <c r="E106" s="32"/>
      <c r="F106" s="31"/>
      <c r="G106" s="31"/>
      <c r="H106" s="33"/>
      <c r="I106" s="33"/>
      <c r="J106" s="34" t="str">
        <f t="shared" si="0"/>
        <v/>
      </c>
      <c r="K106" s="34" t="str">
        <f>IF(OR(ISBLANK(H106),ISBLANK(I106),ISBLANK(H5)),"",IF(OR(AND(H106&gt;H5,H106&lt;Menu!S73),AND(I106&gt;H5,I106&lt;Menu!S73),AND(H106&lt;H5,I106&gt;Menu!S73)),"Valid","Tidak Valid"))</f>
        <v/>
      </c>
      <c r="L106" s="31"/>
      <c r="M106" s="1"/>
      <c r="N106" s="1"/>
      <c r="O106" s="1"/>
      <c r="P106" s="1"/>
      <c r="Q106" s="1"/>
      <c r="R106" s="1"/>
      <c r="S106" s="1"/>
      <c r="T106" s="1"/>
      <c r="U106" s="1"/>
      <c r="V106" s="1"/>
      <c r="W106" s="1"/>
      <c r="X106" s="1"/>
      <c r="Y106" s="1"/>
      <c r="Z106" s="1"/>
      <c r="AA106" s="1"/>
      <c r="AB106" s="1"/>
    </row>
    <row r="107" spans="1:28" ht="14.25" customHeight="1">
      <c r="A107" s="30">
        <v>95</v>
      </c>
      <c r="B107" s="31"/>
      <c r="C107" s="32"/>
      <c r="D107" s="32"/>
      <c r="E107" s="32"/>
      <c r="F107" s="31"/>
      <c r="G107" s="31"/>
      <c r="H107" s="33"/>
      <c r="I107" s="33"/>
      <c r="J107" s="34" t="str">
        <f t="shared" si="0"/>
        <v/>
      </c>
      <c r="K107" s="34" t="str">
        <f>IF(OR(ISBLANK(H107),ISBLANK(I107),ISBLANK(H5)),"",IF(OR(AND(H107&gt;H5,H107&lt;Menu!S73),AND(I107&gt;H5,I107&lt;Menu!S73),AND(H107&lt;H5,I107&gt;Menu!S73)),"Valid","Tidak Valid"))</f>
        <v/>
      </c>
      <c r="L107" s="31"/>
      <c r="M107" s="1"/>
      <c r="N107" s="1"/>
      <c r="O107" s="1"/>
      <c r="P107" s="1"/>
      <c r="Q107" s="1"/>
      <c r="R107" s="1"/>
      <c r="S107" s="1"/>
      <c r="T107" s="1"/>
      <c r="U107" s="1"/>
      <c r="V107" s="1"/>
      <c r="W107" s="1"/>
      <c r="X107" s="1"/>
      <c r="Y107" s="1"/>
      <c r="Z107" s="1"/>
      <c r="AA107" s="1"/>
      <c r="AB107" s="1"/>
    </row>
    <row r="108" spans="1:28" ht="14.25" customHeight="1">
      <c r="A108" s="30">
        <v>96</v>
      </c>
      <c r="B108" s="31"/>
      <c r="C108" s="32"/>
      <c r="D108" s="32"/>
      <c r="E108" s="32"/>
      <c r="F108" s="31"/>
      <c r="G108" s="31"/>
      <c r="H108" s="33"/>
      <c r="I108" s="33"/>
      <c r="J108" s="34" t="str">
        <f t="shared" si="0"/>
        <v/>
      </c>
      <c r="K108" s="34" t="str">
        <f>IF(OR(ISBLANK(H108),ISBLANK(I108),ISBLANK(H5)),"",IF(OR(AND(H108&gt;H5,H108&lt;Menu!S73),AND(I108&gt;H5,I108&lt;Menu!S73),AND(H108&lt;H5,I108&gt;Menu!S73)),"Valid","Tidak Valid"))</f>
        <v/>
      </c>
      <c r="L108" s="31"/>
      <c r="M108" s="1"/>
      <c r="N108" s="1"/>
      <c r="O108" s="1"/>
      <c r="P108" s="1"/>
      <c r="Q108" s="1"/>
      <c r="R108" s="1"/>
      <c r="S108" s="1"/>
      <c r="T108" s="1"/>
      <c r="U108" s="1"/>
      <c r="V108" s="1"/>
      <c r="W108" s="1"/>
      <c r="X108" s="1"/>
      <c r="Y108" s="1"/>
      <c r="Z108" s="1"/>
      <c r="AA108" s="1"/>
      <c r="AB108" s="1"/>
    </row>
    <row r="109" spans="1:28" ht="14.25" customHeight="1">
      <c r="A109" s="30">
        <v>97</v>
      </c>
      <c r="B109" s="31"/>
      <c r="C109" s="32"/>
      <c r="D109" s="32"/>
      <c r="E109" s="32"/>
      <c r="F109" s="31"/>
      <c r="G109" s="31"/>
      <c r="H109" s="33"/>
      <c r="I109" s="33"/>
      <c r="J109" s="34" t="str">
        <f t="shared" si="0"/>
        <v/>
      </c>
      <c r="K109" s="34" t="str">
        <f>IF(OR(ISBLANK(H109),ISBLANK(I109),ISBLANK(H5)),"",IF(OR(AND(H109&gt;H5,H109&lt;Menu!S73),AND(I109&gt;H5,I109&lt;Menu!S73),AND(H109&lt;H5,I109&gt;Menu!S73)),"Valid","Tidak Valid"))</f>
        <v/>
      </c>
      <c r="L109" s="31"/>
      <c r="M109" s="1"/>
      <c r="N109" s="1"/>
      <c r="O109" s="1"/>
      <c r="P109" s="1"/>
      <c r="Q109" s="1"/>
      <c r="R109" s="1"/>
      <c r="S109" s="1"/>
      <c r="T109" s="1"/>
      <c r="U109" s="1"/>
      <c r="V109" s="1"/>
      <c r="W109" s="1"/>
      <c r="X109" s="1"/>
      <c r="Y109" s="1"/>
      <c r="Z109" s="1"/>
      <c r="AA109" s="1"/>
      <c r="AB109" s="1"/>
    </row>
    <row r="110" spans="1:28" ht="14.25" customHeight="1">
      <c r="A110" s="30">
        <v>98</v>
      </c>
      <c r="B110" s="31"/>
      <c r="C110" s="32"/>
      <c r="D110" s="32"/>
      <c r="E110" s="32"/>
      <c r="F110" s="31"/>
      <c r="G110" s="31"/>
      <c r="H110" s="33"/>
      <c r="I110" s="33"/>
      <c r="J110" s="34" t="str">
        <f t="shared" si="0"/>
        <v/>
      </c>
      <c r="K110" s="34" t="str">
        <f>IF(OR(ISBLANK(H110),ISBLANK(I110),ISBLANK(H5)),"",IF(OR(AND(H110&gt;H5,H110&lt;Menu!S73),AND(I110&gt;H5,I110&lt;Menu!S73),AND(H110&lt;H5,I110&gt;Menu!S73)),"Valid","Tidak Valid"))</f>
        <v/>
      </c>
      <c r="L110" s="31"/>
      <c r="M110" s="1"/>
      <c r="N110" s="1"/>
      <c r="O110" s="1"/>
      <c r="P110" s="1"/>
      <c r="Q110" s="1"/>
      <c r="R110" s="1"/>
      <c r="S110" s="1"/>
      <c r="T110" s="1"/>
      <c r="U110" s="1"/>
      <c r="V110" s="1"/>
      <c r="W110" s="1"/>
      <c r="X110" s="1"/>
      <c r="Y110" s="1"/>
      <c r="Z110" s="1"/>
      <c r="AA110" s="1"/>
      <c r="AB110" s="1"/>
    </row>
    <row r="111" spans="1:28" ht="14.25" customHeight="1">
      <c r="A111" s="30">
        <v>99</v>
      </c>
      <c r="B111" s="31"/>
      <c r="C111" s="32"/>
      <c r="D111" s="32"/>
      <c r="E111" s="32"/>
      <c r="F111" s="31"/>
      <c r="G111" s="31"/>
      <c r="H111" s="33"/>
      <c r="I111" s="33"/>
      <c r="J111" s="34" t="str">
        <f t="shared" si="0"/>
        <v/>
      </c>
      <c r="K111" s="34" t="str">
        <f>IF(OR(ISBLANK(H111),ISBLANK(I111),ISBLANK(H5)),"",IF(OR(AND(H111&gt;H5,H111&lt;Menu!S73),AND(I111&gt;H5,I111&lt;Menu!S73),AND(H111&lt;H5,I111&gt;Menu!S73)),"Valid","Tidak Valid"))</f>
        <v/>
      </c>
      <c r="L111" s="31"/>
      <c r="M111" s="1"/>
      <c r="N111" s="1"/>
      <c r="O111" s="1"/>
      <c r="P111" s="1"/>
      <c r="Q111" s="1"/>
      <c r="R111" s="1"/>
      <c r="S111" s="1"/>
      <c r="T111" s="1"/>
      <c r="U111" s="1"/>
      <c r="V111" s="1"/>
      <c r="W111" s="1"/>
      <c r="X111" s="1"/>
      <c r="Y111" s="1"/>
      <c r="Z111" s="1"/>
      <c r="AA111" s="1"/>
      <c r="AB111" s="1"/>
    </row>
    <row r="112" spans="1:28" ht="14.25" customHeight="1">
      <c r="A112" s="30">
        <v>100</v>
      </c>
      <c r="B112" s="31"/>
      <c r="C112" s="32"/>
      <c r="D112" s="32"/>
      <c r="E112" s="32"/>
      <c r="F112" s="31"/>
      <c r="G112" s="31"/>
      <c r="H112" s="33"/>
      <c r="I112" s="33"/>
      <c r="J112" s="34" t="str">
        <f t="shared" si="0"/>
        <v/>
      </c>
      <c r="K112" s="34" t="str">
        <f>IF(OR(ISBLANK(H112),ISBLANK(I112),ISBLANK(H5)),"",IF(OR(AND(H112&gt;H5,H112&lt;Menu!S73),AND(I112&gt;H5,I112&lt;Menu!S73),AND(H112&lt;H5,I112&gt;Menu!S73)),"Valid","Tidak Valid"))</f>
        <v/>
      </c>
      <c r="L112" s="31"/>
      <c r="M112" s="1"/>
      <c r="N112" s="1"/>
      <c r="O112" s="1"/>
      <c r="P112" s="1"/>
      <c r="Q112" s="1"/>
      <c r="R112" s="1"/>
      <c r="S112" s="1"/>
      <c r="T112" s="1"/>
      <c r="U112" s="1"/>
      <c r="V112" s="1"/>
      <c r="W112" s="1"/>
      <c r="X112" s="1"/>
      <c r="Y112" s="1"/>
      <c r="Z112" s="1"/>
      <c r="AA112" s="1"/>
      <c r="AB112" s="1"/>
    </row>
    <row r="113" spans="1:28" ht="14.25" customHeight="1">
      <c r="A113" s="30">
        <v>101</v>
      </c>
      <c r="B113" s="31"/>
      <c r="C113" s="32"/>
      <c r="D113" s="32"/>
      <c r="E113" s="32"/>
      <c r="F113" s="31"/>
      <c r="G113" s="31"/>
      <c r="H113" s="33"/>
      <c r="I113" s="33"/>
      <c r="J113" s="34" t="str">
        <f t="shared" si="0"/>
        <v/>
      </c>
      <c r="K113" s="34" t="str">
        <f>IF(OR(ISBLANK(H113),ISBLANK(I113),ISBLANK(H5)),"",IF(OR(AND(H113&gt;H5,H113&lt;Menu!S73),AND(I113&gt;H5,I113&lt;Menu!S73),AND(H113&lt;H5,I113&gt;Menu!S73)),"Valid","Tidak Valid"))</f>
        <v/>
      </c>
      <c r="L113" s="31"/>
      <c r="M113" s="1"/>
      <c r="N113" s="1"/>
      <c r="O113" s="1"/>
      <c r="P113" s="1"/>
      <c r="Q113" s="1"/>
      <c r="R113" s="1"/>
      <c r="S113" s="1"/>
      <c r="T113" s="1"/>
      <c r="U113" s="1"/>
      <c r="V113" s="1"/>
      <c r="W113" s="1"/>
      <c r="X113" s="1"/>
      <c r="Y113" s="1"/>
      <c r="Z113" s="1"/>
      <c r="AA113" s="1"/>
      <c r="AB113" s="1"/>
    </row>
    <row r="114" spans="1:28" ht="14.25" customHeight="1">
      <c r="A114" s="30">
        <v>102</v>
      </c>
      <c r="B114" s="31"/>
      <c r="C114" s="32"/>
      <c r="D114" s="32"/>
      <c r="E114" s="32"/>
      <c r="F114" s="31"/>
      <c r="G114" s="31"/>
      <c r="H114" s="33"/>
      <c r="I114" s="33"/>
      <c r="J114" s="34" t="str">
        <f t="shared" si="0"/>
        <v/>
      </c>
      <c r="K114" s="34" t="str">
        <f>IF(OR(ISBLANK(H114),ISBLANK(I114),ISBLANK(H5)),"",IF(OR(AND(H114&gt;H5,H114&lt;Menu!S73),AND(I114&gt;H5,I114&lt;Menu!S73),AND(H114&lt;H5,I114&gt;Menu!S73)),"Valid","Tidak Valid"))</f>
        <v/>
      </c>
      <c r="L114" s="31"/>
      <c r="M114" s="1"/>
      <c r="N114" s="1"/>
      <c r="O114" s="1"/>
      <c r="P114" s="1"/>
      <c r="Q114" s="1"/>
      <c r="R114" s="1"/>
      <c r="S114" s="1"/>
      <c r="T114" s="1"/>
      <c r="U114" s="1"/>
      <c r="V114" s="1"/>
      <c r="W114" s="1"/>
      <c r="X114" s="1"/>
      <c r="Y114" s="1"/>
      <c r="Z114" s="1"/>
      <c r="AA114" s="1"/>
      <c r="AB114" s="1"/>
    </row>
    <row r="115" spans="1:28" ht="14.25" customHeight="1">
      <c r="A115" s="30">
        <v>103</v>
      </c>
      <c r="B115" s="31"/>
      <c r="C115" s="32"/>
      <c r="D115" s="32"/>
      <c r="E115" s="32"/>
      <c r="F115" s="31"/>
      <c r="G115" s="31"/>
      <c r="H115" s="33"/>
      <c r="I115" s="33"/>
      <c r="J115" s="34" t="str">
        <f t="shared" si="0"/>
        <v/>
      </c>
      <c r="K115" s="34" t="str">
        <f>IF(OR(ISBLANK(H115),ISBLANK(I115),ISBLANK(H5)),"",IF(OR(AND(H115&gt;H5,H115&lt;Menu!S73),AND(I115&gt;H5,I115&lt;Menu!S73),AND(H115&lt;H5,I115&gt;Menu!S73)),"Valid","Tidak Valid"))</f>
        <v/>
      </c>
      <c r="L115" s="31"/>
      <c r="M115" s="1"/>
      <c r="N115" s="1"/>
      <c r="O115" s="1"/>
      <c r="P115" s="1"/>
      <c r="Q115" s="1"/>
      <c r="R115" s="1"/>
      <c r="S115" s="1"/>
      <c r="T115" s="1"/>
      <c r="U115" s="1"/>
      <c r="V115" s="1"/>
      <c r="W115" s="1"/>
      <c r="X115" s="1"/>
      <c r="Y115" s="1"/>
      <c r="Z115" s="1"/>
      <c r="AA115" s="1"/>
      <c r="AB115" s="1"/>
    </row>
    <row r="116" spans="1:28" ht="14.25" customHeight="1">
      <c r="A116" s="30">
        <v>104</v>
      </c>
      <c r="B116" s="31"/>
      <c r="C116" s="32"/>
      <c r="D116" s="32"/>
      <c r="E116" s="32"/>
      <c r="F116" s="31"/>
      <c r="G116" s="31"/>
      <c r="H116" s="33"/>
      <c r="I116" s="33"/>
      <c r="J116" s="34" t="str">
        <f t="shared" si="0"/>
        <v/>
      </c>
      <c r="K116" s="34" t="str">
        <f>IF(OR(ISBLANK(H116),ISBLANK(I116),ISBLANK(H5)),"",IF(OR(AND(H116&gt;H5,H116&lt;Menu!S73),AND(I116&gt;H5,I116&lt;Menu!S73),AND(H116&lt;H5,I116&gt;Menu!S73)),"Valid","Tidak Valid"))</f>
        <v/>
      </c>
      <c r="L116" s="31"/>
      <c r="M116" s="1"/>
      <c r="N116" s="1"/>
      <c r="O116" s="1"/>
      <c r="P116" s="1"/>
      <c r="Q116" s="1"/>
      <c r="R116" s="1"/>
      <c r="S116" s="1"/>
      <c r="T116" s="1"/>
      <c r="U116" s="1"/>
      <c r="V116" s="1"/>
      <c r="W116" s="1"/>
      <c r="X116" s="1"/>
      <c r="Y116" s="1"/>
      <c r="Z116" s="1"/>
      <c r="AA116" s="1"/>
      <c r="AB116" s="1"/>
    </row>
    <row r="117" spans="1:28" ht="14.25" customHeight="1">
      <c r="A117" s="30">
        <v>105</v>
      </c>
      <c r="B117" s="31"/>
      <c r="C117" s="32"/>
      <c r="D117" s="32"/>
      <c r="E117" s="32"/>
      <c r="F117" s="31"/>
      <c r="G117" s="31"/>
      <c r="H117" s="33"/>
      <c r="I117" s="33"/>
      <c r="J117" s="34" t="str">
        <f t="shared" si="0"/>
        <v/>
      </c>
      <c r="K117" s="34" t="str">
        <f>IF(OR(ISBLANK(H117),ISBLANK(I117),ISBLANK(H5)),"",IF(OR(AND(H117&gt;H5,H117&lt;Menu!S73),AND(I117&gt;H5,I117&lt;Menu!S73),AND(H117&lt;H5,I117&gt;Menu!S73)),"Valid","Tidak Valid"))</f>
        <v/>
      </c>
      <c r="L117" s="31"/>
      <c r="M117" s="1"/>
      <c r="N117" s="1"/>
      <c r="O117" s="1"/>
      <c r="P117" s="1"/>
      <c r="Q117" s="1"/>
      <c r="R117" s="1"/>
      <c r="S117" s="1"/>
      <c r="T117" s="1"/>
      <c r="U117" s="1"/>
      <c r="V117" s="1"/>
      <c r="W117" s="1"/>
      <c r="X117" s="1"/>
      <c r="Y117" s="1"/>
      <c r="Z117" s="1"/>
      <c r="AA117" s="1"/>
      <c r="AB117" s="1"/>
    </row>
    <row r="118" spans="1:28" ht="14.25" customHeight="1">
      <c r="A118" s="30">
        <v>106</v>
      </c>
      <c r="B118" s="31"/>
      <c r="C118" s="32"/>
      <c r="D118" s="32"/>
      <c r="E118" s="32"/>
      <c r="F118" s="31"/>
      <c r="G118" s="31"/>
      <c r="H118" s="33"/>
      <c r="I118" s="33"/>
      <c r="J118" s="34" t="str">
        <f t="shared" si="0"/>
        <v/>
      </c>
      <c r="K118" s="34" t="str">
        <f>IF(OR(ISBLANK(H118),ISBLANK(I118),ISBLANK(H5)),"",IF(OR(AND(H118&gt;H5,H118&lt;Menu!S73),AND(I118&gt;H5,I118&lt;Menu!S73),AND(H118&lt;H5,I118&gt;Menu!S73)),"Valid","Tidak Valid"))</f>
        <v/>
      </c>
      <c r="L118" s="31"/>
      <c r="M118" s="1"/>
      <c r="N118" s="1"/>
      <c r="O118" s="1"/>
      <c r="P118" s="1"/>
      <c r="Q118" s="1"/>
      <c r="R118" s="1"/>
      <c r="S118" s="1"/>
      <c r="T118" s="1"/>
      <c r="U118" s="1"/>
      <c r="V118" s="1"/>
      <c r="W118" s="1"/>
      <c r="X118" s="1"/>
      <c r="Y118" s="1"/>
      <c r="Z118" s="1"/>
      <c r="AA118" s="1"/>
      <c r="AB118" s="1"/>
    </row>
    <row r="119" spans="1:28" ht="14.25" customHeight="1">
      <c r="A119" s="30">
        <v>107</v>
      </c>
      <c r="B119" s="31"/>
      <c r="C119" s="32"/>
      <c r="D119" s="32"/>
      <c r="E119" s="32"/>
      <c r="F119" s="31"/>
      <c r="G119" s="31"/>
      <c r="H119" s="33"/>
      <c r="I119" s="33"/>
      <c r="J119" s="34" t="str">
        <f t="shared" si="0"/>
        <v/>
      </c>
      <c r="K119" s="34" t="str">
        <f>IF(OR(ISBLANK(H119),ISBLANK(I119),ISBLANK(H5)),"",IF(OR(AND(H119&gt;H5,H119&lt;Menu!S73),AND(I119&gt;H5,I119&lt;Menu!S73),AND(H119&lt;H5,I119&gt;Menu!S73)),"Valid","Tidak Valid"))</f>
        <v/>
      </c>
      <c r="L119" s="31"/>
      <c r="M119" s="1"/>
      <c r="N119" s="1"/>
      <c r="O119" s="1"/>
      <c r="P119" s="1"/>
      <c r="Q119" s="1"/>
      <c r="R119" s="1"/>
      <c r="S119" s="1"/>
      <c r="T119" s="1"/>
      <c r="U119" s="1"/>
      <c r="V119" s="1"/>
      <c r="W119" s="1"/>
      <c r="X119" s="1"/>
      <c r="Y119" s="1"/>
      <c r="Z119" s="1"/>
      <c r="AA119" s="1"/>
      <c r="AB119" s="1"/>
    </row>
    <row r="120" spans="1:28" ht="14.25" customHeight="1">
      <c r="A120" s="30">
        <v>108</v>
      </c>
      <c r="B120" s="31"/>
      <c r="C120" s="32"/>
      <c r="D120" s="32"/>
      <c r="E120" s="32"/>
      <c r="F120" s="31"/>
      <c r="G120" s="31"/>
      <c r="H120" s="33"/>
      <c r="I120" s="33"/>
      <c r="J120" s="34" t="str">
        <f t="shared" si="0"/>
        <v/>
      </c>
      <c r="K120" s="34" t="str">
        <f>IF(OR(ISBLANK(H120),ISBLANK(I120),ISBLANK(H5)),"",IF(OR(AND(H120&gt;H5,H120&lt;Menu!S73),AND(I120&gt;H5,I120&lt;Menu!S73),AND(H120&lt;H5,I120&gt;Menu!S73)),"Valid","Tidak Valid"))</f>
        <v/>
      </c>
      <c r="L120" s="31"/>
      <c r="M120" s="1"/>
      <c r="N120" s="1"/>
      <c r="O120" s="1"/>
      <c r="P120" s="1"/>
      <c r="Q120" s="1"/>
      <c r="R120" s="1"/>
      <c r="S120" s="1"/>
      <c r="T120" s="1"/>
      <c r="U120" s="1"/>
      <c r="V120" s="1"/>
      <c r="W120" s="1"/>
      <c r="X120" s="1"/>
      <c r="Y120" s="1"/>
      <c r="Z120" s="1"/>
      <c r="AA120" s="1"/>
      <c r="AB120" s="1"/>
    </row>
    <row r="121" spans="1:28" ht="14.25" customHeight="1">
      <c r="A121" s="30">
        <v>109</v>
      </c>
      <c r="B121" s="31"/>
      <c r="C121" s="32"/>
      <c r="D121" s="32"/>
      <c r="E121" s="32"/>
      <c r="F121" s="31"/>
      <c r="G121" s="31"/>
      <c r="H121" s="33"/>
      <c r="I121" s="33"/>
      <c r="J121" s="34" t="str">
        <f t="shared" si="0"/>
        <v/>
      </c>
      <c r="K121" s="34" t="str">
        <f>IF(OR(ISBLANK(H121),ISBLANK(I121),ISBLANK(H5)),"",IF(OR(AND(H121&gt;H5,H121&lt;Menu!S73),AND(I121&gt;H5,I121&lt;Menu!S73),AND(H121&lt;H5,I121&gt;Menu!S73)),"Valid","Tidak Valid"))</f>
        <v/>
      </c>
      <c r="L121" s="31"/>
      <c r="M121" s="1"/>
      <c r="N121" s="1"/>
      <c r="O121" s="1"/>
      <c r="P121" s="1"/>
      <c r="Q121" s="1"/>
      <c r="R121" s="1"/>
      <c r="S121" s="1"/>
      <c r="T121" s="1"/>
      <c r="U121" s="1"/>
      <c r="V121" s="1"/>
      <c r="W121" s="1"/>
      <c r="X121" s="1"/>
      <c r="Y121" s="1"/>
      <c r="Z121" s="1"/>
      <c r="AA121" s="1"/>
      <c r="AB121" s="1"/>
    </row>
    <row r="122" spans="1:28" ht="14.25" customHeight="1">
      <c r="A122" s="30">
        <v>110</v>
      </c>
      <c r="B122" s="31"/>
      <c r="C122" s="32"/>
      <c r="D122" s="32"/>
      <c r="E122" s="32"/>
      <c r="F122" s="31"/>
      <c r="G122" s="31"/>
      <c r="H122" s="33"/>
      <c r="I122" s="33"/>
      <c r="J122" s="34" t="str">
        <f t="shared" si="0"/>
        <v/>
      </c>
      <c r="K122" s="34" t="str">
        <f>IF(OR(ISBLANK(H122),ISBLANK(I122),ISBLANK(H5)),"",IF(OR(AND(H122&gt;H5,H122&lt;Menu!S73),AND(I122&gt;H5,I122&lt;Menu!S73),AND(H122&lt;H5,I122&gt;Menu!S73)),"Valid","Tidak Valid"))</f>
        <v/>
      </c>
      <c r="L122" s="31"/>
      <c r="M122" s="1"/>
      <c r="N122" s="1"/>
      <c r="O122" s="1"/>
      <c r="P122" s="1"/>
      <c r="Q122" s="1"/>
      <c r="R122" s="1"/>
      <c r="S122" s="1"/>
      <c r="T122" s="1"/>
      <c r="U122" s="1"/>
      <c r="V122" s="1"/>
      <c r="W122" s="1"/>
      <c r="X122" s="1"/>
      <c r="Y122" s="1"/>
      <c r="Z122" s="1"/>
      <c r="AA122" s="1"/>
      <c r="AB122" s="1"/>
    </row>
    <row r="123" spans="1:28" ht="14.25" customHeight="1">
      <c r="A123" s="30">
        <v>111</v>
      </c>
      <c r="B123" s="31"/>
      <c r="C123" s="32"/>
      <c r="D123" s="32"/>
      <c r="E123" s="32"/>
      <c r="F123" s="31"/>
      <c r="G123" s="31"/>
      <c r="H123" s="33"/>
      <c r="I123" s="33"/>
      <c r="J123" s="34" t="str">
        <f t="shared" si="0"/>
        <v/>
      </c>
      <c r="K123" s="34" t="str">
        <f>IF(OR(ISBLANK(H123),ISBLANK(I123),ISBLANK(H5)),"",IF(OR(AND(H123&gt;H5,H123&lt;Menu!S73),AND(I123&gt;H5,I123&lt;Menu!S73),AND(H123&lt;H5,I123&gt;Menu!S73)),"Valid","Tidak Valid"))</f>
        <v/>
      </c>
      <c r="L123" s="31"/>
      <c r="M123" s="1"/>
      <c r="N123" s="1"/>
      <c r="O123" s="1"/>
      <c r="P123" s="1"/>
      <c r="Q123" s="1"/>
      <c r="R123" s="1"/>
      <c r="S123" s="1"/>
      <c r="T123" s="1"/>
      <c r="U123" s="1"/>
      <c r="V123" s="1"/>
      <c r="W123" s="1"/>
      <c r="X123" s="1"/>
      <c r="Y123" s="1"/>
      <c r="Z123" s="1"/>
      <c r="AA123" s="1"/>
      <c r="AB123" s="1"/>
    </row>
    <row r="124" spans="1:28" ht="14.25" customHeight="1">
      <c r="A124" s="30">
        <v>112</v>
      </c>
      <c r="B124" s="31"/>
      <c r="C124" s="32"/>
      <c r="D124" s="32"/>
      <c r="E124" s="32"/>
      <c r="F124" s="31"/>
      <c r="G124" s="31"/>
      <c r="H124" s="33"/>
      <c r="I124" s="33"/>
      <c r="J124" s="34" t="str">
        <f t="shared" si="0"/>
        <v/>
      </c>
      <c r="K124" s="34" t="str">
        <f>IF(OR(ISBLANK(H124),ISBLANK(I124),ISBLANK(H5)),"",IF(OR(AND(H124&gt;H5,H124&lt;Menu!S73),AND(I124&gt;H5,I124&lt;Menu!S73),AND(H124&lt;H5,I124&gt;Menu!S73)),"Valid","Tidak Valid"))</f>
        <v/>
      </c>
      <c r="L124" s="31"/>
      <c r="M124" s="1"/>
      <c r="N124" s="1"/>
      <c r="O124" s="1"/>
      <c r="P124" s="1"/>
      <c r="Q124" s="1"/>
      <c r="R124" s="1"/>
      <c r="S124" s="1"/>
      <c r="T124" s="1"/>
      <c r="U124" s="1"/>
      <c r="V124" s="1"/>
      <c r="W124" s="1"/>
      <c r="X124" s="1"/>
      <c r="Y124" s="1"/>
      <c r="Z124" s="1"/>
      <c r="AA124" s="1"/>
      <c r="AB124" s="1"/>
    </row>
    <row r="125" spans="1:28" ht="14.25" customHeight="1">
      <c r="A125" s="30">
        <v>113</v>
      </c>
      <c r="B125" s="31"/>
      <c r="C125" s="32"/>
      <c r="D125" s="32"/>
      <c r="E125" s="32"/>
      <c r="F125" s="31"/>
      <c r="G125" s="31"/>
      <c r="H125" s="33"/>
      <c r="I125" s="33"/>
      <c r="J125" s="34" t="str">
        <f t="shared" si="0"/>
        <v/>
      </c>
      <c r="K125" s="34" t="str">
        <f>IF(OR(ISBLANK(H125),ISBLANK(I125),ISBLANK(H5)),"",IF(OR(AND(H125&gt;H5,H125&lt;Menu!S73),AND(I125&gt;H5,I125&lt;Menu!S73),AND(H125&lt;H5,I125&gt;Menu!S73)),"Valid","Tidak Valid"))</f>
        <v/>
      </c>
      <c r="L125" s="31"/>
      <c r="M125" s="1"/>
      <c r="N125" s="1"/>
      <c r="O125" s="1"/>
      <c r="P125" s="1"/>
      <c r="Q125" s="1"/>
      <c r="R125" s="1"/>
      <c r="S125" s="1"/>
      <c r="T125" s="1"/>
      <c r="U125" s="1"/>
      <c r="V125" s="1"/>
      <c r="W125" s="1"/>
      <c r="X125" s="1"/>
      <c r="Y125" s="1"/>
      <c r="Z125" s="1"/>
      <c r="AA125" s="1"/>
      <c r="AB125" s="1"/>
    </row>
    <row r="126" spans="1:28" ht="14.25" customHeight="1">
      <c r="A126" s="30">
        <v>114</v>
      </c>
      <c r="B126" s="31"/>
      <c r="C126" s="32"/>
      <c r="D126" s="32"/>
      <c r="E126" s="32"/>
      <c r="F126" s="31"/>
      <c r="G126" s="31"/>
      <c r="H126" s="33"/>
      <c r="I126" s="33"/>
      <c r="J126" s="34" t="str">
        <f t="shared" si="0"/>
        <v/>
      </c>
      <c r="K126" s="34" t="str">
        <f>IF(OR(ISBLANK(H126),ISBLANK(I126),ISBLANK(H5)),"",IF(OR(AND(H126&gt;H5,H126&lt;Menu!S73),AND(I126&gt;H5,I126&lt;Menu!S73),AND(H126&lt;H5,I126&gt;Menu!S73)),"Valid","Tidak Valid"))</f>
        <v/>
      </c>
      <c r="L126" s="31"/>
      <c r="M126" s="1"/>
      <c r="N126" s="1"/>
      <c r="O126" s="1"/>
      <c r="P126" s="1"/>
      <c r="Q126" s="1"/>
      <c r="R126" s="1"/>
      <c r="S126" s="1"/>
      <c r="T126" s="1"/>
      <c r="U126" s="1"/>
      <c r="V126" s="1"/>
      <c r="W126" s="1"/>
      <c r="X126" s="1"/>
      <c r="Y126" s="1"/>
      <c r="Z126" s="1"/>
      <c r="AA126" s="1"/>
      <c r="AB126" s="1"/>
    </row>
    <row r="127" spans="1:28" ht="14.25" customHeight="1">
      <c r="A127" s="30">
        <v>115</v>
      </c>
      <c r="B127" s="31"/>
      <c r="C127" s="32"/>
      <c r="D127" s="32"/>
      <c r="E127" s="32"/>
      <c r="F127" s="31"/>
      <c r="G127" s="31"/>
      <c r="H127" s="33"/>
      <c r="I127" s="33"/>
      <c r="J127" s="34" t="str">
        <f t="shared" si="0"/>
        <v/>
      </c>
      <c r="K127" s="34" t="str">
        <f>IF(OR(ISBLANK(H127),ISBLANK(I127),ISBLANK(H5)),"",IF(OR(AND(H127&gt;H5,H127&lt;Menu!S73),AND(I127&gt;H5,I127&lt;Menu!S73),AND(H127&lt;H5,I127&gt;Menu!S73)),"Valid","Tidak Valid"))</f>
        <v/>
      </c>
      <c r="L127" s="31"/>
      <c r="M127" s="1"/>
      <c r="N127" s="1"/>
      <c r="O127" s="1"/>
      <c r="P127" s="1"/>
      <c r="Q127" s="1"/>
      <c r="R127" s="1"/>
      <c r="S127" s="1"/>
      <c r="T127" s="1"/>
      <c r="U127" s="1"/>
      <c r="V127" s="1"/>
      <c r="W127" s="1"/>
      <c r="X127" s="1"/>
      <c r="Y127" s="1"/>
      <c r="Z127" s="1"/>
      <c r="AA127" s="1"/>
      <c r="AB127" s="1"/>
    </row>
    <row r="128" spans="1:28" ht="14.25" customHeight="1">
      <c r="A128" s="30">
        <v>116</v>
      </c>
      <c r="B128" s="31"/>
      <c r="C128" s="32"/>
      <c r="D128" s="32"/>
      <c r="E128" s="32"/>
      <c r="F128" s="31"/>
      <c r="G128" s="31"/>
      <c r="H128" s="33"/>
      <c r="I128" s="33"/>
      <c r="J128" s="34" t="str">
        <f t="shared" si="0"/>
        <v/>
      </c>
      <c r="K128" s="34" t="str">
        <f>IF(OR(ISBLANK(H128),ISBLANK(I128),ISBLANK(H5)),"",IF(OR(AND(H128&gt;H5,H128&lt;Menu!S73),AND(I128&gt;H5,I128&lt;Menu!S73),AND(H128&lt;H5,I128&gt;Menu!S73)),"Valid","Tidak Valid"))</f>
        <v/>
      </c>
      <c r="L128" s="31"/>
      <c r="M128" s="1"/>
      <c r="N128" s="1"/>
      <c r="O128" s="1"/>
      <c r="P128" s="1"/>
      <c r="Q128" s="1"/>
      <c r="R128" s="1"/>
      <c r="S128" s="1"/>
      <c r="T128" s="1"/>
      <c r="U128" s="1"/>
      <c r="V128" s="1"/>
      <c r="W128" s="1"/>
      <c r="X128" s="1"/>
      <c r="Y128" s="1"/>
      <c r="Z128" s="1"/>
      <c r="AA128" s="1"/>
      <c r="AB128" s="1"/>
    </row>
    <row r="129" spans="1:28" ht="14.25" customHeight="1">
      <c r="A129" s="30">
        <v>117</v>
      </c>
      <c r="B129" s="31"/>
      <c r="C129" s="32"/>
      <c r="D129" s="32"/>
      <c r="E129" s="32"/>
      <c r="F129" s="31"/>
      <c r="G129" s="31"/>
      <c r="H129" s="33"/>
      <c r="I129" s="33"/>
      <c r="J129" s="34" t="str">
        <f t="shared" si="0"/>
        <v/>
      </c>
      <c r="K129" s="34" t="str">
        <f>IF(OR(ISBLANK(H129),ISBLANK(I129),ISBLANK(H5)),"",IF(OR(AND(H129&gt;H5,H129&lt;Menu!S73),AND(I129&gt;H5,I129&lt;Menu!S73),AND(H129&lt;H5,I129&gt;Menu!S73)),"Valid","Tidak Valid"))</f>
        <v/>
      </c>
      <c r="L129" s="31"/>
      <c r="M129" s="1"/>
      <c r="N129" s="1"/>
      <c r="O129" s="1"/>
      <c r="P129" s="1"/>
      <c r="Q129" s="1"/>
      <c r="R129" s="1"/>
      <c r="S129" s="1"/>
      <c r="T129" s="1"/>
      <c r="U129" s="1"/>
      <c r="V129" s="1"/>
      <c r="W129" s="1"/>
      <c r="X129" s="1"/>
      <c r="Y129" s="1"/>
      <c r="Z129" s="1"/>
      <c r="AA129" s="1"/>
      <c r="AB129" s="1"/>
    </row>
    <row r="130" spans="1:28" ht="14.25" customHeight="1">
      <c r="A130" s="30">
        <v>118</v>
      </c>
      <c r="B130" s="31"/>
      <c r="C130" s="32"/>
      <c r="D130" s="32"/>
      <c r="E130" s="32"/>
      <c r="F130" s="31"/>
      <c r="G130" s="31"/>
      <c r="H130" s="33"/>
      <c r="I130" s="33"/>
      <c r="J130" s="34" t="str">
        <f t="shared" si="0"/>
        <v/>
      </c>
      <c r="K130" s="34" t="str">
        <f>IF(OR(ISBLANK(H130),ISBLANK(I130),ISBLANK(H5)),"",IF(OR(AND(H130&gt;H5,H130&lt;Menu!S73),AND(I130&gt;H5,I130&lt;Menu!S73),AND(H130&lt;H5,I130&gt;Menu!S73)),"Valid","Tidak Valid"))</f>
        <v/>
      </c>
      <c r="L130" s="31"/>
      <c r="M130" s="1"/>
      <c r="N130" s="1"/>
      <c r="O130" s="1"/>
      <c r="P130" s="1"/>
      <c r="Q130" s="1"/>
      <c r="R130" s="1"/>
      <c r="S130" s="1"/>
      <c r="T130" s="1"/>
      <c r="U130" s="1"/>
      <c r="V130" s="1"/>
      <c r="W130" s="1"/>
      <c r="X130" s="1"/>
      <c r="Y130" s="1"/>
      <c r="Z130" s="1"/>
      <c r="AA130" s="1"/>
      <c r="AB130" s="1"/>
    </row>
    <row r="131" spans="1:28" ht="14.25" customHeight="1">
      <c r="A131" s="30">
        <v>119</v>
      </c>
      <c r="B131" s="31"/>
      <c r="C131" s="32"/>
      <c r="D131" s="32"/>
      <c r="E131" s="32"/>
      <c r="F131" s="31"/>
      <c r="G131" s="31"/>
      <c r="H131" s="33"/>
      <c r="I131" s="33"/>
      <c r="J131" s="34" t="str">
        <f t="shared" si="0"/>
        <v/>
      </c>
      <c r="K131" s="34" t="str">
        <f>IF(OR(ISBLANK(H131),ISBLANK(I131),ISBLANK(H5)),"",IF(OR(AND(H131&gt;H5,H131&lt;Menu!S73),AND(I131&gt;H5,I131&lt;Menu!S73),AND(H131&lt;H5,I131&gt;Menu!S73)),"Valid","Tidak Valid"))</f>
        <v/>
      </c>
      <c r="L131" s="31"/>
      <c r="M131" s="1"/>
      <c r="N131" s="1"/>
      <c r="O131" s="1"/>
      <c r="P131" s="1"/>
      <c r="Q131" s="1"/>
      <c r="R131" s="1"/>
      <c r="S131" s="1"/>
      <c r="T131" s="1"/>
      <c r="U131" s="1"/>
      <c r="V131" s="1"/>
      <c r="W131" s="1"/>
      <c r="X131" s="1"/>
      <c r="Y131" s="1"/>
      <c r="Z131" s="1"/>
      <c r="AA131" s="1"/>
      <c r="AB131" s="1"/>
    </row>
    <row r="132" spans="1:28" ht="14.25" customHeight="1">
      <c r="A132" s="30">
        <v>120</v>
      </c>
      <c r="B132" s="31"/>
      <c r="C132" s="32"/>
      <c r="D132" s="32"/>
      <c r="E132" s="32"/>
      <c r="F132" s="31"/>
      <c r="G132" s="31"/>
      <c r="H132" s="33"/>
      <c r="I132" s="33"/>
      <c r="J132" s="34" t="str">
        <f t="shared" si="0"/>
        <v/>
      </c>
      <c r="K132" s="34" t="str">
        <f>IF(OR(ISBLANK(H132),ISBLANK(I132),ISBLANK(H5)),"",IF(OR(AND(H132&gt;H5,H132&lt;Menu!S73),AND(I132&gt;H5,I132&lt;Menu!S73),AND(H132&lt;H5,I132&gt;Menu!S73)),"Valid","Tidak Valid"))</f>
        <v/>
      </c>
      <c r="L132" s="31"/>
      <c r="M132" s="1"/>
      <c r="N132" s="1"/>
      <c r="O132" s="1"/>
      <c r="P132" s="1"/>
      <c r="Q132" s="1"/>
      <c r="R132" s="1"/>
      <c r="S132" s="1"/>
      <c r="T132" s="1"/>
      <c r="U132" s="1"/>
      <c r="V132" s="1"/>
      <c r="W132" s="1"/>
      <c r="X132" s="1"/>
      <c r="Y132" s="1"/>
      <c r="Z132" s="1"/>
      <c r="AA132" s="1"/>
      <c r="AB132" s="1"/>
    </row>
    <row r="133" spans="1:28" ht="14.25" customHeight="1">
      <c r="A133" s="30">
        <v>121</v>
      </c>
      <c r="B133" s="31"/>
      <c r="C133" s="32"/>
      <c r="D133" s="32"/>
      <c r="E133" s="32"/>
      <c r="F133" s="31"/>
      <c r="G133" s="31"/>
      <c r="H133" s="33"/>
      <c r="I133" s="33"/>
      <c r="J133" s="34" t="str">
        <f t="shared" si="0"/>
        <v/>
      </c>
      <c r="K133" s="34" t="str">
        <f>IF(OR(ISBLANK(H133),ISBLANK(I133),ISBLANK(H5)),"",IF(OR(AND(H133&gt;H5,H133&lt;Menu!S73),AND(I133&gt;H5,I133&lt;Menu!S73),AND(H133&lt;H5,I133&gt;Menu!S73)),"Valid","Tidak Valid"))</f>
        <v/>
      </c>
      <c r="L133" s="31"/>
      <c r="M133" s="1"/>
      <c r="N133" s="1"/>
      <c r="O133" s="1"/>
      <c r="P133" s="1"/>
      <c r="Q133" s="1"/>
      <c r="R133" s="1"/>
      <c r="S133" s="1"/>
      <c r="T133" s="1"/>
      <c r="U133" s="1"/>
      <c r="V133" s="1"/>
      <c r="W133" s="1"/>
      <c r="X133" s="1"/>
      <c r="Y133" s="1"/>
      <c r="Z133" s="1"/>
      <c r="AA133" s="1"/>
      <c r="AB133" s="1"/>
    </row>
    <row r="134" spans="1:28" ht="14.25" customHeight="1">
      <c r="A134" s="30">
        <v>122</v>
      </c>
      <c r="B134" s="31"/>
      <c r="C134" s="32"/>
      <c r="D134" s="32"/>
      <c r="E134" s="32"/>
      <c r="F134" s="31"/>
      <c r="G134" s="31"/>
      <c r="H134" s="33"/>
      <c r="I134" s="33"/>
      <c r="J134" s="34" t="str">
        <f t="shared" si="0"/>
        <v/>
      </c>
      <c r="K134" s="34" t="str">
        <f>IF(OR(ISBLANK(H134),ISBLANK(I134),ISBLANK(H5)),"",IF(OR(AND(H134&gt;H5,H134&lt;Menu!S73),AND(I134&gt;H5,I134&lt;Menu!S73),AND(H134&lt;H5,I134&gt;Menu!S73)),"Valid","Tidak Valid"))</f>
        <v/>
      </c>
      <c r="L134" s="31"/>
      <c r="M134" s="1"/>
      <c r="N134" s="1"/>
      <c r="O134" s="1"/>
      <c r="P134" s="1"/>
      <c r="Q134" s="1"/>
      <c r="R134" s="1"/>
      <c r="S134" s="1"/>
      <c r="T134" s="1"/>
      <c r="U134" s="1"/>
      <c r="V134" s="1"/>
      <c r="W134" s="1"/>
      <c r="X134" s="1"/>
      <c r="Y134" s="1"/>
      <c r="Z134" s="1"/>
      <c r="AA134" s="1"/>
      <c r="AB134" s="1"/>
    </row>
    <row r="135" spans="1:28" ht="14.25" customHeight="1">
      <c r="A135" s="30">
        <v>123</v>
      </c>
      <c r="B135" s="31"/>
      <c r="C135" s="32"/>
      <c r="D135" s="32"/>
      <c r="E135" s="32"/>
      <c r="F135" s="31"/>
      <c r="G135" s="31"/>
      <c r="H135" s="33"/>
      <c r="I135" s="33"/>
      <c r="J135" s="34" t="str">
        <f t="shared" si="0"/>
        <v/>
      </c>
      <c r="K135" s="34" t="str">
        <f>IF(OR(ISBLANK(H135),ISBLANK(I135),ISBLANK(H5)),"",IF(OR(AND(H135&gt;H5,H135&lt;Menu!S73),AND(I135&gt;H5,I135&lt;Menu!S73),AND(H135&lt;H5,I135&gt;Menu!S73)),"Valid","Tidak Valid"))</f>
        <v/>
      </c>
      <c r="L135" s="31"/>
      <c r="M135" s="1"/>
      <c r="N135" s="1"/>
      <c r="O135" s="1"/>
      <c r="P135" s="1"/>
      <c r="Q135" s="1"/>
      <c r="R135" s="1"/>
      <c r="S135" s="1"/>
      <c r="T135" s="1"/>
      <c r="U135" s="1"/>
      <c r="V135" s="1"/>
      <c r="W135" s="1"/>
      <c r="X135" s="1"/>
      <c r="Y135" s="1"/>
      <c r="Z135" s="1"/>
      <c r="AA135" s="1"/>
      <c r="AB135" s="1"/>
    </row>
    <row r="136" spans="1:28" ht="14.25" customHeight="1">
      <c r="A136" s="30">
        <v>124</v>
      </c>
      <c r="B136" s="31"/>
      <c r="C136" s="32"/>
      <c r="D136" s="32"/>
      <c r="E136" s="32"/>
      <c r="F136" s="31"/>
      <c r="G136" s="31"/>
      <c r="H136" s="33"/>
      <c r="I136" s="33"/>
      <c r="J136" s="34" t="str">
        <f t="shared" si="0"/>
        <v/>
      </c>
      <c r="K136" s="34" t="str">
        <f>IF(OR(ISBLANK(H136),ISBLANK(I136),ISBLANK(H5)),"",IF(OR(AND(H136&gt;H5,H136&lt;Menu!S73),AND(I136&gt;H5,I136&lt;Menu!S73),AND(H136&lt;H5,I136&gt;Menu!S73)),"Valid","Tidak Valid"))</f>
        <v/>
      </c>
      <c r="L136" s="31"/>
      <c r="M136" s="1"/>
      <c r="N136" s="1"/>
      <c r="O136" s="1"/>
      <c r="P136" s="1"/>
      <c r="Q136" s="1"/>
      <c r="R136" s="1"/>
      <c r="S136" s="1"/>
      <c r="T136" s="1"/>
      <c r="U136" s="1"/>
      <c r="V136" s="1"/>
      <c r="W136" s="1"/>
      <c r="X136" s="1"/>
      <c r="Y136" s="1"/>
      <c r="Z136" s="1"/>
      <c r="AA136" s="1"/>
      <c r="AB136" s="1"/>
    </row>
    <row r="137" spans="1:28" ht="14.25" customHeight="1">
      <c r="A137" s="30">
        <v>125</v>
      </c>
      <c r="B137" s="31"/>
      <c r="C137" s="32"/>
      <c r="D137" s="32"/>
      <c r="E137" s="32"/>
      <c r="F137" s="31"/>
      <c r="G137" s="31"/>
      <c r="H137" s="33"/>
      <c r="I137" s="33"/>
      <c r="J137" s="34" t="str">
        <f t="shared" si="0"/>
        <v/>
      </c>
      <c r="K137" s="34" t="str">
        <f>IF(OR(ISBLANK(H137),ISBLANK(I137),ISBLANK(H5)),"",IF(OR(AND(H137&gt;H5,H137&lt;Menu!S73),AND(I137&gt;H5,I137&lt;Menu!S73),AND(H137&lt;H5,I137&gt;Menu!S73)),"Valid","Tidak Valid"))</f>
        <v/>
      </c>
      <c r="L137" s="31"/>
      <c r="M137" s="1"/>
      <c r="N137" s="1"/>
      <c r="O137" s="1"/>
      <c r="P137" s="1"/>
      <c r="Q137" s="1"/>
      <c r="R137" s="1"/>
      <c r="S137" s="1"/>
      <c r="T137" s="1"/>
      <c r="U137" s="1"/>
      <c r="V137" s="1"/>
      <c r="W137" s="1"/>
      <c r="X137" s="1"/>
      <c r="Y137" s="1"/>
      <c r="Z137" s="1"/>
      <c r="AA137" s="1"/>
      <c r="AB137" s="1"/>
    </row>
    <row r="138" spans="1:28" ht="14.25" customHeight="1">
      <c r="A138" s="30">
        <v>126</v>
      </c>
      <c r="B138" s="31"/>
      <c r="C138" s="32"/>
      <c r="D138" s="32"/>
      <c r="E138" s="32"/>
      <c r="F138" s="31"/>
      <c r="G138" s="31"/>
      <c r="H138" s="33"/>
      <c r="I138" s="33"/>
      <c r="J138" s="34" t="str">
        <f t="shared" si="0"/>
        <v/>
      </c>
      <c r="K138" s="34" t="str">
        <f>IF(OR(ISBLANK(H138),ISBLANK(I138),ISBLANK(H5)),"",IF(OR(AND(H138&gt;H5,H138&lt;Menu!S73),AND(I138&gt;H5,I138&lt;Menu!S73),AND(H138&lt;H5,I138&gt;Menu!S73)),"Valid","Tidak Valid"))</f>
        <v/>
      </c>
      <c r="L138" s="31"/>
      <c r="M138" s="1"/>
      <c r="N138" s="1"/>
      <c r="O138" s="1"/>
      <c r="P138" s="1"/>
      <c r="Q138" s="1"/>
      <c r="R138" s="1"/>
      <c r="S138" s="1"/>
      <c r="T138" s="1"/>
      <c r="U138" s="1"/>
      <c r="V138" s="1"/>
      <c r="W138" s="1"/>
      <c r="X138" s="1"/>
      <c r="Y138" s="1"/>
      <c r="Z138" s="1"/>
      <c r="AA138" s="1"/>
      <c r="AB138" s="1"/>
    </row>
    <row r="139" spans="1:28" ht="14.25" customHeight="1">
      <c r="A139" s="30">
        <v>127</v>
      </c>
      <c r="B139" s="31"/>
      <c r="C139" s="32"/>
      <c r="D139" s="32"/>
      <c r="E139" s="32"/>
      <c r="F139" s="31"/>
      <c r="G139" s="31"/>
      <c r="H139" s="33"/>
      <c r="I139" s="33"/>
      <c r="J139" s="34" t="str">
        <f t="shared" si="0"/>
        <v/>
      </c>
      <c r="K139" s="34" t="str">
        <f>IF(OR(ISBLANK(H139),ISBLANK(I139),ISBLANK(H5)),"",IF(OR(AND(H139&gt;H5,H139&lt;Menu!S73),AND(I139&gt;H5,I139&lt;Menu!S73),AND(H139&lt;H5,I139&gt;Menu!S73)),"Valid","Tidak Valid"))</f>
        <v/>
      </c>
      <c r="L139" s="31"/>
      <c r="M139" s="1"/>
      <c r="N139" s="1"/>
      <c r="O139" s="1"/>
      <c r="P139" s="1"/>
      <c r="Q139" s="1"/>
      <c r="R139" s="1"/>
      <c r="S139" s="1"/>
      <c r="T139" s="1"/>
      <c r="U139" s="1"/>
      <c r="V139" s="1"/>
      <c r="W139" s="1"/>
      <c r="X139" s="1"/>
      <c r="Y139" s="1"/>
      <c r="Z139" s="1"/>
      <c r="AA139" s="1"/>
      <c r="AB139" s="1"/>
    </row>
    <row r="140" spans="1:28" ht="14.25" customHeight="1">
      <c r="A140" s="30">
        <v>128</v>
      </c>
      <c r="B140" s="31"/>
      <c r="C140" s="32"/>
      <c r="D140" s="32"/>
      <c r="E140" s="32"/>
      <c r="F140" s="31"/>
      <c r="G140" s="31"/>
      <c r="H140" s="33"/>
      <c r="I140" s="33"/>
      <c r="J140" s="34" t="str">
        <f t="shared" si="0"/>
        <v/>
      </c>
      <c r="K140" s="34" t="str">
        <f>IF(OR(ISBLANK(H140),ISBLANK(I140),ISBLANK(H5)),"",IF(OR(AND(H140&gt;H5,H140&lt;Menu!S73),AND(I140&gt;H5,I140&lt;Menu!S73),AND(H140&lt;H5,I140&gt;Menu!S73)),"Valid","Tidak Valid"))</f>
        <v/>
      </c>
      <c r="L140" s="31"/>
      <c r="M140" s="1"/>
      <c r="N140" s="1"/>
      <c r="O140" s="1"/>
      <c r="P140" s="1"/>
      <c r="Q140" s="1"/>
      <c r="R140" s="1"/>
      <c r="S140" s="1"/>
      <c r="T140" s="1"/>
      <c r="U140" s="1"/>
      <c r="V140" s="1"/>
      <c r="W140" s="1"/>
      <c r="X140" s="1"/>
      <c r="Y140" s="1"/>
      <c r="Z140" s="1"/>
      <c r="AA140" s="1"/>
      <c r="AB140" s="1"/>
    </row>
    <row r="141" spans="1:28" ht="14.25" customHeight="1">
      <c r="A141" s="30">
        <v>129</v>
      </c>
      <c r="B141" s="31"/>
      <c r="C141" s="32"/>
      <c r="D141" s="32"/>
      <c r="E141" s="32"/>
      <c r="F141" s="31"/>
      <c r="G141" s="31"/>
      <c r="H141" s="33"/>
      <c r="I141" s="33"/>
      <c r="J141" s="34" t="str">
        <f t="shared" si="0"/>
        <v/>
      </c>
      <c r="K141" s="34" t="str">
        <f>IF(OR(ISBLANK(H141),ISBLANK(I141),ISBLANK(H5)),"",IF(OR(AND(H141&gt;H5,H141&lt;Menu!S73),AND(I141&gt;H5,I141&lt;Menu!S73),AND(H141&lt;H5,I141&gt;Menu!S73)),"Valid","Tidak Valid"))</f>
        <v/>
      </c>
      <c r="L141" s="31"/>
      <c r="M141" s="1"/>
      <c r="N141" s="1"/>
      <c r="O141" s="1"/>
      <c r="P141" s="1"/>
      <c r="Q141" s="1"/>
      <c r="R141" s="1"/>
      <c r="S141" s="1"/>
      <c r="T141" s="1"/>
      <c r="U141" s="1"/>
      <c r="V141" s="1"/>
      <c r="W141" s="1"/>
      <c r="X141" s="1"/>
      <c r="Y141" s="1"/>
      <c r="Z141" s="1"/>
      <c r="AA141" s="1"/>
      <c r="AB141" s="1"/>
    </row>
    <row r="142" spans="1:28" ht="14.25" customHeight="1">
      <c r="A142" s="30">
        <v>130</v>
      </c>
      <c r="B142" s="31"/>
      <c r="C142" s="32"/>
      <c r="D142" s="32"/>
      <c r="E142" s="32"/>
      <c r="F142" s="31"/>
      <c r="G142" s="31"/>
      <c r="H142" s="33"/>
      <c r="I142" s="33"/>
      <c r="J142" s="34" t="str">
        <f t="shared" si="0"/>
        <v/>
      </c>
      <c r="K142" s="34" t="str">
        <f>IF(OR(ISBLANK(H142),ISBLANK(I142),ISBLANK(H5)),"",IF(OR(AND(H142&gt;H5,H142&lt;Menu!S73),AND(I142&gt;H5,I142&lt;Menu!S73),AND(H142&lt;H5,I142&gt;Menu!S73)),"Valid","Tidak Valid"))</f>
        <v/>
      </c>
      <c r="L142" s="31"/>
      <c r="M142" s="1"/>
      <c r="N142" s="1"/>
      <c r="O142" s="1"/>
      <c r="P142" s="1"/>
      <c r="Q142" s="1"/>
      <c r="R142" s="1"/>
      <c r="S142" s="1"/>
      <c r="T142" s="1"/>
      <c r="U142" s="1"/>
      <c r="V142" s="1"/>
      <c r="W142" s="1"/>
      <c r="X142" s="1"/>
      <c r="Y142" s="1"/>
      <c r="Z142" s="1"/>
      <c r="AA142" s="1"/>
      <c r="AB142" s="1"/>
    </row>
    <row r="143" spans="1:28" ht="14.25" customHeight="1">
      <c r="A143" s="30">
        <v>131</v>
      </c>
      <c r="B143" s="31"/>
      <c r="C143" s="32"/>
      <c r="D143" s="32"/>
      <c r="E143" s="32"/>
      <c r="F143" s="31"/>
      <c r="G143" s="31"/>
      <c r="H143" s="33"/>
      <c r="I143" s="33"/>
      <c r="J143" s="34" t="str">
        <f t="shared" si="0"/>
        <v/>
      </c>
      <c r="K143" s="34" t="str">
        <f>IF(OR(ISBLANK(H143),ISBLANK(I143),ISBLANK(H5)),"",IF(OR(AND(H143&gt;H5,H143&lt;Menu!S73),AND(I143&gt;H5,I143&lt;Menu!S73),AND(H143&lt;H5,I143&gt;Menu!S73)),"Valid","Tidak Valid"))</f>
        <v/>
      </c>
      <c r="L143" s="31"/>
      <c r="M143" s="1"/>
      <c r="N143" s="1"/>
      <c r="O143" s="1"/>
      <c r="P143" s="1"/>
      <c r="Q143" s="1"/>
      <c r="R143" s="1"/>
      <c r="S143" s="1"/>
      <c r="T143" s="1"/>
      <c r="U143" s="1"/>
      <c r="V143" s="1"/>
      <c r="W143" s="1"/>
      <c r="X143" s="1"/>
      <c r="Y143" s="1"/>
      <c r="Z143" s="1"/>
      <c r="AA143" s="1"/>
      <c r="AB143" s="1"/>
    </row>
    <row r="144" spans="1:28" ht="14.25" customHeight="1">
      <c r="A144" s="30">
        <v>132</v>
      </c>
      <c r="B144" s="31"/>
      <c r="C144" s="32"/>
      <c r="D144" s="32"/>
      <c r="E144" s="32"/>
      <c r="F144" s="31"/>
      <c r="G144" s="31"/>
      <c r="H144" s="33"/>
      <c r="I144" s="33"/>
      <c r="J144" s="34" t="str">
        <f t="shared" si="0"/>
        <v/>
      </c>
      <c r="K144" s="34" t="str">
        <f>IF(OR(ISBLANK(H144),ISBLANK(I144),ISBLANK(H5)),"",IF(OR(AND(H144&gt;H5,H144&lt;Menu!S73),AND(I144&gt;H5,I144&lt;Menu!S73),AND(H144&lt;H5,I144&gt;Menu!S73)),"Valid","Tidak Valid"))</f>
        <v/>
      </c>
      <c r="L144" s="31"/>
      <c r="M144" s="1"/>
      <c r="N144" s="1"/>
      <c r="O144" s="1"/>
      <c r="P144" s="1"/>
      <c r="Q144" s="1"/>
      <c r="R144" s="1"/>
      <c r="S144" s="1"/>
      <c r="T144" s="1"/>
      <c r="U144" s="1"/>
      <c r="V144" s="1"/>
      <c r="W144" s="1"/>
      <c r="X144" s="1"/>
      <c r="Y144" s="1"/>
      <c r="Z144" s="1"/>
      <c r="AA144" s="1"/>
      <c r="AB144" s="1"/>
    </row>
    <row r="145" spans="1:28" ht="14.25" customHeight="1">
      <c r="A145" s="30">
        <v>133</v>
      </c>
      <c r="B145" s="31"/>
      <c r="C145" s="32"/>
      <c r="D145" s="32"/>
      <c r="E145" s="32"/>
      <c r="F145" s="31"/>
      <c r="G145" s="31"/>
      <c r="H145" s="33"/>
      <c r="I145" s="33"/>
      <c r="J145" s="34" t="str">
        <f t="shared" si="0"/>
        <v/>
      </c>
      <c r="K145" s="34" t="str">
        <f>IF(OR(ISBLANK(H145),ISBLANK(I145),ISBLANK(H5)),"",IF(OR(AND(H145&gt;H5,H145&lt;Menu!S73),AND(I145&gt;H5,I145&lt;Menu!S73),AND(H145&lt;H5,I145&gt;Menu!S73)),"Valid","Tidak Valid"))</f>
        <v/>
      </c>
      <c r="L145" s="31"/>
      <c r="M145" s="1"/>
      <c r="N145" s="1"/>
      <c r="O145" s="1"/>
      <c r="P145" s="1"/>
      <c r="Q145" s="1"/>
      <c r="R145" s="1"/>
      <c r="S145" s="1"/>
      <c r="T145" s="1"/>
      <c r="U145" s="1"/>
      <c r="V145" s="1"/>
      <c r="W145" s="1"/>
      <c r="X145" s="1"/>
      <c r="Y145" s="1"/>
      <c r="Z145" s="1"/>
      <c r="AA145" s="1"/>
      <c r="AB145" s="1"/>
    </row>
    <row r="146" spans="1:28" ht="14.25" customHeight="1">
      <c r="A146" s="30">
        <v>134</v>
      </c>
      <c r="B146" s="31"/>
      <c r="C146" s="32"/>
      <c r="D146" s="32"/>
      <c r="E146" s="32"/>
      <c r="F146" s="31"/>
      <c r="G146" s="31"/>
      <c r="H146" s="33"/>
      <c r="I146" s="33"/>
      <c r="J146" s="34" t="str">
        <f t="shared" si="0"/>
        <v/>
      </c>
      <c r="K146" s="34" t="str">
        <f>IF(OR(ISBLANK(H146),ISBLANK(I146),ISBLANK(H5)),"",IF(OR(AND(H146&gt;H5,H146&lt;Menu!S73),AND(I146&gt;H5,I146&lt;Menu!S73),AND(H146&lt;H5,I146&gt;Menu!S73)),"Valid","Tidak Valid"))</f>
        <v/>
      </c>
      <c r="L146" s="31"/>
      <c r="M146" s="1"/>
      <c r="N146" s="1"/>
      <c r="O146" s="1"/>
      <c r="P146" s="1"/>
      <c r="Q146" s="1"/>
      <c r="R146" s="1"/>
      <c r="S146" s="1"/>
      <c r="T146" s="1"/>
      <c r="U146" s="1"/>
      <c r="V146" s="1"/>
      <c r="W146" s="1"/>
      <c r="X146" s="1"/>
      <c r="Y146" s="1"/>
      <c r="Z146" s="1"/>
      <c r="AA146" s="1"/>
      <c r="AB146" s="1"/>
    </row>
    <row r="147" spans="1:28" ht="14.25" customHeight="1">
      <c r="A147" s="30">
        <v>135</v>
      </c>
      <c r="B147" s="31"/>
      <c r="C147" s="32"/>
      <c r="D147" s="32"/>
      <c r="E147" s="32"/>
      <c r="F147" s="31"/>
      <c r="G147" s="31"/>
      <c r="H147" s="33"/>
      <c r="I147" s="33"/>
      <c r="J147" s="34" t="str">
        <f t="shared" si="0"/>
        <v/>
      </c>
      <c r="K147" s="34" t="str">
        <f>IF(OR(ISBLANK(H147),ISBLANK(I147),ISBLANK(H5)),"",IF(OR(AND(H147&gt;H5,H147&lt;Menu!S73),AND(I147&gt;H5,I147&lt;Menu!S73),AND(H147&lt;H5,I147&gt;Menu!S73)),"Valid","Tidak Valid"))</f>
        <v/>
      </c>
      <c r="L147" s="31"/>
      <c r="M147" s="1"/>
      <c r="N147" s="1"/>
      <c r="O147" s="1"/>
      <c r="P147" s="1"/>
      <c r="Q147" s="1"/>
      <c r="R147" s="1"/>
      <c r="S147" s="1"/>
      <c r="T147" s="1"/>
      <c r="U147" s="1"/>
      <c r="V147" s="1"/>
      <c r="W147" s="1"/>
      <c r="X147" s="1"/>
      <c r="Y147" s="1"/>
      <c r="Z147" s="1"/>
      <c r="AA147" s="1"/>
      <c r="AB147" s="1"/>
    </row>
    <row r="148" spans="1:28" ht="14.25" customHeight="1">
      <c r="A148" s="30">
        <v>136</v>
      </c>
      <c r="B148" s="31"/>
      <c r="C148" s="32"/>
      <c r="D148" s="32"/>
      <c r="E148" s="32"/>
      <c r="F148" s="31"/>
      <c r="G148" s="31"/>
      <c r="H148" s="33"/>
      <c r="I148" s="33"/>
      <c r="J148" s="34" t="str">
        <f t="shared" si="0"/>
        <v/>
      </c>
      <c r="K148" s="34" t="str">
        <f>IF(OR(ISBLANK(H148),ISBLANK(I148),ISBLANK(H5)),"",IF(OR(AND(H148&gt;H5,H148&lt;Menu!S73),AND(I148&gt;H5,I148&lt;Menu!S73),AND(H148&lt;H5,I148&gt;Menu!S73)),"Valid","Tidak Valid"))</f>
        <v/>
      </c>
      <c r="L148" s="31"/>
      <c r="M148" s="1"/>
      <c r="N148" s="1"/>
      <c r="O148" s="1"/>
      <c r="P148" s="1"/>
      <c r="Q148" s="1"/>
      <c r="R148" s="1"/>
      <c r="S148" s="1"/>
      <c r="T148" s="1"/>
      <c r="U148" s="1"/>
      <c r="V148" s="1"/>
      <c r="W148" s="1"/>
      <c r="X148" s="1"/>
      <c r="Y148" s="1"/>
      <c r="Z148" s="1"/>
      <c r="AA148" s="1"/>
      <c r="AB148" s="1"/>
    </row>
    <row r="149" spans="1:28" ht="14.25" customHeight="1">
      <c r="A149" s="30">
        <v>137</v>
      </c>
      <c r="B149" s="31"/>
      <c r="C149" s="32"/>
      <c r="D149" s="32"/>
      <c r="E149" s="32"/>
      <c r="F149" s="31"/>
      <c r="G149" s="31"/>
      <c r="H149" s="33"/>
      <c r="I149" s="33"/>
      <c r="J149" s="34" t="str">
        <f t="shared" si="0"/>
        <v/>
      </c>
      <c r="K149" s="34" t="str">
        <f>IF(OR(ISBLANK(H149),ISBLANK(I149),ISBLANK(H5)),"",IF(OR(AND(H149&gt;H5,H149&lt;Menu!S73),AND(I149&gt;H5,I149&lt;Menu!S73),AND(H149&lt;H5,I149&gt;Menu!S73)),"Valid","Tidak Valid"))</f>
        <v/>
      </c>
      <c r="L149" s="31"/>
      <c r="M149" s="1"/>
      <c r="N149" s="1"/>
      <c r="O149" s="1"/>
      <c r="P149" s="1"/>
      <c r="Q149" s="1"/>
      <c r="R149" s="1"/>
      <c r="S149" s="1"/>
      <c r="T149" s="1"/>
      <c r="U149" s="1"/>
      <c r="V149" s="1"/>
      <c r="W149" s="1"/>
      <c r="X149" s="1"/>
      <c r="Y149" s="1"/>
      <c r="Z149" s="1"/>
      <c r="AA149" s="1"/>
      <c r="AB149" s="1"/>
    </row>
    <row r="150" spans="1:28" ht="14.25" customHeight="1">
      <c r="A150" s="30">
        <v>138</v>
      </c>
      <c r="B150" s="31"/>
      <c r="C150" s="32"/>
      <c r="D150" s="32"/>
      <c r="E150" s="32"/>
      <c r="F150" s="31"/>
      <c r="G150" s="31"/>
      <c r="H150" s="33"/>
      <c r="I150" s="33"/>
      <c r="J150" s="34" t="str">
        <f t="shared" si="0"/>
        <v/>
      </c>
      <c r="K150" s="34" t="str">
        <f>IF(OR(ISBLANK(H150),ISBLANK(I150),ISBLANK(H5)),"",IF(OR(AND(H150&gt;H5,H150&lt;Menu!S73),AND(I150&gt;H5,I150&lt;Menu!S73),AND(H150&lt;H5,I150&gt;Menu!S73)),"Valid","Tidak Valid"))</f>
        <v/>
      </c>
      <c r="L150" s="31"/>
      <c r="M150" s="1"/>
      <c r="N150" s="1"/>
      <c r="O150" s="1"/>
      <c r="P150" s="1"/>
      <c r="Q150" s="1"/>
      <c r="R150" s="1"/>
      <c r="S150" s="1"/>
      <c r="T150" s="1"/>
      <c r="U150" s="1"/>
      <c r="V150" s="1"/>
      <c r="W150" s="1"/>
      <c r="X150" s="1"/>
      <c r="Y150" s="1"/>
      <c r="Z150" s="1"/>
      <c r="AA150" s="1"/>
      <c r="AB150" s="1"/>
    </row>
    <row r="151" spans="1:28" ht="14.25" customHeight="1">
      <c r="A151" s="30">
        <v>139</v>
      </c>
      <c r="B151" s="31"/>
      <c r="C151" s="32"/>
      <c r="D151" s="32"/>
      <c r="E151" s="32"/>
      <c r="F151" s="31"/>
      <c r="G151" s="31"/>
      <c r="H151" s="33"/>
      <c r="I151" s="33"/>
      <c r="J151" s="34" t="str">
        <f t="shared" si="0"/>
        <v/>
      </c>
      <c r="K151" s="34" t="str">
        <f>IF(OR(ISBLANK(H151),ISBLANK(I151),ISBLANK(H5)),"",IF(OR(AND(H151&gt;H5,H151&lt;Menu!S73),AND(I151&gt;H5,I151&lt;Menu!S73),AND(H151&lt;H5,I151&gt;Menu!S73)),"Valid","Tidak Valid"))</f>
        <v/>
      </c>
      <c r="L151" s="31"/>
      <c r="M151" s="1"/>
      <c r="N151" s="1"/>
      <c r="O151" s="1"/>
      <c r="P151" s="1"/>
      <c r="Q151" s="1"/>
      <c r="R151" s="1"/>
      <c r="S151" s="1"/>
      <c r="T151" s="1"/>
      <c r="U151" s="1"/>
      <c r="V151" s="1"/>
      <c r="W151" s="1"/>
      <c r="X151" s="1"/>
      <c r="Y151" s="1"/>
      <c r="Z151" s="1"/>
      <c r="AA151" s="1"/>
      <c r="AB151" s="1"/>
    </row>
    <row r="152" spans="1:28" ht="14.25" customHeight="1">
      <c r="A152" s="30">
        <v>140</v>
      </c>
      <c r="B152" s="31"/>
      <c r="C152" s="32"/>
      <c r="D152" s="32"/>
      <c r="E152" s="32"/>
      <c r="F152" s="31"/>
      <c r="G152" s="31"/>
      <c r="H152" s="33"/>
      <c r="I152" s="33"/>
      <c r="J152" s="34" t="str">
        <f t="shared" si="0"/>
        <v/>
      </c>
      <c r="K152" s="34" t="str">
        <f>IF(OR(ISBLANK(H152),ISBLANK(I152),ISBLANK(H5)),"",IF(OR(AND(H152&gt;H5,H152&lt;Menu!S73),AND(I152&gt;H5,I152&lt;Menu!S73),AND(H152&lt;H5,I152&gt;Menu!S73)),"Valid","Tidak Valid"))</f>
        <v/>
      </c>
      <c r="L152" s="31"/>
      <c r="M152" s="1"/>
      <c r="N152" s="1"/>
      <c r="O152" s="1"/>
      <c r="P152" s="1"/>
      <c r="Q152" s="1"/>
      <c r="R152" s="1"/>
      <c r="S152" s="1"/>
      <c r="T152" s="1"/>
      <c r="U152" s="1"/>
      <c r="V152" s="1"/>
      <c r="W152" s="1"/>
      <c r="X152" s="1"/>
      <c r="Y152" s="1"/>
      <c r="Z152" s="1"/>
      <c r="AA152" s="1"/>
      <c r="AB152" s="1"/>
    </row>
    <row r="153" spans="1:28" ht="14.25" customHeight="1">
      <c r="A153" s="30">
        <v>141</v>
      </c>
      <c r="B153" s="31"/>
      <c r="C153" s="32"/>
      <c r="D153" s="32"/>
      <c r="E153" s="32"/>
      <c r="F153" s="31"/>
      <c r="G153" s="31"/>
      <c r="H153" s="33"/>
      <c r="I153" s="33"/>
      <c r="J153" s="34" t="str">
        <f t="shared" si="0"/>
        <v/>
      </c>
      <c r="K153" s="34" t="str">
        <f>IF(OR(ISBLANK(H153),ISBLANK(I153),ISBLANK(H5)),"",IF(OR(AND(H153&gt;H5,H153&lt;Menu!S73),AND(I153&gt;H5,I153&lt;Menu!S73),AND(H153&lt;H5,I153&gt;Menu!S73)),"Valid","Tidak Valid"))</f>
        <v/>
      </c>
      <c r="L153" s="31"/>
      <c r="M153" s="1"/>
      <c r="N153" s="1"/>
      <c r="O153" s="1"/>
      <c r="P153" s="1"/>
      <c r="Q153" s="1"/>
      <c r="R153" s="1"/>
      <c r="S153" s="1"/>
      <c r="T153" s="1"/>
      <c r="U153" s="1"/>
      <c r="V153" s="1"/>
      <c r="W153" s="1"/>
      <c r="X153" s="1"/>
      <c r="Y153" s="1"/>
      <c r="Z153" s="1"/>
      <c r="AA153" s="1"/>
      <c r="AB153" s="1"/>
    </row>
    <row r="154" spans="1:28" ht="14.25" customHeight="1">
      <c r="A154" s="30">
        <v>142</v>
      </c>
      <c r="B154" s="31"/>
      <c r="C154" s="32"/>
      <c r="D154" s="32"/>
      <c r="E154" s="32"/>
      <c r="F154" s="31"/>
      <c r="G154" s="31"/>
      <c r="H154" s="33"/>
      <c r="I154" s="33"/>
      <c r="J154" s="34" t="str">
        <f t="shared" si="0"/>
        <v/>
      </c>
      <c r="K154" s="34" t="str">
        <f>IF(OR(ISBLANK(H154),ISBLANK(I154),ISBLANK(H5)),"",IF(OR(AND(H154&gt;H5,H154&lt;Menu!S73),AND(I154&gt;H5,I154&lt;Menu!S73),AND(H154&lt;H5,I154&gt;Menu!S73)),"Valid","Tidak Valid"))</f>
        <v/>
      </c>
      <c r="L154" s="31"/>
      <c r="M154" s="1"/>
      <c r="N154" s="1"/>
      <c r="O154" s="1"/>
      <c r="P154" s="1"/>
      <c r="Q154" s="1"/>
      <c r="R154" s="1"/>
      <c r="S154" s="1"/>
      <c r="T154" s="1"/>
      <c r="U154" s="1"/>
      <c r="V154" s="1"/>
      <c r="W154" s="1"/>
      <c r="X154" s="1"/>
      <c r="Y154" s="1"/>
      <c r="Z154" s="1"/>
      <c r="AA154" s="1"/>
      <c r="AB154" s="1"/>
    </row>
    <row r="155" spans="1:28" ht="14.25" customHeight="1">
      <c r="A155" s="30">
        <v>143</v>
      </c>
      <c r="B155" s="31"/>
      <c r="C155" s="32"/>
      <c r="D155" s="32"/>
      <c r="E155" s="32"/>
      <c r="F155" s="31"/>
      <c r="G155" s="31"/>
      <c r="H155" s="33"/>
      <c r="I155" s="33"/>
      <c r="J155" s="34" t="str">
        <f t="shared" si="0"/>
        <v/>
      </c>
      <c r="K155" s="34" t="str">
        <f>IF(OR(ISBLANK(H155),ISBLANK(I155),ISBLANK(H5)),"",IF(OR(AND(H155&gt;H5,H155&lt;Menu!S73),AND(I155&gt;H5,I155&lt;Menu!S73),AND(H155&lt;H5,I155&gt;Menu!S73)),"Valid","Tidak Valid"))</f>
        <v/>
      </c>
      <c r="L155" s="31"/>
      <c r="M155" s="1"/>
      <c r="N155" s="1"/>
      <c r="O155" s="1"/>
      <c r="P155" s="1"/>
      <c r="Q155" s="1"/>
      <c r="R155" s="1"/>
      <c r="S155" s="1"/>
      <c r="T155" s="1"/>
      <c r="U155" s="1"/>
      <c r="V155" s="1"/>
      <c r="W155" s="1"/>
      <c r="X155" s="1"/>
      <c r="Y155" s="1"/>
      <c r="Z155" s="1"/>
      <c r="AA155" s="1"/>
      <c r="AB155" s="1"/>
    </row>
    <row r="156" spans="1:28" ht="14.25" customHeight="1">
      <c r="A156" s="30">
        <v>144</v>
      </c>
      <c r="B156" s="31"/>
      <c r="C156" s="32"/>
      <c r="D156" s="32"/>
      <c r="E156" s="32"/>
      <c r="F156" s="31"/>
      <c r="G156" s="31"/>
      <c r="H156" s="33"/>
      <c r="I156" s="33"/>
      <c r="J156" s="34" t="str">
        <f t="shared" si="0"/>
        <v/>
      </c>
      <c r="K156" s="34" t="str">
        <f>IF(OR(ISBLANK(H156),ISBLANK(I156),ISBLANK(H5)),"",IF(OR(AND(H156&gt;H5,H156&lt;Menu!S73),AND(I156&gt;H5,I156&lt;Menu!S73),AND(H156&lt;H5,I156&gt;Menu!S73)),"Valid","Tidak Valid"))</f>
        <v/>
      </c>
      <c r="L156" s="31"/>
      <c r="M156" s="1"/>
      <c r="N156" s="1"/>
      <c r="O156" s="1"/>
      <c r="P156" s="1"/>
      <c r="Q156" s="1"/>
      <c r="R156" s="1"/>
      <c r="S156" s="1"/>
      <c r="T156" s="1"/>
      <c r="U156" s="1"/>
      <c r="V156" s="1"/>
      <c r="W156" s="1"/>
      <c r="X156" s="1"/>
      <c r="Y156" s="1"/>
      <c r="Z156" s="1"/>
      <c r="AA156" s="1"/>
      <c r="AB156" s="1"/>
    </row>
    <row r="157" spans="1:28" ht="14.25" customHeight="1">
      <c r="A157" s="30">
        <v>145</v>
      </c>
      <c r="B157" s="31"/>
      <c r="C157" s="32"/>
      <c r="D157" s="32"/>
      <c r="E157" s="32"/>
      <c r="F157" s="31"/>
      <c r="G157" s="31"/>
      <c r="H157" s="33"/>
      <c r="I157" s="33"/>
      <c r="J157" s="34" t="str">
        <f t="shared" si="0"/>
        <v/>
      </c>
      <c r="K157" s="34" t="str">
        <f>IF(OR(ISBLANK(H157),ISBLANK(I157),ISBLANK(H5)),"",IF(OR(AND(H157&gt;H5,H157&lt;Menu!S73),AND(I157&gt;H5,I157&lt;Menu!S73),AND(H157&lt;H5,I157&gt;Menu!S73)),"Valid","Tidak Valid"))</f>
        <v/>
      </c>
      <c r="L157" s="31"/>
      <c r="M157" s="1"/>
      <c r="N157" s="1"/>
      <c r="O157" s="1"/>
      <c r="P157" s="1"/>
      <c r="Q157" s="1"/>
      <c r="R157" s="1"/>
      <c r="S157" s="1"/>
      <c r="T157" s="1"/>
      <c r="U157" s="1"/>
      <c r="V157" s="1"/>
      <c r="W157" s="1"/>
      <c r="X157" s="1"/>
      <c r="Y157" s="1"/>
      <c r="Z157" s="1"/>
      <c r="AA157" s="1"/>
      <c r="AB157" s="1"/>
    </row>
    <row r="158" spans="1:28" ht="14.25" customHeight="1">
      <c r="A158" s="30">
        <v>146</v>
      </c>
      <c r="B158" s="31"/>
      <c r="C158" s="32"/>
      <c r="D158" s="32"/>
      <c r="E158" s="32"/>
      <c r="F158" s="31"/>
      <c r="G158" s="31"/>
      <c r="H158" s="33"/>
      <c r="I158" s="33"/>
      <c r="J158" s="34" t="str">
        <f t="shared" si="0"/>
        <v/>
      </c>
      <c r="K158" s="34" t="str">
        <f>IF(OR(ISBLANK(H158),ISBLANK(I158),ISBLANK(H5)),"",IF(OR(AND(H158&gt;H5,H158&lt;Menu!S73),AND(I158&gt;H5,I158&lt;Menu!S73),AND(H158&lt;H5,I158&gt;Menu!S73)),"Valid","Tidak Valid"))</f>
        <v/>
      </c>
      <c r="L158" s="31"/>
      <c r="M158" s="1"/>
      <c r="N158" s="1"/>
      <c r="O158" s="1"/>
      <c r="P158" s="1"/>
      <c r="Q158" s="1"/>
      <c r="R158" s="1"/>
      <c r="S158" s="1"/>
      <c r="T158" s="1"/>
      <c r="U158" s="1"/>
      <c r="V158" s="1"/>
      <c r="W158" s="1"/>
      <c r="X158" s="1"/>
      <c r="Y158" s="1"/>
      <c r="Z158" s="1"/>
      <c r="AA158" s="1"/>
      <c r="AB158" s="1"/>
    </row>
    <row r="159" spans="1:28" ht="14.25" customHeight="1">
      <c r="A159" s="30">
        <v>147</v>
      </c>
      <c r="B159" s="31"/>
      <c r="C159" s="32"/>
      <c r="D159" s="32"/>
      <c r="E159" s="32"/>
      <c r="F159" s="31"/>
      <c r="G159" s="31"/>
      <c r="H159" s="33"/>
      <c r="I159" s="33"/>
      <c r="J159" s="34" t="str">
        <f t="shared" si="0"/>
        <v/>
      </c>
      <c r="K159" s="34" t="str">
        <f>IF(OR(ISBLANK(H159),ISBLANK(I159),ISBLANK(H5)),"",IF(OR(AND(H159&gt;H5,H159&lt;Menu!S73),AND(I159&gt;H5,I159&lt;Menu!S73),AND(H159&lt;H5,I159&gt;Menu!S73)),"Valid","Tidak Valid"))</f>
        <v/>
      </c>
      <c r="L159" s="31"/>
      <c r="M159" s="1"/>
      <c r="N159" s="1"/>
      <c r="O159" s="1"/>
      <c r="P159" s="1"/>
      <c r="Q159" s="1"/>
      <c r="R159" s="1"/>
      <c r="S159" s="1"/>
      <c r="T159" s="1"/>
      <c r="U159" s="1"/>
      <c r="V159" s="1"/>
      <c r="W159" s="1"/>
      <c r="X159" s="1"/>
      <c r="Y159" s="1"/>
      <c r="Z159" s="1"/>
      <c r="AA159" s="1"/>
      <c r="AB159" s="1"/>
    </row>
    <row r="160" spans="1:28" ht="14.25" customHeight="1">
      <c r="A160" s="30">
        <v>148</v>
      </c>
      <c r="B160" s="31"/>
      <c r="C160" s="32"/>
      <c r="D160" s="32"/>
      <c r="E160" s="32"/>
      <c r="F160" s="31"/>
      <c r="G160" s="31"/>
      <c r="H160" s="33"/>
      <c r="I160" s="33"/>
      <c r="J160" s="34" t="str">
        <f t="shared" si="0"/>
        <v/>
      </c>
      <c r="K160" s="34" t="str">
        <f>IF(OR(ISBLANK(H160),ISBLANK(I160),ISBLANK(H5)),"",IF(OR(AND(H160&gt;H5,H160&lt;Menu!S73),AND(I160&gt;H5,I160&lt;Menu!S73),AND(H160&lt;H5,I160&gt;Menu!S73)),"Valid","Tidak Valid"))</f>
        <v/>
      </c>
      <c r="L160" s="31"/>
      <c r="M160" s="1"/>
      <c r="N160" s="1"/>
      <c r="O160" s="1"/>
      <c r="P160" s="1"/>
      <c r="Q160" s="1"/>
      <c r="R160" s="1"/>
      <c r="S160" s="1"/>
      <c r="T160" s="1"/>
      <c r="U160" s="1"/>
      <c r="V160" s="1"/>
      <c r="W160" s="1"/>
      <c r="X160" s="1"/>
      <c r="Y160" s="1"/>
      <c r="Z160" s="1"/>
      <c r="AA160" s="1"/>
      <c r="AB160" s="1"/>
    </row>
    <row r="161" spans="1:28" ht="14.25" customHeight="1">
      <c r="A161" s="30">
        <v>149</v>
      </c>
      <c r="B161" s="31"/>
      <c r="C161" s="32"/>
      <c r="D161" s="32"/>
      <c r="E161" s="32"/>
      <c r="F161" s="31"/>
      <c r="G161" s="31"/>
      <c r="H161" s="33"/>
      <c r="I161" s="33"/>
      <c r="J161" s="34" t="str">
        <f t="shared" si="0"/>
        <v/>
      </c>
      <c r="K161" s="34" t="str">
        <f>IF(OR(ISBLANK(H161),ISBLANK(I161),ISBLANK(H5)),"",IF(OR(AND(H161&gt;H5,H161&lt;Menu!S73),AND(I161&gt;H5,I161&lt;Menu!S73),AND(H161&lt;H5,I161&gt;Menu!S73)),"Valid","Tidak Valid"))</f>
        <v/>
      </c>
      <c r="L161" s="31"/>
      <c r="M161" s="1"/>
      <c r="N161" s="1"/>
      <c r="O161" s="1"/>
      <c r="P161" s="1"/>
      <c r="Q161" s="1"/>
      <c r="R161" s="1"/>
      <c r="S161" s="1"/>
      <c r="T161" s="1"/>
      <c r="U161" s="1"/>
      <c r="V161" s="1"/>
      <c r="W161" s="1"/>
      <c r="X161" s="1"/>
      <c r="Y161" s="1"/>
      <c r="Z161" s="1"/>
      <c r="AA161" s="1"/>
      <c r="AB161" s="1"/>
    </row>
    <row r="162" spans="1:28" ht="14.25" customHeight="1">
      <c r="A162" s="30">
        <v>150</v>
      </c>
      <c r="B162" s="31"/>
      <c r="C162" s="32"/>
      <c r="D162" s="32"/>
      <c r="E162" s="32"/>
      <c r="F162" s="31"/>
      <c r="G162" s="31"/>
      <c r="H162" s="33"/>
      <c r="I162" s="33"/>
      <c r="J162" s="34" t="str">
        <f t="shared" si="0"/>
        <v/>
      </c>
      <c r="K162" s="34" t="str">
        <f>IF(OR(ISBLANK(H162),ISBLANK(I162),ISBLANK(H5)),"",IF(OR(AND(H162&gt;H5,H162&lt;Menu!S73),AND(I162&gt;H5,I162&lt;Menu!S73),AND(H162&lt;H5,I162&gt;Menu!S73)),"Valid","Tidak Valid"))</f>
        <v/>
      </c>
      <c r="L162" s="31"/>
      <c r="M162" s="1"/>
      <c r="N162" s="1"/>
      <c r="O162" s="1"/>
      <c r="P162" s="1"/>
      <c r="Q162" s="1"/>
      <c r="R162" s="1"/>
      <c r="S162" s="1"/>
      <c r="T162" s="1"/>
      <c r="U162" s="1"/>
      <c r="V162" s="1"/>
      <c r="W162" s="1"/>
      <c r="X162" s="1"/>
      <c r="Y162" s="1"/>
      <c r="Z162" s="1"/>
      <c r="AA162" s="1"/>
      <c r="AB162" s="1"/>
    </row>
    <row r="163" spans="1:28" ht="14.25" customHeight="1">
      <c r="A163" s="37"/>
      <c r="B163" s="38"/>
      <c r="C163" s="39"/>
      <c r="D163" s="39"/>
      <c r="E163" s="39"/>
      <c r="F163" s="38"/>
      <c r="G163" s="38"/>
      <c r="H163" s="40"/>
      <c r="I163" s="40"/>
      <c r="J163" s="37"/>
      <c r="K163" s="37"/>
      <c r="L163" s="38"/>
      <c r="M163" s="1"/>
      <c r="N163" s="1"/>
      <c r="O163" s="1"/>
      <c r="P163" s="1"/>
      <c r="Q163" s="1"/>
      <c r="R163" s="1"/>
      <c r="S163" s="1"/>
      <c r="T163" s="1"/>
      <c r="U163" s="1"/>
      <c r="V163" s="1"/>
      <c r="W163" s="1"/>
      <c r="X163" s="1"/>
      <c r="Y163" s="1"/>
      <c r="Z163" s="1"/>
      <c r="AA163" s="1"/>
      <c r="AB163" s="1"/>
    </row>
    <row r="164" spans="1:28" ht="14.25" customHeight="1">
      <c r="A164" s="37"/>
      <c r="B164" s="38"/>
      <c r="C164" s="39"/>
      <c r="D164" s="39"/>
      <c r="E164" s="39"/>
      <c r="F164" s="38"/>
      <c r="G164" s="38"/>
      <c r="H164" s="40"/>
      <c r="I164" s="40"/>
      <c r="J164" s="37"/>
      <c r="K164" s="37"/>
      <c r="L164" s="38"/>
      <c r="M164" s="1"/>
      <c r="N164" s="1"/>
      <c r="O164" s="1"/>
      <c r="P164" s="1"/>
      <c r="Q164" s="1"/>
      <c r="R164" s="1"/>
      <c r="S164" s="1"/>
      <c r="T164" s="1"/>
      <c r="U164" s="1"/>
      <c r="V164" s="1"/>
      <c r="W164" s="1"/>
      <c r="X164" s="1"/>
      <c r="Y164" s="1"/>
      <c r="Z164" s="1"/>
      <c r="AA164" s="1"/>
      <c r="AB164" s="1"/>
    </row>
    <row r="165" spans="1:28" ht="14.25" customHeight="1">
      <c r="A165" s="37"/>
      <c r="B165" s="38"/>
      <c r="C165" s="39"/>
      <c r="D165" s="39"/>
      <c r="E165" s="39"/>
      <c r="F165" s="38"/>
      <c r="G165" s="38"/>
      <c r="H165" s="40"/>
      <c r="I165" s="40"/>
      <c r="J165" s="37"/>
      <c r="K165" s="37"/>
      <c r="L165" s="38"/>
      <c r="M165" s="1"/>
      <c r="N165" s="1"/>
      <c r="O165" s="1"/>
      <c r="P165" s="1"/>
      <c r="Q165" s="1"/>
      <c r="R165" s="1"/>
      <c r="S165" s="1"/>
      <c r="T165" s="1"/>
      <c r="U165" s="1"/>
      <c r="V165" s="1"/>
      <c r="W165" s="1"/>
      <c r="X165" s="1"/>
      <c r="Y165" s="1"/>
      <c r="Z165" s="1"/>
      <c r="AA165" s="1"/>
      <c r="AB165" s="1"/>
    </row>
    <row r="166" spans="1:28" ht="14.25" customHeight="1">
      <c r="A166" s="37"/>
      <c r="B166" s="38"/>
      <c r="C166" s="39"/>
      <c r="D166" s="39"/>
      <c r="E166" s="39"/>
      <c r="F166" s="38"/>
      <c r="G166" s="38"/>
      <c r="H166" s="40"/>
      <c r="I166" s="40"/>
      <c r="J166" s="37"/>
      <c r="K166" s="37"/>
      <c r="L166" s="38"/>
      <c r="M166" s="1"/>
      <c r="N166" s="1"/>
      <c r="O166" s="1"/>
      <c r="P166" s="1"/>
      <c r="Q166" s="1"/>
      <c r="R166" s="1"/>
      <c r="S166" s="1"/>
      <c r="T166" s="1"/>
      <c r="U166" s="1"/>
      <c r="V166" s="1"/>
      <c r="W166" s="1"/>
      <c r="X166" s="1"/>
      <c r="Y166" s="1"/>
      <c r="Z166" s="1"/>
      <c r="AA166" s="1"/>
      <c r="AB166" s="1"/>
    </row>
    <row r="167" spans="1:28" ht="14.25" customHeight="1">
      <c r="A167" s="37"/>
      <c r="B167" s="38"/>
      <c r="C167" s="39"/>
      <c r="D167" s="39"/>
      <c r="E167" s="39"/>
      <c r="F167" s="38"/>
      <c r="G167" s="38"/>
      <c r="H167" s="40"/>
      <c r="I167" s="40"/>
      <c r="J167" s="37"/>
      <c r="K167" s="37"/>
      <c r="L167" s="38"/>
      <c r="M167" s="1"/>
      <c r="N167" s="1"/>
      <c r="O167" s="1"/>
      <c r="P167" s="1"/>
      <c r="Q167" s="1"/>
      <c r="R167" s="1"/>
      <c r="S167" s="1"/>
      <c r="T167" s="1"/>
      <c r="U167" s="1"/>
      <c r="V167" s="1"/>
      <c r="W167" s="1"/>
      <c r="X167" s="1"/>
      <c r="Y167" s="1"/>
      <c r="Z167" s="1"/>
      <c r="AA167" s="1"/>
      <c r="AB167" s="1"/>
    </row>
    <row r="168" spans="1:28" ht="14.25" customHeight="1">
      <c r="A168" s="37"/>
      <c r="B168" s="38"/>
      <c r="C168" s="39"/>
      <c r="D168" s="39"/>
      <c r="E168" s="39"/>
      <c r="F168" s="38"/>
      <c r="G168" s="38"/>
      <c r="H168" s="40"/>
      <c r="I168" s="40"/>
      <c r="J168" s="37"/>
      <c r="K168" s="37"/>
      <c r="L168" s="38"/>
      <c r="M168" s="1"/>
      <c r="N168" s="1"/>
      <c r="O168" s="1"/>
      <c r="P168" s="1"/>
      <c r="Q168" s="1"/>
      <c r="R168" s="1"/>
      <c r="S168" s="1"/>
      <c r="T168" s="1"/>
      <c r="U168" s="1"/>
      <c r="V168" s="1"/>
      <c r="W168" s="1"/>
      <c r="X168" s="1"/>
      <c r="Y168" s="1"/>
      <c r="Z168" s="1"/>
      <c r="AA168" s="1"/>
      <c r="AB168" s="1"/>
    </row>
    <row r="169" spans="1:28" ht="14.25" customHeight="1">
      <c r="A169" s="37"/>
      <c r="B169" s="38"/>
      <c r="C169" s="39"/>
      <c r="D169" s="39"/>
      <c r="E169" s="39"/>
      <c r="F169" s="38"/>
      <c r="G169" s="38"/>
      <c r="H169" s="40"/>
      <c r="I169" s="40"/>
      <c r="J169" s="37"/>
      <c r="K169" s="37"/>
      <c r="L169" s="38"/>
      <c r="M169" s="1"/>
      <c r="N169" s="1"/>
      <c r="O169" s="1"/>
      <c r="P169" s="1"/>
      <c r="Q169" s="1"/>
      <c r="R169" s="1"/>
      <c r="S169" s="1"/>
      <c r="T169" s="1"/>
      <c r="U169" s="1"/>
      <c r="V169" s="1"/>
      <c r="W169" s="1"/>
      <c r="X169" s="1"/>
      <c r="Y169" s="1"/>
      <c r="Z169" s="1"/>
      <c r="AA169" s="1"/>
      <c r="AB169" s="1"/>
    </row>
    <row r="170" spans="1:28" ht="14.25" customHeight="1">
      <c r="A170" s="37"/>
      <c r="B170" s="38"/>
      <c r="C170" s="39"/>
      <c r="D170" s="39"/>
      <c r="E170" s="39"/>
      <c r="F170" s="38"/>
      <c r="G170" s="38"/>
      <c r="H170" s="40"/>
      <c r="I170" s="40"/>
      <c r="J170" s="37"/>
      <c r="K170" s="37"/>
      <c r="L170" s="38"/>
      <c r="M170" s="1"/>
      <c r="N170" s="1"/>
      <c r="O170" s="1"/>
      <c r="P170" s="1"/>
      <c r="Q170" s="1"/>
      <c r="R170" s="1"/>
      <c r="S170" s="1"/>
      <c r="T170" s="1"/>
      <c r="U170" s="1"/>
      <c r="V170" s="1"/>
      <c r="W170" s="1"/>
      <c r="X170" s="1"/>
      <c r="Y170" s="1"/>
      <c r="Z170" s="1"/>
      <c r="AA170" s="1"/>
      <c r="AB170" s="1"/>
    </row>
    <row r="171" spans="1:28" ht="14.25" customHeight="1">
      <c r="A171" s="37"/>
      <c r="B171" s="38"/>
      <c r="C171" s="39"/>
      <c r="D171" s="39"/>
      <c r="E171" s="39"/>
      <c r="F171" s="38"/>
      <c r="G171" s="38"/>
      <c r="H171" s="40"/>
      <c r="I171" s="40"/>
      <c r="J171" s="37"/>
      <c r="K171" s="37"/>
      <c r="L171" s="38"/>
      <c r="M171" s="1"/>
      <c r="N171" s="1"/>
      <c r="O171" s="1"/>
      <c r="P171" s="1"/>
      <c r="Q171" s="1"/>
      <c r="R171" s="1"/>
      <c r="S171" s="1"/>
      <c r="T171" s="1"/>
      <c r="U171" s="1"/>
      <c r="V171" s="1"/>
      <c r="W171" s="1"/>
      <c r="X171" s="1"/>
      <c r="Y171" s="1"/>
      <c r="Z171" s="1"/>
      <c r="AA171" s="1"/>
      <c r="AB171" s="1"/>
    </row>
    <row r="172" spans="1:28" ht="14.25" customHeight="1">
      <c r="A172" s="37"/>
      <c r="B172" s="38"/>
      <c r="C172" s="39"/>
      <c r="D172" s="39"/>
      <c r="E172" s="39"/>
      <c r="F172" s="38"/>
      <c r="G172" s="38"/>
      <c r="H172" s="40"/>
      <c r="I172" s="40"/>
      <c r="J172" s="37"/>
      <c r="K172" s="37"/>
      <c r="L172" s="38"/>
      <c r="M172" s="1"/>
      <c r="N172" s="1"/>
      <c r="O172" s="1"/>
      <c r="P172" s="1"/>
      <c r="Q172" s="1"/>
      <c r="R172" s="1"/>
      <c r="S172" s="1"/>
      <c r="T172" s="1"/>
      <c r="U172" s="1"/>
      <c r="V172" s="1"/>
      <c r="W172" s="1"/>
      <c r="X172" s="1"/>
      <c r="Y172" s="1"/>
      <c r="Z172" s="1"/>
      <c r="AA172" s="1"/>
      <c r="AB172" s="1"/>
    </row>
    <row r="173" spans="1:28" ht="14.25" customHeight="1">
      <c r="A173" s="37"/>
      <c r="B173" s="38"/>
      <c r="C173" s="39"/>
      <c r="D173" s="39"/>
      <c r="E173" s="39"/>
      <c r="F173" s="38"/>
      <c r="G173" s="38"/>
      <c r="H173" s="40"/>
      <c r="I173" s="40"/>
      <c r="J173" s="37"/>
      <c r="K173" s="37"/>
      <c r="L173" s="38"/>
      <c r="M173" s="1"/>
      <c r="N173" s="1"/>
      <c r="O173" s="1"/>
      <c r="P173" s="1"/>
      <c r="Q173" s="1"/>
      <c r="R173" s="1"/>
      <c r="S173" s="1"/>
      <c r="T173" s="1"/>
      <c r="U173" s="1"/>
      <c r="V173" s="1"/>
      <c r="W173" s="1"/>
      <c r="X173" s="1"/>
      <c r="Y173" s="1"/>
      <c r="Z173" s="1"/>
      <c r="AA173" s="1"/>
      <c r="AB173" s="1"/>
    </row>
    <row r="174" spans="1:28" ht="14.25" customHeight="1">
      <c r="A174" s="37"/>
      <c r="B174" s="38"/>
      <c r="C174" s="39"/>
      <c r="D174" s="39"/>
      <c r="E174" s="39"/>
      <c r="F174" s="38"/>
      <c r="G174" s="38"/>
      <c r="H174" s="40"/>
      <c r="I174" s="40"/>
      <c r="J174" s="37"/>
      <c r="K174" s="37"/>
      <c r="L174" s="38"/>
      <c r="M174" s="1"/>
      <c r="N174" s="1"/>
      <c r="O174" s="1"/>
      <c r="P174" s="1"/>
      <c r="Q174" s="1"/>
      <c r="R174" s="1"/>
      <c r="S174" s="1"/>
      <c r="T174" s="1"/>
      <c r="U174" s="1"/>
      <c r="V174" s="1"/>
      <c r="W174" s="1"/>
      <c r="X174" s="1"/>
      <c r="Y174" s="1"/>
      <c r="Z174" s="1"/>
      <c r="AA174" s="1"/>
      <c r="AB174" s="1"/>
    </row>
    <row r="175" spans="1:28" ht="14.25" customHeight="1">
      <c r="A175" s="37"/>
      <c r="B175" s="38"/>
      <c r="C175" s="39"/>
      <c r="D175" s="39"/>
      <c r="E175" s="39"/>
      <c r="F175" s="38"/>
      <c r="G175" s="38"/>
      <c r="H175" s="40"/>
      <c r="I175" s="40"/>
      <c r="J175" s="37"/>
      <c r="K175" s="37"/>
      <c r="L175" s="38"/>
      <c r="M175" s="1"/>
      <c r="N175" s="1"/>
      <c r="O175" s="1"/>
      <c r="P175" s="1"/>
      <c r="Q175" s="1"/>
      <c r="R175" s="1"/>
      <c r="S175" s="1"/>
      <c r="T175" s="1"/>
      <c r="U175" s="1"/>
      <c r="V175" s="1"/>
      <c r="W175" s="1"/>
      <c r="X175" s="1"/>
      <c r="Y175" s="1"/>
      <c r="Z175" s="1"/>
      <c r="AA175" s="1"/>
      <c r="AB175" s="1"/>
    </row>
    <row r="176" spans="1:28" ht="14.25" customHeight="1">
      <c r="A176" s="37"/>
      <c r="B176" s="38"/>
      <c r="C176" s="39"/>
      <c r="D176" s="39"/>
      <c r="E176" s="39"/>
      <c r="F176" s="38"/>
      <c r="G176" s="38"/>
      <c r="H176" s="40"/>
      <c r="I176" s="40"/>
      <c r="J176" s="37"/>
      <c r="K176" s="37"/>
      <c r="L176" s="38"/>
      <c r="M176" s="1"/>
      <c r="N176" s="1"/>
      <c r="O176" s="1"/>
      <c r="P176" s="1"/>
      <c r="Q176" s="1"/>
      <c r="R176" s="1"/>
      <c r="S176" s="1"/>
      <c r="T176" s="1"/>
      <c r="U176" s="1"/>
      <c r="V176" s="1"/>
      <c r="W176" s="1"/>
      <c r="X176" s="1"/>
      <c r="Y176" s="1"/>
      <c r="Z176" s="1"/>
      <c r="AA176" s="1"/>
      <c r="AB176" s="1"/>
    </row>
    <row r="177" spans="1:28" ht="14.25" customHeight="1">
      <c r="A177" s="37"/>
      <c r="B177" s="38"/>
      <c r="C177" s="39"/>
      <c r="D177" s="39"/>
      <c r="E177" s="39"/>
      <c r="F177" s="38"/>
      <c r="G177" s="38"/>
      <c r="H177" s="40"/>
      <c r="I177" s="40"/>
      <c r="J177" s="37"/>
      <c r="K177" s="37"/>
      <c r="L177" s="38"/>
      <c r="M177" s="1"/>
      <c r="N177" s="1"/>
      <c r="O177" s="1"/>
      <c r="P177" s="1"/>
      <c r="Q177" s="1"/>
      <c r="R177" s="1"/>
      <c r="S177" s="1"/>
      <c r="T177" s="1"/>
      <c r="U177" s="1"/>
      <c r="V177" s="1"/>
      <c r="W177" s="1"/>
      <c r="X177" s="1"/>
      <c r="Y177" s="1"/>
      <c r="Z177" s="1"/>
      <c r="AA177" s="1"/>
      <c r="AB177" s="1"/>
    </row>
    <row r="178" spans="1:28" ht="14.25" customHeight="1">
      <c r="A178" s="37"/>
      <c r="B178" s="38"/>
      <c r="C178" s="39"/>
      <c r="D178" s="39"/>
      <c r="E178" s="39"/>
      <c r="F178" s="38"/>
      <c r="G178" s="38"/>
      <c r="H178" s="40"/>
      <c r="I178" s="40"/>
      <c r="J178" s="37"/>
      <c r="K178" s="37"/>
      <c r="L178" s="38"/>
      <c r="M178" s="1"/>
      <c r="N178" s="1"/>
      <c r="O178" s="1"/>
      <c r="P178" s="1"/>
      <c r="Q178" s="1"/>
      <c r="R178" s="1"/>
      <c r="S178" s="1"/>
      <c r="T178" s="1"/>
      <c r="U178" s="1"/>
      <c r="V178" s="1"/>
      <c r="W178" s="1"/>
      <c r="X178" s="1"/>
      <c r="Y178" s="1"/>
      <c r="Z178" s="1"/>
      <c r="AA178" s="1"/>
      <c r="AB178" s="1"/>
    </row>
    <row r="179" spans="1:28" ht="14.25" customHeight="1">
      <c r="A179" s="37"/>
      <c r="B179" s="38"/>
      <c r="C179" s="39"/>
      <c r="D179" s="39"/>
      <c r="E179" s="39"/>
      <c r="F179" s="38"/>
      <c r="G179" s="38"/>
      <c r="H179" s="40"/>
      <c r="I179" s="40"/>
      <c r="J179" s="37"/>
      <c r="K179" s="37"/>
      <c r="L179" s="38"/>
      <c r="M179" s="1"/>
      <c r="N179" s="1"/>
      <c r="O179" s="1"/>
      <c r="P179" s="1"/>
      <c r="Q179" s="1"/>
      <c r="R179" s="1"/>
      <c r="S179" s="1"/>
      <c r="T179" s="1"/>
      <c r="U179" s="1"/>
      <c r="V179" s="1"/>
      <c r="W179" s="1"/>
      <c r="X179" s="1"/>
      <c r="Y179" s="1"/>
      <c r="Z179" s="1"/>
      <c r="AA179" s="1"/>
      <c r="AB179" s="1"/>
    </row>
    <row r="180" spans="1:28" ht="14.25" customHeight="1">
      <c r="A180" s="37"/>
      <c r="B180" s="38"/>
      <c r="C180" s="39"/>
      <c r="D180" s="39"/>
      <c r="E180" s="39"/>
      <c r="F180" s="38"/>
      <c r="G180" s="38"/>
      <c r="H180" s="40"/>
      <c r="I180" s="40"/>
      <c r="J180" s="37"/>
      <c r="K180" s="37"/>
      <c r="L180" s="38"/>
      <c r="M180" s="1"/>
      <c r="N180" s="1"/>
      <c r="O180" s="1"/>
      <c r="P180" s="1"/>
      <c r="Q180" s="1"/>
      <c r="R180" s="1"/>
      <c r="S180" s="1"/>
      <c r="T180" s="1"/>
      <c r="U180" s="1"/>
      <c r="V180" s="1"/>
      <c r="W180" s="1"/>
      <c r="X180" s="1"/>
      <c r="Y180" s="1"/>
      <c r="Z180" s="1"/>
      <c r="AA180" s="1"/>
      <c r="AB180" s="1"/>
    </row>
    <row r="181" spans="1:28" ht="14.25" customHeight="1">
      <c r="A181" s="37"/>
      <c r="B181" s="38"/>
      <c r="C181" s="39"/>
      <c r="D181" s="39"/>
      <c r="E181" s="39"/>
      <c r="F181" s="38"/>
      <c r="G181" s="38"/>
      <c r="H181" s="40"/>
      <c r="I181" s="40"/>
      <c r="J181" s="37"/>
      <c r="K181" s="37"/>
      <c r="L181" s="38"/>
      <c r="M181" s="1"/>
      <c r="N181" s="1"/>
      <c r="O181" s="1"/>
      <c r="P181" s="1"/>
      <c r="Q181" s="1"/>
      <c r="R181" s="1"/>
      <c r="S181" s="1"/>
      <c r="T181" s="1"/>
      <c r="U181" s="1"/>
      <c r="V181" s="1"/>
      <c r="W181" s="1"/>
      <c r="X181" s="1"/>
      <c r="Y181" s="1"/>
      <c r="Z181" s="1"/>
      <c r="AA181" s="1"/>
      <c r="AB181" s="1"/>
    </row>
    <row r="182" spans="1:28" ht="14.25" customHeight="1">
      <c r="A182" s="37"/>
      <c r="B182" s="38"/>
      <c r="C182" s="39"/>
      <c r="D182" s="39"/>
      <c r="E182" s="39"/>
      <c r="F182" s="38"/>
      <c r="G182" s="38"/>
      <c r="H182" s="40"/>
      <c r="I182" s="40"/>
      <c r="J182" s="37"/>
      <c r="K182" s="37"/>
      <c r="L182" s="38"/>
      <c r="M182" s="1"/>
      <c r="N182" s="1"/>
      <c r="O182" s="1"/>
      <c r="P182" s="1"/>
      <c r="Q182" s="1"/>
      <c r="R182" s="1"/>
      <c r="S182" s="1"/>
      <c r="T182" s="1"/>
      <c r="U182" s="1"/>
      <c r="V182" s="1"/>
      <c r="W182" s="1"/>
      <c r="X182" s="1"/>
      <c r="Y182" s="1"/>
      <c r="Z182" s="1"/>
      <c r="AA182" s="1"/>
      <c r="AB182" s="1"/>
    </row>
    <row r="183" spans="1:28" ht="14.25" customHeight="1">
      <c r="A183" s="37"/>
      <c r="B183" s="38"/>
      <c r="C183" s="39"/>
      <c r="D183" s="39"/>
      <c r="E183" s="39"/>
      <c r="F183" s="38"/>
      <c r="G183" s="38"/>
      <c r="H183" s="40"/>
      <c r="I183" s="40"/>
      <c r="J183" s="37"/>
      <c r="K183" s="37"/>
      <c r="L183" s="38"/>
      <c r="M183" s="1"/>
      <c r="N183" s="1"/>
      <c r="O183" s="1"/>
      <c r="P183" s="1"/>
      <c r="Q183" s="1"/>
      <c r="R183" s="1"/>
      <c r="S183" s="1"/>
      <c r="T183" s="1"/>
      <c r="U183" s="1"/>
      <c r="V183" s="1"/>
      <c r="W183" s="1"/>
      <c r="X183" s="1"/>
      <c r="Y183" s="1"/>
      <c r="Z183" s="1"/>
      <c r="AA183" s="1"/>
      <c r="AB183" s="1"/>
    </row>
    <row r="184" spans="1:28" ht="14.25" customHeight="1">
      <c r="A184" s="37"/>
      <c r="B184" s="38"/>
      <c r="C184" s="39"/>
      <c r="D184" s="39"/>
      <c r="E184" s="39"/>
      <c r="F184" s="38"/>
      <c r="G184" s="38"/>
      <c r="H184" s="40"/>
      <c r="I184" s="40"/>
      <c r="J184" s="37"/>
      <c r="K184" s="37"/>
      <c r="L184" s="38"/>
      <c r="M184" s="1"/>
      <c r="N184" s="1"/>
      <c r="O184" s="1"/>
      <c r="P184" s="1"/>
      <c r="Q184" s="1"/>
      <c r="R184" s="1"/>
      <c r="S184" s="1"/>
      <c r="T184" s="1"/>
      <c r="U184" s="1"/>
      <c r="V184" s="1"/>
      <c r="W184" s="1"/>
      <c r="X184" s="1"/>
      <c r="Y184" s="1"/>
      <c r="Z184" s="1"/>
      <c r="AA184" s="1"/>
      <c r="AB184" s="1"/>
    </row>
    <row r="185" spans="1:28" ht="14.25" customHeight="1">
      <c r="A185" s="37"/>
      <c r="B185" s="38"/>
      <c r="C185" s="39"/>
      <c r="D185" s="39"/>
      <c r="E185" s="39"/>
      <c r="F185" s="38"/>
      <c r="G185" s="38"/>
      <c r="H185" s="40"/>
      <c r="I185" s="40"/>
      <c r="J185" s="37"/>
      <c r="K185" s="37"/>
      <c r="L185" s="38"/>
      <c r="M185" s="1"/>
      <c r="N185" s="1"/>
      <c r="O185" s="1"/>
      <c r="P185" s="1"/>
      <c r="Q185" s="1"/>
      <c r="R185" s="1"/>
      <c r="S185" s="1"/>
      <c r="T185" s="1"/>
      <c r="U185" s="1"/>
      <c r="V185" s="1"/>
      <c r="W185" s="1"/>
      <c r="X185" s="1"/>
      <c r="Y185" s="1"/>
      <c r="Z185" s="1"/>
      <c r="AA185" s="1"/>
      <c r="AB185" s="1"/>
    </row>
    <row r="186" spans="1:28" ht="14.25" customHeight="1">
      <c r="A186" s="37"/>
      <c r="B186" s="38"/>
      <c r="C186" s="39"/>
      <c r="D186" s="39"/>
      <c r="E186" s="39"/>
      <c r="F186" s="38"/>
      <c r="G186" s="38"/>
      <c r="H186" s="40"/>
      <c r="I186" s="40"/>
      <c r="J186" s="37"/>
      <c r="K186" s="37"/>
      <c r="L186" s="38"/>
      <c r="M186" s="1"/>
      <c r="N186" s="1"/>
      <c r="O186" s="1"/>
      <c r="P186" s="1"/>
      <c r="Q186" s="1"/>
      <c r="R186" s="1"/>
      <c r="S186" s="1"/>
      <c r="T186" s="1"/>
      <c r="U186" s="1"/>
      <c r="V186" s="1"/>
      <c r="W186" s="1"/>
      <c r="X186" s="1"/>
      <c r="Y186" s="1"/>
      <c r="Z186" s="1"/>
      <c r="AA186" s="1"/>
      <c r="AB186" s="1"/>
    </row>
    <row r="187" spans="1:28" ht="14.25" customHeight="1">
      <c r="A187" s="37"/>
      <c r="B187" s="38"/>
      <c r="C187" s="39"/>
      <c r="D187" s="39"/>
      <c r="E187" s="39"/>
      <c r="F187" s="38"/>
      <c r="G187" s="38"/>
      <c r="H187" s="40"/>
      <c r="I187" s="40"/>
      <c r="J187" s="37"/>
      <c r="K187" s="37"/>
      <c r="L187" s="38"/>
      <c r="M187" s="1"/>
      <c r="N187" s="1"/>
      <c r="O187" s="1"/>
      <c r="P187" s="1"/>
      <c r="Q187" s="1"/>
      <c r="R187" s="1"/>
      <c r="S187" s="1"/>
      <c r="T187" s="1"/>
      <c r="U187" s="1"/>
      <c r="V187" s="1"/>
      <c r="W187" s="1"/>
      <c r="X187" s="1"/>
      <c r="Y187" s="1"/>
      <c r="Z187" s="1"/>
      <c r="AA187" s="1"/>
      <c r="AB187" s="1"/>
    </row>
    <row r="188" spans="1:28" ht="14.25" customHeight="1">
      <c r="A188" s="37"/>
      <c r="B188" s="38"/>
      <c r="C188" s="39"/>
      <c r="D188" s="39"/>
      <c r="E188" s="39"/>
      <c r="F188" s="38"/>
      <c r="G188" s="38"/>
      <c r="H188" s="40"/>
      <c r="I188" s="40"/>
      <c r="J188" s="37"/>
      <c r="K188" s="37"/>
      <c r="L188" s="38"/>
      <c r="M188" s="1"/>
      <c r="N188" s="1"/>
      <c r="O188" s="1"/>
      <c r="P188" s="1"/>
      <c r="Q188" s="1"/>
      <c r="R188" s="1"/>
      <c r="S188" s="1"/>
      <c r="T188" s="1"/>
      <c r="U188" s="1"/>
      <c r="V188" s="1"/>
      <c r="W188" s="1"/>
      <c r="X188" s="1"/>
      <c r="Y188" s="1"/>
      <c r="Z188" s="1"/>
      <c r="AA188" s="1"/>
      <c r="AB188" s="1"/>
    </row>
    <row r="189" spans="1:28" ht="14.25" customHeight="1">
      <c r="A189" s="37"/>
      <c r="B189" s="38"/>
      <c r="C189" s="39"/>
      <c r="D189" s="39"/>
      <c r="E189" s="39"/>
      <c r="F189" s="38"/>
      <c r="G189" s="38"/>
      <c r="H189" s="40"/>
      <c r="I189" s="40"/>
      <c r="J189" s="37"/>
      <c r="K189" s="37"/>
      <c r="L189" s="38"/>
      <c r="M189" s="1"/>
      <c r="N189" s="1"/>
      <c r="O189" s="1"/>
      <c r="P189" s="1"/>
      <c r="Q189" s="1"/>
      <c r="R189" s="1"/>
      <c r="S189" s="1"/>
      <c r="T189" s="1"/>
      <c r="U189" s="1"/>
      <c r="V189" s="1"/>
      <c r="W189" s="1"/>
      <c r="X189" s="1"/>
      <c r="Y189" s="1"/>
      <c r="Z189" s="1"/>
      <c r="AA189" s="1"/>
      <c r="AB189" s="1"/>
    </row>
    <row r="190" spans="1:28" ht="14.25" customHeight="1">
      <c r="A190" s="37"/>
      <c r="B190" s="38"/>
      <c r="C190" s="39"/>
      <c r="D190" s="39"/>
      <c r="E190" s="39"/>
      <c r="F190" s="38"/>
      <c r="G190" s="38"/>
      <c r="H190" s="40"/>
      <c r="I190" s="40"/>
      <c r="J190" s="37"/>
      <c r="K190" s="37"/>
      <c r="L190" s="38"/>
      <c r="M190" s="1"/>
      <c r="N190" s="1"/>
      <c r="O190" s="1"/>
      <c r="P190" s="1"/>
      <c r="Q190" s="1"/>
      <c r="R190" s="1"/>
      <c r="S190" s="1"/>
      <c r="T190" s="1"/>
      <c r="U190" s="1"/>
      <c r="V190" s="1"/>
      <c r="W190" s="1"/>
      <c r="X190" s="1"/>
      <c r="Y190" s="1"/>
      <c r="Z190" s="1"/>
      <c r="AA190" s="1"/>
      <c r="AB190" s="1"/>
    </row>
    <row r="191" spans="1:28" ht="14.25" customHeight="1">
      <c r="A191" s="37"/>
      <c r="B191" s="38"/>
      <c r="C191" s="39"/>
      <c r="D191" s="39"/>
      <c r="E191" s="39"/>
      <c r="F191" s="38"/>
      <c r="G191" s="38"/>
      <c r="H191" s="40"/>
      <c r="I191" s="40"/>
      <c r="J191" s="37"/>
      <c r="K191" s="37"/>
      <c r="L191" s="38"/>
      <c r="M191" s="1"/>
      <c r="N191" s="1"/>
      <c r="O191" s="1"/>
      <c r="P191" s="1"/>
      <c r="Q191" s="1"/>
      <c r="R191" s="1"/>
      <c r="S191" s="1"/>
      <c r="T191" s="1"/>
      <c r="U191" s="1"/>
      <c r="V191" s="1"/>
      <c r="W191" s="1"/>
      <c r="X191" s="1"/>
      <c r="Y191" s="1"/>
      <c r="Z191" s="1"/>
      <c r="AA191" s="1"/>
      <c r="AB191" s="1"/>
    </row>
    <row r="192" spans="1:28" ht="14.25" customHeight="1">
      <c r="A192" s="37"/>
      <c r="B192" s="38"/>
      <c r="C192" s="39"/>
      <c r="D192" s="39"/>
      <c r="E192" s="39"/>
      <c r="F192" s="38"/>
      <c r="G192" s="38"/>
      <c r="H192" s="40"/>
      <c r="I192" s="40"/>
      <c r="J192" s="37"/>
      <c r="K192" s="37"/>
      <c r="L192" s="38"/>
      <c r="M192" s="1"/>
      <c r="N192" s="1"/>
      <c r="O192" s="1"/>
      <c r="P192" s="1"/>
      <c r="Q192" s="1"/>
      <c r="R192" s="1"/>
      <c r="S192" s="1"/>
      <c r="T192" s="1"/>
      <c r="U192" s="1"/>
      <c r="V192" s="1"/>
      <c r="W192" s="1"/>
      <c r="X192" s="1"/>
      <c r="Y192" s="1"/>
      <c r="Z192" s="1"/>
      <c r="AA192" s="1"/>
      <c r="AB192" s="1"/>
    </row>
    <row r="193" spans="1:28" ht="14.25" customHeight="1">
      <c r="A193" s="37"/>
      <c r="B193" s="38"/>
      <c r="C193" s="39"/>
      <c r="D193" s="39"/>
      <c r="E193" s="39"/>
      <c r="F193" s="38"/>
      <c r="G193" s="38"/>
      <c r="H193" s="40"/>
      <c r="I193" s="40"/>
      <c r="J193" s="37"/>
      <c r="K193" s="37"/>
      <c r="L193" s="38"/>
      <c r="M193" s="1"/>
      <c r="N193" s="1"/>
      <c r="O193" s="1"/>
      <c r="P193" s="1"/>
      <c r="Q193" s="1"/>
      <c r="R193" s="1"/>
      <c r="S193" s="1"/>
      <c r="T193" s="1"/>
      <c r="U193" s="1"/>
      <c r="V193" s="1"/>
      <c r="W193" s="1"/>
      <c r="X193" s="1"/>
      <c r="Y193" s="1"/>
      <c r="Z193" s="1"/>
      <c r="AA193" s="1"/>
      <c r="AB193" s="1"/>
    </row>
    <row r="194" spans="1:28" ht="14.25" customHeight="1">
      <c r="A194" s="37"/>
      <c r="B194" s="38"/>
      <c r="C194" s="39"/>
      <c r="D194" s="39"/>
      <c r="E194" s="39"/>
      <c r="F194" s="38"/>
      <c r="G194" s="38"/>
      <c r="H194" s="40"/>
      <c r="I194" s="40"/>
      <c r="J194" s="37"/>
      <c r="K194" s="37"/>
      <c r="L194" s="38"/>
      <c r="M194" s="1"/>
      <c r="N194" s="1"/>
      <c r="O194" s="1"/>
      <c r="P194" s="1"/>
      <c r="Q194" s="1"/>
      <c r="R194" s="1"/>
      <c r="S194" s="1"/>
      <c r="T194" s="1"/>
      <c r="U194" s="1"/>
      <c r="V194" s="1"/>
      <c r="W194" s="1"/>
      <c r="X194" s="1"/>
      <c r="Y194" s="1"/>
      <c r="Z194" s="1"/>
      <c r="AA194" s="1"/>
      <c r="AB194" s="1"/>
    </row>
    <row r="195" spans="1:28" ht="14.25" customHeight="1">
      <c r="A195" s="37"/>
      <c r="B195" s="38"/>
      <c r="C195" s="39"/>
      <c r="D195" s="39"/>
      <c r="E195" s="39"/>
      <c r="F195" s="38"/>
      <c r="G195" s="38"/>
      <c r="H195" s="40"/>
      <c r="I195" s="40"/>
      <c r="J195" s="37"/>
      <c r="K195" s="37"/>
      <c r="L195" s="38"/>
      <c r="M195" s="1"/>
      <c r="N195" s="1"/>
      <c r="O195" s="1"/>
      <c r="P195" s="1"/>
      <c r="Q195" s="1"/>
      <c r="R195" s="1"/>
      <c r="S195" s="1"/>
      <c r="T195" s="1"/>
      <c r="U195" s="1"/>
      <c r="V195" s="1"/>
      <c r="W195" s="1"/>
      <c r="X195" s="1"/>
      <c r="Y195" s="1"/>
      <c r="Z195" s="1"/>
      <c r="AA195" s="1"/>
      <c r="AB195" s="1"/>
    </row>
    <row r="196" spans="1:28" ht="14.25" customHeight="1">
      <c r="A196" s="37"/>
      <c r="B196" s="38"/>
      <c r="C196" s="39"/>
      <c r="D196" s="39"/>
      <c r="E196" s="39"/>
      <c r="F196" s="38"/>
      <c r="G196" s="38"/>
      <c r="H196" s="40"/>
      <c r="I196" s="40"/>
      <c r="J196" s="37"/>
      <c r="K196" s="37"/>
      <c r="L196" s="38"/>
      <c r="M196" s="1"/>
      <c r="N196" s="1"/>
      <c r="O196" s="1"/>
      <c r="P196" s="1"/>
      <c r="Q196" s="1"/>
      <c r="R196" s="1"/>
      <c r="S196" s="1"/>
      <c r="T196" s="1"/>
      <c r="U196" s="1"/>
      <c r="V196" s="1"/>
      <c r="W196" s="1"/>
      <c r="X196" s="1"/>
      <c r="Y196" s="1"/>
      <c r="Z196" s="1"/>
      <c r="AA196" s="1"/>
      <c r="AB196" s="1"/>
    </row>
    <row r="197" spans="1:28" ht="14.25" customHeight="1">
      <c r="A197" s="37"/>
      <c r="B197" s="38"/>
      <c r="C197" s="39"/>
      <c r="D197" s="39"/>
      <c r="E197" s="39"/>
      <c r="F197" s="38"/>
      <c r="G197" s="38"/>
      <c r="H197" s="40"/>
      <c r="I197" s="40"/>
      <c r="J197" s="37"/>
      <c r="K197" s="37"/>
      <c r="L197" s="38"/>
      <c r="M197" s="1"/>
      <c r="N197" s="1"/>
      <c r="O197" s="1"/>
      <c r="P197" s="1"/>
      <c r="Q197" s="1"/>
      <c r="R197" s="1"/>
      <c r="S197" s="1"/>
      <c r="T197" s="1"/>
      <c r="U197" s="1"/>
      <c r="V197" s="1"/>
      <c r="W197" s="1"/>
      <c r="X197" s="1"/>
      <c r="Y197" s="1"/>
      <c r="Z197" s="1"/>
      <c r="AA197" s="1"/>
      <c r="AB197" s="1"/>
    </row>
    <row r="198" spans="1:28" ht="14.25" customHeight="1">
      <c r="A198" s="37"/>
      <c r="B198" s="38"/>
      <c r="C198" s="39"/>
      <c r="D198" s="39"/>
      <c r="E198" s="39"/>
      <c r="F198" s="38"/>
      <c r="G198" s="38"/>
      <c r="H198" s="40"/>
      <c r="I198" s="40"/>
      <c r="J198" s="37"/>
      <c r="K198" s="37"/>
      <c r="L198" s="38"/>
      <c r="M198" s="1"/>
      <c r="N198" s="1"/>
      <c r="O198" s="1"/>
      <c r="P198" s="1"/>
      <c r="Q198" s="1"/>
      <c r="R198" s="1"/>
      <c r="S198" s="1"/>
      <c r="T198" s="1"/>
      <c r="U198" s="1"/>
      <c r="V198" s="1"/>
      <c r="W198" s="1"/>
      <c r="X198" s="1"/>
      <c r="Y198" s="1"/>
      <c r="Z198" s="1"/>
      <c r="AA198" s="1"/>
      <c r="AB198" s="1"/>
    </row>
    <row r="199" spans="1:28" ht="14.25" customHeight="1">
      <c r="A199" s="37"/>
      <c r="B199" s="38"/>
      <c r="C199" s="39"/>
      <c r="D199" s="39"/>
      <c r="E199" s="39"/>
      <c r="F199" s="38"/>
      <c r="G199" s="38"/>
      <c r="H199" s="40"/>
      <c r="I199" s="40"/>
      <c r="J199" s="37"/>
      <c r="K199" s="37"/>
      <c r="L199" s="38"/>
      <c r="M199" s="1"/>
      <c r="N199" s="1"/>
      <c r="O199" s="1"/>
      <c r="P199" s="1"/>
      <c r="Q199" s="1"/>
      <c r="R199" s="1"/>
      <c r="S199" s="1"/>
      <c r="T199" s="1"/>
      <c r="U199" s="1"/>
      <c r="V199" s="1"/>
      <c r="W199" s="1"/>
      <c r="X199" s="1"/>
      <c r="Y199" s="1"/>
      <c r="Z199" s="1"/>
      <c r="AA199" s="1"/>
      <c r="AB199" s="1"/>
    </row>
    <row r="200" spans="1:28" ht="14.25" customHeight="1">
      <c r="A200" s="37"/>
      <c r="B200" s="38"/>
      <c r="C200" s="39"/>
      <c r="D200" s="39"/>
      <c r="E200" s="39"/>
      <c r="F200" s="38"/>
      <c r="G200" s="38"/>
      <c r="H200" s="40"/>
      <c r="I200" s="40"/>
      <c r="J200" s="37"/>
      <c r="K200" s="37"/>
      <c r="L200" s="38"/>
      <c r="M200" s="1"/>
      <c r="N200" s="1"/>
      <c r="O200" s="1"/>
      <c r="P200" s="1"/>
      <c r="Q200" s="1"/>
      <c r="R200" s="1"/>
      <c r="S200" s="1"/>
      <c r="T200" s="1"/>
      <c r="U200" s="1"/>
      <c r="V200" s="1"/>
      <c r="W200" s="1"/>
      <c r="X200" s="1"/>
      <c r="Y200" s="1"/>
      <c r="Z200" s="1"/>
      <c r="AA200" s="1"/>
      <c r="AB200" s="1"/>
    </row>
    <row r="201" spans="1:28" ht="14.25" customHeight="1">
      <c r="A201" s="37"/>
      <c r="B201" s="38"/>
      <c r="C201" s="39"/>
      <c r="D201" s="39"/>
      <c r="E201" s="39"/>
      <c r="F201" s="38"/>
      <c r="G201" s="38"/>
      <c r="H201" s="40"/>
      <c r="I201" s="40"/>
      <c r="J201" s="37"/>
      <c r="K201" s="37"/>
      <c r="L201" s="38"/>
      <c r="M201" s="1"/>
      <c r="N201" s="1"/>
      <c r="O201" s="1"/>
      <c r="P201" s="1"/>
      <c r="Q201" s="1"/>
      <c r="R201" s="1"/>
      <c r="S201" s="1"/>
      <c r="T201" s="1"/>
      <c r="U201" s="1"/>
      <c r="V201" s="1"/>
      <c r="W201" s="1"/>
      <c r="X201" s="1"/>
      <c r="Y201" s="1"/>
      <c r="Z201" s="1"/>
      <c r="AA201" s="1"/>
      <c r="AB201" s="1"/>
    </row>
    <row r="202" spans="1:28" ht="14.25" customHeight="1">
      <c r="A202" s="37"/>
      <c r="B202" s="38"/>
      <c r="C202" s="39"/>
      <c r="D202" s="39"/>
      <c r="E202" s="39"/>
      <c r="F202" s="38"/>
      <c r="G202" s="38"/>
      <c r="H202" s="40"/>
      <c r="I202" s="40"/>
      <c r="J202" s="37"/>
      <c r="K202" s="37"/>
      <c r="L202" s="38"/>
      <c r="M202" s="1"/>
      <c r="N202" s="1"/>
      <c r="O202" s="1"/>
      <c r="P202" s="1"/>
      <c r="Q202" s="1"/>
      <c r="R202" s="1"/>
      <c r="S202" s="1"/>
      <c r="T202" s="1"/>
      <c r="U202" s="1"/>
      <c r="V202" s="1"/>
      <c r="W202" s="1"/>
      <c r="X202" s="1"/>
      <c r="Y202" s="1"/>
      <c r="Z202" s="1"/>
      <c r="AA202" s="1"/>
      <c r="AB202" s="1"/>
    </row>
    <row r="203" spans="1:28" ht="14.25" customHeight="1">
      <c r="A203" s="37"/>
      <c r="B203" s="38"/>
      <c r="C203" s="39"/>
      <c r="D203" s="39"/>
      <c r="E203" s="39"/>
      <c r="F203" s="38"/>
      <c r="G203" s="38"/>
      <c r="H203" s="40"/>
      <c r="I203" s="40"/>
      <c r="J203" s="37"/>
      <c r="K203" s="37"/>
      <c r="L203" s="38"/>
      <c r="M203" s="1"/>
      <c r="N203" s="1"/>
      <c r="O203" s="1"/>
      <c r="P203" s="1"/>
      <c r="Q203" s="1"/>
      <c r="R203" s="1"/>
      <c r="S203" s="1"/>
      <c r="T203" s="1"/>
      <c r="U203" s="1"/>
      <c r="V203" s="1"/>
      <c r="W203" s="1"/>
      <c r="X203" s="1"/>
      <c r="Y203" s="1"/>
      <c r="Z203" s="1"/>
      <c r="AA203" s="1"/>
      <c r="AB203" s="1"/>
    </row>
    <row r="204" spans="1:28" ht="14.25" customHeight="1">
      <c r="A204" s="37"/>
      <c r="B204" s="38"/>
      <c r="C204" s="39"/>
      <c r="D204" s="39"/>
      <c r="E204" s="39"/>
      <c r="F204" s="38"/>
      <c r="G204" s="38"/>
      <c r="H204" s="40"/>
      <c r="I204" s="40"/>
      <c r="J204" s="37"/>
      <c r="K204" s="37"/>
      <c r="L204" s="38"/>
      <c r="M204" s="1"/>
      <c r="N204" s="1"/>
      <c r="O204" s="1"/>
      <c r="P204" s="1"/>
      <c r="Q204" s="1"/>
      <c r="R204" s="1"/>
      <c r="S204" s="1"/>
      <c r="T204" s="1"/>
      <c r="U204" s="1"/>
      <c r="V204" s="1"/>
      <c r="W204" s="1"/>
      <c r="X204" s="1"/>
      <c r="Y204" s="1"/>
      <c r="Z204" s="1"/>
      <c r="AA204" s="1"/>
      <c r="AB204" s="1"/>
    </row>
    <row r="205" spans="1:28" ht="14.25" customHeight="1">
      <c r="A205" s="37"/>
      <c r="B205" s="38"/>
      <c r="C205" s="39"/>
      <c r="D205" s="39"/>
      <c r="E205" s="39"/>
      <c r="F205" s="38"/>
      <c r="G205" s="38"/>
      <c r="H205" s="40"/>
      <c r="I205" s="40"/>
      <c r="J205" s="37"/>
      <c r="K205" s="37"/>
      <c r="L205" s="38"/>
      <c r="M205" s="1"/>
      <c r="N205" s="1"/>
      <c r="O205" s="1"/>
      <c r="P205" s="1"/>
      <c r="Q205" s="1"/>
      <c r="R205" s="1"/>
      <c r="S205" s="1"/>
      <c r="T205" s="1"/>
      <c r="U205" s="1"/>
      <c r="V205" s="1"/>
      <c r="W205" s="1"/>
      <c r="X205" s="1"/>
      <c r="Y205" s="1"/>
      <c r="Z205" s="1"/>
      <c r="AA205" s="1"/>
      <c r="AB205" s="1"/>
    </row>
    <row r="206" spans="1:28" ht="14.25" customHeight="1">
      <c r="A206" s="37"/>
      <c r="B206" s="38"/>
      <c r="C206" s="39"/>
      <c r="D206" s="39"/>
      <c r="E206" s="39"/>
      <c r="F206" s="38"/>
      <c r="G206" s="38"/>
      <c r="H206" s="40"/>
      <c r="I206" s="40"/>
      <c r="J206" s="37"/>
      <c r="K206" s="37"/>
      <c r="L206" s="38"/>
      <c r="M206" s="1"/>
      <c r="N206" s="1"/>
      <c r="O206" s="1"/>
      <c r="P206" s="1"/>
      <c r="Q206" s="1"/>
      <c r="R206" s="1"/>
      <c r="S206" s="1"/>
      <c r="T206" s="1"/>
      <c r="U206" s="1"/>
      <c r="V206" s="1"/>
      <c r="W206" s="1"/>
      <c r="X206" s="1"/>
      <c r="Y206" s="1"/>
      <c r="Z206" s="1"/>
      <c r="AA206" s="1"/>
      <c r="AB206" s="1"/>
    </row>
    <row r="207" spans="1:28" ht="14.25" customHeight="1">
      <c r="A207" s="37"/>
      <c r="B207" s="38"/>
      <c r="C207" s="39"/>
      <c r="D207" s="39"/>
      <c r="E207" s="39"/>
      <c r="F207" s="38"/>
      <c r="G207" s="38"/>
      <c r="H207" s="40"/>
      <c r="I207" s="40"/>
      <c r="J207" s="37"/>
      <c r="K207" s="37"/>
      <c r="L207" s="38"/>
      <c r="M207" s="1"/>
      <c r="N207" s="1"/>
      <c r="O207" s="1"/>
      <c r="P207" s="1"/>
      <c r="Q207" s="1"/>
      <c r="R207" s="1"/>
      <c r="S207" s="1"/>
      <c r="T207" s="1"/>
      <c r="U207" s="1"/>
      <c r="V207" s="1"/>
      <c r="W207" s="1"/>
      <c r="X207" s="1"/>
      <c r="Y207" s="1"/>
      <c r="Z207" s="1"/>
      <c r="AA207" s="1"/>
      <c r="AB207" s="1"/>
    </row>
    <row r="208" spans="1:28" ht="14.25" customHeight="1">
      <c r="A208" s="37"/>
      <c r="B208" s="38"/>
      <c r="C208" s="39"/>
      <c r="D208" s="39"/>
      <c r="E208" s="39"/>
      <c r="F208" s="38"/>
      <c r="G208" s="38"/>
      <c r="H208" s="40"/>
      <c r="I208" s="40"/>
      <c r="J208" s="37"/>
      <c r="K208" s="37"/>
      <c r="L208" s="38"/>
      <c r="M208" s="1"/>
      <c r="N208" s="1"/>
      <c r="O208" s="1"/>
      <c r="P208" s="1"/>
      <c r="Q208" s="1"/>
      <c r="R208" s="1"/>
      <c r="S208" s="1"/>
      <c r="T208" s="1"/>
      <c r="U208" s="1"/>
      <c r="V208" s="1"/>
      <c r="W208" s="1"/>
      <c r="X208" s="1"/>
      <c r="Y208" s="1"/>
      <c r="Z208" s="1"/>
      <c r="AA208" s="1"/>
      <c r="AB208" s="1"/>
    </row>
    <row r="209" spans="1:28" ht="14.25" customHeight="1">
      <c r="A209" s="37"/>
      <c r="B209" s="38"/>
      <c r="C209" s="39"/>
      <c r="D209" s="39"/>
      <c r="E209" s="39"/>
      <c r="F209" s="38"/>
      <c r="G209" s="38"/>
      <c r="H209" s="40"/>
      <c r="I209" s="40"/>
      <c r="J209" s="37"/>
      <c r="K209" s="37"/>
      <c r="L209" s="38"/>
      <c r="M209" s="1"/>
      <c r="N209" s="1"/>
      <c r="O209" s="1"/>
      <c r="P209" s="1"/>
      <c r="Q209" s="1"/>
      <c r="R209" s="1"/>
      <c r="S209" s="1"/>
      <c r="T209" s="1"/>
      <c r="U209" s="1"/>
      <c r="V209" s="1"/>
      <c r="W209" s="1"/>
      <c r="X209" s="1"/>
      <c r="Y209" s="1"/>
      <c r="Z209" s="1"/>
      <c r="AA209" s="1"/>
      <c r="AB209" s="1"/>
    </row>
    <row r="210" spans="1:28" ht="14.25" customHeight="1">
      <c r="A210" s="37"/>
      <c r="B210" s="38"/>
      <c r="C210" s="39"/>
      <c r="D210" s="39"/>
      <c r="E210" s="39"/>
      <c r="F210" s="38"/>
      <c r="G210" s="38"/>
      <c r="H210" s="40"/>
      <c r="I210" s="40"/>
      <c r="J210" s="37"/>
      <c r="K210" s="37"/>
      <c r="L210" s="38"/>
      <c r="M210" s="1"/>
      <c r="N210" s="1"/>
      <c r="O210" s="1"/>
      <c r="P210" s="1"/>
      <c r="Q210" s="1"/>
      <c r="R210" s="1"/>
      <c r="S210" s="1"/>
      <c r="T210" s="1"/>
      <c r="U210" s="1"/>
      <c r="V210" s="1"/>
      <c r="W210" s="1"/>
      <c r="X210" s="1"/>
      <c r="Y210" s="1"/>
      <c r="Z210" s="1"/>
      <c r="AA210" s="1"/>
      <c r="AB210" s="1"/>
    </row>
    <row r="211" spans="1:28" ht="14.25" customHeight="1">
      <c r="A211" s="37"/>
      <c r="B211" s="38"/>
      <c r="C211" s="39"/>
      <c r="D211" s="39"/>
      <c r="E211" s="39"/>
      <c r="F211" s="38"/>
      <c r="G211" s="38"/>
      <c r="H211" s="40"/>
      <c r="I211" s="40"/>
      <c r="J211" s="37"/>
      <c r="K211" s="37"/>
      <c r="L211" s="38"/>
      <c r="M211" s="1"/>
      <c r="N211" s="1"/>
      <c r="O211" s="1"/>
      <c r="P211" s="1"/>
      <c r="Q211" s="1"/>
      <c r="R211" s="1"/>
      <c r="S211" s="1"/>
      <c r="T211" s="1"/>
      <c r="U211" s="1"/>
      <c r="V211" s="1"/>
      <c r="W211" s="1"/>
      <c r="X211" s="1"/>
      <c r="Y211" s="1"/>
      <c r="Z211" s="1"/>
      <c r="AA211" s="1"/>
      <c r="AB211" s="1"/>
    </row>
    <row r="212" spans="1:28" ht="14.25" customHeight="1">
      <c r="A212" s="37"/>
      <c r="B212" s="38"/>
      <c r="C212" s="39"/>
      <c r="D212" s="39"/>
      <c r="E212" s="39"/>
      <c r="F212" s="38"/>
      <c r="G212" s="38"/>
      <c r="H212" s="40"/>
      <c r="I212" s="40"/>
      <c r="J212" s="37"/>
      <c r="K212" s="37"/>
      <c r="L212" s="38"/>
      <c r="M212" s="1"/>
      <c r="N212" s="1"/>
      <c r="O212" s="1"/>
      <c r="P212" s="1"/>
      <c r="Q212" s="1"/>
      <c r="R212" s="1"/>
      <c r="S212" s="1"/>
      <c r="T212" s="1"/>
      <c r="U212" s="1"/>
      <c r="V212" s="1"/>
      <c r="W212" s="1"/>
      <c r="X212" s="1"/>
      <c r="Y212" s="1"/>
      <c r="Z212" s="1"/>
      <c r="AA212" s="1"/>
      <c r="AB212" s="1"/>
    </row>
    <row r="213" spans="1:28"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sheetData>
  <sheetProtection algorithmName="SHA-512" hashValue="gyrDAACLxCqDUOcm9EqXSaKdLB+AZuyqx7/C00u2Pq1f+64b+55Bf+Ti8bPdaDHNpG9rvrJfH9g8RDpiyGvChA==" saltValue="810uO0cLCJmE9ciVMx+IDA==" spinCount="100000" sheet="1" objects="1" formatColumns="0" formatRows="0"/>
  <protectedRanges>
    <protectedRange sqref="B13:I162 L13:L162" name="Range1"/>
  </protectedRanges>
  <mergeCells count="19">
    <mergeCell ref="A10:A11"/>
    <mergeCell ref="B10:B11"/>
    <mergeCell ref="C10:E10"/>
    <mergeCell ref="F10:F11"/>
    <mergeCell ref="G10:G11"/>
    <mergeCell ref="H10:H11"/>
    <mergeCell ref="I10:I11"/>
    <mergeCell ref="N17:P18"/>
    <mergeCell ref="N20:P21"/>
    <mergeCell ref="Q20:Q21"/>
    <mergeCell ref="N23:P24"/>
    <mergeCell ref="Q23:Q24"/>
    <mergeCell ref="J10:J11"/>
    <mergeCell ref="K10:K11"/>
    <mergeCell ref="L10:L11"/>
    <mergeCell ref="N13:Q13"/>
    <mergeCell ref="N14:P15"/>
    <mergeCell ref="Q14:Q15"/>
    <mergeCell ref="Q17:Q18"/>
  </mergeCells>
  <dataValidations count="4">
    <dataValidation type="list" allowBlank="1" showErrorMessage="1" sqref="L14:L1001" xr:uid="{00000000-0002-0000-0300-000001000000}">
      <formula1>$L$4:$L$7</formula1>
    </dataValidation>
    <dataValidation type="list" allowBlank="1" showInputMessage="1" showErrorMessage="1" prompt="Cell hanya dapat diisi tanda centang (V) atau dikosongkan" sqref="C13:E1001" xr:uid="{00000000-0002-0000-0300-000002000000}">
      <formula1>$B$7:$B$8</formula1>
    </dataValidation>
    <dataValidation type="list" allowBlank="1" showInputMessage="1" showErrorMessage="1" prompt="Pilih salah satu diantara opsi yang ada" sqref="L13" xr:uid="{00000000-0002-0000-0300-000003000000}">
      <formula1>$L$4:$L$7</formula1>
    </dataValidation>
    <dataValidation type="custom" allowBlank="1" showDropDown="1" showInputMessage="1" showErrorMessage="1" prompt="Masukan data yang valid. Contoh tanggal : 29 Desember 2021, maka input yang valid adalah 29/12/2021. Data TS pada sheet 'Menu' harus diisi" sqref="H13:H1048576 I13:I1048576" xr:uid="{E4AAC95F-0A16-4599-A30C-3FF315E23B29}">
      <formula1>OR(NOT(ISERROR(DATEVALUE(H13))), AND(ISNUMBER(H13), LEFT(CELL("format", H13))="D"))</formula1>
    </dataValidation>
  </dataValidations>
  <hyperlinks>
    <hyperlink ref="M1" location="'Daftar Tabel'!A1" display="&lt;&lt;&lt; Daftar Tabel" xr:uid="{00000000-0004-0000-0300-000000000000}"/>
  </hyperlinks>
  <pageMargins left="0.7" right="0.7" top="0.75" bottom="0.75" header="0" footer="0"/>
  <pageSetup orientation="portrait"/>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1000"/>
  <sheetViews>
    <sheetView zoomScale="85" zoomScaleNormal="85" workbookViewId="0">
      <pane ySplit="11" topLeftCell="A12" activePane="bottomLeft" state="frozen"/>
      <selection pane="bottomLeft" activeCell="H3" sqref="H3"/>
    </sheetView>
  </sheetViews>
  <sheetFormatPr defaultColWidth="12.58203125" defaultRowHeight="15" customHeight="1"/>
  <cols>
    <col min="1" max="1" width="5.08203125" customWidth="1"/>
    <col min="2" max="2" width="22.83203125" customWidth="1"/>
    <col min="3" max="5" width="7.58203125" customWidth="1"/>
    <col min="6" max="9" width="22" customWidth="1"/>
    <col min="10" max="11" width="11.5" customWidth="1"/>
    <col min="12" max="12" width="23" customWidth="1"/>
    <col min="14" max="28" width="7.58203125" customWidth="1"/>
  </cols>
  <sheetData>
    <row r="1" spans="1:28" ht="14.25" customHeight="1">
      <c r="A1" s="1" t="s">
        <v>443</v>
      </c>
      <c r="B1" s="1"/>
      <c r="C1" s="1"/>
      <c r="D1" s="1"/>
      <c r="E1" s="1"/>
      <c r="F1" s="1"/>
      <c r="G1" s="1"/>
      <c r="H1" s="1"/>
      <c r="I1" s="1"/>
      <c r="J1" s="1"/>
      <c r="K1" s="1"/>
      <c r="L1" s="1"/>
      <c r="M1" s="180" t="s">
        <v>87</v>
      </c>
      <c r="N1" s="1"/>
      <c r="O1" s="1"/>
      <c r="P1" s="1"/>
      <c r="Q1" s="1"/>
      <c r="R1" s="1"/>
      <c r="S1" s="1"/>
      <c r="T1" s="1"/>
      <c r="U1" s="1"/>
      <c r="V1" s="1"/>
      <c r="W1" s="1"/>
      <c r="X1" s="1"/>
      <c r="Y1" s="1"/>
      <c r="Z1" s="1"/>
      <c r="AA1" s="1"/>
      <c r="AB1" s="1"/>
    </row>
    <row r="2" spans="1:28" ht="14.25" customHeight="1">
      <c r="A2" s="1" t="s">
        <v>445</v>
      </c>
      <c r="B2" s="1"/>
      <c r="C2" s="1"/>
      <c r="D2" s="1"/>
      <c r="E2" s="1"/>
      <c r="F2" s="1"/>
      <c r="G2" s="1"/>
      <c r="H2" s="1"/>
      <c r="I2" s="1"/>
      <c r="J2" s="1"/>
      <c r="K2" s="1"/>
      <c r="L2" s="1"/>
      <c r="M2" s="1"/>
      <c r="N2" s="1"/>
      <c r="O2" s="1"/>
      <c r="P2" s="1"/>
      <c r="Q2" s="1"/>
      <c r="R2" s="1"/>
      <c r="S2" s="1"/>
      <c r="T2" s="1"/>
      <c r="U2" s="1"/>
      <c r="V2" s="1"/>
      <c r="W2" s="1"/>
      <c r="X2" s="1"/>
      <c r="Y2" s="1"/>
      <c r="Z2" s="1"/>
      <c r="AA2" s="1"/>
      <c r="AB2" s="1"/>
    </row>
    <row r="3" spans="1:28" ht="14.25" customHeight="1">
      <c r="A3" s="49" t="s">
        <v>439</v>
      </c>
      <c r="B3" s="1"/>
      <c r="C3" s="1"/>
      <c r="D3" s="1"/>
      <c r="E3" s="1"/>
      <c r="F3" s="1"/>
      <c r="G3" s="1"/>
      <c r="H3" s="1"/>
      <c r="I3" s="1"/>
      <c r="J3" s="1"/>
      <c r="K3" s="1"/>
      <c r="L3" s="1"/>
      <c r="M3" s="1"/>
      <c r="N3" s="1"/>
      <c r="O3" s="1"/>
      <c r="P3" s="1"/>
      <c r="Q3" s="1"/>
      <c r="R3" s="1"/>
      <c r="S3" s="1"/>
      <c r="T3" s="1"/>
      <c r="U3" s="1"/>
      <c r="V3" s="1"/>
      <c r="W3" s="1"/>
      <c r="X3" s="1"/>
      <c r="Y3" s="1"/>
      <c r="Z3" s="1"/>
      <c r="AA3" s="1"/>
      <c r="AB3" s="1"/>
    </row>
    <row r="4" spans="1:28" ht="14.25" hidden="1" customHeight="1">
      <c r="A4" s="1"/>
      <c r="B4" s="1"/>
      <c r="C4" s="1"/>
      <c r="D4" s="1"/>
      <c r="E4" s="1"/>
      <c r="F4" s="1"/>
      <c r="G4" s="1"/>
      <c r="H4" s="1"/>
      <c r="I4" s="1"/>
      <c r="J4" s="1"/>
      <c r="K4" s="1"/>
      <c r="L4" s="1"/>
      <c r="M4" s="1"/>
      <c r="N4" s="1"/>
      <c r="O4" s="1"/>
      <c r="P4" s="1"/>
      <c r="Q4" s="1"/>
      <c r="R4" s="1"/>
      <c r="S4" s="1"/>
      <c r="T4" s="1"/>
      <c r="U4" s="1"/>
      <c r="V4" s="1"/>
      <c r="W4" s="1"/>
      <c r="X4" s="1"/>
      <c r="Y4" s="1"/>
      <c r="Z4" s="1"/>
      <c r="AA4" s="1"/>
      <c r="AB4" s="1"/>
    </row>
    <row r="5" spans="1:28" ht="14.25" hidden="1" customHeight="1">
      <c r="A5" s="1"/>
      <c r="B5" s="1" t="s">
        <v>107</v>
      </c>
      <c r="C5" s="1"/>
      <c r="D5" s="1"/>
      <c r="E5" s="1"/>
      <c r="F5" s="1"/>
      <c r="G5" s="1"/>
      <c r="H5" s="1"/>
      <c r="I5" s="1"/>
      <c r="J5" s="1"/>
      <c r="K5" s="1"/>
      <c r="L5" s="1"/>
      <c r="M5" s="1"/>
      <c r="N5" s="1"/>
      <c r="O5" s="1"/>
      <c r="P5" s="1"/>
      <c r="Q5" s="1"/>
      <c r="R5" s="1"/>
      <c r="S5" s="1"/>
      <c r="T5" s="1"/>
      <c r="U5" s="1"/>
      <c r="V5" s="1"/>
      <c r="W5" s="1"/>
      <c r="X5" s="1"/>
      <c r="Y5" s="1"/>
      <c r="Z5" s="1"/>
      <c r="AA5" s="1"/>
      <c r="AB5" s="1"/>
    </row>
    <row r="6" spans="1:28" ht="14.25" hidden="1" customHeight="1">
      <c r="A6" s="1"/>
      <c r="B6" s="1"/>
      <c r="C6" s="1"/>
      <c r="D6" s="1"/>
      <c r="E6" s="1"/>
      <c r="F6" s="1"/>
      <c r="G6" s="1"/>
      <c r="H6" s="1"/>
      <c r="I6" s="1"/>
      <c r="J6" s="1"/>
      <c r="K6" s="1"/>
      <c r="L6" s="1"/>
      <c r="M6" s="1"/>
      <c r="N6" s="1"/>
      <c r="O6" s="1"/>
      <c r="P6" s="1"/>
      <c r="Q6" s="1"/>
      <c r="R6" s="1"/>
      <c r="S6" s="1"/>
      <c r="T6" s="1"/>
      <c r="U6" s="1"/>
      <c r="V6" s="1"/>
      <c r="W6" s="1"/>
      <c r="X6" s="1"/>
      <c r="Y6" s="1"/>
      <c r="Z6" s="1"/>
      <c r="AA6" s="1"/>
      <c r="AB6" s="1"/>
    </row>
    <row r="7" spans="1:28" ht="14.25" hidden="1" customHeight="1">
      <c r="A7" s="1"/>
      <c r="B7" s="1" t="s">
        <v>110</v>
      </c>
      <c r="C7" s="1"/>
      <c r="D7" s="1"/>
      <c r="E7" s="1"/>
      <c r="F7" s="1"/>
      <c r="G7" s="1"/>
      <c r="H7" s="1"/>
      <c r="I7" s="1"/>
      <c r="J7" s="1"/>
      <c r="K7" s="1"/>
      <c r="L7" s="1"/>
      <c r="M7" s="1"/>
      <c r="N7" s="1"/>
      <c r="O7" s="1"/>
      <c r="P7" s="1"/>
      <c r="Q7" s="1"/>
      <c r="R7" s="1"/>
      <c r="S7" s="1"/>
      <c r="T7" s="1"/>
      <c r="U7" s="1"/>
      <c r="V7" s="1"/>
      <c r="W7" s="1"/>
      <c r="X7" s="1"/>
      <c r="Y7" s="1"/>
      <c r="Z7" s="1"/>
      <c r="AA7" s="1"/>
      <c r="AB7" s="1"/>
    </row>
    <row r="8" spans="1:28" ht="14.25" hidden="1" customHeight="1">
      <c r="A8" s="1"/>
      <c r="B8" s="1"/>
      <c r="C8" s="1"/>
      <c r="D8" s="1"/>
      <c r="E8" s="1"/>
      <c r="F8" s="1"/>
      <c r="G8" s="1"/>
      <c r="H8" s="1"/>
      <c r="I8" s="1"/>
      <c r="J8" s="1"/>
      <c r="K8" s="1"/>
      <c r="L8" s="1"/>
      <c r="M8" s="1"/>
      <c r="N8" s="1"/>
      <c r="O8" s="1"/>
      <c r="P8" s="1"/>
      <c r="Q8" s="1"/>
      <c r="R8" s="1"/>
      <c r="S8" s="1"/>
      <c r="T8" s="1"/>
      <c r="U8" s="1"/>
      <c r="V8" s="1"/>
      <c r="W8" s="1"/>
      <c r="X8" s="1"/>
      <c r="Y8" s="1"/>
      <c r="Z8" s="1"/>
      <c r="AA8" s="1"/>
      <c r="AB8" s="1"/>
    </row>
    <row r="9" spans="1:28" ht="23.25" customHeight="1">
      <c r="A9" s="407" t="s">
        <v>111</v>
      </c>
      <c r="B9" s="407" t="s">
        <v>112</v>
      </c>
      <c r="C9" s="410" t="s">
        <v>113</v>
      </c>
      <c r="D9" s="394"/>
      <c r="E9" s="395"/>
      <c r="F9" s="407" t="s">
        <v>114</v>
      </c>
      <c r="G9" s="407" t="s">
        <v>115</v>
      </c>
      <c r="H9" s="407" t="s">
        <v>116</v>
      </c>
      <c r="I9" s="407" t="s">
        <v>117</v>
      </c>
      <c r="J9" s="407" t="s">
        <v>118</v>
      </c>
      <c r="K9" s="407" t="s">
        <v>119</v>
      </c>
      <c r="L9" s="407" t="s">
        <v>120</v>
      </c>
      <c r="M9" s="1"/>
      <c r="N9" s="1"/>
      <c r="O9" s="1"/>
      <c r="P9" s="1"/>
      <c r="Q9" s="1"/>
      <c r="R9" s="1"/>
      <c r="S9" s="1"/>
      <c r="T9" s="1"/>
      <c r="U9" s="1"/>
      <c r="V9" s="1"/>
      <c r="W9" s="1"/>
      <c r="X9" s="1"/>
      <c r="Y9" s="1"/>
      <c r="Z9" s="1"/>
      <c r="AA9" s="1"/>
      <c r="AB9" s="1"/>
    </row>
    <row r="10" spans="1:28" ht="38.25" customHeight="1">
      <c r="A10" s="392"/>
      <c r="B10" s="392"/>
      <c r="C10" s="10" t="s">
        <v>121</v>
      </c>
      <c r="D10" s="10" t="s">
        <v>122</v>
      </c>
      <c r="E10" s="10" t="s">
        <v>129</v>
      </c>
      <c r="F10" s="392"/>
      <c r="G10" s="392"/>
      <c r="H10" s="392"/>
      <c r="I10" s="392"/>
      <c r="J10" s="392"/>
      <c r="K10" s="392"/>
      <c r="L10" s="392"/>
      <c r="M10" s="1"/>
      <c r="N10" s="1"/>
      <c r="O10" s="1"/>
      <c r="P10" s="1"/>
      <c r="Q10" s="1"/>
      <c r="R10" s="1"/>
      <c r="S10" s="1"/>
      <c r="T10" s="1"/>
      <c r="U10" s="1"/>
      <c r="V10" s="1"/>
      <c r="W10" s="1"/>
      <c r="X10" s="1"/>
      <c r="Y10" s="1"/>
      <c r="Z10" s="1"/>
      <c r="AA10" s="1"/>
      <c r="AB10" s="1"/>
    </row>
    <row r="11" spans="1:28" ht="14.25" customHeight="1">
      <c r="A11" s="29">
        <v>1</v>
      </c>
      <c r="B11" s="29">
        <v>2</v>
      </c>
      <c r="C11" s="29">
        <v>3</v>
      </c>
      <c r="D11" s="29">
        <v>4</v>
      </c>
      <c r="E11" s="29">
        <v>5</v>
      </c>
      <c r="F11" s="29">
        <v>6</v>
      </c>
      <c r="G11" s="29">
        <v>7</v>
      </c>
      <c r="H11" s="29">
        <v>8</v>
      </c>
      <c r="I11" s="29">
        <v>9</v>
      </c>
      <c r="J11" s="29">
        <v>10</v>
      </c>
      <c r="K11" s="29">
        <v>11</v>
      </c>
      <c r="L11" s="29">
        <v>12</v>
      </c>
      <c r="M11" s="1"/>
      <c r="N11" s="1"/>
      <c r="O11" s="1"/>
      <c r="P11" s="1"/>
      <c r="Q11" s="1"/>
      <c r="R11" s="1"/>
      <c r="S11" s="1"/>
      <c r="T11" s="1"/>
      <c r="U11" s="1"/>
      <c r="V11" s="1"/>
      <c r="W11" s="1"/>
      <c r="X11" s="1"/>
      <c r="Y11" s="1"/>
      <c r="Z11" s="1"/>
      <c r="AA11" s="1"/>
      <c r="AB11" s="1"/>
    </row>
    <row r="12" spans="1:28" ht="14.25" customHeight="1">
      <c r="A12" s="41">
        <v>1</v>
      </c>
      <c r="B12" s="31"/>
      <c r="C12" s="32"/>
      <c r="D12" s="32"/>
      <c r="E12" s="32"/>
      <c r="F12" s="31"/>
      <c r="G12" s="31"/>
      <c r="H12" s="33"/>
      <c r="I12" s="33"/>
      <c r="J12" s="34" t="str">
        <f t="shared" ref="J12:J161" si="0">IF(OR(ISBLANK(H12),ISBLANK(I12)),"",DATEDIF(H12,I12,"Y"))</f>
        <v/>
      </c>
      <c r="K12" s="34" t="str">
        <f>IF(OR(ISBLANK(H12),ISBLANK(I12),ISBLANK('2a1'!H5)),"",IF(OR(AND(H12&gt;'2a1'!H5,H12&lt;Menu!S73),AND(I12&gt;'2a1'!H5,I12&lt;Menu!S73),AND(H12&lt;'2a1'!H5,I12&gt;Menu!S73)),"Valid","Tidak Valid"))</f>
        <v/>
      </c>
      <c r="L12" s="31"/>
      <c r="M12" s="1"/>
      <c r="R12" s="1"/>
      <c r="S12" s="1"/>
      <c r="T12" s="1"/>
      <c r="U12" s="1"/>
      <c r="V12" s="1"/>
      <c r="W12" s="1"/>
      <c r="X12" s="1"/>
      <c r="Y12" s="1"/>
      <c r="Z12" s="1"/>
      <c r="AA12" s="1"/>
      <c r="AB12" s="1"/>
    </row>
    <row r="13" spans="1:28" ht="14.25" customHeight="1">
      <c r="A13" s="41">
        <v>2</v>
      </c>
      <c r="B13" s="31"/>
      <c r="C13" s="32"/>
      <c r="D13" s="32"/>
      <c r="E13" s="32"/>
      <c r="F13" s="31"/>
      <c r="G13" s="31"/>
      <c r="H13" s="33"/>
      <c r="I13" s="33"/>
      <c r="J13" s="34" t="str">
        <f t="shared" si="0"/>
        <v/>
      </c>
      <c r="K13" s="34" t="str">
        <f>IF(OR(ISBLANK(H13),ISBLANK(I13),ISBLANK('2a1'!H5)),"",IF(OR(AND(H13&gt;'2a1'!H5,H13&lt;Menu!S73),AND(I13&gt;'2a1'!H5,I13&lt;Menu!S73),AND(H13&lt;'2a1'!H5,I13&gt;Menu!S73)),"Valid","Tidak Valid"))</f>
        <v/>
      </c>
      <c r="L13" s="31"/>
      <c r="M13" s="1"/>
      <c r="N13" s="411" t="s">
        <v>130</v>
      </c>
      <c r="O13" s="371"/>
      <c r="P13" s="371"/>
      <c r="Q13" s="372"/>
      <c r="R13" s="1"/>
      <c r="S13" s="1"/>
      <c r="T13" s="1"/>
      <c r="U13" s="1"/>
      <c r="V13" s="1"/>
      <c r="W13" s="1"/>
      <c r="X13" s="1"/>
      <c r="Y13" s="1"/>
      <c r="Z13" s="1"/>
      <c r="AA13" s="1"/>
      <c r="AB13" s="1"/>
    </row>
    <row r="14" spans="1:28" ht="14.25" customHeight="1">
      <c r="A14" s="41">
        <v>3</v>
      </c>
      <c r="B14" s="31"/>
      <c r="C14" s="32"/>
      <c r="D14" s="32"/>
      <c r="E14" s="32"/>
      <c r="F14" s="31"/>
      <c r="G14" s="31"/>
      <c r="H14" s="33"/>
      <c r="I14" s="33"/>
      <c r="J14" s="34" t="str">
        <f t="shared" si="0"/>
        <v/>
      </c>
      <c r="K14" s="34" t="str">
        <f>IF(OR(ISBLANK(H14),ISBLANK(I14),ISBLANK('2a1'!H5)),"",IF(OR(AND(H14&gt;'2a1'!H5,H14&lt;Menu!S73),AND(I14&gt;'2a1'!H5,I14&lt;Menu!S73),AND(H14&lt;'2a1'!H5,I14&gt;Menu!S73)),"Valid","Tidak Valid"))</f>
        <v/>
      </c>
      <c r="L14" s="31"/>
      <c r="M14" s="1"/>
      <c r="N14" s="405" t="s">
        <v>131</v>
      </c>
      <c r="O14" s="401"/>
      <c r="P14" s="401"/>
      <c r="Q14" s="409">
        <f>SUM(Q17,Q20,Q23)</f>
        <v>0</v>
      </c>
      <c r="R14" s="1"/>
      <c r="S14" s="1"/>
      <c r="T14" s="1"/>
      <c r="U14" s="1"/>
      <c r="V14" s="1"/>
      <c r="W14" s="1"/>
      <c r="X14" s="1"/>
      <c r="Y14" s="1"/>
      <c r="Z14" s="1"/>
      <c r="AA14" s="1"/>
      <c r="AB14" s="1"/>
    </row>
    <row r="15" spans="1:28" ht="14.25" customHeight="1">
      <c r="A15" s="41">
        <v>4</v>
      </c>
      <c r="B15" s="31"/>
      <c r="C15" s="32"/>
      <c r="D15" s="32"/>
      <c r="E15" s="32"/>
      <c r="F15" s="31"/>
      <c r="G15" s="31"/>
      <c r="H15" s="33"/>
      <c r="I15" s="33"/>
      <c r="J15" s="34" t="str">
        <f t="shared" si="0"/>
        <v/>
      </c>
      <c r="K15" s="34" t="str">
        <f>IF(OR(ISBLANK(H15),ISBLANK(I15),ISBLANK('2a1'!H5)),"",IF(OR(AND(H15&gt;'2a1'!H5,H15&lt;Menu!S73),AND(I15&gt;'2a1'!H5,I15&lt;Menu!S73),AND(H15&lt;'2a1'!H5,I15&gt;Menu!S73)),"Valid","Tidak Valid"))</f>
        <v/>
      </c>
      <c r="L15" s="31"/>
      <c r="M15" s="1"/>
      <c r="N15" s="401"/>
      <c r="O15" s="401"/>
      <c r="P15" s="401"/>
      <c r="Q15" s="401"/>
      <c r="R15" s="1"/>
      <c r="S15" s="1"/>
      <c r="T15" s="1"/>
      <c r="U15" s="1"/>
      <c r="V15" s="1"/>
      <c r="W15" s="1"/>
      <c r="X15" s="1"/>
      <c r="Y15" s="1"/>
      <c r="Z15" s="1"/>
      <c r="AA15" s="1"/>
      <c r="AB15" s="1"/>
    </row>
    <row r="16" spans="1:28" ht="14.25" customHeight="1">
      <c r="A16" s="41">
        <v>5</v>
      </c>
      <c r="B16" s="31"/>
      <c r="C16" s="32"/>
      <c r="D16" s="32"/>
      <c r="E16" s="32"/>
      <c r="F16" s="31"/>
      <c r="G16" s="31"/>
      <c r="H16" s="33"/>
      <c r="I16" s="33"/>
      <c r="J16" s="34" t="str">
        <f t="shared" si="0"/>
        <v/>
      </c>
      <c r="K16" s="34" t="str">
        <f>IF(OR(ISBLANK(H16),ISBLANK(I16),ISBLANK('2a1'!H5)),"",IF(OR(AND(H16&gt;'2a1'!H5,H16&lt;Menu!S73),AND(I16&gt;'2a1'!H5,I16&lt;Menu!S73),AND(H16&lt;'2a1'!H5,I16&gt;Menu!S73)),"Valid","Tidak Valid"))</f>
        <v/>
      </c>
      <c r="L16" s="31"/>
      <c r="M16" s="1"/>
      <c r="N16" s="1"/>
      <c r="O16" s="1"/>
      <c r="P16" s="1"/>
      <c r="Q16" s="1"/>
      <c r="R16" s="1"/>
      <c r="S16" s="1"/>
      <c r="T16" s="1"/>
      <c r="U16" s="1"/>
      <c r="V16" s="1"/>
      <c r="W16" s="1"/>
      <c r="X16" s="1"/>
      <c r="Y16" s="1"/>
      <c r="Z16" s="1"/>
      <c r="AA16" s="1"/>
      <c r="AB16" s="1"/>
    </row>
    <row r="17" spans="1:28" ht="14.25" customHeight="1">
      <c r="A17" s="41">
        <v>6</v>
      </c>
      <c r="B17" s="31"/>
      <c r="C17" s="32"/>
      <c r="D17" s="32"/>
      <c r="E17" s="32"/>
      <c r="F17" s="31"/>
      <c r="G17" s="31"/>
      <c r="H17" s="33"/>
      <c r="I17" s="33"/>
      <c r="J17" s="34" t="str">
        <f t="shared" si="0"/>
        <v/>
      </c>
      <c r="K17" s="34" t="str">
        <f>IF(OR(ISBLANK(H17),ISBLANK(I17),ISBLANK('2a1'!H5)),"",IF(OR(AND(H17&gt;'2a1'!H5,H17&lt;Menu!S73),AND(I17&gt;'2a1'!H5,I17&lt;Menu!S73),AND(H17&lt;'2a1'!H5,I17&gt;Menu!S73)),"Valid","Tidak Valid"))</f>
        <v/>
      </c>
      <c r="L17" s="31"/>
      <c r="M17" s="1"/>
      <c r="N17" s="405" t="s">
        <v>126</v>
      </c>
      <c r="O17" s="401"/>
      <c r="P17" s="401"/>
      <c r="Q17" s="406">
        <f>COUNTIFS(B12:B1000,"&lt;&gt;",C12:C1000,"&lt;&gt;",F12:F1000,"&lt;&gt;",J12:J1000,"&lt;&gt;",K12:K1000,"Valid",L12:L1000,"&lt;&gt;",C12:C1000,"V")</f>
        <v>0</v>
      </c>
      <c r="R17" s="1"/>
      <c r="S17" s="1"/>
      <c r="T17" s="1"/>
      <c r="U17" s="1"/>
      <c r="V17" s="1"/>
      <c r="W17" s="1"/>
      <c r="X17" s="1"/>
      <c r="Y17" s="1"/>
      <c r="Z17" s="1"/>
      <c r="AA17" s="1"/>
      <c r="AB17" s="1"/>
    </row>
    <row r="18" spans="1:28" ht="14.25" customHeight="1">
      <c r="A18" s="41">
        <v>7</v>
      </c>
      <c r="B18" s="31"/>
      <c r="C18" s="32"/>
      <c r="D18" s="32"/>
      <c r="E18" s="32"/>
      <c r="F18" s="31"/>
      <c r="G18" s="31"/>
      <c r="H18" s="33"/>
      <c r="I18" s="33"/>
      <c r="J18" s="34" t="str">
        <f t="shared" si="0"/>
        <v/>
      </c>
      <c r="K18" s="34" t="str">
        <f>IF(OR(ISBLANK(H18),ISBLANK(I18),ISBLANK('2a1'!H5)),"",IF(OR(AND(H18&gt;'2a1'!H5,H18&lt;Menu!S73),AND(I18&gt;'2a1'!H5,I18&lt;Menu!S73),AND(H18&lt;'2a1'!H5,I18&gt;Menu!S73)),"Valid","Tidak Valid"))</f>
        <v/>
      </c>
      <c r="L18" s="31"/>
      <c r="M18" s="1"/>
      <c r="N18" s="401"/>
      <c r="O18" s="401"/>
      <c r="P18" s="401"/>
      <c r="Q18" s="401"/>
      <c r="R18" s="1"/>
      <c r="S18" s="1"/>
      <c r="T18" s="1"/>
      <c r="U18" s="1"/>
      <c r="V18" s="1"/>
      <c r="W18" s="1"/>
      <c r="X18" s="1"/>
      <c r="Y18" s="1"/>
      <c r="Z18" s="1"/>
      <c r="AA18" s="1"/>
      <c r="AB18" s="1"/>
    </row>
    <row r="19" spans="1:28" ht="14.25" customHeight="1">
      <c r="A19" s="41">
        <v>8</v>
      </c>
      <c r="B19" s="31"/>
      <c r="C19" s="32"/>
      <c r="D19" s="32"/>
      <c r="E19" s="32"/>
      <c r="F19" s="31"/>
      <c r="G19" s="31"/>
      <c r="H19" s="33"/>
      <c r="I19" s="33"/>
      <c r="J19" s="34" t="str">
        <f t="shared" si="0"/>
        <v/>
      </c>
      <c r="K19" s="34" t="str">
        <f>IF(OR(ISBLANK(H19),ISBLANK(I19),ISBLANK('2a1'!H5)),"",IF(OR(AND(H19&gt;'2a1'!H5,H19&lt;Menu!S73),AND(I19&gt;'2a1'!H5,I19&lt;Menu!S73),AND(H19&lt;'2a1'!H5,I19&gt;Menu!S73)),"Valid","Tidak Valid"))</f>
        <v/>
      </c>
      <c r="L19" s="31"/>
      <c r="M19" s="1"/>
      <c r="N19" s="1"/>
      <c r="O19" s="1"/>
      <c r="P19" s="1"/>
      <c r="Q19" s="1"/>
      <c r="R19" s="1"/>
      <c r="S19" s="1"/>
      <c r="T19" s="1"/>
      <c r="U19" s="1"/>
      <c r="V19" s="1"/>
      <c r="W19" s="1"/>
      <c r="X19" s="1"/>
      <c r="Y19" s="1"/>
      <c r="Z19" s="1"/>
      <c r="AA19" s="1"/>
      <c r="AB19" s="1"/>
    </row>
    <row r="20" spans="1:28" ht="14.25" customHeight="1">
      <c r="A20" s="41">
        <v>9</v>
      </c>
      <c r="B20" s="31"/>
      <c r="C20" s="32"/>
      <c r="D20" s="32"/>
      <c r="E20" s="32"/>
      <c r="F20" s="31"/>
      <c r="G20" s="31"/>
      <c r="H20" s="33"/>
      <c r="I20" s="33"/>
      <c r="J20" s="34" t="str">
        <f t="shared" si="0"/>
        <v/>
      </c>
      <c r="K20" s="34" t="str">
        <f>IF(OR(ISBLANK(H20),ISBLANK(I20),ISBLANK('2a1'!H5)),"",IF(OR(AND(H20&gt;'2a1'!H5,H20&lt;Menu!S73),AND(I20&gt;'2a1'!H5,I20&lt;Menu!S73),AND(H20&lt;'2a1'!H5,I20&gt;Menu!S73)),"Valid","Tidak Valid"))</f>
        <v/>
      </c>
      <c r="L20" s="31"/>
      <c r="M20" s="1"/>
      <c r="N20" s="405" t="s">
        <v>127</v>
      </c>
      <c r="O20" s="401"/>
      <c r="P20" s="401"/>
      <c r="Q20" s="406">
        <f>COUNTIFS(B12:B1000,"&lt;&gt;",D12:D1000,"&lt;&gt;",F12:F1000,"&lt;&gt;",J12:J1000,"&lt;&gt;",K12:K1000,"Valid",L12:L1000,"&lt;&gt;",D12:D1000,"V")</f>
        <v>0</v>
      </c>
      <c r="R20" s="1"/>
      <c r="S20" s="1"/>
      <c r="T20" s="1"/>
      <c r="U20" s="1"/>
      <c r="V20" s="1"/>
      <c r="W20" s="1"/>
      <c r="X20" s="1"/>
      <c r="Y20" s="1"/>
      <c r="Z20" s="1"/>
      <c r="AA20" s="1"/>
      <c r="AB20" s="1"/>
    </row>
    <row r="21" spans="1:28" ht="14.25" customHeight="1">
      <c r="A21" s="41">
        <v>10</v>
      </c>
      <c r="B21" s="31"/>
      <c r="C21" s="32"/>
      <c r="D21" s="32"/>
      <c r="E21" s="32"/>
      <c r="F21" s="31"/>
      <c r="G21" s="31"/>
      <c r="H21" s="33"/>
      <c r="I21" s="33"/>
      <c r="J21" s="34" t="str">
        <f t="shared" si="0"/>
        <v/>
      </c>
      <c r="K21" s="34" t="str">
        <f>IF(OR(ISBLANK(H21),ISBLANK(I21),ISBLANK('2a1'!H5)),"",IF(OR(AND(H21&gt;'2a1'!H5,H21&lt;Menu!S73),AND(I21&gt;'2a1'!H5,I21&lt;Menu!S73),AND(H21&lt;'2a1'!H5,I21&gt;Menu!S73)),"Valid","Tidak Valid"))</f>
        <v/>
      </c>
      <c r="L21" s="31"/>
      <c r="M21" s="1"/>
      <c r="N21" s="401"/>
      <c r="O21" s="401"/>
      <c r="P21" s="401"/>
      <c r="Q21" s="401"/>
      <c r="R21" s="1"/>
      <c r="S21" s="1"/>
      <c r="T21" s="1"/>
      <c r="U21" s="1"/>
      <c r="V21" s="1"/>
      <c r="W21" s="1"/>
      <c r="X21" s="1"/>
      <c r="Y21" s="1"/>
      <c r="Z21" s="1"/>
      <c r="AA21" s="1"/>
      <c r="AB21" s="1"/>
    </row>
    <row r="22" spans="1:28" ht="14.25" customHeight="1">
      <c r="A22" s="41">
        <v>11</v>
      </c>
      <c r="B22" s="31"/>
      <c r="C22" s="32"/>
      <c r="D22" s="32"/>
      <c r="E22" s="32"/>
      <c r="F22" s="31"/>
      <c r="G22" s="31"/>
      <c r="H22" s="33"/>
      <c r="I22" s="33"/>
      <c r="J22" s="34" t="str">
        <f t="shared" si="0"/>
        <v/>
      </c>
      <c r="K22" s="34" t="str">
        <f>IF(OR(ISBLANK(H22),ISBLANK(I22),ISBLANK('2a1'!H5)),"",IF(OR(AND(H22&gt;'2a1'!H5,H22&lt;Menu!S73),AND(I22&gt;'2a1'!H5,I22&lt;Menu!S73),AND(H22&lt;'2a1'!H5,I22&gt;Menu!S73)),"Valid","Tidak Valid"))</f>
        <v/>
      </c>
      <c r="L22" s="31"/>
      <c r="M22" s="1"/>
      <c r="N22" s="1"/>
      <c r="O22" s="1"/>
      <c r="P22" s="1"/>
      <c r="Q22" s="1"/>
      <c r="R22" s="1"/>
      <c r="S22" s="1"/>
      <c r="T22" s="1"/>
      <c r="U22" s="1"/>
      <c r="V22" s="1"/>
      <c r="W22" s="1"/>
      <c r="X22" s="1"/>
      <c r="Y22" s="1"/>
      <c r="Z22" s="1"/>
      <c r="AA22" s="1"/>
      <c r="AB22" s="1"/>
    </row>
    <row r="23" spans="1:28" ht="14.25" customHeight="1">
      <c r="A23" s="41">
        <v>12</v>
      </c>
      <c r="B23" s="31"/>
      <c r="C23" s="32"/>
      <c r="D23" s="32"/>
      <c r="E23" s="32"/>
      <c r="F23" s="31"/>
      <c r="G23" s="31"/>
      <c r="H23" s="33"/>
      <c r="I23" s="33"/>
      <c r="J23" s="34" t="str">
        <f t="shared" si="0"/>
        <v/>
      </c>
      <c r="K23" s="34" t="str">
        <f>IF(OR(ISBLANK(H23),ISBLANK(I23),ISBLANK('2a1'!H5)),"",IF(OR(AND(H23&gt;'2a1'!H5,H23&lt;Menu!S73),AND(I23&gt;'2a1'!H5,I23&lt;Menu!S73),AND(H23&lt;'2a1'!H5,I23&gt;Menu!S73)),"Valid","Tidak Valid"))</f>
        <v/>
      </c>
      <c r="L23" s="31"/>
      <c r="M23" s="1"/>
      <c r="N23" s="405" t="s">
        <v>128</v>
      </c>
      <c r="O23" s="401"/>
      <c r="P23" s="401"/>
      <c r="Q23" s="406">
        <f>COUNTIFS(B12:B1000,"&lt;&gt;",E12:E1000,"&lt;&gt;",F12:F1000,"&lt;&gt;",J12:J1000,"&lt;&gt;",K12:K1000,"Valid",L12:L1000,"&lt;&gt;",E12:E1000,"V")</f>
        <v>0</v>
      </c>
      <c r="R23" s="1"/>
      <c r="S23" s="1"/>
      <c r="T23" s="1"/>
      <c r="U23" s="1"/>
      <c r="V23" s="1"/>
      <c r="W23" s="1"/>
      <c r="X23" s="1"/>
      <c r="Y23" s="1"/>
      <c r="Z23" s="1"/>
      <c r="AA23" s="1"/>
      <c r="AB23" s="1"/>
    </row>
    <row r="24" spans="1:28" ht="14.25" customHeight="1">
      <c r="A24" s="41">
        <v>13</v>
      </c>
      <c r="B24" s="31"/>
      <c r="C24" s="32"/>
      <c r="D24" s="32"/>
      <c r="E24" s="32"/>
      <c r="F24" s="31"/>
      <c r="G24" s="31"/>
      <c r="H24" s="33"/>
      <c r="I24" s="33"/>
      <c r="J24" s="34" t="str">
        <f t="shared" si="0"/>
        <v/>
      </c>
      <c r="K24" s="34" t="str">
        <f>IF(OR(ISBLANK(H24),ISBLANK(I24),ISBLANK('2a1'!H5)),"",IF(OR(AND(H24&gt;'2a1'!H5,H24&lt;Menu!S73),AND(I24&gt;'2a1'!H5,I24&lt;Menu!S73),AND(H24&lt;'2a1'!H5,I24&gt;Menu!S73)),"Valid","Tidak Valid"))</f>
        <v/>
      </c>
      <c r="L24" s="31"/>
      <c r="M24" s="1"/>
      <c r="N24" s="401"/>
      <c r="O24" s="401"/>
      <c r="P24" s="401"/>
      <c r="Q24" s="401"/>
      <c r="R24" s="1"/>
      <c r="S24" s="1"/>
      <c r="T24" s="1"/>
      <c r="U24" s="1"/>
      <c r="V24" s="1"/>
      <c r="W24" s="1"/>
      <c r="X24" s="1"/>
      <c r="Y24" s="1"/>
      <c r="Z24" s="1"/>
      <c r="AA24" s="1"/>
      <c r="AB24" s="1"/>
    </row>
    <row r="25" spans="1:28" ht="14.25" customHeight="1">
      <c r="A25" s="41">
        <v>14</v>
      </c>
      <c r="B25" s="31"/>
      <c r="C25" s="32"/>
      <c r="D25" s="32"/>
      <c r="E25" s="32"/>
      <c r="F25" s="31"/>
      <c r="G25" s="31"/>
      <c r="H25" s="33"/>
      <c r="I25" s="33"/>
      <c r="J25" s="34" t="str">
        <f t="shared" si="0"/>
        <v/>
      </c>
      <c r="K25" s="34" t="str">
        <f>IF(OR(ISBLANK(H25),ISBLANK(I25),ISBLANK('2a1'!H5)),"",IF(OR(AND(H25&gt;'2a1'!H5,H25&lt;Menu!S73),AND(I25&gt;'2a1'!H5,I25&lt;Menu!S73),AND(H25&lt;'2a1'!H5,I25&gt;Menu!S73)),"Valid","Tidak Valid"))</f>
        <v/>
      </c>
      <c r="L25" s="31"/>
      <c r="M25" s="1"/>
      <c r="N25" s="1"/>
      <c r="O25" s="1"/>
      <c r="P25" s="1"/>
      <c r="Q25" s="1"/>
      <c r="R25" s="1"/>
      <c r="S25" s="1"/>
      <c r="T25" s="1"/>
      <c r="U25" s="1"/>
      <c r="V25" s="1"/>
      <c r="W25" s="1"/>
      <c r="X25" s="1"/>
      <c r="Y25" s="1"/>
      <c r="Z25" s="1"/>
      <c r="AA25" s="1"/>
      <c r="AB25" s="1"/>
    </row>
    <row r="26" spans="1:28" ht="14.25" customHeight="1">
      <c r="A26" s="41">
        <v>15</v>
      </c>
      <c r="B26" s="31"/>
      <c r="C26" s="32"/>
      <c r="D26" s="32"/>
      <c r="E26" s="32"/>
      <c r="F26" s="31"/>
      <c r="G26" s="31"/>
      <c r="H26" s="33"/>
      <c r="I26" s="33"/>
      <c r="J26" s="34" t="str">
        <f t="shared" si="0"/>
        <v/>
      </c>
      <c r="K26" s="34" t="str">
        <f>IF(OR(ISBLANK(H26),ISBLANK(I26),ISBLANK('2a1'!H5)),"",IF(OR(AND(H26&gt;'2a1'!H5,H26&lt;Menu!S73),AND(I26&gt;'2a1'!H5,I26&lt;Menu!S73),AND(H26&lt;'2a1'!H5,I26&gt;Menu!S73)),"Valid","Tidak Valid"))</f>
        <v/>
      </c>
      <c r="L26" s="31"/>
      <c r="M26" s="1"/>
      <c r="N26" s="1"/>
      <c r="O26" s="1"/>
      <c r="P26" s="1"/>
      <c r="Q26" s="1"/>
      <c r="R26" s="1"/>
      <c r="S26" s="1"/>
      <c r="T26" s="1"/>
      <c r="U26" s="1"/>
      <c r="V26" s="1"/>
      <c r="W26" s="1"/>
      <c r="X26" s="1"/>
      <c r="Y26" s="1"/>
      <c r="Z26" s="1"/>
      <c r="AA26" s="1"/>
      <c r="AB26" s="1"/>
    </row>
    <row r="27" spans="1:28" ht="14.25" customHeight="1">
      <c r="A27" s="41">
        <v>16</v>
      </c>
      <c r="B27" s="31"/>
      <c r="C27" s="32"/>
      <c r="D27" s="32"/>
      <c r="E27" s="32"/>
      <c r="F27" s="31"/>
      <c r="G27" s="31"/>
      <c r="H27" s="33"/>
      <c r="I27" s="33"/>
      <c r="J27" s="34" t="str">
        <f t="shared" si="0"/>
        <v/>
      </c>
      <c r="K27" s="34" t="str">
        <f>IF(OR(ISBLANK(H27),ISBLANK(I27),ISBLANK('2a1'!H5)),"",IF(OR(AND(H27&gt;'2a1'!H5,H27&lt;Menu!S73),AND(I27&gt;'2a1'!H5,I27&lt;Menu!S73),AND(H27&lt;'2a1'!H5,I27&gt;Menu!S73)),"Valid","Tidak Valid"))</f>
        <v/>
      </c>
      <c r="L27" s="31"/>
      <c r="M27" s="1"/>
      <c r="N27" s="1"/>
      <c r="O27" s="1"/>
      <c r="P27" s="1"/>
      <c r="Q27" s="1"/>
      <c r="R27" s="1"/>
      <c r="S27" s="1"/>
      <c r="T27" s="1"/>
      <c r="U27" s="1"/>
      <c r="V27" s="1"/>
      <c r="W27" s="1"/>
      <c r="X27" s="1"/>
      <c r="Y27" s="1"/>
      <c r="Z27" s="1"/>
      <c r="AA27" s="1"/>
      <c r="AB27" s="1"/>
    </row>
    <row r="28" spans="1:28" ht="14.25" customHeight="1">
      <c r="A28" s="41">
        <v>17</v>
      </c>
      <c r="B28" s="31"/>
      <c r="C28" s="32"/>
      <c r="D28" s="32"/>
      <c r="E28" s="32"/>
      <c r="F28" s="31"/>
      <c r="G28" s="31"/>
      <c r="H28" s="33"/>
      <c r="I28" s="33"/>
      <c r="J28" s="34" t="str">
        <f t="shared" si="0"/>
        <v/>
      </c>
      <c r="K28" s="34" t="str">
        <f>IF(OR(ISBLANK(H28),ISBLANK(I28),ISBLANK('2a1'!H5)),"",IF(OR(AND(H28&gt;'2a1'!H5,H28&lt;Menu!S73),AND(I28&gt;'2a1'!H5,I28&lt;Menu!S73),AND(H28&lt;'2a1'!H5,I28&gt;Menu!S73)),"Valid","Tidak Valid"))</f>
        <v/>
      </c>
      <c r="L28" s="31"/>
      <c r="M28" s="1"/>
      <c r="N28" s="1"/>
      <c r="O28" s="1"/>
      <c r="P28" s="1"/>
      <c r="Q28" s="1"/>
      <c r="R28" s="1"/>
      <c r="S28" s="1"/>
      <c r="T28" s="1"/>
      <c r="U28" s="1"/>
      <c r="V28" s="1"/>
      <c r="W28" s="1"/>
      <c r="X28" s="1"/>
      <c r="Y28" s="1"/>
      <c r="Z28" s="1"/>
      <c r="AA28" s="1"/>
      <c r="AB28" s="1"/>
    </row>
    <row r="29" spans="1:28" ht="14.25" customHeight="1">
      <c r="A29" s="41">
        <v>18</v>
      </c>
      <c r="B29" s="31"/>
      <c r="C29" s="32"/>
      <c r="D29" s="32"/>
      <c r="E29" s="32"/>
      <c r="F29" s="31"/>
      <c r="G29" s="31"/>
      <c r="H29" s="33"/>
      <c r="I29" s="33"/>
      <c r="J29" s="34" t="str">
        <f t="shared" si="0"/>
        <v/>
      </c>
      <c r="K29" s="34" t="str">
        <f>IF(OR(ISBLANK(H29),ISBLANK(I29),ISBLANK('2a1'!H5)),"",IF(OR(AND(H29&gt;'2a1'!H5,H29&lt;Menu!S73),AND(I29&gt;'2a1'!H5,I29&lt;Menu!S73),AND(H29&lt;'2a1'!H5,I29&gt;Menu!S73)),"Valid","Tidak Valid"))</f>
        <v/>
      </c>
      <c r="L29" s="31"/>
      <c r="M29" s="1"/>
      <c r="N29" s="1"/>
      <c r="O29" s="1"/>
      <c r="P29" s="1"/>
      <c r="Q29" s="1"/>
      <c r="R29" s="1"/>
      <c r="S29" s="1"/>
      <c r="T29" s="1"/>
      <c r="U29" s="1"/>
      <c r="V29" s="1"/>
      <c r="W29" s="1"/>
      <c r="X29" s="1"/>
      <c r="Y29" s="1"/>
      <c r="Z29" s="1"/>
      <c r="AA29" s="1"/>
      <c r="AB29" s="1"/>
    </row>
    <row r="30" spans="1:28" ht="14.25" customHeight="1">
      <c r="A30" s="41">
        <v>19</v>
      </c>
      <c r="B30" s="31"/>
      <c r="C30" s="32"/>
      <c r="D30" s="32"/>
      <c r="E30" s="32"/>
      <c r="F30" s="31"/>
      <c r="G30" s="31"/>
      <c r="H30" s="33"/>
      <c r="I30" s="33"/>
      <c r="J30" s="34" t="str">
        <f t="shared" si="0"/>
        <v/>
      </c>
      <c r="K30" s="34" t="str">
        <f>IF(OR(ISBLANK(H30),ISBLANK(I30),ISBLANK('2a1'!H5)),"",IF(OR(AND(H30&gt;'2a1'!H5,H30&lt;Menu!S73),AND(I30&gt;'2a1'!H5,I30&lt;Menu!S73),AND(H30&lt;'2a1'!H5,I30&gt;Menu!S73)),"Valid","Tidak Valid"))</f>
        <v/>
      </c>
      <c r="L30" s="31"/>
      <c r="M30" s="1"/>
      <c r="N30" s="1"/>
      <c r="O30" s="1"/>
      <c r="P30" s="1"/>
      <c r="Q30" s="1"/>
      <c r="R30" s="1"/>
      <c r="S30" s="1"/>
      <c r="T30" s="1"/>
      <c r="U30" s="1"/>
      <c r="V30" s="1"/>
      <c r="W30" s="1"/>
      <c r="X30" s="1"/>
      <c r="Y30" s="1"/>
      <c r="Z30" s="1"/>
      <c r="AA30" s="1"/>
      <c r="AB30" s="1"/>
    </row>
    <row r="31" spans="1:28" ht="14.25" customHeight="1">
      <c r="A31" s="41">
        <v>20</v>
      </c>
      <c r="B31" s="31"/>
      <c r="C31" s="32"/>
      <c r="D31" s="32"/>
      <c r="E31" s="32"/>
      <c r="F31" s="31"/>
      <c r="G31" s="31"/>
      <c r="H31" s="33"/>
      <c r="I31" s="33"/>
      <c r="J31" s="34" t="str">
        <f t="shared" si="0"/>
        <v/>
      </c>
      <c r="K31" s="34" t="str">
        <f>IF(OR(ISBLANK(H31),ISBLANK(I31),ISBLANK('2a1'!H5)),"",IF(OR(AND(H31&gt;'2a1'!H5,H31&lt;Menu!S73),AND(I31&gt;'2a1'!H5,I31&lt;Menu!S73),AND(H31&lt;'2a1'!H5,I31&gt;Menu!S73)),"Valid","Tidak Valid"))</f>
        <v/>
      </c>
      <c r="L31" s="31"/>
      <c r="M31" s="1"/>
      <c r="N31" s="1"/>
      <c r="O31" s="1"/>
      <c r="P31" s="1"/>
      <c r="Q31" s="1"/>
      <c r="R31" s="1"/>
      <c r="S31" s="1"/>
      <c r="T31" s="1"/>
      <c r="U31" s="1"/>
      <c r="V31" s="1"/>
      <c r="W31" s="1"/>
      <c r="X31" s="1"/>
      <c r="Y31" s="1"/>
      <c r="Z31" s="1"/>
      <c r="AA31" s="1"/>
      <c r="AB31" s="1"/>
    </row>
    <row r="32" spans="1:28" ht="14.25" customHeight="1">
      <c r="A32" s="41">
        <v>21</v>
      </c>
      <c r="B32" s="31"/>
      <c r="C32" s="32"/>
      <c r="D32" s="32"/>
      <c r="E32" s="32"/>
      <c r="F32" s="31"/>
      <c r="G32" s="31"/>
      <c r="H32" s="33"/>
      <c r="I32" s="33"/>
      <c r="J32" s="34" t="str">
        <f t="shared" si="0"/>
        <v/>
      </c>
      <c r="K32" s="34" t="str">
        <f>IF(OR(ISBLANK(H32),ISBLANK(I32),ISBLANK('2a1'!H5)),"",IF(OR(AND(H32&gt;'2a1'!H5,H32&lt;Menu!S73),AND(I32&gt;'2a1'!H5,I32&lt;Menu!S73),AND(H32&lt;'2a1'!H5,I32&gt;Menu!S73)),"Valid","Tidak Valid"))</f>
        <v/>
      </c>
      <c r="L32" s="31"/>
      <c r="M32" s="1"/>
      <c r="N32" s="1"/>
      <c r="O32" s="1"/>
      <c r="P32" s="1"/>
      <c r="Q32" s="1"/>
      <c r="R32" s="1"/>
      <c r="S32" s="1"/>
      <c r="T32" s="1"/>
      <c r="U32" s="1"/>
      <c r="V32" s="1"/>
      <c r="W32" s="1"/>
      <c r="X32" s="1"/>
      <c r="Y32" s="1"/>
      <c r="Z32" s="1"/>
      <c r="AA32" s="1"/>
      <c r="AB32" s="1"/>
    </row>
    <row r="33" spans="1:28" ht="14.25" customHeight="1">
      <c r="A33" s="41">
        <v>22</v>
      </c>
      <c r="B33" s="31"/>
      <c r="C33" s="32"/>
      <c r="D33" s="32"/>
      <c r="E33" s="32"/>
      <c r="F33" s="31"/>
      <c r="G33" s="31"/>
      <c r="H33" s="33"/>
      <c r="I33" s="33"/>
      <c r="J33" s="34" t="str">
        <f t="shared" si="0"/>
        <v/>
      </c>
      <c r="K33" s="34" t="str">
        <f>IF(OR(ISBLANK(H33),ISBLANK(I33),ISBLANK('2a1'!H5)),"",IF(OR(AND(H33&gt;'2a1'!H5,H33&lt;Menu!S73),AND(I33&gt;'2a1'!H5,I33&lt;Menu!S73),AND(H33&lt;'2a1'!H5,I33&gt;Menu!S73)),"Valid","Tidak Valid"))</f>
        <v/>
      </c>
      <c r="L33" s="31"/>
      <c r="M33" s="1"/>
      <c r="N33" s="1"/>
      <c r="O33" s="1"/>
      <c r="P33" s="1"/>
      <c r="Q33" s="1"/>
      <c r="R33" s="1"/>
      <c r="S33" s="1"/>
      <c r="T33" s="1"/>
      <c r="U33" s="1"/>
      <c r="V33" s="1"/>
      <c r="W33" s="1"/>
      <c r="X33" s="1"/>
      <c r="Y33" s="1"/>
      <c r="Z33" s="1"/>
      <c r="AA33" s="1"/>
      <c r="AB33" s="1"/>
    </row>
    <row r="34" spans="1:28" ht="14.25" customHeight="1">
      <c r="A34" s="41">
        <v>23</v>
      </c>
      <c r="B34" s="31"/>
      <c r="C34" s="32"/>
      <c r="D34" s="32"/>
      <c r="E34" s="32"/>
      <c r="F34" s="31"/>
      <c r="G34" s="31"/>
      <c r="H34" s="33"/>
      <c r="I34" s="33"/>
      <c r="J34" s="34" t="str">
        <f t="shared" si="0"/>
        <v/>
      </c>
      <c r="K34" s="34" t="str">
        <f>IF(OR(ISBLANK(H34),ISBLANK(I34),ISBLANK('2a1'!H5)),"",IF(OR(AND(H34&gt;'2a1'!H5,H34&lt;Menu!S73),AND(I34&gt;'2a1'!H5,I34&lt;Menu!S73),AND(H34&lt;'2a1'!H5,I34&gt;Menu!S73)),"Valid","Tidak Valid"))</f>
        <v/>
      </c>
      <c r="L34" s="31"/>
      <c r="M34" s="1"/>
      <c r="N34" s="1"/>
      <c r="O34" s="1"/>
      <c r="P34" s="1"/>
      <c r="Q34" s="1"/>
      <c r="R34" s="1"/>
      <c r="S34" s="1"/>
      <c r="T34" s="1"/>
      <c r="U34" s="1"/>
      <c r="V34" s="1"/>
      <c r="W34" s="1"/>
      <c r="X34" s="1"/>
      <c r="Y34" s="1"/>
      <c r="Z34" s="1"/>
      <c r="AA34" s="1"/>
      <c r="AB34" s="1"/>
    </row>
    <row r="35" spans="1:28" ht="14.25" customHeight="1">
      <c r="A35" s="41">
        <v>24</v>
      </c>
      <c r="B35" s="31"/>
      <c r="C35" s="32"/>
      <c r="D35" s="32"/>
      <c r="E35" s="32"/>
      <c r="F35" s="31"/>
      <c r="G35" s="31"/>
      <c r="H35" s="33"/>
      <c r="I35" s="33"/>
      <c r="J35" s="34" t="str">
        <f t="shared" si="0"/>
        <v/>
      </c>
      <c r="K35" s="34" t="str">
        <f>IF(OR(ISBLANK(H35),ISBLANK(I35),ISBLANK('2a1'!H5)),"",IF(OR(AND(H35&gt;'2a1'!H5,H35&lt;Menu!S73),AND(I35&gt;'2a1'!H5,I35&lt;Menu!S73),AND(H35&lt;'2a1'!H5,I35&gt;Menu!S73)),"Valid","Tidak Valid"))</f>
        <v/>
      </c>
      <c r="L35" s="31"/>
      <c r="M35" s="1"/>
      <c r="N35" s="1"/>
      <c r="O35" s="1"/>
      <c r="P35" s="1"/>
      <c r="Q35" s="1"/>
      <c r="R35" s="1"/>
      <c r="S35" s="1"/>
      <c r="T35" s="1"/>
      <c r="U35" s="1"/>
      <c r="V35" s="1"/>
      <c r="W35" s="1"/>
      <c r="X35" s="1"/>
      <c r="Y35" s="1"/>
      <c r="Z35" s="1"/>
      <c r="AA35" s="1"/>
      <c r="AB35" s="1"/>
    </row>
    <row r="36" spans="1:28" ht="14.25" customHeight="1">
      <c r="A36" s="41">
        <v>25</v>
      </c>
      <c r="B36" s="31"/>
      <c r="C36" s="32"/>
      <c r="D36" s="32"/>
      <c r="E36" s="32"/>
      <c r="F36" s="31"/>
      <c r="G36" s="31"/>
      <c r="H36" s="33"/>
      <c r="I36" s="33"/>
      <c r="J36" s="34" t="str">
        <f t="shared" si="0"/>
        <v/>
      </c>
      <c r="K36" s="34" t="str">
        <f>IF(OR(ISBLANK(H36),ISBLANK(I36),ISBLANK('2a1'!H5)),"",IF(OR(AND(H36&gt;'2a1'!H5,H36&lt;Menu!S73),AND(I36&gt;'2a1'!H5,I36&lt;Menu!S73),AND(H36&lt;'2a1'!H5,I36&gt;Menu!S73)),"Valid","Tidak Valid"))</f>
        <v/>
      </c>
      <c r="L36" s="31"/>
      <c r="M36" s="1"/>
      <c r="N36" s="1"/>
      <c r="O36" s="1"/>
      <c r="P36" s="1"/>
      <c r="Q36" s="1"/>
      <c r="R36" s="1"/>
      <c r="S36" s="1"/>
      <c r="T36" s="1"/>
      <c r="U36" s="1"/>
      <c r="V36" s="1"/>
      <c r="W36" s="1"/>
      <c r="X36" s="1"/>
      <c r="Y36" s="1"/>
      <c r="Z36" s="1"/>
      <c r="AA36" s="1"/>
      <c r="AB36" s="1"/>
    </row>
    <row r="37" spans="1:28" ht="14.25" customHeight="1">
      <c r="A37" s="41">
        <v>26</v>
      </c>
      <c r="B37" s="31"/>
      <c r="C37" s="32"/>
      <c r="D37" s="32"/>
      <c r="E37" s="32"/>
      <c r="F37" s="31"/>
      <c r="G37" s="31"/>
      <c r="H37" s="33"/>
      <c r="I37" s="33"/>
      <c r="J37" s="34" t="str">
        <f t="shared" si="0"/>
        <v/>
      </c>
      <c r="K37" s="34" t="str">
        <f>IF(OR(ISBLANK(H37),ISBLANK(I37),ISBLANK('2a1'!H5)),"",IF(OR(AND(H37&gt;'2a1'!H5,H37&lt;Menu!S73),AND(I37&gt;'2a1'!H5,I37&lt;Menu!S73),AND(H37&lt;'2a1'!H5,I37&gt;Menu!S73)),"Valid","Tidak Valid"))</f>
        <v/>
      </c>
      <c r="L37" s="31"/>
      <c r="M37" s="1"/>
      <c r="N37" s="1"/>
      <c r="O37" s="1"/>
      <c r="P37" s="1"/>
      <c r="Q37" s="1"/>
      <c r="R37" s="1"/>
      <c r="S37" s="1"/>
      <c r="T37" s="1"/>
      <c r="U37" s="1"/>
      <c r="V37" s="1"/>
      <c r="W37" s="1"/>
      <c r="X37" s="1"/>
      <c r="Y37" s="1"/>
      <c r="Z37" s="1"/>
      <c r="AA37" s="1"/>
      <c r="AB37" s="1"/>
    </row>
    <row r="38" spans="1:28" ht="14.25" customHeight="1">
      <c r="A38" s="41">
        <v>27</v>
      </c>
      <c r="B38" s="31"/>
      <c r="C38" s="32"/>
      <c r="D38" s="32"/>
      <c r="E38" s="32"/>
      <c r="F38" s="31"/>
      <c r="G38" s="31"/>
      <c r="H38" s="33"/>
      <c r="I38" s="33"/>
      <c r="J38" s="34" t="str">
        <f t="shared" si="0"/>
        <v/>
      </c>
      <c r="K38" s="34" t="str">
        <f>IF(OR(ISBLANK(H38),ISBLANK(I38),ISBLANK('2a1'!H5)),"",IF(OR(AND(H38&gt;'2a1'!H5,H38&lt;Menu!S73),AND(I38&gt;'2a1'!H5,I38&lt;Menu!S73),AND(H38&lt;'2a1'!H5,I38&gt;Menu!S73)),"Valid","Tidak Valid"))</f>
        <v/>
      </c>
      <c r="L38" s="31"/>
      <c r="M38" s="1"/>
      <c r="N38" s="1"/>
      <c r="O38" s="1"/>
      <c r="P38" s="1"/>
      <c r="Q38" s="1"/>
      <c r="R38" s="1"/>
      <c r="S38" s="1"/>
      <c r="T38" s="1"/>
      <c r="U38" s="1"/>
      <c r="V38" s="1"/>
      <c r="W38" s="1"/>
      <c r="X38" s="1"/>
      <c r="Y38" s="1"/>
      <c r="Z38" s="1"/>
      <c r="AA38" s="1"/>
      <c r="AB38" s="1"/>
    </row>
    <row r="39" spans="1:28" ht="14.25" customHeight="1">
      <c r="A39" s="41">
        <v>28</v>
      </c>
      <c r="B39" s="31"/>
      <c r="C39" s="32"/>
      <c r="D39" s="32"/>
      <c r="E39" s="32"/>
      <c r="F39" s="31"/>
      <c r="G39" s="31"/>
      <c r="H39" s="33"/>
      <c r="I39" s="33"/>
      <c r="J39" s="34" t="str">
        <f t="shared" si="0"/>
        <v/>
      </c>
      <c r="K39" s="34" t="str">
        <f>IF(OR(ISBLANK(H39),ISBLANK(I39),ISBLANK('2a1'!H5)),"",IF(OR(AND(H39&gt;'2a1'!H5,H39&lt;Menu!S73),AND(I39&gt;'2a1'!H5,I39&lt;Menu!S73),AND(H39&lt;'2a1'!H5,I39&gt;Menu!S73)),"Valid","Tidak Valid"))</f>
        <v/>
      </c>
      <c r="L39" s="31"/>
      <c r="M39" s="1"/>
      <c r="N39" s="1"/>
      <c r="O39" s="1"/>
      <c r="P39" s="1"/>
      <c r="Q39" s="1"/>
      <c r="R39" s="1"/>
      <c r="S39" s="1"/>
      <c r="T39" s="1"/>
      <c r="U39" s="1"/>
      <c r="V39" s="1"/>
      <c r="W39" s="1"/>
      <c r="X39" s="1"/>
      <c r="Y39" s="1"/>
      <c r="Z39" s="1"/>
      <c r="AA39" s="1"/>
      <c r="AB39" s="1"/>
    </row>
    <row r="40" spans="1:28" ht="14.25" customHeight="1">
      <c r="A40" s="41">
        <v>29</v>
      </c>
      <c r="B40" s="31"/>
      <c r="C40" s="32"/>
      <c r="D40" s="32"/>
      <c r="E40" s="32"/>
      <c r="F40" s="31"/>
      <c r="G40" s="31"/>
      <c r="H40" s="33"/>
      <c r="I40" s="33"/>
      <c r="J40" s="34" t="str">
        <f t="shared" si="0"/>
        <v/>
      </c>
      <c r="K40" s="34" t="str">
        <f>IF(OR(ISBLANK(H40),ISBLANK(I40),ISBLANK('2a1'!H5)),"",IF(OR(AND(H40&gt;'2a1'!H5,H40&lt;Menu!S73),AND(I40&gt;'2a1'!H5,I40&lt;Menu!S73),AND(H40&lt;'2a1'!H5,I40&gt;Menu!S73)),"Valid","Tidak Valid"))</f>
        <v/>
      </c>
      <c r="L40" s="31"/>
      <c r="M40" s="1"/>
      <c r="N40" s="1"/>
      <c r="O40" s="1"/>
      <c r="P40" s="1"/>
      <c r="Q40" s="1"/>
      <c r="R40" s="1"/>
      <c r="S40" s="1"/>
      <c r="T40" s="1"/>
      <c r="U40" s="1"/>
      <c r="V40" s="1"/>
      <c r="W40" s="1"/>
      <c r="X40" s="1"/>
      <c r="Y40" s="1"/>
      <c r="Z40" s="1"/>
      <c r="AA40" s="1"/>
      <c r="AB40" s="1"/>
    </row>
    <row r="41" spans="1:28" ht="14.25" customHeight="1">
      <c r="A41" s="41">
        <v>30</v>
      </c>
      <c r="B41" s="31"/>
      <c r="C41" s="32"/>
      <c r="D41" s="32"/>
      <c r="E41" s="32"/>
      <c r="F41" s="31"/>
      <c r="G41" s="31"/>
      <c r="H41" s="33"/>
      <c r="I41" s="33"/>
      <c r="J41" s="34" t="str">
        <f t="shared" si="0"/>
        <v/>
      </c>
      <c r="K41" s="34" t="str">
        <f>IF(OR(ISBLANK(H41),ISBLANK(I41),ISBLANK('2a1'!H5)),"",IF(OR(AND(H41&gt;'2a1'!H5,H41&lt;Menu!S73),AND(I41&gt;'2a1'!H5,I41&lt;Menu!S73),AND(H41&lt;'2a1'!H5,I41&gt;Menu!S73)),"Valid","Tidak Valid"))</f>
        <v/>
      </c>
      <c r="L41" s="31"/>
      <c r="M41" s="1"/>
      <c r="N41" s="1"/>
      <c r="O41" s="1"/>
      <c r="P41" s="1"/>
      <c r="Q41" s="1"/>
      <c r="R41" s="1"/>
      <c r="S41" s="1"/>
      <c r="T41" s="1"/>
      <c r="U41" s="1"/>
      <c r="V41" s="1"/>
      <c r="W41" s="1"/>
      <c r="X41" s="1"/>
      <c r="Y41" s="1"/>
      <c r="Z41" s="1"/>
      <c r="AA41" s="1"/>
      <c r="AB41" s="1"/>
    </row>
    <row r="42" spans="1:28" ht="14.25" customHeight="1">
      <c r="A42" s="41">
        <v>31</v>
      </c>
      <c r="B42" s="31"/>
      <c r="C42" s="32"/>
      <c r="D42" s="32"/>
      <c r="E42" s="32"/>
      <c r="F42" s="31"/>
      <c r="G42" s="31"/>
      <c r="H42" s="33"/>
      <c r="I42" s="33"/>
      <c r="J42" s="34" t="str">
        <f t="shared" si="0"/>
        <v/>
      </c>
      <c r="K42" s="34" t="str">
        <f>IF(OR(ISBLANK(H42),ISBLANK(I42),ISBLANK('2a1'!H5)),"",IF(OR(AND(H42&gt;'2a1'!H5,H42&lt;Menu!S73),AND(I42&gt;'2a1'!H5,I42&lt;Menu!S73),AND(H42&lt;'2a1'!H5,I42&gt;Menu!S73)),"Valid","Tidak Valid"))</f>
        <v/>
      </c>
      <c r="L42" s="31"/>
      <c r="M42" s="1"/>
      <c r="N42" s="1"/>
      <c r="O42" s="1"/>
      <c r="P42" s="1"/>
      <c r="Q42" s="1"/>
      <c r="R42" s="1"/>
      <c r="S42" s="1"/>
      <c r="T42" s="1"/>
      <c r="U42" s="1"/>
      <c r="V42" s="1"/>
      <c r="W42" s="1"/>
      <c r="X42" s="1"/>
      <c r="Y42" s="1"/>
      <c r="Z42" s="1"/>
      <c r="AA42" s="1"/>
      <c r="AB42" s="1"/>
    </row>
    <row r="43" spans="1:28" ht="14.25" customHeight="1">
      <c r="A43" s="41">
        <v>32</v>
      </c>
      <c r="B43" s="31"/>
      <c r="C43" s="32"/>
      <c r="D43" s="32"/>
      <c r="E43" s="32"/>
      <c r="F43" s="31"/>
      <c r="G43" s="31"/>
      <c r="H43" s="33"/>
      <c r="I43" s="33"/>
      <c r="J43" s="34" t="str">
        <f t="shared" si="0"/>
        <v/>
      </c>
      <c r="K43" s="34" t="str">
        <f>IF(OR(ISBLANK(H43),ISBLANK(I43),ISBLANK('2a1'!H5)),"",IF(OR(AND(H43&gt;'2a1'!H5,H43&lt;Menu!S73),AND(I43&gt;'2a1'!H5,I43&lt;Menu!S73),AND(H43&lt;'2a1'!H5,I43&gt;Menu!S73)),"Valid","Tidak Valid"))</f>
        <v/>
      </c>
      <c r="L43" s="31"/>
      <c r="M43" s="1"/>
      <c r="N43" s="1"/>
      <c r="O43" s="1"/>
      <c r="P43" s="1"/>
      <c r="Q43" s="1"/>
      <c r="R43" s="1"/>
      <c r="S43" s="1"/>
      <c r="T43" s="1"/>
      <c r="U43" s="1"/>
      <c r="V43" s="1"/>
      <c r="W43" s="1"/>
      <c r="X43" s="1"/>
      <c r="Y43" s="1"/>
      <c r="Z43" s="1"/>
      <c r="AA43" s="1"/>
      <c r="AB43" s="1"/>
    </row>
    <row r="44" spans="1:28" ht="14.25" customHeight="1">
      <c r="A44" s="41">
        <v>33</v>
      </c>
      <c r="B44" s="31"/>
      <c r="C44" s="32"/>
      <c r="D44" s="32"/>
      <c r="E44" s="32"/>
      <c r="F44" s="31"/>
      <c r="G44" s="31"/>
      <c r="H44" s="33"/>
      <c r="I44" s="33"/>
      <c r="J44" s="34" t="str">
        <f t="shared" si="0"/>
        <v/>
      </c>
      <c r="K44" s="34" t="str">
        <f>IF(OR(ISBLANK(H44),ISBLANK(I44),ISBLANK('2a1'!H5)),"",IF(OR(AND(H44&gt;'2a1'!H5,H44&lt;Menu!S73),AND(I44&gt;'2a1'!H5,I44&lt;Menu!S73),AND(H44&lt;'2a1'!H5,I44&gt;Menu!S73)),"Valid","Tidak Valid"))</f>
        <v/>
      </c>
      <c r="L44" s="31"/>
      <c r="M44" s="1"/>
      <c r="N44" s="1"/>
      <c r="O44" s="1"/>
      <c r="P44" s="1"/>
      <c r="Q44" s="1"/>
      <c r="R44" s="1"/>
      <c r="S44" s="1"/>
      <c r="T44" s="1"/>
      <c r="U44" s="1"/>
      <c r="V44" s="1"/>
      <c r="W44" s="1"/>
      <c r="X44" s="1"/>
      <c r="Y44" s="1"/>
      <c r="Z44" s="1"/>
      <c r="AA44" s="1"/>
      <c r="AB44" s="1"/>
    </row>
    <row r="45" spans="1:28" ht="14.25" customHeight="1">
      <c r="A45" s="41">
        <v>34</v>
      </c>
      <c r="B45" s="31"/>
      <c r="C45" s="32"/>
      <c r="D45" s="32"/>
      <c r="E45" s="32"/>
      <c r="F45" s="31"/>
      <c r="G45" s="31"/>
      <c r="H45" s="33"/>
      <c r="I45" s="33"/>
      <c r="J45" s="34" t="str">
        <f t="shared" si="0"/>
        <v/>
      </c>
      <c r="K45" s="34" t="str">
        <f>IF(OR(ISBLANK(H45),ISBLANK(I45),ISBLANK('2a1'!H5)),"",IF(OR(AND(H45&gt;'2a1'!H5,H45&lt;Menu!S73),AND(I45&gt;'2a1'!H5,I45&lt;Menu!S73),AND(H45&lt;'2a1'!H5,I45&gt;Menu!S73)),"Valid","Tidak Valid"))</f>
        <v/>
      </c>
      <c r="L45" s="31"/>
      <c r="M45" s="1"/>
      <c r="N45" s="1"/>
      <c r="O45" s="1"/>
      <c r="P45" s="1"/>
      <c r="Q45" s="1"/>
      <c r="R45" s="1"/>
      <c r="S45" s="1"/>
      <c r="T45" s="1"/>
      <c r="U45" s="1"/>
      <c r="V45" s="1"/>
      <c r="W45" s="1"/>
      <c r="X45" s="1"/>
      <c r="Y45" s="1"/>
      <c r="Z45" s="1"/>
      <c r="AA45" s="1"/>
      <c r="AB45" s="1"/>
    </row>
    <row r="46" spans="1:28" ht="14.25" customHeight="1">
      <c r="A46" s="41">
        <v>35</v>
      </c>
      <c r="B46" s="31"/>
      <c r="C46" s="32"/>
      <c r="D46" s="32"/>
      <c r="E46" s="32"/>
      <c r="F46" s="31"/>
      <c r="G46" s="31"/>
      <c r="H46" s="33"/>
      <c r="I46" s="33"/>
      <c r="J46" s="34" t="str">
        <f t="shared" si="0"/>
        <v/>
      </c>
      <c r="K46" s="34" t="str">
        <f>IF(OR(ISBLANK(H46),ISBLANK(I46),ISBLANK('2a1'!H5)),"",IF(OR(AND(H46&gt;'2a1'!H5,H46&lt;Menu!S73),AND(I46&gt;'2a1'!H5,I46&lt;Menu!S73),AND(H46&lt;'2a1'!H5,I46&gt;Menu!S73)),"Valid","Tidak Valid"))</f>
        <v/>
      </c>
      <c r="L46" s="31"/>
      <c r="M46" s="1"/>
      <c r="N46" s="1"/>
      <c r="O46" s="1"/>
      <c r="P46" s="1"/>
      <c r="Q46" s="1"/>
      <c r="R46" s="1"/>
      <c r="S46" s="1"/>
      <c r="T46" s="1"/>
      <c r="U46" s="1"/>
      <c r="V46" s="1"/>
      <c r="W46" s="1"/>
      <c r="X46" s="1"/>
      <c r="Y46" s="1"/>
      <c r="Z46" s="1"/>
      <c r="AA46" s="1"/>
      <c r="AB46" s="1"/>
    </row>
    <row r="47" spans="1:28" ht="14.25" customHeight="1">
      <c r="A47" s="41">
        <v>36</v>
      </c>
      <c r="B47" s="31"/>
      <c r="C47" s="32"/>
      <c r="D47" s="32"/>
      <c r="E47" s="32"/>
      <c r="F47" s="31"/>
      <c r="G47" s="31"/>
      <c r="H47" s="33"/>
      <c r="I47" s="33"/>
      <c r="J47" s="34" t="str">
        <f t="shared" si="0"/>
        <v/>
      </c>
      <c r="K47" s="34" t="str">
        <f>IF(OR(ISBLANK(H47),ISBLANK(I47),ISBLANK('2a1'!H5)),"",IF(OR(AND(H47&gt;'2a1'!H5,H47&lt;Menu!S73),AND(I47&gt;'2a1'!H5,I47&lt;Menu!S73),AND(H47&lt;'2a1'!H5,I47&gt;Menu!S73)),"Valid","Tidak Valid"))</f>
        <v/>
      </c>
      <c r="L47" s="31"/>
      <c r="M47" s="1"/>
      <c r="N47" s="1"/>
      <c r="O47" s="1"/>
      <c r="P47" s="1"/>
      <c r="Q47" s="1"/>
      <c r="R47" s="1"/>
      <c r="S47" s="1"/>
      <c r="T47" s="1"/>
      <c r="U47" s="1"/>
      <c r="V47" s="1"/>
      <c r="W47" s="1"/>
      <c r="X47" s="1"/>
      <c r="Y47" s="1"/>
      <c r="Z47" s="1"/>
      <c r="AA47" s="1"/>
      <c r="AB47" s="1"/>
    </row>
    <row r="48" spans="1:28" ht="14.25" customHeight="1">
      <c r="A48" s="41">
        <v>37</v>
      </c>
      <c r="B48" s="31"/>
      <c r="C48" s="32"/>
      <c r="D48" s="32"/>
      <c r="E48" s="32"/>
      <c r="F48" s="31"/>
      <c r="G48" s="31"/>
      <c r="H48" s="33"/>
      <c r="I48" s="33"/>
      <c r="J48" s="34" t="str">
        <f t="shared" si="0"/>
        <v/>
      </c>
      <c r="K48" s="34" t="str">
        <f>IF(OR(ISBLANK(H48),ISBLANK(I48),ISBLANK('2a1'!H5)),"",IF(OR(AND(H48&gt;'2a1'!H5,H48&lt;Menu!S73),AND(I48&gt;'2a1'!H5,I48&lt;Menu!S73),AND(H48&lt;'2a1'!H5,I48&gt;Menu!S73)),"Valid","Tidak Valid"))</f>
        <v/>
      </c>
      <c r="L48" s="31"/>
      <c r="M48" s="1"/>
      <c r="N48" s="1"/>
      <c r="O48" s="1"/>
      <c r="P48" s="1"/>
      <c r="Q48" s="1"/>
      <c r="R48" s="1"/>
      <c r="S48" s="1"/>
      <c r="T48" s="1"/>
      <c r="U48" s="1"/>
      <c r="V48" s="1"/>
      <c r="W48" s="1"/>
      <c r="X48" s="1"/>
      <c r="Y48" s="1"/>
      <c r="Z48" s="1"/>
      <c r="AA48" s="1"/>
      <c r="AB48" s="1"/>
    </row>
    <row r="49" spans="1:28" ht="14.25" customHeight="1">
      <c r="A49" s="41">
        <v>38</v>
      </c>
      <c r="B49" s="31"/>
      <c r="C49" s="32"/>
      <c r="D49" s="32"/>
      <c r="E49" s="32"/>
      <c r="F49" s="31"/>
      <c r="G49" s="31"/>
      <c r="H49" s="33"/>
      <c r="I49" s="33"/>
      <c r="J49" s="34" t="str">
        <f t="shared" si="0"/>
        <v/>
      </c>
      <c r="K49" s="34" t="str">
        <f>IF(OR(ISBLANK(H49),ISBLANK(I49),ISBLANK('2a1'!H5)),"",IF(OR(AND(H49&gt;'2a1'!H5,H49&lt;Menu!S73),AND(I49&gt;'2a1'!H5,I49&lt;Menu!S73),AND(H49&lt;'2a1'!H5,I49&gt;Menu!S73)),"Valid","Tidak Valid"))</f>
        <v/>
      </c>
      <c r="L49" s="31"/>
      <c r="M49" s="1"/>
      <c r="N49" s="1"/>
      <c r="O49" s="1"/>
      <c r="P49" s="1"/>
      <c r="Q49" s="1"/>
      <c r="R49" s="1"/>
      <c r="S49" s="1"/>
      <c r="T49" s="1"/>
      <c r="U49" s="1"/>
      <c r="V49" s="1"/>
      <c r="W49" s="1"/>
      <c r="X49" s="1"/>
      <c r="Y49" s="1"/>
      <c r="Z49" s="1"/>
      <c r="AA49" s="1"/>
      <c r="AB49" s="1"/>
    </row>
    <row r="50" spans="1:28" ht="14.25" customHeight="1">
      <c r="A50" s="41">
        <v>39</v>
      </c>
      <c r="B50" s="31"/>
      <c r="C50" s="32"/>
      <c r="D50" s="32"/>
      <c r="E50" s="32"/>
      <c r="F50" s="31"/>
      <c r="G50" s="31"/>
      <c r="H50" s="33"/>
      <c r="I50" s="33"/>
      <c r="J50" s="34" t="str">
        <f t="shared" si="0"/>
        <v/>
      </c>
      <c r="K50" s="34" t="str">
        <f>IF(OR(ISBLANK(H50),ISBLANK(I50),ISBLANK('2a1'!H5)),"",IF(OR(AND(H50&gt;'2a1'!H5,H50&lt;Menu!S73),AND(I50&gt;'2a1'!H5,I50&lt;Menu!S73),AND(H50&lt;'2a1'!H5,I50&gt;Menu!S73)),"Valid","Tidak Valid"))</f>
        <v/>
      </c>
      <c r="L50" s="31"/>
      <c r="M50" s="1"/>
      <c r="N50" s="1"/>
      <c r="O50" s="1"/>
      <c r="P50" s="1"/>
      <c r="Q50" s="1"/>
      <c r="R50" s="1"/>
      <c r="S50" s="1"/>
      <c r="T50" s="1"/>
      <c r="U50" s="1"/>
      <c r="V50" s="1"/>
      <c r="W50" s="1"/>
      <c r="X50" s="1"/>
      <c r="Y50" s="1"/>
      <c r="Z50" s="1"/>
      <c r="AA50" s="1"/>
      <c r="AB50" s="1"/>
    </row>
    <row r="51" spans="1:28" ht="14.25" customHeight="1">
      <c r="A51" s="41">
        <v>40</v>
      </c>
      <c r="B51" s="31"/>
      <c r="C51" s="32"/>
      <c r="D51" s="32"/>
      <c r="E51" s="32"/>
      <c r="F51" s="31"/>
      <c r="G51" s="31"/>
      <c r="H51" s="33"/>
      <c r="I51" s="33"/>
      <c r="J51" s="34" t="str">
        <f t="shared" si="0"/>
        <v/>
      </c>
      <c r="K51" s="34" t="str">
        <f>IF(OR(ISBLANK(H51),ISBLANK(I51),ISBLANK('2a1'!H5)),"",IF(OR(AND(H51&gt;'2a1'!H5,H51&lt;Menu!S73),AND(I51&gt;'2a1'!H5,I51&lt;Menu!S73),AND(H51&lt;'2a1'!H5,I51&gt;Menu!S73)),"Valid","Tidak Valid"))</f>
        <v/>
      </c>
      <c r="L51" s="31"/>
      <c r="M51" s="1"/>
      <c r="N51" s="1"/>
      <c r="O51" s="1"/>
      <c r="P51" s="1"/>
      <c r="Q51" s="1"/>
      <c r="R51" s="1"/>
      <c r="S51" s="1"/>
      <c r="T51" s="1"/>
      <c r="U51" s="1"/>
      <c r="V51" s="1"/>
      <c r="W51" s="1"/>
      <c r="X51" s="1"/>
      <c r="Y51" s="1"/>
      <c r="Z51" s="1"/>
      <c r="AA51" s="1"/>
      <c r="AB51" s="1"/>
    </row>
    <row r="52" spans="1:28" ht="14.25" customHeight="1">
      <c r="A52" s="41">
        <v>41</v>
      </c>
      <c r="B52" s="31"/>
      <c r="C52" s="32"/>
      <c r="D52" s="32"/>
      <c r="E52" s="32"/>
      <c r="F52" s="31"/>
      <c r="G52" s="31"/>
      <c r="H52" s="33"/>
      <c r="I52" s="33"/>
      <c r="J52" s="34" t="str">
        <f t="shared" si="0"/>
        <v/>
      </c>
      <c r="K52" s="34" t="str">
        <f>IF(OR(ISBLANK(H52),ISBLANK(I52),ISBLANK('2a1'!H5)),"",IF(OR(AND(H52&gt;'2a1'!H5,H52&lt;Menu!S73),AND(I52&gt;'2a1'!H5,I52&lt;Menu!S73),AND(H52&lt;'2a1'!H5,I52&gt;Menu!S73)),"Valid","Tidak Valid"))</f>
        <v/>
      </c>
      <c r="L52" s="31"/>
      <c r="M52" s="1"/>
      <c r="N52" s="1"/>
      <c r="O52" s="1"/>
      <c r="P52" s="1"/>
      <c r="Q52" s="1"/>
      <c r="R52" s="1"/>
      <c r="S52" s="1"/>
      <c r="T52" s="1"/>
      <c r="U52" s="1"/>
      <c r="V52" s="1"/>
      <c r="W52" s="1"/>
      <c r="X52" s="1"/>
      <c r="Y52" s="1"/>
      <c r="Z52" s="1"/>
      <c r="AA52" s="1"/>
      <c r="AB52" s="1"/>
    </row>
    <row r="53" spans="1:28" ht="14.25" customHeight="1">
      <c r="A53" s="41">
        <v>42</v>
      </c>
      <c r="B53" s="31"/>
      <c r="C53" s="32"/>
      <c r="D53" s="32"/>
      <c r="E53" s="32"/>
      <c r="F53" s="31"/>
      <c r="G53" s="31"/>
      <c r="H53" s="33"/>
      <c r="I53" s="33"/>
      <c r="J53" s="34" t="str">
        <f t="shared" si="0"/>
        <v/>
      </c>
      <c r="K53" s="34" t="str">
        <f>IF(OR(ISBLANK(H53),ISBLANK(I53),ISBLANK('2a1'!H5)),"",IF(OR(AND(H53&gt;'2a1'!H5,H53&lt;Menu!S73),AND(I53&gt;'2a1'!H5,I53&lt;Menu!S73),AND(H53&lt;'2a1'!H5,I53&gt;Menu!S73)),"Valid","Tidak Valid"))</f>
        <v/>
      </c>
      <c r="L53" s="31"/>
      <c r="M53" s="1"/>
      <c r="N53" s="1"/>
      <c r="O53" s="1"/>
      <c r="P53" s="1"/>
      <c r="Q53" s="1"/>
      <c r="R53" s="1"/>
      <c r="S53" s="1"/>
      <c r="T53" s="1"/>
      <c r="U53" s="1"/>
      <c r="V53" s="1"/>
      <c r="W53" s="1"/>
      <c r="X53" s="1"/>
      <c r="Y53" s="1"/>
      <c r="Z53" s="1"/>
      <c r="AA53" s="1"/>
      <c r="AB53" s="1"/>
    </row>
    <row r="54" spans="1:28" ht="14.25" customHeight="1">
      <c r="A54" s="41">
        <v>43</v>
      </c>
      <c r="B54" s="31"/>
      <c r="C54" s="32"/>
      <c r="D54" s="32"/>
      <c r="E54" s="32"/>
      <c r="F54" s="31"/>
      <c r="G54" s="31"/>
      <c r="H54" s="33"/>
      <c r="I54" s="33"/>
      <c r="J54" s="34" t="str">
        <f t="shared" si="0"/>
        <v/>
      </c>
      <c r="K54" s="34" t="str">
        <f>IF(OR(ISBLANK(H54),ISBLANK(I54),ISBLANK('2a1'!H5)),"",IF(OR(AND(H54&gt;'2a1'!H5,H54&lt;Menu!S73),AND(I54&gt;'2a1'!H5,I54&lt;Menu!S73),AND(H54&lt;'2a1'!H5,I54&gt;Menu!S73)),"Valid","Tidak Valid"))</f>
        <v/>
      </c>
      <c r="L54" s="31"/>
      <c r="M54" s="1"/>
      <c r="N54" s="1"/>
      <c r="O54" s="1"/>
      <c r="P54" s="1"/>
      <c r="Q54" s="1"/>
      <c r="R54" s="1"/>
      <c r="S54" s="1"/>
      <c r="T54" s="1"/>
      <c r="U54" s="1"/>
      <c r="V54" s="1"/>
      <c r="W54" s="1"/>
      <c r="X54" s="1"/>
      <c r="Y54" s="1"/>
      <c r="Z54" s="1"/>
      <c r="AA54" s="1"/>
      <c r="AB54" s="1"/>
    </row>
    <row r="55" spans="1:28" ht="14.25" customHeight="1">
      <c r="A55" s="41">
        <v>44</v>
      </c>
      <c r="B55" s="31"/>
      <c r="C55" s="32"/>
      <c r="D55" s="32"/>
      <c r="E55" s="32"/>
      <c r="F55" s="31"/>
      <c r="G55" s="31"/>
      <c r="H55" s="33"/>
      <c r="I55" s="33"/>
      <c r="J55" s="34" t="str">
        <f t="shared" si="0"/>
        <v/>
      </c>
      <c r="K55" s="34" t="str">
        <f>IF(OR(ISBLANK(H55),ISBLANK(I55),ISBLANK('2a1'!H5)),"",IF(OR(AND(H55&gt;'2a1'!H5,H55&lt;Menu!S73),AND(I55&gt;'2a1'!H5,I55&lt;Menu!S73),AND(H55&lt;'2a1'!H5,I55&gt;Menu!S73)),"Valid","Tidak Valid"))</f>
        <v/>
      </c>
      <c r="L55" s="31"/>
      <c r="M55" s="1"/>
      <c r="N55" s="1"/>
      <c r="O55" s="1"/>
      <c r="P55" s="1"/>
      <c r="Q55" s="1"/>
      <c r="R55" s="1"/>
      <c r="S55" s="1"/>
      <c r="T55" s="1"/>
      <c r="U55" s="1"/>
      <c r="V55" s="1"/>
      <c r="W55" s="1"/>
      <c r="X55" s="1"/>
      <c r="Y55" s="1"/>
      <c r="Z55" s="1"/>
      <c r="AA55" s="1"/>
      <c r="AB55" s="1"/>
    </row>
    <row r="56" spans="1:28" ht="14.25" customHeight="1">
      <c r="A56" s="41">
        <v>45</v>
      </c>
      <c r="B56" s="31"/>
      <c r="C56" s="32"/>
      <c r="D56" s="32"/>
      <c r="E56" s="32"/>
      <c r="F56" s="31"/>
      <c r="G56" s="31"/>
      <c r="H56" s="33"/>
      <c r="I56" s="33"/>
      <c r="J56" s="34" t="str">
        <f t="shared" si="0"/>
        <v/>
      </c>
      <c r="K56" s="34" t="str">
        <f>IF(OR(ISBLANK(H56),ISBLANK(I56),ISBLANK('2a1'!H5)),"",IF(OR(AND(H56&gt;'2a1'!H5,H56&lt;Menu!S73),AND(I56&gt;'2a1'!H5,I56&lt;Menu!S73),AND(H56&lt;'2a1'!H5,I56&gt;Menu!S73)),"Valid","Tidak Valid"))</f>
        <v/>
      </c>
      <c r="L56" s="31"/>
      <c r="M56" s="1"/>
      <c r="N56" s="1"/>
      <c r="O56" s="1"/>
      <c r="P56" s="1"/>
      <c r="Q56" s="1"/>
      <c r="R56" s="1"/>
      <c r="S56" s="1"/>
      <c r="T56" s="1"/>
      <c r="U56" s="1"/>
      <c r="V56" s="1"/>
      <c r="W56" s="1"/>
      <c r="X56" s="1"/>
      <c r="Y56" s="1"/>
      <c r="Z56" s="1"/>
      <c r="AA56" s="1"/>
      <c r="AB56" s="1"/>
    </row>
    <row r="57" spans="1:28" ht="14.25" customHeight="1">
      <c r="A57" s="41">
        <v>46</v>
      </c>
      <c r="B57" s="31"/>
      <c r="C57" s="32"/>
      <c r="D57" s="32"/>
      <c r="E57" s="32"/>
      <c r="F57" s="31"/>
      <c r="G57" s="31"/>
      <c r="H57" s="33"/>
      <c r="I57" s="33"/>
      <c r="J57" s="34" t="str">
        <f t="shared" si="0"/>
        <v/>
      </c>
      <c r="K57" s="34" t="str">
        <f>IF(OR(ISBLANK(H57),ISBLANK(I57),ISBLANK('2a1'!H5)),"",IF(OR(AND(H57&gt;'2a1'!H5,H57&lt;Menu!S73),AND(I57&gt;'2a1'!H5,I57&lt;Menu!S73),AND(H57&lt;'2a1'!H5,I57&gt;Menu!S73)),"Valid","Tidak Valid"))</f>
        <v/>
      </c>
      <c r="L57" s="31"/>
      <c r="M57" s="1"/>
      <c r="N57" s="1"/>
      <c r="O57" s="1"/>
      <c r="P57" s="1"/>
      <c r="Q57" s="1"/>
      <c r="R57" s="1"/>
      <c r="S57" s="1"/>
      <c r="T57" s="1"/>
      <c r="U57" s="1"/>
      <c r="V57" s="1"/>
      <c r="W57" s="1"/>
      <c r="X57" s="1"/>
      <c r="Y57" s="1"/>
      <c r="Z57" s="1"/>
      <c r="AA57" s="1"/>
      <c r="AB57" s="1"/>
    </row>
    <row r="58" spans="1:28" ht="14.25" customHeight="1">
      <c r="A58" s="41">
        <v>47</v>
      </c>
      <c r="B58" s="31"/>
      <c r="C58" s="32"/>
      <c r="D58" s="32"/>
      <c r="E58" s="32"/>
      <c r="F58" s="31"/>
      <c r="G58" s="31"/>
      <c r="H58" s="33"/>
      <c r="I58" s="33"/>
      <c r="J58" s="34" t="str">
        <f t="shared" si="0"/>
        <v/>
      </c>
      <c r="K58" s="34" t="str">
        <f>IF(OR(ISBLANK(H58),ISBLANK(I58),ISBLANK('2a1'!H5)),"",IF(OR(AND(H58&gt;'2a1'!H5,H58&lt;Menu!S73),AND(I58&gt;'2a1'!H5,I58&lt;Menu!S73),AND(H58&lt;'2a1'!H5,I58&gt;Menu!S73)),"Valid","Tidak Valid"))</f>
        <v/>
      </c>
      <c r="L58" s="31"/>
      <c r="M58" s="1"/>
      <c r="N58" s="1"/>
      <c r="O58" s="1"/>
      <c r="P58" s="1"/>
      <c r="Q58" s="1"/>
      <c r="R58" s="1"/>
      <c r="S58" s="1"/>
      <c r="T58" s="1"/>
      <c r="U58" s="1"/>
      <c r="V58" s="1"/>
      <c r="W58" s="1"/>
      <c r="X58" s="1"/>
      <c r="Y58" s="1"/>
      <c r="Z58" s="1"/>
      <c r="AA58" s="1"/>
      <c r="AB58" s="1"/>
    </row>
    <row r="59" spans="1:28" ht="14.25" customHeight="1">
      <c r="A59" s="41">
        <v>48</v>
      </c>
      <c r="B59" s="31"/>
      <c r="C59" s="32"/>
      <c r="D59" s="32"/>
      <c r="E59" s="32"/>
      <c r="F59" s="31"/>
      <c r="G59" s="31"/>
      <c r="H59" s="33"/>
      <c r="I59" s="33"/>
      <c r="J59" s="34" t="str">
        <f t="shared" si="0"/>
        <v/>
      </c>
      <c r="K59" s="34" t="str">
        <f>IF(OR(ISBLANK(H59),ISBLANK(I59),ISBLANK('2a1'!H5)),"",IF(OR(AND(H59&gt;'2a1'!H5,H59&lt;Menu!S73),AND(I59&gt;'2a1'!H5,I59&lt;Menu!S73),AND(H59&lt;'2a1'!H5,I59&gt;Menu!S73)),"Valid","Tidak Valid"))</f>
        <v/>
      </c>
      <c r="L59" s="31"/>
      <c r="M59" s="1"/>
      <c r="N59" s="1"/>
      <c r="O59" s="1"/>
      <c r="P59" s="1"/>
      <c r="Q59" s="1"/>
      <c r="R59" s="1"/>
      <c r="S59" s="1"/>
      <c r="T59" s="1"/>
      <c r="U59" s="1"/>
      <c r="V59" s="1"/>
      <c r="W59" s="1"/>
      <c r="X59" s="1"/>
      <c r="Y59" s="1"/>
      <c r="Z59" s="1"/>
      <c r="AA59" s="1"/>
      <c r="AB59" s="1"/>
    </row>
    <row r="60" spans="1:28" ht="14.25" customHeight="1">
      <c r="A60" s="41">
        <v>49</v>
      </c>
      <c r="B60" s="31"/>
      <c r="C60" s="32"/>
      <c r="D60" s="32"/>
      <c r="E60" s="32"/>
      <c r="F60" s="31"/>
      <c r="G60" s="31"/>
      <c r="H60" s="33"/>
      <c r="I60" s="33"/>
      <c r="J60" s="34" t="str">
        <f t="shared" si="0"/>
        <v/>
      </c>
      <c r="K60" s="34" t="str">
        <f>IF(OR(ISBLANK(H60),ISBLANK(I60),ISBLANK('2a1'!H5)),"",IF(OR(AND(H60&gt;'2a1'!H5,H60&lt;Menu!S73),AND(I60&gt;'2a1'!H5,I60&lt;Menu!S73),AND(H60&lt;'2a1'!H5,I60&gt;Menu!S73)),"Valid","Tidak Valid"))</f>
        <v/>
      </c>
      <c r="L60" s="31"/>
      <c r="M60" s="1"/>
      <c r="N60" s="1"/>
      <c r="O60" s="1"/>
      <c r="P60" s="1"/>
      <c r="Q60" s="1"/>
      <c r="R60" s="1"/>
      <c r="S60" s="1"/>
      <c r="T60" s="1"/>
      <c r="U60" s="1"/>
      <c r="V60" s="1"/>
      <c r="W60" s="1"/>
      <c r="X60" s="1"/>
      <c r="Y60" s="1"/>
      <c r="Z60" s="1"/>
      <c r="AA60" s="1"/>
      <c r="AB60" s="1"/>
    </row>
    <row r="61" spans="1:28" ht="14.25" customHeight="1">
      <c r="A61" s="41">
        <v>50</v>
      </c>
      <c r="B61" s="31"/>
      <c r="C61" s="32"/>
      <c r="D61" s="32"/>
      <c r="E61" s="32"/>
      <c r="F61" s="31"/>
      <c r="G61" s="31"/>
      <c r="H61" s="33"/>
      <c r="I61" s="33"/>
      <c r="J61" s="34" t="str">
        <f t="shared" si="0"/>
        <v/>
      </c>
      <c r="K61" s="34" t="str">
        <f>IF(OR(ISBLANK(H61),ISBLANK(I61),ISBLANK('2a1'!H5)),"",IF(OR(AND(H61&gt;'2a1'!H5,H61&lt;Menu!S73),AND(I61&gt;'2a1'!H5,I61&lt;Menu!S73),AND(H61&lt;'2a1'!H5,I61&gt;Menu!S73)),"Valid","Tidak Valid"))</f>
        <v/>
      </c>
      <c r="L61" s="31"/>
      <c r="M61" s="1"/>
      <c r="N61" s="1"/>
      <c r="O61" s="1"/>
      <c r="P61" s="1"/>
      <c r="Q61" s="1"/>
      <c r="R61" s="1"/>
      <c r="S61" s="1"/>
      <c r="T61" s="1"/>
      <c r="U61" s="1"/>
      <c r="V61" s="1"/>
      <c r="W61" s="1"/>
      <c r="X61" s="1"/>
      <c r="Y61" s="1"/>
      <c r="Z61" s="1"/>
      <c r="AA61" s="1"/>
      <c r="AB61" s="1"/>
    </row>
    <row r="62" spans="1:28" ht="14.25" customHeight="1">
      <c r="A62" s="41">
        <v>51</v>
      </c>
      <c r="B62" s="31"/>
      <c r="C62" s="32"/>
      <c r="D62" s="32"/>
      <c r="E62" s="32"/>
      <c r="F62" s="31"/>
      <c r="G62" s="31"/>
      <c r="H62" s="33"/>
      <c r="I62" s="33"/>
      <c r="J62" s="34" t="str">
        <f t="shared" si="0"/>
        <v/>
      </c>
      <c r="K62" s="34" t="str">
        <f>IF(OR(ISBLANK(H62),ISBLANK(I62),ISBLANK('2a1'!H5)),"",IF(OR(AND(H62&gt;'2a1'!H5,H62&lt;Menu!S73),AND(I62&gt;'2a1'!H5,I62&lt;Menu!S73),AND(H62&lt;'2a1'!H5,I62&gt;Menu!S73)),"Valid","Tidak Valid"))</f>
        <v/>
      </c>
      <c r="L62" s="31"/>
      <c r="M62" s="1"/>
      <c r="N62" s="1"/>
      <c r="O62" s="1"/>
      <c r="P62" s="1"/>
      <c r="Q62" s="1"/>
      <c r="R62" s="1"/>
      <c r="S62" s="1"/>
      <c r="T62" s="1"/>
      <c r="U62" s="1"/>
      <c r="V62" s="1"/>
      <c r="W62" s="1"/>
      <c r="X62" s="1"/>
      <c r="Y62" s="1"/>
      <c r="Z62" s="1"/>
      <c r="AA62" s="1"/>
      <c r="AB62" s="1"/>
    </row>
    <row r="63" spans="1:28" ht="14.25" customHeight="1">
      <c r="A63" s="41">
        <v>52</v>
      </c>
      <c r="B63" s="31"/>
      <c r="C63" s="32"/>
      <c r="D63" s="32"/>
      <c r="E63" s="32"/>
      <c r="F63" s="31"/>
      <c r="G63" s="31"/>
      <c r="H63" s="33"/>
      <c r="I63" s="33"/>
      <c r="J63" s="34" t="str">
        <f t="shared" si="0"/>
        <v/>
      </c>
      <c r="K63" s="34" t="str">
        <f>IF(OR(ISBLANK(H63),ISBLANK(I63),ISBLANK('2a1'!H5)),"",IF(OR(AND(H63&gt;'2a1'!H5,H63&lt;Menu!S73),AND(I63&gt;'2a1'!H5,I63&lt;Menu!S73),AND(H63&lt;'2a1'!H5,I63&gt;Menu!S73)),"Valid","Tidak Valid"))</f>
        <v/>
      </c>
      <c r="L63" s="31"/>
      <c r="M63" s="1"/>
      <c r="N63" s="1"/>
      <c r="O63" s="1"/>
      <c r="P63" s="1"/>
      <c r="Q63" s="1"/>
      <c r="R63" s="1"/>
      <c r="S63" s="1"/>
      <c r="T63" s="1"/>
      <c r="U63" s="1"/>
      <c r="V63" s="1"/>
      <c r="W63" s="1"/>
      <c r="X63" s="1"/>
      <c r="Y63" s="1"/>
      <c r="Z63" s="1"/>
      <c r="AA63" s="1"/>
      <c r="AB63" s="1"/>
    </row>
    <row r="64" spans="1:28" ht="14.25" customHeight="1">
      <c r="A64" s="41">
        <v>53</v>
      </c>
      <c r="B64" s="31"/>
      <c r="C64" s="32"/>
      <c r="D64" s="32"/>
      <c r="E64" s="32"/>
      <c r="F64" s="31"/>
      <c r="G64" s="31"/>
      <c r="H64" s="33"/>
      <c r="I64" s="33"/>
      <c r="J64" s="34" t="str">
        <f t="shared" si="0"/>
        <v/>
      </c>
      <c r="K64" s="34" t="str">
        <f>IF(OR(ISBLANK(H64),ISBLANK(I64),ISBLANK('2a1'!H5)),"",IF(OR(AND(H64&gt;'2a1'!H5,H64&lt;Menu!S73),AND(I64&gt;'2a1'!H5,I64&lt;Menu!S73),AND(H64&lt;'2a1'!H5,I64&gt;Menu!S73)),"Valid","Tidak Valid"))</f>
        <v/>
      </c>
      <c r="L64" s="31"/>
      <c r="M64" s="1"/>
      <c r="N64" s="1"/>
      <c r="O64" s="1"/>
      <c r="P64" s="1"/>
      <c r="Q64" s="1"/>
      <c r="R64" s="1"/>
      <c r="S64" s="1"/>
      <c r="T64" s="1"/>
      <c r="U64" s="1"/>
      <c r="V64" s="1"/>
      <c r="W64" s="1"/>
      <c r="X64" s="1"/>
      <c r="Y64" s="1"/>
      <c r="Z64" s="1"/>
      <c r="AA64" s="1"/>
      <c r="AB64" s="1"/>
    </row>
    <row r="65" spans="1:28" ht="14.25" customHeight="1">
      <c r="A65" s="41">
        <v>54</v>
      </c>
      <c r="B65" s="31"/>
      <c r="C65" s="32"/>
      <c r="D65" s="32"/>
      <c r="E65" s="32"/>
      <c r="F65" s="31"/>
      <c r="G65" s="31"/>
      <c r="H65" s="33"/>
      <c r="I65" s="33"/>
      <c r="J65" s="34" t="str">
        <f t="shared" si="0"/>
        <v/>
      </c>
      <c r="K65" s="34" t="str">
        <f>IF(OR(ISBLANK(H65),ISBLANK(I65),ISBLANK('2a1'!H5)),"",IF(OR(AND(H65&gt;'2a1'!H5,H65&lt;Menu!S73),AND(I65&gt;'2a1'!H5,I65&lt;Menu!S73),AND(H65&lt;'2a1'!H5,I65&gt;Menu!S73)),"Valid","Tidak Valid"))</f>
        <v/>
      </c>
      <c r="L65" s="31"/>
      <c r="M65" s="1"/>
      <c r="N65" s="1"/>
      <c r="O65" s="1"/>
      <c r="P65" s="1"/>
      <c r="Q65" s="1"/>
      <c r="R65" s="1"/>
      <c r="S65" s="1"/>
      <c r="T65" s="1"/>
      <c r="U65" s="1"/>
      <c r="V65" s="1"/>
      <c r="W65" s="1"/>
      <c r="X65" s="1"/>
      <c r="Y65" s="1"/>
      <c r="Z65" s="1"/>
      <c r="AA65" s="1"/>
      <c r="AB65" s="1"/>
    </row>
    <row r="66" spans="1:28" ht="14.25" customHeight="1">
      <c r="A66" s="41">
        <v>55</v>
      </c>
      <c r="B66" s="31"/>
      <c r="C66" s="32"/>
      <c r="D66" s="32"/>
      <c r="E66" s="32"/>
      <c r="F66" s="31"/>
      <c r="G66" s="31"/>
      <c r="H66" s="33"/>
      <c r="I66" s="33"/>
      <c r="J66" s="34" t="str">
        <f t="shared" si="0"/>
        <v/>
      </c>
      <c r="K66" s="34" t="str">
        <f>IF(OR(ISBLANK(H66),ISBLANK(I66),ISBLANK('2a1'!H5)),"",IF(OR(AND(H66&gt;'2a1'!H5,H66&lt;Menu!S73),AND(I66&gt;'2a1'!H5,I66&lt;Menu!S73),AND(H66&lt;'2a1'!H5,I66&gt;Menu!S73)),"Valid","Tidak Valid"))</f>
        <v/>
      </c>
      <c r="L66" s="31"/>
      <c r="M66" s="1"/>
      <c r="N66" s="1"/>
      <c r="O66" s="1"/>
      <c r="P66" s="1"/>
      <c r="Q66" s="1"/>
      <c r="R66" s="1"/>
      <c r="S66" s="1"/>
      <c r="T66" s="1"/>
      <c r="U66" s="1"/>
      <c r="V66" s="1"/>
      <c r="W66" s="1"/>
      <c r="X66" s="1"/>
      <c r="Y66" s="1"/>
      <c r="Z66" s="1"/>
      <c r="AA66" s="1"/>
      <c r="AB66" s="1"/>
    </row>
    <row r="67" spans="1:28" ht="14.25" customHeight="1">
      <c r="A67" s="41">
        <v>56</v>
      </c>
      <c r="B67" s="31"/>
      <c r="C67" s="32"/>
      <c r="D67" s="32"/>
      <c r="E67" s="32"/>
      <c r="F67" s="31"/>
      <c r="G67" s="31"/>
      <c r="H67" s="33"/>
      <c r="I67" s="33"/>
      <c r="J67" s="34" t="str">
        <f t="shared" si="0"/>
        <v/>
      </c>
      <c r="K67" s="34" t="str">
        <f>IF(OR(ISBLANK(H67),ISBLANK(I67),ISBLANK('2a1'!H5)),"",IF(OR(AND(H67&gt;'2a1'!H5,H67&lt;Menu!S73),AND(I67&gt;'2a1'!H5,I67&lt;Menu!S73),AND(H67&lt;'2a1'!H5,I67&gt;Menu!S73)),"Valid","Tidak Valid"))</f>
        <v/>
      </c>
      <c r="L67" s="31"/>
      <c r="M67" s="1"/>
      <c r="N67" s="1"/>
      <c r="O67" s="1"/>
      <c r="P67" s="1"/>
      <c r="Q67" s="1"/>
      <c r="R67" s="1"/>
      <c r="S67" s="1"/>
      <c r="T67" s="1"/>
      <c r="U67" s="1"/>
      <c r="V67" s="1"/>
      <c r="W67" s="1"/>
      <c r="X67" s="1"/>
      <c r="Y67" s="1"/>
      <c r="Z67" s="1"/>
      <c r="AA67" s="1"/>
      <c r="AB67" s="1"/>
    </row>
    <row r="68" spans="1:28" ht="14.25" customHeight="1">
      <c r="A68" s="41">
        <v>57</v>
      </c>
      <c r="B68" s="31"/>
      <c r="C68" s="32"/>
      <c r="D68" s="32"/>
      <c r="E68" s="32"/>
      <c r="F68" s="31"/>
      <c r="G68" s="31"/>
      <c r="H68" s="33"/>
      <c r="I68" s="33"/>
      <c r="J68" s="34" t="str">
        <f t="shared" si="0"/>
        <v/>
      </c>
      <c r="K68" s="34" t="str">
        <f>IF(OR(ISBLANK(H68),ISBLANK(I68),ISBLANK('2a1'!H5)),"",IF(OR(AND(H68&gt;'2a1'!H5,H68&lt;Menu!S73),AND(I68&gt;'2a1'!H5,I68&lt;Menu!S73),AND(H68&lt;'2a1'!H5,I68&gt;Menu!S73)),"Valid","Tidak Valid"))</f>
        <v/>
      </c>
      <c r="L68" s="31"/>
      <c r="M68" s="1"/>
      <c r="N68" s="1"/>
      <c r="O68" s="1"/>
      <c r="P68" s="1"/>
      <c r="Q68" s="1"/>
      <c r="R68" s="1"/>
      <c r="S68" s="1"/>
      <c r="T68" s="1"/>
      <c r="U68" s="1"/>
      <c r="V68" s="1"/>
      <c r="W68" s="1"/>
      <c r="X68" s="1"/>
      <c r="Y68" s="1"/>
      <c r="Z68" s="1"/>
      <c r="AA68" s="1"/>
      <c r="AB68" s="1"/>
    </row>
    <row r="69" spans="1:28" ht="14.25" customHeight="1">
      <c r="A69" s="41">
        <v>58</v>
      </c>
      <c r="B69" s="31"/>
      <c r="C69" s="32"/>
      <c r="D69" s="32"/>
      <c r="E69" s="32"/>
      <c r="F69" s="31"/>
      <c r="G69" s="31"/>
      <c r="H69" s="33"/>
      <c r="I69" s="33"/>
      <c r="J69" s="34" t="str">
        <f t="shared" si="0"/>
        <v/>
      </c>
      <c r="K69" s="34" t="str">
        <f>IF(OR(ISBLANK(H69),ISBLANK(I69),ISBLANK('2a1'!H5)),"",IF(OR(AND(H69&gt;'2a1'!H5,H69&lt;Menu!S73),AND(I69&gt;'2a1'!H5,I69&lt;Menu!S73),AND(H69&lt;'2a1'!H5,I69&gt;Menu!S73)),"Valid","Tidak Valid"))</f>
        <v/>
      </c>
      <c r="L69" s="31"/>
      <c r="M69" s="1"/>
      <c r="N69" s="1"/>
      <c r="O69" s="1"/>
      <c r="P69" s="1"/>
      <c r="Q69" s="1"/>
      <c r="R69" s="1"/>
      <c r="S69" s="1"/>
      <c r="T69" s="1"/>
      <c r="U69" s="1"/>
      <c r="V69" s="1"/>
      <c r="W69" s="1"/>
      <c r="X69" s="1"/>
      <c r="Y69" s="1"/>
      <c r="Z69" s="1"/>
      <c r="AA69" s="1"/>
      <c r="AB69" s="1"/>
    </row>
    <row r="70" spans="1:28" ht="14.25" customHeight="1">
      <c r="A70" s="41">
        <v>59</v>
      </c>
      <c r="B70" s="31"/>
      <c r="C70" s="32"/>
      <c r="D70" s="32"/>
      <c r="E70" s="32"/>
      <c r="F70" s="31"/>
      <c r="G70" s="31"/>
      <c r="H70" s="33"/>
      <c r="I70" s="33"/>
      <c r="J70" s="34" t="str">
        <f t="shared" si="0"/>
        <v/>
      </c>
      <c r="K70" s="34" t="str">
        <f>IF(OR(ISBLANK(H70),ISBLANK(I70),ISBLANK('2a1'!H5)),"",IF(OR(AND(H70&gt;'2a1'!H5,H70&lt;Menu!S73),AND(I70&gt;'2a1'!H5,I70&lt;Menu!S73),AND(H70&lt;'2a1'!H5,I70&gt;Menu!S73)),"Valid","Tidak Valid"))</f>
        <v/>
      </c>
      <c r="L70" s="31"/>
      <c r="M70" s="1"/>
      <c r="N70" s="1"/>
      <c r="O70" s="1"/>
      <c r="P70" s="1"/>
      <c r="Q70" s="1"/>
      <c r="R70" s="1"/>
      <c r="S70" s="1"/>
      <c r="T70" s="1"/>
      <c r="U70" s="1"/>
      <c r="V70" s="1"/>
      <c r="W70" s="1"/>
      <c r="X70" s="1"/>
      <c r="Y70" s="1"/>
      <c r="Z70" s="1"/>
      <c r="AA70" s="1"/>
      <c r="AB70" s="1"/>
    </row>
    <row r="71" spans="1:28" ht="14.25" customHeight="1">
      <c r="A71" s="41">
        <v>60</v>
      </c>
      <c r="B71" s="31"/>
      <c r="C71" s="32"/>
      <c r="D71" s="32"/>
      <c r="E71" s="32"/>
      <c r="F71" s="31"/>
      <c r="G71" s="31"/>
      <c r="H71" s="33"/>
      <c r="I71" s="33"/>
      <c r="J71" s="34" t="str">
        <f t="shared" si="0"/>
        <v/>
      </c>
      <c r="K71" s="34" t="str">
        <f>IF(OR(ISBLANK(H71),ISBLANK(I71),ISBLANK('2a1'!H5)),"",IF(OR(AND(H71&gt;'2a1'!H5,H71&lt;Menu!S73),AND(I71&gt;'2a1'!H5,I71&lt;Menu!S73),AND(H71&lt;'2a1'!H5,I71&gt;Menu!S73)),"Valid","Tidak Valid"))</f>
        <v/>
      </c>
      <c r="L71" s="31"/>
      <c r="M71" s="1"/>
      <c r="N71" s="1"/>
      <c r="O71" s="1"/>
      <c r="P71" s="1"/>
      <c r="Q71" s="1"/>
      <c r="R71" s="1"/>
      <c r="S71" s="1"/>
      <c r="T71" s="1"/>
      <c r="U71" s="1"/>
      <c r="V71" s="1"/>
      <c r="W71" s="1"/>
      <c r="X71" s="1"/>
      <c r="Y71" s="1"/>
      <c r="Z71" s="1"/>
      <c r="AA71" s="1"/>
      <c r="AB71" s="1"/>
    </row>
    <row r="72" spans="1:28" ht="14.25" customHeight="1">
      <c r="A72" s="41">
        <v>61</v>
      </c>
      <c r="B72" s="31"/>
      <c r="C72" s="32"/>
      <c r="D72" s="32"/>
      <c r="E72" s="32"/>
      <c r="F72" s="31"/>
      <c r="G72" s="31"/>
      <c r="H72" s="33"/>
      <c r="I72" s="33"/>
      <c r="J72" s="34" t="str">
        <f t="shared" si="0"/>
        <v/>
      </c>
      <c r="K72" s="34" t="str">
        <f>IF(OR(ISBLANK(H72),ISBLANK(I72),ISBLANK('2a1'!H5)),"",IF(OR(AND(H72&gt;'2a1'!H5,H72&lt;Menu!S73),AND(I72&gt;'2a1'!H5,I72&lt;Menu!S73),AND(H72&lt;'2a1'!H5,I72&gt;Menu!S73)),"Valid","Tidak Valid"))</f>
        <v/>
      </c>
      <c r="L72" s="31"/>
      <c r="M72" s="1"/>
      <c r="N72" s="1"/>
      <c r="O72" s="1"/>
      <c r="P72" s="1"/>
      <c r="Q72" s="1"/>
      <c r="R72" s="1"/>
      <c r="S72" s="1"/>
      <c r="T72" s="1"/>
      <c r="U72" s="1"/>
      <c r="V72" s="1"/>
      <c r="W72" s="1"/>
      <c r="X72" s="1"/>
      <c r="Y72" s="1"/>
      <c r="Z72" s="1"/>
      <c r="AA72" s="1"/>
      <c r="AB72" s="1"/>
    </row>
    <row r="73" spans="1:28" ht="14.25" customHeight="1">
      <c r="A73" s="41">
        <v>62</v>
      </c>
      <c r="B73" s="31"/>
      <c r="C73" s="32"/>
      <c r="D73" s="32"/>
      <c r="E73" s="32"/>
      <c r="F73" s="31"/>
      <c r="G73" s="31"/>
      <c r="H73" s="33"/>
      <c r="I73" s="33"/>
      <c r="J73" s="34" t="str">
        <f t="shared" si="0"/>
        <v/>
      </c>
      <c r="K73" s="34" t="str">
        <f>IF(OR(ISBLANK(H73),ISBLANK(I73),ISBLANK('2a1'!H5)),"",IF(OR(AND(H73&gt;'2a1'!H5,H73&lt;Menu!S73),AND(I73&gt;'2a1'!H5,I73&lt;Menu!S73),AND(H73&lt;'2a1'!H5,I73&gt;Menu!S73)),"Valid","Tidak Valid"))</f>
        <v/>
      </c>
      <c r="L73" s="31"/>
      <c r="M73" s="1"/>
      <c r="N73" s="1"/>
      <c r="O73" s="1"/>
      <c r="P73" s="1"/>
      <c r="Q73" s="1"/>
      <c r="R73" s="1"/>
      <c r="S73" s="1"/>
      <c r="T73" s="1"/>
      <c r="U73" s="1"/>
      <c r="V73" s="1"/>
      <c r="W73" s="1"/>
      <c r="X73" s="1"/>
      <c r="Y73" s="1"/>
      <c r="Z73" s="1"/>
      <c r="AA73" s="1"/>
      <c r="AB73" s="1"/>
    </row>
    <row r="74" spans="1:28" ht="14.25" customHeight="1">
      <c r="A74" s="41">
        <v>63</v>
      </c>
      <c r="B74" s="31"/>
      <c r="C74" s="32"/>
      <c r="D74" s="32"/>
      <c r="E74" s="32"/>
      <c r="F74" s="31"/>
      <c r="G74" s="31"/>
      <c r="H74" s="33"/>
      <c r="I74" s="33"/>
      <c r="J74" s="34" t="str">
        <f t="shared" si="0"/>
        <v/>
      </c>
      <c r="K74" s="34" t="str">
        <f>IF(OR(ISBLANK(H74),ISBLANK(I74),ISBLANK('2a1'!H5)),"",IF(OR(AND(H74&gt;'2a1'!H5,H74&lt;Menu!S73),AND(I74&gt;'2a1'!H5,I74&lt;Menu!S73),AND(H74&lt;'2a1'!H5,I74&gt;Menu!S73)),"Valid","Tidak Valid"))</f>
        <v/>
      </c>
      <c r="L74" s="31"/>
      <c r="M74" s="1"/>
      <c r="N74" s="1"/>
      <c r="O74" s="1"/>
      <c r="P74" s="1"/>
      <c r="Q74" s="1"/>
      <c r="R74" s="1"/>
      <c r="S74" s="1"/>
      <c r="T74" s="1"/>
      <c r="U74" s="1"/>
      <c r="V74" s="1"/>
      <c r="W74" s="1"/>
      <c r="X74" s="1"/>
      <c r="Y74" s="1"/>
      <c r="Z74" s="1"/>
      <c r="AA74" s="1"/>
      <c r="AB74" s="1"/>
    </row>
    <row r="75" spans="1:28" ht="14.25" customHeight="1">
      <c r="A75" s="41">
        <v>64</v>
      </c>
      <c r="B75" s="31"/>
      <c r="C75" s="32"/>
      <c r="D75" s="32"/>
      <c r="E75" s="32"/>
      <c r="F75" s="31"/>
      <c r="G75" s="31"/>
      <c r="H75" s="33"/>
      <c r="I75" s="33"/>
      <c r="J75" s="34" t="str">
        <f t="shared" si="0"/>
        <v/>
      </c>
      <c r="K75" s="34" t="str">
        <f>IF(OR(ISBLANK(H75),ISBLANK(I75),ISBLANK('2a1'!H5)),"",IF(OR(AND(H75&gt;'2a1'!H5,H75&lt;Menu!S73),AND(I75&gt;'2a1'!H5,I75&lt;Menu!S73),AND(H75&lt;'2a1'!H5,I75&gt;Menu!S73)),"Valid","Tidak Valid"))</f>
        <v/>
      </c>
      <c r="L75" s="31"/>
      <c r="M75" s="1"/>
      <c r="N75" s="1"/>
      <c r="O75" s="1"/>
      <c r="P75" s="1"/>
      <c r="Q75" s="1"/>
      <c r="R75" s="1"/>
      <c r="S75" s="1"/>
      <c r="T75" s="1"/>
      <c r="U75" s="1"/>
      <c r="V75" s="1"/>
      <c r="W75" s="1"/>
      <c r="X75" s="1"/>
      <c r="Y75" s="1"/>
      <c r="Z75" s="1"/>
      <c r="AA75" s="1"/>
      <c r="AB75" s="1"/>
    </row>
    <row r="76" spans="1:28" ht="14.25" customHeight="1">
      <c r="A76" s="41">
        <v>65</v>
      </c>
      <c r="B76" s="31"/>
      <c r="C76" s="32"/>
      <c r="D76" s="32"/>
      <c r="E76" s="32"/>
      <c r="F76" s="31"/>
      <c r="G76" s="31"/>
      <c r="H76" s="33"/>
      <c r="I76" s="33"/>
      <c r="J76" s="34" t="str">
        <f t="shared" si="0"/>
        <v/>
      </c>
      <c r="K76" s="34" t="str">
        <f>IF(OR(ISBLANK(H76),ISBLANK(I76),ISBLANK('2a1'!H5)),"",IF(OR(AND(H76&gt;'2a1'!H5,H76&lt;Menu!S73),AND(I76&gt;'2a1'!H5,I76&lt;Menu!S73),AND(H76&lt;'2a1'!H5,I76&gt;Menu!S73)),"Valid","Tidak Valid"))</f>
        <v/>
      </c>
      <c r="L76" s="31"/>
      <c r="M76" s="1"/>
      <c r="N76" s="1"/>
      <c r="O76" s="1"/>
      <c r="P76" s="1"/>
      <c r="Q76" s="1"/>
      <c r="R76" s="1"/>
      <c r="S76" s="1"/>
      <c r="T76" s="1"/>
      <c r="U76" s="1"/>
      <c r="V76" s="1"/>
      <c r="W76" s="1"/>
      <c r="X76" s="1"/>
      <c r="Y76" s="1"/>
      <c r="Z76" s="1"/>
      <c r="AA76" s="1"/>
      <c r="AB76" s="1"/>
    </row>
    <row r="77" spans="1:28" ht="14.25" customHeight="1">
      <c r="A77" s="41">
        <v>66</v>
      </c>
      <c r="B77" s="31"/>
      <c r="C77" s="32"/>
      <c r="D77" s="32"/>
      <c r="E77" s="32"/>
      <c r="F77" s="31"/>
      <c r="G77" s="31"/>
      <c r="H77" s="33"/>
      <c r="I77" s="33"/>
      <c r="J77" s="34" t="str">
        <f t="shared" si="0"/>
        <v/>
      </c>
      <c r="K77" s="34" t="str">
        <f>IF(OR(ISBLANK(H77),ISBLANK(I77),ISBLANK('2a1'!H5)),"",IF(OR(AND(H77&gt;'2a1'!H5,H77&lt;Menu!S73),AND(I77&gt;'2a1'!H5,I77&lt;Menu!S73),AND(H77&lt;'2a1'!H5,I77&gt;Menu!S73)),"Valid","Tidak Valid"))</f>
        <v/>
      </c>
      <c r="L77" s="31"/>
      <c r="M77" s="1"/>
      <c r="N77" s="1"/>
      <c r="O77" s="1"/>
      <c r="P77" s="1"/>
      <c r="Q77" s="1"/>
      <c r="R77" s="1"/>
      <c r="S77" s="1"/>
      <c r="T77" s="1"/>
      <c r="U77" s="1"/>
      <c r="V77" s="1"/>
      <c r="W77" s="1"/>
      <c r="X77" s="1"/>
      <c r="Y77" s="1"/>
      <c r="Z77" s="1"/>
      <c r="AA77" s="1"/>
      <c r="AB77" s="1"/>
    </row>
    <row r="78" spans="1:28" ht="14.25" customHeight="1">
      <c r="A78" s="41">
        <v>67</v>
      </c>
      <c r="B78" s="31"/>
      <c r="C78" s="32"/>
      <c r="D78" s="32"/>
      <c r="E78" s="32"/>
      <c r="F78" s="31"/>
      <c r="G78" s="31"/>
      <c r="H78" s="33"/>
      <c r="I78" s="33"/>
      <c r="J78" s="34" t="str">
        <f t="shared" si="0"/>
        <v/>
      </c>
      <c r="K78" s="34" t="str">
        <f>IF(OR(ISBLANK(H78),ISBLANK(I78),ISBLANK('2a1'!H5)),"",IF(OR(AND(H78&gt;'2a1'!H5,H78&lt;Menu!S73),AND(I78&gt;'2a1'!H5,I78&lt;Menu!S73),AND(H78&lt;'2a1'!H5,I78&gt;Menu!S73)),"Valid","Tidak Valid"))</f>
        <v/>
      </c>
      <c r="L78" s="31"/>
      <c r="M78" s="1"/>
      <c r="N78" s="1"/>
      <c r="O78" s="1"/>
      <c r="P78" s="1"/>
      <c r="Q78" s="1"/>
      <c r="R78" s="1"/>
      <c r="S78" s="1"/>
      <c r="T78" s="1"/>
      <c r="U78" s="1"/>
      <c r="V78" s="1"/>
      <c r="W78" s="1"/>
      <c r="X78" s="1"/>
      <c r="Y78" s="1"/>
      <c r="Z78" s="1"/>
      <c r="AA78" s="1"/>
      <c r="AB78" s="1"/>
    </row>
    <row r="79" spans="1:28" ht="14.25" customHeight="1">
      <c r="A79" s="41">
        <v>68</v>
      </c>
      <c r="B79" s="31"/>
      <c r="C79" s="32"/>
      <c r="D79" s="32"/>
      <c r="E79" s="32"/>
      <c r="F79" s="31"/>
      <c r="G79" s="31"/>
      <c r="H79" s="33"/>
      <c r="I79" s="33"/>
      <c r="J79" s="34" t="str">
        <f t="shared" si="0"/>
        <v/>
      </c>
      <c r="K79" s="34" t="str">
        <f>IF(OR(ISBLANK(H79),ISBLANK(I79),ISBLANK('2a1'!H5)),"",IF(OR(AND(H79&gt;'2a1'!H5,H79&lt;Menu!S73),AND(I79&gt;'2a1'!H5,I79&lt;Menu!S73),AND(H79&lt;'2a1'!H5,I79&gt;Menu!S73)),"Valid","Tidak Valid"))</f>
        <v/>
      </c>
      <c r="L79" s="31"/>
      <c r="M79" s="1"/>
      <c r="N79" s="1"/>
      <c r="O79" s="1"/>
      <c r="P79" s="1"/>
      <c r="Q79" s="1"/>
      <c r="R79" s="1"/>
      <c r="S79" s="1"/>
      <c r="T79" s="1"/>
      <c r="U79" s="1"/>
      <c r="V79" s="1"/>
      <c r="W79" s="1"/>
      <c r="X79" s="1"/>
      <c r="Y79" s="1"/>
      <c r="Z79" s="1"/>
      <c r="AA79" s="1"/>
      <c r="AB79" s="1"/>
    </row>
    <row r="80" spans="1:28" ht="14.25" customHeight="1">
      <c r="A80" s="41">
        <v>69</v>
      </c>
      <c r="B80" s="31"/>
      <c r="C80" s="32"/>
      <c r="D80" s="32"/>
      <c r="E80" s="32"/>
      <c r="F80" s="31"/>
      <c r="G80" s="31"/>
      <c r="H80" s="33"/>
      <c r="I80" s="33"/>
      <c r="J80" s="34" t="str">
        <f t="shared" si="0"/>
        <v/>
      </c>
      <c r="K80" s="34" t="str">
        <f>IF(OR(ISBLANK(H80),ISBLANK(I80),ISBLANK('2a1'!H5)),"",IF(OR(AND(H80&gt;'2a1'!H5,H80&lt;Menu!S73),AND(I80&gt;'2a1'!H5,I80&lt;Menu!S73),AND(H80&lt;'2a1'!H5,I80&gt;Menu!S73)),"Valid","Tidak Valid"))</f>
        <v/>
      </c>
      <c r="L80" s="31"/>
      <c r="M80" s="1"/>
      <c r="N80" s="1"/>
      <c r="O80" s="1"/>
      <c r="P80" s="1"/>
      <c r="Q80" s="1"/>
      <c r="R80" s="1"/>
      <c r="S80" s="1"/>
      <c r="T80" s="1"/>
      <c r="U80" s="1"/>
      <c r="V80" s="1"/>
      <c r="W80" s="1"/>
      <c r="X80" s="1"/>
      <c r="Y80" s="1"/>
      <c r="Z80" s="1"/>
      <c r="AA80" s="1"/>
      <c r="AB80" s="1"/>
    </row>
    <row r="81" spans="1:28" ht="14.25" customHeight="1">
      <c r="A81" s="41">
        <v>70</v>
      </c>
      <c r="B81" s="31"/>
      <c r="C81" s="32"/>
      <c r="D81" s="32"/>
      <c r="E81" s="32"/>
      <c r="F81" s="31"/>
      <c r="G81" s="31"/>
      <c r="H81" s="33"/>
      <c r="I81" s="33"/>
      <c r="J81" s="34" t="str">
        <f t="shared" si="0"/>
        <v/>
      </c>
      <c r="K81" s="34" t="str">
        <f>IF(OR(ISBLANK(H81),ISBLANK(I81),ISBLANK('2a1'!H5)),"",IF(OR(AND(H81&gt;'2a1'!H5,H81&lt;Menu!S73),AND(I81&gt;'2a1'!H5,I81&lt;Menu!S73),AND(H81&lt;'2a1'!H5,I81&gt;Menu!S73)),"Valid","Tidak Valid"))</f>
        <v/>
      </c>
      <c r="L81" s="31"/>
      <c r="M81" s="1"/>
      <c r="N81" s="1"/>
      <c r="O81" s="1"/>
      <c r="P81" s="1"/>
      <c r="Q81" s="1"/>
      <c r="R81" s="1"/>
      <c r="S81" s="1"/>
      <c r="T81" s="1"/>
      <c r="U81" s="1"/>
      <c r="V81" s="1"/>
      <c r="W81" s="1"/>
      <c r="X81" s="1"/>
      <c r="Y81" s="1"/>
      <c r="Z81" s="1"/>
      <c r="AA81" s="1"/>
      <c r="AB81" s="1"/>
    </row>
    <row r="82" spans="1:28" ht="14.25" customHeight="1">
      <c r="A82" s="41">
        <v>71</v>
      </c>
      <c r="B82" s="31"/>
      <c r="C82" s="32"/>
      <c r="D82" s="32"/>
      <c r="E82" s="32"/>
      <c r="F82" s="31"/>
      <c r="G82" s="31"/>
      <c r="H82" s="33"/>
      <c r="I82" s="33"/>
      <c r="J82" s="34" t="str">
        <f t="shared" si="0"/>
        <v/>
      </c>
      <c r="K82" s="34" t="str">
        <f>IF(OR(ISBLANK(H82),ISBLANK(I82),ISBLANK('2a1'!H5)),"",IF(OR(AND(H82&gt;'2a1'!H5,H82&lt;Menu!S73),AND(I82&gt;'2a1'!H5,I82&lt;Menu!S73),AND(H82&lt;'2a1'!H5,I82&gt;Menu!S73)),"Valid","Tidak Valid"))</f>
        <v/>
      </c>
      <c r="L82" s="31"/>
      <c r="M82" s="1"/>
      <c r="N82" s="1"/>
      <c r="O82" s="1"/>
      <c r="P82" s="1"/>
      <c r="Q82" s="1"/>
      <c r="R82" s="1"/>
      <c r="S82" s="1"/>
      <c r="T82" s="1"/>
      <c r="U82" s="1"/>
      <c r="V82" s="1"/>
      <c r="W82" s="1"/>
      <c r="X82" s="1"/>
      <c r="Y82" s="1"/>
      <c r="Z82" s="1"/>
      <c r="AA82" s="1"/>
      <c r="AB82" s="1"/>
    </row>
    <row r="83" spans="1:28" ht="14.25" customHeight="1">
      <c r="A83" s="41">
        <v>72</v>
      </c>
      <c r="B83" s="31"/>
      <c r="C83" s="32"/>
      <c r="D83" s="32"/>
      <c r="E83" s="32"/>
      <c r="F83" s="31"/>
      <c r="G83" s="31"/>
      <c r="H83" s="33"/>
      <c r="I83" s="33"/>
      <c r="J83" s="34" t="str">
        <f t="shared" si="0"/>
        <v/>
      </c>
      <c r="K83" s="34" t="str">
        <f>IF(OR(ISBLANK(H83),ISBLANK(I83),ISBLANK('2a1'!H5)),"",IF(OR(AND(H83&gt;'2a1'!H5,H83&lt;Menu!S73),AND(I83&gt;'2a1'!H5,I83&lt;Menu!S73),AND(H83&lt;'2a1'!H5,I83&gt;Menu!S73)),"Valid","Tidak Valid"))</f>
        <v/>
      </c>
      <c r="L83" s="31"/>
      <c r="M83" s="1"/>
      <c r="N83" s="1"/>
      <c r="O83" s="1"/>
      <c r="P83" s="1"/>
      <c r="Q83" s="1"/>
      <c r="R83" s="1"/>
      <c r="S83" s="1"/>
      <c r="T83" s="1"/>
      <c r="U83" s="1"/>
      <c r="V83" s="1"/>
      <c r="W83" s="1"/>
      <c r="X83" s="1"/>
      <c r="Y83" s="1"/>
      <c r="Z83" s="1"/>
      <c r="AA83" s="1"/>
      <c r="AB83" s="1"/>
    </row>
    <row r="84" spans="1:28" ht="14.25" customHeight="1">
      <c r="A84" s="41">
        <v>73</v>
      </c>
      <c r="B84" s="31"/>
      <c r="C84" s="32"/>
      <c r="D84" s="32"/>
      <c r="E84" s="32"/>
      <c r="F84" s="31"/>
      <c r="G84" s="31"/>
      <c r="H84" s="33"/>
      <c r="I84" s="33"/>
      <c r="J84" s="34" t="str">
        <f t="shared" si="0"/>
        <v/>
      </c>
      <c r="K84" s="34" t="str">
        <f>IF(OR(ISBLANK(H84),ISBLANK(I84),ISBLANK('2a1'!H5)),"",IF(OR(AND(H84&gt;'2a1'!H5,H84&lt;Menu!S73),AND(I84&gt;'2a1'!H5,I84&lt;Menu!S73),AND(H84&lt;'2a1'!H5,I84&gt;Menu!S73)),"Valid","Tidak Valid"))</f>
        <v/>
      </c>
      <c r="L84" s="31"/>
      <c r="M84" s="1"/>
      <c r="N84" s="1"/>
      <c r="O84" s="1"/>
      <c r="P84" s="1"/>
      <c r="Q84" s="1"/>
      <c r="R84" s="1"/>
      <c r="S84" s="1"/>
      <c r="T84" s="1"/>
      <c r="U84" s="1"/>
      <c r="V84" s="1"/>
      <c r="W84" s="1"/>
      <c r="X84" s="1"/>
      <c r="Y84" s="1"/>
      <c r="Z84" s="1"/>
      <c r="AA84" s="1"/>
      <c r="AB84" s="1"/>
    </row>
    <row r="85" spans="1:28" ht="14.25" customHeight="1">
      <c r="A85" s="41">
        <v>74</v>
      </c>
      <c r="B85" s="31"/>
      <c r="C85" s="32"/>
      <c r="D85" s="32"/>
      <c r="E85" s="32"/>
      <c r="F85" s="31"/>
      <c r="G85" s="31"/>
      <c r="H85" s="33"/>
      <c r="I85" s="33"/>
      <c r="J85" s="34" t="str">
        <f t="shared" si="0"/>
        <v/>
      </c>
      <c r="K85" s="34" t="str">
        <f>IF(OR(ISBLANK(H85),ISBLANK(I85),ISBLANK('2a1'!H5)),"",IF(OR(AND(H85&gt;'2a1'!H5,H85&lt;Menu!S73),AND(I85&gt;'2a1'!H5,I85&lt;Menu!S73),AND(H85&lt;'2a1'!H5,I85&gt;Menu!S73)),"Valid","Tidak Valid"))</f>
        <v/>
      </c>
      <c r="L85" s="31"/>
      <c r="M85" s="1"/>
      <c r="N85" s="1"/>
      <c r="O85" s="1"/>
      <c r="P85" s="1"/>
      <c r="Q85" s="1"/>
      <c r="R85" s="1"/>
      <c r="S85" s="1"/>
      <c r="T85" s="1"/>
      <c r="U85" s="1"/>
      <c r="V85" s="1"/>
      <c r="W85" s="1"/>
      <c r="X85" s="1"/>
      <c r="Y85" s="1"/>
      <c r="Z85" s="1"/>
      <c r="AA85" s="1"/>
      <c r="AB85" s="1"/>
    </row>
    <row r="86" spans="1:28" ht="14.25" customHeight="1">
      <c r="A86" s="41">
        <v>75</v>
      </c>
      <c r="B86" s="31"/>
      <c r="C86" s="32"/>
      <c r="D86" s="32"/>
      <c r="E86" s="32"/>
      <c r="F86" s="31"/>
      <c r="G86" s="31"/>
      <c r="H86" s="33"/>
      <c r="I86" s="33"/>
      <c r="J86" s="34" t="str">
        <f t="shared" si="0"/>
        <v/>
      </c>
      <c r="K86" s="34" t="str">
        <f>IF(OR(ISBLANK(H86),ISBLANK(I86),ISBLANK('2a1'!H5)),"",IF(OR(AND(H86&gt;'2a1'!H5,H86&lt;Menu!S73),AND(I86&gt;'2a1'!H5,I86&lt;Menu!S73),AND(H86&lt;'2a1'!H5,I86&gt;Menu!S73)),"Valid","Tidak Valid"))</f>
        <v/>
      </c>
      <c r="L86" s="31"/>
      <c r="M86" s="1"/>
      <c r="N86" s="1"/>
      <c r="O86" s="1"/>
      <c r="P86" s="1"/>
      <c r="Q86" s="1"/>
      <c r="R86" s="1"/>
      <c r="S86" s="1"/>
      <c r="T86" s="1"/>
      <c r="U86" s="1"/>
      <c r="V86" s="1"/>
      <c r="W86" s="1"/>
      <c r="X86" s="1"/>
      <c r="Y86" s="1"/>
      <c r="Z86" s="1"/>
      <c r="AA86" s="1"/>
      <c r="AB86" s="1"/>
    </row>
    <row r="87" spans="1:28" ht="14.25" customHeight="1">
      <c r="A87" s="41">
        <v>76</v>
      </c>
      <c r="B87" s="31"/>
      <c r="C87" s="32"/>
      <c r="D87" s="32"/>
      <c r="E87" s="32"/>
      <c r="F87" s="31"/>
      <c r="G87" s="31"/>
      <c r="H87" s="33"/>
      <c r="I87" s="33"/>
      <c r="J87" s="34" t="str">
        <f t="shared" si="0"/>
        <v/>
      </c>
      <c r="K87" s="34" t="str">
        <f>IF(OR(ISBLANK(H87),ISBLANK(I87),ISBLANK('2a1'!H5)),"",IF(OR(AND(H87&gt;'2a1'!H5,H87&lt;Menu!S73),AND(I87&gt;'2a1'!H5,I87&lt;Menu!S73),AND(H87&lt;'2a1'!H5,I87&gt;Menu!S73)),"Valid","Tidak Valid"))</f>
        <v/>
      </c>
      <c r="L87" s="31"/>
      <c r="M87" s="1"/>
      <c r="N87" s="1"/>
      <c r="O87" s="1"/>
      <c r="P87" s="1"/>
      <c r="Q87" s="1"/>
      <c r="R87" s="1"/>
      <c r="S87" s="1"/>
      <c r="T87" s="1"/>
      <c r="U87" s="1"/>
      <c r="V87" s="1"/>
      <c r="W87" s="1"/>
      <c r="X87" s="1"/>
      <c r="Y87" s="1"/>
      <c r="Z87" s="1"/>
      <c r="AA87" s="1"/>
      <c r="AB87" s="1"/>
    </row>
    <row r="88" spans="1:28" ht="14.25" customHeight="1">
      <c r="A88" s="41">
        <v>77</v>
      </c>
      <c r="B88" s="31"/>
      <c r="C88" s="32"/>
      <c r="D88" s="32"/>
      <c r="E88" s="32"/>
      <c r="F88" s="31"/>
      <c r="G88" s="31"/>
      <c r="H88" s="33"/>
      <c r="I88" s="33"/>
      <c r="J88" s="34" t="str">
        <f t="shared" si="0"/>
        <v/>
      </c>
      <c r="K88" s="34" t="str">
        <f>IF(OR(ISBLANK(H88),ISBLANK(I88),ISBLANK('2a1'!H5)),"",IF(OR(AND(H88&gt;'2a1'!H5,H88&lt;Menu!S73),AND(I88&gt;'2a1'!H5,I88&lt;Menu!S73),AND(H88&lt;'2a1'!H5,I88&gt;Menu!S73)),"Valid","Tidak Valid"))</f>
        <v/>
      </c>
      <c r="L88" s="31"/>
      <c r="M88" s="1"/>
      <c r="N88" s="1"/>
      <c r="O88" s="1"/>
      <c r="P88" s="1"/>
      <c r="Q88" s="1"/>
      <c r="R88" s="1"/>
      <c r="S88" s="1"/>
      <c r="T88" s="1"/>
      <c r="U88" s="1"/>
      <c r="V88" s="1"/>
      <c r="W88" s="1"/>
      <c r="X88" s="1"/>
      <c r="Y88" s="1"/>
      <c r="Z88" s="1"/>
      <c r="AA88" s="1"/>
      <c r="AB88" s="1"/>
    </row>
    <row r="89" spans="1:28" ht="14.25" customHeight="1">
      <c r="A89" s="41">
        <v>78</v>
      </c>
      <c r="B89" s="31"/>
      <c r="C89" s="32"/>
      <c r="D89" s="32"/>
      <c r="E89" s="32"/>
      <c r="F89" s="31"/>
      <c r="G89" s="31"/>
      <c r="H89" s="33"/>
      <c r="I89" s="33"/>
      <c r="J89" s="34" t="str">
        <f t="shared" si="0"/>
        <v/>
      </c>
      <c r="K89" s="34" t="str">
        <f>IF(OR(ISBLANK(H89),ISBLANK(I89),ISBLANK('2a1'!H5)),"",IF(OR(AND(H89&gt;'2a1'!H5,H89&lt;Menu!S73),AND(I89&gt;'2a1'!H5,I89&lt;Menu!S73),AND(H89&lt;'2a1'!H5,I89&gt;Menu!S73)),"Valid","Tidak Valid"))</f>
        <v/>
      </c>
      <c r="L89" s="31"/>
      <c r="M89" s="1"/>
      <c r="N89" s="1"/>
      <c r="O89" s="1"/>
      <c r="P89" s="1"/>
      <c r="Q89" s="1"/>
      <c r="R89" s="1"/>
      <c r="S89" s="1"/>
      <c r="T89" s="1"/>
      <c r="U89" s="1"/>
      <c r="V89" s="1"/>
      <c r="W89" s="1"/>
      <c r="X89" s="1"/>
      <c r="Y89" s="1"/>
      <c r="Z89" s="1"/>
      <c r="AA89" s="1"/>
      <c r="AB89" s="1"/>
    </row>
    <row r="90" spans="1:28" ht="14.25" customHeight="1">
      <c r="A90" s="41">
        <v>79</v>
      </c>
      <c r="B90" s="31"/>
      <c r="C90" s="32"/>
      <c r="D90" s="32"/>
      <c r="E90" s="32"/>
      <c r="F90" s="31"/>
      <c r="G90" s="31"/>
      <c r="H90" s="33"/>
      <c r="I90" s="33"/>
      <c r="J90" s="34" t="str">
        <f t="shared" si="0"/>
        <v/>
      </c>
      <c r="K90" s="34" t="str">
        <f>IF(OR(ISBLANK(H90),ISBLANK(I90),ISBLANK('2a1'!H5)),"",IF(OR(AND(H90&gt;'2a1'!H5,H90&lt;Menu!S73),AND(I90&gt;'2a1'!H5,I90&lt;Menu!S73),AND(H90&lt;'2a1'!H5,I90&gt;Menu!S73)),"Valid","Tidak Valid"))</f>
        <v/>
      </c>
      <c r="L90" s="31"/>
      <c r="M90" s="1"/>
      <c r="N90" s="1"/>
      <c r="O90" s="1"/>
      <c r="P90" s="1"/>
      <c r="Q90" s="1"/>
      <c r="R90" s="1"/>
      <c r="S90" s="1"/>
      <c r="T90" s="1"/>
      <c r="U90" s="1"/>
      <c r="V90" s="1"/>
      <c r="W90" s="1"/>
      <c r="X90" s="1"/>
      <c r="Y90" s="1"/>
      <c r="Z90" s="1"/>
      <c r="AA90" s="1"/>
      <c r="AB90" s="1"/>
    </row>
    <row r="91" spans="1:28" ht="14.25" customHeight="1">
      <c r="A91" s="41">
        <v>80</v>
      </c>
      <c r="B91" s="31"/>
      <c r="C91" s="32"/>
      <c r="D91" s="32"/>
      <c r="E91" s="32"/>
      <c r="F91" s="31"/>
      <c r="G91" s="31"/>
      <c r="H91" s="33"/>
      <c r="I91" s="33"/>
      <c r="J91" s="34" t="str">
        <f t="shared" si="0"/>
        <v/>
      </c>
      <c r="K91" s="34" t="str">
        <f>IF(OR(ISBLANK(H91),ISBLANK(I91),ISBLANK('2a1'!H5)),"",IF(OR(AND(H91&gt;'2a1'!H5,H91&lt;Menu!S73),AND(I91&gt;'2a1'!H5,I91&lt;Menu!S73),AND(H91&lt;'2a1'!H5,I91&gt;Menu!S73)),"Valid","Tidak Valid"))</f>
        <v/>
      </c>
      <c r="L91" s="31"/>
      <c r="M91" s="1"/>
      <c r="N91" s="1"/>
      <c r="O91" s="1"/>
      <c r="P91" s="1"/>
      <c r="Q91" s="1"/>
      <c r="R91" s="1"/>
      <c r="S91" s="1"/>
      <c r="T91" s="1"/>
      <c r="U91" s="1"/>
      <c r="V91" s="1"/>
      <c r="W91" s="1"/>
      <c r="X91" s="1"/>
      <c r="Y91" s="1"/>
      <c r="Z91" s="1"/>
      <c r="AA91" s="1"/>
      <c r="AB91" s="1"/>
    </row>
    <row r="92" spans="1:28" ht="14.25" customHeight="1">
      <c r="A92" s="41">
        <v>81</v>
      </c>
      <c r="B92" s="31"/>
      <c r="C92" s="32"/>
      <c r="D92" s="32"/>
      <c r="E92" s="32"/>
      <c r="F92" s="31"/>
      <c r="G92" s="31"/>
      <c r="H92" s="33"/>
      <c r="I92" s="33"/>
      <c r="J92" s="34" t="str">
        <f t="shared" si="0"/>
        <v/>
      </c>
      <c r="K92" s="34" t="str">
        <f>IF(OR(ISBLANK(H92),ISBLANK(I92),ISBLANK('2a1'!H5)),"",IF(OR(AND(H92&gt;'2a1'!H5,H92&lt;Menu!S73),AND(I92&gt;'2a1'!H5,I92&lt;Menu!S73),AND(H92&lt;'2a1'!H5,I92&gt;Menu!S73)),"Valid","Tidak Valid"))</f>
        <v/>
      </c>
      <c r="L92" s="31"/>
      <c r="M92" s="1"/>
      <c r="N92" s="1"/>
      <c r="O92" s="1"/>
      <c r="P92" s="1"/>
      <c r="Q92" s="1"/>
      <c r="R92" s="1"/>
      <c r="S92" s="1"/>
      <c r="T92" s="1"/>
      <c r="U92" s="1"/>
      <c r="V92" s="1"/>
      <c r="W92" s="1"/>
      <c r="X92" s="1"/>
      <c r="Y92" s="1"/>
      <c r="Z92" s="1"/>
      <c r="AA92" s="1"/>
      <c r="AB92" s="1"/>
    </row>
    <row r="93" spans="1:28" ht="14.25" customHeight="1">
      <c r="A93" s="41">
        <v>82</v>
      </c>
      <c r="B93" s="31"/>
      <c r="C93" s="32"/>
      <c r="D93" s="32"/>
      <c r="E93" s="32"/>
      <c r="F93" s="31"/>
      <c r="G93" s="31"/>
      <c r="H93" s="33"/>
      <c r="I93" s="33"/>
      <c r="J93" s="34" t="str">
        <f t="shared" si="0"/>
        <v/>
      </c>
      <c r="K93" s="34" t="str">
        <f>IF(OR(ISBLANK(H93),ISBLANK(I93),ISBLANK('2a1'!H5)),"",IF(OR(AND(H93&gt;'2a1'!H5,H93&lt;Menu!S73),AND(I93&gt;'2a1'!H5,I93&lt;Menu!S73),AND(H93&lt;'2a1'!H5,I93&gt;Menu!S73)),"Valid","Tidak Valid"))</f>
        <v/>
      </c>
      <c r="L93" s="31"/>
      <c r="M93" s="1"/>
      <c r="N93" s="1"/>
      <c r="O93" s="1"/>
      <c r="P93" s="1"/>
      <c r="Q93" s="1"/>
      <c r="R93" s="1"/>
      <c r="S93" s="1"/>
      <c r="T93" s="1"/>
      <c r="U93" s="1"/>
      <c r="V93" s="1"/>
      <c r="W93" s="1"/>
      <c r="X93" s="1"/>
      <c r="Y93" s="1"/>
      <c r="Z93" s="1"/>
      <c r="AA93" s="1"/>
      <c r="AB93" s="1"/>
    </row>
    <row r="94" spans="1:28" ht="14.25" customHeight="1">
      <c r="A94" s="41">
        <v>83</v>
      </c>
      <c r="B94" s="31"/>
      <c r="C94" s="32"/>
      <c r="D94" s="32"/>
      <c r="E94" s="32"/>
      <c r="F94" s="31"/>
      <c r="G94" s="31"/>
      <c r="H94" s="33"/>
      <c r="I94" s="33"/>
      <c r="J94" s="34" t="str">
        <f t="shared" si="0"/>
        <v/>
      </c>
      <c r="K94" s="34" t="str">
        <f>IF(OR(ISBLANK(H94),ISBLANK(I94),ISBLANK('2a1'!H5)),"",IF(OR(AND(H94&gt;'2a1'!H5,H94&lt;Menu!S73),AND(I94&gt;'2a1'!H5,I94&lt;Menu!S73),AND(H94&lt;'2a1'!H5,I94&gt;Menu!S73)),"Valid","Tidak Valid"))</f>
        <v/>
      </c>
      <c r="L94" s="31"/>
      <c r="M94" s="1"/>
      <c r="N94" s="1"/>
      <c r="O94" s="1"/>
      <c r="P94" s="1"/>
      <c r="Q94" s="1"/>
      <c r="R94" s="1"/>
      <c r="S94" s="1"/>
      <c r="T94" s="1"/>
      <c r="U94" s="1"/>
      <c r="V94" s="1"/>
      <c r="W94" s="1"/>
      <c r="X94" s="1"/>
      <c r="Y94" s="1"/>
      <c r="Z94" s="1"/>
      <c r="AA94" s="1"/>
      <c r="AB94" s="1"/>
    </row>
    <row r="95" spans="1:28" ht="14.25" customHeight="1">
      <c r="A95" s="41">
        <v>84</v>
      </c>
      <c r="B95" s="31"/>
      <c r="C95" s="32"/>
      <c r="D95" s="32"/>
      <c r="E95" s="32"/>
      <c r="F95" s="31"/>
      <c r="G95" s="31"/>
      <c r="H95" s="33"/>
      <c r="I95" s="33"/>
      <c r="J95" s="34" t="str">
        <f t="shared" si="0"/>
        <v/>
      </c>
      <c r="K95" s="34" t="str">
        <f>IF(OR(ISBLANK(H95),ISBLANK(I95),ISBLANK('2a1'!H5)),"",IF(OR(AND(H95&gt;'2a1'!H5,H95&lt;Menu!S73),AND(I95&gt;'2a1'!H5,I95&lt;Menu!S73),AND(H95&lt;'2a1'!H5,I95&gt;Menu!S73)),"Valid","Tidak Valid"))</f>
        <v/>
      </c>
      <c r="L95" s="31"/>
      <c r="M95" s="1"/>
      <c r="N95" s="1"/>
      <c r="O95" s="1"/>
      <c r="P95" s="1"/>
      <c r="Q95" s="1"/>
      <c r="R95" s="1"/>
      <c r="S95" s="1"/>
      <c r="T95" s="1"/>
      <c r="U95" s="1"/>
      <c r="V95" s="1"/>
      <c r="W95" s="1"/>
      <c r="X95" s="1"/>
      <c r="Y95" s="1"/>
      <c r="Z95" s="1"/>
      <c r="AA95" s="1"/>
      <c r="AB95" s="1"/>
    </row>
    <row r="96" spans="1:28" ht="14.25" customHeight="1">
      <c r="A96" s="41">
        <v>85</v>
      </c>
      <c r="B96" s="31"/>
      <c r="C96" s="32"/>
      <c r="D96" s="32"/>
      <c r="E96" s="32"/>
      <c r="F96" s="31"/>
      <c r="G96" s="31"/>
      <c r="H96" s="33"/>
      <c r="I96" s="33"/>
      <c r="J96" s="34" t="str">
        <f t="shared" si="0"/>
        <v/>
      </c>
      <c r="K96" s="34" t="str">
        <f>IF(OR(ISBLANK(H96),ISBLANK(I96),ISBLANK('2a1'!H5)),"",IF(OR(AND(H96&gt;'2a1'!H5,H96&lt;Menu!S73),AND(I96&gt;'2a1'!H5,I96&lt;Menu!S73),AND(H96&lt;'2a1'!H5,I96&gt;Menu!S73)),"Valid","Tidak Valid"))</f>
        <v/>
      </c>
      <c r="L96" s="31"/>
      <c r="M96" s="1"/>
      <c r="N96" s="1"/>
      <c r="O96" s="1"/>
      <c r="P96" s="1"/>
      <c r="Q96" s="1"/>
      <c r="R96" s="1"/>
      <c r="S96" s="1"/>
      <c r="T96" s="1"/>
      <c r="U96" s="1"/>
      <c r="V96" s="1"/>
      <c r="W96" s="1"/>
      <c r="X96" s="1"/>
      <c r="Y96" s="1"/>
      <c r="Z96" s="1"/>
      <c r="AA96" s="1"/>
      <c r="AB96" s="1"/>
    </row>
    <row r="97" spans="1:28" ht="14.25" customHeight="1">
      <c r="A97" s="41">
        <v>86</v>
      </c>
      <c r="B97" s="31"/>
      <c r="C97" s="32"/>
      <c r="D97" s="32"/>
      <c r="E97" s="32"/>
      <c r="F97" s="31"/>
      <c r="G97" s="31"/>
      <c r="H97" s="33"/>
      <c r="I97" s="33"/>
      <c r="J97" s="34" t="str">
        <f t="shared" si="0"/>
        <v/>
      </c>
      <c r="K97" s="34" t="str">
        <f>IF(OR(ISBLANK(H97),ISBLANK(I97),ISBLANK('2a1'!H5)),"",IF(OR(AND(H97&gt;'2a1'!H5,H97&lt;Menu!S73),AND(I97&gt;'2a1'!H5,I97&lt;Menu!S73),AND(H97&lt;'2a1'!H5,I97&gt;Menu!S73)),"Valid","Tidak Valid"))</f>
        <v/>
      </c>
      <c r="L97" s="31"/>
      <c r="M97" s="1"/>
      <c r="N97" s="1"/>
      <c r="O97" s="1"/>
      <c r="P97" s="1"/>
      <c r="Q97" s="1"/>
      <c r="R97" s="1"/>
      <c r="S97" s="1"/>
      <c r="T97" s="1"/>
      <c r="U97" s="1"/>
      <c r="V97" s="1"/>
      <c r="W97" s="1"/>
      <c r="X97" s="1"/>
      <c r="Y97" s="1"/>
      <c r="Z97" s="1"/>
      <c r="AA97" s="1"/>
      <c r="AB97" s="1"/>
    </row>
    <row r="98" spans="1:28" ht="14.25" customHeight="1">
      <c r="A98" s="41">
        <v>87</v>
      </c>
      <c r="B98" s="31"/>
      <c r="C98" s="32"/>
      <c r="D98" s="32"/>
      <c r="E98" s="32"/>
      <c r="F98" s="31"/>
      <c r="G98" s="31"/>
      <c r="H98" s="33"/>
      <c r="I98" s="33"/>
      <c r="J98" s="34" t="str">
        <f t="shared" si="0"/>
        <v/>
      </c>
      <c r="K98" s="34" t="str">
        <f>IF(OR(ISBLANK(H98),ISBLANK(I98),ISBLANK('2a1'!H5)),"",IF(OR(AND(H98&gt;'2a1'!H5,H98&lt;Menu!S73),AND(I98&gt;'2a1'!H5,I98&lt;Menu!S73),AND(H98&lt;'2a1'!H5,I98&gt;Menu!S73)),"Valid","Tidak Valid"))</f>
        <v/>
      </c>
      <c r="L98" s="31"/>
      <c r="M98" s="1"/>
      <c r="N98" s="1"/>
      <c r="O98" s="1"/>
      <c r="P98" s="1"/>
      <c r="Q98" s="1"/>
      <c r="R98" s="1"/>
      <c r="S98" s="1"/>
      <c r="T98" s="1"/>
      <c r="U98" s="1"/>
      <c r="V98" s="1"/>
      <c r="W98" s="1"/>
      <c r="X98" s="1"/>
      <c r="Y98" s="1"/>
      <c r="Z98" s="1"/>
      <c r="AA98" s="1"/>
      <c r="AB98" s="1"/>
    </row>
    <row r="99" spans="1:28" ht="14.25" customHeight="1">
      <c r="A99" s="41">
        <v>88</v>
      </c>
      <c r="B99" s="31"/>
      <c r="C99" s="32"/>
      <c r="D99" s="32"/>
      <c r="E99" s="32"/>
      <c r="F99" s="31"/>
      <c r="G99" s="31"/>
      <c r="H99" s="33"/>
      <c r="I99" s="33"/>
      <c r="J99" s="34" t="str">
        <f t="shared" si="0"/>
        <v/>
      </c>
      <c r="K99" s="34" t="str">
        <f>IF(OR(ISBLANK(H99),ISBLANK(I99),ISBLANK('2a1'!H5)),"",IF(OR(AND(H99&gt;'2a1'!H5,H99&lt;Menu!S73),AND(I99&gt;'2a1'!H5,I99&lt;Menu!S73),AND(H99&lt;'2a1'!H5,I99&gt;Menu!S73)),"Valid","Tidak Valid"))</f>
        <v/>
      </c>
      <c r="L99" s="31"/>
      <c r="M99" s="1"/>
      <c r="N99" s="1"/>
      <c r="O99" s="1"/>
      <c r="P99" s="1"/>
      <c r="Q99" s="1"/>
      <c r="R99" s="1"/>
      <c r="S99" s="1"/>
      <c r="T99" s="1"/>
      <c r="U99" s="1"/>
      <c r="V99" s="1"/>
      <c r="W99" s="1"/>
      <c r="X99" s="1"/>
      <c r="Y99" s="1"/>
      <c r="Z99" s="1"/>
      <c r="AA99" s="1"/>
      <c r="AB99" s="1"/>
    </row>
    <row r="100" spans="1:28" ht="14.25" customHeight="1">
      <c r="A100" s="41">
        <v>89</v>
      </c>
      <c r="B100" s="31"/>
      <c r="C100" s="32"/>
      <c r="D100" s="32"/>
      <c r="E100" s="32"/>
      <c r="F100" s="31"/>
      <c r="G100" s="31"/>
      <c r="H100" s="33"/>
      <c r="I100" s="33"/>
      <c r="J100" s="34" t="str">
        <f t="shared" si="0"/>
        <v/>
      </c>
      <c r="K100" s="34" t="str">
        <f>IF(OR(ISBLANK(H100),ISBLANK(I100),ISBLANK('2a1'!H5)),"",IF(OR(AND(H100&gt;'2a1'!H5,H100&lt;Menu!S73),AND(I100&gt;'2a1'!H5,I100&lt;Menu!S73),AND(H100&lt;'2a1'!H5,I100&gt;Menu!S73)),"Valid","Tidak Valid"))</f>
        <v/>
      </c>
      <c r="L100" s="31"/>
      <c r="M100" s="1"/>
      <c r="N100" s="1"/>
      <c r="O100" s="1"/>
      <c r="P100" s="1"/>
      <c r="Q100" s="1"/>
      <c r="R100" s="1"/>
      <c r="S100" s="1"/>
      <c r="T100" s="1"/>
      <c r="U100" s="1"/>
      <c r="V100" s="1"/>
      <c r="W100" s="1"/>
      <c r="X100" s="1"/>
      <c r="Y100" s="1"/>
      <c r="Z100" s="1"/>
      <c r="AA100" s="1"/>
      <c r="AB100" s="1"/>
    </row>
    <row r="101" spans="1:28" ht="14.25" customHeight="1">
      <c r="A101" s="41">
        <v>90</v>
      </c>
      <c r="B101" s="31"/>
      <c r="C101" s="32"/>
      <c r="D101" s="32"/>
      <c r="E101" s="32"/>
      <c r="F101" s="31"/>
      <c r="G101" s="31"/>
      <c r="H101" s="33"/>
      <c r="I101" s="33"/>
      <c r="J101" s="34" t="str">
        <f t="shared" si="0"/>
        <v/>
      </c>
      <c r="K101" s="34" t="str">
        <f>IF(OR(ISBLANK(H101),ISBLANK(I101),ISBLANK('2a1'!H5)),"",IF(OR(AND(H101&gt;'2a1'!H5,H101&lt;Menu!S73),AND(I101&gt;'2a1'!H5,I101&lt;Menu!S73),AND(H101&lt;'2a1'!H5,I101&gt;Menu!S73)),"Valid","Tidak Valid"))</f>
        <v/>
      </c>
      <c r="L101" s="31"/>
      <c r="M101" s="1"/>
      <c r="N101" s="1"/>
      <c r="O101" s="1"/>
      <c r="P101" s="1"/>
      <c r="Q101" s="1"/>
      <c r="R101" s="1"/>
      <c r="S101" s="1"/>
      <c r="T101" s="1"/>
      <c r="U101" s="1"/>
      <c r="V101" s="1"/>
      <c r="W101" s="1"/>
      <c r="X101" s="1"/>
      <c r="Y101" s="1"/>
      <c r="Z101" s="1"/>
      <c r="AA101" s="1"/>
      <c r="AB101" s="1"/>
    </row>
    <row r="102" spans="1:28" ht="14.25" customHeight="1">
      <c r="A102" s="41">
        <v>91</v>
      </c>
      <c r="B102" s="31"/>
      <c r="C102" s="32"/>
      <c r="D102" s="32"/>
      <c r="E102" s="32"/>
      <c r="F102" s="31"/>
      <c r="G102" s="31"/>
      <c r="H102" s="33"/>
      <c r="I102" s="33"/>
      <c r="J102" s="34" t="str">
        <f t="shared" si="0"/>
        <v/>
      </c>
      <c r="K102" s="34" t="str">
        <f>IF(OR(ISBLANK(H102),ISBLANK(I102),ISBLANK('2a1'!H5)),"",IF(OR(AND(H102&gt;'2a1'!H5,H102&lt;Menu!S73),AND(I102&gt;'2a1'!H5,I102&lt;Menu!S73),AND(H102&lt;'2a1'!H5,I102&gt;Menu!S73)),"Valid","Tidak Valid"))</f>
        <v/>
      </c>
      <c r="L102" s="31"/>
      <c r="M102" s="1"/>
      <c r="N102" s="1"/>
      <c r="O102" s="1"/>
      <c r="P102" s="1"/>
      <c r="Q102" s="1"/>
      <c r="R102" s="1"/>
      <c r="S102" s="1"/>
      <c r="T102" s="1"/>
      <c r="U102" s="1"/>
      <c r="V102" s="1"/>
      <c r="W102" s="1"/>
      <c r="X102" s="1"/>
      <c r="Y102" s="1"/>
      <c r="Z102" s="1"/>
      <c r="AA102" s="1"/>
      <c r="AB102" s="1"/>
    </row>
    <row r="103" spans="1:28" ht="14.25" customHeight="1">
      <c r="A103" s="41">
        <v>92</v>
      </c>
      <c r="B103" s="31"/>
      <c r="C103" s="32"/>
      <c r="D103" s="32"/>
      <c r="E103" s="32"/>
      <c r="F103" s="31"/>
      <c r="G103" s="31"/>
      <c r="H103" s="33"/>
      <c r="I103" s="33"/>
      <c r="J103" s="34" t="str">
        <f t="shared" si="0"/>
        <v/>
      </c>
      <c r="K103" s="34" t="str">
        <f>IF(OR(ISBLANK(H103),ISBLANK(I103),ISBLANK('2a1'!H5)),"",IF(OR(AND(H103&gt;'2a1'!H5,H103&lt;Menu!S73),AND(I103&gt;'2a1'!H5,I103&lt;Menu!S73),AND(H103&lt;'2a1'!H5,I103&gt;Menu!S73)),"Valid","Tidak Valid"))</f>
        <v/>
      </c>
      <c r="L103" s="31"/>
      <c r="M103" s="1"/>
      <c r="N103" s="1"/>
      <c r="O103" s="1"/>
      <c r="P103" s="1"/>
      <c r="Q103" s="1"/>
      <c r="R103" s="1"/>
      <c r="S103" s="1"/>
      <c r="T103" s="1"/>
      <c r="U103" s="1"/>
      <c r="V103" s="1"/>
      <c r="W103" s="1"/>
      <c r="X103" s="1"/>
      <c r="Y103" s="1"/>
      <c r="Z103" s="1"/>
      <c r="AA103" s="1"/>
      <c r="AB103" s="1"/>
    </row>
    <row r="104" spans="1:28" ht="14.25" customHeight="1">
      <c r="A104" s="41">
        <v>93</v>
      </c>
      <c r="B104" s="31"/>
      <c r="C104" s="32"/>
      <c r="D104" s="32"/>
      <c r="E104" s="32"/>
      <c r="F104" s="31"/>
      <c r="G104" s="31"/>
      <c r="H104" s="33"/>
      <c r="I104" s="33"/>
      <c r="J104" s="34" t="str">
        <f t="shared" si="0"/>
        <v/>
      </c>
      <c r="K104" s="34" t="str">
        <f>IF(OR(ISBLANK(H104),ISBLANK(I104),ISBLANK('2a1'!H5)),"",IF(OR(AND(H104&gt;'2a1'!H5,H104&lt;Menu!S73),AND(I104&gt;'2a1'!H5,I104&lt;Menu!S73),AND(H104&lt;'2a1'!H5,I104&gt;Menu!S73)),"Valid","Tidak Valid"))</f>
        <v/>
      </c>
      <c r="L104" s="31"/>
      <c r="M104" s="1"/>
      <c r="N104" s="1"/>
      <c r="O104" s="1"/>
      <c r="P104" s="1"/>
      <c r="Q104" s="1"/>
      <c r="R104" s="1"/>
      <c r="S104" s="1"/>
      <c r="T104" s="1"/>
      <c r="U104" s="1"/>
      <c r="V104" s="1"/>
      <c r="W104" s="1"/>
      <c r="X104" s="1"/>
      <c r="Y104" s="1"/>
      <c r="Z104" s="1"/>
      <c r="AA104" s="1"/>
      <c r="AB104" s="1"/>
    </row>
    <row r="105" spans="1:28" ht="14.25" customHeight="1">
      <c r="A105" s="41">
        <v>94</v>
      </c>
      <c r="B105" s="31"/>
      <c r="C105" s="32"/>
      <c r="D105" s="32"/>
      <c r="E105" s="32"/>
      <c r="F105" s="31"/>
      <c r="G105" s="31"/>
      <c r="H105" s="33"/>
      <c r="I105" s="33"/>
      <c r="J105" s="34" t="str">
        <f t="shared" si="0"/>
        <v/>
      </c>
      <c r="K105" s="34" t="str">
        <f>IF(OR(ISBLANK(H105),ISBLANK(I105),ISBLANK('2a1'!H5)),"",IF(OR(AND(H105&gt;'2a1'!H5,H105&lt;Menu!S73),AND(I105&gt;'2a1'!H5,I105&lt;Menu!S73),AND(H105&lt;'2a1'!H5,I105&gt;Menu!S73)),"Valid","Tidak Valid"))</f>
        <v/>
      </c>
      <c r="L105" s="31"/>
      <c r="M105" s="1"/>
      <c r="N105" s="1"/>
      <c r="O105" s="1"/>
      <c r="P105" s="1"/>
      <c r="Q105" s="1"/>
      <c r="R105" s="1"/>
      <c r="S105" s="1"/>
      <c r="T105" s="1"/>
      <c r="U105" s="1"/>
      <c r="V105" s="1"/>
      <c r="W105" s="1"/>
      <c r="X105" s="1"/>
      <c r="Y105" s="1"/>
      <c r="Z105" s="1"/>
      <c r="AA105" s="1"/>
      <c r="AB105" s="1"/>
    </row>
    <row r="106" spans="1:28" ht="14.25" customHeight="1">
      <c r="A106" s="41">
        <v>95</v>
      </c>
      <c r="B106" s="31"/>
      <c r="C106" s="32"/>
      <c r="D106" s="32"/>
      <c r="E106" s="32"/>
      <c r="F106" s="31"/>
      <c r="G106" s="31"/>
      <c r="H106" s="33"/>
      <c r="I106" s="33"/>
      <c r="J106" s="34" t="str">
        <f t="shared" si="0"/>
        <v/>
      </c>
      <c r="K106" s="34" t="str">
        <f>IF(OR(ISBLANK(H106),ISBLANK(I106),ISBLANK('2a1'!H5)),"",IF(OR(AND(H106&gt;'2a1'!H5,H106&lt;Menu!S73),AND(I106&gt;'2a1'!H5,I106&lt;Menu!S73),AND(H106&lt;'2a1'!H5,I106&gt;Menu!S73)),"Valid","Tidak Valid"))</f>
        <v/>
      </c>
      <c r="L106" s="31"/>
      <c r="M106" s="1"/>
      <c r="N106" s="1"/>
      <c r="O106" s="1"/>
      <c r="P106" s="1"/>
      <c r="Q106" s="1"/>
      <c r="R106" s="1"/>
      <c r="S106" s="1"/>
      <c r="T106" s="1"/>
      <c r="U106" s="1"/>
      <c r="V106" s="1"/>
      <c r="W106" s="1"/>
      <c r="X106" s="1"/>
      <c r="Y106" s="1"/>
      <c r="Z106" s="1"/>
      <c r="AA106" s="1"/>
      <c r="AB106" s="1"/>
    </row>
    <row r="107" spans="1:28" ht="14.25" customHeight="1">
      <c r="A107" s="41">
        <v>96</v>
      </c>
      <c r="B107" s="31"/>
      <c r="C107" s="32"/>
      <c r="D107" s="32"/>
      <c r="E107" s="32"/>
      <c r="F107" s="31"/>
      <c r="G107" s="31"/>
      <c r="H107" s="33"/>
      <c r="I107" s="33"/>
      <c r="J107" s="34" t="str">
        <f t="shared" si="0"/>
        <v/>
      </c>
      <c r="K107" s="34" t="str">
        <f>IF(OR(ISBLANK(H107),ISBLANK(I107),ISBLANK('2a1'!H5)),"",IF(OR(AND(H107&gt;'2a1'!H5,H107&lt;Menu!S73),AND(I107&gt;'2a1'!H5,I107&lt;Menu!S73),AND(H107&lt;'2a1'!H5,I107&gt;Menu!S73)),"Valid","Tidak Valid"))</f>
        <v/>
      </c>
      <c r="L107" s="31"/>
      <c r="M107" s="1"/>
      <c r="N107" s="1"/>
      <c r="O107" s="1"/>
      <c r="P107" s="1"/>
      <c r="Q107" s="1"/>
      <c r="R107" s="1"/>
      <c r="S107" s="1"/>
      <c r="T107" s="1"/>
      <c r="U107" s="1"/>
      <c r="V107" s="1"/>
      <c r="W107" s="1"/>
      <c r="X107" s="1"/>
      <c r="Y107" s="1"/>
      <c r="Z107" s="1"/>
      <c r="AA107" s="1"/>
      <c r="AB107" s="1"/>
    </row>
    <row r="108" spans="1:28" ht="14.25" customHeight="1">
      <c r="A108" s="41">
        <v>97</v>
      </c>
      <c r="B108" s="31"/>
      <c r="C108" s="32"/>
      <c r="D108" s="32"/>
      <c r="E108" s="32"/>
      <c r="F108" s="31"/>
      <c r="G108" s="31"/>
      <c r="H108" s="33"/>
      <c r="I108" s="33"/>
      <c r="J108" s="34" t="str">
        <f t="shared" si="0"/>
        <v/>
      </c>
      <c r="K108" s="34" t="str">
        <f>IF(OR(ISBLANK(H108),ISBLANK(I108),ISBLANK('2a1'!H5)),"",IF(OR(AND(H108&gt;'2a1'!H5,H108&lt;Menu!S73),AND(I108&gt;'2a1'!H5,I108&lt;Menu!S73),AND(H108&lt;'2a1'!H5,I108&gt;Menu!S73)),"Valid","Tidak Valid"))</f>
        <v/>
      </c>
      <c r="L108" s="31"/>
      <c r="M108" s="1"/>
      <c r="N108" s="1"/>
      <c r="O108" s="1"/>
      <c r="P108" s="1"/>
      <c r="Q108" s="1"/>
      <c r="R108" s="1"/>
      <c r="S108" s="1"/>
      <c r="T108" s="1"/>
      <c r="U108" s="1"/>
      <c r="V108" s="1"/>
      <c r="W108" s="1"/>
      <c r="X108" s="1"/>
      <c r="Y108" s="1"/>
      <c r="Z108" s="1"/>
      <c r="AA108" s="1"/>
      <c r="AB108" s="1"/>
    </row>
    <row r="109" spans="1:28" ht="14.25" customHeight="1">
      <c r="A109" s="41">
        <v>98</v>
      </c>
      <c r="B109" s="31"/>
      <c r="C109" s="32"/>
      <c r="D109" s="32"/>
      <c r="E109" s="32"/>
      <c r="F109" s="31"/>
      <c r="G109" s="31"/>
      <c r="H109" s="33"/>
      <c r="I109" s="33"/>
      <c r="J109" s="34" t="str">
        <f t="shared" si="0"/>
        <v/>
      </c>
      <c r="K109" s="34" t="str">
        <f>IF(OR(ISBLANK(H109),ISBLANK(I109),ISBLANK('2a1'!H5)),"",IF(OR(AND(H109&gt;'2a1'!H5,H109&lt;Menu!S73),AND(I109&gt;'2a1'!H5,I109&lt;Menu!S73),AND(H109&lt;'2a1'!H5,I109&gt;Menu!S73)),"Valid","Tidak Valid"))</f>
        <v/>
      </c>
      <c r="L109" s="31"/>
      <c r="M109" s="1"/>
      <c r="N109" s="1"/>
      <c r="O109" s="1"/>
      <c r="P109" s="1"/>
      <c r="Q109" s="1"/>
      <c r="R109" s="1"/>
      <c r="S109" s="1"/>
      <c r="T109" s="1"/>
      <c r="U109" s="1"/>
      <c r="V109" s="1"/>
      <c r="W109" s="1"/>
      <c r="X109" s="1"/>
      <c r="Y109" s="1"/>
      <c r="Z109" s="1"/>
      <c r="AA109" s="1"/>
      <c r="AB109" s="1"/>
    </row>
    <row r="110" spans="1:28" ht="14.25" customHeight="1">
      <c r="A110" s="41">
        <v>99</v>
      </c>
      <c r="B110" s="31"/>
      <c r="C110" s="32"/>
      <c r="D110" s="32"/>
      <c r="E110" s="32"/>
      <c r="F110" s="31"/>
      <c r="G110" s="31"/>
      <c r="H110" s="33"/>
      <c r="I110" s="33"/>
      <c r="J110" s="34" t="str">
        <f t="shared" si="0"/>
        <v/>
      </c>
      <c r="K110" s="34" t="str">
        <f>IF(OR(ISBLANK(H110),ISBLANK(I110),ISBLANK('2a1'!H5)),"",IF(OR(AND(H110&gt;'2a1'!H5,H110&lt;Menu!S73),AND(I110&gt;'2a1'!H5,I110&lt;Menu!S73),AND(H110&lt;'2a1'!H5,I110&gt;Menu!S73)),"Valid","Tidak Valid"))</f>
        <v/>
      </c>
      <c r="L110" s="31"/>
      <c r="M110" s="1"/>
      <c r="N110" s="1"/>
      <c r="O110" s="1"/>
      <c r="P110" s="1"/>
      <c r="Q110" s="1"/>
      <c r="R110" s="1"/>
      <c r="S110" s="1"/>
      <c r="T110" s="1"/>
      <c r="U110" s="1"/>
      <c r="V110" s="1"/>
      <c r="W110" s="1"/>
      <c r="X110" s="1"/>
      <c r="Y110" s="1"/>
      <c r="Z110" s="1"/>
      <c r="AA110" s="1"/>
      <c r="AB110" s="1"/>
    </row>
    <row r="111" spans="1:28" ht="14.25" customHeight="1">
      <c r="A111" s="41">
        <v>100</v>
      </c>
      <c r="B111" s="31"/>
      <c r="C111" s="32"/>
      <c r="D111" s="32"/>
      <c r="E111" s="32"/>
      <c r="F111" s="31"/>
      <c r="G111" s="31"/>
      <c r="H111" s="33"/>
      <c r="I111" s="33"/>
      <c r="J111" s="34" t="str">
        <f t="shared" si="0"/>
        <v/>
      </c>
      <c r="K111" s="34" t="str">
        <f>IF(OR(ISBLANK(H111),ISBLANK(I111),ISBLANK('2a1'!H5)),"",IF(OR(AND(H111&gt;'2a1'!H5,H111&lt;Menu!S73),AND(I111&gt;'2a1'!H5,I111&lt;Menu!S73),AND(H111&lt;'2a1'!H5,I111&gt;Menu!S73)),"Valid","Tidak Valid"))</f>
        <v/>
      </c>
      <c r="L111" s="31"/>
      <c r="M111" s="1"/>
      <c r="N111" s="1"/>
      <c r="O111" s="1"/>
      <c r="P111" s="1"/>
      <c r="Q111" s="1"/>
      <c r="R111" s="1"/>
      <c r="S111" s="1"/>
      <c r="T111" s="1"/>
      <c r="U111" s="1"/>
      <c r="V111" s="1"/>
      <c r="W111" s="1"/>
      <c r="X111" s="1"/>
      <c r="Y111" s="1"/>
      <c r="Z111" s="1"/>
      <c r="AA111" s="1"/>
      <c r="AB111" s="1"/>
    </row>
    <row r="112" spans="1:28" ht="14.25" customHeight="1">
      <c r="A112" s="41">
        <v>101</v>
      </c>
      <c r="B112" s="31"/>
      <c r="C112" s="32"/>
      <c r="D112" s="32"/>
      <c r="E112" s="32"/>
      <c r="F112" s="31"/>
      <c r="G112" s="31"/>
      <c r="H112" s="33"/>
      <c r="I112" s="33"/>
      <c r="J112" s="34" t="str">
        <f t="shared" si="0"/>
        <v/>
      </c>
      <c r="K112" s="34" t="str">
        <f>IF(OR(ISBLANK(H112),ISBLANK(I112),ISBLANK('2a1'!H5)),"",IF(OR(AND(H112&gt;'2a1'!H5,H112&lt;Menu!S73),AND(I112&gt;'2a1'!H5,I112&lt;Menu!S73),AND(H112&lt;'2a1'!H5,I112&gt;Menu!S73)),"Valid","Tidak Valid"))</f>
        <v/>
      </c>
      <c r="L112" s="31"/>
      <c r="M112" s="1"/>
      <c r="N112" s="1"/>
      <c r="O112" s="1"/>
      <c r="P112" s="1"/>
      <c r="Q112" s="1"/>
      <c r="R112" s="1"/>
      <c r="S112" s="1"/>
      <c r="T112" s="1"/>
      <c r="U112" s="1"/>
      <c r="V112" s="1"/>
      <c r="W112" s="1"/>
      <c r="X112" s="1"/>
      <c r="Y112" s="1"/>
      <c r="Z112" s="1"/>
      <c r="AA112" s="1"/>
      <c r="AB112" s="1"/>
    </row>
    <row r="113" spans="1:28" ht="14.25" customHeight="1">
      <c r="A113" s="41">
        <v>102</v>
      </c>
      <c r="B113" s="31"/>
      <c r="C113" s="32"/>
      <c r="D113" s="32"/>
      <c r="E113" s="32"/>
      <c r="F113" s="31"/>
      <c r="G113" s="31"/>
      <c r="H113" s="33"/>
      <c r="I113" s="33"/>
      <c r="J113" s="34" t="str">
        <f t="shared" si="0"/>
        <v/>
      </c>
      <c r="K113" s="34" t="str">
        <f>IF(OR(ISBLANK(H113),ISBLANK(I113),ISBLANK('2a1'!H5)),"",IF(OR(AND(H113&gt;'2a1'!H5,H113&lt;Menu!S73),AND(I113&gt;'2a1'!H5,I113&lt;Menu!S73),AND(H113&lt;'2a1'!H5,I113&gt;Menu!S73)),"Valid","Tidak Valid"))</f>
        <v/>
      </c>
      <c r="L113" s="31"/>
      <c r="M113" s="1"/>
      <c r="N113" s="1"/>
      <c r="O113" s="1"/>
      <c r="P113" s="1"/>
      <c r="Q113" s="1"/>
      <c r="R113" s="1"/>
      <c r="S113" s="1"/>
      <c r="T113" s="1"/>
      <c r="U113" s="1"/>
      <c r="V113" s="1"/>
      <c r="W113" s="1"/>
      <c r="X113" s="1"/>
      <c r="Y113" s="1"/>
      <c r="Z113" s="1"/>
      <c r="AA113" s="1"/>
      <c r="AB113" s="1"/>
    </row>
    <row r="114" spans="1:28" ht="14.25" customHeight="1">
      <c r="A114" s="41">
        <v>103</v>
      </c>
      <c r="B114" s="31"/>
      <c r="C114" s="32"/>
      <c r="D114" s="32"/>
      <c r="E114" s="32"/>
      <c r="F114" s="31"/>
      <c r="G114" s="31"/>
      <c r="H114" s="33"/>
      <c r="I114" s="33"/>
      <c r="J114" s="34" t="str">
        <f t="shared" si="0"/>
        <v/>
      </c>
      <c r="K114" s="34" t="str">
        <f>IF(OR(ISBLANK(H114),ISBLANK(I114),ISBLANK('2a1'!H5)),"",IF(OR(AND(H114&gt;'2a1'!H5,H114&lt;Menu!S73),AND(I114&gt;'2a1'!H5,I114&lt;Menu!S73),AND(H114&lt;'2a1'!H5,I114&gt;Menu!S73)),"Valid","Tidak Valid"))</f>
        <v/>
      </c>
      <c r="L114" s="31"/>
      <c r="M114" s="1"/>
      <c r="N114" s="1"/>
      <c r="O114" s="1"/>
      <c r="P114" s="1"/>
      <c r="Q114" s="1"/>
      <c r="R114" s="1"/>
      <c r="S114" s="1"/>
      <c r="T114" s="1"/>
      <c r="U114" s="1"/>
      <c r="V114" s="1"/>
      <c r="W114" s="1"/>
      <c r="X114" s="1"/>
      <c r="Y114" s="1"/>
      <c r="Z114" s="1"/>
      <c r="AA114" s="1"/>
      <c r="AB114" s="1"/>
    </row>
    <row r="115" spans="1:28" ht="14.25" customHeight="1">
      <c r="A115" s="41">
        <v>104</v>
      </c>
      <c r="B115" s="31"/>
      <c r="C115" s="32"/>
      <c r="D115" s="32"/>
      <c r="E115" s="32"/>
      <c r="F115" s="31"/>
      <c r="G115" s="31"/>
      <c r="H115" s="33"/>
      <c r="I115" s="33"/>
      <c r="J115" s="34" t="str">
        <f t="shared" si="0"/>
        <v/>
      </c>
      <c r="K115" s="34" t="str">
        <f>IF(OR(ISBLANK(H115),ISBLANK(I115),ISBLANK('2a1'!H5)),"",IF(OR(AND(H115&gt;'2a1'!H5,H115&lt;Menu!S73),AND(I115&gt;'2a1'!H5,I115&lt;Menu!S73),AND(H115&lt;'2a1'!H5,I115&gt;Menu!S73)),"Valid","Tidak Valid"))</f>
        <v/>
      </c>
      <c r="L115" s="31"/>
      <c r="M115" s="1"/>
      <c r="N115" s="1"/>
      <c r="O115" s="1"/>
      <c r="P115" s="1"/>
      <c r="Q115" s="1"/>
      <c r="R115" s="1"/>
      <c r="S115" s="1"/>
      <c r="T115" s="1"/>
      <c r="U115" s="1"/>
      <c r="V115" s="1"/>
      <c r="W115" s="1"/>
      <c r="X115" s="1"/>
      <c r="Y115" s="1"/>
      <c r="Z115" s="1"/>
      <c r="AA115" s="1"/>
      <c r="AB115" s="1"/>
    </row>
    <row r="116" spans="1:28" ht="14.25" customHeight="1">
      <c r="A116" s="41">
        <v>105</v>
      </c>
      <c r="B116" s="31"/>
      <c r="C116" s="32"/>
      <c r="D116" s="32"/>
      <c r="E116" s="32"/>
      <c r="F116" s="31"/>
      <c r="G116" s="31"/>
      <c r="H116" s="33"/>
      <c r="I116" s="33"/>
      <c r="J116" s="34" t="str">
        <f t="shared" si="0"/>
        <v/>
      </c>
      <c r="K116" s="34" t="str">
        <f>IF(OR(ISBLANK(H116),ISBLANK(I116),ISBLANK('2a1'!H5)),"",IF(OR(AND(H116&gt;'2a1'!H5,H116&lt;Menu!S73),AND(I116&gt;'2a1'!H5,I116&lt;Menu!S73),AND(H116&lt;'2a1'!H5,I116&gt;Menu!S73)),"Valid","Tidak Valid"))</f>
        <v/>
      </c>
      <c r="L116" s="31"/>
      <c r="M116" s="1"/>
      <c r="N116" s="1"/>
      <c r="O116" s="1"/>
      <c r="P116" s="1"/>
      <c r="Q116" s="1"/>
      <c r="R116" s="1"/>
      <c r="S116" s="1"/>
      <c r="T116" s="1"/>
      <c r="U116" s="1"/>
      <c r="V116" s="1"/>
      <c r="W116" s="1"/>
      <c r="X116" s="1"/>
      <c r="Y116" s="1"/>
      <c r="Z116" s="1"/>
      <c r="AA116" s="1"/>
      <c r="AB116" s="1"/>
    </row>
    <row r="117" spans="1:28" ht="14.25" customHeight="1">
      <c r="A117" s="41">
        <v>106</v>
      </c>
      <c r="B117" s="31"/>
      <c r="C117" s="32"/>
      <c r="D117" s="32"/>
      <c r="E117" s="32"/>
      <c r="F117" s="31"/>
      <c r="G117" s="31"/>
      <c r="H117" s="33"/>
      <c r="I117" s="33"/>
      <c r="J117" s="34" t="str">
        <f t="shared" si="0"/>
        <v/>
      </c>
      <c r="K117" s="34" t="str">
        <f>IF(OR(ISBLANK(H117),ISBLANK(I117),ISBLANK('2a1'!H5)),"",IF(OR(AND(H117&gt;'2a1'!H5,H117&lt;Menu!S73),AND(I117&gt;'2a1'!H5,I117&lt;Menu!S73),AND(H117&lt;'2a1'!H5,I117&gt;Menu!S73)),"Valid","Tidak Valid"))</f>
        <v/>
      </c>
      <c r="L117" s="31"/>
      <c r="M117" s="1"/>
      <c r="N117" s="1"/>
      <c r="O117" s="1"/>
      <c r="P117" s="1"/>
      <c r="Q117" s="1"/>
      <c r="R117" s="1"/>
      <c r="S117" s="1"/>
      <c r="T117" s="1"/>
      <c r="U117" s="1"/>
      <c r="V117" s="1"/>
      <c r="W117" s="1"/>
      <c r="X117" s="1"/>
      <c r="Y117" s="1"/>
      <c r="Z117" s="1"/>
      <c r="AA117" s="1"/>
      <c r="AB117" s="1"/>
    </row>
    <row r="118" spans="1:28" ht="14.25" customHeight="1">
      <c r="A118" s="41">
        <v>107</v>
      </c>
      <c r="B118" s="31"/>
      <c r="C118" s="32"/>
      <c r="D118" s="32"/>
      <c r="E118" s="32"/>
      <c r="F118" s="31"/>
      <c r="G118" s="31"/>
      <c r="H118" s="33"/>
      <c r="I118" s="33"/>
      <c r="J118" s="34" t="str">
        <f t="shared" si="0"/>
        <v/>
      </c>
      <c r="K118" s="34" t="str">
        <f>IF(OR(ISBLANK(H118),ISBLANK(I118),ISBLANK('2a1'!H5)),"",IF(OR(AND(H118&gt;'2a1'!H5,H118&lt;Menu!S73),AND(I118&gt;'2a1'!H5,I118&lt;Menu!S73),AND(H118&lt;'2a1'!H5,I118&gt;Menu!S73)),"Valid","Tidak Valid"))</f>
        <v/>
      </c>
      <c r="L118" s="31"/>
      <c r="M118" s="1"/>
      <c r="N118" s="1"/>
      <c r="O118" s="1"/>
      <c r="P118" s="1"/>
      <c r="Q118" s="1"/>
      <c r="R118" s="1"/>
      <c r="S118" s="1"/>
      <c r="T118" s="1"/>
      <c r="U118" s="1"/>
      <c r="V118" s="1"/>
      <c r="W118" s="1"/>
      <c r="X118" s="1"/>
      <c r="Y118" s="1"/>
      <c r="Z118" s="1"/>
      <c r="AA118" s="1"/>
      <c r="AB118" s="1"/>
    </row>
    <row r="119" spans="1:28" ht="14.25" customHeight="1">
      <c r="A119" s="41">
        <v>108</v>
      </c>
      <c r="B119" s="31"/>
      <c r="C119" s="32"/>
      <c r="D119" s="32"/>
      <c r="E119" s="32"/>
      <c r="F119" s="31"/>
      <c r="G119" s="31"/>
      <c r="H119" s="33"/>
      <c r="I119" s="33"/>
      <c r="J119" s="34" t="str">
        <f t="shared" si="0"/>
        <v/>
      </c>
      <c r="K119" s="34" t="str">
        <f>IF(OR(ISBLANK(H119),ISBLANK(I119),ISBLANK('2a1'!H5)),"",IF(OR(AND(H119&gt;'2a1'!H5,H119&lt;Menu!S73),AND(I119&gt;'2a1'!H5,I119&lt;Menu!S73),AND(H119&lt;'2a1'!H5,I119&gt;Menu!S73)),"Valid","Tidak Valid"))</f>
        <v/>
      </c>
      <c r="L119" s="31"/>
      <c r="M119" s="1"/>
      <c r="N119" s="1"/>
      <c r="O119" s="1"/>
      <c r="P119" s="1"/>
      <c r="Q119" s="1"/>
      <c r="R119" s="1"/>
      <c r="S119" s="1"/>
      <c r="T119" s="1"/>
      <c r="U119" s="1"/>
      <c r="V119" s="1"/>
      <c r="W119" s="1"/>
      <c r="X119" s="1"/>
      <c r="Y119" s="1"/>
      <c r="Z119" s="1"/>
      <c r="AA119" s="1"/>
      <c r="AB119" s="1"/>
    </row>
    <row r="120" spans="1:28" ht="14.25" customHeight="1">
      <c r="A120" s="41">
        <v>109</v>
      </c>
      <c r="B120" s="31"/>
      <c r="C120" s="32"/>
      <c r="D120" s="32"/>
      <c r="E120" s="32"/>
      <c r="F120" s="31"/>
      <c r="G120" s="31"/>
      <c r="H120" s="33"/>
      <c r="I120" s="33"/>
      <c r="J120" s="34" t="str">
        <f t="shared" si="0"/>
        <v/>
      </c>
      <c r="K120" s="34" t="str">
        <f>IF(OR(ISBLANK(H120),ISBLANK(I120),ISBLANK('2a1'!H5)),"",IF(OR(AND(H120&gt;'2a1'!H5,H120&lt;Menu!S73),AND(I120&gt;'2a1'!H5,I120&lt;Menu!S73),AND(H120&lt;'2a1'!H5,I120&gt;Menu!S73)),"Valid","Tidak Valid"))</f>
        <v/>
      </c>
      <c r="L120" s="31"/>
      <c r="M120" s="1"/>
      <c r="N120" s="1"/>
      <c r="O120" s="1"/>
      <c r="P120" s="1"/>
      <c r="Q120" s="1"/>
      <c r="R120" s="1"/>
      <c r="S120" s="1"/>
      <c r="T120" s="1"/>
      <c r="U120" s="1"/>
      <c r="V120" s="1"/>
      <c r="W120" s="1"/>
      <c r="X120" s="1"/>
      <c r="Y120" s="1"/>
      <c r="Z120" s="1"/>
      <c r="AA120" s="1"/>
      <c r="AB120" s="1"/>
    </row>
    <row r="121" spans="1:28" ht="14.25" customHeight="1">
      <c r="A121" s="41">
        <v>110</v>
      </c>
      <c r="B121" s="31"/>
      <c r="C121" s="32"/>
      <c r="D121" s="32"/>
      <c r="E121" s="32"/>
      <c r="F121" s="31"/>
      <c r="G121" s="31"/>
      <c r="H121" s="33"/>
      <c r="I121" s="33"/>
      <c r="J121" s="34" t="str">
        <f t="shared" si="0"/>
        <v/>
      </c>
      <c r="K121" s="34" t="str">
        <f>IF(OR(ISBLANK(H121),ISBLANK(I121),ISBLANK('2a1'!H5)),"",IF(OR(AND(H121&gt;'2a1'!H5,H121&lt;Menu!S73),AND(I121&gt;'2a1'!H5,I121&lt;Menu!S73),AND(H121&lt;'2a1'!H5,I121&gt;Menu!S73)),"Valid","Tidak Valid"))</f>
        <v/>
      </c>
      <c r="L121" s="31"/>
      <c r="M121" s="1"/>
      <c r="N121" s="1"/>
      <c r="O121" s="1"/>
      <c r="P121" s="1"/>
      <c r="Q121" s="1"/>
      <c r="R121" s="1"/>
      <c r="S121" s="1"/>
      <c r="T121" s="1"/>
      <c r="U121" s="1"/>
      <c r="V121" s="1"/>
      <c r="W121" s="1"/>
      <c r="X121" s="1"/>
      <c r="Y121" s="1"/>
      <c r="Z121" s="1"/>
      <c r="AA121" s="1"/>
      <c r="AB121" s="1"/>
    </row>
    <row r="122" spans="1:28" ht="14.25" customHeight="1">
      <c r="A122" s="41">
        <v>111</v>
      </c>
      <c r="B122" s="31"/>
      <c r="C122" s="32"/>
      <c r="D122" s="32"/>
      <c r="E122" s="32"/>
      <c r="F122" s="31"/>
      <c r="G122" s="31"/>
      <c r="H122" s="33"/>
      <c r="I122" s="33"/>
      <c r="J122" s="34" t="str">
        <f t="shared" si="0"/>
        <v/>
      </c>
      <c r="K122" s="34" t="str">
        <f>IF(OR(ISBLANK(H122),ISBLANK(I122),ISBLANK('2a1'!H5)),"",IF(OR(AND(H122&gt;'2a1'!H5,H122&lt;Menu!S73),AND(I122&gt;'2a1'!H5,I122&lt;Menu!S73),AND(H122&lt;'2a1'!H5,I122&gt;Menu!S73)),"Valid","Tidak Valid"))</f>
        <v/>
      </c>
      <c r="L122" s="31"/>
      <c r="M122" s="1"/>
      <c r="N122" s="1"/>
      <c r="O122" s="1"/>
      <c r="P122" s="1"/>
      <c r="Q122" s="1"/>
      <c r="R122" s="1"/>
      <c r="S122" s="1"/>
      <c r="T122" s="1"/>
      <c r="U122" s="1"/>
      <c r="V122" s="1"/>
      <c r="W122" s="1"/>
      <c r="X122" s="1"/>
      <c r="Y122" s="1"/>
      <c r="Z122" s="1"/>
      <c r="AA122" s="1"/>
      <c r="AB122" s="1"/>
    </row>
    <row r="123" spans="1:28" ht="14.25" customHeight="1">
      <c r="A123" s="41">
        <v>112</v>
      </c>
      <c r="B123" s="31"/>
      <c r="C123" s="32"/>
      <c r="D123" s="32"/>
      <c r="E123" s="32"/>
      <c r="F123" s="31"/>
      <c r="G123" s="31"/>
      <c r="H123" s="33"/>
      <c r="I123" s="33"/>
      <c r="J123" s="34" t="str">
        <f t="shared" si="0"/>
        <v/>
      </c>
      <c r="K123" s="34" t="str">
        <f>IF(OR(ISBLANK(H123),ISBLANK(I123),ISBLANK('2a1'!H5)),"",IF(OR(AND(H123&gt;'2a1'!H5,H123&lt;Menu!S73),AND(I123&gt;'2a1'!H5,I123&lt;Menu!S73),AND(H123&lt;'2a1'!H5,I123&gt;Menu!S73)),"Valid","Tidak Valid"))</f>
        <v/>
      </c>
      <c r="L123" s="31"/>
      <c r="M123" s="1"/>
      <c r="N123" s="1"/>
      <c r="O123" s="1"/>
      <c r="P123" s="1"/>
      <c r="Q123" s="1"/>
      <c r="R123" s="1"/>
      <c r="S123" s="1"/>
      <c r="T123" s="1"/>
      <c r="U123" s="1"/>
      <c r="V123" s="1"/>
      <c r="W123" s="1"/>
      <c r="X123" s="1"/>
      <c r="Y123" s="1"/>
      <c r="Z123" s="1"/>
      <c r="AA123" s="1"/>
      <c r="AB123" s="1"/>
    </row>
    <row r="124" spans="1:28" ht="14.25" customHeight="1">
      <c r="A124" s="41">
        <v>113</v>
      </c>
      <c r="B124" s="31"/>
      <c r="C124" s="32"/>
      <c r="D124" s="32"/>
      <c r="E124" s="32"/>
      <c r="F124" s="31"/>
      <c r="G124" s="31"/>
      <c r="H124" s="33"/>
      <c r="I124" s="33"/>
      <c r="J124" s="34" t="str">
        <f t="shared" si="0"/>
        <v/>
      </c>
      <c r="K124" s="34" t="str">
        <f>IF(OR(ISBLANK(H124),ISBLANK(I124),ISBLANK('2a1'!H5)),"",IF(OR(AND(H124&gt;'2a1'!H5,H124&lt;Menu!S73),AND(I124&gt;'2a1'!H5,I124&lt;Menu!S73),AND(H124&lt;'2a1'!H5,I124&gt;Menu!S73)),"Valid","Tidak Valid"))</f>
        <v/>
      </c>
      <c r="L124" s="31"/>
      <c r="M124" s="1"/>
      <c r="N124" s="1"/>
      <c r="O124" s="1"/>
      <c r="P124" s="1"/>
      <c r="Q124" s="1"/>
      <c r="R124" s="1"/>
      <c r="S124" s="1"/>
      <c r="T124" s="1"/>
      <c r="U124" s="1"/>
      <c r="V124" s="1"/>
      <c r="W124" s="1"/>
      <c r="X124" s="1"/>
      <c r="Y124" s="1"/>
      <c r="Z124" s="1"/>
      <c r="AA124" s="1"/>
      <c r="AB124" s="1"/>
    </row>
    <row r="125" spans="1:28" ht="14.25" customHeight="1">
      <c r="A125" s="41">
        <v>114</v>
      </c>
      <c r="B125" s="31"/>
      <c r="C125" s="32"/>
      <c r="D125" s="32"/>
      <c r="E125" s="32"/>
      <c r="F125" s="31"/>
      <c r="G125" s="31"/>
      <c r="H125" s="33"/>
      <c r="I125" s="33"/>
      <c r="J125" s="34" t="str">
        <f t="shared" si="0"/>
        <v/>
      </c>
      <c r="K125" s="34" t="str">
        <f>IF(OR(ISBLANK(H125),ISBLANK(I125),ISBLANK('2a1'!H5)),"",IF(OR(AND(H125&gt;'2a1'!H5,H125&lt;Menu!S73),AND(I125&gt;'2a1'!H5,I125&lt;Menu!S73),AND(H125&lt;'2a1'!H5,I125&gt;Menu!S73)),"Valid","Tidak Valid"))</f>
        <v/>
      </c>
      <c r="L125" s="31"/>
      <c r="M125" s="1"/>
      <c r="N125" s="1"/>
      <c r="O125" s="1"/>
      <c r="P125" s="1"/>
      <c r="Q125" s="1"/>
      <c r="R125" s="1"/>
      <c r="S125" s="1"/>
      <c r="T125" s="1"/>
      <c r="U125" s="1"/>
      <c r="V125" s="1"/>
      <c r="W125" s="1"/>
      <c r="X125" s="1"/>
      <c r="Y125" s="1"/>
      <c r="Z125" s="1"/>
      <c r="AA125" s="1"/>
      <c r="AB125" s="1"/>
    </row>
    <row r="126" spans="1:28" ht="14.25" customHeight="1">
      <c r="A126" s="41">
        <v>115</v>
      </c>
      <c r="B126" s="31"/>
      <c r="C126" s="32"/>
      <c r="D126" s="32"/>
      <c r="E126" s="32"/>
      <c r="F126" s="31"/>
      <c r="G126" s="31"/>
      <c r="H126" s="33"/>
      <c r="I126" s="33"/>
      <c r="J126" s="34" t="str">
        <f t="shared" si="0"/>
        <v/>
      </c>
      <c r="K126" s="34" t="str">
        <f>IF(OR(ISBLANK(H126),ISBLANK(I126),ISBLANK('2a1'!H5)),"",IF(OR(AND(H126&gt;'2a1'!H5,H126&lt;Menu!S73),AND(I126&gt;'2a1'!H5,I126&lt;Menu!S73),AND(H126&lt;'2a1'!H5,I126&gt;Menu!S73)),"Valid","Tidak Valid"))</f>
        <v/>
      </c>
      <c r="L126" s="31"/>
      <c r="M126" s="1"/>
      <c r="N126" s="1"/>
      <c r="O126" s="1"/>
      <c r="P126" s="1"/>
      <c r="Q126" s="1"/>
      <c r="R126" s="1"/>
      <c r="S126" s="1"/>
      <c r="T126" s="1"/>
      <c r="U126" s="1"/>
      <c r="V126" s="1"/>
      <c r="W126" s="1"/>
      <c r="X126" s="1"/>
      <c r="Y126" s="1"/>
      <c r="Z126" s="1"/>
      <c r="AA126" s="1"/>
      <c r="AB126" s="1"/>
    </row>
    <row r="127" spans="1:28" ht="14.25" customHeight="1">
      <c r="A127" s="41">
        <v>116</v>
      </c>
      <c r="B127" s="31"/>
      <c r="C127" s="32"/>
      <c r="D127" s="32"/>
      <c r="E127" s="32"/>
      <c r="F127" s="31"/>
      <c r="G127" s="31"/>
      <c r="H127" s="33"/>
      <c r="I127" s="33"/>
      <c r="J127" s="34" t="str">
        <f t="shared" si="0"/>
        <v/>
      </c>
      <c r="K127" s="34" t="str">
        <f>IF(OR(ISBLANK(H127),ISBLANK(I127),ISBLANK('2a1'!H5)),"",IF(OR(AND(H127&gt;'2a1'!H5,H127&lt;Menu!S73),AND(I127&gt;'2a1'!H5,I127&lt;Menu!S73),AND(H127&lt;'2a1'!H5,I127&gt;Menu!S73)),"Valid","Tidak Valid"))</f>
        <v/>
      </c>
      <c r="L127" s="31"/>
      <c r="M127" s="1"/>
      <c r="N127" s="1"/>
      <c r="O127" s="1"/>
      <c r="P127" s="1"/>
      <c r="Q127" s="1"/>
      <c r="R127" s="1"/>
      <c r="S127" s="1"/>
      <c r="T127" s="1"/>
      <c r="U127" s="1"/>
      <c r="V127" s="1"/>
      <c r="W127" s="1"/>
      <c r="X127" s="1"/>
      <c r="Y127" s="1"/>
      <c r="Z127" s="1"/>
      <c r="AA127" s="1"/>
      <c r="AB127" s="1"/>
    </row>
    <row r="128" spans="1:28" ht="14.25" customHeight="1">
      <c r="A128" s="41">
        <v>117</v>
      </c>
      <c r="B128" s="31"/>
      <c r="C128" s="32"/>
      <c r="D128" s="32"/>
      <c r="E128" s="32"/>
      <c r="F128" s="31"/>
      <c r="G128" s="31"/>
      <c r="H128" s="33"/>
      <c r="I128" s="33"/>
      <c r="J128" s="34" t="str">
        <f t="shared" si="0"/>
        <v/>
      </c>
      <c r="K128" s="34" t="str">
        <f>IF(OR(ISBLANK(H128),ISBLANK(I128),ISBLANK('2a1'!H5)),"",IF(OR(AND(H128&gt;'2a1'!H5,H128&lt;Menu!S73),AND(I128&gt;'2a1'!H5,I128&lt;Menu!S73),AND(H128&lt;'2a1'!H5,I128&gt;Menu!S73)),"Valid","Tidak Valid"))</f>
        <v/>
      </c>
      <c r="L128" s="31"/>
      <c r="M128" s="1"/>
      <c r="N128" s="1"/>
      <c r="O128" s="1"/>
      <c r="P128" s="1"/>
      <c r="Q128" s="1"/>
      <c r="R128" s="1"/>
      <c r="S128" s="1"/>
      <c r="T128" s="1"/>
      <c r="U128" s="1"/>
      <c r="V128" s="1"/>
      <c r="W128" s="1"/>
      <c r="X128" s="1"/>
      <c r="Y128" s="1"/>
      <c r="Z128" s="1"/>
      <c r="AA128" s="1"/>
      <c r="AB128" s="1"/>
    </row>
    <row r="129" spans="1:28" ht="14.25" customHeight="1">
      <c r="A129" s="41">
        <v>118</v>
      </c>
      <c r="B129" s="31"/>
      <c r="C129" s="32"/>
      <c r="D129" s="32"/>
      <c r="E129" s="32"/>
      <c r="F129" s="31"/>
      <c r="G129" s="31"/>
      <c r="H129" s="33"/>
      <c r="I129" s="33"/>
      <c r="J129" s="34" t="str">
        <f t="shared" si="0"/>
        <v/>
      </c>
      <c r="K129" s="34" t="str">
        <f>IF(OR(ISBLANK(H129),ISBLANK(I129),ISBLANK('2a1'!H5)),"",IF(OR(AND(H129&gt;'2a1'!H5,H129&lt;Menu!S73),AND(I129&gt;'2a1'!H5,I129&lt;Menu!S73),AND(H129&lt;'2a1'!H5,I129&gt;Menu!S73)),"Valid","Tidak Valid"))</f>
        <v/>
      </c>
      <c r="L129" s="31"/>
      <c r="M129" s="1"/>
      <c r="N129" s="1"/>
      <c r="O129" s="1"/>
      <c r="P129" s="1"/>
      <c r="Q129" s="1"/>
      <c r="R129" s="1"/>
      <c r="S129" s="1"/>
      <c r="T129" s="1"/>
      <c r="U129" s="1"/>
      <c r="V129" s="1"/>
      <c r="W129" s="1"/>
      <c r="X129" s="1"/>
      <c r="Y129" s="1"/>
      <c r="Z129" s="1"/>
      <c r="AA129" s="1"/>
      <c r="AB129" s="1"/>
    </row>
    <row r="130" spans="1:28" ht="14.25" customHeight="1">
      <c r="A130" s="41">
        <v>119</v>
      </c>
      <c r="B130" s="31"/>
      <c r="C130" s="32"/>
      <c r="D130" s="32"/>
      <c r="E130" s="32"/>
      <c r="F130" s="31"/>
      <c r="G130" s="31"/>
      <c r="H130" s="33"/>
      <c r="I130" s="33"/>
      <c r="J130" s="34" t="str">
        <f t="shared" si="0"/>
        <v/>
      </c>
      <c r="K130" s="34" t="str">
        <f>IF(OR(ISBLANK(H130),ISBLANK(I130),ISBLANK('2a1'!H5)),"",IF(OR(AND(H130&gt;'2a1'!H5,H130&lt;Menu!S73),AND(I130&gt;'2a1'!H5,I130&lt;Menu!S73),AND(H130&lt;'2a1'!H5,I130&gt;Menu!S73)),"Valid","Tidak Valid"))</f>
        <v/>
      </c>
      <c r="L130" s="31"/>
      <c r="M130" s="1"/>
      <c r="N130" s="1"/>
      <c r="O130" s="1"/>
      <c r="P130" s="1"/>
      <c r="Q130" s="1"/>
      <c r="R130" s="1"/>
      <c r="S130" s="1"/>
      <c r="T130" s="1"/>
      <c r="U130" s="1"/>
      <c r="V130" s="1"/>
      <c r="W130" s="1"/>
      <c r="X130" s="1"/>
      <c r="Y130" s="1"/>
      <c r="Z130" s="1"/>
      <c r="AA130" s="1"/>
      <c r="AB130" s="1"/>
    </row>
    <row r="131" spans="1:28" ht="14.25" customHeight="1">
      <c r="A131" s="41">
        <v>120</v>
      </c>
      <c r="B131" s="31"/>
      <c r="C131" s="32"/>
      <c r="D131" s="32"/>
      <c r="E131" s="32"/>
      <c r="F131" s="31"/>
      <c r="G131" s="31"/>
      <c r="H131" s="33"/>
      <c r="I131" s="33"/>
      <c r="J131" s="34" t="str">
        <f t="shared" si="0"/>
        <v/>
      </c>
      <c r="K131" s="34" t="str">
        <f>IF(OR(ISBLANK(H131),ISBLANK(I131),ISBLANK('2a1'!H5)),"",IF(OR(AND(H131&gt;'2a1'!H5,H131&lt;Menu!S73),AND(I131&gt;'2a1'!H5,I131&lt;Menu!S73),AND(H131&lt;'2a1'!H5,I131&gt;Menu!S73)),"Valid","Tidak Valid"))</f>
        <v/>
      </c>
      <c r="L131" s="31"/>
      <c r="M131" s="1"/>
      <c r="N131" s="1"/>
      <c r="O131" s="1"/>
      <c r="P131" s="1"/>
      <c r="Q131" s="1"/>
      <c r="R131" s="1"/>
      <c r="S131" s="1"/>
      <c r="T131" s="1"/>
      <c r="U131" s="1"/>
      <c r="V131" s="1"/>
      <c r="W131" s="1"/>
      <c r="X131" s="1"/>
      <c r="Y131" s="1"/>
      <c r="Z131" s="1"/>
      <c r="AA131" s="1"/>
      <c r="AB131" s="1"/>
    </row>
    <row r="132" spans="1:28" ht="14.25" customHeight="1">
      <c r="A132" s="41">
        <v>121</v>
      </c>
      <c r="B132" s="31"/>
      <c r="C132" s="32"/>
      <c r="D132" s="32"/>
      <c r="E132" s="32"/>
      <c r="F132" s="31"/>
      <c r="G132" s="31"/>
      <c r="H132" s="33"/>
      <c r="I132" s="33"/>
      <c r="J132" s="34" t="str">
        <f t="shared" si="0"/>
        <v/>
      </c>
      <c r="K132" s="34" t="str">
        <f>IF(OR(ISBLANK(H132),ISBLANK(I132),ISBLANK('2a1'!H5)),"",IF(OR(AND(H132&gt;'2a1'!H5,H132&lt;Menu!S73),AND(I132&gt;'2a1'!H5,I132&lt;Menu!S73),AND(H132&lt;'2a1'!H5,I132&gt;Menu!S73)),"Valid","Tidak Valid"))</f>
        <v/>
      </c>
      <c r="L132" s="31"/>
      <c r="M132" s="1"/>
      <c r="N132" s="1"/>
      <c r="O132" s="1"/>
      <c r="P132" s="1"/>
      <c r="Q132" s="1"/>
      <c r="R132" s="1"/>
      <c r="S132" s="1"/>
      <c r="T132" s="1"/>
      <c r="U132" s="1"/>
      <c r="V132" s="1"/>
      <c r="W132" s="1"/>
      <c r="X132" s="1"/>
      <c r="Y132" s="1"/>
      <c r="Z132" s="1"/>
      <c r="AA132" s="1"/>
      <c r="AB132" s="1"/>
    </row>
    <row r="133" spans="1:28" ht="14.25" customHeight="1">
      <c r="A133" s="41">
        <v>122</v>
      </c>
      <c r="B133" s="31"/>
      <c r="C133" s="32"/>
      <c r="D133" s="32"/>
      <c r="E133" s="32"/>
      <c r="F133" s="31"/>
      <c r="G133" s="31"/>
      <c r="H133" s="33"/>
      <c r="I133" s="33"/>
      <c r="J133" s="34" t="str">
        <f t="shared" si="0"/>
        <v/>
      </c>
      <c r="K133" s="34" t="str">
        <f>IF(OR(ISBLANK(H133),ISBLANK(I133),ISBLANK('2a1'!H5)),"",IF(OR(AND(H133&gt;'2a1'!H5,H133&lt;Menu!S73),AND(I133&gt;'2a1'!H5,I133&lt;Menu!S73),AND(H133&lt;'2a1'!H5,I133&gt;Menu!S73)),"Valid","Tidak Valid"))</f>
        <v/>
      </c>
      <c r="L133" s="31"/>
      <c r="M133" s="1"/>
      <c r="N133" s="1"/>
      <c r="O133" s="1"/>
      <c r="P133" s="1"/>
      <c r="Q133" s="1"/>
      <c r="R133" s="1"/>
      <c r="S133" s="1"/>
      <c r="T133" s="1"/>
      <c r="U133" s="1"/>
      <c r="V133" s="1"/>
      <c r="W133" s="1"/>
      <c r="X133" s="1"/>
      <c r="Y133" s="1"/>
      <c r="Z133" s="1"/>
      <c r="AA133" s="1"/>
      <c r="AB133" s="1"/>
    </row>
    <row r="134" spans="1:28" ht="14.25" customHeight="1">
      <c r="A134" s="41">
        <v>123</v>
      </c>
      <c r="B134" s="31"/>
      <c r="C134" s="32"/>
      <c r="D134" s="32"/>
      <c r="E134" s="32"/>
      <c r="F134" s="31"/>
      <c r="G134" s="31"/>
      <c r="H134" s="33"/>
      <c r="I134" s="33"/>
      <c r="J134" s="34" t="str">
        <f t="shared" si="0"/>
        <v/>
      </c>
      <c r="K134" s="34" t="str">
        <f>IF(OR(ISBLANK(H134),ISBLANK(I134),ISBLANK('2a1'!H5)),"",IF(OR(AND(H134&gt;'2a1'!H5,H134&lt;Menu!S73),AND(I134&gt;'2a1'!H5,I134&lt;Menu!S73),AND(H134&lt;'2a1'!H5,I134&gt;Menu!S73)),"Valid","Tidak Valid"))</f>
        <v/>
      </c>
      <c r="L134" s="31"/>
      <c r="M134" s="1"/>
      <c r="N134" s="1"/>
      <c r="O134" s="1"/>
      <c r="P134" s="1"/>
      <c r="Q134" s="1"/>
      <c r="R134" s="1"/>
      <c r="S134" s="1"/>
      <c r="T134" s="1"/>
      <c r="U134" s="1"/>
      <c r="V134" s="1"/>
      <c r="W134" s="1"/>
      <c r="X134" s="1"/>
      <c r="Y134" s="1"/>
      <c r="Z134" s="1"/>
      <c r="AA134" s="1"/>
      <c r="AB134" s="1"/>
    </row>
    <row r="135" spans="1:28" ht="14.25" customHeight="1">
      <c r="A135" s="41">
        <v>124</v>
      </c>
      <c r="B135" s="31"/>
      <c r="C135" s="32"/>
      <c r="D135" s="32"/>
      <c r="E135" s="32"/>
      <c r="F135" s="31"/>
      <c r="G135" s="31"/>
      <c r="H135" s="33"/>
      <c r="I135" s="33"/>
      <c r="J135" s="34" t="str">
        <f t="shared" si="0"/>
        <v/>
      </c>
      <c r="K135" s="34" t="str">
        <f>IF(OR(ISBLANK(H135),ISBLANK(I135),ISBLANK('2a1'!H5)),"",IF(OR(AND(H135&gt;'2a1'!H5,H135&lt;Menu!S73),AND(I135&gt;'2a1'!H5,I135&lt;Menu!S73),AND(H135&lt;'2a1'!H5,I135&gt;Menu!S73)),"Valid","Tidak Valid"))</f>
        <v/>
      </c>
      <c r="L135" s="31"/>
      <c r="M135" s="1"/>
      <c r="N135" s="1"/>
      <c r="O135" s="1"/>
      <c r="P135" s="1"/>
      <c r="Q135" s="1"/>
      <c r="R135" s="1"/>
      <c r="S135" s="1"/>
      <c r="T135" s="1"/>
      <c r="U135" s="1"/>
      <c r="V135" s="1"/>
      <c r="W135" s="1"/>
      <c r="X135" s="1"/>
      <c r="Y135" s="1"/>
      <c r="Z135" s="1"/>
      <c r="AA135" s="1"/>
      <c r="AB135" s="1"/>
    </row>
    <row r="136" spans="1:28" ht="14.25" customHeight="1">
      <c r="A136" s="41">
        <v>125</v>
      </c>
      <c r="B136" s="31"/>
      <c r="C136" s="32"/>
      <c r="D136" s="32"/>
      <c r="E136" s="32"/>
      <c r="F136" s="31"/>
      <c r="G136" s="31"/>
      <c r="H136" s="33"/>
      <c r="I136" s="33"/>
      <c r="J136" s="34" t="str">
        <f t="shared" si="0"/>
        <v/>
      </c>
      <c r="K136" s="34" t="str">
        <f>IF(OR(ISBLANK(H136),ISBLANK(I136),ISBLANK('2a1'!H5)),"",IF(OR(AND(H136&gt;'2a1'!H5,H136&lt;Menu!S73),AND(I136&gt;'2a1'!H5,I136&lt;Menu!S73),AND(H136&lt;'2a1'!H5,I136&gt;Menu!S73)),"Valid","Tidak Valid"))</f>
        <v/>
      </c>
      <c r="L136" s="31"/>
      <c r="M136" s="1"/>
      <c r="N136" s="1"/>
      <c r="O136" s="1"/>
      <c r="P136" s="1"/>
      <c r="Q136" s="1"/>
      <c r="R136" s="1"/>
      <c r="S136" s="1"/>
      <c r="T136" s="1"/>
      <c r="U136" s="1"/>
      <c r="V136" s="1"/>
      <c r="W136" s="1"/>
      <c r="X136" s="1"/>
      <c r="Y136" s="1"/>
      <c r="Z136" s="1"/>
      <c r="AA136" s="1"/>
      <c r="AB136" s="1"/>
    </row>
    <row r="137" spans="1:28" ht="14.25" customHeight="1">
      <c r="A137" s="41">
        <v>126</v>
      </c>
      <c r="B137" s="31"/>
      <c r="C137" s="32"/>
      <c r="D137" s="32"/>
      <c r="E137" s="32"/>
      <c r="F137" s="31"/>
      <c r="G137" s="31"/>
      <c r="H137" s="33"/>
      <c r="I137" s="33"/>
      <c r="J137" s="34" t="str">
        <f t="shared" si="0"/>
        <v/>
      </c>
      <c r="K137" s="34" t="str">
        <f>IF(OR(ISBLANK(H137),ISBLANK(I137),ISBLANK('2a1'!H5)),"",IF(OR(AND(H137&gt;'2a1'!H5,H137&lt;Menu!S73),AND(I137&gt;'2a1'!H5,I137&lt;Menu!S73),AND(H137&lt;'2a1'!H5,I137&gt;Menu!S73)),"Valid","Tidak Valid"))</f>
        <v/>
      </c>
      <c r="L137" s="31"/>
      <c r="M137" s="1"/>
      <c r="N137" s="1"/>
      <c r="O137" s="1"/>
      <c r="P137" s="1"/>
      <c r="Q137" s="1"/>
      <c r="R137" s="1"/>
      <c r="S137" s="1"/>
      <c r="T137" s="1"/>
      <c r="U137" s="1"/>
      <c r="V137" s="1"/>
      <c r="W137" s="1"/>
      <c r="X137" s="1"/>
      <c r="Y137" s="1"/>
      <c r="Z137" s="1"/>
      <c r="AA137" s="1"/>
      <c r="AB137" s="1"/>
    </row>
    <row r="138" spans="1:28" ht="14.25" customHeight="1">
      <c r="A138" s="41">
        <v>127</v>
      </c>
      <c r="B138" s="31"/>
      <c r="C138" s="32"/>
      <c r="D138" s="32"/>
      <c r="E138" s="32"/>
      <c r="F138" s="31"/>
      <c r="G138" s="31"/>
      <c r="H138" s="33"/>
      <c r="I138" s="33"/>
      <c r="J138" s="34" t="str">
        <f t="shared" si="0"/>
        <v/>
      </c>
      <c r="K138" s="34" t="str">
        <f>IF(OR(ISBLANK(H138),ISBLANK(I138),ISBLANK('2a1'!H5)),"",IF(OR(AND(H138&gt;'2a1'!H5,H138&lt;Menu!S73),AND(I138&gt;'2a1'!H5,I138&lt;Menu!S73),AND(H138&lt;'2a1'!H5,I138&gt;Menu!S73)),"Valid","Tidak Valid"))</f>
        <v/>
      </c>
      <c r="L138" s="31"/>
      <c r="M138" s="1"/>
      <c r="N138" s="1"/>
      <c r="O138" s="1"/>
      <c r="P138" s="1"/>
      <c r="Q138" s="1"/>
      <c r="R138" s="1"/>
      <c r="S138" s="1"/>
      <c r="T138" s="1"/>
      <c r="U138" s="1"/>
      <c r="V138" s="1"/>
      <c r="W138" s="1"/>
      <c r="X138" s="1"/>
      <c r="Y138" s="1"/>
      <c r="Z138" s="1"/>
      <c r="AA138" s="1"/>
      <c r="AB138" s="1"/>
    </row>
    <row r="139" spans="1:28" ht="14.25" customHeight="1">
      <c r="A139" s="41">
        <v>128</v>
      </c>
      <c r="B139" s="31"/>
      <c r="C139" s="32"/>
      <c r="D139" s="32"/>
      <c r="E139" s="32"/>
      <c r="F139" s="31"/>
      <c r="G139" s="31"/>
      <c r="H139" s="33"/>
      <c r="I139" s="33"/>
      <c r="J139" s="34" t="str">
        <f t="shared" si="0"/>
        <v/>
      </c>
      <c r="K139" s="34" t="str">
        <f>IF(OR(ISBLANK(H139),ISBLANK(I139),ISBLANK('2a1'!H5)),"",IF(OR(AND(H139&gt;'2a1'!H5,H139&lt;Menu!S73),AND(I139&gt;'2a1'!H5,I139&lt;Menu!S73),AND(H139&lt;'2a1'!H5,I139&gt;Menu!S73)),"Valid","Tidak Valid"))</f>
        <v/>
      </c>
      <c r="L139" s="31"/>
      <c r="M139" s="1"/>
      <c r="N139" s="1"/>
      <c r="O139" s="1"/>
      <c r="P139" s="1"/>
      <c r="Q139" s="1"/>
      <c r="R139" s="1"/>
      <c r="S139" s="1"/>
      <c r="T139" s="1"/>
      <c r="U139" s="1"/>
      <c r="V139" s="1"/>
      <c r="W139" s="1"/>
      <c r="X139" s="1"/>
      <c r="Y139" s="1"/>
      <c r="Z139" s="1"/>
      <c r="AA139" s="1"/>
      <c r="AB139" s="1"/>
    </row>
    <row r="140" spans="1:28" ht="14.25" customHeight="1">
      <c r="A140" s="41">
        <v>129</v>
      </c>
      <c r="B140" s="31"/>
      <c r="C140" s="32"/>
      <c r="D140" s="32"/>
      <c r="E140" s="32"/>
      <c r="F140" s="31"/>
      <c r="G140" s="31"/>
      <c r="H140" s="33"/>
      <c r="I140" s="33"/>
      <c r="J140" s="34" t="str">
        <f t="shared" si="0"/>
        <v/>
      </c>
      <c r="K140" s="34" t="str">
        <f>IF(OR(ISBLANK(H140),ISBLANK(I140),ISBLANK('2a1'!H5)),"",IF(OR(AND(H140&gt;'2a1'!H5,H140&lt;Menu!S73),AND(I140&gt;'2a1'!H5,I140&lt;Menu!S73),AND(H140&lt;'2a1'!H5,I140&gt;Menu!S73)),"Valid","Tidak Valid"))</f>
        <v/>
      </c>
      <c r="L140" s="31"/>
      <c r="M140" s="1"/>
      <c r="N140" s="1"/>
      <c r="O140" s="1"/>
      <c r="P140" s="1"/>
      <c r="Q140" s="1"/>
      <c r="R140" s="1"/>
      <c r="S140" s="1"/>
      <c r="T140" s="1"/>
      <c r="U140" s="1"/>
      <c r="V140" s="1"/>
      <c r="W140" s="1"/>
      <c r="X140" s="1"/>
      <c r="Y140" s="1"/>
      <c r="Z140" s="1"/>
      <c r="AA140" s="1"/>
      <c r="AB140" s="1"/>
    </row>
    <row r="141" spans="1:28" ht="14.25" customHeight="1">
      <c r="A141" s="41">
        <v>130</v>
      </c>
      <c r="B141" s="31"/>
      <c r="C141" s="32"/>
      <c r="D141" s="32"/>
      <c r="E141" s="32"/>
      <c r="F141" s="31"/>
      <c r="G141" s="31"/>
      <c r="H141" s="33"/>
      <c r="I141" s="33"/>
      <c r="J141" s="34" t="str">
        <f t="shared" si="0"/>
        <v/>
      </c>
      <c r="K141" s="34" t="str">
        <f>IF(OR(ISBLANK(H141),ISBLANK(I141),ISBLANK('2a1'!H5)),"",IF(OR(AND(H141&gt;'2a1'!H5,H141&lt;Menu!S73),AND(I141&gt;'2a1'!H5,I141&lt;Menu!S73),AND(H141&lt;'2a1'!H5,I141&gt;Menu!S73)),"Valid","Tidak Valid"))</f>
        <v/>
      </c>
      <c r="L141" s="31"/>
      <c r="M141" s="1"/>
      <c r="N141" s="1"/>
      <c r="O141" s="1"/>
      <c r="P141" s="1"/>
      <c r="Q141" s="1"/>
      <c r="R141" s="1"/>
      <c r="S141" s="1"/>
      <c r="T141" s="1"/>
      <c r="U141" s="1"/>
      <c r="V141" s="1"/>
      <c r="W141" s="1"/>
      <c r="X141" s="1"/>
      <c r="Y141" s="1"/>
      <c r="Z141" s="1"/>
      <c r="AA141" s="1"/>
      <c r="AB141" s="1"/>
    </row>
    <row r="142" spans="1:28" ht="14.25" customHeight="1">
      <c r="A142" s="41">
        <v>131</v>
      </c>
      <c r="B142" s="31"/>
      <c r="C142" s="32"/>
      <c r="D142" s="32"/>
      <c r="E142" s="32"/>
      <c r="F142" s="31"/>
      <c r="G142" s="31"/>
      <c r="H142" s="33"/>
      <c r="I142" s="33"/>
      <c r="J142" s="34" t="str">
        <f t="shared" si="0"/>
        <v/>
      </c>
      <c r="K142" s="34" t="str">
        <f>IF(OR(ISBLANK(H142),ISBLANK(I142),ISBLANK('2a1'!H5)),"",IF(OR(AND(H142&gt;'2a1'!H5,H142&lt;Menu!S73),AND(I142&gt;'2a1'!H5,I142&lt;Menu!S73),AND(H142&lt;'2a1'!H5,I142&gt;Menu!S73)),"Valid","Tidak Valid"))</f>
        <v/>
      </c>
      <c r="L142" s="31"/>
      <c r="M142" s="1"/>
      <c r="N142" s="1"/>
      <c r="O142" s="1"/>
      <c r="P142" s="1"/>
      <c r="Q142" s="1"/>
      <c r="R142" s="1"/>
      <c r="S142" s="1"/>
      <c r="T142" s="1"/>
      <c r="U142" s="1"/>
      <c r="V142" s="1"/>
      <c r="W142" s="1"/>
      <c r="X142" s="1"/>
      <c r="Y142" s="1"/>
      <c r="Z142" s="1"/>
      <c r="AA142" s="1"/>
      <c r="AB142" s="1"/>
    </row>
    <row r="143" spans="1:28" ht="14.25" customHeight="1">
      <c r="A143" s="41">
        <v>132</v>
      </c>
      <c r="B143" s="31"/>
      <c r="C143" s="32"/>
      <c r="D143" s="32"/>
      <c r="E143" s="32"/>
      <c r="F143" s="31"/>
      <c r="G143" s="31"/>
      <c r="H143" s="33"/>
      <c r="I143" s="33"/>
      <c r="J143" s="34" t="str">
        <f t="shared" si="0"/>
        <v/>
      </c>
      <c r="K143" s="34" t="str">
        <f>IF(OR(ISBLANK(H143),ISBLANK(I143),ISBLANK('2a1'!H5)),"",IF(OR(AND(H143&gt;'2a1'!H5,H143&lt;Menu!S73),AND(I143&gt;'2a1'!H5,I143&lt;Menu!S73),AND(H143&lt;'2a1'!H5,I143&gt;Menu!S73)),"Valid","Tidak Valid"))</f>
        <v/>
      </c>
      <c r="L143" s="31"/>
      <c r="M143" s="1"/>
      <c r="N143" s="1"/>
      <c r="O143" s="1"/>
      <c r="P143" s="1"/>
      <c r="Q143" s="1"/>
      <c r="R143" s="1"/>
      <c r="S143" s="1"/>
      <c r="T143" s="1"/>
      <c r="U143" s="1"/>
      <c r="V143" s="1"/>
      <c r="W143" s="1"/>
      <c r="X143" s="1"/>
      <c r="Y143" s="1"/>
      <c r="Z143" s="1"/>
      <c r="AA143" s="1"/>
      <c r="AB143" s="1"/>
    </row>
    <row r="144" spans="1:28" ht="14.25" customHeight="1">
      <c r="A144" s="41">
        <v>133</v>
      </c>
      <c r="B144" s="31"/>
      <c r="C144" s="32"/>
      <c r="D144" s="32"/>
      <c r="E144" s="32"/>
      <c r="F144" s="31"/>
      <c r="G144" s="31"/>
      <c r="H144" s="33"/>
      <c r="I144" s="33"/>
      <c r="J144" s="34" t="str">
        <f t="shared" si="0"/>
        <v/>
      </c>
      <c r="K144" s="34" t="str">
        <f>IF(OR(ISBLANK(H144),ISBLANK(I144),ISBLANK('2a1'!H5)),"",IF(OR(AND(H144&gt;'2a1'!H5,H144&lt;Menu!S73),AND(I144&gt;'2a1'!H5,I144&lt;Menu!S73),AND(H144&lt;'2a1'!H5,I144&gt;Menu!S73)),"Valid","Tidak Valid"))</f>
        <v/>
      </c>
      <c r="L144" s="31"/>
      <c r="M144" s="1"/>
      <c r="N144" s="1"/>
      <c r="O144" s="1"/>
      <c r="P144" s="1"/>
      <c r="Q144" s="1"/>
      <c r="R144" s="1"/>
      <c r="S144" s="1"/>
      <c r="T144" s="1"/>
      <c r="U144" s="1"/>
      <c r="V144" s="1"/>
      <c r="W144" s="1"/>
      <c r="X144" s="1"/>
      <c r="Y144" s="1"/>
      <c r="Z144" s="1"/>
      <c r="AA144" s="1"/>
      <c r="AB144" s="1"/>
    </row>
    <row r="145" spans="1:28" ht="14.25" customHeight="1">
      <c r="A145" s="41">
        <v>134</v>
      </c>
      <c r="B145" s="31"/>
      <c r="C145" s="32"/>
      <c r="D145" s="32"/>
      <c r="E145" s="32"/>
      <c r="F145" s="31"/>
      <c r="G145" s="31"/>
      <c r="H145" s="33"/>
      <c r="I145" s="33"/>
      <c r="J145" s="34" t="str">
        <f t="shared" si="0"/>
        <v/>
      </c>
      <c r="K145" s="34" t="str">
        <f>IF(OR(ISBLANK(H145),ISBLANK(I145),ISBLANK('2a1'!H5)),"",IF(OR(AND(H145&gt;'2a1'!H5,H145&lt;Menu!S73),AND(I145&gt;'2a1'!H5,I145&lt;Menu!S73),AND(H145&lt;'2a1'!H5,I145&gt;Menu!S73)),"Valid","Tidak Valid"))</f>
        <v/>
      </c>
      <c r="L145" s="31"/>
      <c r="M145" s="1"/>
      <c r="N145" s="1"/>
      <c r="O145" s="1"/>
      <c r="P145" s="1"/>
      <c r="Q145" s="1"/>
      <c r="R145" s="1"/>
      <c r="S145" s="1"/>
      <c r="T145" s="1"/>
      <c r="U145" s="1"/>
      <c r="V145" s="1"/>
      <c r="W145" s="1"/>
      <c r="X145" s="1"/>
      <c r="Y145" s="1"/>
      <c r="Z145" s="1"/>
      <c r="AA145" s="1"/>
      <c r="AB145" s="1"/>
    </row>
    <row r="146" spans="1:28" ht="14.25" customHeight="1">
      <c r="A146" s="41">
        <v>135</v>
      </c>
      <c r="B146" s="31"/>
      <c r="C146" s="32"/>
      <c r="D146" s="32"/>
      <c r="E146" s="32"/>
      <c r="F146" s="31"/>
      <c r="G146" s="31"/>
      <c r="H146" s="33"/>
      <c r="I146" s="33"/>
      <c r="J146" s="34" t="str">
        <f t="shared" si="0"/>
        <v/>
      </c>
      <c r="K146" s="34" t="str">
        <f>IF(OR(ISBLANK(H146),ISBLANK(I146),ISBLANK('2a1'!H5)),"",IF(OR(AND(H146&gt;'2a1'!H5,H146&lt;Menu!S73),AND(I146&gt;'2a1'!H5,I146&lt;Menu!S73),AND(H146&lt;'2a1'!H5,I146&gt;Menu!S73)),"Valid","Tidak Valid"))</f>
        <v/>
      </c>
      <c r="L146" s="31"/>
      <c r="M146" s="1"/>
      <c r="N146" s="1"/>
      <c r="O146" s="1"/>
      <c r="P146" s="1"/>
      <c r="Q146" s="1"/>
      <c r="R146" s="1"/>
      <c r="S146" s="1"/>
      <c r="T146" s="1"/>
      <c r="U146" s="1"/>
      <c r="V146" s="1"/>
      <c r="W146" s="1"/>
      <c r="X146" s="1"/>
      <c r="Y146" s="1"/>
      <c r="Z146" s="1"/>
      <c r="AA146" s="1"/>
      <c r="AB146" s="1"/>
    </row>
    <row r="147" spans="1:28" ht="14.25" customHeight="1">
      <c r="A147" s="41">
        <v>136</v>
      </c>
      <c r="B147" s="31"/>
      <c r="C147" s="32"/>
      <c r="D147" s="32"/>
      <c r="E147" s="32"/>
      <c r="F147" s="31"/>
      <c r="G147" s="31"/>
      <c r="H147" s="33"/>
      <c r="I147" s="33"/>
      <c r="J147" s="34" t="str">
        <f t="shared" si="0"/>
        <v/>
      </c>
      <c r="K147" s="34" t="str">
        <f>IF(OR(ISBLANK(H147),ISBLANK(I147),ISBLANK('2a1'!H5)),"",IF(OR(AND(H147&gt;'2a1'!H5,H147&lt;Menu!S73),AND(I147&gt;'2a1'!H5,I147&lt;Menu!S73),AND(H147&lt;'2a1'!H5,I147&gt;Menu!S73)),"Valid","Tidak Valid"))</f>
        <v/>
      </c>
      <c r="L147" s="31"/>
      <c r="M147" s="1"/>
      <c r="N147" s="1"/>
      <c r="O147" s="1"/>
      <c r="P147" s="1"/>
      <c r="Q147" s="1"/>
      <c r="R147" s="1"/>
      <c r="S147" s="1"/>
      <c r="T147" s="1"/>
      <c r="U147" s="1"/>
      <c r="V147" s="1"/>
      <c r="W147" s="1"/>
      <c r="X147" s="1"/>
      <c r="Y147" s="1"/>
      <c r="Z147" s="1"/>
      <c r="AA147" s="1"/>
      <c r="AB147" s="1"/>
    </row>
    <row r="148" spans="1:28" ht="14.25" customHeight="1">
      <c r="A148" s="41">
        <v>137</v>
      </c>
      <c r="B148" s="31"/>
      <c r="C148" s="32"/>
      <c r="D148" s="32"/>
      <c r="E148" s="32"/>
      <c r="F148" s="31"/>
      <c r="G148" s="31"/>
      <c r="H148" s="33"/>
      <c r="I148" s="33"/>
      <c r="J148" s="34" t="str">
        <f t="shared" si="0"/>
        <v/>
      </c>
      <c r="K148" s="34" t="str">
        <f>IF(OR(ISBLANK(H148),ISBLANK(I148),ISBLANK('2a1'!H5)),"",IF(OR(AND(H148&gt;'2a1'!H5,H148&lt;Menu!S73),AND(I148&gt;'2a1'!H5,I148&lt;Menu!S73),AND(H148&lt;'2a1'!H5,I148&gt;Menu!S73)),"Valid","Tidak Valid"))</f>
        <v/>
      </c>
      <c r="L148" s="31"/>
      <c r="M148" s="1"/>
      <c r="N148" s="1"/>
      <c r="O148" s="1"/>
      <c r="P148" s="1"/>
      <c r="Q148" s="1"/>
      <c r="R148" s="1"/>
      <c r="S148" s="1"/>
      <c r="T148" s="1"/>
      <c r="U148" s="1"/>
      <c r="V148" s="1"/>
      <c r="W148" s="1"/>
      <c r="X148" s="1"/>
      <c r="Y148" s="1"/>
      <c r="Z148" s="1"/>
      <c r="AA148" s="1"/>
      <c r="AB148" s="1"/>
    </row>
    <row r="149" spans="1:28" ht="14.25" customHeight="1">
      <c r="A149" s="41">
        <v>138</v>
      </c>
      <c r="B149" s="31"/>
      <c r="C149" s="32"/>
      <c r="D149" s="32"/>
      <c r="E149" s="32"/>
      <c r="F149" s="31"/>
      <c r="G149" s="31"/>
      <c r="H149" s="33"/>
      <c r="I149" s="33"/>
      <c r="J149" s="34" t="str">
        <f t="shared" si="0"/>
        <v/>
      </c>
      <c r="K149" s="34" t="str">
        <f>IF(OR(ISBLANK(H149),ISBLANK(I149),ISBLANK('2a1'!H5)),"",IF(OR(AND(H149&gt;'2a1'!H5,H149&lt;Menu!S73),AND(I149&gt;'2a1'!H5,I149&lt;Menu!S73),AND(H149&lt;'2a1'!H5,I149&gt;Menu!S73)),"Valid","Tidak Valid"))</f>
        <v/>
      </c>
      <c r="L149" s="31"/>
      <c r="M149" s="1"/>
      <c r="N149" s="1"/>
      <c r="O149" s="1"/>
      <c r="P149" s="1"/>
      <c r="Q149" s="1"/>
      <c r="R149" s="1"/>
      <c r="S149" s="1"/>
      <c r="T149" s="1"/>
      <c r="U149" s="1"/>
      <c r="V149" s="1"/>
      <c r="W149" s="1"/>
      <c r="X149" s="1"/>
      <c r="Y149" s="1"/>
      <c r="Z149" s="1"/>
      <c r="AA149" s="1"/>
      <c r="AB149" s="1"/>
    </row>
    <row r="150" spans="1:28" ht="14.25" customHeight="1">
      <c r="A150" s="41">
        <v>139</v>
      </c>
      <c r="B150" s="31"/>
      <c r="C150" s="32"/>
      <c r="D150" s="32"/>
      <c r="E150" s="32"/>
      <c r="F150" s="31"/>
      <c r="G150" s="31"/>
      <c r="H150" s="33"/>
      <c r="I150" s="33"/>
      <c r="J150" s="34" t="str">
        <f t="shared" si="0"/>
        <v/>
      </c>
      <c r="K150" s="34" t="str">
        <f>IF(OR(ISBLANK(H150),ISBLANK(I150),ISBLANK('2a1'!H5)),"",IF(OR(AND(H150&gt;'2a1'!H5,H150&lt;Menu!S73),AND(I150&gt;'2a1'!H5,I150&lt;Menu!S73),AND(H150&lt;'2a1'!H5,I150&gt;Menu!S73)),"Valid","Tidak Valid"))</f>
        <v/>
      </c>
      <c r="L150" s="31"/>
      <c r="M150" s="1"/>
      <c r="N150" s="1"/>
      <c r="O150" s="1"/>
      <c r="P150" s="1"/>
      <c r="Q150" s="1"/>
      <c r="R150" s="1"/>
      <c r="S150" s="1"/>
      <c r="T150" s="1"/>
      <c r="U150" s="1"/>
      <c r="V150" s="1"/>
      <c r="W150" s="1"/>
      <c r="X150" s="1"/>
      <c r="Y150" s="1"/>
      <c r="Z150" s="1"/>
      <c r="AA150" s="1"/>
      <c r="AB150" s="1"/>
    </row>
    <row r="151" spans="1:28" ht="14.25" customHeight="1">
      <c r="A151" s="41">
        <v>140</v>
      </c>
      <c r="B151" s="31"/>
      <c r="C151" s="32"/>
      <c r="D151" s="32"/>
      <c r="E151" s="32"/>
      <c r="F151" s="31"/>
      <c r="G151" s="31"/>
      <c r="H151" s="33"/>
      <c r="I151" s="33"/>
      <c r="J151" s="34" t="str">
        <f t="shared" si="0"/>
        <v/>
      </c>
      <c r="K151" s="34" t="str">
        <f>IF(OR(ISBLANK(H151),ISBLANK(I151),ISBLANK('2a1'!H5)),"",IF(OR(AND(H151&gt;'2a1'!H5,H151&lt;Menu!S73),AND(I151&gt;'2a1'!H5,I151&lt;Menu!S73),AND(H151&lt;'2a1'!H5,I151&gt;Menu!S73)),"Valid","Tidak Valid"))</f>
        <v/>
      </c>
      <c r="L151" s="31"/>
      <c r="M151" s="1"/>
      <c r="N151" s="1"/>
      <c r="O151" s="1"/>
      <c r="P151" s="1"/>
      <c r="Q151" s="1"/>
      <c r="R151" s="1"/>
      <c r="S151" s="1"/>
      <c r="T151" s="1"/>
      <c r="U151" s="1"/>
      <c r="V151" s="1"/>
      <c r="W151" s="1"/>
      <c r="X151" s="1"/>
      <c r="Y151" s="1"/>
      <c r="Z151" s="1"/>
      <c r="AA151" s="1"/>
      <c r="AB151" s="1"/>
    </row>
    <row r="152" spans="1:28" ht="14.25" customHeight="1">
      <c r="A152" s="41">
        <v>141</v>
      </c>
      <c r="B152" s="31"/>
      <c r="C152" s="32"/>
      <c r="D152" s="32"/>
      <c r="E152" s="32"/>
      <c r="F152" s="31"/>
      <c r="G152" s="31"/>
      <c r="H152" s="33"/>
      <c r="I152" s="33"/>
      <c r="J152" s="34" t="str">
        <f t="shared" si="0"/>
        <v/>
      </c>
      <c r="K152" s="34" t="str">
        <f>IF(OR(ISBLANK(H152),ISBLANK(I152),ISBLANK('2a1'!H5)),"",IF(OR(AND(H152&gt;'2a1'!H5,H152&lt;Menu!S73),AND(I152&gt;'2a1'!H5,I152&lt;Menu!S73),AND(H152&lt;'2a1'!H5,I152&gt;Menu!S73)),"Valid","Tidak Valid"))</f>
        <v/>
      </c>
      <c r="L152" s="31"/>
      <c r="M152" s="1"/>
      <c r="N152" s="1"/>
      <c r="O152" s="1"/>
      <c r="P152" s="1"/>
      <c r="Q152" s="1"/>
      <c r="R152" s="1"/>
      <c r="S152" s="1"/>
      <c r="T152" s="1"/>
      <c r="U152" s="1"/>
      <c r="V152" s="1"/>
      <c r="W152" s="1"/>
      <c r="X152" s="1"/>
      <c r="Y152" s="1"/>
      <c r="Z152" s="1"/>
      <c r="AA152" s="1"/>
      <c r="AB152" s="1"/>
    </row>
    <row r="153" spans="1:28" ht="14.25" customHeight="1">
      <c r="A153" s="41">
        <v>142</v>
      </c>
      <c r="B153" s="31"/>
      <c r="C153" s="32"/>
      <c r="D153" s="32"/>
      <c r="E153" s="32"/>
      <c r="F153" s="31"/>
      <c r="G153" s="31"/>
      <c r="H153" s="33"/>
      <c r="I153" s="33"/>
      <c r="J153" s="34" t="str">
        <f t="shared" si="0"/>
        <v/>
      </c>
      <c r="K153" s="34" t="str">
        <f>IF(OR(ISBLANK(H153),ISBLANK(I153),ISBLANK('2a1'!H5)),"",IF(OR(AND(H153&gt;'2a1'!H5,H153&lt;Menu!S73),AND(I153&gt;'2a1'!H5,I153&lt;Menu!S73),AND(H153&lt;'2a1'!H5,I153&gt;Menu!S73)),"Valid","Tidak Valid"))</f>
        <v/>
      </c>
      <c r="L153" s="31"/>
      <c r="M153" s="1"/>
      <c r="N153" s="1"/>
      <c r="O153" s="1"/>
      <c r="P153" s="1"/>
      <c r="Q153" s="1"/>
      <c r="R153" s="1"/>
      <c r="S153" s="1"/>
      <c r="T153" s="1"/>
      <c r="U153" s="1"/>
      <c r="V153" s="1"/>
      <c r="W153" s="1"/>
      <c r="X153" s="1"/>
      <c r="Y153" s="1"/>
      <c r="Z153" s="1"/>
      <c r="AA153" s="1"/>
      <c r="AB153" s="1"/>
    </row>
    <row r="154" spans="1:28" ht="14.25" customHeight="1">
      <c r="A154" s="41">
        <v>143</v>
      </c>
      <c r="B154" s="31"/>
      <c r="C154" s="32"/>
      <c r="D154" s="32"/>
      <c r="E154" s="32"/>
      <c r="F154" s="31"/>
      <c r="G154" s="31"/>
      <c r="H154" s="33"/>
      <c r="I154" s="33"/>
      <c r="J154" s="34" t="str">
        <f t="shared" si="0"/>
        <v/>
      </c>
      <c r="K154" s="34" t="str">
        <f>IF(OR(ISBLANK(H154),ISBLANK(I154),ISBLANK('2a1'!H5)),"",IF(OR(AND(H154&gt;'2a1'!H5,H154&lt;Menu!S73),AND(I154&gt;'2a1'!H5,I154&lt;Menu!S73),AND(H154&lt;'2a1'!H5,I154&gt;Menu!S73)),"Valid","Tidak Valid"))</f>
        <v/>
      </c>
      <c r="L154" s="31"/>
      <c r="M154" s="1"/>
      <c r="N154" s="1"/>
      <c r="O154" s="1"/>
      <c r="P154" s="1"/>
      <c r="Q154" s="1"/>
      <c r="R154" s="1"/>
      <c r="S154" s="1"/>
      <c r="T154" s="1"/>
      <c r="U154" s="1"/>
      <c r="V154" s="1"/>
      <c r="W154" s="1"/>
      <c r="X154" s="1"/>
      <c r="Y154" s="1"/>
      <c r="Z154" s="1"/>
      <c r="AA154" s="1"/>
      <c r="AB154" s="1"/>
    </row>
    <row r="155" spans="1:28" ht="14.25" customHeight="1">
      <c r="A155" s="41">
        <v>144</v>
      </c>
      <c r="B155" s="31"/>
      <c r="C155" s="32"/>
      <c r="D155" s="32"/>
      <c r="E155" s="32"/>
      <c r="F155" s="31"/>
      <c r="G155" s="31"/>
      <c r="H155" s="33"/>
      <c r="I155" s="33"/>
      <c r="J155" s="34" t="str">
        <f t="shared" si="0"/>
        <v/>
      </c>
      <c r="K155" s="34" t="str">
        <f>IF(OR(ISBLANK(H155),ISBLANK(I155),ISBLANK('2a1'!H5)),"",IF(OR(AND(H155&gt;'2a1'!H5,H155&lt;Menu!S73),AND(I155&gt;'2a1'!H5,I155&lt;Menu!S73),AND(H155&lt;'2a1'!H5,I155&gt;Menu!S73)),"Valid","Tidak Valid"))</f>
        <v/>
      </c>
      <c r="L155" s="31"/>
      <c r="M155" s="1"/>
      <c r="N155" s="1"/>
      <c r="O155" s="1"/>
      <c r="P155" s="1"/>
      <c r="Q155" s="1"/>
      <c r="R155" s="1"/>
      <c r="S155" s="1"/>
      <c r="T155" s="1"/>
      <c r="U155" s="1"/>
      <c r="V155" s="1"/>
      <c r="W155" s="1"/>
      <c r="X155" s="1"/>
      <c r="Y155" s="1"/>
      <c r="Z155" s="1"/>
      <c r="AA155" s="1"/>
      <c r="AB155" s="1"/>
    </row>
    <row r="156" spans="1:28" ht="14.25" customHeight="1">
      <c r="A156" s="41">
        <v>145</v>
      </c>
      <c r="B156" s="31"/>
      <c r="C156" s="32"/>
      <c r="D156" s="32"/>
      <c r="E156" s="32"/>
      <c r="F156" s="31"/>
      <c r="G156" s="31"/>
      <c r="H156" s="33"/>
      <c r="I156" s="33"/>
      <c r="J156" s="34" t="str">
        <f t="shared" si="0"/>
        <v/>
      </c>
      <c r="K156" s="34" t="str">
        <f>IF(OR(ISBLANK(H156),ISBLANK(I156),ISBLANK('2a1'!H5)),"",IF(OR(AND(H156&gt;'2a1'!H5,H156&lt;Menu!S73),AND(I156&gt;'2a1'!H5,I156&lt;Menu!S73),AND(H156&lt;'2a1'!H5,I156&gt;Menu!S73)),"Valid","Tidak Valid"))</f>
        <v/>
      </c>
      <c r="L156" s="31"/>
      <c r="M156" s="1"/>
      <c r="N156" s="1"/>
      <c r="O156" s="1"/>
      <c r="P156" s="1"/>
      <c r="Q156" s="1"/>
      <c r="R156" s="1"/>
      <c r="S156" s="1"/>
      <c r="T156" s="1"/>
      <c r="U156" s="1"/>
      <c r="V156" s="1"/>
      <c r="W156" s="1"/>
      <c r="X156" s="1"/>
      <c r="Y156" s="1"/>
      <c r="Z156" s="1"/>
      <c r="AA156" s="1"/>
      <c r="AB156" s="1"/>
    </row>
    <row r="157" spans="1:28" ht="14.25" customHeight="1">
      <c r="A157" s="41">
        <v>146</v>
      </c>
      <c r="B157" s="31"/>
      <c r="C157" s="32"/>
      <c r="D157" s="32"/>
      <c r="E157" s="32"/>
      <c r="F157" s="31"/>
      <c r="G157" s="31"/>
      <c r="H157" s="33"/>
      <c r="I157" s="33"/>
      <c r="J157" s="34" t="str">
        <f t="shared" si="0"/>
        <v/>
      </c>
      <c r="K157" s="34" t="str">
        <f>IF(OR(ISBLANK(H157),ISBLANK(I157),ISBLANK('2a1'!H5)),"",IF(OR(AND(H157&gt;'2a1'!H5,H157&lt;Menu!S73),AND(I157&gt;'2a1'!H5,I157&lt;Menu!S73),AND(H157&lt;'2a1'!H5,I157&gt;Menu!S73)),"Valid","Tidak Valid"))</f>
        <v/>
      </c>
      <c r="L157" s="31"/>
      <c r="M157" s="1"/>
      <c r="N157" s="1"/>
      <c r="O157" s="1"/>
      <c r="P157" s="1"/>
      <c r="Q157" s="1"/>
      <c r="R157" s="1"/>
      <c r="S157" s="1"/>
      <c r="T157" s="1"/>
      <c r="U157" s="1"/>
      <c r="V157" s="1"/>
      <c r="W157" s="1"/>
      <c r="X157" s="1"/>
      <c r="Y157" s="1"/>
      <c r="Z157" s="1"/>
      <c r="AA157" s="1"/>
      <c r="AB157" s="1"/>
    </row>
    <row r="158" spans="1:28" ht="14.25" customHeight="1">
      <c r="A158" s="41">
        <v>147</v>
      </c>
      <c r="B158" s="31"/>
      <c r="C158" s="32"/>
      <c r="D158" s="32"/>
      <c r="E158" s="32"/>
      <c r="F158" s="31"/>
      <c r="G158" s="31"/>
      <c r="H158" s="33"/>
      <c r="I158" s="33"/>
      <c r="J158" s="34" t="str">
        <f t="shared" si="0"/>
        <v/>
      </c>
      <c r="K158" s="34" t="str">
        <f>IF(OR(ISBLANK(H158),ISBLANK(I158),ISBLANK('2a1'!H5)),"",IF(OR(AND(H158&gt;'2a1'!H5,H158&lt;Menu!S73),AND(I158&gt;'2a1'!H5,I158&lt;Menu!S73),AND(H158&lt;'2a1'!H5,I158&gt;Menu!S73)),"Valid","Tidak Valid"))</f>
        <v/>
      </c>
      <c r="L158" s="31"/>
      <c r="M158" s="1"/>
      <c r="N158" s="1"/>
      <c r="O158" s="1"/>
      <c r="P158" s="1"/>
      <c r="Q158" s="1"/>
      <c r="R158" s="1"/>
      <c r="S158" s="1"/>
      <c r="T158" s="1"/>
      <c r="U158" s="1"/>
      <c r="V158" s="1"/>
      <c r="W158" s="1"/>
      <c r="X158" s="1"/>
      <c r="Y158" s="1"/>
      <c r="Z158" s="1"/>
      <c r="AA158" s="1"/>
      <c r="AB158" s="1"/>
    </row>
    <row r="159" spans="1:28" ht="14.25" customHeight="1">
      <c r="A159" s="41">
        <v>148</v>
      </c>
      <c r="B159" s="31"/>
      <c r="C159" s="32"/>
      <c r="D159" s="32"/>
      <c r="E159" s="32"/>
      <c r="F159" s="31"/>
      <c r="G159" s="31"/>
      <c r="H159" s="33"/>
      <c r="I159" s="33"/>
      <c r="J159" s="34" t="str">
        <f t="shared" si="0"/>
        <v/>
      </c>
      <c r="K159" s="34" t="str">
        <f>IF(OR(ISBLANK(H159),ISBLANK(I159),ISBLANK('2a1'!H5)),"",IF(OR(AND(H159&gt;'2a1'!H5,H159&lt;Menu!S73),AND(I159&gt;'2a1'!H5,I159&lt;Menu!S73),AND(H159&lt;'2a1'!H5,I159&gt;Menu!S73)),"Valid","Tidak Valid"))</f>
        <v/>
      </c>
      <c r="L159" s="31"/>
      <c r="M159" s="1"/>
      <c r="N159" s="1"/>
      <c r="O159" s="1"/>
      <c r="P159" s="1"/>
      <c r="Q159" s="1"/>
      <c r="R159" s="1"/>
      <c r="S159" s="1"/>
      <c r="T159" s="1"/>
      <c r="U159" s="1"/>
      <c r="V159" s="1"/>
      <c r="W159" s="1"/>
      <c r="X159" s="1"/>
      <c r="Y159" s="1"/>
      <c r="Z159" s="1"/>
      <c r="AA159" s="1"/>
      <c r="AB159" s="1"/>
    </row>
    <row r="160" spans="1:28" ht="14.25" customHeight="1">
      <c r="A160" s="41">
        <v>149</v>
      </c>
      <c r="B160" s="31"/>
      <c r="C160" s="32"/>
      <c r="D160" s="32"/>
      <c r="E160" s="32"/>
      <c r="F160" s="31"/>
      <c r="G160" s="31"/>
      <c r="H160" s="33"/>
      <c r="I160" s="33"/>
      <c r="J160" s="34" t="str">
        <f t="shared" si="0"/>
        <v/>
      </c>
      <c r="K160" s="34" t="str">
        <f>IF(OR(ISBLANK(H160),ISBLANK(I160),ISBLANK('2a1'!H5)),"",IF(OR(AND(H160&gt;'2a1'!H5,H160&lt;Menu!S73),AND(I160&gt;'2a1'!H5,I160&lt;Menu!S73),AND(H160&lt;'2a1'!H5,I160&gt;Menu!S73)),"Valid","Tidak Valid"))</f>
        <v/>
      </c>
      <c r="L160" s="31"/>
      <c r="M160" s="1"/>
      <c r="N160" s="1"/>
      <c r="O160" s="1"/>
      <c r="P160" s="1"/>
      <c r="Q160" s="1"/>
      <c r="R160" s="1"/>
      <c r="S160" s="1"/>
      <c r="T160" s="1"/>
      <c r="U160" s="1"/>
      <c r="V160" s="1"/>
      <c r="W160" s="1"/>
      <c r="X160" s="1"/>
      <c r="Y160" s="1"/>
      <c r="Z160" s="1"/>
      <c r="AA160" s="1"/>
      <c r="AB160" s="1"/>
    </row>
    <row r="161" spans="1:28" ht="14.25" customHeight="1">
      <c r="A161" s="41">
        <v>150</v>
      </c>
      <c r="B161" s="31"/>
      <c r="C161" s="32"/>
      <c r="D161" s="32"/>
      <c r="E161" s="32"/>
      <c r="F161" s="31"/>
      <c r="G161" s="31"/>
      <c r="H161" s="33"/>
      <c r="I161" s="33"/>
      <c r="J161" s="34" t="str">
        <f t="shared" si="0"/>
        <v/>
      </c>
      <c r="K161" s="34" t="str">
        <f>IF(OR(ISBLANK(H161),ISBLANK(I161),ISBLANK('2a1'!H5)),"",IF(OR(AND(H161&gt;'2a1'!H5,H161&lt;Menu!S73),AND(I161&gt;'2a1'!H5,I161&lt;Menu!S73),AND(H161&lt;'2a1'!H5,I161&gt;Menu!S73)),"Valid","Tidak Valid"))</f>
        <v/>
      </c>
      <c r="L161" s="31"/>
      <c r="M161" s="1"/>
      <c r="N161" s="1"/>
      <c r="O161" s="1"/>
      <c r="P161" s="1"/>
      <c r="Q161" s="1"/>
      <c r="R161" s="1"/>
      <c r="S161" s="1"/>
      <c r="T161" s="1"/>
      <c r="U161" s="1"/>
      <c r="V161" s="1"/>
      <c r="W161" s="1"/>
      <c r="X161" s="1"/>
      <c r="Y161" s="1"/>
      <c r="Z161" s="1"/>
      <c r="AA161" s="1"/>
      <c r="AB161" s="1"/>
    </row>
    <row r="162" spans="1:28"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sheetProtection algorithmName="SHA-512" hashValue="w5Ygs/HZNN8ivBfYfIsnCsbkhtgFtKcS5xxpqgetGL2odfbZ0APif2nD6vAErx9iileP3BBNHDkaKIBTAblcUQ==" saltValue="ei68St1IjUJNOwYbcpb5fQ==" spinCount="100000" sheet="1" objects="1" formatColumns="0" formatRows="0"/>
  <protectedRanges>
    <protectedRange sqref="B12:I161 L12:L161" name="Tabel 1.2"/>
  </protectedRanges>
  <mergeCells count="19">
    <mergeCell ref="A9:A10"/>
    <mergeCell ref="B9:B10"/>
    <mergeCell ref="C9:E9"/>
    <mergeCell ref="F9:F10"/>
    <mergeCell ref="G9:G10"/>
    <mergeCell ref="H9:H10"/>
    <mergeCell ref="I9:I10"/>
    <mergeCell ref="N17:P18"/>
    <mergeCell ref="N20:P21"/>
    <mergeCell ref="Q20:Q21"/>
    <mergeCell ref="N23:P24"/>
    <mergeCell ref="Q23:Q24"/>
    <mergeCell ref="J9:J10"/>
    <mergeCell ref="K9:K10"/>
    <mergeCell ref="L9:L10"/>
    <mergeCell ref="N13:Q13"/>
    <mergeCell ref="N14:P15"/>
    <mergeCell ref="Q14:Q15"/>
    <mergeCell ref="Q17:Q18"/>
  </mergeCells>
  <dataValidations count="2">
    <dataValidation type="list" allowBlank="1" showInputMessage="1" showErrorMessage="1" prompt="Cell hanya dapat diisi tanda centang (V) atau dikosongkan" sqref="C12:E1000" xr:uid="{00000000-0002-0000-0400-000001000000}">
      <formula1>$B$6:$B$7</formula1>
    </dataValidation>
    <dataValidation type="custom" allowBlank="1" showDropDown="1" showInputMessage="1" showErrorMessage="1" prompt="Masukan data yang valid. Contoh tanggal : 29 Desember 2021, maka input yang valid adalah 29/12/2021. Data TS pada sheet 'Menu' harus diisi" sqref="H12:H1048576 I12:I1048576" xr:uid="{3CBEB9FE-A1B1-4FC2-A0A2-734E5A554DCB}">
      <formula1>OR(NOT(ISERROR(DATEVALUE(H12))), AND(ISNUMBER(H12), LEFT(CELL("format", H12))="D"))</formula1>
    </dataValidation>
  </dataValidations>
  <hyperlinks>
    <hyperlink ref="M1" location="'Daftar Tabel'!A1" display="&lt;&lt;&lt; Daftar Tabel" xr:uid="{00000000-0004-0000-0400-000000000000}"/>
  </hyperlinks>
  <pageMargins left="0.7" right="0.7" top="0.75" bottom="0.75" header="0" footer="0"/>
  <pageSetup orientation="portrait"/>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Pilih salah satu dari opsi yang ada" xr:uid="{00000000-0002-0000-0400-000002000000}">
          <x14:formula1>
            <xm:f>'2a1'!$L$4:$L$7</xm:f>
          </x14:formula1>
          <xm:sqref>L12:L1000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B1000"/>
  <sheetViews>
    <sheetView zoomScale="85" zoomScaleNormal="85" workbookViewId="0">
      <pane ySplit="11" topLeftCell="A12" activePane="bottomLeft" state="frozen"/>
      <selection pane="bottomLeft" activeCell="M1" sqref="M1"/>
    </sheetView>
  </sheetViews>
  <sheetFormatPr defaultColWidth="12.58203125" defaultRowHeight="15" customHeight="1"/>
  <cols>
    <col min="1" max="1" width="5" customWidth="1"/>
    <col min="2" max="2" width="22.83203125" customWidth="1"/>
    <col min="3" max="4" width="7.58203125" customWidth="1"/>
    <col min="5" max="5" width="9.33203125" customWidth="1"/>
    <col min="6" max="9" width="22" customWidth="1"/>
    <col min="10" max="11" width="11.5" customWidth="1"/>
    <col min="12" max="12" width="16.08203125" customWidth="1"/>
    <col min="14" max="28" width="7.58203125" customWidth="1"/>
  </cols>
  <sheetData>
    <row r="1" spans="1:28" ht="14.25" customHeight="1">
      <c r="A1" s="186" t="s">
        <v>443</v>
      </c>
      <c r="B1" s="1"/>
      <c r="C1" s="1"/>
      <c r="D1" s="1"/>
      <c r="E1" s="1"/>
      <c r="F1" s="1"/>
      <c r="G1" s="1"/>
      <c r="H1" s="1"/>
      <c r="I1" s="1"/>
      <c r="J1" s="1"/>
      <c r="K1" s="1"/>
      <c r="L1" s="1"/>
      <c r="M1" s="180" t="s">
        <v>87</v>
      </c>
      <c r="N1" s="1"/>
      <c r="O1" s="1"/>
      <c r="P1" s="1"/>
      <c r="Q1" s="1"/>
      <c r="R1" s="1"/>
      <c r="S1" s="1"/>
      <c r="T1" s="1"/>
      <c r="U1" s="1"/>
      <c r="V1" s="1"/>
      <c r="W1" s="1"/>
      <c r="X1" s="1"/>
      <c r="Y1" s="1"/>
      <c r="Z1" s="1"/>
      <c r="AA1" s="1"/>
      <c r="AB1" s="1"/>
    </row>
    <row r="2" spans="1:28" ht="14.25" customHeight="1">
      <c r="A2" s="1" t="s">
        <v>446</v>
      </c>
      <c r="B2" s="1"/>
      <c r="C2" s="1"/>
      <c r="D2" s="1"/>
      <c r="E2" s="1"/>
      <c r="F2" s="1"/>
      <c r="G2" s="1"/>
      <c r="H2" s="1"/>
      <c r="I2" s="1"/>
      <c r="J2" s="1"/>
      <c r="K2" s="1"/>
      <c r="L2" s="1"/>
      <c r="M2" s="1"/>
      <c r="N2" s="1"/>
      <c r="O2" s="1"/>
      <c r="P2" s="1"/>
      <c r="Q2" s="1"/>
      <c r="R2" s="1"/>
      <c r="S2" s="1"/>
      <c r="T2" s="1"/>
      <c r="U2" s="1"/>
      <c r="V2" s="1"/>
      <c r="W2" s="1"/>
      <c r="X2" s="1"/>
      <c r="Y2" s="1"/>
      <c r="Z2" s="1"/>
      <c r="AA2" s="1"/>
      <c r="AB2" s="1"/>
    </row>
    <row r="3" spans="1:28" ht="14.25" customHeight="1">
      <c r="A3" s="49" t="s">
        <v>439</v>
      </c>
      <c r="B3" s="1"/>
      <c r="C3" s="1"/>
      <c r="D3" s="1"/>
      <c r="E3" s="1"/>
      <c r="F3" s="1"/>
      <c r="G3" s="1"/>
      <c r="H3" s="1"/>
      <c r="I3" s="1"/>
      <c r="J3" s="1"/>
      <c r="K3" s="1"/>
      <c r="L3" s="1"/>
      <c r="M3" s="1"/>
      <c r="N3" s="1"/>
      <c r="O3" s="1"/>
      <c r="P3" s="1"/>
      <c r="Q3" s="1"/>
      <c r="R3" s="1"/>
      <c r="S3" s="1"/>
      <c r="T3" s="1"/>
      <c r="U3" s="1"/>
      <c r="V3" s="1"/>
      <c r="W3" s="1"/>
      <c r="X3" s="1"/>
      <c r="Y3" s="1"/>
      <c r="Z3" s="1"/>
      <c r="AA3" s="1"/>
      <c r="AB3" s="1"/>
    </row>
    <row r="4" spans="1:28" ht="13.5" hidden="1" customHeight="1">
      <c r="A4" s="1"/>
      <c r="B4" s="1"/>
      <c r="C4" s="1"/>
      <c r="D4" s="1"/>
      <c r="E4" s="1"/>
      <c r="F4" s="1"/>
      <c r="G4" s="1"/>
      <c r="H4" s="1"/>
      <c r="I4" s="1"/>
      <c r="J4" s="1"/>
      <c r="K4" s="1"/>
      <c r="L4" s="1"/>
      <c r="M4" s="1"/>
      <c r="N4" s="1"/>
      <c r="O4" s="1"/>
      <c r="P4" s="1"/>
      <c r="Q4" s="1"/>
      <c r="R4" s="1"/>
      <c r="S4" s="1"/>
      <c r="T4" s="1"/>
      <c r="U4" s="1"/>
      <c r="V4" s="1"/>
      <c r="W4" s="1"/>
      <c r="X4" s="1"/>
      <c r="Y4" s="1"/>
      <c r="Z4" s="1"/>
      <c r="AA4" s="1"/>
      <c r="AB4" s="1"/>
    </row>
    <row r="5" spans="1:28" ht="14.25" hidden="1" customHeight="1">
      <c r="A5" s="1"/>
      <c r="B5" s="1" t="s">
        <v>107</v>
      </c>
      <c r="C5" s="1"/>
      <c r="D5" s="1"/>
      <c r="E5" s="1"/>
      <c r="F5" s="1"/>
      <c r="G5" s="1"/>
      <c r="H5" s="1"/>
      <c r="I5" s="1"/>
      <c r="J5" s="1"/>
      <c r="K5" s="1"/>
      <c r="L5" s="1"/>
      <c r="M5" s="1"/>
      <c r="N5" s="1"/>
      <c r="O5" s="1"/>
      <c r="P5" s="1"/>
      <c r="Q5" s="1"/>
      <c r="R5" s="1"/>
      <c r="S5" s="1"/>
      <c r="T5" s="1"/>
      <c r="U5" s="1"/>
      <c r="V5" s="1"/>
      <c r="W5" s="1"/>
      <c r="X5" s="1"/>
      <c r="Y5" s="1"/>
      <c r="Z5" s="1"/>
      <c r="AA5" s="1"/>
      <c r="AB5" s="1"/>
    </row>
    <row r="6" spans="1:28" ht="14.25" hidden="1" customHeight="1">
      <c r="A6" s="1"/>
      <c r="B6" s="1"/>
      <c r="C6" s="1"/>
      <c r="D6" s="1"/>
      <c r="E6" s="1"/>
      <c r="F6" s="1"/>
      <c r="G6" s="1"/>
      <c r="H6" s="1"/>
      <c r="I6" s="1"/>
      <c r="J6" s="1"/>
      <c r="K6" s="1"/>
      <c r="L6" s="1"/>
      <c r="M6" s="1"/>
      <c r="N6" s="1"/>
      <c r="O6" s="1"/>
      <c r="P6" s="1"/>
      <c r="Q6" s="1"/>
      <c r="R6" s="1"/>
      <c r="S6" s="1"/>
      <c r="T6" s="1"/>
      <c r="U6" s="1"/>
      <c r="V6" s="1"/>
      <c r="W6" s="1"/>
      <c r="X6" s="1"/>
      <c r="Y6" s="1"/>
      <c r="Z6" s="1"/>
      <c r="AA6" s="1"/>
      <c r="AB6" s="1"/>
    </row>
    <row r="7" spans="1:28" ht="14.25" hidden="1" customHeight="1">
      <c r="A7" s="1"/>
      <c r="B7" s="1" t="s">
        <v>110</v>
      </c>
      <c r="C7" s="1"/>
      <c r="D7" s="1"/>
      <c r="E7" s="1"/>
      <c r="F7" s="1"/>
      <c r="G7" s="1"/>
      <c r="H7" s="1"/>
      <c r="I7" s="1"/>
      <c r="J7" s="1"/>
      <c r="K7" s="1"/>
      <c r="L7" s="1"/>
      <c r="M7" s="1"/>
      <c r="N7" s="1"/>
      <c r="O7" s="1"/>
      <c r="P7" s="1"/>
      <c r="Q7" s="1"/>
      <c r="R7" s="1"/>
      <c r="S7" s="1"/>
      <c r="T7" s="1"/>
      <c r="U7" s="1"/>
      <c r="V7" s="1"/>
      <c r="W7" s="1"/>
      <c r="X7" s="1"/>
      <c r="Y7" s="1"/>
      <c r="Z7" s="1"/>
      <c r="AA7" s="1"/>
      <c r="AB7" s="1"/>
    </row>
    <row r="8" spans="1:28" ht="14.25" hidden="1" customHeight="1">
      <c r="A8" s="1"/>
      <c r="B8" s="1"/>
      <c r="C8" s="1"/>
      <c r="D8" s="1"/>
      <c r="E8" s="1"/>
      <c r="F8" s="1"/>
      <c r="G8" s="1"/>
      <c r="H8" s="1"/>
      <c r="I8" s="1"/>
      <c r="J8" s="1"/>
      <c r="K8" s="1"/>
      <c r="L8" s="1"/>
      <c r="M8" s="1"/>
      <c r="N8" s="1"/>
      <c r="O8" s="1"/>
      <c r="P8" s="1"/>
      <c r="Q8" s="1"/>
      <c r="R8" s="1"/>
      <c r="S8" s="1"/>
      <c r="T8" s="1"/>
      <c r="U8" s="1"/>
      <c r="V8" s="1"/>
      <c r="W8" s="1"/>
      <c r="X8" s="1"/>
      <c r="Y8" s="1"/>
      <c r="Z8" s="1"/>
      <c r="AA8" s="1"/>
      <c r="AB8" s="1"/>
    </row>
    <row r="9" spans="1:28" ht="23.25" customHeight="1">
      <c r="A9" s="407" t="s">
        <v>111</v>
      </c>
      <c r="B9" s="407" t="s">
        <v>112</v>
      </c>
      <c r="C9" s="410" t="s">
        <v>113</v>
      </c>
      <c r="D9" s="394"/>
      <c r="E9" s="395"/>
      <c r="F9" s="407" t="s">
        <v>114</v>
      </c>
      <c r="G9" s="407" t="s">
        <v>115</v>
      </c>
      <c r="H9" s="407" t="s">
        <v>116</v>
      </c>
      <c r="I9" s="407" t="s">
        <v>117</v>
      </c>
      <c r="J9" s="407" t="s">
        <v>132</v>
      </c>
      <c r="K9" s="407" t="s">
        <v>119</v>
      </c>
      <c r="L9" s="407" t="s">
        <v>120</v>
      </c>
      <c r="M9" s="1"/>
      <c r="N9" s="1"/>
      <c r="O9" s="1"/>
      <c r="P9" s="1"/>
      <c r="Q9" s="1"/>
      <c r="R9" s="1"/>
      <c r="S9" s="1"/>
      <c r="T9" s="1"/>
      <c r="U9" s="1"/>
      <c r="V9" s="1"/>
      <c r="W9" s="1"/>
      <c r="X9" s="1"/>
      <c r="Y9" s="1"/>
      <c r="Z9" s="1"/>
      <c r="AA9" s="1"/>
      <c r="AB9" s="1"/>
    </row>
    <row r="10" spans="1:28" ht="38.25" customHeight="1">
      <c r="A10" s="392"/>
      <c r="B10" s="392"/>
      <c r="C10" s="10" t="s">
        <v>121</v>
      </c>
      <c r="D10" s="10" t="s">
        <v>122</v>
      </c>
      <c r="E10" s="10" t="s">
        <v>129</v>
      </c>
      <c r="F10" s="392"/>
      <c r="G10" s="392"/>
      <c r="H10" s="392"/>
      <c r="I10" s="392"/>
      <c r="J10" s="392"/>
      <c r="K10" s="392"/>
      <c r="L10" s="392"/>
      <c r="M10" s="1"/>
      <c r="N10" s="1"/>
      <c r="O10" s="1"/>
      <c r="P10" s="1"/>
      <c r="Q10" s="1"/>
      <c r="R10" s="1"/>
      <c r="S10" s="1"/>
      <c r="T10" s="1"/>
      <c r="U10" s="1"/>
      <c r="V10" s="1"/>
      <c r="W10" s="1"/>
      <c r="X10" s="1"/>
      <c r="Y10" s="1"/>
      <c r="Z10" s="1"/>
      <c r="AA10" s="1"/>
      <c r="AB10" s="1"/>
    </row>
    <row r="11" spans="1:28" ht="14.25" customHeight="1">
      <c r="A11" s="29">
        <v>1</v>
      </c>
      <c r="B11" s="29">
        <v>2</v>
      </c>
      <c r="C11" s="29">
        <v>3</v>
      </c>
      <c r="D11" s="29">
        <v>4</v>
      </c>
      <c r="E11" s="29">
        <v>5</v>
      </c>
      <c r="F11" s="29">
        <v>6</v>
      </c>
      <c r="G11" s="29">
        <v>7</v>
      </c>
      <c r="H11" s="29">
        <v>8</v>
      </c>
      <c r="I11" s="29">
        <v>9</v>
      </c>
      <c r="J11" s="29">
        <v>10</v>
      </c>
      <c r="K11" s="29"/>
      <c r="L11" s="29">
        <v>11</v>
      </c>
      <c r="M11" s="1"/>
      <c r="N11" s="1"/>
      <c r="O11" s="1"/>
      <c r="P11" s="1"/>
      <c r="Q11" s="1"/>
      <c r="R11" s="1"/>
      <c r="S11" s="1"/>
      <c r="T11" s="1"/>
      <c r="U11" s="1"/>
      <c r="V11" s="1"/>
      <c r="W11" s="1"/>
      <c r="X11" s="1"/>
      <c r="Y11" s="1"/>
      <c r="Z11" s="1"/>
      <c r="AA11" s="1"/>
      <c r="AB11" s="1"/>
    </row>
    <row r="12" spans="1:28" ht="14.25" customHeight="1">
      <c r="A12" s="30">
        <v>1</v>
      </c>
      <c r="B12" s="31"/>
      <c r="C12" s="32"/>
      <c r="D12" s="32"/>
      <c r="E12" s="32"/>
      <c r="F12" s="31"/>
      <c r="G12" s="31"/>
      <c r="H12" s="33"/>
      <c r="I12" s="33"/>
      <c r="J12" s="34" t="str">
        <f t="shared" ref="J12:J161" si="0">IF(OR(ISBLANK(H12),ISBLANK(I12)),"",DATEDIF(H12,I12,"Y"))</f>
        <v/>
      </c>
      <c r="K12" s="34" t="str">
        <f>IF(OR(ISBLANK(H12),ISBLANK(I12),ISBLANK('2a1'!H5)),"",IF(OR(AND(H12&gt;'2a1'!H5,H12&lt;Menu!S73),AND(I12&gt;'2a1'!H5,I12&lt;Menu!S73),AND(H12&lt;'2a1'!H5,I12&gt;Menu!S73)),"Valid","Tidak Valid"))</f>
        <v/>
      </c>
      <c r="L12" s="31"/>
      <c r="M12" s="1"/>
      <c r="R12" s="1"/>
      <c r="S12" s="1"/>
      <c r="T12" s="1"/>
      <c r="U12" s="1"/>
      <c r="V12" s="1"/>
      <c r="W12" s="1"/>
      <c r="X12" s="1"/>
      <c r="Y12" s="1"/>
      <c r="Z12" s="1"/>
      <c r="AA12" s="1"/>
      <c r="AB12" s="1"/>
    </row>
    <row r="13" spans="1:28" ht="14.25" customHeight="1">
      <c r="A13" s="30">
        <v>2</v>
      </c>
      <c r="B13" s="31"/>
      <c r="C13" s="32"/>
      <c r="D13" s="32"/>
      <c r="E13" s="32"/>
      <c r="F13" s="31"/>
      <c r="G13" s="31"/>
      <c r="H13" s="33"/>
      <c r="I13" s="33"/>
      <c r="J13" s="34" t="str">
        <f t="shared" si="0"/>
        <v/>
      </c>
      <c r="K13" s="34" t="str">
        <f>IF(OR(ISBLANK(H13),ISBLANK(I13),ISBLANK('2a1'!H5)),"",IF(OR(AND(H13&gt;'2a1'!H5,H13&lt;Menu!S73),AND(I13&gt;'2a1'!H5,I13&lt;Menu!S73),AND(H13&lt;'2a1'!H5,I13&gt;Menu!S73)),"Valid","Tidak Valid"))</f>
        <v/>
      </c>
      <c r="L13" s="31"/>
      <c r="M13" s="1"/>
      <c r="N13" s="411" t="s">
        <v>130</v>
      </c>
      <c r="O13" s="371"/>
      <c r="P13" s="371"/>
      <c r="Q13" s="372"/>
      <c r="R13" s="1"/>
      <c r="S13" s="1"/>
      <c r="T13" s="1"/>
      <c r="U13" s="1"/>
      <c r="V13" s="1"/>
      <c r="W13" s="1"/>
      <c r="X13" s="1"/>
      <c r="Y13" s="1"/>
      <c r="Z13" s="1"/>
      <c r="AA13" s="1"/>
      <c r="AB13" s="1"/>
    </row>
    <row r="14" spans="1:28" ht="14.25" customHeight="1">
      <c r="A14" s="30">
        <v>3</v>
      </c>
      <c r="B14" s="31"/>
      <c r="C14" s="32"/>
      <c r="D14" s="32"/>
      <c r="E14" s="32"/>
      <c r="F14" s="31"/>
      <c r="G14" s="31"/>
      <c r="H14" s="33"/>
      <c r="I14" s="33"/>
      <c r="J14" s="34" t="str">
        <f t="shared" si="0"/>
        <v/>
      </c>
      <c r="K14" s="34" t="str">
        <f>IF(OR(ISBLANK(H14),ISBLANK(I14),ISBLANK('2a1'!H5)),"",IF(OR(AND(H14&gt;'2a1'!H5,H14&lt;Menu!S73),AND(I14&gt;'2a1'!H5,I14&lt;Menu!S73),AND(H14&lt;'2a1'!H5,I14&gt;Menu!S73)),"Valid","Tidak Valid"))</f>
        <v/>
      </c>
      <c r="L14" s="31"/>
      <c r="M14" s="1"/>
      <c r="N14" s="405" t="s">
        <v>133</v>
      </c>
      <c r="O14" s="401"/>
      <c r="P14" s="401"/>
      <c r="Q14" s="409">
        <f>SUM(Q17,Q20,Q23)</f>
        <v>0</v>
      </c>
      <c r="R14" s="1"/>
      <c r="S14" s="1"/>
      <c r="T14" s="1"/>
      <c r="U14" s="1"/>
      <c r="V14" s="1"/>
      <c r="W14" s="1"/>
      <c r="X14" s="1"/>
      <c r="Y14" s="1"/>
      <c r="Z14" s="1"/>
      <c r="AA14" s="1"/>
      <c r="AB14" s="1"/>
    </row>
    <row r="15" spans="1:28" ht="14.25" customHeight="1">
      <c r="A15" s="30">
        <v>4</v>
      </c>
      <c r="B15" s="31"/>
      <c r="C15" s="32"/>
      <c r="D15" s="32"/>
      <c r="E15" s="32"/>
      <c r="F15" s="31"/>
      <c r="G15" s="31"/>
      <c r="H15" s="33"/>
      <c r="I15" s="33"/>
      <c r="J15" s="34" t="str">
        <f t="shared" si="0"/>
        <v/>
      </c>
      <c r="K15" s="34" t="str">
        <f>IF(OR(ISBLANK(H15),ISBLANK(I15),ISBLANK('2a1'!H5)),"",IF(OR(AND(H15&gt;'2a1'!H5,H15&lt;Menu!S73),AND(I15&gt;'2a1'!H5,I15&lt;Menu!S73),AND(H15&lt;'2a1'!H5,I15&gt;Menu!S73)),"Valid","Tidak Valid"))</f>
        <v/>
      </c>
      <c r="L15" s="31"/>
      <c r="M15" s="1"/>
      <c r="N15" s="401"/>
      <c r="O15" s="401"/>
      <c r="P15" s="401"/>
      <c r="Q15" s="401"/>
      <c r="R15" s="1"/>
      <c r="S15" s="1"/>
      <c r="T15" s="1"/>
      <c r="U15" s="1"/>
      <c r="V15" s="1"/>
      <c r="W15" s="1"/>
      <c r="X15" s="1"/>
      <c r="Y15" s="1"/>
      <c r="Z15" s="1"/>
      <c r="AA15" s="1"/>
      <c r="AB15" s="1"/>
    </row>
    <row r="16" spans="1:28" ht="14.25" customHeight="1">
      <c r="A16" s="30">
        <v>5</v>
      </c>
      <c r="B16" s="31"/>
      <c r="C16" s="32"/>
      <c r="D16" s="32"/>
      <c r="E16" s="32"/>
      <c r="F16" s="31"/>
      <c r="G16" s="31"/>
      <c r="H16" s="33"/>
      <c r="I16" s="33"/>
      <c r="J16" s="34" t="str">
        <f t="shared" si="0"/>
        <v/>
      </c>
      <c r="K16" s="34" t="str">
        <f>IF(OR(ISBLANK(H16),ISBLANK(I16),ISBLANK('2a1'!H5)),"",IF(OR(AND(H16&gt;'2a1'!H5,H16&lt;Menu!S73),AND(I16&gt;'2a1'!H5,I16&lt;Menu!S73),AND(H16&lt;'2a1'!H5,I16&gt;Menu!S73)),"Valid","Tidak Valid"))</f>
        <v/>
      </c>
      <c r="L16" s="31"/>
      <c r="M16" s="1"/>
      <c r="N16" s="1"/>
      <c r="O16" s="1"/>
      <c r="P16" s="1"/>
      <c r="Q16" s="1"/>
      <c r="R16" s="1"/>
      <c r="S16" s="1"/>
      <c r="T16" s="1"/>
      <c r="U16" s="1"/>
      <c r="V16" s="1"/>
      <c r="W16" s="1"/>
      <c r="X16" s="1"/>
      <c r="Y16" s="1"/>
      <c r="Z16" s="1"/>
      <c r="AA16" s="1"/>
      <c r="AB16" s="1"/>
    </row>
    <row r="17" spans="1:28" ht="14.25" customHeight="1">
      <c r="A17" s="30">
        <v>6</v>
      </c>
      <c r="B17" s="31"/>
      <c r="C17" s="32"/>
      <c r="D17" s="32"/>
      <c r="E17" s="32"/>
      <c r="F17" s="31"/>
      <c r="G17" s="31"/>
      <c r="H17" s="33"/>
      <c r="I17" s="33"/>
      <c r="J17" s="34" t="str">
        <f t="shared" si="0"/>
        <v/>
      </c>
      <c r="K17" s="34" t="str">
        <f>IF(OR(ISBLANK(H17),ISBLANK(I17),ISBLANK('2a1'!H5)),"",IF(OR(AND(H17&gt;'2a1'!H5,H17&lt;Menu!S73),AND(I17&gt;'2a1'!H5,I17&lt;Menu!S73),AND(H17&lt;'2a1'!H5,I17&gt;Menu!S73)),"Valid","Tidak Valid"))</f>
        <v/>
      </c>
      <c r="L17" s="31"/>
      <c r="M17" s="1"/>
      <c r="N17" s="405" t="s">
        <v>126</v>
      </c>
      <c r="O17" s="401"/>
      <c r="P17" s="401"/>
      <c r="Q17" s="406">
        <f>COUNTIFS(B12:B1000,"&lt;&gt;",C12:C1000,"&lt;&gt;",F12:F1000,"&lt;&gt;",J12:J1000,"&lt;&gt;",K12:K1000,"Valid",L12:L1000,"&lt;&gt;",C12:C1000,"V")</f>
        <v>0</v>
      </c>
      <c r="R17" s="1"/>
      <c r="S17" s="1"/>
      <c r="T17" s="1"/>
      <c r="U17" s="1"/>
      <c r="V17" s="1"/>
      <c r="W17" s="1"/>
      <c r="X17" s="1"/>
      <c r="Y17" s="1"/>
      <c r="Z17" s="1"/>
      <c r="AA17" s="1"/>
      <c r="AB17" s="1"/>
    </row>
    <row r="18" spans="1:28" ht="14.25" customHeight="1">
      <c r="A18" s="30">
        <v>7</v>
      </c>
      <c r="B18" s="31"/>
      <c r="C18" s="32"/>
      <c r="D18" s="32"/>
      <c r="E18" s="32"/>
      <c r="F18" s="31"/>
      <c r="G18" s="31"/>
      <c r="H18" s="33"/>
      <c r="I18" s="33"/>
      <c r="J18" s="34" t="str">
        <f t="shared" si="0"/>
        <v/>
      </c>
      <c r="K18" s="34" t="str">
        <f>IF(OR(ISBLANK(H18),ISBLANK(I18),ISBLANK('2a1'!H5)),"",IF(OR(AND(H18&gt;'2a1'!H5,H18&lt;Menu!S73),AND(I18&gt;'2a1'!H5,I18&lt;Menu!S73),AND(H18&lt;'2a1'!H5,I18&gt;Menu!S73)),"Valid","Tidak Valid"))</f>
        <v/>
      </c>
      <c r="L18" s="31"/>
      <c r="M18" s="1"/>
      <c r="N18" s="401"/>
      <c r="O18" s="401"/>
      <c r="P18" s="401"/>
      <c r="Q18" s="401"/>
      <c r="R18" s="1"/>
      <c r="S18" s="1"/>
      <c r="T18" s="1"/>
      <c r="U18" s="1"/>
      <c r="V18" s="1"/>
      <c r="W18" s="1"/>
      <c r="X18" s="1"/>
      <c r="Y18" s="1"/>
      <c r="Z18" s="1"/>
      <c r="AA18" s="1"/>
      <c r="AB18" s="1"/>
    </row>
    <row r="19" spans="1:28" ht="14.25" customHeight="1">
      <c r="A19" s="30">
        <v>8</v>
      </c>
      <c r="B19" s="31"/>
      <c r="C19" s="32"/>
      <c r="D19" s="32"/>
      <c r="E19" s="32"/>
      <c r="F19" s="31"/>
      <c r="G19" s="31"/>
      <c r="H19" s="33"/>
      <c r="I19" s="33"/>
      <c r="J19" s="34" t="str">
        <f t="shared" si="0"/>
        <v/>
      </c>
      <c r="K19" s="34" t="str">
        <f>IF(OR(ISBLANK(H19),ISBLANK(I19),ISBLANK('2a1'!H5)),"",IF(OR(AND(H19&gt;'2a1'!H5,H19&lt;Menu!S73),AND(I19&gt;'2a1'!H5,I19&lt;Menu!S73),AND(H19&lt;'2a1'!H5,I19&gt;Menu!S73)),"Valid","Tidak Valid"))</f>
        <v/>
      </c>
      <c r="L19" s="31"/>
      <c r="M19" s="1"/>
      <c r="N19" s="1"/>
      <c r="O19" s="1"/>
      <c r="P19" s="1"/>
      <c r="Q19" s="1"/>
      <c r="R19" s="1"/>
      <c r="S19" s="1"/>
      <c r="T19" s="1"/>
      <c r="U19" s="1"/>
      <c r="V19" s="1"/>
      <c r="W19" s="1"/>
      <c r="X19" s="1"/>
      <c r="Y19" s="1"/>
      <c r="Z19" s="1"/>
      <c r="AA19" s="1"/>
      <c r="AB19" s="1"/>
    </row>
    <row r="20" spans="1:28" ht="14.25" customHeight="1">
      <c r="A20" s="30">
        <v>9</v>
      </c>
      <c r="B20" s="31"/>
      <c r="C20" s="32"/>
      <c r="D20" s="32"/>
      <c r="E20" s="32"/>
      <c r="F20" s="31"/>
      <c r="G20" s="31"/>
      <c r="H20" s="33"/>
      <c r="I20" s="33"/>
      <c r="J20" s="34" t="str">
        <f t="shared" si="0"/>
        <v/>
      </c>
      <c r="K20" s="34" t="str">
        <f>IF(OR(ISBLANK(H20),ISBLANK(I20),ISBLANK('2a1'!H5)),"",IF(OR(AND(H20&gt;'2a1'!H5,H20&lt;Menu!S73),AND(I20&gt;'2a1'!H5,I20&lt;Menu!S73),AND(H20&lt;'2a1'!H5,I20&gt;Menu!S73)),"Valid","Tidak Valid"))</f>
        <v/>
      </c>
      <c r="L20" s="31"/>
      <c r="M20" s="1"/>
      <c r="N20" s="405" t="s">
        <v>127</v>
      </c>
      <c r="O20" s="401"/>
      <c r="P20" s="401"/>
      <c r="Q20" s="406">
        <f>COUNTIFS(B12:B1000,"&lt;&gt;",D12:D1000,"&lt;&gt;",F12:F1000,"&lt;&gt;",J12:J1000,"&lt;&gt;",K12:K1000,"Valid",L12:L1000,"&lt;&gt;",D12:D1000,"V")</f>
        <v>0</v>
      </c>
      <c r="R20" s="1"/>
      <c r="S20" s="1"/>
      <c r="T20" s="1"/>
      <c r="U20" s="1"/>
      <c r="V20" s="1"/>
      <c r="W20" s="1"/>
      <c r="X20" s="1"/>
      <c r="Y20" s="1"/>
      <c r="Z20" s="1"/>
      <c r="AA20" s="1"/>
      <c r="AB20" s="1"/>
    </row>
    <row r="21" spans="1:28" ht="14.25" customHeight="1">
      <c r="A21" s="30">
        <v>10</v>
      </c>
      <c r="B21" s="31"/>
      <c r="C21" s="32"/>
      <c r="D21" s="32"/>
      <c r="E21" s="32"/>
      <c r="F21" s="31"/>
      <c r="G21" s="31"/>
      <c r="H21" s="33"/>
      <c r="I21" s="33"/>
      <c r="J21" s="34" t="str">
        <f t="shared" si="0"/>
        <v/>
      </c>
      <c r="K21" s="34" t="str">
        <f>IF(OR(ISBLANK(H21),ISBLANK(I21),ISBLANK('2a1'!H5)),"",IF(OR(AND(H21&gt;'2a1'!H5,H21&lt;Menu!S73),AND(I21&gt;'2a1'!H5,I21&lt;Menu!S73),AND(H21&lt;'2a1'!H5,I21&gt;Menu!S73)),"Valid","Tidak Valid"))</f>
        <v/>
      </c>
      <c r="L21" s="31"/>
      <c r="M21" s="1"/>
      <c r="N21" s="401"/>
      <c r="O21" s="401"/>
      <c r="P21" s="401"/>
      <c r="Q21" s="401"/>
      <c r="R21" s="1"/>
      <c r="S21" s="1"/>
      <c r="T21" s="1"/>
      <c r="U21" s="1"/>
      <c r="V21" s="1"/>
      <c r="W21" s="1"/>
      <c r="X21" s="1"/>
      <c r="Y21" s="1"/>
      <c r="Z21" s="1"/>
      <c r="AA21" s="1"/>
      <c r="AB21" s="1"/>
    </row>
    <row r="22" spans="1:28" ht="14.25" customHeight="1">
      <c r="A22" s="30">
        <v>11</v>
      </c>
      <c r="B22" s="31"/>
      <c r="C22" s="32"/>
      <c r="D22" s="32"/>
      <c r="E22" s="32"/>
      <c r="F22" s="31"/>
      <c r="G22" s="31"/>
      <c r="H22" s="33"/>
      <c r="I22" s="33"/>
      <c r="J22" s="34" t="str">
        <f t="shared" si="0"/>
        <v/>
      </c>
      <c r="K22" s="34" t="str">
        <f>IF(OR(ISBLANK(H22),ISBLANK(I22),ISBLANK('2a1'!H5)),"",IF(OR(AND(H22&gt;'2a1'!H5,H22&lt;Menu!S73),AND(I22&gt;'2a1'!H5,I22&lt;Menu!S73),AND(H22&lt;'2a1'!H5,I22&gt;Menu!S73)),"Valid","Tidak Valid"))</f>
        <v/>
      </c>
      <c r="L22" s="31"/>
      <c r="M22" s="1"/>
      <c r="N22" s="1"/>
      <c r="O22" s="1"/>
      <c r="P22" s="1"/>
      <c r="Q22" s="1"/>
      <c r="R22" s="1"/>
      <c r="S22" s="1"/>
      <c r="T22" s="1"/>
      <c r="U22" s="1"/>
      <c r="V22" s="1"/>
      <c r="W22" s="1"/>
      <c r="X22" s="1"/>
      <c r="Y22" s="1"/>
      <c r="Z22" s="1"/>
      <c r="AA22" s="1"/>
      <c r="AB22" s="1"/>
    </row>
    <row r="23" spans="1:28" ht="14.25" customHeight="1">
      <c r="A23" s="30">
        <v>12</v>
      </c>
      <c r="B23" s="31"/>
      <c r="C23" s="32"/>
      <c r="D23" s="32"/>
      <c r="E23" s="32"/>
      <c r="F23" s="31"/>
      <c r="G23" s="31"/>
      <c r="H23" s="33"/>
      <c r="I23" s="33"/>
      <c r="J23" s="34" t="str">
        <f t="shared" si="0"/>
        <v/>
      </c>
      <c r="K23" s="34" t="str">
        <f>IF(OR(ISBLANK(H23),ISBLANK(I23),ISBLANK('2a1'!H5)),"",IF(OR(AND(H23&gt;'2a1'!H5,H23&lt;Menu!S73),AND(I23&gt;'2a1'!H5,I23&lt;Menu!S73),AND(H23&lt;'2a1'!H5,I23&gt;Menu!S73)),"Valid","Tidak Valid"))</f>
        <v/>
      </c>
      <c r="L23" s="31"/>
      <c r="M23" s="1"/>
      <c r="N23" s="405" t="s">
        <v>128</v>
      </c>
      <c r="O23" s="401"/>
      <c r="P23" s="401"/>
      <c r="Q23" s="406">
        <f>COUNTIFS(B12:B1000,"&lt;&gt;",E12:E1000,"&lt;&gt;",F12:F1000,"&lt;&gt;",J12:J1000,"&lt;&gt;",K12:K1000,"Valid",L12:L1000,"&lt;&gt;",E12:E1000,"V")</f>
        <v>0</v>
      </c>
      <c r="R23" s="1"/>
      <c r="S23" s="1"/>
      <c r="T23" s="1"/>
      <c r="U23" s="1"/>
      <c r="V23" s="1"/>
      <c r="W23" s="1"/>
      <c r="X23" s="1"/>
      <c r="Y23" s="1"/>
      <c r="Z23" s="1"/>
      <c r="AA23" s="1"/>
      <c r="AB23" s="1"/>
    </row>
    <row r="24" spans="1:28" ht="14.25" customHeight="1">
      <c r="A24" s="30">
        <v>13</v>
      </c>
      <c r="B24" s="31"/>
      <c r="C24" s="32"/>
      <c r="D24" s="32"/>
      <c r="E24" s="32"/>
      <c r="F24" s="31"/>
      <c r="G24" s="31"/>
      <c r="H24" s="33"/>
      <c r="I24" s="33"/>
      <c r="J24" s="34" t="str">
        <f t="shared" si="0"/>
        <v/>
      </c>
      <c r="K24" s="34" t="str">
        <f>IF(OR(ISBLANK(H24),ISBLANK(I24),ISBLANK('2a1'!H5)),"",IF(OR(AND(H24&gt;'2a1'!H5,H24&lt;Menu!S73),AND(I24&gt;'2a1'!H5,I24&lt;Menu!S73),AND(H24&lt;'2a1'!H5,I24&gt;Menu!S73)),"Valid","Tidak Valid"))</f>
        <v/>
      </c>
      <c r="L24" s="31"/>
      <c r="M24" s="1"/>
      <c r="N24" s="401"/>
      <c r="O24" s="401"/>
      <c r="P24" s="401"/>
      <c r="Q24" s="401"/>
      <c r="R24" s="1"/>
      <c r="S24" s="1"/>
      <c r="T24" s="1"/>
      <c r="U24" s="1"/>
      <c r="V24" s="1"/>
      <c r="W24" s="1"/>
      <c r="X24" s="1"/>
      <c r="Y24" s="1"/>
      <c r="Z24" s="1"/>
      <c r="AA24" s="1"/>
      <c r="AB24" s="1"/>
    </row>
    <row r="25" spans="1:28" ht="14.25" customHeight="1">
      <c r="A25" s="30">
        <v>14</v>
      </c>
      <c r="B25" s="31"/>
      <c r="C25" s="32"/>
      <c r="D25" s="32"/>
      <c r="E25" s="32"/>
      <c r="F25" s="31"/>
      <c r="G25" s="31"/>
      <c r="H25" s="33"/>
      <c r="I25" s="33"/>
      <c r="J25" s="34" t="str">
        <f t="shared" si="0"/>
        <v/>
      </c>
      <c r="K25" s="34" t="str">
        <f>IF(OR(ISBLANK(H25),ISBLANK(I25),ISBLANK('2a1'!H5)),"",IF(OR(AND(H25&gt;'2a1'!H5,H25&lt;Menu!S73),AND(I25&gt;'2a1'!H5,I25&lt;Menu!S73),AND(H25&lt;'2a1'!H5,I25&gt;Menu!S73)),"Valid","Tidak Valid"))</f>
        <v/>
      </c>
      <c r="L25" s="31"/>
      <c r="M25" s="1"/>
      <c r="N25" s="1"/>
      <c r="O25" s="1"/>
      <c r="P25" s="1"/>
      <c r="Q25" s="1"/>
      <c r="R25" s="1"/>
      <c r="S25" s="1"/>
      <c r="T25" s="1"/>
      <c r="U25" s="1"/>
      <c r="V25" s="1"/>
      <c r="W25" s="1"/>
      <c r="X25" s="1"/>
      <c r="Y25" s="1"/>
      <c r="Z25" s="1"/>
      <c r="AA25" s="1"/>
      <c r="AB25" s="1"/>
    </row>
    <row r="26" spans="1:28" ht="14.25" customHeight="1">
      <c r="A26" s="30">
        <v>15</v>
      </c>
      <c r="B26" s="31"/>
      <c r="C26" s="32"/>
      <c r="D26" s="32"/>
      <c r="E26" s="32"/>
      <c r="F26" s="31"/>
      <c r="G26" s="31"/>
      <c r="H26" s="33"/>
      <c r="I26" s="33"/>
      <c r="J26" s="34" t="str">
        <f t="shared" si="0"/>
        <v/>
      </c>
      <c r="K26" s="34" t="str">
        <f>IF(OR(ISBLANK(H26),ISBLANK(I26),ISBLANK('2a1'!H5)),"",IF(OR(AND(H26&gt;'2a1'!H5,H26&lt;Menu!S73),AND(I26&gt;'2a1'!H5,I26&lt;Menu!S73),AND(H26&lt;'2a1'!H5,I26&gt;Menu!S73)),"Valid","Tidak Valid"))</f>
        <v/>
      </c>
      <c r="L26" s="31"/>
      <c r="M26" s="1"/>
      <c r="N26" s="1"/>
      <c r="O26" s="1"/>
      <c r="P26" s="1"/>
      <c r="Q26" s="1"/>
      <c r="R26" s="1"/>
      <c r="S26" s="1"/>
      <c r="T26" s="1"/>
      <c r="U26" s="1"/>
      <c r="V26" s="1"/>
      <c r="W26" s="1"/>
      <c r="X26" s="1"/>
      <c r="Y26" s="1"/>
      <c r="Z26" s="1"/>
      <c r="AA26" s="1"/>
      <c r="AB26" s="1"/>
    </row>
    <row r="27" spans="1:28" ht="14.25" customHeight="1">
      <c r="A27" s="30">
        <v>16</v>
      </c>
      <c r="B27" s="31"/>
      <c r="C27" s="32"/>
      <c r="D27" s="32"/>
      <c r="E27" s="32"/>
      <c r="F27" s="31"/>
      <c r="G27" s="31"/>
      <c r="H27" s="33"/>
      <c r="I27" s="33"/>
      <c r="J27" s="34" t="str">
        <f t="shared" si="0"/>
        <v/>
      </c>
      <c r="K27" s="34" t="str">
        <f>IF(OR(ISBLANK(H27),ISBLANK(I27),ISBLANK('2a1'!H5)),"",IF(OR(AND(H27&gt;'2a1'!H5,H27&lt;Menu!S73),AND(I27&gt;'2a1'!H5,I27&lt;Menu!S73),AND(H27&lt;'2a1'!H5,I27&gt;Menu!S73)),"Valid","Tidak Valid"))</f>
        <v/>
      </c>
      <c r="L27" s="31"/>
      <c r="M27" s="1"/>
      <c r="N27" s="1"/>
      <c r="O27" s="1"/>
      <c r="P27" s="1"/>
      <c r="Q27" s="1"/>
      <c r="R27" s="1"/>
      <c r="S27" s="1"/>
      <c r="T27" s="1"/>
      <c r="U27" s="1"/>
      <c r="V27" s="1"/>
      <c r="W27" s="1"/>
      <c r="X27" s="1"/>
      <c r="Y27" s="1"/>
      <c r="Z27" s="1"/>
      <c r="AA27" s="1"/>
      <c r="AB27" s="1"/>
    </row>
    <row r="28" spans="1:28" ht="14.25" customHeight="1">
      <c r="A28" s="30">
        <v>17</v>
      </c>
      <c r="B28" s="31"/>
      <c r="C28" s="32"/>
      <c r="D28" s="32"/>
      <c r="E28" s="32"/>
      <c r="F28" s="31"/>
      <c r="G28" s="31"/>
      <c r="H28" s="33"/>
      <c r="I28" s="33"/>
      <c r="J28" s="34" t="str">
        <f t="shared" si="0"/>
        <v/>
      </c>
      <c r="K28" s="34" t="str">
        <f>IF(OR(ISBLANK(H28),ISBLANK(I28),ISBLANK('2a1'!H5)),"",IF(OR(AND(H28&gt;'2a1'!H5,H28&lt;Menu!S73),AND(I28&gt;'2a1'!H5,I28&lt;Menu!S73),AND(H28&lt;'2a1'!H5,I28&gt;Menu!S73)),"Valid","Tidak Valid"))</f>
        <v/>
      </c>
      <c r="L28" s="31"/>
      <c r="M28" s="1"/>
      <c r="N28" s="1"/>
      <c r="O28" s="1"/>
      <c r="P28" s="1"/>
      <c r="Q28" s="1"/>
      <c r="R28" s="1"/>
      <c r="S28" s="1"/>
      <c r="T28" s="1"/>
      <c r="U28" s="1"/>
      <c r="V28" s="1"/>
      <c r="W28" s="1"/>
      <c r="X28" s="1"/>
      <c r="Y28" s="1"/>
      <c r="Z28" s="1"/>
      <c r="AA28" s="1"/>
      <c r="AB28" s="1"/>
    </row>
    <row r="29" spans="1:28" ht="14.25" customHeight="1">
      <c r="A29" s="30">
        <v>18</v>
      </c>
      <c r="B29" s="31"/>
      <c r="C29" s="32"/>
      <c r="D29" s="32"/>
      <c r="E29" s="32"/>
      <c r="F29" s="31"/>
      <c r="G29" s="31"/>
      <c r="H29" s="33"/>
      <c r="I29" s="33"/>
      <c r="J29" s="34" t="str">
        <f t="shared" si="0"/>
        <v/>
      </c>
      <c r="K29" s="34" t="str">
        <f>IF(OR(ISBLANK(H29),ISBLANK(I29),ISBLANK('2a1'!H5)),"",IF(OR(AND(H29&gt;'2a1'!H5,H29&lt;Menu!S73),AND(I29&gt;'2a1'!H5,I29&lt;Menu!S73),AND(H29&lt;'2a1'!H5,I29&gt;Menu!S73)),"Valid","Tidak Valid"))</f>
        <v/>
      </c>
      <c r="L29" s="31"/>
      <c r="M29" s="1"/>
      <c r="N29" s="1"/>
      <c r="O29" s="1"/>
      <c r="P29" s="1"/>
      <c r="Q29" s="1"/>
      <c r="R29" s="1"/>
      <c r="S29" s="1"/>
      <c r="T29" s="1"/>
      <c r="U29" s="1"/>
      <c r="V29" s="1"/>
      <c r="W29" s="1"/>
      <c r="X29" s="1"/>
      <c r="Y29" s="1"/>
      <c r="Z29" s="1"/>
      <c r="AA29" s="1"/>
      <c r="AB29" s="1"/>
    </row>
    <row r="30" spans="1:28" ht="14.25" customHeight="1">
      <c r="A30" s="30">
        <v>19</v>
      </c>
      <c r="B30" s="31"/>
      <c r="C30" s="32"/>
      <c r="D30" s="32"/>
      <c r="E30" s="32"/>
      <c r="F30" s="31"/>
      <c r="G30" s="31"/>
      <c r="H30" s="33"/>
      <c r="I30" s="33"/>
      <c r="J30" s="34" t="str">
        <f t="shared" si="0"/>
        <v/>
      </c>
      <c r="K30" s="34" t="str">
        <f>IF(OR(ISBLANK(H30),ISBLANK(I30),ISBLANK('2a1'!H5)),"",IF(OR(AND(H30&gt;'2a1'!H5,H30&lt;Menu!S73),AND(I30&gt;'2a1'!H5,I30&lt;Menu!S73),AND(H30&lt;'2a1'!H5,I30&gt;Menu!S73)),"Valid","Tidak Valid"))</f>
        <v/>
      </c>
      <c r="L30" s="31"/>
      <c r="M30" s="1"/>
      <c r="N30" s="1"/>
      <c r="O30" s="1"/>
      <c r="P30" s="1"/>
      <c r="Q30" s="1"/>
      <c r="R30" s="1"/>
      <c r="S30" s="1"/>
      <c r="T30" s="1"/>
      <c r="U30" s="1"/>
      <c r="V30" s="1"/>
      <c r="W30" s="1"/>
      <c r="X30" s="1"/>
      <c r="Y30" s="1"/>
      <c r="Z30" s="1"/>
      <c r="AA30" s="1"/>
      <c r="AB30" s="1"/>
    </row>
    <row r="31" spans="1:28" ht="14.25" customHeight="1">
      <c r="A31" s="30">
        <v>20</v>
      </c>
      <c r="B31" s="31"/>
      <c r="C31" s="32"/>
      <c r="D31" s="32"/>
      <c r="E31" s="32"/>
      <c r="F31" s="31"/>
      <c r="G31" s="31"/>
      <c r="H31" s="33"/>
      <c r="I31" s="33"/>
      <c r="J31" s="34" t="str">
        <f t="shared" si="0"/>
        <v/>
      </c>
      <c r="K31" s="34" t="str">
        <f>IF(OR(ISBLANK(H31),ISBLANK(I31),ISBLANK('2a1'!H5)),"",IF(OR(AND(H31&gt;'2a1'!H5,H31&lt;Menu!S73),AND(I31&gt;'2a1'!H5,I31&lt;Menu!S73),AND(H31&lt;'2a1'!H5,I31&gt;Menu!S73)),"Valid","Tidak Valid"))</f>
        <v/>
      </c>
      <c r="L31" s="31"/>
      <c r="M31" s="1"/>
      <c r="N31" s="1"/>
      <c r="O31" s="1"/>
      <c r="P31" s="1"/>
      <c r="Q31" s="1"/>
      <c r="R31" s="1"/>
      <c r="S31" s="1"/>
      <c r="T31" s="1"/>
      <c r="U31" s="1"/>
      <c r="V31" s="1"/>
      <c r="W31" s="1"/>
      <c r="X31" s="1"/>
      <c r="Y31" s="1"/>
      <c r="Z31" s="1"/>
      <c r="AA31" s="1"/>
      <c r="AB31" s="1"/>
    </row>
    <row r="32" spans="1:28" ht="14.25" customHeight="1">
      <c r="A32" s="30">
        <v>21</v>
      </c>
      <c r="B32" s="31"/>
      <c r="C32" s="32"/>
      <c r="D32" s="32"/>
      <c r="E32" s="32"/>
      <c r="F32" s="31"/>
      <c r="G32" s="31"/>
      <c r="H32" s="33"/>
      <c r="I32" s="33"/>
      <c r="J32" s="34" t="str">
        <f t="shared" si="0"/>
        <v/>
      </c>
      <c r="K32" s="34" t="str">
        <f>IF(OR(ISBLANK(H32),ISBLANK(I32),ISBLANK('2a1'!H5)),"",IF(OR(AND(H32&gt;'2a1'!H5,H32&lt;Menu!S73),AND(I32&gt;'2a1'!H5,I32&lt;Menu!S73),AND(H32&lt;'2a1'!H5,I32&gt;Menu!S73)),"Valid","Tidak Valid"))</f>
        <v/>
      </c>
      <c r="L32" s="31"/>
      <c r="M32" s="1"/>
      <c r="N32" s="1"/>
      <c r="O32" s="1"/>
      <c r="P32" s="1"/>
      <c r="Q32" s="1"/>
      <c r="R32" s="1"/>
      <c r="S32" s="1"/>
      <c r="T32" s="1"/>
      <c r="U32" s="1"/>
      <c r="V32" s="1"/>
      <c r="W32" s="1"/>
      <c r="X32" s="1"/>
      <c r="Y32" s="1"/>
      <c r="Z32" s="1"/>
      <c r="AA32" s="1"/>
      <c r="AB32" s="1"/>
    </row>
    <row r="33" spans="1:28" ht="14.25" customHeight="1">
      <c r="A33" s="30">
        <v>22</v>
      </c>
      <c r="B33" s="31"/>
      <c r="C33" s="32"/>
      <c r="D33" s="32"/>
      <c r="E33" s="32"/>
      <c r="F33" s="31"/>
      <c r="G33" s="31"/>
      <c r="H33" s="33"/>
      <c r="I33" s="33"/>
      <c r="J33" s="34" t="str">
        <f t="shared" si="0"/>
        <v/>
      </c>
      <c r="K33" s="34" t="str">
        <f>IF(OR(ISBLANK(H33),ISBLANK(I33),ISBLANK('2a1'!H5)),"",IF(OR(AND(H33&gt;'2a1'!H5,H33&lt;Menu!S73),AND(I33&gt;'2a1'!H5,I33&lt;Menu!S73),AND(H33&lt;'2a1'!H5,I33&gt;Menu!S73)),"Valid","Tidak Valid"))</f>
        <v/>
      </c>
      <c r="L33" s="31"/>
      <c r="M33" s="1"/>
      <c r="N33" s="1"/>
      <c r="O33" s="1"/>
      <c r="P33" s="1"/>
      <c r="Q33" s="1"/>
      <c r="R33" s="1"/>
      <c r="S33" s="1"/>
      <c r="T33" s="1"/>
      <c r="U33" s="1"/>
      <c r="V33" s="1"/>
      <c r="W33" s="1"/>
      <c r="X33" s="1"/>
      <c r="Y33" s="1"/>
      <c r="Z33" s="1"/>
      <c r="AA33" s="1"/>
      <c r="AB33" s="1"/>
    </row>
    <row r="34" spans="1:28" ht="14.25" customHeight="1">
      <c r="A34" s="30">
        <v>23</v>
      </c>
      <c r="B34" s="31"/>
      <c r="C34" s="32"/>
      <c r="D34" s="32"/>
      <c r="E34" s="32"/>
      <c r="F34" s="31"/>
      <c r="G34" s="31"/>
      <c r="H34" s="33"/>
      <c r="I34" s="33"/>
      <c r="J34" s="34" t="str">
        <f t="shared" si="0"/>
        <v/>
      </c>
      <c r="K34" s="34" t="str">
        <f>IF(OR(ISBLANK(H34),ISBLANK(I34),ISBLANK('2a1'!H5)),"",IF(OR(AND(H34&gt;'2a1'!H5,H34&lt;Menu!S73),AND(I34&gt;'2a1'!H5,I34&lt;Menu!S73),AND(H34&lt;'2a1'!H5,I34&gt;Menu!S73)),"Valid","Tidak Valid"))</f>
        <v/>
      </c>
      <c r="L34" s="31"/>
      <c r="M34" s="1"/>
      <c r="N34" s="1"/>
      <c r="O34" s="1"/>
      <c r="P34" s="1"/>
      <c r="Q34" s="1"/>
      <c r="R34" s="1"/>
      <c r="S34" s="1"/>
      <c r="T34" s="1"/>
      <c r="U34" s="1"/>
      <c r="V34" s="1"/>
      <c r="W34" s="1"/>
      <c r="X34" s="1"/>
      <c r="Y34" s="1"/>
      <c r="Z34" s="1"/>
      <c r="AA34" s="1"/>
      <c r="AB34" s="1"/>
    </row>
    <row r="35" spans="1:28" ht="14.25" customHeight="1">
      <c r="A35" s="30">
        <v>24</v>
      </c>
      <c r="B35" s="31"/>
      <c r="C35" s="32"/>
      <c r="D35" s="32"/>
      <c r="E35" s="32"/>
      <c r="F35" s="31"/>
      <c r="G35" s="31"/>
      <c r="H35" s="33"/>
      <c r="I35" s="33"/>
      <c r="J35" s="34" t="str">
        <f t="shared" si="0"/>
        <v/>
      </c>
      <c r="K35" s="34" t="str">
        <f>IF(OR(ISBLANK(H35),ISBLANK(I35),ISBLANK('2a1'!H5)),"",IF(OR(AND(H35&gt;'2a1'!H5,H35&lt;Menu!S73),AND(I35&gt;'2a1'!H5,I35&lt;Menu!S73),AND(H35&lt;'2a1'!H5,I35&gt;Menu!S73)),"Valid","Tidak Valid"))</f>
        <v/>
      </c>
      <c r="L35" s="31"/>
      <c r="M35" s="1"/>
      <c r="N35" s="1"/>
      <c r="O35" s="1"/>
      <c r="P35" s="1"/>
      <c r="Q35" s="1"/>
      <c r="R35" s="1"/>
      <c r="S35" s="1"/>
      <c r="T35" s="1"/>
      <c r="U35" s="1"/>
      <c r="V35" s="1"/>
      <c r="W35" s="1"/>
      <c r="X35" s="1"/>
      <c r="Y35" s="1"/>
      <c r="Z35" s="1"/>
      <c r="AA35" s="1"/>
      <c r="AB35" s="1"/>
    </row>
    <row r="36" spans="1:28" ht="14.25" customHeight="1">
      <c r="A36" s="30">
        <v>25</v>
      </c>
      <c r="B36" s="31"/>
      <c r="C36" s="32"/>
      <c r="D36" s="32"/>
      <c r="E36" s="32"/>
      <c r="F36" s="31"/>
      <c r="G36" s="31"/>
      <c r="H36" s="33"/>
      <c r="I36" s="33"/>
      <c r="J36" s="34" t="str">
        <f t="shared" si="0"/>
        <v/>
      </c>
      <c r="K36" s="34" t="str">
        <f>IF(OR(ISBLANK(H36),ISBLANK(I36),ISBLANK('2a1'!H5)),"",IF(OR(AND(H36&gt;'2a1'!H5,H36&lt;Menu!S73),AND(I36&gt;'2a1'!H5,I36&lt;Menu!S73),AND(H36&lt;'2a1'!H5,I36&gt;Menu!S73)),"Valid","Tidak Valid"))</f>
        <v/>
      </c>
      <c r="L36" s="31"/>
      <c r="M36" s="1"/>
      <c r="N36" s="1"/>
      <c r="O36" s="1"/>
      <c r="P36" s="1"/>
      <c r="Q36" s="1"/>
      <c r="R36" s="1"/>
      <c r="S36" s="1"/>
      <c r="T36" s="1"/>
      <c r="U36" s="1"/>
      <c r="V36" s="1"/>
      <c r="W36" s="1"/>
      <c r="X36" s="1"/>
      <c r="Y36" s="1"/>
      <c r="Z36" s="1"/>
      <c r="AA36" s="1"/>
      <c r="AB36" s="1"/>
    </row>
    <row r="37" spans="1:28" ht="14.25" customHeight="1">
      <c r="A37" s="30">
        <v>26</v>
      </c>
      <c r="B37" s="31"/>
      <c r="C37" s="32"/>
      <c r="D37" s="32"/>
      <c r="E37" s="32"/>
      <c r="F37" s="31"/>
      <c r="G37" s="31"/>
      <c r="H37" s="33"/>
      <c r="I37" s="33"/>
      <c r="J37" s="34" t="str">
        <f t="shared" si="0"/>
        <v/>
      </c>
      <c r="K37" s="34" t="str">
        <f>IF(OR(ISBLANK(H37),ISBLANK(I37),ISBLANK('2a1'!H5)),"",IF(OR(AND(H37&gt;'2a1'!H5,H37&lt;Menu!S73),AND(I37&gt;'2a1'!H5,I37&lt;Menu!S73),AND(H37&lt;'2a1'!H5,I37&gt;Menu!S73)),"Valid","Tidak Valid"))</f>
        <v/>
      </c>
      <c r="L37" s="31"/>
      <c r="M37" s="1"/>
      <c r="N37" s="1"/>
      <c r="O37" s="1"/>
      <c r="P37" s="1"/>
      <c r="Q37" s="1"/>
      <c r="R37" s="1"/>
      <c r="S37" s="1"/>
      <c r="T37" s="1"/>
      <c r="U37" s="1"/>
      <c r="V37" s="1"/>
      <c r="W37" s="1"/>
      <c r="X37" s="1"/>
      <c r="Y37" s="1"/>
      <c r="Z37" s="1"/>
      <c r="AA37" s="1"/>
      <c r="AB37" s="1"/>
    </row>
    <row r="38" spans="1:28" ht="14.25" customHeight="1">
      <c r="A38" s="30">
        <v>27</v>
      </c>
      <c r="B38" s="31"/>
      <c r="C38" s="32"/>
      <c r="D38" s="32"/>
      <c r="E38" s="32"/>
      <c r="F38" s="31"/>
      <c r="G38" s="31"/>
      <c r="H38" s="33"/>
      <c r="I38" s="33"/>
      <c r="J38" s="34" t="str">
        <f t="shared" si="0"/>
        <v/>
      </c>
      <c r="K38" s="34" t="str">
        <f>IF(OR(ISBLANK(H38),ISBLANK(I38),ISBLANK('2a1'!H5)),"",IF(OR(AND(H38&gt;'2a1'!H5,H38&lt;Menu!S73),AND(I38&gt;'2a1'!H5,I38&lt;Menu!S73),AND(H38&lt;'2a1'!H5,I38&gt;Menu!S73)),"Valid","Tidak Valid"))</f>
        <v/>
      </c>
      <c r="L38" s="31"/>
      <c r="M38" s="1"/>
      <c r="N38" s="1"/>
      <c r="O38" s="1"/>
      <c r="P38" s="1"/>
      <c r="Q38" s="1"/>
      <c r="R38" s="1"/>
      <c r="S38" s="1"/>
      <c r="T38" s="1"/>
      <c r="U38" s="1"/>
      <c r="V38" s="1"/>
      <c r="W38" s="1"/>
      <c r="X38" s="1"/>
      <c r="Y38" s="1"/>
      <c r="Z38" s="1"/>
      <c r="AA38" s="1"/>
      <c r="AB38" s="1"/>
    </row>
    <row r="39" spans="1:28" ht="14.25" customHeight="1">
      <c r="A39" s="30">
        <v>28</v>
      </c>
      <c r="B39" s="31"/>
      <c r="C39" s="32"/>
      <c r="D39" s="32"/>
      <c r="E39" s="32"/>
      <c r="F39" s="31"/>
      <c r="G39" s="31"/>
      <c r="H39" s="33"/>
      <c r="I39" s="33"/>
      <c r="J39" s="34" t="str">
        <f t="shared" si="0"/>
        <v/>
      </c>
      <c r="K39" s="34" t="str">
        <f>IF(OR(ISBLANK(H39),ISBLANK(I39),ISBLANK('2a1'!H5)),"",IF(OR(AND(H39&gt;'2a1'!H5,H39&lt;Menu!S73),AND(I39&gt;'2a1'!H5,I39&lt;Menu!S73),AND(H39&lt;'2a1'!H5,I39&gt;Menu!S73)),"Valid","Tidak Valid"))</f>
        <v/>
      </c>
      <c r="L39" s="31"/>
      <c r="M39" s="1"/>
      <c r="N39" s="1"/>
      <c r="O39" s="1"/>
      <c r="P39" s="1"/>
      <c r="Q39" s="1"/>
      <c r="R39" s="1"/>
      <c r="S39" s="1"/>
      <c r="T39" s="1"/>
      <c r="U39" s="1"/>
      <c r="V39" s="1"/>
      <c r="W39" s="1"/>
      <c r="X39" s="1"/>
      <c r="Y39" s="1"/>
      <c r="Z39" s="1"/>
      <c r="AA39" s="1"/>
      <c r="AB39" s="1"/>
    </row>
    <row r="40" spans="1:28" ht="14.25" customHeight="1">
      <c r="A40" s="30">
        <v>29</v>
      </c>
      <c r="B40" s="31"/>
      <c r="C40" s="32"/>
      <c r="D40" s="32"/>
      <c r="E40" s="32"/>
      <c r="F40" s="31"/>
      <c r="G40" s="31"/>
      <c r="H40" s="33"/>
      <c r="I40" s="33"/>
      <c r="J40" s="34" t="str">
        <f t="shared" si="0"/>
        <v/>
      </c>
      <c r="K40" s="34" t="str">
        <f>IF(OR(ISBLANK(H40),ISBLANK(I40),ISBLANK('2a1'!H5)),"",IF(OR(AND(H40&gt;'2a1'!H5,H40&lt;Menu!S73),AND(I40&gt;'2a1'!H5,I40&lt;Menu!S73),AND(H40&lt;'2a1'!H5,I40&gt;Menu!S73)),"Valid","Tidak Valid"))</f>
        <v/>
      </c>
      <c r="L40" s="31"/>
      <c r="M40" s="1"/>
      <c r="N40" s="1"/>
      <c r="O40" s="1"/>
      <c r="P40" s="1"/>
      <c r="Q40" s="1"/>
      <c r="R40" s="1"/>
      <c r="S40" s="1"/>
      <c r="T40" s="1"/>
      <c r="U40" s="1"/>
      <c r="V40" s="1"/>
      <c r="W40" s="1"/>
      <c r="X40" s="1"/>
      <c r="Y40" s="1"/>
      <c r="Z40" s="1"/>
      <c r="AA40" s="1"/>
      <c r="AB40" s="1"/>
    </row>
    <row r="41" spans="1:28" ht="14.25" customHeight="1">
      <c r="A41" s="30">
        <v>30</v>
      </c>
      <c r="B41" s="31"/>
      <c r="C41" s="32"/>
      <c r="D41" s="32"/>
      <c r="E41" s="32"/>
      <c r="F41" s="31"/>
      <c r="G41" s="31"/>
      <c r="H41" s="33"/>
      <c r="I41" s="33"/>
      <c r="J41" s="34" t="str">
        <f t="shared" si="0"/>
        <v/>
      </c>
      <c r="K41" s="34" t="str">
        <f>IF(OR(ISBLANK(H41),ISBLANK(I41),ISBLANK('2a1'!H5)),"",IF(OR(AND(H41&gt;'2a1'!H5,H41&lt;Menu!S73),AND(I41&gt;'2a1'!H5,I41&lt;Menu!S73),AND(H41&lt;'2a1'!H5,I41&gt;Menu!S73)),"Valid","Tidak Valid"))</f>
        <v/>
      </c>
      <c r="L41" s="31"/>
      <c r="M41" s="1"/>
      <c r="N41" s="1"/>
      <c r="O41" s="1"/>
      <c r="P41" s="1"/>
      <c r="Q41" s="1"/>
      <c r="R41" s="1"/>
      <c r="S41" s="1"/>
      <c r="T41" s="1"/>
      <c r="U41" s="1"/>
      <c r="V41" s="1"/>
      <c r="W41" s="1"/>
      <c r="X41" s="1"/>
      <c r="Y41" s="1"/>
      <c r="Z41" s="1"/>
      <c r="AA41" s="1"/>
      <c r="AB41" s="1"/>
    </row>
    <row r="42" spans="1:28" ht="14.25" customHeight="1">
      <c r="A42" s="30">
        <v>31</v>
      </c>
      <c r="B42" s="31"/>
      <c r="C42" s="32"/>
      <c r="D42" s="32"/>
      <c r="E42" s="32"/>
      <c r="F42" s="31"/>
      <c r="G42" s="31"/>
      <c r="H42" s="33"/>
      <c r="I42" s="33"/>
      <c r="J42" s="34" t="str">
        <f t="shared" si="0"/>
        <v/>
      </c>
      <c r="K42" s="34" t="str">
        <f>IF(OR(ISBLANK(H42),ISBLANK(I42),ISBLANK('2a1'!H5)),"",IF(OR(AND(H42&gt;'2a1'!H5,H42&lt;Menu!S73),AND(I42&gt;'2a1'!H5,I42&lt;Menu!S73),AND(H42&lt;'2a1'!H5,I42&gt;Menu!S73)),"Valid","Tidak Valid"))</f>
        <v/>
      </c>
      <c r="L42" s="31"/>
      <c r="M42" s="1"/>
      <c r="N42" s="1"/>
      <c r="O42" s="1"/>
      <c r="P42" s="1"/>
      <c r="Q42" s="1"/>
      <c r="R42" s="1"/>
      <c r="S42" s="1"/>
      <c r="T42" s="1"/>
      <c r="U42" s="1"/>
      <c r="V42" s="1"/>
      <c r="W42" s="1"/>
      <c r="X42" s="1"/>
      <c r="Y42" s="1"/>
      <c r="Z42" s="1"/>
      <c r="AA42" s="1"/>
      <c r="AB42" s="1"/>
    </row>
    <row r="43" spans="1:28" ht="14.25" customHeight="1">
      <c r="A43" s="30">
        <v>32</v>
      </c>
      <c r="B43" s="31"/>
      <c r="C43" s="32"/>
      <c r="D43" s="32"/>
      <c r="E43" s="32"/>
      <c r="F43" s="31"/>
      <c r="G43" s="31"/>
      <c r="H43" s="33"/>
      <c r="I43" s="33"/>
      <c r="J43" s="34" t="str">
        <f t="shared" si="0"/>
        <v/>
      </c>
      <c r="K43" s="34" t="str">
        <f>IF(OR(ISBLANK(H43),ISBLANK(I43),ISBLANK('2a1'!H5)),"",IF(OR(AND(H43&gt;'2a1'!H5,H43&lt;Menu!S73),AND(I43&gt;'2a1'!H5,I43&lt;Menu!S73),AND(H43&lt;'2a1'!H5,I43&gt;Menu!S73)),"Valid","Tidak Valid"))</f>
        <v/>
      </c>
      <c r="L43" s="31"/>
      <c r="M43" s="1"/>
      <c r="N43" s="1"/>
      <c r="O43" s="1"/>
      <c r="P43" s="1"/>
      <c r="Q43" s="1"/>
      <c r="R43" s="1"/>
      <c r="S43" s="1"/>
      <c r="T43" s="1"/>
      <c r="U43" s="1"/>
      <c r="V43" s="1"/>
      <c r="W43" s="1"/>
      <c r="X43" s="1"/>
      <c r="Y43" s="1"/>
      <c r="Z43" s="1"/>
      <c r="AA43" s="1"/>
      <c r="AB43" s="1"/>
    </row>
    <row r="44" spans="1:28" ht="14.25" customHeight="1">
      <c r="A44" s="30">
        <v>33</v>
      </c>
      <c r="B44" s="31"/>
      <c r="C44" s="32"/>
      <c r="D44" s="32"/>
      <c r="E44" s="32"/>
      <c r="F44" s="31"/>
      <c r="G44" s="31"/>
      <c r="H44" s="33"/>
      <c r="I44" s="33"/>
      <c r="J44" s="34" t="str">
        <f t="shared" si="0"/>
        <v/>
      </c>
      <c r="K44" s="34" t="str">
        <f>IF(OR(ISBLANK(H44),ISBLANK(I44),ISBLANK('2a1'!H5)),"",IF(OR(AND(H44&gt;'2a1'!H5,H44&lt;Menu!S73),AND(I44&gt;'2a1'!H5,I44&lt;Menu!S73),AND(H44&lt;'2a1'!H5,I44&gt;Menu!S73)),"Valid","Tidak Valid"))</f>
        <v/>
      </c>
      <c r="L44" s="31"/>
      <c r="M44" s="1"/>
      <c r="N44" s="1"/>
      <c r="O44" s="1"/>
      <c r="P44" s="1"/>
      <c r="Q44" s="1"/>
      <c r="R44" s="1"/>
      <c r="S44" s="1"/>
      <c r="T44" s="1"/>
      <c r="U44" s="1"/>
      <c r="V44" s="1"/>
      <c r="W44" s="1"/>
      <c r="X44" s="1"/>
      <c r="Y44" s="1"/>
      <c r="Z44" s="1"/>
      <c r="AA44" s="1"/>
      <c r="AB44" s="1"/>
    </row>
    <row r="45" spans="1:28" ht="14.25" customHeight="1">
      <c r="A45" s="30">
        <v>34</v>
      </c>
      <c r="B45" s="31"/>
      <c r="C45" s="32"/>
      <c r="D45" s="32"/>
      <c r="E45" s="32"/>
      <c r="F45" s="31"/>
      <c r="G45" s="31"/>
      <c r="H45" s="33"/>
      <c r="I45" s="33"/>
      <c r="J45" s="34" t="str">
        <f t="shared" si="0"/>
        <v/>
      </c>
      <c r="K45" s="34" t="str">
        <f>IF(OR(ISBLANK(H45),ISBLANK(I45),ISBLANK('2a1'!H5)),"",IF(OR(AND(H45&gt;'2a1'!H5,H45&lt;Menu!S73),AND(I45&gt;'2a1'!H5,I45&lt;Menu!S73),AND(H45&lt;'2a1'!H5,I45&gt;Menu!S73)),"Valid","Tidak Valid"))</f>
        <v/>
      </c>
      <c r="L45" s="31"/>
      <c r="M45" s="1"/>
      <c r="N45" s="1"/>
      <c r="O45" s="1"/>
      <c r="P45" s="1"/>
      <c r="Q45" s="1"/>
      <c r="R45" s="1"/>
      <c r="S45" s="1"/>
      <c r="T45" s="1"/>
      <c r="U45" s="1"/>
      <c r="V45" s="1"/>
      <c r="W45" s="1"/>
      <c r="X45" s="1"/>
      <c r="Y45" s="1"/>
      <c r="Z45" s="1"/>
      <c r="AA45" s="1"/>
      <c r="AB45" s="1"/>
    </row>
    <row r="46" spans="1:28" ht="14.25" customHeight="1">
      <c r="A46" s="30">
        <v>35</v>
      </c>
      <c r="B46" s="31"/>
      <c r="C46" s="32"/>
      <c r="D46" s="32"/>
      <c r="E46" s="32"/>
      <c r="F46" s="31"/>
      <c r="G46" s="31"/>
      <c r="H46" s="33"/>
      <c r="I46" s="33"/>
      <c r="J46" s="34" t="str">
        <f t="shared" si="0"/>
        <v/>
      </c>
      <c r="K46" s="34" t="str">
        <f>IF(OR(ISBLANK(H46),ISBLANK(I46),ISBLANK('2a1'!H5)),"",IF(OR(AND(H46&gt;'2a1'!H5,H46&lt;Menu!S73),AND(I46&gt;'2a1'!H5,I46&lt;Menu!S73),AND(H46&lt;'2a1'!H5,I46&gt;Menu!S73)),"Valid","Tidak Valid"))</f>
        <v/>
      </c>
      <c r="L46" s="31"/>
      <c r="M46" s="1"/>
      <c r="N46" s="1"/>
      <c r="O46" s="1"/>
      <c r="P46" s="1"/>
      <c r="Q46" s="1"/>
      <c r="R46" s="1"/>
      <c r="S46" s="1"/>
      <c r="T46" s="1"/>
      <c r="U46" s="1"/>
      <c r="V46" s="1"/>
      <c r="W46" s="1"/>
      <c r="X46" s="1"/>
      <c r="Y46" s="1"/>
      <c r="Z46" s="1"/>
      <c r="AA46" s="1"/>
      <c r="AB46" s="1"/>
    </row>
    <row r="47" spans="1:28" ht="14.25" customHeight="1">
      <c r="A47" s="30">
        <v>36</v>
      </c>
      <c r="B47" s="31"/>
      <c r="C47" s="32"/>
      <c r="D47" s="32"/>
      <c r="E47" s="32"/>
      <c r="F47" s="31"/>
      <c r="G47" s="31"/>
      <c r="H47" s="33"/>
      <c r="I47" s="33"/>
      <c r="J47" s="34" t="str">
        <f t="shared" si="0"/>
        <v/>
      </c>
      <c r="K47" s="34" t="str">
        <f>IF(OR(ISBLANK(H47),ISBLANK(I47),ISBLANK('2a1'!H5)),"",IF(OR(AND(H47&gt;'2a1'!H5,H47&lt;Menu!S73),AND(I47&gt;'2a1'!H5,I47&lt;Menu!S73),AND(H47&lt;'2a1'!H5,I47&gt;Menu!S73)),"Valid","Tidak Valid"))</f>
        <v/>
      </c>
      <c r="L47" s="31"/>
      <c r="M47" s="1"/>
      <c r="N47" s="1"/>
      <c r="O47" s="1"/>
      <c r="P47" s="1"/>
      <c r="Q47" s="1"/>
      <c r="R47" s="1"/>
      <c r="S47" s="1"/>
      <c r="T47" s="1"/>
      <c r="U47" s="1"/>
      <c r="V47" s="1"/>
      <c r="W47" s="1"/>
      <c r="X47" s="1"/>
      <c r="Y47" s="1"/>
      <c r="Z47" s="1"/>
      <c r="AA47" s="1"/>
      <c r="AB47" s="1"/>
    </row>
    <row r="48" spans="1:28" ht="14.25" customHeight="1">
      <c r="A48" s="30">
        <v>37</v>
      </c>
      <c r="B48" s="31"/>
      <c r="C48" s="32"/>
      <c r="D48" s="32"/>
      <c r="E48" s="32"/>
      <c r="F48" s="31"/>
      <c r="G48" s="31"/>
      <c r="H48" s="33"/>
      <c r="I48" s="33"/>
      <c r="J48" s="34" t="str">
        <f t="shared" si="0"/>
        <v/>
      </c>
      <c r="K48" s="34" t="str">
        <f>IF(OR(ISBLANK(H48),ISBLANK(I48),ISBLANK('2a1'!H5)),"",IF(OR(AND(H48&gt;'2a1'!H5,H48&lt;Menu!S73),AND(I48&gt;'2a1'!H5,I48&lt;Menu!S73),AND(H48&lt;'2a1'!H5,I48&gt;Menu!S73)),"Valid","Tidak Valid"))</f>
        <v/>
      </c>
      <c r="L48" s="31"/>
      <c r="M48" s="1"/>
      <c r="N48" s="1"/>
      <c r="O48" s="1"/>
      <c r="P48" s="1"/>
      <c r="Q48" s="1"/>
      <c r="R48" s="1"/>
      <c r="S48" s="1"/>
      <c r="T48" s="1"/>
      <c r="U48" s="1"/>
      <c r="V48" s="1"/>
      <c r="W48" s="1"/>
      <c r="X48" s="1"/>
      <c r="Y48" s="1"/>
      <c r="Z48" s="1"/>
      <c r="AA48" s="1"/>
      <c r="AB48" s="1"/>
    </row>
    <row r="49" spans="1:28" ht="14.25" customHeight="1">
      <c r="A49" s="30">
        <v>38</v>
      </c>
      <c r="B49" s="31"/>
      <c r="C49" s="32"/>
      <c r="D49" s="32"/>
      <c r="E49" s="32"/>
      <c r="F49" s="31"/>
      <c r="G49" s="31"/>
      <c r="H49" s="33"/>
      <c r="I49" s="33"/>
      <c r="J49" s="34" t="str">
        <f t="shared" si="0"/>
        <v/>
      </c>
      <c r="K49" s="34" t="str">
        <f>IF(OR(ISBLANK(H49),ISBLANK(I49),ISBLANK('2a1'!H5)),"",IF(OR(AND(H49&gt;'2a1'!H5,H49&lt;Menu!S73),AND(I49&gt;'2a1'!H5,I49&lt;Menu!S73),AND(H49&lt;'2a1'!H5,I49&gt;Menu!S73)),"Valid","Tidak Valid"))</f>
        <v/>
      </c>
      <c r="L49" s="31"/>
      <c r="M49" s="1"/>
      <c r="N49" s="1"/>
      <c r="O49" s="1"/>
      <c r="P49" s="1"/>
      <c r="Q49" s="1"/>
      <c r="R49" s="1"/>
      <c r="S49" s="1"/>
      <c r="T49" s="1"/>
      <c r="U49" s="1"/>
      <c r="V49" s="1"/>
      <c r="W49" s="1"/>
      <c r="X49" s="1"/>
      <c r="Y49" s="1"/>
      <c r="Z49" s="1"/>
      <c r="AA49" s="1"/>
      <c r="AB49" s="1"/>
    </row>
    <row r="50" spans="1:28" ht="14.25" customHeight="1">
      <c r="A50" s="30">
        <v>39</v>
      </c>
      <c r="B50" s="31"/>
      <c r="C50" s="32"/>
      <c r="D50" s="32"/>
      <c r="E50" s="32"/>
      <c r="F50" s="31"/>
      <c r="G50" s="31"/>
      <c r="H50" s="33"/>
      <c r="I50" s="33"/>
      <c r="J50" s="34" t="str">
        <f t="shared" si="0"/>
        <v/>
      </c>
      <c r="K50" s="34" t="str">
        <f>IF(OR(ISBLANK(H50),ISBLANK(I50),ISBLANK('2a1'!H5)),"",IF(OR(AND(H50&gt;'2a1'!H5,H50&lt;Menu!S73),AND(I50&gt;'2a1'!H5,I50&lt;Menu!S73),AND(H50&lt;'2a1'!H5,I50&gt;Menu!S73)),"Valid","Tidak Valid"))</f>
        <v/>
      </c>
      <c r="L50" s="31"/>
      <c r="M50" s="1"/>
      <c r="N50" s="1"/>
      <c r="O50" s="1"/>
      <c r="P50" s="1"/>
      <c r="Q50" s="1"/>
      <c r="R50" s="1"/>
      <c r="S50" s="1"/>
      <c r="T50" s="1"/>
      <c r="U50" s="1"/>
      <c r="V50" s="1"/>
      <c r="W50" s="1"/>
      <c r="X50" s="1"/>
      <c r="Y50" s="1"/>
      <c r="Z50" s="1"/>
      <c r="AA50" s="1"/>
      <c r="AB50" s="1"/>
    </row>
    <row r="51" spans="1:28" ht="14.25" customHeight="1">
      <c r="A51" s="30">
        <v>40</v>
      </c>
      <c r="B51" s="31"/>
      <c r="C51" s="32"/>
      <c r="D51" s="32"/>
      <c r="E51" s="32"/>
      <c r="F51" s="31"/>
      <c r="G51" s="31"/>
      <c r="H51" s="33"/>
      <c r="I51" s="33"/>
      <c r="J51" s="34" t="str">
        <f t="shared" si="0"/>
        <v/>
      </c>
      <c r="K51" s="34" t="str">
        <f>IF(OR(ISBLANK(H51),ISBLANK(I51),ISBLANK('2a1'!H5)),"",IF(OR(AND(H51&gt;'2a1'!H5,H51&lt;Menu!S73),AND(I51&gt;'2a1'!H5,I51&lt;Menu!S73),AND(H51&lt;'2a1'!H5,I51&gt;Menu!S73)),"Valid","Tidak Valid"))</f>
        <v/>
      </c>
      <c r="L51" s="31"/>
      <c r="M51" s="1"/>
      <c r="N51" s="1"/>
      <c r="O51" s="1"/>
      <c r="P51" s="1"/>
      <c r="Q51" s="1"/>
      <c r="R51" s="1"/>
      <c r="S51" s="1"/>
      <c r="T51" s="1"/>
      <c r="U51" s="1"/>
      <c r="V51" s="1"/>
      <c r="W51" s="1"/>
      <c r="X51" s="1"/>
      <c r="Y51" s="1"/>
      <c r="Z51" s="1"/>
      <c r="AA51" s="1"/>
      <c r="AB51" s="1"/>
    </row>
    <row r="52" spans="1:28" ht="14.25" customHeight="1">
      <c r="A52" s="30">
        <v>41</v>
      </c>
      <c r="B52" s="31"/>
      <c r="C52" s="32"/>
      <c r="D52" s="32"/>
      <c r="E52" s="32"/>
      <c r="F52" s="31"/>
      <c r="G52" s="31"/>
      <c r="H52" s="33"/>
      <c r="I52" s="33"/>
      <c r="J52" s="34" t="str">
        <f t="shared" si="0"/>
        <v/>
      </c>
      <c r="K52" s="34" t="str">
        <f>IF(OR(ISBLANK(H52),ISBLANK(I52),ISBLANK('2a1'!H5)),"",IF(OR(AND(H52&gt;'2a1'!H5,H52&lt;Menu!S73),AND(I52&gt;'2a1'!H5,I52&lt;Menu!S73),AND(H52&lt;'2a1'!H5,I52&gt;Menu!S73)),"Valid","Tidak Valid"))</f>
        <v/>
      </c>
      <c r="L52" s="31"/>
      <c r="M52" s="1"/>
      <c r="N52" s="1"/>
      <c r="O52" s="1"/>
      <c r="P52" s="1"/>
      <c r="Q52" s="1"/>
      <c r="R52" s="1"/>
      <c r="S52" s="1"/>
      <c r="T52" s="1"/>
      <c r="U52" s="1"/>
      <c r="V52" s="1"/>
      <c r="W52" s="1"/>
      <c r="X52" s="1"/>
      <c r="Y52" s="1"/>
      <c r="Z52" s="1"/>
      <c r="AA52" s="1"/>
      <c r="AB52" s="1"/>
    </row>
    <row r="53" spans="1:28" ht="14.25" customHeight="1">
      <c r="A53" s="30">
        <v>42</v>
      </c>
      <c r="B53" s="31"/>
      <c r="C53" s="32"/>
      <c r="D53" s="32"/>
      <c r="E53" s="32"/>
      <c r="F53" s="31"/>
      <c r="G53" s="31"/>
      <c r="H53" s="33"/>
      <c r="I53" s="33"/>
      <c r="J53" s="34" t="str">
        <f t="shared" si="0"/>
        <v/>
      </c>
      <c r="K53" s="34" t="str">
        <f>IF(OR(ISBLANK(H53),ISBLANK(I53),ISBLANK('2a1'!H5)),"",IF(OR(AND(H53&gt;'2a1'!H5,H53&lt;Menu!S73),AND(I53&gt;'2a1'!H5,I53&lt;Menu!S73),AND(H53&lt;'2a1'!H5,I53&gt;Menu!S73)),"Valid","Tidak Valid"))</f>
        <v/>
      </c>
      <c r="L53" s="31"/>
      <c r="M53" s="1"/>
      <c r="N53" s="1"/>
      <c r="O53" s="1"/>
      <c r="P53" s="1"/>
      <c r="Q53" s="1"/>
      <c r="R53" s="1"/>
      <c r="S53" s="1"/>
      <c r="T53" s="1"/>
      <c r="U53" s="1"/>
      <c r="V53" s="1"/>
      <c r="W53" s="1"/>
      <c r="X53" s="1"/>
      <c r="Y53" s="1"/>
      <c r="Z53" s="1"/>
      <c r="AA53" s="1"/>
      <c r="AB53" s="1"/>
    </row>
    <row r="54" spans="1:28" ht="14.25" customHeight="1">
      <c r="A54" s="30">
        <v>43</v>
      </c>
      <c r="B54" s="31"/>
      <c r="C54" s="32"/>
      <c r="D54" s="32"/>
      <c r="E54" s="32"/>
      <c r="F54" s="31"/>
      <c r="G54" s="31"/>
      <c r="H54" s="33"/>
      <c r="I54" s="33"/>
      <c r="J54" s="34" t="str">
        <f t="shared" si="0"/>
        <v/>
      </c>
      <c r="K54" s="34" t="str">
        <f>IF(OR(ISBLANK(H54),ISBLANK(I54),ISBLANK('2a1'!H5)),"",IF(OR(AND(H54&gt;'2a1'!H5,H54&lt;Menu!S73),AND(I54&gt;'2a1'!H5,I54&lt;Menu!S73),AND(H54&lt;'2a1'!H5,I54&gt;Menu!S73)),"Valid","Tidak Valid"))</f>
        <v/>
      </c>
      <c r="L54" s="31"/>
      <c r="M54" s="1"/>
      <c r="N54" s="1"/>
      <c r="O54" s="1"/>
      <c r="P54" s="1"/>
      <c r="Q54" s="1"/>
      <c r="R54" s="1"/>
      <c r="S54" s="1"/>
      <c r="T54" s="1"/>
      <c r="U54" s="1"/>
      <c r="V54" s="1"/>
      <c r="W54" s="1"/>
      <c r="X54" s="1"/>
      <c r="Y54" s="1"/>
      <c r="Z54" s="1"/>
      <c r="AA54" s="1"/>
      <c r="AB54" s="1"/>
    </row>
    <row r="55" spans="1:28" ht="14.25" customHeight="1">
      <c r="A55" s="30">
        <v>44</v>
      </c>
      <c r="B55" s="31"/>
      <c r="C55" s="32"/>
      <c r="D55" s="32"/>
      <c r="E55" s="32"/>
      <c r="F55" s="31"/>
      <c r="G55" s="31"/>
      <c r="H55" s="33"/>
      <c r="I55" s="33"/>
      <c r="J55" s="34" t="str">
        <f t="shared" si="0"/>
        <v/>
      </c>
      <c r="K55" s="34" t="str">
        <f>IF(OR(ISBLANK(H55),ISBLANK(I55),ISBLANK('2a1'!H5)),"",IF(OR(AND(H55&gt;'2a1'!H5,H55&lt;Menu!S73),AND(I55&gt;'2a1'!H5,I55&lt;Menu!S73),AND(H55&lt;'2a1'!H5,I55&gt;Menu!S73)),"Valid","Tidak Valid"))</f>
        <v/>
      </c>
      <c r="L55" s="31"/>
      <c r="M55" s="1"/>
      <c r="N55" s="1"/>
      <c r="O55" s="1"/>
      <c r="P55" s="1"/>
      <c r="Q55" s="1"/>
      <c r="R55" s="1"/>
      <c r="S55" s="1"/>
      <c r="T55" s="1"/>
      <c r="U55" s="1"/>
      <c r="V55" s="1"/>
      <c r="W55" s="1"/>
      <c r="X55" s="1"/>
      <c r="Y55" s="1"/>
      <c r="Z55" s="1"/>
      <c r="AA55" s="1"/>
      <c r="AB55" s="1"/>
    </row>
    <row r="56" spans="1:28" ht="14.25" customHeight="1">
      <c r="A56" s="30">
        <v>45</v>
      </c>
      <c r="B56" s="31"/>
      <c r="C56" s="32"/>
      <c r="D56" s="32"/>
      <c r="E56" s="32"/>
      <c r="F56" s="31"/>
      <c r="G56" s="31"/>
      <c r="H56" s="33"/>
      <c r="I56" s="33"/>
      <c r="J56" s="34" t="str">
        <f t="shared" si="0"/>
        <v/>
      </c>
      <c r="K56" s="34" t="str">
        <f>IF(OR(ISBLANK(H56),ISBLANK(I56),ISBLANK('2a1'!H5)),"",IF(OR(AND(H56&gt;'2a1'!H5,H56&lt;Menu!S73),AND(I56&gt;'2a1'!H5,I56&lt;Menu!S73),AND(H56&lt;'2a1'!H5,I56&gt;Menu!S73)),"Valid","Tidak Valid"))</f>
        <v/>
      </c>
      <c r="L56" s="31"/>
      <c r="M56" s="1"/>
      <c r="N56" s="1"/>
      <c r="O56" s="1"/>
      <c r="P56" s="1"/>
      <c r="Q56" s="1"/>
      <c r="R56" s="1"/>
      <c r="S56" s="1"/>
      <c r="T56" s="1"/>
      <c r="U56" s="1"/>
      <c r="V56" s="1"/>
      <c r="W56" s="1"/>
      <c r="X56" s="1"/>
      <c r="Y56" s="1"/>
      <c r="Z56" s="1"/>
      <c r="AA56" s="1"/>
      <c r="AB56" s="1"/>
    </row>
    <row r="57" spans="1:28" ht="14.25" customHeight="1">
      <c r="A57" s="30">
        <v>46</v>
      </c>
      <c r="B57" s="31"/>
      <c r="C57" s="32"/>
      <c r="D57" s="32"/>
      <c r="E57" s="32"/>
      <c r="F57" s="31"/>
      <c r="G57" s="31"/>
      <c r="H57" s="33"/>
      <c r="I57" s="33"/>
      <c r="J57" s="34" t="str">
        <f t="shared" si="0"/>
        <v/>
      </c>
      <c r="K57" s="34" t="str">
        <f>IF(OR(ISBLANK(H57),ISBLANK(I57),ISBLANK('2a1'!H5)),"",IF(OR(AND(H57&gt;'2a1'!H5,H57&lt;Menu!S73),AND(I57&gt;'2a1'!H5,I57&lt;Menu!S73),AND(H57&lt;'2a1'!H5,I57&gt;Menu!S73)),"Valid","Tidak Valid"))</f>
        <v/>
      </c>
      <c r="L57" s="31"/>
      <c r="M57" s="1"/>
      <c r="N57" s="1"/>
      <c r="O57" s="1"/>
      <c r="P57" s="1"/>
      <c r="Q57" s="1"/>
      <c r="R57" s="1"/>
      <c r="S57" s="1"/>
      <c r="T57" s="1"/>
      <c r="U57" s="1"/>
      <c r="V57" s="1"/>
      <c r="W57" s="1"/>
      <c r="X57" s="1"/>
      <c r="Y57" s="1"/>
      <c r="Z57" s="1"/>
      <c r="AA57" s="1"/>
      <c r="AB57" s="1"/>
    </row>
    <row r="58" spans="1:28" ht="14.25" customHeight="1">
      <c r="A58" s="30">
        <v>47</v>
      </c>
      <c r="B58" s="31"/>
      <c r="C58" s="32"/>
      <c r="D58" s="32"/>
      <c r="E58" s="32"/>
      <c r="F58" s="31"/>
      <c r="G58" s="31"/>
      <c r="H58" s="33"/>
      <c r="I58" s="33"/>
      <c r="J58" s="34" t="str">
        <f t="shared" si="0"/>
        <v/>
      </c>
      <c r="K58" s="34" t="str">
        <f>IF(OR(ISBLANK(H58),ISBLANK(I58),ISBLANK('2a1'!H5)),"",IF(OR(AND(H58&gt;'2a1'!H5,H58&lt;Menu!S73),AND(I58&gt;'2a1'!H5,I58&lt;Menu!S73),AND(H58&lt;'2a1'!H5,I58&gt;Menu!S73)),"Valid","Tidak Valid"))</f>
        <v/>
      </c>
      <c r="L58" s="31"/>
      <c r="M58" s="1"/>
      <c r="N58" s="1"/>
      <c r="O58" s="1"/>
      <c r="P58" s="1"/>
      <c r="Q58" s="1"/>
      <c r="R58" s="1"/>
      <c r="S58" s="1"/>
      <c r="T58" s="1"/>
      <c r="U58" s="1"/>
      <c r="V58" s="1"/>
      <c r="W58" s="1"/>
      <c r="X58" s="1"/>
      <c r="Y58" s="1"/>
      <c r="Z58" s="1"/>
      <c r="AA58" s="1"/>
      <c r="AB58" s="1"/>
    </row>
    <row r="59" spans="1:28" ht="14.25" customHeight="1">
      <c r="A59" s="30">
        <v>48</v>
      </c>
      <c r="B59" s="31"/>
      <c r="C59" s="32"/>
      <c r="D59" s="32"/>
      <c r="E59" s="32"/>
      <c r="F59" s="31"/>
      <c r="G59" s="31"/>
      <c r="H59" s="33"/>
      <c r="I59" s="33"/>
      <c r="J59" s="34" t="str">
        <f t="shared" si="0"/>
        <v/>
      </c>
      <c r="K59" s="34" t="str">
        <f>IF(OR(ISBLANK(H59),ISBLANK(I59),ISBLANK('2a1'!H5)),"",IF(OR(AND(H59&gt;'2a1'!H5,H59&lt;Menu!S73),AND(I59&gt;'2a1'!H5,I59&lt;Menu!S73),AND(H59&lt;'2a1'!H5,I59&gt;Menu!S73)),"Valid","Tidak Valid"))</f>
        <v/>
      </c>
      <c r="L59" s="31"/>
      <c r="M59" s="1"/>
      <c r="N59" s="1"/>
      <c r="O59" s="1"/>
      <c r="P59" s="1"/>
      <c r="Q59" s="1"/>
      <c r="R59" s="1"/>
      <c r="S59" s="1"/>
      <c r="T59" s="1"/>
      <c r="U59" s="1"/>
      <c r="V59" s="1"/>
      <c r="W59" s="1"/>
      <c r="X59" s="1"/>
      <c r="Y59" s="1"/>
      <c r="Z59" s="1"/>
      <c r="AA59" s="1"/>
      <c r="AB59" s="1"/>
    </row>
    <row r="60" spans="1:28" ht="14.25" customHeight="1">
      <c r="A60" s="30">
        <v>49</v>
      </c>
      <c r="B60" s="31"/>
      <c r="C60" s="32"/>
      <c r="D60" s="32"/>
      <c r="E60" s="32"/>
      <c r="F60" s="31"/>
      <c r="G60" s="31"/>
      <c r="H60" s="33"/>
      <c r="I60" s="33"/>
      <c r="J60" s="34" t="str">
        <f t="shared" si="0"/>
        <v/>
      </c>
      <c r="K60" s="34" t="str">
        <f>IF(OR(ISBLANK(H60),ISBLANK(I60),ISBLANK('2a1'!H5)),"",IF(OR(AND(H60&gt;'2a1'!H5,H60&lt;Menu!S73),AND(I60&gt;'2a1'!H5,I60&lt;Menu!S73),AND(H60&lt;'2a1'!H5,I60&gt;Menu!S73)),"Valid","Tidak Valid"))</f>
        <v/>
      </c>
      <c r="L60" s="31"/>
      <c r="M60" s="1"/>
      <c r="N60" s="1"/>
      <c r="O60" s="1"/>
      <c r="P60" s="1"/>
      <c r="Q60" s="1"/>
      <c r="R60" s="1"/>
      <c r="S60" s="1"/>
      <c r="T60" s="1"/>
      <c r="U60" s="1"/>
      <c r="V60" s="1"/>
      <c r="W60" s="1"/>
      <c r="X60" s="1"/>
      <c r="Y60" s="1"/>
      <c r="Z60" s="1"/>
      <c r="AA60" s="1"/>
      <c r="AB60" s="1"/>
    </row>
    <row r="61" spans="1:28" ht="14.25" customHeight="1">
      <c r="A61" s="30">
        <v>50</v>
      </c>
      <c r="B61" s="31"/>
      <c r="C61" s="32"/>
      <c r="D61" s="32"/>
      <c r="E61" s="32"/>
      <c r="F61" s="31"/>
      <c r="G61" s="31"/>
      <c r="H61" s="33"/>
      <c r="I61" s="33"/>
      <c r="J61" s="34" t="str">
        <f t="shared" si="0"/>
        <v/>
      </c>
      <c r="K61" s="34" t="str">
        <f>IF(OR(ISBLANK(H61),ISBLANK(I61),ISBLANK('2a1'!H5)),"",IF(OR(AND(H61&gt;'2a1'!H5,H61&lt;Menu!S73),AND(I61&gt;'2a1'!H5,I61&lt;Menu!S73),AND(H61&lt;'2a1'!H5,I61&gt;Menu!S73)),"Valid","Tidak Valid"))</f>
        <v/>
      </c>
      <c r="L61" s="31"/>
      <c r="M61" s="1"/>
      <c r="N61" s="1"/>
      <c r="O61" s="1"/>
      <c r="P61" s="1"/>
      <c r="Q61" s="1"/>
      <c r="R61" s="1"/>
      <c r="S61" s="1"/>
      <c r="T61" s="1"/>
      <c r="U61" s="1"/>
      <c r="V61" s="1"/>
      <c r="W61" s="1"/>
      <c r="X61" s="1"/>
      <c r="Y61" s="1"/>
      <c r="Z61" s="1"/>
      <c r="AA61" s="1"/>
      <c r="AB61" s="1"/>
    </row>
    <row r="62" spans="1:28" ht="14.25" customHeight="1">
      <c r="A62" s="30">
        <v>51</v>
      </c>
      <c r="B62" s="31"/>
      <c r="C62" s="32"/>
      <c r="D62" s="32"/>
      <c r="E62" s="32"/>
      <c r="F62" s="31"/>
      <c r="G62" s="31"/>
      <c r="H62" s="33"/>
      <c r="I62" s="33"/>
      <c r="J62" s="34" t="str">
        <f t="shared" si="0"/>
        <v/>
      </c>
      <c r="K62" s="34" t="str">
        <f>IF(OR(ISBLANK(H62),ISBLANK(I62),ISBLANK('2a1'!H5)),"",IF(OR(AND(H62&gt;'2a1'!H5,H62&lt;Menu!S73),AND(I62&gt;'2a1'!H5,I62&lt;Menu!S73),AND(H62&lt;'2a1'!H5,I62&gt;Menu!S73)),"Valid","Tidak Valid"))</f>
        <v/>
      </c>
      <c r="L62" s="31"/>
      <c r="M62" s="1"/>
      <c r="N62" s="1"/>
      <c r="O62" s="1"/>
      <c r="P62" s="1"/>
      <c r="Q62" s="1"/>
      <c r="R62" s="1"/>
      <c r="S62" s="1"/>
      <c r="T62" s="1"/>
      <c r="U62" s="1"/>
      <c r="V62" s="1"/>
      <c r="W62" s="1"/>
      <c r="X62" s="1"/>
      <c r="Y62" s="1"/>
      <c r="Z62" s="1"/>
      <c r="AA62" s="1"/>
      <c r="AB62" s="1"/>
    </row>
    <row r="63" spans="1:28" ht="14.25" customHeight="1">
      <c r="A63" s="30">
        <v>52</v>
      </c>
      <c r="B63" s="31"/>
      <c r="C63" s="32"/>
      <c r="D63" s="32"/>
      <c r="E63" s="32"/>
      <c r="F63" s="31"/>
      <c r="G63" s="31"/>
      <c r="H63" s="33"/>
      <c r="I63" s="33"/>
      <c r="J63" s="34" t="str">
        <f t="shared" si="0"/>
        <v/>
      </c>
      <c r="K63" s="34" t="str">
        <f>IF(OR(ISBLANK(H63),ISBLANK(I63),ISBLANK('2a1'!H5)),"",IF(OR(AND(H63&gt;'2a1'!H5,H63&lt;Menu!S73),AND(I63&gt;'2a1'!H5,I63&lt;Menu!S73),AND(H63&lt;'2a1'!H5,I63&gt;Menu!S73)),"Valid","Tidak Valid"))</f>
        <v/>
      </c>
      <c r="L63" s="31"/>
      <c r="M63" s="1"/>
      <c r="N63" s="1"/>
      <c r="O63" s="1"/>
      <c r="P63" s="1"/>
      <c r="Q63" s="1"/>
      <c r="R63" s="1"/>
      <c r="S63" s="1"/>
      <c r="T63" s="1"/>
      <c r="U63" s="1"/>
      <c r="V63" s="1"/>
      <c r="W63" s="1"/>
      <c r="X63" s="1"/>
      <c r="Y63" s="1"/>
      <c r="Z63" s="1"/>
      <c r="AA63" s="1"/>
      <c r="AB63" s="1"/>
    </row>
    <row r="64" spans="1:28" ht="14.25" customHeight="1">
      <c r="A64" s="30">
        <v>53</v>
      </c>
      <c r="B64" s="31"/>
      <c r="C64" s="32"/>
      <c r="D64" s="32"/>
      <c r="E64" s="32"/>
      <c r="F64" s="31"/>
      <c r="G64" s="31"/>
      <c r="H64" s="33"/>
      <c r="I64" s="33"/>
      <c r="J64" s="34" t="str">
        <f t="shared" si="0"/>
        <v/>
      </c>
      <c r="K64" s="34" t="str">
        <f>IF(OR(ISBLANK(H64),ISBLANK(I64),ISBLANK('2a1'!H5)),"",IF(OR(AND(H64&gt;'2a1'!H5,H64&lt;Menu!S73),AND(I64&gt;'2a1'!H5,I64&lt;Menu!S73),AND(H64&lt;'2a1'!H5,I64&gt;Menu!S73)),"Valid","Tidak Valid"))</f>
        <v/>
      </c>
      <c r="L64" s="31"/>
      <c r="M64" s="1"/>
      <c r="N64" s="1"/>
      <c r="O64" s="1"/>
      <c r="P64" s="1"/>
      <c r="Q64" s="1"/>
      <c r="R64" s="1"/>
      <c r="S64" s="1"/>
      <c r="T64" s="1"/>
      <c r="U64" s="1"/>
      <c r="V64" s="1"/>
      <c r="W64" s="1"/>
      <c r="X64" s="1"/>
      <c r="Y64" s="1"/>
      <c r="Z64" s="1"/>
      <c r="AA64" s="1"/>
      <c r="AB64" s="1"/>
    </row>
    <row r="65" spans="1:28" ht="14.25" customHeight="1">
      <c r="A65" s="30">
        <v>54</v>
      </c>
      <c r="B65" s="31"/>
      <c r="C65" s="32"/>
      <c r="D65" s="32"/>
      <c r="E65" s="32"/>
      <c r="F65" s="31"/>
      <c r="G65" s="31"/>
      <c r="H65" s="33"/>
      <c r="I65" s="33"/>
      <c r="J65" s="34" t="str">
        <f t="shared" si="0"/>
        <v/>
      </c>
      <c r="K65" s="34" t="str">
        <f>IF(OR(ISBLANK(H65),ISBLANK(I65),ISBLANK('2a1'!H5)),"",IF(OR(AND(H65&gt;'2a1'!H5,H65&lt;Menu!S73),AND(I65&gt;'2a1'!H5,I65&lt;Menu!S73),AND(H65&lt;'2a1'!H5,I65&gt;Menu!S73)),"Valid","Tidak Valid"))</f>
        <v/>
      </c>
      <c r="L65" s="31"/>
      <c r="M65" s="1"/>
      <c r="N65" s="1"/>
      <c r="O65" s="1"/>
      <c r="P65" s="1"/>
      <c r="Q65" s="1"/>
      <c r="R65" s="1"/>
      <c r="S65" s="1"/>
      <c r="T65" s="1"/>
      <c r="U65" s="1"/>
      <c r="V65" s="1"/>
      <c r="W65" s="1"/>
      <c r="X65" s="1"/>
      <c r="Y65" s="1"/>
      <c r="Z65" s="1"/>
      <c r="AA65" s="1"/>
      <c r="AB65" s="1"/>
    </row>
    <row r="66" spans="1:28" ht="14.25" customHeight="1">
      <c r="A66" s="30">
        <v>55</v>
      </c>
      <c r="B66" s="31"/>
      <c r="C66" s="32"/>
      <c r="D66" s="32"/>
      <c r="E66" s="32"/>
      <c r="F66" s="31"/>
      <c r="G66" s="31"/>
      <c r="H66" s="33"/>
      <c r="I66" s="33"/>
      <c r="J66" s="34" t="str">
        <f t="shared" si="0"/>
        <v/>
      </c>
      <c r="K66" s="34" t="str">
        <f>IF(OR(ISBLANK(H66),ISBLANK(I66),ISBLANK('2a1'!H5)),"",IF(OR(AND(H66&gt;'2a1'!H5,H66&lt;Menu!S73),AND(I66&gt;'2a1'!H5,I66&lt;Menu!S73),AND(H66&lt;'2a1'!H5,I66&gt;Menu!S73)),"Valid","Tidak Valid"))</f>
        <v/>
      </c>
      <c r="L66" s="31"/>
      <c r="M66" s="1"/>
      <c r="N66" s="1"/>
      <c r="O66" s="1"/>
      <c r="P66" s="1"/>
      <c r="Q66" s="1"/>
      <c r="R66" s="1"/>
      <c r="S66" s="1"/>
      <c r="T66" s="1"/>
      <c r="U66" s="1"/>
      <c r="V66" s="1"/>
      <c r="W66" s="1"/>
      <c r="X66" s="1"/>
      <c r="Y66" s="1"/>
      <c r="Z66" s="1"/>
      <c r="AA66" s="1"/>
      <c r="AB66" s="1"/>
    </row>
    <row r="67" spans="1:28" ht="14.25" customHeight="1">
      <c r="A67" s="30">
        <v>56</v>
      </c>
      <c r="B67" s="31"/>
      <c r="C67" s="32"/>
      <c r="D67" s="32"/>
      <c r="E67" s="32"/>
      <c r="F67" s="31"/>
      <c r="G67" s="31"/>
      <c r="H67" s="33"/>
      <c r="I67" s="33"/>
      <c r="J67" s="34" t="str">
        <f t="shared" si="0"/>
        <v/>
      </c>
      <c r="K67" s="34" t="str">
        <f>IF(OR(ISBLANK(H67),ISBLANK(I67),ISBLANK('2a1'!H5)),"",IF(OR(AND(H67&gt;'2a1'!H5,H67&lt;Menu!S73),AND(I67&gt;'2a1'!H5,I67&lt;Menu!S73),AND(H67&lt;'2a1'!H5,I67&gt;Menu!S73)),"Valid","Tidak Valid"))</f>
        <v/>
      </c>
      <c r="L67" s="31"/>
      <c r="M67" s="1"/>
      <c r="N67" s="1"/>
      <c r="O67" s="1"/>
      <c r="P67" s="1"/>
      <c r="Q67" s="1"/>
      <c r="R67" s="1"/>
      <c r="S67" s="1"/>
      <c r="T67" s="1"/>
      <c r="U67" s="1"/>
      <c r="V67" s="1"/>
      <c r="W67" s="1"/>
      <c r="X67" s="1"/>
      <c r="Y67" s="1"/>
      <c r="Z67" s="1"/>
      <c r="AA67" s="1"/>
      <c r="AB67" s="1"/>
    </row>
    <row r="68" spans="1:28" ht="14.25" customHeight="1">
      <c r="A68" s="30">
        <v>57</v>
      </c>
      <c r="B68" s="31"/>
      <c r="C68" s="32"/>
      <c r="D68" s="32"/>
      <c r="E68" s="32"/>
      <c r="F68" s="31"/>
      <c r="G68" s="31"/>
      <c r="H68" s="33"/>
      <c r="I68" s="33"/>
      <c r="J68" s="34" t="str">
        <f t="shared" si="0"/>
        <v/>
      </c>
      <c r="K68" s="34" t="str">
        <f>IF(OR(ISBLANK(H68),ISBLANK(I68),ISBLANK('2a1'!H5)),"",IF(OR(AND(H68&gt;'2a1'!H5,H68&lt;Menu!S73),AND(I68&gt;'2a1'!H5,I68&lt;Menu!S73),AND(H68&lt;'2a1'!H5,I68&gt;Menu!S73)),"Valid","Tidak Valid"))</f>
        <v/>
      </c>
      <c r="L68" s="31"/>
      <c r="M68" s="1"/>
      <c r="N68" s="1"/>
      <c r="O68" s="1"/>
      <c r="P68" s="1"/>
      <c r="Q68" s="1"/>
      <c r="R68" s="1"/>
      <c r="S68" s="1"/>
      <c r="T68" s="1"/>
      <c r="U68" s="1"/>
      <c r="V68" s="1"/>
      <c r="W68" s="1"/>
      <c r="X68" s="1"/>
      <c r="Y68" s="1"/>
      <c r="Z68" s="1"/>
      <c r="AA68" s="1"/>
      <c r="AB68" s="1"/>
    </row>
    <row r="69" spans="1:28" ht="14.25" customHeight="1">
      <c r="A69" s="30">
        <v>58</v>
      </c>
      <c r="B69" s="31"/>
      <c r="C69" s="32"/>
      <c r="D69" s="32"/>
      <c r="E69" s="32"/>
      <c r="F69" s="31"/>
      <c r="G69" s="31"/>
      <c r="H69" s="33"/>
      <c r="I69" s="33"/>
      <c r="J69" s="34" t="str">
        <f t="shared" si="0"/>
        <v/>
      </c>
      <c r="K69" s="34" t="str">
        <f>IF(OR(ISBLANK(H69),ISBLANK(I69),ISBLANK('2a1'!H5)),"",IF(OR(AND(H69&gt;'2a1'!H5,H69&lt;Menu!S73),AND(I69&gt;'2a1'!H5,I69&lt;Menu!S73),AND(H69&lt;'2a1'!H5,I69&gt;Menu!S73)),"Valid","Tidak Valid"))</f>
        <v/>
      </c>
      <c r="L69" s="31"/>
      <c r="M69" s="1"/>
      <c r="N69" s="1"/>
      <c r="O69" s="1"/>
      <c r="P69" s="1"/>
      <c r="Q69" s="1"/>
      <c r="R69" s="1"/>
      <c r="S69" s="1"/>
      <c r="T69" s="1"/>
      <c r="U69" s="1"/>
      <c r="V69" s="1"/>
      <c r="W69" s="1"/>
      <c r="X69" s="1"/>
      <c r="Y69" s="1"/>
      <c r="Z69" s="1"/>
      <c r="AA69" s="1"/>
      <c r="AB69" s="1"/>
    </row>
    <row r="70" spans="1:28" ht="14.25" customHeight="1">
      <c r="A70" s="30">
        <v>59</v>
      </c>
      <c r="B70" s="31"/>
      <c r="C70" s="32"/>
      <c r="D70" s="32"/>
      <c r="E70" s="32"/>
      <c r="F70" s="31"/>
      <c r="G70" s="31"/>
      <c r="H70" s="33"/>
      <c r="I70" s="33"/>
      <c r="J70" s="34" t="str">
        <f t="shared" si="0"/>
        <v/>
      </c>
      <c r="K70" s="34" t="str">
        <f>IF(OR(ISBLANK(H70),ISBLANK(I70),ISBLANK('2a1'!H5)),"",IF(OR(AND(H70&gt;'2a1'!H5,H70&lt;Menu!S73),AND(I70&gt;'2a1'!H5,I70&lt;Menu!S73),AND(H70&lt;'2a1'!H5,I70&gt;Menu!S73)),"Valid","Tidak Valid"))</f>
        <v/>
      </c>
      <c r="L70" s="31"/>
      <c r="M70" s="1"/>
      <c r="N70" s="1"/>
      <c r="O70" s="1"/>
      <c r="P70" s="1"/>
      <c r="Q70" s="1"/>
      <c r="R70" s="1"/>
      <c r="S70" s="1"/>
      <c r="T70" s="1"/>
      <c r="U70" s="1"/>
      <c r="V70" s="1"/>
      <c r="W70" s="1"/>
      <c r="X70" s="1"/>
      <c r="Y70" s="1"/>
      <c r="Z70" s="1"/>
      <c r="AA70" s="1"/>
      <c r="AB70" s="1"/>
    </row>
    <row r="71" spans="1:28" ht="14.25" customHeight="1">
      <c r="A71" s="30">
        <v>60</v>
      </c>
      <c r="B71" s="31"/>
      <c r="C71" s="32"/>
      <c r="D71" s="32"/>
      <c r="E71" s="32"/>
      <c r="F71" s="31"/>
      <c r="G71" s="31"/>
      <c r="H71" s="33"/>
      <c r="I71" s="33"/>
      <c r="J71" s="34" t="str">
        <f t="shared" si="0"/>
        <v/>
      </c>
      <c r="K71" s="34" t="str">
        <f>IF(OR(ISBLANK(H71),ISBLANK(I71),ISBLANK('2a1'!H5)),"",IF(OR(AND(H71&gt;'2a1'!H5,H71&lt;Menu!S73),AND(I71&gt;'2a1'!H5,I71&lt;Menu!S73),AND(H71&lt;'2a1'!H5,I71&gt;Menu!S73)),"Valid","Tidak Valid"))</f>
        <v/>
      </c>
      <c r="L71" s="31"/>
      <c r="M71" s="1"/>
      <c r="N71" s="1"/>
      <c r="O71" s="1"/>
      <c r="P71" s="1"/>
      <c r="Q71" s="1"/>
      <c r="R71" s="1"/>
      <c r="S71" s="1"/>
      <c r="T71" s="1"/>
      <c r="U71" s="1"/>
      <c r="V71" s="1"/>
      <c r="W71" s="1"/>
      <c r="X71" s="1"/>
      <c r="Y71" s="1"/>
      <c r="Z71" s="1"/>
      <c r="AA71" s="1"/>
      <c r="AB71" s="1"/>
    </row>
    <row r="72" spans="1:28" ht="14.25" customHeight="1">
      <c r="A72" s="30">
        <v>61</v>
      </c>
      <c r="B72" s="31"/>
      <c r="C72" s="32"/>
      <c r="D72" s="32"/>
      <c r="E72" s="32"/>
      <c r="F72" s="31"/>
      <c r="G72" s="31"/>
      <c r="H72" s="33"/>
      <c r="I72" s="33"/>
      <c r="J72" s="34" t="str">
        <f t="shared" si="0"/>
        <v/>
      </c>
      <c r="K72" s="34" t="str">
        <f>IF(OR(ISBLANK(H72),ISBLANK(I72),ISBLANK('2a1'!H5)),"",IF(OR(AND(H72&gt;'2a1'!H5,H72&lt;Menu!S73),AND(I72&gt;'2a1'!H5,I72&lt;Menu!S73),AND(H72&lt;'2a1'!H5,I72&gt;Menu!S73)),"Valid","Tidak Valid"))</f>
        <v/>
      </c>
      <c r="L72" s="31"/>
      <c r="M72" s="1"/>
      <c r="N72" s="1"/>
      <c r="O72" s="1"/>
      <c r="P72" s="1"/>
      <c r="Q72" s="1"/>
      <c r="R72" s="1"/>
      <c r="S72" s="1"/>
      <c r="T72" s="1"/>
      <c r="U72" s="1"/>
      <c r="V72" s="1"/>
      <c r="W72" s="1"/>
      <c r="X72" s="1"/>
      <c r="Y72" s="1"/>
      <c r="Z72" s="1"/>
      <c r="AA72" s="1"/>
      <c r="AB72" s="1"/>
    </row>
    <row r="73" spans="1:28" ht="14.25" customHeight="1">
      <c r="A73" s="30">
        <v>62</v>
      </c>
      <c r="B73" s="31"/>
      <c r="C73" s="32"/>
      <c r="D73" s="32"/>
      <c r="E73" s="32"/>
      <c r="F73" s="31"/>
      <c r="G73" s="31"/>
      <c r="H73" s="33"/>
      <c r="I73" s="33"/>
      <c r="J73" s="34" t="str">
        <f t="shared" si="0"/>
        <v/>
      </c>
      <c r="K73" s="34" t="str">
        <f>IF(OR(ISBLANK(H73),ISBLANK(I73),ISBLANK('2a1'!H5)),"",IF(OR(AND(H73&gt;'2a1'!H5,H73&lt;Menu!S73),AND(I73&gt;'2a1'!H5,I73&lt;Menu!S73),AND(H73&lt;'2a1'!H5,I73&gt;Menu!S73)),"Valid","Tidak Valid"))</f>
        <v/>
      </c>
      <c r="L73" s="31"/>
      <c r="M73" s="1"/>
      <c r="N73" s="1"/>
      <c r="O73" s="1"/>
      <c r="P73" s="1"/>
      <c r="Q73" s="1"/>
      <c r="R73" s="1"/>
      <c r="S73" s="1"/>
      <c r="T73" s="1"/>
      <c r="U73" s="1"/>
      <c r="V73" s="1"/>
      <c r="W73" s="1"/>
      <c r="X73" s="1"/>
      <c r="Y73" s="1"/>
      <c r="Z73" s="1"/>
      <c r="AA73" s="1"/>
      <c r="AB73" s="1"/>
    </row>
    <row r="74" spans="1:28" ht="14.25" customHeight="1">
      <c r="A74" s="30">
        <v>63</v>
      </c>
      <c r="B74" s="31"/>
      <c r="C74" s="32"/>
      <c r="D74" s="32"/>
      <c r="E74" s="32"/>
      <c r="F74" s="31"/>
      <c r="G74" s="31"/>
      <c r="H74" s="33"/>
      <c r="I74" s="33"/>
      <c r="J74" s="34" t="str">
        <f t="shared" si="0"/>
        <v/>
      </c>
      <c r="K74" s="34" t="str">
        <f>IF(OR(ISBLANK(H74),ISBLANK(I74),ISBLANK('2a1'!H5)),"",IF(OR(AND(H74&gt;'2a1'!H5,H74&lt;Menu!S73),AND(I74&gt;'2a1'!H5,I74&lt;Menu!S73),AND(H74&lt;'2a1'!H5,I74&gt;Menu!S73)),"Valid","Tidak Valid"))</f>
        <v/>
      </c>
      <c r="L74" s="31"/>
      <c r="M74" s="1"/>
      <c r="N74" s="1"/>
      <c r="O74" s="1"/>
      <c r="P74" s="1"/>
      <c r="Q74" s="1"/>
      <c r="R74" s="1"/>
      <c r="S74" s="1"/>
      <c r="T74" s="1"/>
      <c r="U74" s="1"/>
      <c r="V74" s="1"/>
      <c r="W74" s="1"/>
      <c r="X74" s="1"/>
      <c r="Y74" s="1"/>
      <c r="Z74" s="1"/>
      <c r="AA74" s="1"/>
      <c r="AB74" s="1"/>
    </row>
    <row r="75" spans="1:28" ht="14.25" customHeight="1">
      <c r="A75" s="30">
        <v>64</v>
      </c>
      <c r="B75" s="31"/>
      <c r="C75" s="32"/>
      <c r="D75" s="32"/>
      <c r="E75" s="32"/>
      <c r="F75" s="31"/>
      <c r="G75" s="31"/>
      <c r="H75" s="33"/>
      <c r="I75" s="33"/>
      <c r="J75" s="34" t="str">
        <f t="shared" si="0"/>
        <v/>
      </c>
      <c r="K75" s="34" t="str">
        <f>IF(OR(ISBLANK(H75),ISBLANK(I75),ISBLANK('2a1'!H5)),"",IF(OR(AND(H75&gt;'2a1'!H5,H75&lt;Menu!S73),AND(I75&gt;'2a1'!H5,I75&lt;Menu!S73),AND(H75&lt;'2a1'!H5,I75&gt;Menu!S73)),"Valid","Tidak Valid"))</f>
        <v/>
      </c>
      <c r="L75" s="31"/>
      <c r="M75" s="1"/>
      <c r="N75" s="1"/>
      <c r="O75" s="1"/>
      <c r="P75" s="1"/>
      <c r="Q75" s="1"/>
      <c r="R75" s="1"/>
      <c r="S75" s="1"/>
      <c r="T75" s="1"/>
      <c r="U75" s="1"/>
      <c r="V75" s="1"/>
      <c r="W75" s="1"/>
      <c r="X75" s="1"/>
      <c r="Y75" s="1"/>
      <c r="Z75" s="1"/>
      <c r="AA75" s="1"/>
      <c r="AB75" s="1"/>
    </row>
    <row r="76" spans="1:28" ht="14.25" customHeight="1">
      <c r="A76" s="30">
        <v>65</v>
      </c>
      <c r="B76" s="31"/>
      <c r="C76" s="32"/>
      <c r="D76" s="32"/>
      <c r="E76" s="32"/>
      <c r="F76" s="31"/>
      <c r="G76" s="31"/>
      <c r="H76" s="33"/>
      <c r="I76" s="33"/>
      <c r="J76" s="34" t="str">
        <f t="shared" si="0"/>
        <v/>
      </c>
      <c r="K76" s="34" t="str">
        <f>IF(OR(ISBLANK(H76),ISBLANK(I76),ISBLANK('2a1'!H5)),"",IF(OR(AND(H76&gt;'2a1'!H5,H76&lt;Menu!S73),AND(I76&gt;'2a1'!H5,I76&lt;Menu!S73),AND(H76&lt;'2a1'!H5,I76&gt;Menu!S73)),"Valid","Tidak Valid"))</f>
        <v/>
      </c>
      <c r="L76" s="31"/>
      <c r="M76" s="1"/>
      <c r="N76" s="1"/>
      <c r="O76" s="1"/>
      <c r="P76" s="1"/>
      <c r="Q76" s="1"/>
      <c r="R76" s="1"/>
      <c r="S76" s="1"/>
      <c r="T76" s="1"/>
      <c r="U76" s="1"/>
      <c r="V76" s="1"/>
      <c r="W76" s="1"/>
      <c r="X76" s="1"/>
      <c r="Y76" s="1"/>
      <c r="Z76" s="1"/>
      <c r="AA76" s="1"/>
      <c r="AB76" s="1"/>
    </row>
    <row r="77" spans="1:28" ht="14.25" customHeight="1">
      <c r="A77" s="30">
        <v>66</v>
      </c>
      <c r="B77" s="31"/>
      <c r="C77" s="32"/>
      <c r="D77" s="32"/>
      <c r="E77" s="32"/>
      <c r="F77" s="31"/>
      <c r="G77" s="31"/>
      <c r="H77" s="33"/>
      <c r="I77" s="33"/>
      <c r="J77" s="34" t="str">
        <f t="shared" si="0"/>
        <v/>
      </c>
      <c r="K77" s="34" t="str">
        <f>IF(OR(ISBLANK(H77),ISBLANK(I77),ISBLANK('2a1'!H5)),"",IF(OR(AND(H77&gt;'2a1'!H5,H77&lt;Menu!S73),AND(I77&gt;'2a1'!H5,I77&lt;Menu!S73),AND(H77&lt;'2a1'!H5,I77&gt;Menu!S73)),"Valid","Tidak Valid"))</f>
        <v/>
      </c>
      <c r="L77" s="31"/>
      <c r="M77" s="1"/>
      <c r="N77" s="1"/>
      <c r="O77" s="1"/>
      <c r="P77" s="1"/>
      <c r="Q77" s="1"/>
      <c r="R77" s="1"/>
      <c r="S77" s="1"/>
      <c r="T77" s="1"/>
      <c r="U77" s="1"/>
      <c r="V77" s="1"/>
      <c r="W77" s="1"/>
      <c r="X77" s="1"/>
      <c r="Y77" s="1"/>
      <c r="Z77" s="1"/>
      <c r="AA77" s="1"/>
      <c r="AB77" s="1"/>
    </row>
    <row r="78" spans="1:28" ht="14.25" customHeight="1">
      <c r="A78" s="30">
        <v>67</v>
      </c>
      <c r="B78" s="31"/>
      <c r="C78" s="32"/>
      <c r="D78" s="32"/>
      <c r="E78" s="32"/>
      <c r="F78" s="31"/>
      <c r="G78" s="31"/>
      <c r="H78" s="33"/>
      <c r="I78" s="33"/>
      <c r="J78" s="34" t="str">
        <f t="shared" si="0"/>
        <v/>
      </c>
      <c r="K78" s="34" t="str">
        <f>IF(OR(ISBLANK(H78),ISBLANK(I78),ISBLANK('2a1'!H5)),"",IF(OR(AND(H78&gt;'2a1'!H5,H78&lt;Menu!S73),AND(I78&gt;'2a1'!H5,I78&lt;Menu!S73),AND(H78&lt;'2a1'!H5,I78&gt;Menu!S73)),"Valid","Tidak Valid"))</f>
        <v/>
      </c>
      <c r="L78" s="31"/>
      <c r="M78" s="1"/>
      <c r="N78" s="1"/>
      <c r="O78" s="1"/>
      <c r="P78" s="1"/>
      <c r="Q78" s="1"/>
      <c r="R78" s="1"/>
      <c r="S78" s="1"/>
      <c r="T78" s="1"/>
      <c r="U78" s="1"/>
      <c r="V78" s="1"/>
      <c r="W78" s="1"/>
      <c r="X78" s="1"/>
      <c r="Y78" s="1"/>
      <c r="Z78" s="1"/>
      <c r="AA78" s="1"/>
      <c r="AB78" s="1"/>
    </row>
    <row r="79" spans="1:28" ht="14.25" customHeight="1">
      <c r="A79" s="30">
        <v>68</v>
      </c>
      <c r="B79" s="31"/>
      <c r="C79" s="32"/>
      <c r="D79" s="32"/>
      <c r="E79" s="32"/>
      <c r="F79" s="31"/>
      <c r="G79" s="31"/>
      <c r="H79" s="33"/>
      <c r="I79" s="33"/>
      <c r="J79" s="34" t="str">
        <f t="shared" si="0"/>
        <v/>
      </c>
      <c r="K79" s="34" t="str">
        <f>IF(OR(ISBLANK(H79),ISBLANK(I79),ISBLANK('2a1'!H5)),"",IF(OR(AND(H79&gt;'2a1'!H5,H79&lt;Menu!S73),AND(I79&gt;'2a1'!H5,I79&lt;Menu!S73),AND(H79&lt;'2a1'!H5,I79&gt;Menu!S73)),"Valid","Tidak Valid"))</f>
        <v/>
      </c>
      <c r="L79" s="31"/>
      <c r="M79" s="1"/>
      <c r="N79" s="1"/>
      <c r="O79" s="1"/>
      <c r="P79" s="1"/>
      <c r="Q79" s="1"/>
      <c r="R79" s="1"/>
      <c r="S79" s="1"/>
      <c r="T79" s="1"/>
      <c r="U79" s="1"/>
      <c r="V79" s="1"/>
      <c r="W79" s="1"/>
      <c r="X79" s="1"/>
      <c r="Y79" s="1"/>
      <c r="Z79" s="1"/>
      <c r="AA79" s="1"/>
      <c r="AB79" s="1"/>
    </row>
    <row r="80" spans="1:28" ht="14.25" customHeight="1">
      <c r="A80" s="30">
        <v>69</v>
      </c>
      <c r="B80" s="31"/>
      <c r="C80" s="32"/>
      <c r="D80" s="32"/>
      <c r="E80" s="32"/>
      <c r="F80" s="31"/>
      <c r="G80" s="31"/>
      <c r="H80" s="33"/>
      <c r="I80" s="33"/>
      <c r="J80" s="34" t="str">
        <f t="shared" si="0"/>
        <v/>
      </c>
      <c r="K80" s="34" t="str">
        <f>IF(OR(ISBLANK(H80),ISBLANK(I80),ISBLANK('2a1'!H5)),"",IF(OR(AND(H80&gt;'2a1'!H5,H80&lt;Menu!S73),AND(I80&gt;'2a1'!H5,I80&lt;Menu!S73),AND(H80&lt;'2a1'!H5,I80&gt;Menu!S73)),"Valid","Tidak Valid"))</f>
        <v/>
      </c>
      <c r="L80" s="31"/>
      <c r="M80" s="1"/>
      <c r="N80" s="1"/>
      <c r="O80" s="1"/>
      <c r="P80" s="1"/>
      <c r="Q80" s="1"/>
      <c r="R80" s="1"/>
      <c r="S80" s="1"/>
      <c r="T80" s="1"/>
      <c r="U80" s="1"/>
      <c r="V80" s="1"/>
      <c r="W80" s="1"/>
      <c r="X80" s="1"/>
      <c r="Y80" s="1"/>
      <c r="Z80" s="1"/>
      <c r="AA80" s="1"/>
      <c r="AB80" s="1"/>
    </row>
    <row r="81" spans="1:28" ht="14.25" customHeight="1">
      <c r="A81" s="30">
        <v>70</v>
      </c>
      <c r="B81" s="31"/>
      <c r="C81" s="32"/>
      <c r="D81" s="32"/>
      <c r="E81" s="32"/>
      <c r="F81" s="31"/>
      <c r="G81" s="31"/>
      <c r="H81" s="33"/>
      <c r="I81" s="33"/>
      <c r="J81" s="34" t="str">
        <f t="shared" si="0"/>
        <v/>
      </c>
      <c r="K81" s="34" t="str">
        <f>IF(OR(ISBLANK(H81),ISBLANK(I81),ISBLANK('2a1'!H5)),"",IF(OR(AND(H81&gt;'2a1'!H5,H81&lt;Menu!S73),AND(I81&gt;'2a1'!H5,I81&lt;Menu!S73),AND(H81&lt;'2a1'!H5,I81&gt;Menu!S73)),"Valid","Tidak Valid"))</f>
        <v/>
      </c>
      <c r="L81" s="31"/>
      <c r="M81" s="1"/>
      <c r="N81" s="1"/>
      <c r="O81" s="1"/>
      <c r="P81" s="1"/>
      <c r="Q81" s="1"/>
      <c r="R81" s="1"/>
      <c r="S81" s="1"/>
      <c r="T81" s="1"/>
      <c r="U81" s="1"/>
      <c r="V81" s="1"/>
      <c r="W81" s="1"/>
      <c r="X81" s="1"/>
      <c r="Y81" s="1"/>
      <c r="Z81" s="1"/>
      <c r="AA81" s="1"/>
      <c r="AB81" s="1"/>
    </row>
    <row r="82" spans="1:28" ht="14.25" customHeight="1">
      <c r="A82" s="30">
        <v>71</v>
      </c>
      <c r="B82" s="31"/>
      <c r="C82" s="32"/>
      <c r="D82" s="32"/>
      <c r="E82" s="32"/>
      <c r="F82" s="31"/>
      <c r="G82" s="31"/>
      <c r="H82" s="33"/>
      <c r="I82" s="33"/>
      <c r="J82" s="34" t="str">
        <f t="shared" si="0"/>
        <v/>
      </c>
      <c r="K82" s="34" t="str">
        <f>IF(OR(ISBLANK(H82),ISBLANK(I82),ISBLANK('2a1'!H5)),"",IF(OR(AND(H82&gt;'2a1'!H5,H82&lt;Menu!S73),AND(I82&gt;'2a1'!H5,I82&lt;Menu!S73),AND(H82&lt;'2a1'!H5,I82&gt;Menu!S73)),"Valid","Tidak Valid"))</f>
        <v/>
      </c>
      <c r="L82" s="31"/>
      <c r="M82" s="1"/>
      <c r="N82" s="1"/>
      <c r="O82" s="1"/>
      <c r="P82" s="1"/>
      <c r="Q82" s="1"/>
      <c r="R82" s="1"/>
      <c r="S82" s="1"/>
      <c r="T82" s="1"/>
      <c r="U82" s="1"/>
      <c r="V82" s="1"/>
      <c r="W82" s="1"/>
      <c r="X82" s="1"/>
      <c r="Y82" s="1"/>
      <c r="Z82" s="1"/>
      <c r="AA82" s="1"/>
      <c r="AB82" s="1"/>
    </row>
    <row r="83" spans="1:28" ht="14.25" customHeight="1">
      <c r="A83" s="30">
        <v>72</v>
      </c>
      <c r="B83" s="31"/>
      <c r="C83" s="32"/>
      <c r="D83" s="32"/>
      <c r="E83" s="32"/>
      <c r="F83" s="31"/>
      <c r="G83" s="31"/>
      <c r="H83" s="33"/>
      <c r="I83" s="33"/>
      <c r="J83" s="34" t="str">
        <f t="shared" si="0"/>
        <v/>
      </c>
      <c r="K83" s="34" t="str">
        <f>IF(OR(ISBLANK(H83),ISBLANK(I83),ISBLANK('2a1'!H5)),"",IF(OR(AND(H83&gt;'2a1'!H5,H83&lt;Menu!S73),AND(I83&gt;'2a1'!H5,I83&lt;Menu!S73),AND(H83&lt;'2a1'!H5,I83&gt;Menu!S73)),"Valid","Tidak Valid"))</f>
        <v/>
      </c>
      <c r="L83" s="31"/>
      <c r="M83" s="1"/>
      <c r="N83" s="1"/>
      <c r="O83" s="1"/>
      <c r="P83" s="1"/>
      <c r="Q83" s="1"/>
      <c r="R83" s="1"/>
      <c r="S83" s="1"/>
      <c r="T83" s="1"/>
      <c r="U83" s="1"/>
      <c r="V83" s="1"/>
      <c r="W83" s="1"/>
      <c r="X83" s="1"/>
      <c r="Y83" s="1"/>
      <c r="Z83" s="1"/>
      <c r="AA83" s="1"/>
      <c r="AB83" s="1"/>
    </row>
    <row r="84" spans="1:28" ht="14.25" customHeight="1">
      <c r="A84" s="30">
        <v>73</v>
      </c>
      <c r="B84" s="31"/>
      <c r="C84" s="32"/>
      <c r="D84" s="32"/>
      <c r="E84" s="32"/>
      <c r="F84" s="31"/>
      <c r="G84" s="31"/>
      <c r="H84" s="33"/>
      <c r="I84" s="33"/>
      <c r="J84" s="34" t="str">
        <f t="shared" si="0"/>
        <v/>
      </c>
      <c r="K84" s="34" t="str">
        <f>IF(OR(ISBLANK(H84),ISBLANK(I84),ISBLANK('2a1'!H5)),"",IF(OR(AND(H84&gt;'2a1'!H5,H84&lt;Menu!S73),AND(I84&gt;'2a1'!H5,I84&lt;Menu!S73),AND(H84&lt;'2a1'!H5,I84&gt;Menu!S73)),"Valid","Tidak Valid"))</f>
        <v/>
      </c>
      <c r="L84" s="31"/>
      <c r="M84" s="1"/>
      <c r="N84" s="1"/>
      <c r="O84" s="1"/>
      <c r="P84" s="1"/>
      <c r="Q84" s="1"/>
      <c r="R84" s="1"/>
      <c r="S84" s="1"/>
      <c r="T84" s="1"/>
      <c r="U84" s="1"/>
      <c r="V84" s="1"/>
      <c r="W84" s="1"/>
      <c r="X84" s="1"/>
      <c r="Y84" s="1"/>
      <c r="Z84" s="1"/>
      <c r="AA84" s="1"/>
      <c r="AB84" s="1"/>
    </row>
    <row r="85" spans="1:28" ht="14.25" customHeight="1">
      <c r="A85" s="30">
        <v>74</v>
      </c>
      <c r="B85" s="31"/>
      <c r="C85" s="32"/>
      <c r="D85" s="32"/>
      <c r="E85" s="32"/>
      <c r="F85" s="31"/>
      <c r="G85" s="31"/>
      <c r="H85" s="33"/>
      <c r="I85" s="33"/>
      <c r="J85" s="34" t="str">
        <f t="shared" si="0"/>
        <v/>
      </c>
      <c r="K85" s="34" t="str">
        <f>IF(OR(ISBLANK(H85),ISBLANK(I85),ISBLANK('2a1'!H5)),"",IF(OR(AND(H85&gt;'2a1'!H5,H85&lt;Menu!S73),AND(I85&gt;'2a1'!H5,I85&lt;Menu!S73),AND(H85&lt;'2a1'!H5,I85&gt;Menu!S73)),"Valid","Tidak Valid"))</f>
        <v/>
      </c>
      <c r="L85" s="31"/>
      <c r="M85" s="1"/>
      <c r="N85" s="1"/>
      <c r="O85" s="1"/>
      <c r="P85" s="1"/>
      <c r="Q85" s="1"/>
      <c r="R85" s="1"/>
      <c r="S85" s="1"/>
      <c r="T85" s="1"/>
      <c r="U85" s="1"/>
      <c r="V85" s="1"/>
      <c r="W85" s="1"/>
      <c r="X85" s="1"/>
      <c r="Y85" s="1"/>
      <c r="Z85" s="1"/>
      <c r="AA85" s="1"/>
      <c r="AB85" s="1"/>
    </row>
    <row r="86" spans="1:28" ht="14.25" customHeight="1">
      <c r="A86" s="30">
        <v>75</v>
      </c>
      <c r="B86" s="31"/>
      <c r="C86" s="32"/>
      <c r="D86" s="32"/>
      <c r="E86" s="32"/>
      <c r="F86" s="31"/>
      <c r="G86" s="31"/>
      <c r="H86" s="33"/>
      <c r="I86" s="33"/>
      <c r="J86" s="34" t="str">
        <f t="shared" si="0"/>
        <v/>
      </c>
      <c r="K86" s="34" t="str">
        <f>IF(OR(ISBLANK(H86),ISBLANK(I86),ISBLANK('2a1'!H5)),"",IF(OR(AND(H86&gt;'2a1'!H5,H86&lt;Menu!S73),AND(I86&gt;'2a1'!H5,I86&lt;Menu!S73),AND(H86&lt;'2a1'!H5,I86&gt;Menu!S73)),"Valid","Tidak Valid"))</f>
        <v/>
      </c>
      <c r="L86" s="31"/>
      <c r="M86" s="1"/>
      <c r="N86" s="1"/>
      <c r="O86" s="1"/>
      <c r="P86" s="1"/>
      <c r="Q86" s="1"/>
      <c r="R86" s="1"/>
      <c r="S86" s="1"/>
      <c r="T86" s="1"/>
      <c r="U86" s="1"/>
      <c r="V86" s="1"/>
      <c r="W86" s="1"/>
      <c r="X86" s="1"/>
      <c r="Y86" s="1"/>
      <c r="Z86" s="1"/>
      <c r="AA86" s="1"/>
      <c r="AB86" s="1"/>
    </row>
    <row r="87" spans="1:28" ht="14.25" customHeight="1">
      <c r="A87" s="30">
        <v>76</v>
      </c>
      <c r="B87" s="31"/>
      <c r="C87" s="32"/>
      <c r="D87" s="32"/>
      <c r="E87" s="32"/>
      <c r="F87" s="31"/>
      <c r="G87" s="31"/>
      <c r="H87" s="33"/>
      <c r="I87" s="33"/>
      <c r="J87" s="34" t="str">
        <f t="shared" si="0"/>
        <v/>
      </c>
      <c r="K87" s="34" t="str">
        <f>IF(OR(ISBLANK(H87),ISBLANK(I87),ISBLANK('2a1'!H5)),"",IF(OR(AND(H87&gt;'2a1'!H5,H87&lt;Menu!S73),AND(I87&gt;'2a1'!H5,I87&lt;Menu!S73),AND(H87&lt;'2a1'!H5,I87&gt;Menu!S73)),"Valid","Tidak Valid"))</f>
        <v/>
      </c>
      <c r="L87" s="31"/>
      <c r="M87" s="1"/>
      <c r="N87" s="1"/>
      <c r="O87" s="1"/>
      <c r="P87" s="1"/>
      <c r="Q87" s="1"/>
      <c r="R87" s="1"/>
      <c r="S87" s="1"/>
      <c r="T87" s="1"/>
      <c r="U87" s="1"/>
      <c r="V87" s="1"/>
      <c r="W87" s="1"/>
      <c r="X87" s="1"/>
      <c r="Y87" s="1"/>
      <c r="Z87" s="1"/>
      <c r="AA87" s="1"/>
      <c r="AB87" s="1"/>
    </row>
    <row r="88" spans="1:28" ht="14.25" customHeight="1">
      <c r="A88" s="30">
        <v>77</v>
      </c>
      <c r="B88" s="31"/>
      <c r="C88" s="32"/>
      <c r="D88" s="32"/>
      <c r="E88" s="32"/>
      <c r="F88" s="31"/>
      <c r="G88" s="31"/>
      <c r="H88" s="33"/>
      <c r="I88" s="33"/>
      <c r="J88" s="34" t="str">
        <f t="shared" si="0"/>
        <v/>
      </c>
      <c r="K88" s="34" t="str">
        <f>IF(OR(ISBLANK(H88),ISBLANK(I88),ISBLANK('2a1'!H5)),"",IF(OR(AND(H88&gt;'2a1'!H5,H88&lt;Menu!S73),AND(I88&gt;'2a1'!H5,I88&lt;Menu!S73),AND(H88&lt;'2a1'!H5,I88&gt;Menu!S73)),"Valid","Tidak Valid"))</f>
        <v/>
      </c>
      <c r="L88" s="31"/>
      <c r="M88" s="1"/>
      <c r="N88" s="1"/>
      <c r="O88" s="1"/>
      <c r="P88" s="1"/>
      <c r="Q88" s="1"/>
      <c r="R88" s="1"/>
      <c r="S88" s="1"/>
      <c r="T88" s="1"/>
      <c r="U88" s="1"/>
      <c r="V88" s="1"/>
      <c r="W88" s="1"/>
      <c r="X88" s="1"/>
      <c r="Y88" s="1"/>
      <c r="Z88" s="1"/>
      <c r="AA88" s="1"/>
      <c r="AB88" s="1"/>
    </row>
    <row r="89" spans="1:28" ht="14.25" customHeight="1">
      <c r="A89" s="30">
        <v>78</v>
      </c>
      <c r="B89" s="31"/>
      <c r="C89" s="32"/>
      <c r="D89" s="32"/>
      <c r="E89" s="32"/>
      <c r="F89" s="31"/>
      <c r="G89" s="31"/>
      <c r="H89" s="33"/>
      <c r="I89" s="33"/>
      <c r="J89" s="34" t="str">
        <f t="shared" si="0"/>
        <v/>
      </c>
      <c r="K89" s="34" t="str">
        <f>IF(OR(ISBLANK(H89),ISBLANK(I89),ISBLANK('2a1'!H5)),"",IF(OR(AND(H89&gt;'2a1'!H5,H89&lt;Menu!S73),AND(I89&gt;'2a1'!H5,I89&lt;Menu!S73),AND(H89&lt;'2a1'!H5,I89&gt;Menu!S73)),"Valid","Tidak Valid"))</f>
        <v/>
      </c>
      <c r="L89" s="31"/>
      <c r="M89" s="1"/>
      <c r="N89" s="1"/>
      <c r="O89" s="1"/>
      <c r="P89" s="1"/>
      <c r="Q89" s="1"/>
      <c r="R89" s="1"/>
      <c r="S89" s="1"/>
      <c r="T89" s="1"/>
      <c r="U89" s="1"/>
      <c r="V89" s="1"/>
      <c r="W89" s="1"/>
      <c r="X89" s="1"/>
      <c r="Y89" s="1"/>
      <c r="Z89" s="1"/>
      <c r="AA89" s="1"/>
      <c r="AB89" s="1"/>
    </row>
    <row r="90" spans="1:28" ht="14.25" customHeight="1">
      <c r="A90" s="30">
        <v>79</v>
      </c>
      <c r="B90" s="31"/>
      <c r="C90" s="32"/>
      <c r="D90" s="32"/>
      <c r="E90" s="32"/>
      <c r="F90" s="31"/>
      <c r="G90" s="31"/>
      <c r="H90" s="33"/>
      <c r="I90" s="33"/>
      <c r="J90" s="34" t="str">
        <f t="shared" si="0"/>
        <v/>
      </c>
      <c r="K90" s="34" t="str">
        <f>IF(OR(ISBLANK(H90),ISBLANK(I90),ISBLANK('2a1'!H5)),"",IF(OR(AND(H90&gt;'2a1'!H5,H90&lt;Menu!S73),AND(I90&gt;'2a1'!H5,I90&lt;Menu!S73),AND(H90&lt;'2a1'!H5,I90&gt;Menu!S73)),"Valid","Tidak Valid"))</f>
        <v/>
      </c>
      <c r="L90" s="31"/>
      <c r="M90" s="1"/>
      <c r="N90" s="1"/>
      <c r="O90" s="1"/>
      <c r="P90" s="1"/>
      <c r="Q90" s="1"/>
      <c r="R90" s="1"/>
      <c r="S90" s="1"/>
      <c r="T90" s="1"/>
      <c r="U90" s="1"/>
      <c r="V90" s="1"/>
      <c r="W90" s="1"/>
      <c r="X90" s="1"/>
      <c r="Y90" s="1"/>
      <c r="Z90" s="1"/>
      <c r="AA90" s="1"/>
      <c r="AB90" s="1"/>
    </row>
    <row r="91" spans="1:28" ht="14.25" customHeight="1">
      <c r="A91" s="30">
        <v>80</v>
      </c>
      <c r="B91" s="31"/>
      <c r="C91" s="32"/>
      <c r="D91" s="32"/>
      <c r="E91" s="32"/>
      <c r="F91" s="31"/>
      <c r="G91" s="31"/>
      <c r="H91" s="33"/>
      <c r="I91" s="33"/>
      <c r="J91" s="34" t="str">
        <f t="shared" si="0"/>
        <v/>
      </c>
      <c r="K91" s="34" t="str">
        <f>IF(OR(ISBLANK(H91),ISBLANK(I91),ISBLANK('2a1'!H5)),"",IF(OR(AND(H91&gt;'2a1'!H5,H91&lt;Menu!S73),AND(I91&gt;'2a1'!H5,I91&lt;Menu!S73),AND(H91&lt;'2a1'!H5,I91&gt;Menu!S73)),"Valid","Tidak Valid"))</f>
        <v/>
      </c>
      <c r="L91" s="31"/>
      <c r="M91" s="1"/>
      <c r="N91" s="1"/>
      <c r="O91" s="1"/>
      <c r="P91" s="1"/>
      <c r="Q91" s="1"/>
      <c r="R91" s="1"/>
      <c r="S91" s="1"/>
      <c r="T91" s="1"/>
      <c r="U91" s="1"/>
      <c r="V91" s="1"/>
      <c r="W91" s="1"/>
      <c r="X91" s="1"/>
      <c r="Y91" s="1"/>
      <c r="Z91" s="1"/>
      <c r="AA91" s="1"/>
      <c r="AB91" s="1"/>
    </row>
    <row r="92" spans="1:28" ht="14.25" customHeight="1">
      <c r="A92" s="30">
        <v>81</v>
      </c>
      <c r="B92" s="31"/>
      <c r="C92" s="32"/>
      <c r="D92" s="32"/>
      <c r="E92" s="32"/>
      <c r="F92" s="31"/>
      <c r="G92" s="31"/>
      <c r="H92" s="33"/>
      <c r="I92" s="33"/>
      <c r="J92" s="34" t="str">
        <f t="shared" si="0"/>
        <v/>
      </c>
      <c r="K92" s="34" t="str">
        <f>IF(OR(ISBLANK(H92),ISBLANK(I92),ISBLANK('2a1'!H5)),"",IF(OR(AND(H92&gt;'2a1'!H5,H92&lt;Menu!S73),AND(I92&gt;'2a1'!H5,I92&lt;Menu!S73),AND(H92&lt;'2a1'!H5,I92&gt;Menu!S73)),"Valid","Tidak Valid"))</f>
        <v/>
      </c>
      <c r="L92" s="31"/>
      <c r="M92" s="1"/>
      <c r="N92" s="1"/>
      <c r="O92" s="1"/>
      <c r="P92" s="1"/>
      <c r="Q92" s="1"/>
      <c r="R92" s="1"/>
      <c r="S92" s="1"/>
      <c r="T92" s="1"/>
      <c r="U92" s="1"/>
      <c r="V92" s="1"/>
      <c r="W92" s="1"/>
      <c r="X92" s="1"/>
      <c r="Y92" s="1"/>
      <c r="Z92" s="1"/>
      <c r="AA92" s="1"/>
      <c r="AB92" s="1"/>
    </row>
    <row r="93" spans="1:28" ht="14.25" customHeight="1">
      <c r="A93" s="30">
        <v>82</v>
      </c>
      <c r="B93" s="31"/>
      <c r="C93" s="32"/>
      <c r="D93" s="32"/>
      <c r="E93" s="32"/>
      <c r="F93" s="31"/>
      <c r="G93" s="31"/>
      <c r="H93" s="33"/>
      <c r="I93" s="33"/>
      <c r="J93" s="34" t="str">
        <f t="shared" si="0"/>
        <v/>
      </c>
      <c r="K93" s="34" t="str">
        <f>IF(OR(ISBLANK(H93),ISBLANK(I93),ISBLANK('2a1'!H5)),"",IF(OR(AND(H93&gt;'2a1'!H5,H93&lt;Menu!S73),AND(I93&gt;'2a1'!H5,I93&lt;Menu!S73),AND(H93&lt;'2a1'!H5,I93&gt;Menu!S73)),"Valid","Tidak Valid"))</f>
        <v/>
      </c>
      <c r="L93" s="31"/>
      <c r="M93" s="1"/>
      <c r="N93" s="1"/>
      <c r="O93" s="1"/>
      <c r="P93" s="1"/>
      <c r="Q93" s="1"/>
      <c r="R93" s="1"/>
      <c r="S93" s="1"/>
      <c r="T93" s="1"/>
      <c r="U93" s="1"/>
      <c r="V93" s="1"/>
      <c r="W93" s="1"/>
      <c r="X93" s="1"/>
      <c r="Y93" s="1"/>
      <c r="Z93" s="1"/>
      <c r="AA93" s="1"/>
      <c r="AB93" s="1"/>
    </row>
    <row r="94" spans="1:28" ht="14.25" customHeight="1">
      <c r="A94" s="30">
        <v>83</v>
      </c>
      <c r="B94" s="31"/>
      <c r="C94" s="32"/>
      <c r="D94" s="32"/>
      <c r="E94" s="32"/>
      <c r="F94" s="31"/>
      <c r="G94" s="31"/>
      <c r="H94" s="33"/>
      <c r="I94" s="33"/>
      <c r="J94" s="34" t="str">
        <f t="shared" si="0"/>
        <v/>
      </c>
      <c r="K94" s="34" t="str">
        <f>IF(OR(ISBLANK(H94),ISBLANK(I94),ISBLANK('2a1'!H5)),"",IF(OR(AND(H94&gt;'2a1'!H5,H94&lt;Menu!S73),AND(I94&gt;'2a1'!H5,I94&lt;Menu!S73),AND(H94&lt;'2a1'!H5,I94&gt;Menu!S73)),"Valid","Tidak Valid"))</f>
        <v/>
      </c>
      <c r="L94" s="31"/>
      <c r="M94" s="1"/>
      <c r="N94" s="1"/>
      <c r="O94" s="1"/>
      <c r="P94" s="1"/>
      <c r="Q94" s="1"/>
      <c r="R94" s="1"/>
      <c r="S94" s="1"/>
      <c r="T94" s="1"/>
      <c r="U94" s="1"/>
      <c r="V94" s="1"/>
      <c r="W94" s="1"/>
      <c r="X94" s="1"/>
      <c r="Y94" s="1"/>
      <c r="Z94" s="1"/>
      <c r="AA94" s="1"/>
      <c r="AB94" s="1"/>
    </row>
    <row r="95" spans="1:28" ht="14.25" customHeight="1">
      <c r="A95" s="30">
        <v>84</v>
      </c>
      <c r="B95" s="31"/>
      <c r="C95" s="32"/>
      <c r="D95" s="32"/>
      <c r="E95" s="32"/>
      <c r="F95" s="31"/>
      <c r="G95" s="31"/>
      <c r="H95" s="33"/>
      <c r="I95" s="33"/>
      <c r="J95" s="34" t="str">
        <f t="shared" si="0"/>
        <v/>
      </c>
      <c r="K95" s="34" t="str">
        <f>IF(OR(ISBLANK(H95),ISBLANK(I95),ISBLANK('2a1'!H5)),"",IF(OR(AND(H95&gt;'2a1'!H5,H95&lt;Menu!S73),AND(I95&gt;'2a1'!H5,I95&lt;Menu!S73),AND(H95&lt;'2a1'!H5,I95&gt;Menu!S73)),"Valid","Tidak Valid"))</f>
        <v/>
      </c>
      <c r="L95" s="31"/>
      <c r="M95" s="1"/>
      <c r="N95" s="1"/>
      <c r="O95" s="1"/>
      <c r="P95" s="1"/>
      <c r="Q95" s="1"/>
      <c r="R95" s="1"/>
      <c r="S95" s="1"/>
      <c r="T95" s="1"/>
      <c r="U95" s="1"/>
      <c r="V95" s="1"/>
      <c r="W95" s="1"/>
      <c r="X95" s="1"/>
      <c r="Y95" s="1"/>
      <c r="Z95" s="1"/>
      <c r="AA95" s="1"/>
      <c r="AB95" s="1"/>
    </row>
    <row r="96" spans="1:28" ht="14.25" customHeight="1">
      <c r="A96" s="30">
        <v>85</v>
      </c>
      <c r="B96" s="31"/>
      <c r="C96" s="32"/>
      <c r="D96" s="32"/>
      <c r="E96" s="32"/>
      <c r="F96" s="31"/>
      <c r="G96" s="31"/>
      <c r="H96" s="33"/>
      <c r="I96" s="33"/>
      <c r="J96" s="34" t="str">
        <f t="shared" si="0"/>
        <v/>
      </c>
      <c r="K96" s="34" t="str">
        <f>IF(OR(ISBLANK(H96),ISBLANK(I96),ISBLANK('2a1'!H5)),"",IF(OR(AND(H96&gt;'2a1'!H5,H96&lt;Menu!S73),AND(I96&gt;'2a1'!H5,I96&lt;Menu!S73),AND(H96&lt;'2a1'!H5,I96&gt;Menu!S73)),"Valid","Tidak Valid"))</f>
        <v/>
      </c>
      <c r="L96" s="31"/>
      <c r="M96" s="1"/>
      <c r="N96" s="1"/>
      <c r="O96" s="1"/>
      <c r="P96" s="1"/>
      <c r="Q96" s="1"/>
      <c r="R96" s="1"/>
      <c r="S96" s="1"/>
      <c r="T96" s="1"/>
      <c r="U96" s="1"/>
      <c r="V96" s="1"/>
      <c r="W96" s="1"/>
      <c r="X96" s="1"/>
      <c r="Y96" s="1"/>
      <c r="Z96" s="1"/>
      <c r="AA96" s="1"/>
      <c r="AB96" s="1"/>
    </row>
    <row r="97" spans="1:28" ht="14.25" customHeight="1">
      <c r="A97" s="30">
        <v>86</v>
      </c>
      <c r="B97" s="31"/>
      <c r="C97" s="32"/>
      <c r="D97" s="32"/>
      <c r="E97" s="32"/>
      <c r="F97" s="31"/>
      <c r="G97" s="31"/>
      <c r="H97" s="33"/>
      <c r="I97" s="33"/>
      <c r="J97" s="34" t="str">
        <f t="shared" si="0"/>
        <v/>
      </c>
      <c r="K97" s="34" t="str">
        <f>IF(OR(ISBLANK(H97),ISBLANK(I97),ISBLANK('2a1'!H5)),"",IF(OR(AND(H97&gt;'2a1'!H5,H97&lt;Menu!S73),AND(I97&gt;'2a1'!H5,I97&lt;Menu!S73),AND(H97&lt;'2a1'!H5,I97&gt;Menu!S73)),"Valid","Tidak Valid"))</f>
        <v/>
      </c>
      <c r="L97" s="31"/>
      <c r="M97" s="1"/>
      <c r="N97" s="1"/>
      <c r="O97" s="1"/>
      <c r="P97" s="1"/>
      <c r="Q97" s="1"/>
      <c r="R97" s="1"/>
      <c r="S97" s="1"/>
      <c r="T97" s="1"/>
      <c r="U97" s="1"/>
      <c r="V97" s="1"/>
      <c r="W97" s="1"/>
      <c r="X97" s="1"/>
      <c r="Y97" s="1"/>
      <c r="Z97" s="1"/>
      <c r="AA97" s="1"/>
      <c r="AB97" s="1"/>
    </row>
    <row r="98" spans="1:28" ht="14.25" customHeight="1">
      <c r="A98" s="30">
        <v>87</v>
      </c>
      <c r="B98" s="31"/>
      <c r="C98" s="32"/>
      <c r="D98" s="32"/>
      <c r="E98" s="32"/>
      <c r="F98" s="31"/>
      <c r="G98" s="31"/>
      <c r="H98" s="33"/>
      <c r="I98" s="33"/>
      <c r="J98" s="34" t="str">
        <f t="shared" si="0"/>
        <v/>
      </c>
      <c r="K98" s="34" t="str">
        <f>IF(OR(ISBLANK(H98),ISBLANK(I98),ISBLANK('2a1'!H5)),"",IF(OR(AND(H98&gt;'2a1'!H5,H98&lt;Menu!S73),AND(I98&gt;'2a1'!H5,I98&lt;Menu!S73),AND(H98&lt;'2a1'!H5,I98&gt;Menu!S73)),"Valid","Tidak Valid"))</f>
        <v/>
      </c>
      <c r="L98" s="31"/>
      <c r="M98" s="1"/>
      <c r="N98" s="1"/>
      <c r="O98" s="1"/>
      <c r="P98" s="1"/>
      <c r="Q98" s="1"/>
      <c r="R98" s="1"/>
      <c r="S98" s="1"/>
      <c r="T98" s="1"/>
      <c r="U98" s="1"/>
      <c r="V98" s="1"/>
      <c r="W98" s="1"/>
      <c r="X98" s="1"/>
      <c r="Y98" s="1"/>
      <c r="Z98" s="1"/>
      <c r="AA98" s="1"/>
      <c r="AB98" s="1"/>
    </row>
    <row r="99" spans="1:28" ht="14.25" customHeight="1">
      <c r="A99" s="30">
        <v>88</v>
      </c>
      <c r="B99" s="31"/>
      <c r="C99" s="32"/>
      <c r="D99" s="32"/>
      <c r="E99" s="32"/>
      <c r="F99" s="31"/>
      <c r="G99" s="31"/>
      <c r="H99" s="33"/>
      <c r="I99" s="33"/>
      <c r="J99" s="34" t="str">
        <f t="shared" si="0"/>
        <v/>
      </c>
      <c r="K99" s="34" t="str">
        <f>IF(OR(ISBLANK(H99),ISBLANK(I99),ISBLANK('2a1'!H5)),"",IF(OR(AND(H99&gt;'2a1'!H5,H99&lt;Menu!S73),AND(I99&gt;'2a1'!H5,I99&lt;Menu!S73),AND(H99&lt;'2a1'!H5,I99&gt;Menu!S73)),"Valid","Tidak Valid"))</f>
        <v/>
      </c>
      <c r="L99" s="31"/>
      <c r="M99" s="1"/>
      <c r="N99" s="1"/>
      <c r="O99" s="1"/>
      <c r="P99" s="1"/>
      <c r="Q99" s="1"/>
      <c r="R99" s="1"/>
      <c r="S99" s="1"/>
      <c r="T99" s="1"/>
      <c r="U99" s="1"/>
      <c r="V99" s="1"/>
      <c r="W99" s="1"/>
      <c r="X99" s="1"/>
      <c r="Y99" s="1"/>
      <c r="Z99" s="1"/>
      <c r="AA99" s="1"/>
      <c r="AB99" s="1"/>
    </row>
    <row r="100" spans="1:28" ht="14.25" customHeight="1">
      <c r="A100" s="30">
        <v>89</v>
      </c>
      <c r="B100" s="31"/>
      <c r="C100" s="32"/>
      <c r="D100" s="32"/>
      <c r="E100" s="32"/>
      <c r="F100" s="31"/>
      <c r="G100" s="31"/>
      <c r="H100" s="33"/>
      <c r="I100" s="33"/>
      <c r="J100" s="34" t="str">
        <f t="shared" si="0"/>
        <v/>
      </c>
      <c r="K100" s="34" t="str">
        <f>IF(OR(ISBLANK(H100),ISBLANK(I100),ISBLANK('2a1'!H5)),"",IF(OR(AND(H100&gt;'2a1'!H5,H100&lt;Menu!S73),AND(I100&gt;'2a1'!H5,I100&lt;Menu!S73),AND(H100&lt;'2a1'!H5,I100&gt;Menu!S73)),"Valid","Tidak Valid"))</f>
        <v/>
      </c>
      <c r="L100" s="31"/>
      <c r="M100" s="1"/>
      <c r="N100" s="1"/>
      <c r="O100" s="1"/>
      <c r="P100" s="1"/>
      <c r="Q100" s="1"/>
      <c r="R100" s="1"/>
      <c r="S100" s="1"/>
      <c r="T100" s="1"/>
      <c r="U100" s="1"/>
      <c r="V100" s="1"/>
      <c r="W100" s="1"/>
      <c r="X100" s="1"/>
      <c r="Y100" s="1"/>
      <c r="Z100" s="1"/>
      <c r="AA100" s="1"/>
      <c r="AB100" s="1"/>
    </row>
    <row r="101" spans="1:28" ht="14.25" customHeight="1">
      <c r="A101" s="30">
        <v>90</v>
      </c>
      <c r="B101" s="31"/>
      <c r="C101" s="32"/>
      <c r="D101" s="32"/>
      <c r="E101" s="32"/>
      <c r="F101" s="31"/>
      <c r="G101" s="31"/>
      <c r="H101" s="33"/>
      <c r="I101" s="33"/>
      <c r="J101" s="34" t="str">
        <f t="shared" si="0"/>
        <v/>
      </c>
      <c r="K101" s="34" t="str">
        <f>IF(OR(ISBLANK(H101),ISBLANK(I101),ISBLANK('2a1'!H5)),"",IF(OR(AND(H101&gt;'2a1'!H5,H101&lt;Menu!S73),AND(I101&gt;'2a1'!H5,I101&lt;Menu!S73),AND(H101&lt;'2a1'!H5,I101&gt;Menu!S73)),"Valid","Tidak Valid"))</f>
        <v/>
      </c>
      <c r="L101" s="31"/>
      <c r="M101" s="1"/>
      <c r="N101" s="1"/>
      <c r="O101" s="1"/>
      <c r="P101" s="1"/>
      <c r="Q101" s="1"/>
      <c r="R101" s="1"/>
      <c r="S101" s="1"/>
      <c r="T101" s="1"/>
      <c r="U101" s="1"/>
      <c r="V101" s="1"/>
      <c r="W101" s="1"/>
      <c r="X101" s="1"/>
      <c r="Y101" s="1"/>
      <c r="Z101" s="1"/>
      <c r="AA101" s="1"/>
      <c r="AB101" s="1"/>
    </row>
    <row r="102" spans="1:28" ht="14.25" customHeight="1">
      <c r="A102" s="30">
        <v>91</v>
      </c>
      <c r="B102" s="31"/>
      <c r="C102" s="32"/>
      <c r="D102" s="32"/>
      <c r="E102" s="32"/>
      <c r="F102" s="31"/>
      <c r="G102" s="31"/>
      <c r="H102" s="33"/>
      <c r="I102" s="33"/>
      <c r="J102" s="34" t="str">
        <f t="shared" si="0"/>
        <v/>
      </c>
      <c r="K102" s="34" t="str">
        <f>IF(OR(ISBLANK(H102),ISBLANK(I102),ISBLANK('2a1'!H5)),"",IF(OR(AND(H102&gt;'2a1'!H5,H102&lt;Menu!S73),AND(I102&gt;'2a1'!H5,I102&lt;Menu!S73),AND(H102&lt;'2a1'!H5,I102&gt;Menu!S73)),"Valid","Tidak Valid"))</f>
        <v/>
      </c>
      <c r="L102" s="31"/>
      <c r="M102" s="1"/>
      <c r="N102" s="1"/>
      <c r="O102" s="1"/>
      <c r="P102" s="1"/>
      <c r="Q102" s="1"/>
      <c r="R102" s="1"/>
      <c r="S102" s="1"/>
      <c r="T102" s="1"/>
      <c r="U102" s="1"/>
      <c r="V102" s="1"/>
      <c r="W102" s="1"/>
      <c r="X102" s="1"/>
      <c r="Y102" s="1"/>
      <c r="Z102" s="1"/>
      <c r="AA102" s="1"/>
      <c r="AB102" s="1"/>
    </row>
    <row r="103" spans="1:28" ht="14.25" customHeight="1">
      <c r="A103" s="30">
        <v>92</v>
      </c>
      <c r="B103" s="31"/>
      <c r="C103" s="32"/>
      <c r="D103" s="32"/>
      <c r="E103" s="32"/>
      <c r="F103" s="31"/>
      <c r="G103" s="31"/>
      <c r="H103" s="33"/>
      <c r="I103" s="33"/>
      <c r="J103" s="34" t="str">
        <f t="shared" si="0"/>
        <v/>
      </c>
      <c r="K103" s="34" t="str">
        <f>IF(OR(ISBLANK(H103),ISBLANK(I103),ISBLANK('2a1'!H5)),"",IF(OR(AND(H103&gt;'2a1'!H5,H103&lt;Menu!S73),AND(I103&gt;'2a1'!H5,I103&lt;Menu!S73),AND(H103&lt;'2a1'!H5,I103&gt;Menu!S73)),"Valid","Tidak Valid"))</f>
        <v/>
      </c>
      <c r="L103" s="31"/>
      <c r="M103" s="1"/>
      <c r="N103" s="1"/>
      <c r="O103" s="1"/>
      <c r="P103" s="1"/>
      <c r="Q103" s="1"/>
      <c r="R103" s="1"/>
      <c r="S103" s="1"/>
      <c r="T103" s="1"/>
      <c r="U103" s="1"/>
      <c r="V103" s="1"/>
      <c r="W103" s="1"/>
      <c r="X103" s="1"/>
      <c r="Y103" s="1"/>
      <c r="Z103" s="1"/>
      <c r="AA103" s="1"/>
      <c r="AB103" s="1"/>
    </row>
    <row r="104" spans="1:28" ht="14.25" customHeight="1">
      <c r="A104" s="30">
        <v>93</v>
      </c>
      <c r="B104" s="31"/>
      <c r="C104" s="32"/>
      <c r="D104" s="32"/>
      <c r="E104" s="32"/>
      <c r="F104" s="31"/>
      <c r="G104" s="31"/>
      <c r="H104" s="33"/>
      <c r="I104" s="33"/>
      <c r="J104" s="34" t="str">
        <f t="shared" si="0"/>
        <v/>
      </c>
      <c r="K104" s="34" t="str">
        <f>IF(OR(ISBLANK(H104),ISBLANK(I104),ISBLANK('2a1'!H5)),"",IF(OR(AND(H104&gt;'2a1'!H5,H104&lt;Menu!S73),AND(I104&gt;'2a1'!H5,I104&lt;Menu!S73),AND(H104&lt;'2a1'!H5,I104&gt;Menu!S73)),"Valid","Tidak Valid"))</f>
        <v/>
      </c>
      <c r="L104" s="31"/>
      <c r="M104" s="1"/>
      <c r="N104" s="1"/>
      <c r="O104" s="1"/>
      <c r="P104" s="1"/>
      <c r="Q104" s="1"/>
      <c r="R104" s="1"/>
      <c r="S104" s="1"/>
      <c r="T104" s="1"/>
      <c r="U104" s="1"/>
      <c r="V104" s="1"/>
      <c r="W104" s="1"/>
      <c r="X104" s="1"/>
      <c r="Y104" s="1"/>
      <c r="Z104" s="1"/>
      <c r="AA104" s="1"/>
      <c r="AB104" s="1"/>
    </row>
    <row r="105" spans="1:28" ht="14.25" customHeight="1">
      <c r="A105" s="30">
        <v>94</v>
      </c>
      <c r="B105" s="31"/>
      <c r="C105" s="32"/>
      <c r="D105" s="32"/>
      <c r="E105" s="32"/>
      <c r="F105" s="31"/>
      <c r="G105" s="31"/>
      <c r="H105" s="33"/>
      <c r="I105" s="33"/>
      <c r="J105" s="34" t="str">
        <f t="shared" si="0"/>
        <v/>
      </c>
      <c r="K105" s="34" t="str">
        <f>IF(OR(ISBLANK(H105),ISBLANK(I105),ISBLANK('2a1'!H5)),"",IF(OR(AND(H105&gt;'2a1'!H5,H105&lt;Menu!S73),AND(I105&gt;'2a1'!H5,I105&lt;Menu!S73),AND(H105&lt;'2a1'!H5,I105&gt;Menu!S73)),"Valid","Tidak Valid"))</f>
        <v/>
      </c>
      <c r="L105" s="31"/>
      <c r="M105" s="1"/>
      <c r="N105" s="1"/>
      <c r="O105" s="1"/>
      <c r="P105" s="1"/>
      <c r="Q105" s="1"/>
      <c r="R105" s="1"/>
      <c r="S105" s="1"/>
      <c r="T105" s="1"/>
      <c r="U105" s="1"/>
      <c r="V105" s="1"/>
      <c r="W105" s="1"/>
      <c r="X105" s="1"/>
      <c r="Y105" s="1"/>
      <c r="Z105" s="1"/>
      <c r="AA105" s="1"/>
      <c r="AB105" s="1"/>
    </row>
    <row r="106" spans="1:28" ht="14.25" customHeight="1">
      <c r="A106" s="30">
        <v>95</v>
      </c>
      <c r="B106" s="31"/>
      <c r="C106" s="32"/>
      <c r="D106" s="32"/>
      <c r="E106" s="32"/>
      <c r="F106" s="31"/>
      <c r="G106" s="31"/>
      <c r="H106" s="33"/>
      <c r="I106" s="33"/>
      <c r="J106" s="34" t="str">
        <f t="shared" si="0"/>
        <v/>
      </c>
      <c r="K106" s="34" t="str">
        <f>IF(OR(ISBLANK(H106),ISBLANK(I106),ISBLANK('2a1'!H5)),"",IF(OR(AND(H106&gt;'2a1'!H5,H106&lt;Menu!S73),AND(I106&gt;'2a1'!H5,I106&lt;Menu!S73),AND(H106&lt;'2a1'!H5,I106&gt;Menu!S73)),"Valid","Tidak Valid"))</f>
        <v/>
      </c>
      <c r="L106" s="31"/>
      <c r="M106" s="1"/>
      <c r="N106" s="1"/>
      <c r="O106" s="1"/>
      <c r="P106" s="1"/>
      <c r="Q106" s="1"/>
      <c r="R106" s="1"/>
      <c r="S106" s="1"/>
      <c r="T106" s="1"/>
      <c r="U106" s="1"/>
      <c r="V106" s="1"/>
      <c r="W106" s="1"/>
      <c r="X106" s="1"/>
      <c r="Y106" s="1"/>
      <c r="Z106" s="1"/>
      <c r="AA106" s="1"/>
      <c r="AB106" s="1"/>
    </row>
    <row r="107" spans="1:28" ht="14.25" customHeight="1">
      <c r="A107" s="30">
        <v>96</v>
      </c>
      <c r="B107" s="31"/>
      <c r="C107" s="32"/>
      <c r="D107" s="32"/>
      <c r="E107" s="32"/>
      <c r="F107" s="31"/>
      <c r="G107" s="31"/>
      <c r="H107" s="33"/>
      <c r="I107" s="33"/>
      <c r="J107" s="34" t="str">
        <f t="shared" si="0"/>
        <v/>
      </c>
      <c r="K107" s="34" t="str">
        <f>IF(OR(ISBLANK(H107),ISBLANK(I107),ISBLANK('2a1'!H5)),"",IF(OR(AND(H107&gt;'2a1'!H5,H107&lt;Menu!S73),AND(I107&gt;'2a1'!H5,I107&lt;Menu!S73),AND(H107&lt;'2a1'!H5,I107&gt;Menu!S73)),"Valid","Tidak Valid"))</f>
        <v/>
      </c>
      <c r="L107" s="31"/>
      <c r="M107" s="1"/>
      <c r="N107" s="1"/>
      <c r="O107" s="1"/>
      <c r="P107" s="1"/>
      <c r="Q107" s="1"/>
      <c r="R107" s="1"/>
      <c r="S107" s="1"/>
      <c r="T107" s="1"/>
      <c r="U107" s="1"/>
      <c r="V107" s="1"/>
      <c r="W107" s="1"/>
      <c r="X107" s="1"/>
      <c r="Y107" s="1"/>
      <c r="Z107" s="1"/>
      <c r="AA107" s="1"/>
      <c r="AB107" s="1"/>
    </row>
    <row r="108" spans="1:28" ht="14.25" customHeight="1">
      <c r="A108" s="30">
        <v>97</v>
      </c>
      <c r="B108" s="31"/>
      <c r="C108" s="32"/>
      <c r="D108" s="32"/>
      <c r="E108" s="32"/>
      <c r="F108" s="31"/>
      <c r="G108" s="31"/>
      <c r="H108" s="33"/>
      <c r="I108" s="33"/>
      <c r="J108" s="34" t="str">
        <f t="shared" si="0"/>
        <v/>
      </c>
      <c r="K108" s="34" t="str">
        <f>IF(OR(ISBLANK(H108),ISBLANK(I108),ISBLANK('2a1'!H5)),"",IF(OR(AND(H108&gt;'2a1'!H5,H108&lt;Menu!S73),AND(I108&gt;'2a1'!H5,I108&lt;Menu!S73),AND(H108&lt;'2a1'!H5,I108&gt;Menu!S73)),"Valid","Tidak Valid"))</f>
        <v/>
      </c>
      <c r="L108" s="31"/>
      <c r="M108" s="1"/>
      <c r="N108" s="1"/>
      <c r="O108" s="1"/>
      <c r="P108" s="1"/>
      <c r="Q108" s="1"/>
      <c r="R108" s="1"/>
      <c r="S108" s="1"/>
      <c r="T108" s="1"/>
      <c r="U108" s="1"/>
      <c r="V108" s="1"/>
      <c r="W108" s="1"/>
      <c r="X108" s="1"/>
      <c r="Y108" s="1"/>
      <c r="Z108" s="1"/>
      <c r="AA108" s="1"/>
      <c r="AB108" s="1"/>
    </row>
    <row r="109" spans="1:28" ht="14.25" customHeight="1">
      <c r="A109" s="30">
        <v>98</v>
      </c>
      <c r="B109" s="31"/>
      <c r="C109" s="32"/>
      <c r="D109" s="32"/>
      <c r="E109" s="32"/>
      <c r="F109" s="31"/>
      <c r="G109" s="31"/>
      <c r="H109" s="33"/>
      <c r="I109" s="33"/>
      <c r="J109" s="34" t="str">
        <f t="shared" si="0"/>
        <v/>
      </c>
      <c r="K109" s="34" t="str">
        <f>IF(OR(ISBLANK(H109),ISBLANK(I109),ISBLANK('2a1'!H5)),"",IF(OR(AND(H109&gt;'2a1'!H5,H109&lt;Menu!S73),AND(I109&gt;'2a1'!H5,I109&lt;Menu!S73),AND(H109&lt;'2a1'!H5,I109&gt;Menu!S73)),"Valid","Tidak Valid"))</f>
        <v/>
      </c>
      <c r="L109" s="31"/>
      <c r="M109" s="1"/>
      <c r="N109" s="1"/>
      <c r="O109" s="1"/>
      <c r="P109" s="1"/>
      <c r="Q109" s="1"/>
      <c r="R109" s="1"/>
      <c r="S109" s="1"/>
      <c r="T109" s="1"/>
      <c r="U109" s="1"/>
      <c r="V109" s="1"/>
      <c r="W109" s="1"/>
      <c r="X109" s="1"/>
      <c r="Y109" s="1"/>
      <c r="Z109" s="1"/>
      <c r="AA109" s="1"/>
      <c r="AB109" s="1"/>
    </row>
    <row r="110" spans="1:28" ht="14.25" customHeight="1">
      <c r="A110" s="30">
        <v>99</v>
      </c>
      <c r="B110" s="31"/>
      <c r="C110" s="32"/>
      <c r="D110" s="32"/>
      <c r="E110" s="32"/>
      <c r="F110" s="31"/>
      <c r="G110" s="31"/>
      <c r="H110" s="33"/>
      <c r="I110" s="33"/>
      <c r="J110" s="34" t="str">
        <f t="shared" si="0"/>
        <v/>
      </c>
      <c r="K110" s="34" t="str">
        <f>IF(OR(ISBLANK(H110),ISBLANK(I110),ISBLANK('2a1'!H5)),"",IF(OR(AND(H110&gt;'2a1'!H5,H110&lt;Menu!S73),AND(I110&gt;'2a1'!H5,I110&lt;Menu!S73),AND(H110&lt;'2a1'!H5,I110&gt;Menu!S73)),"Valid","Tidak Valid"))</f>
        <v/>
      </c>
      <c r="L110" s="31"/>
      <c r="M110" s="1"/>
      <c r="N110" s="1"/>
      <c r="O110" s="1"/>
      <c r="P110" s="1"/>
      <c r="Q110" s="1"/>
      <c r="R110" s="1"/>
      <c r="S110" s="1"/>
      <c r="T110" s="1"/>
      <c r="U110" s="1"/>
      <c r="V110" s="1"/>
      <c r="W110" s="1"/>
      <c r="X110" s="1"/>
      <c r="Y110" s="1"/>
      <c r="Z110" s="1"/>
      <c r="AA110" s="1"/>
      <c r="AB110" s="1"/>
    </row>
    <row r="111" spans="1:28" ht="14.25" customHeight="1">
      <c r="A111" s="30">
        <v>100</v>
      </c>
      <c r="B111" s="31"/>
      <c r="C111" s="32"/>
      <c r="D111" s="32"/>
      <c r="E111" s="32"/>
      <c r="F111" s="31"/>
      <c r="G111" s="31"/>
      <c r="H111" s="33"/>
      <c r="I111" s="33"/>
      <c r="J111" s="34" t="str">
        <f t="shared" si="0"/>
        <v/>
      </c>
      <c r="K111" s="34" t="str">
        <f>IF(OR(ISBLANK(H111),ISBLANK(I111),ISBLANK('2a1'!H5)),"",IF(OR(AND(H111&gt;'2a1'!H5,H111&lt;Menu!S73),AND(I111&gt;'2a1'!H5,I111&lt;Menu!S73),AND(H111&lt;'2a1'!H5,I111&gt;Menu!S73)),"Valid","Tidak Valid"))</f>
        <v/>
      </c>
      <c r="L111" s="31"/>
      <c r="M111" s="1"/>
      <c r="N111" s="1"/>
      <c r="O111" s="1"/>
      <c r="P111" s="1"/>
      <c r="Q111" s="1"/>
      <c r="R111" s="1"/>
      <c r="S111" s="1"/>
      <c r="T111" s="1"/>
      <c r="U111" s="1"/>
      <c r="V111" s="1"/>
      <c r="W111" s="1"/>
      <c r="X111" s="1"/>
      <c r="Y111" s="1"/>
      <c r="Z111" s="1"/>
      <c r="AA111" s="1"/>
      <c r="AB111" s="1"/>
    </row>
    <row r="112" spans="1:28" ht="14.25" customHeight="1">
      <c r="A112" s="30">
        <v>101</v>
      </c>
      <c r="B112" s="31"/>
      <c r="C112" s="32"/>
      <c r="D112" s="32"/>
      <c r="E112" s="32"/>
      <c r="F112" s="31"/>
      <c r="G112" s="31"/>
      <c r="H112" s="33"/>
      <c r="I112" s="33"/>
      <c r="J112" s="34" t="str">
        <f t="shared" si="0"/>
        <v/>
      </c>
      <c r="K112" s="34" t="str">
        <f>IF(OR(ISBLANK(H112),ISBLANK(I112),ISBLANK('2a1'!H5)),"",IF(OR(AND(H112&gt;'2a1'!H5,H112&lt;Menu!S73),AND(I112&gt;'2a1'!H5,I112&lt;Menu!S73),AND(H112&lt;'2a1'!H5,I112&gt;Menu!S73)),"Valid","Tidak Valid"))</f>
        <v/>
      </c>
      <c r="L112" s="31"/>
      <c r="M112" s="1"/>
      <c r="N112" s="1"/>
      <c r="O112" s="1"/>
      <c r="P112" s="1"/>
      <c r="Q112" s="1"/>
      <c r="R112" s="1"/>
      <c r="S112" s="1"/>
      <c r="T112" s="1"/>
      <c r="U112" s="1"/>
      <c r="V112" s="1"/>
      <c r="W112" s="1"/>
      <c r="X112" s="1"/>
      <c r="Y112" s="1"/>
      <c r="Z112" s="1"/>
      <c r="AA112" s="1"/>
      <c r="AB112" s="1"/>
    </row>
    <row r="113" spans="1:28" ht="14.25" customHeight="1">
      <c r="A113" s="30">
        <v>102</v>
      </c>
      <c r="B113" s="31"/>
      <c r="C113" s="32"/>
      <c r="D113" s="32"/>
      <c r="E113" s="32"/>
      <c r="F113" s="31"/>
      <c r="G113" s="31"/>
      <c r="H113" s="33"/>
      <c r="I113" s="33"/>
      <c r="J113" s="34" t="str">
        <f t="shared" si="0"/>
        <v/>
      </c>
      <c r="K113" s="34" t="str">
        <f>IF(OR(ISBLANK(H113),ISBLANK(I113),ISBLANK('2a1'!H5)),"",IF(OR(AND(H113&gt;'2a1'!H5,H113&lt;Menu!S73),AND(I113&gt;'2a1'!H5,I113&lt;Menu!S73),AND(H113&lt;'2a1'!H5,I113&gt;Menu!S73)),"Valid","Tidak Valid"))</f>
        <v/>
      </c>
      <c r="L113" s="31"/>
      <c r="M113" s="1"/>
      <c r="N113" s="1"/>
      <c r="O113" s="1"/>
      <c r="P113" s="1"/>
      <c r="Q113" s="1"/>
      <c r="R113" s="1"/>
      <c r="S113" s="1"/>
      <c r="T113" s="1"/>
      <c r="U113" s="1"/>
      <c r="V113" s="1"/>
      <c r="W113" s="1"/>
      <c r="X113" s="1"/>
      <c r="Y113" s="1"/>
      <c r="Z113" s="1"/>
      <c r="AA113" s="1"/>
      <c r="AB113" s="1"/>
    </row>
    <row r="114" spans="1:28" ht="14.25" customHeight="1">
      <c r="A114" s="30">
        <v>103</v>
      </c>
      <c r="B114" s="31"/>
      <c r="C114" s="32"/>
      <c r="D114" s="32"/>
      <c r="E114" s="32"/>
      <c r="F114" s="31"/>
      <c r="G114" s="31"/>
      <c r="H114" s="33"/>
      <c r="I114" s="33"/>
      <c r="J114" s="34" t="str">
        <f t="shared" si="0"/>
        <v/>
      </c>
      <c r="K114" s="34" t="str">
        <f>IF(OR(ISBLANK(H114),ISBLANK(I114),ISBLANK('2a1'!H5)),"",IF(OR(AND(H114&gt;'2a1'!H5,H114&lt;Menu!S73),AND(I114&gt;'2a1'!H5,I114&lt;Menu!S73),AND(H114&lt;'2a1'!H5,I114&gt;Menu!S73)),"Valid","Tidak Valid"))</f>
        <v/>
      </c>
      <c r="L114" s="31"/>
      <c r="M114" s="1"/>
      <c r="N114" s="1"/>
      <c r="O114" s="1"/>
      <c r="P114" s="1"/>
      <c r="Q114" s="1"/>
      <c r="R114" s="1"/>
      <c r="S114" s="1"/>
      <c r="T114" s="1"/>
      <c r="U114" s="1"/>
      <c r="V114" s="1"/>
      <c r="W114" s="1"/>
      <c r="X114" s="1"/>
      <c r="Y114" s="1"/>
      <c r="Z114" s="1"/>
      <c r="AA114" s="1"/>
      <c r="AB114" s="1"/>
    </row>
    <row r="115" spans="1:28" ht="14.25" customHeight="1">
      <c r="A115" s="30">
        <v>104</v>
      </c>
      <c r="B115" s="31"/>
      <c r="C115" s="32"/>
      <c r="D115" s="32"/>
      <c r="E115" s="32"/>
      <c r="F115" s="31"/>
      <c r="G115" s="31"/>
      <c r="H115" s="33"/>
      <c r="I115" s="33"/>
      <c r="J115" s="34" t="str">
        <f t="shared" si="0"/>
        <v/>
      </c>
      <c r="K115" s="34" t="str">
        <f>IF(OR(ISBLANK(H115),ISBLANK(I115),ISBLANK('2a1'!H5)),"",IF(OR(AND(H115&gt;'2a1'!H5,H115&lt;Menu!S73),AND(I115&gt;'2a1'!H5,I115&lt;Menu!S73),AND(H115&lt;'2a1'!H5,I115&gt;Menu!S73)),"Valid","Tidak Valid"))</f>
        <v/>
      </c>
      <c r="L115" s="31"/>
      <c r="M115" s="1"/>
      <c r="N115" s="1"/>
      <c r="O115" s="1"/>
      <c r="P115" s="1"/>
      <c r="Q115" s="1"/>
      <c r="R115" s="1"/>
      <c r="S115" s="1"/>
      <c r="T115" s="1"/>
      <c r="U115" s="1"/>
      <c r="V115" s="1"/>
      <c r="W115" s="1"/>
      <c r="X115" s="1"/>
      <c r="Y115" s="1"/>
      <c r="Z115" s="1"/>
      <c r="AA115" s="1"/>
      <c r="AB115" s="1"/>
    </row>
    <row r="116" spans="1:28" ht="14.25" customHeight="1">
      <c r="A116" s="30">
        <v>105</v>
      </c>
      <c r="B116" s="31"/>
      <c r="C116" s="32"/>
      <c r="D116" s="32"/>
      <c r="E116" s="32"/>
      <c r="F116" s="31"/>
      <c r="G116" s="31"/>
      <c r="H116" s="33"/>
      <c r="I116" s="33"/>
      <c r="J116" s="34" t="str">
        <f t="shared" si="0"/>
        <v/>
      </c>
      <c r="K116" s="34" t="str">
        <f>IF(OR(ISBLANK(H116),ISBLANK(I116),ISBLANK('2a1'!H5)),"",IF(OR(AND(H116&gt;'2a1'!H5,H116&lt;Menu!S73),AND(I116&gt;'2a1'!H5,I116&lt;Menu!S73),AND(H116&lt;'2a1'!H5,I116&gt;Menu!S73)),"Valid","Tidak Valid"))</f>
        <v/>
      </c>
      <c r="L116" s="31"/>
      <c r="M116" s="1"/>
      <c r="N116" s="1"/>
      <c r="O116" s="1"/>
      <c r="P116" s="1"/>
      <c r="Q116" s="1"/>
      <c r="R116" s="1"/>
      <c r="S116" s="1"/>
      <c r="T116" s="1"/>
      <c r="U116" s="1"/>
      <c r="V116" s="1"/>
      <c r="W116" s="1"/>
      <c r="X116" s="1"/>
      <c r="Y116" s="1"/>
      <c r="Z116" s="1"/>
      <c r="AA116" s="1"/>
      <c r="AB116" s="1"/>
    </row>
    <row r="117" spans="1:28" ht="14.25" customHeight="1">
      <c r="A117" s="30">
        <v>106</v>
      </c>
      <c r="B117" s="31"/>
      <c r="C117" s="32"/>
      <c r="D117" s="32"/>
      <c r="E117" s="32"/>
      <c r="F117" s="31"/>
      <c r="G117" s="31"/>
      <c r="H117" s="33"/>
      <c r="I117" s="33"/>
      <c r="J117" s="34" t="str">
        <f t="shared" si="0"/>
        <v/>
      </c>
      <c r="K117" s="34" t="str">
        <f>IF(OR(ISBLANK(H117),ISBLANK(I117),ISBLANK('2a1'!H5)),"",IF(OR(AND(H117&gt;'2a1'!H5,H117&lt;Menu!S73),AND(I117&gt;'2a1'!H5,I117&lt;Menu!S73),AND(H117&lt;'2a1'!H5,I117&gt;Menu!S73)),"Valid","Tidak Valid"))</f>
        <v/>
      </c>
      <c r="L117" s="31"/>
      <c r="M117" s="1"/>
      <c r="N117" s="1"/>
      <c r="O117" s="1"/>
      <c r="P117" s="1"/>
      <c r="Q117" s="1"/>
      <c r="R117" s="1"/>
      <c r="S117" s="1"/>
      <c r="T117" s="1"/>
      <c r="U117" s="1"/>
      <c r="V117" s="1"/>
      <c r="W117" s="1"/>
      <c r="X117" s="1"/>
      <c r="Y117" s="1"/>
      <c r="Z117" s="1"/>
      <c r="AA117" s="1"/>
      <c r="AB117" s="1"/>
    </row>
    <row r="118" spans="1:28" ht="14.25" customHeight="1">
      <c r="A118" s="30">
        <v>107</v>
      </c>
      <c r="B118" s="31"/>
      <c r="C118" s="32"/>
      <c r="D118" s="32"/>
      <c r="E118" s="32"/>
      <c r="F118" s="31"/>
      <c r="G118" s="31"/>
      <c r="H118" s="33"/>
      <c r="I118" s="33"/>
      <c r="J118" s="34" t="str">
        <f t="shared" si="0"/>
        <v/>
      </c>
      <c r="K118" s="34" t="str">
        <f>IF(OR(ISBLANK(H118),ISBLANK(I118),ISBLANK('2a1'!H5)),"",IF(OR(AND(H118&gt;'2a1'!H5,H118&lt;Menu!S73),AND(I118&gt;'2a1'!H5,I118&lt;Menu!S73),AND(H118&lt;'2a1'!H5,I118&gt;Menu!S73)),"Valid","Tidak Valid"))</f>
        <v/>
      </c>
      <c r="L118" s="31"/>
      <c r="M118" s="1"/>
      <c r="N118" s="1"/>
      <c r="O118" s="1"/>
      <c r="P118" s="1"/>
      <c r="Q118" s="1"/>
      <c r="R118" s="1"/>
      <c r="S118" s="1"/>
      <c r="T118" s="1"/>
      <c r="U118" s="1"/>
      <c r="V118" s="1"/>
      <c r="W118" s="1"/>
      <c r="X118" s="1"/>
      <c r="Y118" s="1"/>
      <c r="Z118" s="1"/>
      <c r="AA118" s="1"/>
      <c r="AB118" s="1"/>
    </row>
    <row r="119" spans="1:28" ht="14.25" customHeight="1">
      <c r="A119" s="30">
        <v>108</v>
      </c>
      <c r="B119" s="31"/>
      <c r="C119" s="32"/>
      <c r="D119" s="32"/>
      <c r="E119" s="32"/>
      <c r="F119" s="31"/>
      <c r="G119" s="31"/>
      <c r="H119" s="33"/>
      <c r="I119" s="33"/>
      <c r="J119" s="34" t="str">
        <f t="shared" si="0"/>
        <v/>
      </c>
      <c r="K119" s="34" t="str">
        <f>IF(OR(ISBLANK(H119),ISBLANK(I119),ISBLANK('2a1'!H5)),"",IF(OR(AND(H119&gt;'2a1'!H5,H119&lt;Menu!S73),AND(I119&gt;'2a1'!H5,I119&lt;Menu!S73),AND(H119&lt;'2a1'!H5,I119&gt;Menu!S73)),"Valid","Tidak Valid"))</f>
        <v/>
      </c>
      <c r="L119" s="31"/>
      <c r="M119" s="1"/>
      <c r="N119" s="1"/>
      <c r="O119" s="1"/>
      <c r="P119" s="1"/>
      <c r="Q119" s="1"/>
      <c r="R119" s="1"/>
      <c r="S119" s="1"/>
      <c r="T119" s="1"/>
      <c r="U119" s="1"/>
      <c r="V119" s="1"/>
      <c r="W119" s="1"/>
      <c r="X119" s="1"/>
      <c r="Y119" s="1"/>
      <c r="Z119" s="1"/>
      <c r="AA119" s="1"/>
      <c r="AB119" s="1"/>
    </row>
    <row r="120" spans="1:28" ht="14.25" customHeight="1">
      <c r="A120" s="30">
        <v>109</v>
      </c>
      <c r="B120" s="31"/>
      <c r="C120" s="32"/>
      <c r="D120" s="32"/>
      <c r="E120" s="32"/>
      <c r="F120" s="31"/>
      <c r="G120" s="31"/>
      <c r="H120" s="33"/>
      <c r="I120" s="33"/>
      <c r="J120" s="34" t="str">
        <f t="shared" si="0"/>
        <v/>
      </c>
      <c r="K120" s="34" t="str">
        <f>IF(OR(ISBLANK(H120),ISBLANK(I120),ISBLANK('2a1'!H5)),"",IF(OR(AND(H120&gt;'2a1'!H5,H120&lt;Menu!S73),AND(I120&gt;'2a1'!H5,I120&lt;Menu!S73),AND(H120&lt;'2a1'!H5,I120&gt;Menu!S73)),"Valid","Tidak Valid"))</f>
        <v/>
      </c>
      <c r="L120" s="31"/>
      <c r="M120" s="1"/>
      <c r="N120" s="1"/>
      <c r="O120" s="1"/>
      <c r="P120" s="1"/>
      <c r="Q120" s="1"/>
      <c r="R120" s="1"/>
      <c r="S120" s="1"/>
      <c r="T120" s="1"/>
      <c r="U120" s="1"/>
      <c r="V120" s="1"/>
      <c r="W120" s="1"/>
      <c r="X120" s="1"/>
      <c r="Y120" s="1"/>
      <c r="Z120" s="1"/>
      <c r="AA120" s="1"/>
      <c r="AB120" s="1"/>
    </row>
    <row r="121" spans="1:28" ht="14.25" customHeight="1">
      <c r="A121" s="30">
        <v>110</v>
      </c>
      <c r="B121" s="31"/>
      <c r="C121" s="32"/>
      <c r="D121" s="32"/>
      <c r="E121" s="32"/>
      <c r="F121" s="31"/>
      <c r="G121" s="31"/>
      <c r="H121" s="33"/>
      <c r="I121" s="33"/>
      <c r="J121" s="34" t="str">
        <f t="shared" si="0"/>
        <v/>
      </c>
      <c r="K121" s="34" t="str">
        <f>IF(OR(ISBLANK(H121),ISBLANK(I121),ISBLANK('2a1'!H5)),"",IF(OR(AND(H121&gt;'2a1'!H5,H121&lt;Menu!S73),AND(I121&gt;'2a1'!H5,I121&lt;Menu!S73),AND(H121&lt;'2a1'!H5,I121&gt;Menu!S73)),"Valid","Tidak Valid"))</f>
        <v/>
      </c>
      <c r="L121" s="31"/>
      <c r="M121" s="1"/>
      <c r="N121" s="1"/>
      <c r="O121" s="1"/>
      <c r="P121" s="1"/>
      <c r="Q121" s="1"/>
      <c r="R121" s="1"/>
      <c r="S121" s="1"/>
      <c r="T121" s="1"/>
      <c r="U121" s="1"/>
      <c r="V121" s="1"/>
      <c r="W121" s="1"/>
      <c r="X121" s="1"/>
      <c r="Y121" s="1"/>
      <c r="Z121" s="1"/>
      <c r="AA121" s="1"/>
      <c r="AB121" s="1"/>
    </row>
    <row r="122" spans="1:28" ht="14.25" customHeight="1">
      <c r="A122" s="30">
        <v>111</v>
      </c>
      <c r="B122" s="31"/>
      <c r="C122" s="32"/>
      <c r="D122" s="32"/>
      <c r="E122" s="32"/>
      <c r="F122" s="31"/>
      <c r="G122" s="31"/>
      <c r="H122" s="33"/>
      <c r="I122" s="33"/>
      <c r="J122" s="34" t="str">
        <f t="shared" si="0"/>
        <v/>
      </c>
      <c r="K122" s="34" t="str">
        <f>IF(OR(ISBLANK(H122),ISBLANK(I122),ISBLANK('2a1'!H5)),"",IF(OR(AND(H122&gt;'2a1'!H5,H122&lt;Menu!S73),AND(I122&gt;'2a1'!H5,I122&lt;Menu!S73),AND(H122&lt;'2a1'!H5,I122&gt;Menu!S73)),"Valid","Tidak Valid"))</f>
        <v/>
      </c>
      <c r="L122" s="31"/>
      <c r="M122" s="1"/>
      <c r="N122" s="1"/>
      <c r="O122" s="1"/>
      <c r="P122" s="1"/>
      <c r="Q122" s="1"/>
      <c r="R122" s="1"/>
      <c r="S122" s="1"/>
      <c r="T122" s="1"/>
      <c r="U122" s="1"/>
      <c r="V122" s="1"/>
      <c r="W122" s="1"/>
      <c r="X122" s="1"/>
      <c r="Y122" s="1"/>
      <c r="Z122" s="1"/>
      <c r="AA122" s="1"/>
      <c r="AB122" s="1"/>
    </row>
    <row r="123" spans="1:28" ht="14.25" customHeight="1">
      <c r="A123" s="30">
        <v>112</v>
      </c>
      <c r="B123" s="31"/>
      <c r="C123" s="32"/>
      <c r="D123" s="32"/>
      <c r="E123" s="32"/>
      <c r="F123" s="31"/>
      <c r="G123" s="31"/>
      <c r="H123" s="33"/>
      <c r="I123" s="33"/>
      <c r="J123" s="34" t="str">
        <f t="shared" si="0"/>
        <v/>
      </c>
      <c r="K123" s="34" t="str">
        <f>IF(OR(ISBLANK(H123),ISBLANK(I123),ISBLANK('2a1'!H5)),"",IF(OR(AND(H123&gt;'2a1'!H5,H123&lt;Menu!S73),AND(I123&gt;'2a1'!H5,I123&lt;Menu!S73),AND(H123&lt;'2a1'!H5,I123&gt;Menu!S73)),"Valid","Tidak Valid"))</f>
        <v/>
      </c>
      <c r="L123" s="31"/>
      <c r="M123" s="1"/>
      <c r="N123" s="1"/>
      <c r="O123" s="1"/>
      <c r="P123" s="1"/>
      <c r="Q123" s="1"/>
      <c r="R123" s="1"/>
      <c r="S123" s="1"/>
      <c r="T123" s="1"/>
      <c r="U123" s="1"/>
      <c r="V123" s="1"/>
      <c r="W123" s="1"/>
      <c r="X123" s="1"/>
      <c r="Y123" s="1"/>
      <c r="Z123" s="1"/>
      <c r="AA123" s="1"/>
      <c r="AB123" s="1"/>
    </row>
    <row r="124" spans="1:28" ht="14.25" customHeight="1">
      <c r="A124" s="30">
        <v>113</v>
      </c>
      <c r="B124" s="31"/>
      <c r="C124" s="32"/>
      <c r="D124" s="32"/>
      <c r="E124" s="32"/>
      <c r="F124" s="31"/>
      <c r="G124" s="31"/>
      <c r="H124" s="33"/>
      <c r="I124" s="33"/>
      <c r="J124" s="34" t="str">
        <f t="shared" si="0"/>
        <v/>
      </c>
      <c r="K124" s="34" t="str">
        <f>IF(OR(ISBLANK(H124),ISBLANK(I124),ISBLANK('2a1'!H5)),"",IF(OR(AND(H124&gt;'2a1'!H5,H124&lt;Menu!S73),AND(I124&gt;'2a1'!H5,I124&lt;Menu!S73),AND(H124&lt;'2a1'!H5,I124&gt;Menu!S73)),"Valid","Tidak Valid"))</f>
        <v/>
      </c>
      <c r="L124" s="31"/>
      <c r="M124" s="1"/>
      <c r="N124" s="1"/>
      <c r="O124" s="1"/>
      <c r="P124" s="1"/>
      <c r="Q124" s="1"/>
      <c r="R124" s="1"/>
      <c r="S124" s="1"/>
      <c r="T124" s="1"/>
      <c r="U124" s="1"/>
      <c r="V124" s="1"/>
      <c r="W124" s="1"/>
      <c r="X124" s="1"/>
      <c r="Y124" s="1"/>
      <c r="Z124" s="1"/>
      <c r="AA124" s="1"/>
      <c r="AB124" s="1"/>
    </row>
    <row r="125" spans="1:28" ht="14.25" customHeight="1">
      <c r="A125" s="30">
        <v>114</v>
      </c>
      <c r="B125" s="31"/>
      <c r="C125" s="32"/>
      <c r="D125" s="32"/>
      <c r="E125" s="32"/>
      <c r="F125" s="31"/>
      <c r="G125" s="31"/>
      <c r="H125" s="33"/>
      <c r="I125" s="33"/>
      <c r="J125" s="34" t="str">
        <f t="shared" si="0"/>
        <v/>
      </c>
      <c r="K125" s="34" t="str">
        <f>IF(OR(ISBLANK(H125),ISBLANK(I125),ISBLANK('2a1'!H5)),"",IF(OR(AND(H125&gt;'2a1'!H5,H125&lt;Menu!S73),AND(I125&gt;'2a1'!H5,I125&lt;Menu!S73),AND(H125&lt;'2a1'!H5,I125&gt;Menu!S73)),"Valid","Tidak Valid"))</f>
        <v/>
      </c>
      <c r="L125" s="31"/>
      <c r="M125" s="1"/>
      <c r="N125" s="1"/>
      <c r="O125" s="1"/>
      <c r="P125" s="1"/>
      <c r="Q125" s="1"/>
      <c r="R125" s="1"/>
      <c r="S125" s="1"/>
      <c r="T125" s="1"/>
      <c r="U125" s="1"/>
      <c r="V125" s="1"/>
      <c r="W125" s="1"/>
      <c r="X125" s="1"/>
      <c r="Y125" s="1"/>
      <c r="Z125" s="1"/>
      <c r="AA125" s="1"/>
      <c r="AB125" s="1"/>
    </row>
    <row r="126" spans="1:28" ht="14.25" customHeight="1">
      <c r="A126" s="30">
        <v>115</v>
      </c>
      <c r="B126" s="31"/>
      <c r="C126" s="32"/>
      <c r="D126" s="32"/>
      <c r="E126" s="32"/>
      <c r="F126" s="31"/>
      <c r="G126" s="31"/>
      <c r="H126" s="33"/>
      <c r="I126" s="33"/>
      <c r="J126" s="34" t="str">
        <f t="shared" si="0"/>
        <v/>
      </c>
      <c r="K126" s="34" t="str">
        <f>IF(OR(ISBLANK(H126),ISBLANK(I126),ISBLANK('2a1'!H5)),"",IF(OR(AND(H126&gt;'2a1'!H5,H126&lt;Menu!S73),AND(I126&gt;'2a1'!H5,I126&lt;Menu!S73),AND(H126&lt;'2a1'!H5,I126&gt;Menu!S73)),"Valid","Tidak Valid"))</f>
        <v/>
      </c>
      <c r="L126" s="31"/>
      <c r="M126" s="1"/>
      <c r="N126" s="1"/>
      <c r="O126" s="1"/>
      <c r="P126" s="1"/>
      <c r="Q126" s="1"/>
      <c r="R126" s="1"/>
      <c r="S126" s="1"/>
      <c r="T126" s="1"/>
      <c r="U126" s="1"/>
      <c r="V126" s="1"/>
      <c r="W126" s="1"/>
      <c r="X126" s="1"/>
      <c r="Y126" s="1"/>
      <c r="Z126" s="1"/>
      <c r="AA126" s="1"/>
      <c r="AB126" s="1"/>
    </row>
    <row r="127" spans="1:28" ht="14.25" customHeight="1">
      <c r="A127" s="30">
        <v>116</v>
      </c>
      <c r="B127" s="31"/>
      <c r="C127" s="32"/>
      <c r="D127" s="32"/>
      <c r="E127" s="32"/>
      <c r="F127" s="31"/>
      <c r="G127" s="31"/>
      <c r="H127" s="33"/>
      <c r="I127" s="33"/>
      <c r="J127" s="34" t="str">
        <f t="shared" si="0"/>
        <v/>
      </c>
      <c r="K127" s="34" t="str">
        <f>IF(OR(ISBLANK(H127),ISBLANK(I127),ISBLANK('2a1'!H5)),"",IF(OR(AND(H127&gt;'2a1'!H5,H127&lt;Menu!S73),AND(I127&gt;'2a1'!H5,I127&lt;Menu!S73),AND(H127&lt;'2a1'!H5,I127&gt;Menu!S73)),"Valid","Tidak Valid"))</f>
        <v/>
      </c>
      <c r="L127" s="31"/>
      <c r="M127" s="1"/>
      <c r="N127" s="1"/>
      <c r="O127" s="1"/>
      <c r="P127" s="1"/>
      <c r="Q127" s="1"/>
      <c r="R127" s="1"/>
      <c r="S127" s="1"/>
      <c r="T127" s="1"/>
      <c r="U127" s="1"/>
      <c r="V127" s="1"/>
      <c r="W127" s="1"/>
      <c r="X127" s="1"/>
      <c r="Y127" s="1"/>
      <c r="Z127" s="1"/>
      <c r="AA127" s="1"/>
      <c r="AB127" s="1"/>
    </row>
    <row r="128" spans="1:28" ht="14.25" customHeight="1">
      <c r="A128" s="30">
        <v>117</v>
      </c>
      <c r="B128" s="31"/>
      <c r="C128" s="32"/>
      <c r="D128" s="32"/>
      <c r="E128" s="32"/>
      <c r="F128" s="31"/>
      <c r="G128" s="31"/>
      <c r="H128" s="33"/>
      <c r="I128" s="33"/>
      <c r="J128" s="34" t="str">
        <f t="shared" si="0"/>
        <v/>
      </c>
      <c r="K128" s="34" t="str">
        <f>IF(OR(ISBLANK(H128),ISBLANK(I128),ISBLANK('2a1'!H5)),"",IF(OR(AND(H128&gt;'2a1'!H5,H128&lt;Menu!S73),AND(I128&gt;'2a1'!H5,I128&lt;Menu!S73),AND(H128&lt;'2a1'!H5,I128&gt;Menu!S73)),"Valid","Tidak Valid"))</f>
        <v/>
      </c>
      <c r="L128" s="31"/>
      <c r="M128" s="1"/>
      <c r="N128" s="1"/>
      <c r="O128" s="1"/>
      <c r="P128" s="1"/>
      <c r="Q128" s="1"/>
      <c r="R128" s="1"/>
      <c r="S128" s="1"/>
      <c r="T128" s="1"/>
      <c r="U128" s="1"/>
      <c r="V128" s="1"/>
      <c r="W128" s="1"/>
      <c r="X128" s="1"/>
      <c r="Y128" s="1"/>
      <c r="Z128" s="1"/>
      <c r="AA128" s="1"/>
      <c r="AB128" s="1"/>
    </row>
    <row r="129" spans="1:28" ht="14.25" customHeight="1">
      <c r="A129" s="30">
        <v>118</v>
      </c>
      <c r="B129" s="31"/>
      <c r="C129" s="32"/>
      <c r="D129" s="32"/>
      <c r="E129" s="32"/>
      <c r="F129" s="31"/>
      <c r="G129" s="31"/>
      <c r="H129" s="33"/>
      <c r="I129" s="33"/>
      <c r="J129" s="34" t="str">
        <f t="shared" si="0"/>
        <v/>
      </c>
      <c r="K129" s="34" t="str">
        <f>IF(OR(ISBLANK(H129),ISBLANK(I129),ISBLANK('2a1'!H5)),"",IF(OR(AND(H129&gt;'2a1'!H5,H129&lt;Menu!S73),AND(I129&gt;'2a1'!H5,I129&lt;Menu!S73),AND(H129&lt;'2a1'!H5,I129&gt;Menu!S73)),"Valid","Tidak Valid"))</f>
        <v/>
      </c>
      <c r="L129" s="31"/>
      <c r="M129" s="1"/>
      <c r="N129" s="1"/>
      <c r="O129" s="1"/>
      <c r="P129" s="1"/>
      <c r="Q129" s="1"/>
      <c r="R129" s="1"/>
      <c r="S129" s="1"/>
      <c r="T129" s="1"/>
      <c r="U129" s="1"/>
      <c r="V129" s="1"/>
      <c r="W129" s="1"/>
      <c r="X129" s="1"/>
      <c r="Y129" s="1"/>
      <c r="Z129" s="1"/>
      <c r="AA129" s="1"/>
      <c r="AB129" s="1"/>
    </row>
    <row r="130" spans="1:28" ht="14.25" customHeight="1">
      <c r="A130" s="30">
        <v>119</v>
      </c>
      <c r="B130" s="31"/>
      <c r="C130" s="32"/>
      <c r="D130" s="32"/>
      <c r="E130" s="32"/>
      <c r="F130" s="31"/>
      <c r="G130" s="31"/>
      <c r="H130" s="33"/>
      <c r="I130" s="33"/>
      <c r="J130" s="34" t="str">
        <f t="shared" si="0"/>
        <v/>
      </c>
      <c r="K130" s="34" t="str">
        <f>IF(OR(ISBLANK(H130),ISBLANK(I130),ISBLANK('2a1'!H5)),"",IF(OR(AND(H130&gt;'2a1'!H5,H130&lt;Menu!S73),AND(I130&gt;'2a1'!H5,I130&lt;Menu!S73),AND(H130&lt;'2a1'!H5,I130&gt;Menu!S73)),"Valid","Tidak Valid"))</f>
        <v/>
      </c>
      <c r="L130" s="31"/>
      <c r="M130" s="1"/>
      <c r="N130" s="1"/>
      <c r="O130" s="1"/>
      <c r="P130" s="1"/>
      <c r="Q130" s="1"/>
      <c r="R130" s="1"/>
      <c r="S130" s="1"/>
      <c r="T130" s="1"/>
      <c r="U130" s="1"/>
      <c r="V130" s="1"/>
      <c r="W130" s="1"/>
      <c r="X130" s="1"/>
      <c r="Y130" s="1"/>
      <c r="Z130" s="1"/>
      <c r="AA130" s="1"/>
      <c r="AB130" s="1"/>
    </row>
    <row r="131" spans="1:28" ht="14.25" customHeight="1">
      <c r="A131" s="30">
        <v>120</v>
      </c>
      <c r="B131" s="31"/>
      <c r="C131" s="32"/>
      <c r="D131" s="32"/>
      <c r="E131" s="32"/>
      <c r="F131" s="31"/>
      <c r="G131" s="31"/>
      <c r="H131" s="33"/>
      <c r="I131" s="33"/>
      <c r="J131" s="34" t="str">
        <f t="shared" si="0"/>
        <v/>
      </c>
      <c r="K131" s="34" t="str">
        <f>IF(OR(ISBLANK(H131),ISBLANK(I131),ISBLANK('2a1'!H5)),"",IF(OR(AND(H131&gt;'2a1'!H5,H131&lt;Menu!S73),AND(I131&gt;'2a1'!H5,I131&lt;Menu!S73),AND(H131&lt;'2a1'!H5,I131&gt;Menu!S73)),"Valid","Tidak Valid"))</f>
        <v/>
      </c>
      <c r="L131" s="31"/>
      <c r="M131" s="1"/>
      <c r="N131" s="1"/>
      <c r="O131" s="1"/>
      <c r="P131" s="1"/>
      <c r="Q131" s="1"/>
      <c r="R131" s="1"/>
      <c r="S131" s="1"/>
      <c r="T131" s="1"/>
      <c r="U131" s="1"/>
      <c r="V131" s="1"/>
      <c r="W131" s="1"/>
      <c r="X131" s="1"/>
      <c r="Y131" s="1"/>
      <c r="Z131" s="1"/>
      <c r="AA131" s="1"/>
      <c r="AB131" s="1"/>
    </row>
    <row r="132" spans="1:28" ht="14.25" customHeight="1">
      <c r="A132" s="30">
        <v>121</v>
      </c>
      <c r="B132" s="31"/>
      <c r="C132" s="32"/>
      <c r="D132" s="32"/>
      <c r="E132" s="32"/>
      <c r="F132" s="31"/>
      <c r="G132" s="31"/>
      <c r="H132" s="33"/>
      <c r="I132" s="33"/>
      <c r="J132" s="34" t="str">
        <f t="shared" si="0"/>
        <v/>
      </c>
      <c r="K132" s="34" t="str">
        <f>IF(OR(ISBLANK(H132),ISBLANK(I132),ISBLANK('2a1'!H5)),"",IF(OR(AND(H132&gt;'2a1'!H5,H132&lt;Menu!S73),AND(I132&gt;'2a1'!H5,I132&lt;Menu!S73),AND(H132&lt;'2a1'!H5,I132&gt;Menu!S73)),"Valid","Tidak Valid"))</f>
        <v/>
      </c>
      <c r="L132" s="31"/>
      <c r="M132" s="1"/>
      <c r="N132" s="1"/>
      <c r="O132" s="1"/>
      <c r="P132" s="1"/>
      <c r="Q132" s="1"/>
      <c r="R132" s="1"/>
      <c r="S132" s="1"/>
      <c r="T132" s="1"/>
      <c r="U132" s="1"/>
      <c r="V132" s="1"/>
      <c r="W132" s="1"/>
      <c r="X132" s="1"/>
      <c r="Y132" s="1"/>
      <c r="Z132" s="1"/>
      <c r="AA132" s="1"/>
      <c r="AB132" s="1"/>
    </row>
    <row r="133" spans="1:28" ht="14.25" customHeight="1">
      <c r="A133" s="30">
        <v>122</v>
      </c>
      <c r="B133" s="31"/>
      <c r="C133" s="32"/>
      <c r="D133" s="32"/>
      <c r="E133" s="32"/>
      <c r="F133" s="31"/>
      <c r="G133" s="31"/>
      <c r="H133" s="33"/>
      <c r="I133" s="33"/>
      <c r="J133" s="34" t="str">
        <f t="shared" si="0"/>
        <v/>
      </c>
      <c r="K133" s="34" t="str">
        <f>IF(OR(ISBLANK(H133),ISBLANK(I133),ISBLANK('2a1'!H5)),"",IF(OR(AND(H133&gt;'2a1'!H5,H133&lt;Menu!S73),AND(I133&gt;'2a1'!H5,I133&lt;Menu!S73),AND(H133&lt;'2a1'!H5,I133&gt;Menu!S73)),"Valid","Tidak Valid"))</f>
        <v/>
      </c>
      <c r="L133" s="31"/>
      <c r="M133" s="1"/>
      <c r="N133" s="1"/>
      <c r="O133" s="1"/>
      <c r="P133" s="1"/>
      <c r="Q133" s="1"/>
      <c r="R133" s="1"/>
      <c r="S133" s="1"/>
      <c r="T133" s="1"/>
      <c r="U133" s="1"/>
      <c r="V133" s="1"/>
      <c r="W133" s="1"/>
      <c r="X133" s="1"/>
      <c r="Y133" s="1"/>
      <c r="Z133" s="1"/>
      <c r="AA133" s="1"/>
      <c r="AB133" s="1"/>
    </row>
    <row r="134" spans="1:28" ht="14.25" customHeight="1">
      <c r="A134" s="30">
        <v>123</v>
      </c>
      <c r="B134" s="31"/>
      <c r="C134" s="32"/>
      <c r="D134" s="32"/>
      <c r="E134" s="32"/>
      <c r="F134" s="31"/>
      <c r="G134" s="31"/>
      <c r="H134" s="33"/>
      <c r="I134" s="33"/>
      <c r="J134" s="34" t="str">
        <f t="shared" si="0"/>
        <v/>
      </c>
      <c r="K134" s="34" t="str">
        <f>IF(OR(ISBLANK(H134),ISBLANK(I134),ISBLANK('2a1'!H5)),"",IF(OR(AND(H134&gt;'2a1'!H5,H134&lt;Menu!S73),AND(I134&gt;'2a1'!H5,I134&lt;Menu!S73),AND(H134&lt;'2a1'!H5,I134&gt;Menu!S73)),"Valid","Tidak Valid"))</f>
        <v/>
      </c>
      <c r="L134" s="31"/>
      <c r="M134" s="1"/>
      <c r="N134" s="1"/>
      <c r="O134" s="1"/>
      <c r="P134" s="1"/>
      <c r="Q134" s="1"/>
      <c r="R134" s="1"/>
      <c r="S134" s="1"/>
      <c r="T134" s="1"/>
      <c r="U134" s="1"/>
      <c r="V134" s="1"/>
      <c r="W134" s="1"/>
      <c r="X134" s="1"/>
      <c r="Y134" s="1"/>
      <c r="Z134" s="1"/>
      <c r="AA134" s="1"/>
      <c r="AB134" s="1"/>
    </row>
    <row r="135" spans="1:28" ht="14.25" customHeight="1">
      <c r="A135" s="30">
        <v>124</v>
      </c>
      <c r="B135" s="31"/>
      <c r="C135" s="32"/>
      <c r="D135" s="32"/>
      <c r="E135" s="32"/>
      <c r="F135" s="31"/>
      <c r="G135" s="31"/>
      <c r="H135" s="33"/>
      <c r="I135" s="33"/>
      <c r="J135" s="34" t="str">
        <f t="shared" si="0"/>
        <v/>
      </c>
      <c r="K135" s="34" t="str">
        <f>IF(OR(ISBLANK(H135),ISBLANK(I135),ISBLANK('2a1'!H5)),"",IF(OR(AND(H135&gt;'2a1'!H5,H135&lt;Menu!S73),AND(I135&gt;'2a1'!H5,I135&lt;Menu!S73),AND(H135&lt;'2a1'!H5,I135&gt;Menu!S73)),"Valid","Tidak Valid"))</f>
        <v/>
      </c>
      <c r="L135" s="31"/>
      <c r="M135" s="1"/>
      <c r="N135" s="1"/>
      <c r="O135" s="1"/>
      <c r="P135" s="1"/>
      <c r="Q135" s="1"/>
      <c r="R135" s="1"/>
      <c r="S135" s="1"/>
      <c r="T135" s="1"/>
      <c r="U135" s="1"/>
      <c r="V135" s="1"/>
      <c r="W135" s="1"/>
      <c r="X135" s="1"/>
      <c r="Y135" s="1"/>
      <c r="Z135" s="1"/>
      <c r="AA135" s="1"/>
      <c r="AB135" s="1"/>
    </row>
    <row r="136" spans="1:28" ht="14.25" customHeight="1">
      <c r="A136" s="30">
        <v>125</v>
      </c>
      <c r="B136" s="31"/>
      <c r="C136" s="32"/>
      <c r="D136" s="32"/>
      <c r="E136" s="32"/>
      <c r="F136" s="31"/>
      <c r="G136" s="31"/>
      <c r="H136" s="33"/>
      <c r="I136" s="33"/>
      <c r="J136" s="34" t="str">
        <f t="shared" si="0"/>
        <v/>
      </c>
      <c r="K136" s="34" t="str">
        <f>IF(OR(ISBLANK(H136),ISBLANK(I136),ISBLANK('2a1'!H5)),"",IF(OR(AND(H136&gt;'2a1'!H5,H136&lt;Menu!S73),AND(I136&gt;'2a1'!H5,I136&lt;Menu!S73),AND(H136&lt;'2a1'!H5,I136&gt;Menu!S73)),"Valid","Tidak Valid"))</f>
        <v/>
      </c>
      <c r="L136" s="31"/>
      <c r="M136" s="1"/>
      <c r="N136" s="1"/>
      <c r="O136" s="1"/>
      <c r="P136" s="1"/>
      <c r="Q136" s="1"/>
      <c r="R136" s="1"/>
      <c r="S136" s="1"/>
      <c r="T136" s="1"/>
      <c r="U136" s="1"/>
      <c r="V136" s="1"/>
      <c r="W136" s="1"/>
      <c r="X136" s="1"/>
      <c r="Y136" s="1"/>
      <c r="Z136" s="1"/>
      <c r="AA136" s="1"/>
      <c r="AB136" s="1"/>
    </row>
    <row r="137" spans="1:28" ht="14.25" customHeight="1">
      <c r="A137" s="30">
        <v>126</v>
      </c>
      <c r="B137" s="31"/>
      <c r="C137" s="32"/>
      <c r="D137" s="32"/>
      <c r="E137" s="32"/>
      <c r="F137" s="31"/>
      <c r="G137" s="31"/>
      <c r="H137" s="33"/>
      <c r="I137" s="33"/>
      <c r="J137" s="34" t="str">
        <f t="shared" si="0"/>
        <v/>
      </c>
      <c r="K137" s="34" t="str">
        <f>IF(OR(ISBLANK(H137),ISBLANK(I137),ISBLANK('2a1'!H5)),"",IF(OR(AND(H137&gt;'2a1'!H5,H137&lt;Menu!S73),AND(I137&gt;'2a1'!H5,I137&lt;Menu!S73),AND(H137&lt;'2a1'!H5,I137&gt;Menu!S73)),"Valid","Tidak Valid"))</f>
        <v/>
      </c>
      <c r="L137" s="31"/>
      <c r="M137" s="1"/>
      <c r="N137" s="1"/>
      <c r="O137" s="1"/>
      <c r="P137" s="1"/>
      <c r="Q137" s="1"/>
      <c r="R137" s="1"/>
      <c r="S137" s="1"/>
      <c r="T137" s="1"/>
      <c r="U137" s="1"/>
      <c r="V137" s="1"/>
      <c r="W137" s="1"/>
      <c r="X137" s="1"/>
      <c r="Y137" s="1"/>
      <c r="Z137" s="1"/>
      <c r="AA137" s="1"/>
      <c r="AB137" s="1"/>
    </row>
    <row r="138" spans="1:28" ht="14.25" customHeight="1">
      <c r="A138" s="30">
        <v>127</v>
      </c>
      <c r="B138" s="31"/>
      <c r="C138" s="32"/>
      <c r="D138" s="32"/>
      <c r="E138" s="32"/>
      <c r="F138" s="31"/>
      <c r="G138" s="31"/>
      <c r="H138" s="33"/>
      <c r="I138" s="33"/>
      <c r="J138" s="34" t="str">
        <f t="shared" si="0"/>
        <v/>
      </c>
      <c r="K138" s="34" t="str">
        <f>IF(OR(ISBLANK(H138),ISBLANK(I138),ISBLANK('2a1'!H5)),"",IF(OR(AND(H138&gt;'2a1'!H5,H138&lt;Menu!S73),AND(I138&gt;'2a1'!H5,I138&lt;Menu!S73),AND(H138&lt;'2a1'!H5,I138&gt;Menu!S73)),"Valid","Tidak Valid"))</f>
        <v/>
      </c>
      <c r="L138" s="31"/>
      <c r="M138" s="1"/>
      <c r="N138" s="1"/>
      <c r="O138" s="1"/>
      <c r="P138" s="1"/>
      <c r="Q138" s="1"/>
      <c r="R138" s="1"/>
      <c r="S138" s="1"/>
      <c r="T138" s="1"/>
      <c r="U138" s="1"/>
      <c r="V138" s="1"/>
      <c r="W138" s="1"/>
      <c r="X138" s="1"/>
      <c r="Y138" s="1"/>
      <c r="Z138" s="1"/>
      <c r="AA138" s="1"/>
      <c r="AB138" s="1"/>
    </row>
    <row r="139" spans="1:28" ht="14.25" customHeight="1">
      <c r="A139" s="30">
        <v>128</v>
      </c>
      <c r="B139" s="31"/>
      <c r="C139" s="32"/>
      <c r="D139" s="32"/>
      <c r="E139" s="32"/>
      <c r="F139" s="31"/>
      <c r="G139" s="31"/>
      <c r="H139" s="33"/>
      <c r="I139" s="33"/>
      <c r="J139" s="34" t="str">
        <f t="shared" si="0"/>
        <v/>
      </c>
      <c r="K139" s="34" t="str">
        <f>IF(OR(ISBLANK(H139),ISBLANK(I139),ISBLANK('2a1'!H5)),"",IF(OR(AND(H139&gt;'2a1'!H5,H139&lt;Menu!S73),AND(I139&gt;'2a1'!H5,I139&lt;Menu!S73),AND(H139&lt;'2a1'!H5,I139&gt;Menu!S73)),"Valid","Tidak Valid"))</f>
        <v/>
      </c>
      <c r="L139" s="31"/>
      <c r="M139" s="1"/>
      <c r="N139" s="1"/>
      <c r="O139" s="1"/>
      <c r="P139" s="1"/>
      <c r="Q139" s="1"/>
      <c r="R139" s="1"/>
      <c r="S139" s="1"/>
      <c r="T139" s="1"/>
      <c r="U139" s="1"/>
      <c r="V139" s="1"/>
      <c r="W139" s="1"/>
      <c r="X139" s="1"/>
      <c r="Y139" s="1"/>
      <c r="Z139" s="1"/>
      <c r="AA139" s="1"/>
      <c r="AB139" s="1"/>
    </row>
    <row r="140" spans="1:28" ht="14.25" customHeight="1">
      <c r="A140" s="30">
        <v>129</v>
      </c>
      <c r="B140" s="31"/>
      <c r="C140" s="32"/>
      <c r="D140" s="32"/>
      <c r="E140" s="32"/>
      <c r="F140" s="31"/>
      <c r="G140" s="31"/>
      <c r="H140" s="33"/>
      <c r="I140" s="33"/>
      <c r="J140" s="34" t="str">
        <f t="shared" si="0"/>
        <v/>
      </c>
      <c r="K140" s="34" t="str">
        <f>IF(OR(ISBLANK(H140),ISBLANK(I140),ISBLANK('2a1'!H5)),"",IF(OR(AND(H140&gt;'2a1'!H5,H140&lt;Menu!S73),AND(I140&gt;'2a1'!H5,I140&lt;Menu!S73),AND(H140&lt;'2a1'!H5,I140&gt;Menu!S73)),"Valid","Tidak Valid"))</f>
        <v/>
      </c>
      <c r="L140" s="31"/>
      <c r="M140" s="1"/>
      <c r="N140" s="1"/>
      <c r="O140" s="1"/>
      <c r="P140" s="1"/>
      <c r="Q140" s="1"/>
      <c r="R140" s="1"/>
      <c r="S140" s="1"/>
      <c r="T140" s="1"/>
      <c r="U140" s="1"/>
      <c r="V140" s="1"/>
      <c r="W140" s="1"/>
      <c r="X140" s="1"/>
      <c r="Y140" s="1"/>
      <c r="Z140" s="1"/>
      <c r="AA140" s="1"/>
      <c r="AB140" s="1"/>
    </row>
    <row r="141" spans="1:28" ht="14.25" customHeight="1">
      <c r="A141" s="30">
        <v>130</v>
      </c>
      <c r="B141" s="31"/>
      <c r="C141" s="32"/>
      <c r="D141" s="32"/>
      <c r="E141" s="32"/>
      <c r="F141" s="31"/>
      <c r="G141" s="31"/>
      <c r="H141" s="33"/>
      <c r="I141" s="33"/>
      <c r="J141" s="34" t="str">
        <f t="shared" si="0"/>
        <v/>
      </c>
      <c r="K141" s="34" t="str">
        <f>IF(OR(ISBLANK(H141),ISBLANK(I141),ISBLANK('2a1'!H5)),"",IF(OR(AND(H141&gt;'2a1'!H5,H141&lt;Menu!S73),AND(I141&gt;'2a1'!H5,I141&lt;Menu!S73),AND(H141&lt;'2a1'!H5,I141&gt;Menu!S73)),"Valid","Tidak Valid"))</f>
        <v/>
      </c>
      <c r="L141" s="31"/>
      <c r="M141" s="1"/>
      <c r="N141" s="1"/>
      <c r="O141" s="1"/>
      <c r="P141" s="1"/>
      <c r="Q141" s="1"/>
      <c r="R141" s="1"/>
      <c r="S141" s="1"/>
      <c r="T141" s="1"/>
      <c r="U141" s="1"/>
      <c r="V141" s="1"/>
      <c r="W141" s="1"/>
      <c r="X141" s="1"/>
      <c r="Y141" s="1"/>
      <c r="Z141" s="1"/>
      <c r="AA141" s="1"/>
      <c r="AB141" s="1"/>
    </row>
    <row r="142" spans="1:28" ht="14.25" customHeight="1">
      <c r="A142" s="30">
        <v>131</v>
      </c>
      <c r="B142" s="31"/>
      <c r="C142" s="32"/>
      <c r="D142" s="32"/>
      <c r="E142" s="32"/>
      <c r="F142" s="31"/>
      <c r="G142" s="31"/>
      <c r="H142" s="33"/>
      <c r="I142" s="33"/>
      <c r="J142" s="34" t="str">
        <f t="shared" si="0"/>
        <v/>
      </c>
      <c r="K142" s="34" t="str">
        <f>IF(OR(ISBLANK(H142),ISBLANK(I142),ISBLANK('2a1'!H5)),"",IF(OR(AND(H142&gt;'2a1'!H5,H142&lt;Menu!S73),AND(I142&gt;'2a1'!H5,I142&lt;Menu!S73),AND(H142&lt;'2a1'!H5,I142&gt;Menu!S73)),"Valid","Tidak Valid"))</f>
        <v/>
      </c>
      <c r="L142" s="31"/>
      <c r="M142" s="1"/>
      <c r="N142" s="1"/>
      <c r="O142" s="1"/>
      <c r="P142" s="1"/>
      <c r="Q142" s="1"/>
      <c r="R142" s="1"/>
      <c r="S142" s="1"/>
      <c r="T142" s="1"/>
      <c r="U142" s="1"/>
      <c r="V142" s="1"/>
      <c r="W142" s="1"/>
      <c r="X142" s="1"/>
      <c r="Y142" s="1"/>
      <c r="Z142" s="1"/>
      <c r="AA142" s="1"/>
      <c r="AB142" s="1"/>
    </row>
    <row r="143" spans="1:28" ht="14.25" customHeight="1">
      <c r="A143" s="30">
        <v>132</v>
      </c>
      <c r="B143" s="31"/>
      <c r="C143" s="32"/>
      <c r="D143" s="32"/>
      <c r="E143" s="32"/>
      <c r="F143" s="31"/>
      <c r="G143" s="31"/>
      <c r="H143" s="33"/>
      <c r="I143" s="33"/>
      <c r="J143" s="34" t="str">
        <f t="shared" si="0"/>
        <v/>
      </c>
      <c r="K143" s="34" t="str">
        <f>IF(OR(ISBLANK(H143),ISBLANK(I143),ISBLANK('2a1'!H5)),"",IF(OR(AND(H143&gt;'2a1'!H5,H143&lt;Menu!S73),AND(I143&gt;'2a1'!H5,I143&lt;Menu!S73),AND(H143&lt;'2a1'!H5,I143&gt;Menu!S73)),"Valid","Tidak Valid"))</f>
        <v/>
      </c>
      <c r="L143" s="31"/>
      <c r="M143" s="1"/>
      <c r="N143" s="1"/>
      <c r="O143" s="1"/>
      <c r="P143" s="1"/>
      <c r="Q143" s="1"/>
      <c r="R143" s="1"/>
      <c r="S143" s="1"/>
      <c r="T143" s="1"/>
      <c r="U143" s="1"/>
      <c r="V143" s="1"/>
      <c r="W143" s="1"/>
      <c r="X143" s="1"/>
      <c r="Y143" s="1"/>
      <c r="Z143" s="1"/>
      <c r="AA143" s="1"/>
      <c r="AB143" s="1"/>
    </row>
    <row r="144" spans="1:28" ht="14.25" customHeight="1">
      <c r="A144" s="30">
        <v>133</v>
      </c>
      <c r="B144" s="31"/>
      <c r="C144" s="32"/>
      <c r="D144" s="32"/>
      <c r="E144" s="32"/>
      <c r="F144" s="31"/>
      <c r="G144" s="31"/>
      <c r="H144" s="33"/>
      <c r="I144" s="33"/>
      <c r="J144" s="34" t="str">
        <f t="shared" si="0"/>
        <v/>
      </c>
      <c r="K144" s="34" t="str">
        <f>IF(OR(ISBLANK(H144),ISBLANK(I144),ISBLANK('2a1'!H5)),"",IF(OR(AND(H144&gt;'2a1'!H5,H144&lt;Menu!S73),AND(I144&gt;'2a1'!H5,I144&lt;Menu!S73),AND(H144&lt;'2a1'!H5,I144&gt;Menu!S73)),"Valid","Tidak Valid"))</f>
        <v/>
      </c>
      <c r="L144" s="31"/>
      <c r="M144" s="1"/>
      <c r="N144" s="1"/>
      <c r="O144" s="1"/>
      <c r="P144" s="1"/>
      <c r="Q144" s="1"/>
      <c r="R144" s="1"/>
      <c r="S144" s="1"/>
      <c r="T144" s="1"/>
      <c r="U144" s="1"/>
      <c r="V144" s="1"/>
      <c r="W144" s="1"/>
      <c r="X144" s="1"/>
      <c r="Y144" s="1"/>
      <c r="Z144" s="1"/>
      <c r="AA144" s="1"/>
      <c r="AB144" s="1"/>
    </row>
    <row r="145" spans="1:28" ht="14.25" customHeight="1">
      <c r="A145" s="30">
        <v>134</v>
      </c>
      <c r="B145" s="31"/>
      <c r="C145" s="32"/>
      <c r="D145" s="32"/>
      <c r="E145" s="32"/>
      <c r="F145" s="31"/>
      <c r="G145" s="31"/>
      <c r="H145" s="33"/>
      <c r="I145" s="33"/>
      <c r="J145" s="34" t="str">
        <f t="shared" si="0"/>
        <v/>
      </c>
      <c r="K145" s="34" t="str">
        <f>IF(OR(ISBLANK(H145),ISBLANK(I145),ISBLANK('2a1'!H5)),"",IF(OR(AND(H145&gt;'2a1'!H5,H145&lt;Menu!S73),AND(I145&gt;'2a1'!H5,I145&lt;Menu!S73),AND(H145&lt;'2a1'!H5,I145&gt;Menu!S73)),"Valid","Tidak Valid"))</f>
        <v/>
      </c>
      <c r="L145" s="31"/>
      <c r="M145" s="1"/>
      <c r="N145" s="1"/>
      <c r="O145" s="1"/>
      <c r="P145" s="1"/>
      <c r="Q145" s="1"/>
      <c r="R145" s="1"/>
      <c r="S145" s="1"/>
      <c r="T145" s="1"/>
      <c r="U145" s="1"/>
      <c r="V145" s="1"/>
      <c r="W145" s="1"/>
      <c r="X145" s="1"/>
      <c r="Y145" s="1"/>
      <c r="Z145" s="1"/>
      <c r="AA145" s="1"/>
      <c r="AB145" s="1"/>
    </row>
    <row r="146" spans="1:28" ht="14.25" customHeight="1">
      <c r="A146" s="30">
        <v>135</v>
      </c>
      <c r="B146" s="31"/>
      <c r="C146" s="32"/>
      <c r="D146" s="32"/>
      <c r="E146" s="32"/>
      <c r="F146" s="31"/>
      <c r="G146" s="31"/>
      <c r="H146" s="33"/>
      <c r="I146" s="33"/>
      <c r="J146" s="34" t="str">
        <f t="shared" si="0"/>
        <v/>
      </c>
      <c r="K146" s="34" t="str">
        <f>IF(OR(ISBLANK(H146),ISBLANK(I146),ISBLANK('2a1'!H5)),"",IF(OR(AND(H146&gt;'2a1'!H5,H146&lt;Menu!S73),AND(I146&gt;'2a1'!H5,I146&lt;Menu!S73),AND(H146&lt;'2a1'!H5,I146&gt;Menu!S73)),"Valid","Tidak Valid"))</f>
        <v/>
      </c>
      <c r="L146" s="31"/>
      <c r="M146" s="1"/>
      <c r="N146" s="1"/>
      <c r="O146" s="1"/>
      <c r="P146" s="1"/>
      <c r="Q146" s="1"/>
      <c r="R146" s="1"/>
      <c r="S146" s="1"/>
      <c r="T146" s="1"/>
      <c r="U146" s="1"/>
      <c r="V146" s="1"/>
      <c r="W146" s="1"/>
      <c r="X146" s="1"/>
      <c r="Y146" s="1"/>
      <c r="Z146" s="1"/>
      <c r="AA146" s="1"/>
      <c r="AB146" s="1"/>
    </row>
    <row r="147" spans="1:28" ht="14.25" customHeight="1">
      <c r="A147" s="30">
        <v>136</v>
      </c>
      <c r="B147" s="31"/>
      <c r="C147" s="32"/>
      <c r="D147" s="32"/>
      <c r="E147" s="32"/>
      <c r="F147" s="31"/>
      <c r="G147" s="31"/>
      <c r="H147" s="33"/>
      <c r="I147" s="33"/>
      <c r="J147" s="34" t="str">
        <f t="shared" si="0"/>
        <v/>
      </c>
      <c r="K147" s="34" t="str">
        <f>IF(OR(ISBLANK(H147),ISBLANK(I147),ISBLANK('2a1'!H5)),"",IF(OR(AND(H147&gt;'2a1'!H5,H147&lt;Menu!S73),AND(I147&gt;'2a1'!H5,I147&lt;Menu!S73),AND(H147&lt;'2a1'!H5,I147&gt;Menu!S73)),"Valid","Tidak Valid"))</f>
        <v/>
      </c>
      <c r="L147" s="31"/>
      <c r="M147" s="1"/>
      <c r="N147" s="1"/>
      <c r="O147" s="1"/>
      <c r="P147" s="1"/>
      <c r="Q147" s="1"/>
      <c r="R147" s="1"/>
      <c r="S147" s="1"/>
      <c r="T147" s="1"/>
      <c r="U147" s="1"/>
      <c r="V147" s="1"/>
      <c r="W147" s="1"/>
      <c r="X147" s="1"/>
      <c r="Y147" s="1"/>
      <c r="Z147" s="1"/>
      <c r="AA147" s="1"/>
      <c r="AB147" s="1"/>
    </row>
    <row r="148" spans="1:28" ht="14.25" customHeight="1">
      <c r="A148" s="30">
        <v>137</v>
      </c>
      <c r="B148" s="31"/>
      <c r="C148" s="32"/>
      <c r="D148" s="32"/>
      <c r="E148" s="32"/>
      <c r="F148" s="31"/>
      <c r="G148" s="31"/>
      <c r="H148" s="33"/>
      <c r="I148" s="33"/>
      <c r="J148" s="34" t="str">
        <f t="shared" si="0"/>
        <v/>
      </c>
      <c r="K148" s="34" t="str">
        <f>IF(OR(ISBLANK(H148),ISBLANK(I148),ISBLANK('2a1'!H5)),"",IF(OR(AND(H148&gt;'2a1'!H5,H148&lt;Menu!S73),AND(I148&gt;'2a1'!H5,I148&lt;Menu!S73),AND(H148&lt;'2a1'!H5,I148&gt;Menu!S73)),"Valid","Tidak Valid"))</f>
        <v/>
      </c>
      <c r="L148" s="31"/>
      <c r="M148" s="1"/>
      <c r="N148" s="1"/>
      <c r="O148" s="1"/>
      <c r="P148" s="1"/>
      <c r="Q148" s="1"/>
      <c r="R148" s="1"/>
      <c r="S148" s="1"/>
      <c r="T148" s="1"/>
      <c r="U148" s="1"/>
      <c r="V148" s="1"/>
      <c r="W148" s="1"/>
      <c r="X148" s="1"/>
      <c r="Y148" s="1"/>
      <c r="Z148" s="1"/>
      <c r="AA148" s="1"/>
      <c r="AB148" s="1"/>
    </row>
    <row r="149" spans="1:28" ht="14.25" customHeight="1">
      <c r="A149" s="30">
        <v>138</v>
      </c>
      <c r="B149" s="31"/>
      <c r="C149" s="32"/>
      <c r="D149" s="32"/>
      <c r="E149" s="32"/>
      <c r="F149" s="31"/>
      <c r="G149" s="31"/>
      <c r="H149" s="33"/>
      <c r="I149" s="33"/>
      <c r="J149" s="34" t="str">
        <f t="shared" si="0"/>
        <v/>
      </c>
      <c r="K149" s="34" t="str">
        <f>IF(OR(ISBLANK(H149),ISBLANK(I149),ISBLANK('2a1'!H5)),"",IF(OR(AND(H149&gt;'2a1'!H5,H149&lt;Menu!S73),AND(I149&gt;'2a1'!H5,I149&lt;Menu!S73),AND(H149&lt;'2a1'!H5,I149&gt;Menu!S73)),"Valid","Tidak Valid"))</f>
        <v/>
      </c>
      <c r="L149" s="31"/>
      <c r="M149" s="1"/>
      <c r="N149" s="1"/>
      <c r="O149" s="1"/>
      <c r="P149" s="1"/>
      <c r="Q149" s="1"/>
      <c r="R149" s="1"/>
      <c r="S149" s="1"/>
      <c r="T149" s="1"/>
      <c r="U149" s="1"/>
      <c r="V149" s="1"/>
      <c r="W149" s="1"/>
      <c r="X149" s="1"/>
      <c r="Y149" s="1"/>
      <c r="Z149" s="1"/>
      <c r="AA149" s="1"/>
      <c r="AB149" s="1"/>
    </row>
    <row r="150" spans="1:28" ht="14.25" customHeight="1">
      <c r="A150" s="30">
        <v>139</v>
      </c>
      <c r="B150" s="31"/>
      <c r="C150" s="32"/>
      <c r="D150" s="32"/>
      <c r="E150" s="32"/>
      <c r="F150" s="31"/>
      <c r="G150" s="31"/>
      <c r="H150" s="33"/>
      <c r="I150" s="33"/>
      <c r="J150" s="34" t="str">
        <f t="shared" si="0"/>
        <v/>
      </c>
      <c r="K150" s="34" t="str">
        <f>IF(OR(ISBLANK(H150),ISBLANK(I150),ISBLANK('2a1'!H5)),"",IF(OR(AND(H150&gt;'2a1'!H5,H150&lt;Menu!S73),AND(I150&gt;'2a1'!H5,I150&lt;Menu!S73),AND(H150&lt;'2a1'!H5,I150&gt;Menu!S73)),"Valid","Tidak Valid"))</f>
        <v/>
      </c>
      <c r="L150" s="31"/>
      <c r="M150" s="1"/>
      <c r="N150" s="1"/>
      <c r="O150" s="1"/>
      <c r="P150" s="1"/>
      <c r="Q150" s="1"/>
      <c r="R150" s="1"/>
      <c r="S150" s="1"/>
      <c r="T150" s="1"/>
      <c r="U150" s="1"/>
      <c r="V150" s="1"/>
      <c r="W150" s="1"/>
      <c r="X150" s="1"/>
      <c r="Y150" s="1"/>
      <c r="Z150" s="1"/>
      <c r="AA150" s="1"/>
      <c r="AB150" s="1"/>
    </row>
    <row r="151" spans="1:28" ht="14.25" customHeight="1">
      <c r="A151" s="30">
        <v>140</v>
      </c>
      <c r="B151" s="31"/>
      <c r="C151" s="32"/>
      <c r="D151" s="32"/>
      <c r="E151" s="32"/>
      <c r="F151" s="31"/>
      <c r="G151" s="31"/>
      <c r="H151" s="33"/>
      <c r="I151" s="33"/>
      <c r="J151" s="34" t="str">
        <f t="shared" si="0"/>
        <v/>
      </c>
      <c r="K151" s="34" t="str">
        <f>IF(OR(ISBLANK(H151),ISBLANK(I151),ISBLANK('2a1'!H5)),"",IF(OR(AND(H151&gt;'2a1'!H5,H151&lt;Menu!S73),AND(I151&gt;'2a1'!H5,I151&lt;Menu!S73),AND(H151&lt;'2a1'!H5,I151&gt;Menu!S73)),"Valid","Tidak Valid"))</f>
        <v/>
      </c>
      <c r="L151" s="31"/>
      <c r="M151" s="1"/>
      <c r="N151" s="1"/>
      <c r="O151" s="1"/>
      <c r="P151" s="1"/>
      <c r="Q151" s="1"/>
      <c r="R151" s="1"/>
      <c r="S151" s="1"/>
      <c r="T151" s="1"/>
      <c r="U151" s="1"/>
      <c r="V151" s="1"/>
      <c r="W151" s="1"/>
      <c r="X151" s="1"/>
      <c r="Y151" s="1"/>
      <c r="Z151" s="1"/>
      <c r="AA151" s="1"/>
      <c r="AB151" s="1"/>
    </row>
    <row r="152" spans="1:28" ht="14.25" customHeight="1">
      <c r="A152" s="30">
        <v>141</v>
      </c>
      <c r="B152" s="31"/>
      <c r="C152" s="32"/>
      <c r="D152" s="32"/>
      <c r="E152" s="32"/>
      <c r="F152" s="31"/>
      <c r="G152" s="31"/>
      <c r="H152" s="33"/>
      <c r="I152" s="33"/>
      <c r="J152" s="34" t="str">
        <f t="shared" si="0"/>
        <v/>
      </c>
      <c r="K152" s="34" t="str">
        <f>IF(OR(ISBLANK(H152),ISBLANK(I152),ISBLANK('2a1'!H5)),"",IF(OR(AND(H152&gt;'2a1'!H5,H152&lt;Menu!S73),AND(I152&gt;'2a1'!H5,I152&lt;Menu!S73),AND(H152&lt;'2a1'!H5,I152&gt;Menu!S73)),"Valid","Tidak Valid"))</f>
        <v/>
      </c>
      <c r="L152" s="31"/>
      <c r="M152" s="1"/>
      <c r="N152" s="1"/>
      <c r="O152" s="1"/>
      <c r="P152" s="1"/>
      <c r="Q152" s="1"/>
      <c r="R152" s="1"/>
      <c r="S152" s="1"/>
      <c r="T152" s="1"/>
      <c r="U152" s="1"/>
      <c r="V152" s="1"/>
      <c r="W152" s="1"/>
      <c r="X152" s="1"/>
      <c r="Y152" s="1"/>
      <c r="Z152" s="1"/>
      <c r="AA152" s="1"/>
      <c r="AB152" s="1"/>
    </row>
    <row r="153" spans="1:28" ht="14.25" customHeight="1">
      <c r="A153" s="30">
        <v>142</v>
      </c>
      <c r="B153" s="31"/>
      <c r="C153" s="32"/>
      <c r="D153" s="32"/>
      <c r="E153" s="32"/>
      <c r="F153" s="31"/>
      <c r="G153" s="31"/>
      <c r="H153" s="33"/>
      <c r="I153" s="33"/>
      <c r="J153" s="34" t="str">
        <f t="shared" si="0"/>
        <v/>
      </c>
      <c r="K153" s="34" t="str">
        <f>IF(OR(ISBLANK(H153),ISBLANK(I153),ISBLANK('2a1'!H5)),"",IF(OR(AND(H153&gt;'2a1'!H5,H153&lt;Menu!S73),AND(I153&gt;'2a1'!H5,I153&lt;Menu!S73),AND(H153&lt;'2a1'!H5,I153&gt;Menu!S73)),"Valid","Tidak Valid"))</f>
        <v/>
      </c>
      <c r="L153" s="31"/>
      <c r="M153" s="1"/>
      <c r="N153" s="1"/>
      <c r="O153" s="1"/>
      <c r="P153" s="1"/>
      <c r="Q153" s="1"/>
      <c r="R153" s="1"/>
      <c r="S153" s="1"/>
      <c r="T153" s="1"/>
      <c r="U153" s="1"/>
      <c r="V153" s="1"/>
      <c r="W153" s="1"/>
      <c r="X153" s="1"/>
      <c r="Y153" s="1"/>
      <c r="Z153" s="1"/>
      <c r="AA153" s="1"/>
      <c r="AB153" s="1"/>
    </row>
    <row r="154" spans="1:28" ht="14.25" customHeight="1">
      <c r="A154" s="30">
        <v>143</v>
      </c>
      <c r="B154" s="31"/>
      <c r="C154" s="32"/>
      <c r="D154" s="32"/>
      <c r="E154" s="32"/>
      <c r="F154" s="31"/>
      <c r="G154" s="31"/>
      <c r="H154" s="33"/>
      <c r="I154" s="33"/>
      <c r="J154" s="34" t="str">
        <f t="shared" si="0"/>
        <v/>
      </c>
      <c r="K154" s="34" t="str">
        <f>IF(OR(ISBLANK(H154),ISBLANK(I154),ISBLANK('2a1'!H5)),"",IF(OR(AND(H154&gt;'2a1'!H5,H154&lt;Menu!S73),AND(I154&gt;'2a1'!H5,I154&lt;Menu!S73),AND(H154&lt;'2a1'!H5,I154&gt;Menu!S73)),"Valid","Tidak Valid"))</f>
        <v/>
      </c>
      <c r="L154" s="31"/>
      <c r="M154" s="1"/>
      <c r="N154" s="1"/>
      <c r="O154" s="1"/>
      <c r="P154" s="1"/>
      <c r="Q154" s="1"/>
      <c r="R154" s="1"/>
      <c r="S154" s="1"/>
      <c r="T154" s="1"/>
      <c r="U154" s="1"/>
      <c r="V154" s="1"/>
      <c r="W154" s="1"/>
      <c r="X154" s="1"/>
      <c r="Y154" s="1"/>
      <c r="Z154" s="1"/>
      <c r="AA154" s="1"/>
      <c r="AB154" s="1"/>
    </row>
    <row r="155" spans="1:28" ht="14.25" customHeight="1">
      <c r="A155" s="30">
        <v>144</v>
      </c>
      <c r="B155" s="31"/>
      <c r="C155" s="32"/>
      <c r="D155" s="32"/>
      <c r="E155" s="32"/>
      <c r="F155" s="31"/>
      <c r="G155" s="31"/>
      <c r="H155" s="33"/>
      <c r="I155" s="33"/>
      <c r="J155" s="34" t="str">
        <f t="shared" si="0"/>
        <v/>
      </c>
      <c r="K155" s="34" t="str">
        <f>IF(OR(ISBLANK(H155),ISBLANK(I155),ISBLANK('2a1'!H5)),"",IF(OR(AND(H155&gt;'2a1'!H5,H155&lt;Menu!S73),AND(I155&gt;'2a1'!H5,I155&lt;Menu!S73),AND(H155&lt;'2a1'!H5,I155&gt;Menu!S73)),"Valid","Tidak Valid"))</f>
        <v/>
      </c>
      <c r="L155" s="31"/>
      <c r="M155" s="1"/>
      <c r="N155" s="1"/>
      <c r="O155" s="1"/>
      <c r="P155" s="1"/>
      <c r="Q155" s="1"/>
      <c r="R155" s="1"/>
      <c r="S155" s="1"/>
      <c r="T155" s="1"/>
      <c r="U155" s="1"/>
      <c r="V155" s="1"/>
      <c r="W155" s="1"/>
      <c r="X155" s="1"/>
      <c r="Y155" s="1"/>
      <c r="Z155" s="1"/>
      <c r="AA155" s="1"/>
      <c r="AB155" s="1"/>
    </row>
    <row r="156" spans="1:28" ht="14.25" customHeight="1">
      <c r="A156" s="30">
        <v>145</v>
      </c>
      <c r="B156" s="31"/>
      <c r="C156" s="32"/>
      <c r="D156" s="32"/>
      <c r="E156" s="32"/>
      <c r="F156" s="31"/>
      <c r="G156" s="31"/>
      <c r="H156" s="33"/>
      <c r="I156" s="33"/>
      <c r="J156" s="34" t="str">
        <f t="shared" si="0"/>
        <v/>
      </c>
      <c r="K156" s="34" t="str">
        <f>IF(OR(ISBLANK(H156),ISBLANK(I156),ISBLANK('2a1'!H5)),"",IF(OR(AND(H156&gt;'2a1'!H5,H156&lt;Menu!S73),AND(I156&gt;'2a1'!H5,I156&lt;Menu!S73),AND(H156&lt;'2a1'!H5,I156&gt;Menu!S73)),"Valid","Tidak Valid"))</f>
        <v/>
      </c>
      <c r="L156" s="31"/>
      <c r="M156" s="1"/>
      <c r="N156" s="1"/>
      <c r="O156" s="1"/>
      <c r="P156" s="1"/>
      <c r="Q156" s="1"/>
      <c r="R156" s="1"/>
      <c r="S156" s="1"/>
      <c r="T156" s="1"/>
      <c r="U156" s="1"/>
      <c r="V156" s="1"/>
      <c r="W156" s="1"/>
      <c r="X156" s="1"/>
      <c r="Y156" s="1"/>
      <c r="Z156" s="1"/>
      <c r="AA156" s="1"/>
      <c r="AB156" s="1"/>
    </row>
    <row r="157" spans="1:28" ht="14.25" customHeight="1">
      <c r="A157" s="30">
        <v>146</v>
      </c>
      <c r="B157" s="31"/>
      <c r="C157" s="32"/>
      <c r="D157" s="32"/>
      <c r="E157" s="32"/>
      <c r="F157" s="31"/>
      <c r="G157" s="31"/>
      <c r="H157" s="33"/>
      <c r="I157" s="33"/>
      <c r="J157" s="34" t="str">
        <f t="shared" si="0"/>
        <v/>
      </c>
      <c r="K157" s="34" t="str">
        <f>IF(OR(ISBLANK(H157),ISBLANK(I157),ISBLANK('2a1'!H5)),"",IF(OR(AND(H157&gt;'2a1'!H5,H157&lt;Menu!S73),AND(I157&gt;'2a1'!H5,I157&lt;Menu!S73),AND(H157&lt;'2a1'!H5,I157&gt;Menu!S73)),"Valid","Tidak Valid"))</f>
        <v/>
      </c>
      <c r="L157" s="31"/>
      <c r="M157" s="1"/>
      <c r="N157" s="1"/>
      <c r="O157" s="1"/>
      <c r="P157" s="1"/>
      <c r="Q157" s="1"/>
      <c r="R157" s="1"/>
      <c r="S157" s="1"/>
      <c r="T157" s="1"/>
      <c r="U157" s="1"/>
      <c r="V157" s="1"/>
      <c r="W157" s="1"/>
      <c r="X157" s="1"/>
      <c r="Y157" s="1"/>
      <c r="Z157" s="1"/>
      <c r="AA157" s="1"/>
      <c r="AB157" s="1"/>
    </row>
    <row r="158" spans="1:28" ht="14.25" customHeight="1">
      <c r="A158" s="30">
        <v>147</v>
      </c>
      <c r="B158" s="31"/>
      <c r="C158" s="32"/>
      <c r="D158" s="32"/>
      <c r="E158" s="32"/>
      <c r="F158" s="31"/>
      <c r="G158" s="31"/>
      <c r="H158" s="33"/>
      <c r="I158" s="33"/>
      <c r="J158" s="34" t="str">
        <f t="shared" si="0"/>
        <v/>
      </c>
      <c r="K158" s="34" t="str">
        <f>IF(OR(ISBLANK(H158),ISBLANK(I158),ISBLANK('2a1'!H5)),"",IF(OR(AND(H158&gt;'2a1'!H5,H158&lt;Menu!S73),AND(I158&gt;'2a1'!H5,I158&lt;Menu!S73),AND(H158&lt;'2a1'!H5,I158&gt;Menu!S73)),"Valid","Tidak Valid"))</f>
        <v/>
      </c>
      <c r="L158" s="31"/>
      <c r="M158" s="1"/>
      <c r="N158" s="1"/>
      <c r="O158" s="1"/>
      <c r="P158" s="1"/>
      <c r="Q158" s="1"/>
      <c r="R158" s="1"/>
      <c r="S158" s="1"/>
      <c r="T158" s="1"/>
      <c r="U158" s="1"/>
      <c r="V158" s="1"/>
      <c r="W158" s="1"/>
      <c r="X158" s="1"/>
      <c r="Y158" s="1"/>
      <c r="Z158" s="1"/>
      <c r="AA158" s="1"/>
      <c r="AB158" s="1"/>
    </row>
    <row r="159" spans="1:28" ht="14.25" customHeight="1">
      <c r="A159" s="30">
        <v>148</v>
      </c>
      <c r="B159" s="31"/>
      <c r="C159" s="32"/>
      <c r="D159" s="32"/>
      <c r="E159" s="32"/>
      <c r="F159" s="31"/>
      <c r="G159" s="31"/>
      <c r="H159" s="33"/>
      <c r="I159" s="33"/>
      <c r="J159" s="34" t="str">
        <f t="shared" si="0"/>
        <v/>
      </c>
      <c r="K159" s="34" t="str">
        <f>IF(OR(ISBLANK(H159),ISBLANK(I159),ISBLANK('2a1'!H5)),"",IF(OR(AND(H159&gt;'2a1'!H5,H159&lt;Menu!S73),AND(I159&gt;'2a1'!H5,I159&lt;Menu!S73),AND(H159&lt;'2a1'!H5,I159&gt;Menu!S73)),"Valid","Tidak Valid"))</f>
        <v/>
      </c>
      <c r="L159" s="31"/>
      <c r="M159" s="1"/>
      <c r="N159" s="1"/>
      <c r="O159" s="1"/>
      <c r="P159" s="1"/>
      <c r="Q159" s="1"/>
      <c r="R159" s="1"/>
      <c r="S159" s="1"/>
      <c r="T159" s="1"/>
      <c r="U159" s="1"/>
      <c r="V159" s="1"/>
      <c r="W159" s="1"/>
      <c r="X159" s="1"/>
      <c r="Y159" s="1"/>
      <c r="Z159" s="1"/>
      <c r="AA159" s="1"/>
      <c r="AB159" s="1"/>
    </row>
    <row r="160" spans="1:28" ht="14.25" customHeight="1">
      <c r="A160" s="30">
        <v>149</v>
      </c>
      <c r="B160" s="31"/>
      <c r="C160" s="32"/>
      <c r="D160" s="32"/>
      <c r="E160" s="32"/>
      <c r="F160" s="31"/>
      <c r="G160" s="31"/>
      <c r="H160" s="33"/>
      <c r="I160" s="33"/>
      <c r="J160" s="34" t="str">
        <f t="shared" si="0"/>
        <v/>
      </c>
      <c r="K160" s="34" t="str">
        <f>IF(OR(ISBLANK(H160),ISBLANK(I160),ISBLANK('2a1'!H5)),"",IF(OR(AND(H160&gt;'2a1'!H5,H160&lt;Menu!S73),AND(I160&gt;'2a1'!H5,I160&lt;Menu!S73),AND(H160&lt;'2a1'!H5,I160&gt;Menu!S73)),"Valid","Tidak Valid"))</f>
        <v/>
      </c>
      <c r="L160" s="31"/>
      <c r="M160" s="1"/>
      <c r="N160" s="1"/>
      <c r="O160" s="1"/>
      <c r="P160" s="1"/>
      <c r="Q160" s="1"/>
      <c r="R160" s="1"/>
      <c r="S160" s="1"/>
      <c r="T160" s="1"/>
      <c r="U160" s="1"/>
      <c r="V160" s="1"/>
      <c r="W160" s="1"/>
      <c r="X160" s="1"/>
      <c r="Y160" s="1"/>
      <c r="Z160" s="1"/>
      <c r="AA160" s="1"/>
      <c r="AB160" s="1"/>
    </row>
    <row r="161" spans="1:28" ht="14.25" customHeight="1">
      <c r="A161" s="30">
        <v>150</v>
      </c>
      <c r="B161" s="31"/>
      <c r="C161" s="32"/>
      <c r="D161" s="32"/>
      <c r="E161" s="32"/>
      <c r="F161" s="31"/>
      <c r="G161" s="31"/>
      <c r="H161" s="33"/>
      <c r="I161" s="33"/>
      <c r="J161" s="34" t="str">
        <f t="shared" si="0"/>
        <v/>
      </c>
      <c r="K161" s="34" t="str">
        <f>IF(OR(ISBLANK(H161),ISBLANK(I161),ISBLANK('2a1'!H5)),"",IF(OR(AND(H161&gt;'2a1'!H5,H161&lt;Menu!S73),AND(I161&gt;'2a1'!H5,I161&lt;Menu!S73),AND(H161&lt;'2a1'!H5,I161&gt;Menu!S73)),"Valid","Tidak Valid"))</f>
        <v/>
      </c>
      <c r="L161" s="31"/>
      <c r="M161" s="1"/>
      <c r="N161" s="1"/>
      <c r="O161" s="1"/>
      <c r="P161" s="1"/>
      <c r="Q161" s="1"/>
      <c r="R161" s="1"/>
      <c r="S161" s="1"/>
      <c r="T161" s="1"/>
      <c r="U161" s="1"/>
      <c r="V161" s="1"/>
      <c r="W161" s="1"/>
      <c r="X161" s="1"/>
      <c r="Y161" s="1"/>
      <c r="Z161" s="1"/>
      <c r="AA161" s="1"/>
      <c r="AB161" s="1"/>
    </row>
    <row r="162" spans="1:28"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sheetProtection algorithmName="SHA-512" hashValue="NBNa6YWNkJq1Vkk180WPclCVDZPtTbQZJZFjvjdAUOGojQdts1W3PAzWXWQLNqiSh1cOORRgET8hBQjsrwVgqQ==" saltValue="cKUou+pl3G2dWWJ1u/fk6w==" spinCount="100000" sheet="1" objects="1" formatColumns="0" formatRows="0"/>
  <protectedRanges>
    <protectedRange sqref="B12:I161 L12:L161" name="Tabel 1.3"/>
  </protectedRanges>
  <mergeCells count="19">
    <mergeCell ref="A9:A10"/>
    <mergeCell ref="B9:B10"/>
    <mergeCell ref="C9:E9"/>
    <mergeCell ref="F9:F10"/>
    <mergeCell ref="G9:G10"/>
    <mergeCell ref="H9:H10"/>
    <mergeCell ref="I9:I10"/>
    <mergeCell ref="N17:P18"/>
    <mergeCell ref="N20:P21"/>
    <mergeCell ref="Q20:Q21"/>
    <mergeCell ref="N23:P24"/>
    <mergeCell ref="Q23:Q24"/>
    <mergeCell ref="J9:J10"/>
    <mergeCell ref="K9:K10"/>
    <mergeCell ref="L9:L10"/>
    <mergeCell ref="N13:Q13"/>
    <mergeCell ref="N14:P15"/>
    <mergeCell ref="Q14:Q15"/>
    <mergeCell ref="Q17:Q18"/>
  </mergeCells>
  <dataValidations count="2">
    <dataValidation type="list" allowBlank="1" showInputMessage="1" showErrorMessage="1" prompt="Cell hanya dapat diisi tanda centang (V) atau dikosongkan" sqref="C12:E1000" xr:uid="{00000000-0002-0000-0500-000001000000}">
      <formula1>$B$6:$B$7</formula1>
    </dataValidation>
    <dataValidation type="custom" allowBlank="1" showDropDown="1" showInputMessage="1" showErrorMessage="1" prompt="Masukan data yang valid. Contoh tanggal : 29 Desember 2021, maka input yang valid adalah 29/12/2021. Data TS pada sheet 'Menu' harus diisi" sqref="H12:I1048576" xr:uid="{53124466-F9CD-4BAF-86D1-B8B13E909DA0}">
      <formula1>OR(NOT(ISERROR(DATEVALUE(H12))), AND(ISNUMBER(H12), LEFT(CELL("format", H12))="D"))</formula1>
    </dataValidation>
  </dataValidations>
  <hyperlinks>
    <hyperlink ref="M1" location="'Daftar Tabel'!A1" display="&lt;&lt;&lt; Daftar Tabel" xr:uid="{00000000-0004-0000-0500-000000000000}"/>
  </hyperlinks>
  <pageMargins left="0.7" right="0.7" top="0.75" bottom="0.75" header="0" footer="0"/>
  <pageSetup orientation="portrait"/>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Pilih salah satu diantara opsi yang ada" xr:uid="{00000000-0002-0000-0500-000002000000}">
          <x14:formula1>
            <xm:f>'2a1'!$L$4:$L$7</xm:f>
          </x14:formula1>
          <xm:sqref>L12:L1000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Z998"/>
  <sheetViews>
    <sheetView zoomScale="85" zoomScaleNormal="85" workbookViewId="0">
      <pane xSplit="1" ySplit="5" topLeftCell="B6" activePane="bottomRight" state="frozen"/>
      <selection pane="topRight" activeCell="B1" sqref="B1"/>
      <selection pane="bottomLeft" activeCell="A6" sqref="A6"/>
      <selection pane="bottomRight" activeCell="K1" sqref="K1"/>
    </sheetView>
  </sheetViews>
  <sheetFormatPr defaultColWidth="12.58203125" defaultRowHeight="15" customHeight="1"/>
  <cols>
    <col min="1" max="1" width="4.58203125" customWidth="1"/>
    <col min="2" max="2" width="29.58203125" customWidth="1"/>
    <col min="3" max="5" width="11.08203125" customWidth="1"/>
    <col min="6" max="6" width="14.33203125" customWidth="1"/>
    <col min="7" max="10" width="11.08203125" customWidth="1"/>
    <col min="12" max="26" width="7.58203125" customWidth="1"/>
  </cols>
  <sheetData>
    <row r="1" spans="1:26" ht="14.25" customHeight="1">
      <c r="A1" s="62" t="s">
        <v>447</v>
      </c>
      <c r="B1" s="1"/>
      <c r="C1" s="1"/>
      <c r="D1" s="1"/>
      <c r="E1" s="1"/>
      <c r="F1" s="1"/>
      <c r="G1" s="1"/>
      <c r="H1" s="1"/>
      <c r="I1" s="1"/>
      <c r="J1" s="1"/>
      <c r="K1" s="180" t="s">
        <v>87</v>
      </c>
      <c r="L1" s="1"/>
      <c r="M1" s="1"/>
      <c r="N1" s="1"/>
      <c r="O1" s="1"/>
      <c r="P1" s="1"/>
      <c r="Q1" s="1"/>
      <c r="R1" s="1"/>
      <c r="S1" s="1"/>
      <c r="T1" s="1"/>
      <c r="U1" s="1"/>
      <c r="V1" s="1"/>
      <c r="W1" s="1"/>
      <c r="X1" s="1"/>
      <c r="Y1" s="1"/>
      <c r="Z1" s="1"/>
    </row>
    <row r="2" spans="1:26" ht="14.25" customHeight="1">
      <c r="A2" s="49" t="s">
        <v>439</v>
      </c>
      <c r="B2" s="1"/>
      <c r="C2" s="1"/>
      <c r="D2" s="1"/>
      <c r="E2" s="1"/>
      <c r="F2" s="1"/>
      <c r="G2" s="1"/>
      <c r="H2" s="1"/>
      <c r="I2" s="1"/>
      <c r="J2" s="1"/>
      <c r="K2" s="1"/>
      <c r="L2" s="1"/>
      <c r="M2" s="1"/>
      <c r="N2" s="1"/>
      <c r="O2" s="1"/>
      <c r="P2" s="1"/>
      <c r="Q2" s="1"/>
      <c r="R2" s="1"/>
      <c r="S2" s="1"/>
      <c r="T2" s="1"/>
      <c r="U2" s="1"/>
      <c r="V2" s="1"/>
      <c r="W2" s="1"/>
      <c r="X2" s="1"/>
      <c r="Y2" s="1"/>
      <c r="Z2" s="1"/>
    </row>
    <row r="3" spans="1:26" ht="30" customHeight="1">
      <c r="A3" s="391" t="s">
        <v>111</v>
      </c>
      <c r="B3" s="391" t="s">
        <v>246</v>
      </c>
      <c r="C3" s="393" t="s">
        <v>247</v>
      </c>
      <c r="D3" s="394"/>
      <c r="E3" s="394"/>
      <c r="F3" s="395"/>
      <c r="G3" s="393" t="s">
        <v>248</v>
      </c>
      <c r="H3" s="394"/>
      <c r="I3" s="394"/>
      <c r="J3" s="395"/>
      <c r="K3" s="1"/>
      <c r="L3" s="1"/>
      <c r="M3" s="1"/>
      <c r="N3" s="1"/>
      <c r="O3" s="1"/>
      <c r="P3" s="1"/>
      <c r="Q3" s="1"/>
      <c r="R3" s="1"/>
      <c r="S3" s="1"/>
      <c r="T3" s="1"/>
      <c r="U3" s="1"/>
      <c r="V3" s="1"/>
      <c r="W3" s="1"/>
      <c r="X3" s="1"/>
      <c r="Y3" s="1"/>
      <c r="Z3" s="1"/>
    </row>
    <row r="4" spans="1:26" ht="14.25" customHeight="1">
      <c r="A4" s="392"/>
      <c r="B4" s="392"/>
      <c r="C4" s="22" t="s">
        <v>135</v>
      </c>
      <c r="D4" s="22" t="s">
        <v>136</v>
      </c>
      <c r="E4" s="22" t="s">
        <v>137</v>
      </c>
      <c r="F4" s="99" t="s">
        <v>161</v>
      </c>
      <c r="G4" s="22" t="s">
        <v>135</v>
      </c>
      <c r="H4" s="22" t="s">
        <v>136</v>
      </c>
      <c r="I4" s="22" t="s">
        <v>137</v>
      </c>
      <c r="J4" s="99" t="s">
        <v>161</v>
      </c>
      <c r="K4" s="1"/>
      <c r="L4" s="1"/>
      <c r="M4" s="1"/>
      <c r="N4" s="1"/>
      <c r="O4" s="1"/>
      <c r="P4" s="1"/>
      <c r="Q4" s="1"/>
      <c r="R4" s="1"/>
      <c r="S4" s="1"/>
      <c r="T4" s="1"/>
      <c r="U4" s="1"/>
      <c r="V4" s="1"/>
      <c r="W4" s="1"/>
      <c r="X4" s="1"/>
      <c r="Y4" s="1"/>
      <c r="Z4" s="1"/>
    </row>
    <row r="5" spans="1:26" ht="14.25" customHeight="1">
      <c r="A5" s="23">
        <v>1</v>
      </c>
      <c r="B5" s="23">
        <v>2</v>
      </c>
      <c r="C5" s="23">
        <v>3</v>
      </c>
      <c r="D5" s="23">
        <v>4</v>
      </c>
      <c r="E5" s="23">
        <v>5</v>
      </c>
      <c r="F5" s="23">
        <v>6</v>
      </c>
      <c r="G5" s="23">
        <v>3</v>
      </c>
      <c r="H5" s="23">
        <v>4</v>
      </c>
      <c r="I5" s="23">
        <v>5</v>
      </c>
      <c r="J5" s="23">
        <v>6</v>
      </c>
      <c r="K5" s="1"/>
      <c r="L5" s="1"/>
      <c r="M5" s="1"/>
      <c r="N5" s="1"/>
      <c r="O5" s="1"/>
      <c r="P5" s="1"/>
      <c r="Q5" s="1"/>
      <c r="R5" s="1"/>
      <c r="S5" s="1"/>
      <c r="T5" s="1"/>
      <c r="U5" s="1"/>
      <c r="V5" s="1"/>
      <c r="W5" s="1"/>
      <c r="X5" s="1"/>
      <c r="Y5" s="1"/>
      <c r="Z5" s="1"/>
    </row>
    <row r="6" spans="1:26" ht="14.25" customHeight="1">
      <c r="A6" s="24">
        <v>1</v>
      </c>
      <c r="B6" s="77" t="s">
        <v>249</v>
      </c>
      <c r="C6" s="100"/>
      <c r="D6" s="100"/>
      <c r="E6" s="100"/>
      <c r="F6" s="101"/>
      <c r="G6" s="100"/>
      <c r="H6" s="100"/>
      <c r="I6" s="100"/>
      <c r="J6" s="101"/>
      <c r="K6" s="1"/>
      <c r="L6" s="414" t="s">
        <v>130</v>
      </c>
      <c r="M6" s="371"/>
      <c r="N6" s="371"/>
      <c r="O6" s="371"/>
      <c r="P6" s="371"/>
      <c r="Q6" s="372"/>
      <c r="R6" s="1"/>
      <c r="S6" s="1"/>
      <c r="T6" s="1"/>
      <c r="U6" s="1"/>
      <c r="V6" s="1"/>
      <c r="W6" s="1"/>
      <c r="X6" s="1"/>
      <c r="Y6" s="1"/>
      <c r="Z6" s="1"/>
    </row>
    <row r="7" spans="1:26" ht="14.25" customHeight="1">
      <c r="A7" s="24"/>
      <c r="B7" s="77" t="s">
        <v>250</v>
      </c>
      <c r="C7" s="102"/>
      <c r="D7" s="102"/>
      <c r="E7" s="102"/>
      <c r="F7" s="103">
        <f>IFERROR(AVERAGE(C7:E7),0)</f>
        <v>0</v>
      </c>
      <c r="G7" s="102"/>
      <c r="H7" s="102"/>
      <c r="I7" s="102"/>
      <c r="J7" s="103">
        <f>IFERROR(AVERAGE(G7:I7),0)</f>
        <v>0</v>
      </c>
      <c r="K7" s="1"/>
      <c r="L7" s="412" t="s">
        <v>451</v>
      </c>
      <c r="M7" s="412"/>
      <c r="N7" s="412"/>
      <c r="O7" s="412"/>
      <c r="P7" s="412"/>
      <c r="Q7" s="412"/>
      <c r="R7" s="1"/>
      <c r="S7" s="1"/>
      <c r="T7" s="1"/>
      <c r="U7" s="1"/>
      <c r="V7" s="1"/>
      <c r="W7" s="1"/>
      <c r="X7" s="1"/>
      <c r="Y7" s="1"/>
      <c r="Z7" s="1"/>
    </row>
    <row r="8" spans="1:26" ht="26">
      <c r="A8" s="24"/>
      <c r="B8" s="77" t="s">
        <v>251</v>
      </c>
      <c r="C8" s="102"/>
      <c r="D8" s="102"/>
      <c r="E8" s="102"/>
      <c r="F8" s="103">
        <f t="shared" ref="F8:F13" si="0">IFERROR(AVERAGE(C8:E8),0)</f>
        <v>0</v>
      </c>
      <c r="G8" s="102"/>
      <c r="H8" s="102"/>
      <c r="I8" s="102"/>
      <c r="J8" s="103">
        <f t="shared" ref="J8:J13" si="1">IFERROR(AVERAGE(G8:I8),0)</f>
        <v>0</v>
      </c>
      <c r="K8" s="1"/>
      <c r="L8" s="412"/>
      <c r="M8" s="412"/>
      <c r="N8" s="412"/>
      <c r="O8" s="412"/>
      <c r="P8" s="412"/>
      <c r="Q8" s="412"/>
      <c r="R8" s="1"/>
      <c r="S8" s="1"/>
      <c r="T8" s="1"/>
      <c r="U8" s="1"/>
      <c r="V8" s="1"/>
      <c r="W8" s="1"/>
      <c r="X8" s="1"/>
      <c r="Y8" s="1"/>
      <c r="Z8" s="1"/>
    </row>
    <row r="9" spans="1:26" ht="26">
      <c r="A9" s="24"/>
      <c r="B9" s="225" t="s">
        <v>252</v>
      </c>
      <c r="C9" s="102"/>
      <c r="D9" s="102"/>
      <c r="E9" s="102"/>
      <c r="F9" s="103">
        <f t="shared" si="0"/>
        <v>0</v>
      </c>
      <c r="G9" s="102"/>
      <c r="H9" s="102"/>
      <c r="I9" s="102"/>
      <c r="J9" s="103">
        <f t="shared" si="1"/>
        <v>0</v>
      </c>
      <c r="K9" s="1"/>
      <c r="L9" s="412"/>
      <c r="M9" s="412"/>
      <c r="N9" s="412"/>
      <c r="O9" s="412"/>
      <c r="P9" s="412"/>
      <c r="Q9" s="412"/>
      <c r="R9" s="1"/>
      <c r="S9" s="1"/>
      <c r="T9" s="1"/>
      <c r="U9" s="1"/>
      <c r="V9" s="1"/>
      <c r="W9" s="1"/>
      <c r="X9" s="1"/>
      <c r="Y9" s="1"/>
      <c r="Z9" s="1"/>
    </row>
    <row r="10" spans="1:26" ht="65">
      <c r="A10" s="24"/>
      <c r="B10" s="77" t="s">
        <v>253</v>
      </c>
      <c r="C10" s="102"/>
      <c r="D10" s="102"/>
      <c r="E10" s="102"/>
      <c r="F10" s="103">
        <f t="shared" si="0"/>
        <v>0</v>
      </c>
      <c r="G10" s="102"/>
      <c r="H10" s="102"/>
      <c r="I10" s="102"/>
      <c r="J10" s="103">
        <f t="shared" si="1"/>
        <v>0</v>
      </c>
      <c r="K10" s="1"/>
      <c r="R10" s="1"/>
      <c r="S10" s="1"/>
      <c r="T10" s="1"/>
      <c r="U10" s="1"/>
      <c r="V10" s="1"/>
      <c r="W10" s="1"/>
      <c r="X10" s="1"/>
      <c r="Y10" s="1"/>
      <c r="Z10" s="1"/>
    </row>
    <row r="11" spans="1:26" ht="39">
      <c r="A11" s="24"/>
      <c r="B11" s="229" t="s">
        <v>449</v>
      </c>
      <c r="C11" s="102"/>
      <c r="D11" s="102"/>
      <c r="E11" s="102"/>
      <c r="F11" s="103">
        <f t="shared" si="0"/>
        <v>0</v>
      </c>
      <c r="G11" s="102"/>
      <c r="H11" s="102"/>
      <c r="I11" s="102"/>
      <c r="J11" s="103">
        <f t="shared" si="1"/>
        <v>0</v>
      </c>
      <c r="K11" s="1"/>
      <c r="R11" s="1"/>
      <c r="S11" s="1"/>
      <c r="T11" s="1"/>
      <c r="U11" s="1"/>
      <c r="V11" s="1"/>
      <c r="W11" s="1"/>
      <c r="X11" s="1"/>
      <c r="Y11" s="1"/>
      <c r="Z11" s="1"/>
    </row>
    <row r="12" spans="1:26" ht="26">
      <c r="A12" s="24"/>
      <c r="B12" s="225" t="s">
        <v>448</v>
      </c>
      <c r="C12" s="102"/>
      <c r="D12" s="102"/>
      <c r="E12" s="102"/>
      <c r="F12" s="103">
        <f t="shared" si="0"/>
        <v>0</v>
      </c>
      <c r="G12" s="102"/>
      <c r="H12" s="102"/>
      <c r="I12" s="102"/>
      <c r="J12" s="103">
        <f t="shared" si="1"/>
        <v>0</v>
      </c>
      <c r="K12" s="1"/>
      <c r="R12" s="1"/>
      <c r="S12" s="1"/>
      <c r="T12" s="1"/>
      <c r="U12" s="1"/>
      <c r="V12" s="1"/>
      <c r="W12" s="1"/>
      <c r="X12" s="1"/>
      <c r="Y12" s="1"/>
      <c r="Z12" s="1"/>
    </row>
    <row r="13" spans="1:26" ht="39">
      <c r="A13" s="24">
        <v>2</v>
      </c>
      <c r="B13" s="77" t="s">
        <v>254</v>
      </c>
      <c r="C13" s="102"/>
      <c r="D13" s="102"/>
      <c r="E13" s="102"/>
      <c r="F13" s="103">
        <f t="shared" si="0"/>
        <v>0</v>
      </c>
      <c r="G13" s="102"/>
      <c r="H13" s="102"/>
      <c r="I13" s="102"/>
      <c r="J13" s="103">
        <f t="shared" si="1"/>
        <v>0</v>
      </c>
      <c r="K13" s="1"/>
      <c r="L13" s="226"/>
      <c r="Q13" s="227"/>
      <c r="R13" s="1"/>
      <c r="S13" s="1"/>
      <c r="T13" s="1"/>
      <c r="U13" s="1"/>
      <c r="V13" s="1"/>
      <c r="W13" s="1"/>
      <c r="X13" s="1"/>
      <c r="Y13" s="1"/>
      <c r="Z13" s="1"/>
    </row>
    <row r="14" spans="1:26" ht="14.25" customHeight="1">
      <c r="A14" s="413" t="s">
        <v>138</v>
      </c>
      <c r="B14" s="395"/>
      <c r="C14" s="104" t="str">
        <f>IF(SUM(C7:C13) = 0,"",SUM(C7:C13))</f>
        <v/>
      </c>
      <c r="D14" s="104" t="str">
        <f>IF(SUM(D7:D13) = 0,"",SUM(D7:D13))</f>
        <v/>
      </c>
      <c r="E14" s="104" t="str">
        <f>IF(SUM(E7:E13) = 0,"",SUM(E7:E13))</f>
        <v/>
      </c>
      <c r="F14" s="104">
        <f>IFERROR(AVERAGE(C14:E14),0)</f>
        <v>0</v>
      </c>
      <c r="G14" s="104" t="str">
        <f>IF(SUM(G7:G13) = 0,"",SUM(G7:G13))</f>
        <v/>
      </c>
      <c r="H14" s="104" t="str">
        <f>IF(SUM(H7:H13) = 0,"",SUM(H7:H13))</f>
        <v/>
      </c>
      <c r="I14" s="104" t="str">
        <f>IF(SUM(I7:I13) = 0,"",SUM(I7:I13))</f>
        <v/>
      </c>
      <c r="J14" s="104">
        <f>IFERROR(AVERAGE(G14:I14),0)</f>
        <v>0</v>
      </c>
      <c r="K14" s="1"/>
      <c r="R14" s="1"/>
      <c r="S14" s="1"/>
      <c r="T14" s="1"/>
      <c r="U14" s="1"/>
      <c r="V14" s="1"/>
      <c r="W14" s="1"/>
      <c r="X14" s="1"/>
      <c r="Y14" s="1"/>
      <c r="Z14" s="1"/>
    </row>
    <row r="15" spans="1:26" ht="14.25" customHeight="1">
      <c r="A15" s="24">
        <v>3</v>
      </c>
      <c r="B15" s="77" t="s">
        <v>255</v>
      </c>
      <c r="C15" s="102"/>
      <c r="D15" s="102"/>
      <c r="E15" s="102"/>
      <c r="F15" s="103">
        <f>IFERROR(AVERAGE(C15:E15),0)</f>
        <v>0</v>
      </c>
      <c r="G15" s="102"/>
      <c r="H15" s="102"/>
      <c r="I15" s="102"/>
      <c r="J15" s="103">
        <f>IFERROR(AVERAGE(G15:I15),0)</f>
        <v>0</v>
      </c>
      <c r="K15" s="1"/>
      <c r="L15" s="1"/>
      <c r="M15" s="1"/>
      <c r="N15" s="1"/>
      <c r="O15" s="1"/>
      <c r="P15" s="1"/>
      <c r="Q15" s="1"/>
      <c r="R15" s="1"/>
      <c r="S15" s="1"/>
      <c r="T15" s="1"/>
      <c r="U15" s="1"/>
      <c r="V15" s="1"/>
      <c r="W15" s="1"/>
      <c r="X15" s="1"/>
      <c r="Y15" s="1"/>
      <c r="Z15" s="1"/>
    </row>
    <row r="16" spans="1:26" ht="14.25" customHeight="1">
      <c r="A16" s="24">
        <v>4</v>
      </c>
      <c r="B16" s="77" t="s">
        <v>256</v>
      </c>
      <c r="C16" s="102"/>
      <c r="D16" s="102"/>
      <c r="E16" s="102"/>
      <c r="F16" s="103">
        <f>IFERROR(AVERAGE(C16:E16),0)</f>
        <v>0</v>
      </c>
      <c r="G16" s="102"/>
      <c r="H16" s="102"/>
      <c r="I16" s="102"/>
      <c r="J16" s="103">
        <f>IFERROR(AVERAGE(G16:I16),0)</f>
        <v>0</v>
      </c>
      <c r="K16" s="1"/>
      <c r="L16" s="1"/>
      <c r="M16" s="1"/>
      <c r="N16" s="1"/>
      <c r="O16" s="1"/>
      <c r="P16" s="1"/>
      <c r="Q16" s="1"/>
      <c r="R16" s="1"/>
      <c r="S16" s="1"/>
      <c r="T16" s="1"/>
      <c r="U16" s="1"/>
      <c r="V16" s="1"/>
      <c r="W16" s="1"/>
      <c r="X16" s="1"/>
      <c r="Y16" s="1"/>
      <c r="Z16" s="1"/>
    </row>
    <row r="17" spans="1:26" ht="14.25" customHeight="1">
      <c r="A17" s="413" t="s">
        <v>138</v>
      </c>
      <c r="B17" s="395"/>
      <c r="C17" s="104" t="str">
        <f>IF(SUM(C15:C16) = 0,"",SUM(C15:C16))</f>
        <v/>
      </c>
      <c r="D17" s="104" t="str">
        <f>IF(SUM(D15:D16) = 0,"",SUM(D15:D16))</f>
        <v/>
      </c>
      <c r="E17" s="104" t="str">
        <f>IF(SUM(E15:E16) = 0,"",SUM(E15:E16))</f>
        <v/>
      </c>
      <c r="F17" s="104">
        <f t="shared" ref="F17:J17" si="2">SUM(F15:F16)</f>
        <v>0</v>
      </c>
      <c r="G17" s="104" t="str">
        <f>IF(SUM(G15:G16) = 0,"",SUM(G15:G16))</f>
        <v/>
      </c>
      <c r="H17" s="104" t="str">
        <f>IF(SUM(H15:H16) = 0,"",SUM(H15:H16))</f>
        <v/>
      </c>
      <c r="I17" s="104" t="str">
        <f>IF(SUM(I15:I16) = 0,"",SUM(I15:I16))</f>
        <v/>
      </c>
      <c r="J17" s="104">
        <f t="shared" si="2"/>
        <v>0</v>
      </c>
      <c r="K17" s="1"/>
      <c r="L17" s="1"/>
      <c r="M17" s="1"/>
      <c r="N17" s="1"/>
      <c r="O17" s="1"/>
      <c r="P17" s="1"/>
      <c r="Q17" s="1"/>
      <c r="R17" s="1"/>
      <c r="S17" s="1"/>
      <c r="T17" s="1"/>
      <c r="U17" s="1"/>
      <c r="V17" s="1"/>
      <c r="W17" s="1"/>
      <c r="X17" s="1"/>
      <c r="Y17" s="1"/>
      <c r="Z17" s="1"/>
    </row>
    <row r="18" spans="1:26" ht="14.25" customHeight="1">
      <c r="A18" s="413" t="s">
        <v>245</v>
      </c>
      <c r="B18" s="395"/>
      <c r="C18" s="105">
        <f t="shared" ref="C18:J18" si="3">SUM(C14,C17)</f>
        <v>0</v>
      </c>
      <c r="D18" s="105">
        <f t="shared" si="3"/>
        <v>0</v>
      </c>
      <c r="E18" s="105">
        <f t="shared" si="3"/>
        <v>0</v>
      </c>
      <c r="F18" s="105">
        <f t="shared" si="3"/>
        <v>0</v>
      </c>
      <c r="G18" s="105">
        <f t="shared" si="3"/>
        <v>0</v>
      </c>
      <c r="H18" s="105">
        <f t="shared" si="3"/>
        <v>0</v>
      </c>
      <c r="I18" s="105">
        <f t="shared" si="3"/>
        <v>0</v>
      </c>
      <c r="J18" s="105">
        <f t="shared" si="3"/>
        <v>0</v>
      </c>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sheetProtection algorithmName="SHA-512" hashValue="C23NU753OEyHgTCklETN/vR1edqu/c0O0vXCIDEECEl07qPncDofTXcG61gQgdwqMoPhUMGaET7/MjXRkU0lBw==" saltValue="L8TIdmSlNEjf49MKhVxNNw==" spinCount="100000" sheet="1" objects="1" formatColumns="0" formatRows="0"/>
  <protectedRanges>
    <protectedRange sqref="C7:E13 C15:E16 G15:I16 G7:I13" name="Tabel 4a"/>
  </protectedRanges>
  <mergeCells count="9">
    <mergeCell ref="L7:Q9"/>
    <mergeCell ref="A14:B14"/>
    <mergeCell ref="A17:B17"/>
    <mergeCell ref="A18:B18"/>
    <mergeCell ref="A3:A4"/>
    <mergeCell ref="B3:B4"/>
    <mergeCell ref="C3:F3"/>
    <mergeCell ref="G3:J3"/>
    <mergeCell ref="L6:Q6"/>
  </mergeCells>
  <dataValidations count="1">
    <dataValidation type="decimal" operator="greaterThanOrEqual" allowBlank="1" showDropDown="1" showInputMessage="1" showErrorMessage="1" prompt="Masukan data yang valid. Data yang dimasukan harus dalam bentuk angka biasa tanpa koma (,) dan titik (.). Contoh: Jumlah yang dimasukan Rp 1.500.000 maka data yang dimasukan adalah 1500000" sqref="C7:E13 C15:E16 G15:I16 G7:I13" xr:uid="{00000000-0002-0000-1C00-000000000000}">
      <formula1>0</formula1>
    </dataValidation>
  </dataValidations>
  <hyperlinks>
    <hyperlink ref="K1" location="'Daftar Tabel'!A1" display="&lt;&lt;&lt; Daftar Tabel" xr:uid="{00000000-0004-0000-1C00-000000000000}"/>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54</vt:i4>
      </vt:variant>
    </vt:vector>
  </HeadingPairs>
  <TitlesOfParts>
    <vt:vector size="54" baseType="lpstr">
      <vt:lpstr>Menu</vt:lpstr>
      <vt:lpstr>Daftar Tabel</vt:lpstr>
      <vt:lpstr>PS</vt:lpstr>
      <vt:lpstr>PSPPI</vt:lpstr>
      <vt:lpstr>1</vt:lpstr>
      <vt:lpstr>2a1</vt:lpstr>
      <vt:lpstr>2a2</vt:lpstr>
      <vt:lpstr>2a3</vt:lpstr>
      <vt:lpstr>2b</vt:lpstr>
      <vt:lpstr>3a1</vt:lpstr>
      <vt:lpstr>3a2</vt:lpstr>
      <vt:lpstr>3a3</vt:lpstr>
      <vt:lpstr>3a4</vt:lpstr>
      <vt:lpstr>3a5</vt:lpstr>
      <vt:lpstr>3b</vt:lpstr>
      <vt:lpstr>3c</vt:lpstr>
      <vt:lpstr>4a</vt:lpstr>
      <vt:lpstr>4b</vt:lpstr>
      <vt:lpstr>4c</vt:lpstr>
      <vt:lpstr>4d</vt:lpstr>
      <vt:lpstr>4e</vt:lpstr>
      <vt:lpstr>4f-1</vt:lpstr>
      <vt:lpstr>4f-2</vt:lpstr>
      <vt:lpstr>4f-3</vt:lpstr>
      <vt:lpstr>4f-4</vt:lpstr>
      <vt:lpstr>4g</vt:lpstr>
      <vt:lpstr>4h</vt:lpstr>
      <vt:lpstr>4i</vt:lpstr>
      <vt:lpstr>4j</vt:lpstr>
      <vt:lpstr>4k</vt:lpstr>
      <vt:lpstr>5a</vt:lpstr>
      <vt:lpstr>5b</vt:lpstr>
      <vt:lpstr>5c</vt:lpstr>
      <vt:lpstr>6a</vt:lpstr>
      <vt:lpstr>6b</vt:lpstr>
      <vt:lpstr>6c1</vt:lpstr>
      <vt:lpstr>6c2</vt:lpstr>
      <vt:lpstr>6d</vt:lpstr>
      <vt:lpstr>6e1</vt:lpstr>
      <vt:lpstr>6e2</vt:lpstr>
      <vt:lpstr>6e3-1</vt:lpstr>
      <vt:lpstr>6e3-2</vt:lpstr>
      <vt:lpstr>6e3-3</vt:lpstr>
      <vt:lpstr>6e3-4</vt:lpstr>
      <vt:lpstr>6e4</vt:lpstr>
      <vt:lpstr>6f1</vt:lpstr>
      <vt:lpstr>6f2</vt:lpstr>
      <vt:lpstr>6g1</vt:lpstr>
      <vt:lpstr>6g2</vt:lpstr>
      <vt:lpstr>6h1</vt:lpstr>
      <vt:lpstr>6h2</vt:lpstr>
      <vt:lpstr>6i</vt:lpstr>
      <vt:lpstr>7a</vt:lpstr>
      <vt:lpstr>7b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Nabiel M</cp:lastModifiedBy>
  <dcterms:created xsi:type="dcterms:W3CDTF">2009-07-06T01:37:37Z</dcterms:created>
  <dcterms:modified xsi:type="dcterms:W3CDTF">2025-10-22T04:31:15Z</dcterms:modified>
</cp:coreProperties>
</file>